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5" yWindow="75" windowWidth="19140" windowHeight="6825" tabRatio="930" activeTab="3"/>
  </bookViews>
  <sheets>
    <sheet name="2015 P&amp;L" sheetId="4" r:id="rId1"/>
    <sheet name="Volume (2015)" sheetId="5" r:id="rId2"/>
    <sheet name="RT Clinic - By Month (2015)" sheetId="14" r:id="rId3"/>
    <sheet name="RT Clinic - By FC (2015)" sheetId="15" r:id="rId4"/>
    <sheet name="Prof Services (2015)" sheetId="10" r:id="rId5"/>
    <sheet name="Staff Sum (2015)" sheetId="7" r:id="rId6"/>
    <sheet name="Other Exp (2015)" sheetId="11" r:id="rId7"/>
    <sheet name="RT Clinic - By Patient" sheetId="16" state="hidden" r:id="rId8"/>
    <sheet name="Staff Detail" sheetId="8" state="hidden" r:id="rId9"/>
    <sheet name="Data1" sheetId="1" state="hidden" r:id="rId10"/>
    <sheet name="Ed 2010 Prof" sheetId="9" state="hidden" r:id="rId11"/>
    <sheet name="Data1 (2015 Rad Onc Clinic)" sheetId="13" state="hidden" r:id="rId12"/>
    <sheet name="2015 Staffing" sheetId="17" state="hidden" r:id="rId13"/>
    <sheet name="Sheet2" sheetId="18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 localSheetId="0">#REF!</definedName>
    <definedName name="\A" localSheetId="3">#REF!</definedName>
    <definedName name="\A" localSheetId="7">#REF!</definedName>
    <definedName name="\A" localSheetId="5">#REF!</definedName>
    <definedName name="\A" localSheetId="1">#REF!</definedName>
    <definedName name="\A">#REF!</definedName>
    <definedName name="\B" localSheetId="0">#REF!</definedName>
    <definedName name="\B" localSheetId="3">#REF!</definedName>
    <definedName name="\B" localSheetId="7">#REF!</definedName>
    <definedName name="\B" localSheetId="5">#REF!</definedName>
    <definedName name="\B" localSheetId="1">#REF!</definedName>
    <definedName name="\B">#REF!</definedName>
    <definedName name="\C" localSheetId="0">#REF!</definedName>
    <definedName name="\C" localSheetId="3">#REF!</definedName>
    <definedName name="\C" localSheetId="7">#REF!</definedName>
    <definedName name="\C" localSheetId="5">#REF!</definedName>
    <definedName name="\C" localSheetId="1">#REF!</definedName>
    <definedName name="\C">#REF!</definedName>
    <definedName name="\D" localSheetId="3">#REF!</definedName>
    <definedName name="\D" localSheetId="7">#REF!</definedName>
    <definedName name="\D" localSheetId="5">#REF!</definedName>
    <definedName name="\D" localSheetId="1">#REF!</definedName>
    <definedName name="\D">#REF!</definedName>
    <definedName name="\E" localSheetId="3">#REF!</definedName>
    <definedName name="\E" localSheetId="7">#REF!</definedName>
    <definedName name="\E" localSheetId="5">#REF!</definedName>
    <definedName name="\E" localSheetId="1">#REF!</definedName>
    <definedName name="\E">#REF!</definedName>
    <definedName name="\P" localSheetId="3">#REF!</definedName>
    <definedName name="\P" localSheetId="7">#REF!</definedName>
    <definedName name="\P" localSheetId="5">#REF!</definedName>
    <definedName name="\P" localSheetId="1">#REF!</definedName>
    <definedName name="\P">#REF!</definedName>
    <definedName name="_________ASD2">'[1]10611000'!$O$10</definedName>
    <definedName name="________10___Qry_NYSSIW_Compare_2006_Vs_2005" localSheetId="0">#REF!</definedName>
    <definedName name="________10___Qry_NYSSIW_Compare_2006_Vs_2005" localSheetId="3">#REF!</definedName>
    <definedName name="________10___Qry_NYSSIW_Compare_2006_Vs_2005" localSheetId="7">#REF!</definedName>
    <definedName name="________10___Qry_NYSSIW_Compare_2006_Vs_2005" localSheetId="5">#REF!</definedName>
    <definedName name="________10___Qry_NYSSIW_Compare_2006_Vs_2005" localSheetId="1">#REF!</definedName>
    <definedName name="________10___Qry_NYSSIW_Compare_2006_Vs_2005">#REF!</definedName>
    <definedName name="________ASD2">'[1]10611000'!$O$10</definedName>
    <definedName name="________BUD02">[2]Bud02!$C$8:$BY$39</definedName>
    <definedName name="________DMJ1" localSheetId="0">#REF!</definedName>
    <definedName name="________DMJ1" localSheetId="3">#REF!</definedName>
    <definedName name="________DMJ1" localSheetId="7">#REF!</definedName>
    <definedName name="________DMJ1" localSheetId="5">#REF!</definedName>
    <definedName name="________DMJ1" localSheetId="1">#REF!</definedName>
    <definedName name="________DMJ1">#REF!</definedName>
    <definedName name="________opt2" localSheetId="0">#REF!</definedName>
    <definedName name="________opt2" localSheetId="3">#REF!</definedName>
    <definedName name="________opt2" localSheetId="7">#REF!</definedName>
    <definedName name="________opt2" localSheetId="5">#REF!</definedName>
    <definedName name="________opt2" localSheetId="1">#REF!</definedName>
    <definedName name="________opt2">#REF!</definedName>
    <definedName name="________pag1" localSheetId="0">#REF!</definedName>
    <definedName name="________pag1" localSheetId="3">#REF!</definedName>
    <definedName name="________pag1" localSheetId="7">#REF!</definedName>
    <definedName name="________pag1" localSheetId="5">#REF!</definedName>
    <definedName name="________pag1" localSheetId="1">#REF!</definedName>
    <definedName name="________pag1">#REF!</definedName>
    <definedName name="________pag2" localSheetId="3">#REF!</definedName>
    <definedName name="________pag2" localSheetId="7">#REF!</definedName>
    <definedName name="________pag2" localSheetId="5">#REF!</definedName>
    <definedName name="________pag2" localSheetId="1">#REF!</definedName>
    <definedName name="________pag2">#REF!</definedName>
    <definedName name="________PG4" localSheetId="3">#REF!</definedName>
    <definedName name="________PG4" localSheetId="7">#REF!</definedName>
    <definedName name="________PG4" localSheetId="5">#REF!</definedName>
    <definedName name="________PG4" localSheetId="1">#REF!</definedName>
    <definedName name="________PG4">#REF!</definedName>
    <definedName name="________PG5" localSheetId="3">#REF!</definedName>
    <definedName name="________PG5" localSheetId="7">#REF!</definedName>
    <definedName name="________PG5" localSheetId="5">#REF!</definedName>
    <definedName name="________PG5" localSheetId="1">#REF!</definedName>
    <definedName name="________PG5">#REF!</definedName>
    <definedName name="________PG6" localSheetId="3">#REF!</definedName>
    <definedName name="________PG6" localSheetId="7">#REF!</definedName>
    <definedName name="________PG6" localSheetId="5">#REF!</definedName>
    <definedName name="________PG6" localSheetId="1">#REF!</definedName>
    <definedName name="________PG6">#REF!</definedName>
    <definedName name="________PG7" localSheetId="3">#REF!</definedName>
    <definedName name="________PG7" localSheetId="7">#REF!</definedName>
    <definedName name="________PG7" localSheetId="5">#REF!</definedName>
    <definedName name="________PG7" localSheetId="1">#REF!</definedName>
    <definedName name="________PG7">#REF!</definedName>
    <definedName name="________VAR2">[3]pg2!$A$1:$O$58</definedName>
    <definedName name="________YR01" localSheetId="0">#REF!</definedName>
    <definedName name="________YR01" localSheetId="3">#REF!</definedName>
    <definedName name="________YR01" localSheetId="7">#REF!</definedName>
    <definedName name="________YR01" localSheetId="5">#REF!</definedName>
    <definedName name="________YR01" localSheetId="1">#REF!</definedName>
    <definedName name="________YR01">#REF!</definedName>
    <definedName name="________YR02">'[2]2002'!$C$4:$CJ$38</definedName>
    <definedName name="_______10___Qry_NYSSIW_Compare_2006_Vs_2005" localSheetId="0">#REF!</definedName>
    <definedName name="_______10___Qry_NYSSIW_Compare_2006_Vs_2005" localSheetId="3">#REF!</definedName>
    <definedName name="_______10___Qry_NYSSIW_Compare_2006_Vs_2005" localSheetId="7">#REF!</definedName>
    <definedName name="_______10___Qry_NYSSIW_Compare_2006_Vs_2005" localSheetId="5">#REF!</definedName>
    <definedName name="_______10___Qry_NYSSIW_Compare_2006_Vs_2005" localSheetId="1">#REF!</definedName>
    <definedName name="_______10___Qry_NYSSIW_Compare_2006_Vs_2005">#REF!</definedName>
    <definedName name="_______ASD2">'[1]10611000'!$O$10</definedName>
    <definedName name="_______BUD02">[2]Bud02!$C$8:$BY$39</definedName>
    <definedName name="_______DMJ1" localSheetId="0">#REF!</definedName>
    <definedName name="_______DMJ1" localSheetId="3">#REF!</definedName>
    <definedName name="_______DMJ1" localSheetId="7">#REF!</definedName>
    <definedName name="_______DMJ1" localSheetId="5">#REF!</definedName>
    <definedName name="_______DMJ1" localSheetId="1">#REF!</definedName>
    <definedName name="_______DMJ1">#REF!</definedName>
    <definedName name="_______opt2" localSheetId="0">#REF!</definedName>
    <definedName name="_______opt2" localSheetId="3">#REF!</definedName>
    <definedName name="_______opt2" localSheetId="7">#REF!</definedName>
    <definedName name="_______opt2" localSheetId="5">#REF!</definedName>
    <definedName name="_______opt2" localSheetId="1">#REF!</definedName>
    <definedName name="_______opt2">#REF!</definedName>
    <definedName name="_______pag1" localSheetId="0">#REF!</definedName>
    <definedName name="_______pag1" localSheetId="3">#REF!</definedName>
    <definedName name="_______pag1" localSheetId="7">#REF!</definedName>
    <definedName name="_______pag1" localSheetId="5">#REF!</definedName>
    <definedName name="_______pag1" localSheetId="1">#REF!</definedName>
    <definedName name="_______pag1">#REF!</definedName>
    <definedName name="_______pag2" localSheetId="3">#REF!</definedName>
    <definedName name="_______pag2" localSheetId="7">#REF!</definedName>
    <definedName name="_______pag2" localSheetId="5">#REF!</definedName>
    <definedName name="_______pag2" localSheetId="1">#REF!</definedName>
    <definedName name="_______pag2">#REF!</definedName>
    <definedName name="_______PG4" localSheetId="3">#REF!</definedName>
    <definedName name="_______PG4" localSheetId="7">#REF!</definedName>
    <definedName name="_______PG4" localSheetId="5">#REF!</definedName>
    <definedName name="_______PG4" localSheetId="1">#REF!</definedName>
    <definedName name="_______PG4">#REF!</definedName>
    <definedName name="_______PG5" localSheetId="3">#REF!</definedName>
    <definedName name="_______PG5" localSheetId="7">#REF!</definedName>
    <definedName name="_______PG5" localSheetId="5">#REF!</definedName>
    <definedName name="_______PG5" localSheetId="1">#REF!</definedName>
    <definedName name="_______PG5">#REF!</definedName>
    <definedName name="_______PG6" localSheetId="3">#REF!</definedName>
    <definedName name="_______PG6" localSheetId="7">#REF!</definedName>
    <definedName name="_______PG6" localSheetId="5">#REF!</definedName>
    <definedName name="_______PG6" localSheetId="1">#REF!</definedName>
    <definedName name="_______PG6">#REF!</definedName>
    <definedName name="_______PG7" localSheetId="3">#REF!</definedName>
    <definedName name="_______PG7" localSheetId="7">#REF!</definedName>
    <definedName name="_______PG7" localSheetId="5">#REF!</definedName>
    <definedName name="_______PG7" localSheetId="1">#REF!</definedName>
    <definedName name="_______PG7">#REF!</definedName>
    <definedName name="_______VAR2">[3]pg2!$A$1:$O$58</definedName>
    <definedName name="_______YR01" localSheetId="0">#REF!</definedName>
    <definedName name="_______YR01" localSheetId="3">#REF!</definedName>
    <definedName name="_______YR01" localSheetId="7">#REF!</definedName>
    <definedName name="_______YR01" localSheetId="5">#REF!</definedName>
    <definedName name="_______YR01" localSheetId="1">#REF!</definedName>
    <definedName name="_______YR01">#REF!</definedName>
    <definedName name="_______YR02">'[2]2002'!$C$4:$CJ$38</definedName>
    <definedName name="______10___Qry_NYSSIW_Compare_2006_Vs_2005" localSheetId="0">#REF!</definedName>
    <definedName name="______10___Qry_NYSSIW_Compare_2006_Vs_2005" localSheetId="3">#REF!</definedName>
    <definedName name="______10___Qry_NYSSIW_Compare_2006_Vs_2005" localSheetId="7">#REF!</definedName>
    <definedName name="______10___Qry_NYSSIW_Compare_2006_Vs_2005" localSheetId="5">#REF!</definedName>
    <definedName name="______10___Qry_NYSSIW_Compare_2006_Vs_2005" localSheetId="1">#REF!</definedName>
    <definedName name="______10___Qry_NYSSIW_Compare_2006_Vs_2005">#REF!</definedName>
    <definedName name="______ASD2">'[1]10611000'!$O$10</definedName>
    <definedName name="______BUD02">[2]Bud02!$C$8:$BY$39</definedName>
    <definedName name="______DMJ1" localSheetId="0">#REF!</definedName>
    <definedName name="______DMJ1" localSheetId="3">#REF!</definedName>
    <definedName name="______DMJ1" localSheetId="7">#REF!</definedName>
    <definedName name="______DMJ1" localSheetId="5">#REF!</definedName>
    <definedName name="______DMJ1" localSheetId="1">#REF!</definedName>
    <definedName name="______DMJ1">#REF!</definedName>
    <definedName name="______dom2" localSheetId="0">#REF!</definedName>
    <definedName name="______dom2" localSheetId="3">#REF!</definedName>
    <definedName name="______dom2" localSheetId="7">#REF!</definedName>
    <definedName name="______dom2" localSheetId="5">#REF!</definedName>
    <definedName name="______dom2" localSheetId="1">#REF!</definedName>
    <definedName name="______dom2">#REF!</definedName>
    <definedName name="______opt2" localSheetId="0">#REF!</definedName>
    <definedName name="______opt2" localSheetId="3">#REF!</definedName>
    <definedName name="______opt2" localSheetId="7">#REF!</definedName>
    <definedName name="______opt2" localSheetId="5">#REF!</definedName>
    <definedName name="______opt2" localSheetId="1">#REF!</definedName>
    <definedName name="______opt2">#REF!</definedName>
    <definedName name="______pag1" localSheetId="3">#REF!</definedName>
    <definedName name="______pag1" localSheetId="7">#REF!</definedName>
    <definedName name="______pag1" localSheetId="5">#REF!</definedName>
    <definedName name="______pag1" localSheetId="1">#REF!</definedName>
    <definedName name="______pag1">#REF!</definedName>
    <definedName name="______pag2" localSheetId="3">#REF!</definedName>
    <definedName name="______pag2" localSheetId="7">#REF!</definedName>
    <definedName name="______pag2" localSheetId="5">#REF!</definedName>
    <definedName name="______pag2" localSheetId="1">#REF!</definedName>
    <definedName name="______pag2">#REF!</definedName>
    <definedName name="______PG4" localSheetId="3">#REF!</definedName>
    <definedName name="______PG4" localSheetId="7">#REF!</definedName>
    <definedName name="______PG4" localSheetId="5">#REF!</definedName>
    <definedName name="______PG4" localSheetId="1">#REF!</definedName>
    <definedName name="______PG4">#REF!</definedName>
    <definedName name="______PG5" localSheetId="3">#REF!</definedName>
    <definedName name="______PG5" localSheetId="7">#REF!</definedName>
    <definedName name="______PG5" localSheetId="5">#REF!</definedName>
    <definedName name="______PG5" localSheetId="1">#REF!</definedName>
    <definedName name="______PG5">#REF!</definedName>
    <definedName name="______PG6" localSheetId="3">#REF!</definedName>
    <definedName name="______PG6" localSheetId="7">#REF!</definedName>
    <definedName name="______PG6" localSheetId="5">#REF!</definedName>
    <definedName name="______PG6" localSheetId="1">#REF!</definedName>
    <definedName name="______PG6">#REF!</definedName>
    <definedName name="______PG7" localSheetId="3">#REF!</definedName>
    <definedName name="______PG7" localSheetId="7">#REF!</definedName>
    <definedName name="______PG7" localSheetId="5">#REF!</definedName>
    <definedName name="______PG7" localSheetId="1">#REF!</definedName>
    <definedName name="______PG7">#REF!</definedName>
    <definedName name="______VAR2">[3]pg2!$A$1:$O$58</definedName>
    <definedName name="______YR01" localSheetId="0">#REF!</definedName>
    <definedName name="______YR01" localSheetId="3">#REF!</definedName>
    <definedName name="______YR01" localSheetId="7">#REF!</definedName>
    <definedName name="______YR01" localSheetId="5">#REF!</definedName>
    <definedName name="______YR01" localSheetId="1">#REF!</definedName>
    <definedName name="______YR01">#REF!</definedName>
    <definedName name="______YR02">'[2]2002'!$C$4:$CJ$38</definedName>
    <definedName name="_____10___Qry_NYSSIW_Compare_2006_Vs_2005" localSheetId="0">#REF!</definedName>
    <definedName name="_____10___Qry_NYSSIW_Compare_2006_Vs_2005" localSheetId="3">#REF!</definedName>
    <definedName name="_____10___Qry_NYSSIW_Compare_2006_Vs_2005" localSheetId="7">#REF!</definedName>
    <definedName name="_____10___Qry_NYSSIW_Compare_2006_Vs_2005" localSheetId="5">#REF!</definedName>
    <definedName name="_____10___Qry_NYSSIW_Compare_2006_Vs_2005" localSheetId="1">#REF!</definedName>
    <definedName name="_____10___Qry_NYSSIW_Compare_2006_Vs_2005">#REF!</definedName>
    <definedName name="_____ASD2">'[1]10611000'!$O$10</definedName>
    <definedName name="_____BUD02">[2]Bud02!$C$8:$BY$39</definedName>
    <definedName name="_____DMJ1" localSheetId="0">#REF!</definedName>
    <definedName name="_____DMJ1" localSheetId="3">#REF!</definedName>
    <definedName name="_____DMJ1" localSheetId="7">#REF!</definedName>
    <definedName name="_____DMJ1" localSheetId="5">#REF!</definedName>
    <definedName name="_____DMJ1" localSheetId="1">#REF!</definedName>
    <definedName name="_____DMJ1">#REF!</definedName>
    <definedName name="_____dom2" localSheetId="0">#REF!</definedName>
    <definedName name="_____dom2" localSheetId="3">#REF!</definedName>
    <definedName name="_____dom2" localSheetId="7">#REF!</definedName>
    <definedName name="_____dom2" localSheetId="5">#REF!</definedName>
    <definedName name="_____dom2" localSheetId="1">#REF!</definedName>
    <definedName name="_____dom2">#REF!</definedName>
    <definedName name="_____opt2" localSheetId="0">#REF!</definedName>
    <definedName name="_____opt2" localSheetId="3">#REF!</definedName>
    <definedName name="_____opt2" localSheetId="7">#REF!</definedName>
    <definedName name="_____opt2" localSheetId="5">#REF!</definedName>
    <definedName name="_____opt2" localSheetId="1">#REF!</definedName>
    <definedName name="_____opt2">#REF!</definedName>
    <definedName name="_____pag1" localSheetId="3">#REF!</definedName>
    <definedName name="_____pag1" localSheetId="7">#REF!</definedName>
    <definedName name="_____pag1" localSheetId="5">#REF!</definedName>
    <definedName name="_____pag1" localSheetId="1">#REF!</definedName>
    <definedName name="_____pag1">#REF!</definedName>
    <definedName name="_____pag2" localSheetId="3">#REF!</definedName>
    <definedName name="_____pag2" localSheetId="7">#REF!</definedName>
    <definedName name="_____pag2" localSheetId="5">#REF!</definedName>
    <definedName name="_____pag2" localSheetId="1">#REF!</definedName>
    <definedName name="_____pag2">#REF!</definedName>
    <definedName name="_____PG4" localSheetId="3">#REF!</definedName>
    <definedName name="_____PG4" localSheetId="7">#REF!</definedName>
    <definedName name="_____PG4" localSheetId="5">#REF!</definedName>
    <definedName name="_____PG4" localSheetId="1">#REF!</definedName>
    <definedName name="_____PG4">#REF!</definedName>
    <definedName name="_____PG5" localSheetId="3">#REF!</definedName>
    <definedName name="_____PG5" localSheetId="7">#REF!</definedName>
    <definedName name="_____PG5" localSheetId="5">#REF!</definedName>
    <definedName name="_____PG5" localSheetId="1">#REF!</definedName>
    <definedName name="_____PG5">#REF!</definedName>
    <definedName name="_____PG6" localSheetId="3">#REF!</definedName>
    <definedName name="_____PG6" localSheetId="7">#REF!</definedName>
    <definedName name="_____PG6" localSheetId="5">#REF!</definedName>
    <definedName name="_____PG6" localSheetId="1">#REF!</definedName>
    <definedName name="_____PG6">#REF!</definedName>
    <definedName name="_____PG7" localSheetId="3">#REF!</definedName>
    <definedName name="_____PG7" localSheetId="7">#REF!</definedName>
    <definedName name="_____PG7" localSheetId="5">#REF!</definedName>
    <definedName name="_____PG7" localSheetId="1">#REF!</definedName>
    <definedName name="_____PG7">#REF!</definedName>
    <definedName name="_____VAR2">[3]pg2!$A$1:$O$58</definedName>
    <definedName name="_____YR01" localSheetId="0">#REF!</definedName>
    <definedName name="_____YR01" localSheetId="3">#REF!</definedName>
    <definedName name="_____YR01" localSheetId="7">#REF!</definedName>
    <definedName name="_____YR01" localSheetId="5">#REF!</definedName>
    <definedName name="_____YR01" localSheetId="1">#REF!</definedName>
    <definedName name="_____YR01">#REF!</definedName>
    <definedName name="_____YR02">'[2]2002'!$C$4:$CJ$38</definedName>
    <definedName name="____10___Qry_NYSSIW_Compare_2006_Vs_2005" localSheetId="0">#REF!</definedName>
    <definedName name="____10___Qry_NYSSIW_Compare_2006_Vs_2005" localSheetId="3">#REF!</definedName>
    <definedName name="____10___Qry_NYSSIW_Compare_2006_Vs_2005" localSheetId="7">#REF!</definedName>
    <definedName name="____10___Qry_NYSSIW_Compare_2006_Vs_2005" localSheetId="5">#REF!</definedName>
    <definedName name="____10___Qry_NYSSIW_Compare_2006_Vs_2005" localSheetId="1">#REF!</definedName>
    <definedName name="____10___Qry_NYSSIW_Compare_2006_Vs_2005">#REF!</definedName>
    <definedName name="____ASD2">'[1]10611000'!$O$10</definedName>
    <definedName name="____BUD02">[2]Bud02!$C$8:$BY$39</definedName>
    <definedName name="____DMJ1" localSheetId="0">#REF!</definedName>
    <definedName name="____DMJ1" localSheetId="3">#REF!</definedName>
    <definedName name="____DMJ1" localSheetId="7">#REF!</definedName>
    <definedName name="____DMJ1" localSheetId="5">#REF!</definedName>
    <definedName name="____DMJ1" localSheetId="1">#REF!</definedName>
    <definedName name="____DMJ1">#REF!</definedName>
    <definedName name="____dom2" localSheetId="0">#REF!</definedName>
    <definedName name="____dom2" localSheetId="3">#REF!</definedName>
    <definedName name="____dom2" localSheetId="7">#REF!</definedName>
    <definedName name="____dom2" localSheetId="5">#REF!</definedName>
    <definedName name="____dom2" localSheetId="1">#REF!</definedName>
    <definedName name="____dom2">#REF!</definedName>
    <definedName name="____opt2" localSheetId="0">#REF!</definedName>
    <definedName name="____opt2" localSheetId="3">#REF!</definedName>
    <definedName name="____opt2" localSheetId="7">#REF!</definedName>
    <definedName name="____opt2" localSheetId="5">#REF!</definedName>
    <definedName name="____opt2" localSheetId="1">#REF!</definedName>
    <definedName name="____opt2">#REF!</definedName>
    <definedName name="____pag1" localSheetId="3">#REF!</definedName>
    <definedName name="____pag1" localSheetId="7">#REF!</definedName>
    <definedName name="____pag1" localSheetId="5">#REF!</definedName>
    <definedName name="____pag1" localSheetId="1">#REF!</definedName>
    <definedName name="____pag1">#REF!</definedName>
    <definedName name="____pag2" localSheetId="3">#REF!</definedName>
    <definedName name="____pag2" localSheetId="7">#REF!</definedName>
    <definedName name="____pag2" localSheetId="5">#REF!</definedName>
    <definedName name="____pag2" localSheetId="1">#REF!</definedName>
    <definedName name="____pag2">#REF!</definedName>
    <definedName name="____PG4" localSheetId="3">#REF!</definedName>
    <definedName name="____PG4" localSheetId="7">#REF!</definedName>
    <definedName name="____PG4" localSheetId="5">#REF!</definedName>
    <definedName name="____PG4" localSheetId="1">#REF!</definedName>
    <definedName name="____PG4">#REF!</definedName>
    <definedName name="____PG5" localSheetId="3">#REF!</definedName>
    <definedName name="____PG5" localSheetId="7">#REF!</definedName>
    <definedName name="____PG5" localSheetId="5">#REF!</definedName>
    <definedName name="____PG5" localSheetId="1">#REF!</definedName>
    <definedName name="____PG5">#REF!</definedName>
    <definedName name="____PG6" localSheetId="3">#REF!</definedName>
    <definedName name="____PG6" localSheetId="7">#REF!</definedName>
    <definedName name="____PG6" localSheetId="5">#REF!</definedName>
    <definedName name="____PG6" localSheetId="1">#REF!</definedName>
    <definedName name="____PG6">#REF!</definedName>
    <definedName name="____PG7" localSheetId="3">#REF!</definedName>
    <definedName name="____PG7" localSheetId="7">#REF!</definedName>
    <definedName name="____PG7" localSheetId="5">#REF!</definedName>
    <definedName name="____PG7" localSheetId="1">#REF!</definedName>
    <definedName name="____PG7">#REF!</definedName>
    <definedName name="____VAR2">[3]pg2!$A$1:$O$58</definedName>
    <definedName name="____YR01" localSheetId="0">#REF!</definedName>
    <definedName name="____YR01" localSheetId="3">#REF!</definedName>
    <definedName name="____YR01" localSheetId="7">#REF!</definedName>
    <definedName name="____YR01" localSheetId="5">#REF!</definedName>
    <definedName name="____YR01" localSheetId="1">#REF!</definedName>
    <definedName name="____YR01">#REF!</definedName>
    <definedName name="____YR02">'[2]2002'!$C$4:$CJ$38</definedName>
    <definedName name="___10___Qry_NYSSIW_Compare_2006_Vs_2005" localSheetId="0">#REF!</definedName>
    <definedName name="___10___Qry_NYSSIW_Compare_2006_Vs_2005" localSheetId="3">#REF!</definedName>
    <definedName name="___10___Qry_NYSSIW_Compare_2006_Vs_2005" localSheetId="7">#REF!</definedName>
    <definedName name="___10___Qry_NYSSIW_Compare_2006_Vs_2005" localSheetId="5">#REF!</definedName>
    <definedName name="___10___Qry_NYSSIW_Compare_2006_Vs_2005" localSheetId="1">#REF!</definedName>
    <definedName name="___10___Qry_NYSSIW_Compare_2006_Vs_2005">#REF!</definedName>
    <definedName name="___ASD2">'[1]10611000'!$O$10</definedName>
    <definedName name="___BUD02">[2]Bud02!$C$8:$BY$39</definedName>
    <definedName name="___DMJ1" localSheetId="0">#REF!</definedName>
    <definedName name="___DMJ1" localSheetId="3">#REF!</definedName>
    <definedName name="___DMJ1" localSheetId="7">#REF!</definedName>
    <definedName name="___DMJ1" localSheetId="5">#REF!</definedName>
    <definedName name="___DMJ1" localSheetId="1">#REF!</definedName>
    <definedName name="___DMJ1">#REF!</definedName>
    <definedName name="___dom2" localSheetId="0">#REF!</definedName>
    <definedName name="___dom2" localSheetId="3">#REF!</definedName>
    <definedName name="___dom2" localSheetId="7">#REF!</definedName>
    <definedName name="___dom2" localSheetId="5">#REF!</definedName>
    <definedName name="___dom2" localSheetId="1">#REF!</definedName>
    <definedName name="___dom2">#REF!</definedName>
    <definedName name="___opt2" localSheetId="0">#REF!</definedName>
    <definedName name="___opt2" localSheetId="3">#REF!</definedName>
    <definedName name="___opt2" localSheetId="7">#REF!</definedName>
    <definedName name="___opt2" localSheetId="5">#REF!</definedName>
    <definedName name="___opt2" localSheetId="1">#REF!</definedName>
    <definedName name="___opt2">#REF!</definedName>
    <definedName name="___pag1" localSheetId="3">#REF!</definedName>
    <definedName name="___pag1" localSheetId="7">#REF!</definedName>
    <definedName name="___pag1" localSheetId="5">#REF!</definedName>
    <definedName name="___pag1" localSheetId="1">#REF!</definedName>
    <definedName name="___pag1">#REF!</definedName>
    <definedName name="___pag2" localSheetId="3">#REF!</definedName>
    <definedName name="___pag2" localSheetId="7">#REF!</definedName>
    <definedName name="___pag2" localSheetId="5">#REF!</definedName>
    <definedName name="___pag2" localSheetId="1">#REF!</definedName>
    <definedName name="___pag2">#REF!</definedName>
    <definedName name="___PG4" localSheetId="3">#REF!</definedName>
    <definedName name="___PG4" localSheetId="7">#REF!</definedName>
    <definedName name="___PG4" localSheetId="5">#REF!</definedName>
    <definedName name="___PG4" localSheetId="1">#REF!</definedName>
    <definedName name="___PG4">#REF!</definedName>
    <definedName name="___PG5" localSheetId="3">#REF!</definedName>
    <definedName name="___PG5" localSheetId="7">#REF!</definedName>
    <definedName name="___PG5" localSheetId="5">#REF!</definedName>
    <definedName name="___PG5" localSheetId="1">#REF!</definedName>
    <definedName name="___PG5">#REF!</definedName>
    <definedName name="___PG6" localSheetId="3">#REF!</definedName>
    <definedName name="___PG6" localSheetId="7">#REF!</definedName>
    <definedName name="___PG6" localSheetId="5">#REF!</definedName>
    <definedName name="___PG6" localSheetId="1">#REF!</definedName>
    <definedName name="___PG6">#REF!</definedName>
    <definedName name="___PG7" localSheetId="3">#REF!</definedName>
    <definedName name="___PG7" localSheetId="7">#REF!</definedName>
    <definedName name="___PG7" localSheetId="5">#REF!</definedName>
    <definedName name="___PG7" localSheetId="1">#REF!</definedName>
    <definedName name="___PG7">#REF!</definedName>
    <definedName name="___VAR2">[3]pg2!$A$1:$O$58</definedName>
    <definedName name="___YR01" localSheetId="0">#REF!</definedName>
    <definedName name="___YR01" localSheetId="3">#REF!</definedName>
    <definedName name="___YR01" localSheetId="7">#REF!</definedName>
    <definedName name="___YR01" localSheetId="5">#REF!</definedName>
    <definedName name="___YR01" localSheetId="1">#REF!</definedName>
    <definedName name="___YR01">#REF!</definedName>
    <definedName name="___YR02">'[2]2002'!$C$4:$CJ$38</definedName>
    <definedName name="__10___Qry_NYSSIW_Compare_2006_Vs_2005" localSheetId="0">#REF!</definedName>
    <definedName name="__10___Qry_NYSSIW_Compare_2006_Vs_2005" localSheetId="3">#REF!</definedName>
    <definedName name="__10___Qry_NYSSIW_Compare_2006_Vs_2005" localSheetId="7">#REF!</definedName>
    <definedName name="__10___Qry_NYSSIW_Compare_2006_Vs_2005" localSheetId="5">#REF!</definedName>
    <definedName name="__10___Qry_NYSSIW_Compare_2006_Vs_2005" localSheetId="1">#REF!</definedName>
    <definedName name="__10___Qry_NYSSIW_Compare_2006_Vs_2005">#REF!</definedName>
    <definedName name="__123Graph_A" localSheetId="0" hidden="1">'[4]Amort Schedule'!#REF!</definedName>
    <definedName name="__123Graph_A" localSheetId="3" hidden="1">'[4]Amort Schedule'!#REF!</definedName>
    <definedName name="__123Graph_A" localSheetId="7" hidden="1">'[4]Amort Schedule'!#REF!</definedName>
    <definedName name="__123Graph_A" localSheetId="1" hidden="1">'[4]Amort Schedule'!#REF!</definedName>
    <definedName name="__123Graph_A" hidden="1">'[4]Amort Schedule'!#REF!</definedName>
    <definedName name="__123Graph_LBL_A" localSheetId="3" hidden="1">'[4]Amort Schedule'!#REF!</definedName>
    <definedName name="__123Graph_LBL_A" localSheetId="7" hidden="1">'[4]Amort Schedule'!#REF!</definedName>
    <definedName name="__123Graph_LBL_A" localSheetId="1" hidden="1">'[4]Amort Schedule'!#REF!</definedName>
    <definedName name="__123Graph_LBL_A" hidden="1">'[4]Amort Schedule'!#REF!</definedName>
    <definedName name="__ASD2">'[1]10611000'!$O$10</definedName>
    <definedName name="__BUD02">[2]Bud02!$C$8:$BY$39</definedName>
    <definedName name="__DMJ1" localSheetId="0">#REF!</definedName>
    <definedName name="__DMJ1" localSheetId="3">#REF!</definedName>
    <definedName name="__DMJ1" localSheetId="7">#REF!</definedName>
    <definedName name="__DMJ1" localSheetId="5">#REF!</definedName>
    <definedName name="__DMJ1" localSheetId="1">#REF!</definedName>
    <definedName name="__DMJ1">#REF!</definedName>
    <definedName name="__dom2" localSheetId="0">#REF!</definedName>
    <definedName name="__dom2" localSheetId="3">#REF!</definedName>
    <definedName name="__dom2" localSheetId="7">#REF!</definedName>
    <definedName name="__dom2" localSheetId="5">#REF!</definedName>
    <definedName name="__dom2" localSheetId="1">#REF!</definedName>
    <definedName name="__dom2">#REF!</definedName>
    <definedName name="__opt2" localSheetId="0">#REF!</definedName>
    <definedName name="__opt2" localSheetId="3">#REF!</definedName>
    <definedName name="__opt2" localSheetId="7">#REF!</definedName>
    <definedName name="__opt2" localSheetId="5">#REF!</definedName>
    <definedName name="__opt2" localSheetId="1">#REF!</definedName>
    <definedName name="__opt2">#REF!</definedName>
    <definedName name="__pag1" localSheetId="3">#REF!</definedName>
    <definedName name="__pag1" localSheetId="7">#REF!</definedName>
    <definedName name="__pag1" localSheetId="5">#REF!</definedName>
    <definedName name="__pag1" localSheetId="1">#REF!</definedName>
    <definedName name="__pag1">#REF!</definedName>
    <definedName name="__pag2" localSheetId="3">#REF!</definedName>
    <definedName name="__pag2" localSheetId="7">#REF!</definedName>
    <definedName name="__pag2" localSheetId="5">#REF!</definedName>
    <definedName name="__pag2" localSheetId="1">#REF!</definedName>
    <definedName name="__pag2">#REF!</definedName>
    <definedName name="__PG4" localSheetId="3">#REF!</definedName>
    <definedName name="__PG4" localSheetId="7">#REF!</definedName>
    <definedName name="__PG4" localSheetId="5">#REF!</definedName>
    <definedName name="__PG4" localSheetId="1">#REF!</definedName>
    <definedName name="__PG4">#REF!</definedName>
    <definedName name="__PG5" localSheetId="3">#REF!</definedName>
    <definedName name="__PG5" localSheetId="7">#REF!</definedName>
    <definedName name="__PG5" localSheetId="5">#REF!</definedName>
    <definedName name="__PG5" localSheetId="1">#REF!</definedName>
    <definedName name="__PG5">#REF!</definedName>
    <definedName name="__PG6" localSheetId="3">#REF!</definedName>
    <definedName name="__PG6" localSheetId="7">#REF!</definedName>
    <definedName name="__PG6" localSheetId="5">#REF!</definedName>
    <definedName name="__PG6" localSheetId="1">#REF!</definedName>
    <definedName name="__PG6">#REF!</definedName>
    <definedName name="__PG7" localSheetId="3">#REF!</definedName>
    <definedName name="__PG7" localSheetId="7">#REF!</definedName>
    <definedName name="__PG7" localSheetId="5">#REF!</definedName>
    <definedName name="__PG7" localSheetId="1">#REF!</definedName>
    <definedName name="__PG7">#REF!</definedName>
    <definedName name="__VAR2">[3]pg2!$A$1:$O$58</definedName>
    <definedName name="__YR01" localSheetId="0">#REF!</definedName>
    <definedName name="__YR01" localSheetId="3">#REF!</definedName>
    <definedName name="__YR01" localSheetId="7">#REF!</definedName>
    <definedName name="__YR01" localSheetId="5">#REF!</definedName>
    <definedName name="__YR01" localSheetId="1">#REF!</definedName>
    <definedName name="__YR01">#REF!</definedName>
    <definedName name="__YR02">'[2]2002'!$C$4:$CJ$38</definedName>
    <definedName name="_01REVCAP" localSheetId="0">[5]GME_2001!#REF!</definedName>
    <definedName name="_01REVCAP" localSheetId="3">[5]GME_2001!#REF!</definedName>
    <definedName name="_01REVCAP" localSheetId="7">[5]GME_2001!#REF!</definedName>
    <definedName name="_01REVCAP" localSheetId="1">[5]GME_2001!#REF!</definedName>
    <definedName name="_01REVCAP">[5]GME_2001!#REF!</definedName>
    <definedName name="_10___Qry_NYSSIW_Compare_2006_Vs_2005" localSheetId="0">#REF!</definedName>
    <definedName name="_10___Qry_NYSSIW_Compare_2006_Vs_2005" localSheetId="3">#REF!</definedName>
    <definedName name="_10___Qry_NYSSIW_Compare_2006_Vs_2005" localSheetId="7">#REF!</definedName>
    <definedName name="_10___Qry_NYSSIW_Compare_2006_Vs_2005" localSheetId="5">#REF!</definedName>
    <definedName name="_10___Qry_NYSSIW_Compare_2006_Vs_2005" localSheetId="1">#REF!</definedName>
    <definedName name="_10___Qry_NYSSIW_Compare_2006_Vs_2005">#REF!</definedName>
    <definedName name="_A" localSheetId="0">#REF!</definedName>
    <definedName name="_A" localSheetId="3">#REF!</definedName>
    <definedName name="_A" localSheetId="7">#REF!</definedName>
    <definedName name="_A" localSheetId="5">#REF!</definedName>
    <definedName name="_A" localSheetId="1">#REF!</definedName>
    <definedName name="_A">#REF!</definedName>
    <definedName name="_ASD2" localSheetId="5">'[1]10611000'!$O$10</definedName>
    <definedName name="_B" localSheetId="0">#REF!</definedName>
    <definedName name="_B" localSheetId="3">#REF!</definedName>
    <definedName name="_B" localSheetId="7">#REF!</definedName>
    <definedName name="_B" localSheetId="5">#REF!</definedName>
    <definedName name="_B" localSheetId="1">#REF!</definedName>
    <definedName name="_B">#REF!</definedName>
    <definedName name="_BUD02">[2]Bud02!$C$8:$BY$39</definedName>
    <definedName name="_C" localSheetId="0">#REF!</definedName>
    <definedName name="_C" localSheetId="3">#REF!</definedName>
    <definedName name="_C" localSheetId="7">#REF!</definedName>
    <definedName name="_C" localSheetId="5">#REF!</definedName>
    <definedName name="_C" localSheetId="1">#REF!</definedName>
    <definedName name="_C">#REF!</definedName>
    <definedName name="_DMJ1" localSheetId="0">#REF!</definedName>
    <definedName name="_DMJ1" localSheetId="3">#REF!</definedName>
    <definedName name="_DMJ1" localSheetId="7">#REF!</definedName>
    <definedName name="_DMJ1" localSheetId="5">#REF!</definedName>
    <definedName name="_DMJ1" localSheetId="1">#REF!</definedName>
    <definedName name="_DMJ1">#REF!</definedName>
    <definedName name="_dom2" localSheetId="0">#REF!</definedName>
    <definedName name="_dom2" localSheetId="3">#REF!</definedName>
    <definedName name="_dom2" localSheetId="7">#REF!</definedName>
    <definedName name="_dom2" localSheetId="5">#REF!</definedName>
    <definedName name="_dom2" localSheetId="1">#REF!</definedName>
    <definedName name="_dom2">#REF!</definedName>
    <definedName name="_Fill" localSheetId="0" hidden="1">'[4]Amort Schedule'!#REF!</definedName>
    <definedName name="_Fill" localSheetId="3" hidden="1">'[4]Amort Schedule'!#REF!</definedName>
    <definedName name="_Fill" localSheetId="7" hidden="1">'[4]Amort Schedule'!#REF!</definedName>
    <definedName name="_Fill" localSheetId="1" hidden="1">'[4]Amort Schedule'!#REF!</definedName>
    <definedName name="_Fill" hidden="1">'[4]Amort Schedule'!#REF!</definedName>
    <definedName name="_Key1" localSheetId="0" hidden="1">#REF!</definedName>
    <definedName name="_Key1" localSheetId="3" hidden="1">#REF!</definedName>
    <definedName name="_Key1" localSheetId="7" hidden="1">#REF!</definedName>
    <definedName name="_Key1" localSheetId="5" hidden="1">#REF!</definedName>
    <definedName name="_Key1" localSheetId="1" hidden="1">#REF!</definedName>
    <definedName name="_Key1" hidden="1">#REF!</definedName>
    <definedName name="_Key2" localSheetId="0" hidden="1">[6]ACUTE!#REF!</definedName>
    <definedName name="_Key2" localSheetId="3" hidden="1">[6]ACUTE!#REF!</definedName>
    <definedName name="_Key2" localSheetId="7" hidden="1">[6]ACUTE!#REF!</definedName>
    <definedName name="_Key2" localSheetId="1" hidden="1">[6]ACUTE!#REF!</definedName>
    <definedName name="_Key2" hidden="1">[6]ACUTE!#REF!</definedName>
    <definedName name="_opt2" localSheetId="0">#REF!</definedName>
    <definedName name="_opt2" localSheetId="3">#REF!</definedName>
    <definedName name="_opt2" localSheetId="7">#REF!</definedName>
    <definedName name="_opt2" localSheetId="5">#REF!</definedName>
    <definedName name="_opt2" localSheetId="1">#REF!</definedName>
    <definedName name="_opt2">#REF!</definedName>
    <definedName name="_Order1" hidden="1">255</definedName>
    <definedName name="_Order2" hidden="1">255</definedName>
    <definedName name="_pag1" localSheetId="0">#REF!</definedName>
    <definedName name="_pag1" localSheetId="3">#REF!</definedName>
    <definedName name="_pag1" localSheetId="7">#REF!</definedName>
    <definedName name="_pag1" localSheetId="5">#REF!</definedName>
    <definedName name="_pag1" localSheetId="1">#REF!</definedName>
    <definedName name="_pag1">#REF!</definedName>
    <definedName name="_pag2" localSheetId="0">#REF!</definedName>
    <definedName name="_pag2" localSheetId="3">#REF!</definedName>
    <definedName name="_pag2" localSheetId="7">#REF!</definedName>
    <definedName name="_pag2" localSheetId="5">#REF!</definedName>
    <definedName name="_pag2" localSheetId="1">#REF!</definedName>
    <definedName name="_pag2">#REF!</definedName>
    <definedName name="_PG4" localSheetId="0">#REF!</definedName>
    <definedName name="_PG4" localSheetId="3">#REF!</definedName>
    <definedName name="_PG4" localSheetId="7">#REF!</definedName>
    <definedName name="_PG4" localSheetId="5">#REF!</definedName>
    <definedName name="_PG4" localSheetId="1">#REF!</definedName>
    <definedName name="_PG4">#REF!</definedName>
    <definedName name="_PG5" localSheetId="3">#REF!</definedName>
    <definedName name="_PG5" localSheetId="7">#REF!</definedName>
    <definedName name="_PG5" localSheetId="5">#REF!</definedName>
    <definedName name="_PG5" localSheetId="1">#REF!</definedName>
    <definedName name="_PG5">#REF!</definedName>
    <definedName name="_PG6" localSheetId="3">#REF!</definedName>
    <definedName name="_PG6" localSheetId="7">#REF!</definedName>
    <definedName name="_PG6" localSheetId="5">#REF!</definedName>
    <definedName name="_PG6" localSheetId="1">#REF!</definedName>
    <definedName name="_PG6">#REF!</definedName>
    <definedName name="_PG7" localSheetId="3">#REF!</definedName>
    <definedName name="_PG7" localSheetId="7">#REF!</definedName>
    <definedName name="_PG7" localSheetId="5">#REF!</definedName>
    <definedName name="_PG7" localSheetId="1">#REF!</definedName>
    <definedName name="_PG7">#REF!</definedName>
    <definedName name="_Sort" localSheetId="3" hidden="1">#REF!</definedName>
    <definedName name="_Sort" localSheetId="7" hidden="1">#REF!</definedName>
    <definedName name="_Sort" localSheetId="5" hidden="1">#REF!</definedName>
    <definedName name="_Sort" localSheetId="1" hidden="1">#REF!</definedName>
    <definedName name="_Sort" hidden="1">#REF!</definedName>
    <definedName name="_VAR2">[3]pg2!$A$1:$O$58</definedName>
    <definedName name="_YR01" localSheetId="0">#REF!</definedName>
    <definedName name="_YR01" localSheetId="3">#REF!</definedName>
    <definedName name="_YR01" localSheetId="7">#REF!</definedName>
    <definedName name="_YR01" localSheetId="5">#REF!</definedName>
    <definedName name="_YR01" localSheetId="1">#REF!</definedName>
    <definedName name="_YR01">#REF!</definedName>
    <definedName name="_YR02">'[2]2002'!$C$4:$CJ$38</definedName>
    <definedName name="A" localSheetId="0">#REF!</definedName>
    <definedName name="A" localSheetId="3">#REF!</definedName>
    <definedName name="A" localSheetId="7">#REF!</definedName>
    <definedName name="A" localSheetId="5">#REF!</definedName>
    <definedName name="A" localSheetId="1">#REF!</definedName>
    <definedName name="A">#REF!</definedName>
    <definedName name="aa">"V2004-05-31"</definedName>
    <definedName name="abd" localSheetId="0">#REF!</definedName>
    <definedName name="abd" localSheetId="3">#REF!</definedName>
    <definedName name="abd" localSheetId="7">#REF!</definedName>
    <definedName name="abd" localSheetId="5">#REF!</definedName>
    <definedName name="abd" localSheetId="1">#REF!</definedName>
    <definedName name="abd">#REF!</definedName>
    <definedName name="allocations" localSheetId="0">#REF!</definedName>
    <definedName name="allocations" localSheetId="3">#REF!</definedName>
    <definedName name="allocations" localSheetId="7">#REF!</definedName>
    <definedName name="allocations" localSheetId="5">#REF!</definedName>
    <definedName name="allocations" localSheetId="1">#REF!</definedName>
    <definedName name="allocations">#REF!</definedName>
    <definedName name="allschedule" localSheetId="0">OFFSET('[4]Amort Schedule'!#REF!,0,0,COUNTIF('[4]Amort Schedule'!$H$18:$H$418,"&gt;0")+13,8)</definedName>
    <definedName name="allschedule" localSheetId="3">OFFSET('[4]Amort Schedule'!#REF!,0,0,COUNTIF('[4]Amort Schedule'!$H$18:$H$418,"&gt;0")+13,8)</definedName>
    <definedName name="allschedule" localSheetId="7">OFFSET('[4]Amort Schedule'!#REF!,0,0,COUNTIF('[4]Amort Schedule'!$H$18:$H$418,"&gt;0")+13,8)</definedName>
    <definedName name="allschedule" localSheetId="5">OFFSET('[4]Amort Schedule'!#REF!,0,0,COUNTIF('[4]Amort Schedule'!$H$18:$H$418,"&gt;0")+13,8)</definedName>
    <definedName name="allschedule" localSheetId="1">OFFSET('[4]Amort Schedule'!#REF!,0,0,COUNTIF('[4]Amort Schedule'!$H$18:$H$418,"&gt;0")+13,8)</definedName>
    <definedName name="allschedule">OFFSET('[4]Amort Schedule'!#REF!,0,0,COUNTIF('[4]Amort Schedule'!$H$18:$H$418,"&gt;0")+13,8)</definedName>
    <definedName name="AllVisitChargesByEnctr" localSheetId="0">#REF!</definedName>
    <definedName name="AllVisitChargesByEnctr" localSheetId="3">#REF!</definedName>
    <definedName name="AllVisitChargesByEnctr" localSheetId="7">#REF!</definedName>
    <definedName name="AllVisitChargesByEnctr" localSheetId="5">#REF!</definedName>
    <definedName name="AllVisitChargesByEnctr" localSheetId="1">#REF!</definedName>
    <definedName name="AllVisitChargesByEnctr">#REF!</definedName>
    <definedName name="APR" localSheetId="0">#REF!</definedName>
    <definedName name="APR" localSheetId="3">#REF!</definedName>
    <definedName name="APR" localSheetId="7">#REF!</definedName>
    <definedName name="APR" localSheetId="5">#REF!</definedName>
    <definedName name="APR" localSheetId="1">#REF!</definedName>
    <definedName name="APR">#REF!</definedName>
    <definedName name="AS_OF" localSheetId="3">#REF!</definedName>
    <definedName name="AS_OF" localSheetId="7">#REF!</definedName>
    <definedName name="AS_OF" localSheetId="5">#REF!</definedName>
    <definedName name="AS_OF" localSheetId="1">#REF!</definedName>
    <definedName name="AS_OF">#REF!</definedName>
    <definedName name="ASD" localSheetId="3">#REF!</definedName>
    <definedName name="ASD" localSheetId="7">#REF!</definedName>
    <definedName name="ASD" localSheetId="5">#REF!</definedName>
    <definedName name="ASD" localSheetId="1">#REF!</definedName>
    <definedName name="ASD">#REF!</definedName>
    <definedName name="AUG" localSheetId="3">#REF!</definedName>
    <definedName name="AUG" localSheetId="7">#REF!</definedName>
    <definedName name="AUG" localSheetId="5">#REF!</definedName>
    <definedName name="AUG" localSheetId="1">#REF!</definedName>
    <definedName name="AUG">#REF!</definedName>
    <definedName name="august">"[Drill4]JRNLLAYOUT!$A$4:$A$1061"</definedName>
    <definedName name="B" localSheetId="0">#REF!</definedName>
    <definedName name="B" localSheetId="3">#REF!</definedName>
    <definedName name="B" localSheetId="7">#REF!</definedName>
    <definedName name="B" localSheetId="5">#REF!</definedName>
    <definedName name="B" localSheetId="1">#REF!</definedName>
    <definedName name="B">#REF!</definedName>
    <definedName name="B05_B85_REPROCESS_INV_BAL_AND_NEW_EXP" localSheetId="0">#REF!</definedName>
    <definedName name="B05_B85_REPROCESS_INV_BAL_AND_NEW_EXP" localSheetId="3">#REF!</definedName>
    <definedName name="B05_B85_REPROCESS_INV_BAL_AND_NEW_EXP" localSheetId="7">#REF!</definedName>
    <definedName name="B05_B85_REPROCESS_INV_BAL_AND_NEW_EXP" localSheetId="5">#REF!</definedName>
    <definedName name="B05_B85_REPROCESS_INV_BAL_AND_NEW_EXP" localSheetId="1">#REF!</definedName>
    <definedName name="B05_B85_REPROCESS_INV_BAL_AND_NEW_EXP">#REF!</definedName>
    <definedName name="BALSHT_ASSET" localSheetId="0">#REF!</definedName>
    <definedName name="BALSHT_ASSET" localSheetId="3">#REF!</definedName>
    <definedName name="BALSHT_ASSET" localSheetId="7">#REF!</definedName>
    <definedName name="BALSHT_ASSET" localSheetId="5">#REF!</definedName>
    <definedName name="BALSHT_ASSET" localSheetId="1">#REF!</definedName>
    <definedName name="BALSHT_ASSET">#REF!</definedName>
    <definedName name="budget">[7]budget!$A$1:$K$29</definedName>
    <definedName name="C_" localSheetId="0">#REF!</definedName>
    <definedName name="C_" localSheetId="3">#REF!</definedName>
    <definedName name="C_" localSheetId="7">#REF!</definedName>
    <definedName name="C_" localSheetId="5">#REF!</definedName>
    <definedName name="C_" localSheetId="1">#REF!</definedName>
    <definedName name="C_">#REF!</definedName>
    <definedName name="ChosenPayments" localSheetId="0">OFFSET('[4]Amort Schedule'!#REF!,0,0,input+13,8)</definedName>
    <definedName name="ChosenPayments" localSheetId="3">OFFSET('[4]Amort Schedule'!#REF!,0,0,[0]!input+13,8)</definedName>
    <definedName name="ChosenPayments" localSheetId="7">OFFSET('[4]Amort Schedule'!#REF!,0,0,[0]!input+13,8)</definedName>
    <definedName name="ChosenPayments" localSheetId="5">OFFSET('[4]Amort Schedule'!#REF!,0,0,input+13,8)</definedName>
    <definedName name="ChosenPayments" localSheetId="1">OFFSET('[4]Amort Schedule'!#REF!,0,0,[0]!input+13,8)</definedName>
    <definedName name="ChosenPayments">OFFSET('[4]Amort Schedule'!#REF!,0,0,input+13,8)</definedName>
    <definedName name="Clinic_Rereg_Visits" localSheetId="0">#REF!</definedName>
    <definedName name="Clinic_Rereg_Visits" localSheetId="3">#REF!</definedName>
    <definedName name="Clinic_Rereg_Visits" localSheetId="7">#REF!</definedName>
    <definedName name="Clinic_Rereg_Visits" localSheetId="5">#REF!</definedName>
    <definedName name="Clinic_Rereg_Visits" localSheetId="1">#REF!</definedName>
    <definedName name="Clinic_Rereg_Visits">#REF!</definedName>
    <definedName name="closing_bbal" localSheetId="0">OFFSET('[4]Amort Schedule'!#REF!,0,0,COUNTIF('[4]Amort Schedule'!$H$18:$H$418,"&gt;5")+13,8)</definedName>
    <definedName name="closing_bbal" localSheetId="3">OFFSET('[4]Amort Schedule'!#REF!,0,0,COUNTIF('[4]Amort Schedule'!$H$18:$H$418,"&gt;5")+13,8)</definedName>
    <definedName name="closing_bbal" localSheetId="7">OFFSET('[4]Amort Schedule'!#REF!,0,0,COUNTIF('[4]Amort Schedule'!$H$18:$H$418,"&gt;5")+13,8)</definedName>
    <definedName name="closing_bbal" localSheetId="5">OFFSET('[4]Amort Schedule'!#REF!,0,0,COUNTIF('[4]Amort Schedule'!$H$18:$H$418,"&gt;5")+13,8)</definedName>
    <definedName name="closing_bbal" localSheetId="1">OFFSET('[4]Amort Schedule'!#REF!,0,0,COUNTIF('[4]Amort Schedule'!$H$18:$H$418,"&gt;5")+13,8)</definedName>
    <definedName name="closing_bbal">OFFSET('[4]Amort Schedule'!#REF!,0,0,COUNTIF('[4]Amort Schedule'!$H$18:$H$418,"&gt;5")+13,8)</definedName>
    <definedName name="CMIRate">'[8]CMI add'!$F$1:$G$26</definedName>
    <definedName name="combtotexp" localSheetId="0">#REF!</definedName>
    <definedName name="combtotexp" localSheetId="3">#REF!</definedName>
    <definedName name="combtotexp" localSheetId="7">#REF!</definedName>
    <definedName name="combtotexp" localSheetId="5">#REF!</definedName>
    <definedName name="combtotexp" localSheetId="1">#REF!</definedName>
    <definedName name="combtotexp">#REF!</definedName>
    <definedName name="combtotrev" localSheetId="0">#REF!</definedName>
    <definedName name="combtotrev" localSheetId="3">#REF!</definedName>
    <definedName name="combtotrev" localSheetId="7">#REF!</definedName>
    <definedName name="combtotrev" localSheetId="5">#REF!</definedName>
    <definedName name="combtotrev" localSheetId="1">#REF!</definedName>
    <definedName name="combtotrev">#REF!</definedName>
    <definedName name="D" localSheetId="0">#REF!</definedName>
    <definedName name="D" localSheetId="3">#REF!</definedName>
    <definedName name="D" localSheetId="7">#REF!</definedName>
    <definedName name="D" localSheetId="5">#REF!</definedName>
    <definedName name="D" localSheetId="1">#REF!</definedName>
    <definedName name="D">#REF!</definedName>
    <definedName name="DATA1" localSheetId="0">#REF!</definedName>
    <definedName name="DATA1" localSheetId="3">#REF!</definedName>
    <definedName name="DATA1" localSheetId="7">#REF!</definedName>
    <definedName name="DATA1" localSheetId="5">#REF!</definedName>
    <definedName name="DATA1" localSheetId="1">#REF!</definedName>
    <definedName name="DATA1">#REF!</definedName>
    <definedName name="DATA2" localSheetId="0">#REF!</definedName>
    <definedName name="DATA2" localSheetId="3">#REF!</definedName>
    <definedName name="DATA2" localSheetId="7">#REF!</definedName>
    <definedName name="DATA2" localSheetId="5">#REF!</definedName>
    <definedName name="DATA2" localSheetId="1">#REF!</definedName>
    <definedName name="DATA2">#REF!</definedName>
    <definedName name="_xlnm.Database" localSheetId="3">#REF!</definedName>
    <definedName name="_xlnm.Database" localSheetId="7">#REF!</definedName>
    <definedName name="_xlnm.Database" localSheetId="5">#REF!</definedName>
    <definedName name="_xlnm.Database" localSheetId="1">#REF!</definedName>
    <definedName name="_xlnm.Database">#REF!</definedName>
    <definedName name="DAYS" localSheetId="3">#REF!</definedName>
    <definedName name="DAYS" localSheetId="7">#REF!</definedName>
    <definedName name="DAYS" localSheetId="5">#REF!</definedName>
    <definedName name="DAYS" localSheetId="1">#REF!</definedName>
    <definedName name="DAYS">#REF!</definedName>
    <definedName name="ddd" localSheetId="3">#REF!</definedName>
    <definedName name="ddd" localSheetId="7">#REF!</definedName>
    <definedName name="ddd" localSheetId="5">#REF!</definedName>
    <definedName name="ddd" localSheetId="1">#REF!</definedName>
    <definedName name="ddd">#REF!</definedName>
    <definedName name="December" localSheetId="3">#REF!</definedName>
    <definedName name="December" localSheetId="7">#REF!</definedName>
    <definedName name="December" localSheetId="5">#REF!</definedName>
    <definedName name="December" localSheetId="1">#REF!</definedName>
    <definedName name="December">#REF!</definedName>
    <definedName name="DEPT_NAME" localSheetId="3">#REF!</definedName>
    <definedName name="DEPT_NAME" localSheetId="7">#REF!</definedName>
    <definedName name="DEPT_NAME" localSheetId="5">#REF!</definedName>
    <definedName name="DEPT_NAME" localSheetId="1">#REF!</definedName>
    <definedName name="DEPT_NAME">#REF!</definedName>
    <definedName name="Detail" localSheetId="3">#REF!</definedName>
    <definedName name="Detail" localSheetId="7">#REF!</definedName>
    <definedName name="Detail" localSheetId="5">#REF!</definedName>
    <definedName name="Detail" localSheetId="1">#REF!</definedName>
    <definedName name="Detail">#REF!</definedName>
    <definedName name="discharges" localSheetId="3">#REF!</definedName>
    <definedName name="discharges" localSheetId="7">#REF!</definedName>
    <definedName name="discharges" localSheetId="5">#REF!</definedName>
    <definedName name="discharges" localSheetId="1">#REF!</definedName>
    <definedName name="discharges">#REF!</definedName>
    <definedName name="dom" localSheetId="3">#REF!</definedName>
    <definedName name="dom" localSheetId="7">#REF!</definedName>
    <definedName name="dom" localSheetId="5">#REF!</definedName>
    <definedName name="dom" localSheetId="1">#REF!</definedName>
    <definedName name="dom">#REF!</definedName>
    <definedName name="DRG_877_886_FIX_W_INV_BAL" localSheetId="3">#REF!</definedName>
    <definedName name="DRG_877_886_FIX_W_INV_BAL" localSheetId="7">#REF!</definedName>
    <definedName name="DRG_877_886_FIX_W_INV_BAL" localSheetId="5">#REF!</definedName>
    <definedName name="DRG_877_886_FIX_W_INV_BAL" localSheetId="1">#REF!</definedName>
    <definedName name="DRG_877_886_FIX_W_INV_BAL">#REF!</definedName>
    <definedName name="E" localSheetId="3">#REF!</definedName>
    <definedName name="E" localSheetId="7">#REF!</definedName>
    <definedName name="E" localSheetId="5">#REF!</definedName>
    <definedName name="E" localSheetId="1">#REF!</definedName>
    <definedName name="E">#REF!</definedName>
    <definedName name="EditBoxPaymts">"Edit Box 47"</definedName>
    <definedName name="em" localSheetId="0">OFFSET('[4]Amort Schedule'!#REF!,0,0,input+13,8)</definedName>
    <definedName name="em" localSheetId="3">OFFSET('[4]Amort Schedule'!#REF!,0,0,[0]!input+13,8)</definedName>
    <definedName name="em" localSheetId="7">OFFSET('[4]Amort Schedule'!#REF!,0,0,[0]!input+13,8)</definedName>
    <definedName name="em" localSheetId="5">OFFSET('[4]Amort Schedule'!#REF!,0,0,input+13,8)</definedName>
    <definedName name="em" localSheetId="1">OFFSET('[4]Amort Schedule'!#REF!,0,0,[0]!input+13,8)</definedName>
    <definedName name="em">OFFSET('[4]Amort Schedule'!#REF!,0,0,input+13,8)</definedName>
    <definedName name="Excel_BuiltIn_Print_Area_0" localSheetId="0">#REF!</definedName>
    <definedName name="Excel_BuiltIn_Print_Area_0" localSheetId="3">#REF!</definedName>
    <definedName name="Excel_BuiltIn_Print_Area_0" localSheetId="7">#REF!</definedName>
    <definedName name="Excel_BuiltIn_Print_Area_0" localSheetId="5">#REF!</definedName>
    <definedName name="Excel_BuiltIn_Print_Area_0" localSheetId="1">#REF!</definedName>
    <definedName name="Excel_BuiltIn_Print_Area_0">#REF!</definedName>
    <definedName name="Excel_BuiltIn_Print_Titles_0">#N/A</definedName>
    <definedName name="Exp" localSheetId="0">#REF!</definedName>
    <definedName name="Exp" localSheetId="3">#REF!</definedName>
    <definedName name="Exp" localSheetId="7">#REF!</definedName>
    <definedName name="Exp" localSheetId="5">#REF!</definedName>
    <definedName name="Exp" localSheetId="1">#REF!</definedName>
    <definedName name="Exp">#REF!</definedName>
    <definedName name="Expenses">[9]Expenses_NEW!$B$11:$AN$14,[9]Expenses_NEW!$B$21:$AN$27</definedName>
    <definedName name="f0m" localSheetId="0">#REF!</definedName>
    <definedName name="f0m" localSheetId="3">#REF!</definedName>
    <definedName name="f0m" localSheetId="7">#REF!</definedName>
    <definedName name="f0m" localSheetId="5">#REF!</definedName>
    <definedName name="f0m" localSheetId="1">#REF!</definedName>
    <definedName name="f0m">#REF!</definedName>
    <definedName name="F0MQ" localSheetId="0">#REF!</definedName>
    <definedName name="F0MQ" localSheetId="3">#REF!</definedName>
    <definedName name="F0MQ" localSheetId="7">#REF!</definedName>
    <definedName name="F0MQ" localSheetId="5">#REF!</definedName>
    <definedName name="F0MQ" localSheetId="1">#REF!</definedName>
    <definedName name="F0MQ">#REF!</definedName>
    <definedName name="f0mqq" localSheetId="0">#REF!</definedName>
    <definedName name="f0mqq" localSheetId="3">#REF!</definedName>
    <definedName name="f0mqq" localSheetId="7">#REF!</definedName>
    <definedName name="f0mqq" localSheetId="5">#REF!</definedName>
    <definedName name="f0mqq" localSheetId="1">#REF!</definedName>
    <definedName name="f0mqq">#REF!</definedName>
    <definedName name="FEB" localSheetId="3">#REF!</definedName>
    <definedName name="FEB" localSheetId="7">#REF!</definedName>
    <definedName name="FEB" localSheetId="5">#REF!</definedName>
    <definedName name="FEB" localSheetId="1">#REF!</definedName>
    <definedName name="FEB">#REF!</definedName>
    <definedName name="FEBRUARY_2000">[10]Worksheet!$A$41:$N$71</definedName>
    <definedName name="first">'[4]Amort Schedule'!$X$8</definedName>
    <definedName name="FOR" localSheetId="0">#REF!</definedName>
    <definedName name="FOR" localSheetId="3">#REF!</definedName>
    <definedName name="FOR" localSheetId="7">#REF!</definedName>
    <definedName name="FOR" localSheetId="5">#REF!</definedName>
    <definedName name="FOR" localSheetId="1">#REF!</definedName>
    <definedName name="FOR">#REF!</definedName>
    <definedName name="GL" localSheetId="0">#REF!</definedName>
    <definedName name="GL" localSheetId="3">#REF!</definedName>
    <definedName name="GL" localSheetId="7">#REF!</definedName>
    <definedName name="GL" localSheetId="5">#REF!</definedName>
    <definedName name="GL" localSheetId="1">#REF!</definedName>
    <definedName name="GL">#REF!</definedName>
    <definedName name="GLENC" localSheetId="0">#REF!</definedName>
    <definedName name="GLENC" localSheetId="3">#REF!</definedName>
    <definedName name="GLENC" localSheetId="7">#REF!</definedName>
    <definedName name="GLENC" localSheetId="5">#REF!</definedName>
    <definedName name="GLENC" localSheetId="1">#REF!</definedName>
    <definedName name="GLENC">#REF!</definedName>
    <definedName name="graph_closebal">OFFSET('[4]Amort Schedule'!$H$18,0,0,COUNTIF('[4]Amort Schedule'!$H$18:$H$418,"&gt;5")+1,1)</definedName>
    <definedName name="GUSC" localSheetId="0">#REF!</definedName>
    <definedName name="GUSC" localSheetId="3">#REF!</definedName>
    <definedName name="GUSC" localSheetId="7">#REF!</definedName>
    <definedName name="GUSC" localSheetId="5">#REF!</definedName>
    <definedName name="GUSC" localSheetId="1">#REF!</definedName>
    <definedName name="GUSC">#REF!</definedName>
    <definedName name="hcexp" localSheetId="0">#REF!</definedName>
    <definedName name="hcexp" localSheetId="3">#REF!</definedName>
    <definedName name="hcexp" localSheetId="7">#REF!</definedName>
    <definedName name="hcexp" localSheetId="5">#REF!</definedName>
    <definedName name="hcexp" localSheetId="1">#REF!</definedName>
    <definedName name="hcexp">#REF!</definedName>
    <definedName name="hcrev" localSheetId="0">#REF!</definedName>
    <definedName name="hcrev" localSheetId="3">#REF!</definedName>
    <definedName name="hcrev" localSheetId="7">#REF!</definedName>
    <definedName name="hcrev" localSheetId="5">#REF!</definedName>
    <definedName name="hcrev" localSheetId="1">#REF!</definedName>
    <definedName name="hcrev">#REF!</definedName>
    <definedName name="hospexp" localSheetId="3">#REF!</definedName>
    <definedName name="hospexp" localSheetId="7">#REF!</definedName>
    <definedName name="hospexp" localSheetId="5">#REF!</definedName>
    <definedName name="hospexp" localSheetId="1">#REF!</definedName>
    <definedName name="hospexp">#REF!</definedName>
    <definedName name="hosprev" localSheetId="3">#REF!</definedName>
    <definedName name="hosprev" localSheetId="7">#REF!</definedName>
    <definedName name="hosprev" localSheetId="5">#REF!</definedName>
    <definedName name="hosprev" localSheetId="1">#REF!</definedName>
    <definedName name="hosprev">#REF!</definedName>
    <definedName name="input">'[4]Amort Schedule'!$AB$7</definedName>
    <definedName name="INT">'[11]#REF'!$A$84:$I$113</definedName>
    <definedName name="int_pmt">OFFSET('[4]Amort Schedule'!$E$18,0,0,COUNTIF('[4]Amort Schedule'!$H$19:$H$418,"&gt;5")+2)</definedName>
    <definedName name="InterestTD" localSheetId="0">OFFSET('[4]Amort Schedule'!$B$18,first,3,last-first+1,1)</definedName>
    <definedName name="InterestTD" localSheetId="5">OFFSET('[4]Amort Schedule'!$B$18,first,3,last-first+1,1)</definedName>
    <definedName name="InterestTD">OFFSET('[4]Amort Schedule'!$B$18,first,3,last-first+1,1)</definedName>
    <definedName name="INTERIM" localSheetId="0">#REF!</definedName>
    <definedName name="INTERIM" localSheetId="3">#REF!</definedName>
    <definedName name="INTERIM" localSheetId="7">#REF!</definedName>
    <definedName name="INTERIM" localSheetId="5">#REF!</definedName>
    <definedName name="INTERIM" localSheetId="1">#REF!</definedName>
    <definedName name="INTERIM">#REF!</definedName>
    <definedName name="JAMNEW1" localSheetId="0">[5]GME_2001!#REF!</definedName>
    <definedName name="JAMNEW1" localSheetId="3">[5]GME_2001!#REF!</definedName>
    <definedName name="JAMNEW1" localSheetId="7">[5]GME_2001!#REF!</definedName>
    <definedName name="JAMNEW1" localSheetId="1">[5]GME_2001!#REF!</definedName>
    <definedName name="JAMNEW1">[5]GME_2001!#REF!</definedName>
    <definedName name="JAN" localSheetId="0">#REF!</definedName>
    <definedName name="JAN" localSheetId="3">#REF!</definedName>
    <definedName name="JAN" localSheetId="7">#REF!</definedName>
    <definedName name="JAN" localSheetId="5">#REF!</definedName>
    <definedName name="JAN" localSheetId="1">#REF!</definedName>
    <definedName name="JAN">#REF!</definedName>
    <definedName name="JAN_MAY" localSheetId="0">#REF!</definedName>
    <definedName name="JAN_MAY" localSheetId="3">#REF!</definedName>
    <definedName name="JAN_MAY" localSheetId="7">#REF!</definedName>
    <definedName name="JAN_MAY" localSheetId="5">#REF!</definedName>
    <definedName name="JAN_MAY" localSheetId="1">#REF!</definedName>
    <definedName name="JAN_MAY">#REF!</definedName>
    <definedName name="JANUARY" localSheetId="0">#REF!</definedName>
    <definedName name="JANUARY" localSheetId="3">#REF!</definedName>
    <definedName name="JANUARY" localSheetId="7">#REF!</definedName>
    <definedName name="JANUARY" localSheetId="5">#REF!</definedName>
    <definedName name="JANUARY" localSheetId="1">#REF!</definedName>
    <definedName name="JANUARY">#REF!</definedName>
    <definedName name="JUL" localSheetId="3">#REF!</definedName>
    <definedName name="JUL" localSheetId="7">#REF!</definedName>
    <definedName name="JUL" localSheetId="5">#REF!</definedName>
    <definedName name="JUL" localSheetId="1">#REF!</definedName>
    <definedName name="JUL">#REF!</definedName>
    <definedName name="JUN_OCT" localSheetId="3">#REF!</definedName>
    <definedName name="JUN_OCT" localSheetId="7">#REF!</definedName>
    <definedName name="JUN_OCT" localSheetId="5">#REF!</definedName>
    <definedName name="JUN_OCT" localSheetId="1">#REF!</definedName>
    <definedName name="JUN_OCT">#REF!</definedName>
    <definedName name="k0l" localSheetId="3">#REF!</definedName>
    <definedName name="k0l" localSheetId="7">#REF!</definedName>
    <definedName name="k0l" localSheetId="5">#REF!</definedName>
    <definedName name="k0l" localSheetId="1">#REF!</definedName>
    <definedName name="k0l">#REF!</definedName>
    <definedName name="k0lf" localSheetId="3">#REF!</definedName>
    <definedName name="k0lf" localSheetId="7">#REF!</definedName>
    <definedName name="k0lf" localSheetId="5">#REF!</definedName>
    <definedName name="k0lf" localSheetId="1">#REF!</definedName>
    <definedName name="k0lf">#REF!</definedName>
    <definedName name="k0lff" localSheetId="3">#REF!</definedName>
    <definedName name="k0lff" localSheetId="7">#REF!</definedName>
    <definedName name="k0lff" localSheetId="5">#REF!</definedName>
    <definedName name="k0lff" localSheetId="1">#REF!</definedName>
    <definedName name="k0lff">#REF!</definedName>
    <definedName name="KC" localSheetId="3">#REF!</definedName>
    <definedName name="KC" localSheetId="7">#REF!</definedName>
    <definedName name="KC" localSheetId="5">#REF!</definedName>
    <definedName name="KC" localSheetId="1">#REF!</definedName>
    <definedName name="KC">#REF!</definedName>
    <definedName name="last">'[4]Amort Schedule'!$X$9</definedName>
    <definedName name="LOS" localSheetId="0">#REF!</definedName>
    <definedName name="LOS" localSheetId="3">#REF!</definedName>
    <definedName name="LOS" localSheetId="7">#REF!</definedName>
    <definedName name="LOS" localSheetId="5">#REF!</definedName>
    <definedName name="LOS" localSheetId="1">#REF!</definedName>
    <definedName name="LOS">#REF!</definedName>
    <definedName name="m">38148.6898263889</definedName>
    <definedName name="manha" localSheetId="0">#REF!</definedName>
    <definedName name="manha" localSheetId="3">#REF!</definedName>
    <definedName name="manha" localSheetId="7">#REF!</definedName>
    <definedName name="manha" localSheetId="5">#REF!</definedName>
    <definedName name="manha" localSheetId="1">#REF!</definedName>
    <definedName name="manha">#REF!</definedName>
    <definedName name="manha_aug03_bd" localSheetId="0">#REF!</definedName>
    <definedName name="manha_aug03_bd" localSheetId="3">#REF!</definedName>
    <definedName name="manha_aug03_bd" localSheetId="7">#REF!</definedName>
    <definedName name="manha_aug03_bd" localSheetId="5">#REF!</definedName>
    <definedName name="manha_aug03_bd" localSheetId="1">#REF!</definedName>
    <definedName name="manha_aug03_bd">#REF!</definedName>
    <definedName name="manha_aug03_cc" localSheetId="0">#REF!</definedName>
    <definedName name="manha_aug03_cc" localSheetId="3">#REF!</definedName>
    <definedName name="manha_aug03_cc" localSheetId="7">#REF!</definedName>
    <definedName name="manha_aug03_cc" localSheetId="5">#REF!</definedName>
    <definedName name="manha_aug03_cc" localSheetId="1">#REF!</definedName>
    <definedName name="manha_aug03_cc">#REF!</definedName>
    <definedName name="manha_aug03_gpsr" localSheetId="3">#REF!</definedName>
    <definedName name="manha_aug03_gpsr" localSheetId="7">#REF!</definedName>
    <definedName name="manha_aug03_gpsr" localSheetId="5">#REF!</definedName>
    <definedName name="manha_aug03_gpsr" localSheetId="1">#REF!</definedName>
    <definedName name="manha_aug03_gpsr">#REF!</definedName>
    <definedName name="manha_aug03_npsr" localSheetId="3">#REF!</definedName>
    <definedName name="manha_aug03_npsr" localSheetId="7">#REF!</definedName>
    <definedName name="manha_aug03_npsr" localSheetId="5">#REF!</definedName>
    <definedName name="manha_aug03_npsr" localSheetId="1">#REF!</definedName>
    <definedName name="manha_aug03_npsr">#REF!</definedName>
    <definedName name="manha_aug04_bd" localSheetId="3">#REF!</definedName>
    <definedName name="manha_aug04_bd" localSheetId="7">#REF!</definedName>
    <definedName name="manha_aug04_bd" localSheetId="5">#REF!</definedName>
    <definedName name="manha_aug04_bd" localSheetId="1">#REF!</definedName>
    <definedName name="manha_aug04_bd">#REF!</definedName>
    <definedName name="manha_aug04_cc" localSheetId="3">#REF!</definedName>
    <definedName name="manha_aug04_cc" localSheetId="7">#REF!</definedName>
    <definedName name="manha_aug04_cc" localSheetId="5">#REF!</definedName>
    <definedName name="manha_aug04_cc" localSheetId="1">#REF!</definedName>
    <definedName name="manha_aug04_cc">#REF!</definedName>
    <definedName name="manha_aug04_gpsr" localSheetId="3">#REF!</definedName>
    <definedName name="manha_aug04_gpsr" localSheetId="7">#REF!</definedName>
    <definedName name="manha_aug04_gpsr" localSheetId="5">#REF!</definedName>
    <definedName name="manha_aug04_gpsr" localSheetId="1">#REF!</definedName>
    <definedName name="manha_aug04_gpsr">#REF!</definedName>
    <definedName name="manha_aug04_npsr" localSheetId="3">#REF!</definedName>
    <definedName name="manha_aug04_npsr" localSheetId="7">#REF!</definedName>
    <definedName name="manha_aug04_npsr" localSheetId="5">#REF!</definedName>
    <definedName name="manha_aug04_npsr" localSheetId="1">#REF!</definedName>
    <definedName name="manha_aug04_npsr">#REF!</definedName>
    <definedName name="MAR" localSheetId="3">#REF!</definedName>
    <definedName name="MAR" localSheetId="7">#REF!</definedName>
    <definedName name="MAR" localSheetId="5">#REF!</definedName>
    <definedName name="MAR" localSheetId="1">#REF!</definedName>
    <definedName name="MAR">#REF!</definedName>
    <definedName name="MAY" localSheetId="3">#REF!</definedName>
    <definedName name="MAY" localSheetId="7">#REF!</definedName>
    <definedName name="MAY" localSheetId="5">#REF!</definedName>
    <definedName name="MAY" localSheetId="1">#REF!</definedName>
    <definedName name="MAY">#REF!</definedName>
    <definedName name="MTD" localSheetId="3">#REF!</definedName>
    <definedName name="MTD" localSheetId="7">#REF!</definedName>
    <definedName name="MTD" localSheetId="5">#REF!</definedName>
    <definedName name="MTD" localSheetId="1">#REF!</definedName>
    <definedName name="MTD">#REF!</definedName>
    <definedName name="MTD___0" localSheetId="3">#REF!</definedName>
    <definedName name="MTD___0" localSheetId="7">#REF!</definedName>
    <definedName name="MTD___0" localSheetId="5">#REF!</definedName>
    <definedName name="MTD___0" localSheetId="1">#REF!</definedName>
    <definedName name="MTD___0">#REF!</definedName>
    <definedName name="MTD___4" localSheetId="3">#REF!</definedName>
    <definedName name="MTD___4" localSheetId="7">#REF!</definedName>
    <definedName name="MTD___4" localSheetId="5">#REF!</definedName>
    <definedName name="MTD___4" localSheetId="1">#REF!</definedName>
    <definedName name="MTD___4">#REF!</definedName>
    <definedName name="n" localSheetId="3">#REF!</definedName>
    <definedName name="n" localSheetId="7">#REF!</definedName>
    <definedName name="n" localSheetId="5">#REF!</definedName>
    <definedName name="n" localSheetId="1">#REF!</definedName>
    <definedName name="n">#REF!</definedName>
    <definedName name="NvsAnswerCol">"'[SALRYERN-LIJMC_EXEC-2005-12-31.xls]Labor Distribution - PPE'!$A$8:$A$7137"</definedName>
    <definedName name="NvsAnswerCol___0">"[Drill2]JRNLLAYOUT!$A$4:$A$84"</definedName>
    <definedName name="NvsASD">"V2004-12-30"</definedName>
    <definedName name="NvsASD___0">"V2004-07-31"</definedName>
    <definedName name="NvsASD___2">"V2004-12-31"</definedName>
    <definedName name="NvsASD___4">"V2004-12-31"</definedName>
    <definedName name="NvsAutoDrillOk">"VN"</definedName>
    <definedName name="NvsAutoDrillOk___0">"VY"</definedName>
    <definedName name="NvsAutoDrillOk___2">"VN"</definedName>
    <definedName name="NvsAutoDrillOk___4">"VN"</definedName>
    <definedName name="NvsDateToNumber">"Y"</definedName>
    <definedName name="NvsElapsedTime">0.0000694444461259991</definedName>
    <definedName name="NvsElapsedTime___0">0.00077546296233777</definedName>
    <definedName name="NvsElapsedTime___2">0.0000231481462833472</definedName>
    <definedName name="NvsElapsedTime___4">0.0000231481462833472</definedName>
    <definedName name="NvsEndTime">38546.4595601852</definedName>
    <definedName name="NvsEndTime___0">38215.6885763889</definedName>
    <definedName name="NvsEndTime___2">38367.7220486111</definedName>
    <definedName name="NvsEndTime___4">38367.7220486111</definedName>
    <definedName name="NvsInstanceHook">"Module1.Subtotals"</definedName>
    <definedName name="NvsInstLang">"VENG"</definedName>
    <definedName name="NvsInstSpec">"%,FDEPTID,V17652030"</definedName>
    <definedName name="NvsInstSpec___0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"%,X,RZF..,CPF.."</definedName>
    <definedName name="NvsPanelBusUnit">"V"</definedName>
    <definedName name="NvsPanelEffdt">"V1990-01-01"</definedName>
    <definedName name="NvsPanelEffdt___0">"V1900-01-01"</definedName>
    <definedName name="NvsPanelEffdt___4">"V1990-01-01"</definedName>
    <definedName name="NvsPanelSetid">"VNSLIJ"</definedName>
    <definedName name="NvsParentRef">"'[MANHA Operating Expenses - 2005-01-31.xls]Operating Expenses'!$B$36"</definedName>
    <definedName name="NvsParentRef___0">"'[MANHA Operating Expenses - 2005-01-31.xls]Operating Expenses'!$B$36"</definedName>
    <definedName name="NvsReqBU">"VLIJMC"</definedName>
    <definedName name="NvsReqBU___0">"VLIJMC"</definedName>
    <definedName name="NvsReqBU___2">"VGLENC"</definedName>
    <definedName name="NvsReqBU___4">"VGLENC"</definedName>
    <definedName name="NvsReqBUOnly">"VY"</definedName>
    <definedName name="NvsReqBUOnly___0">"VN"</definedName>
    <definedName name="NvsReqBUOnly___2">"VY"</definedName>
    <definedName name="NvsReqBUOnly___4">"VY"</definedName>
    <definedName name="NvsTransLed">"VN"</definedName>
    <definedName name="NvsTreeASD">"V2004-12-30"</definedName>
    <definedName name="NvsTreeASD___0">"V2004-07-31"</definedName>
    <definedName name="NvsTreeASD___2">"V2004-12-31"</definedName>
    <definedName name="NvsTreeASD___4">"V2004-12-31"</definedName>
    <definedName name="NvsValTbl.ACCOUNT">"GL_ACCOUNT_TBL"</definedName>
    <definedName name="NvsValTbl.ALTACCT">"BUS_UNIT_TBL_GL"</definedName>
    <definedName name="NvsValTbl.BUSINESS_UNIT">"BUS_UNIT_TBL_GL"</definedName>
    <definedName name="NvsValTbl.CURRENCY_CD">"CURRENCY_CD_TBL"</definedName>
    <definedName name="NvsValTbl.DEPTID">"DEPT_TBL"</definedName>
    <definedName name="NvsValTbl.LEDGER">"LED_DETL_VW"</definedName>
    <definedName name="O">'[12]Sep Controllers Rep'!$A$1:$B$1</definedName>
    <definedName name="OCCUPANCY" localSheetId="0">#REF!</definedName>
    <definedName name="OCCUPANCY" localSheetId="3">#REF!</definedName>
    <definedName name="OCCUPANCY" localSheetId="7">#REF!</definedName>
    <definedName name="OCCUPANCY" localSheetId="5">#REF!</definedName>
    <definedName name="OCCUPANCY" localSheetId="1">#REF!</definedName>
    <definedName name="OCCUPANCY">#REF!</definedName>
    <definedName name="October">'[12]Sep Controllers Rep'!$A$1:$B$1</definedName>
    <definedName name="ODISCH" localSheetId="3">[5]GME_2001!#REF!</definedName>
    <definedName name="ODISCH" localSheetId="7">[5]GME_2001!#REF!</definedName>
    <definedName name="ODISCH" localSheetId="1">[5]GME_2001!#REF!</definedName>
    <definedName name="ODISCH">[5]GME_2001!#REF!</definedName>
    <definedName name="OP_Cash_Allowance_Table" localSheetId="0">#REF!</definedName>
    <definedName name="OP_Cash_Allowance_Table" localSheetId="3">#REF!</definedName>
    <definedName name="OP_Cash_Allowance_Table" localSheetId="7">#REF!</definedName>
    <definedName name="OP_Cash_Allowance_Table" localSheetId="5">#REF!</definedName>
    <definedName name="OP_Cash_Allowance_Table" localSheetId="1">#REF!</definedName>
    <definedName name="OP_Cash_Allowance_Table">#REF!</definedName>
    <definedName name="option_pmts">"Option Button 43"</definedName>
    <definedName name="PAGE1">'[11]#REF'!$A$1:$I$37</definedName>
    <definedName name="PAGE2" localSheetId="0">'[11]#REF'!#REF!</definedName>
    <definedName name="PAGE2" localSheetId="3">'[11]#REF'!#REF!</definedName>
    <definedName name="PAGE2" localSheetId="7">'[11]#REF'!#REF!</definedName>
    <definedName name="PAGE2" localSheetId="1">'[11]#REF'!#REF!</definedName>
    <definedName name="PAGE2">'[11]#REF'!#REF!</definedName>
    <definedName name="PAGE3" localSheetId="0">'[11]#REF'!#REF!</definedName>
    <definedName name="PAGE3" localSheetId="3">'[11]#REF'!#REF!</definedName>
    <definedName name="PAGE3" localSheetId="7">'[11]#REF'!#REF!</definedName>
    <definedName name="PAGE3" localSheetId="1">'[11]#REF'!#REF!</definedName>
    <definedName name="PAGE3">'[11]#REF'!#REF!</definedName>
    <definedName name="PAGE4">'[11]#REF'!$A$42:$I$78</definedName>
    <definedName name="PAGE5" localSheetId="0">'[11]#REF'!#REF!</definedName>
    <definedName name="PAGE5" localSheetId="3">'[11]#REF'!#REF!</definedName>
    <definedName name="PAGE5" localSheetId="7">'[11]#REF'!#REF!</definedName>
    <definedName name="PAGE5" localSheetId="1">'[11]#REF'!#REF!</definedName>
    <definedName name="PAGE5">'[11]#REF'!#REF!</definedName>
    <definedName name="PCombined" localSheetId="0">OFFSET('[4]Amort Schedule'!#REF!,0,0,input+13,8)</definedName>
    <definedName name="PCombined" localSheetId="3">OFFSET('[4]Amort Schedule'!#REF!,0,0,[0]!input+13,8)</definedName>
    <definedName name="PCombined" localSheetId="7">OFFSET('[4]Amort Schedule'!#REF!,0,0,[0]!input+13,8)</definedName>
    <definedName name="PCombined" localSheetId="5">OFFSET('[4]Amort Schedule'!#REF!,0,0,input+13,8)</definedName>
    <definedName name="PCombined" localSheetId="1">OFFSET('[4]Amort Schedule'!#REF!,0,0,[0]!input+13,8)</definedName>
    <definedName name="PCombined">OFFSET('[4]Amort Schedule'!#REF!,0,0,input+13,8)</definedName>
    <definedName name="PED" localSheetId="0">#REF!</definedName>
    <definedName name="PED" localSheetId="3">#REF!</definedName>
    <definedName name="PED" localSheetId="7">#REF!</definedName>
    <definedName name="PED" localSheetId="5">#REF!</definedName>
    <definedName name="PED" localSheetId="1">#REF!</definedName>
    <definedName name="PED">#REF!</definedName>
    <definedName name="PG4A" localSheetId="0">#REF!</definedName>
    <definedName name="PG4A" localSheetId="3">#REF!</definedName>
    <definedName name="PG4A" localSheetId="7">#REF!</definedName>
    <definedName name="PG4A" localSheetId="5">#REF!</definedName>
    <definedName name="PG4A" localSheetId="1">#REF!</definedName>
    <definedName name="PG4A">#REF!</definedName>
    <definedName name="PG4A___0" localSheetId="3">#REF!</definedName>
    <definedName name="PG4A___0" localSheetId="7">#REF!</definedName>
    <definedName name="PG4A___0" localSheetId="5">#REF!</definedName>
    <definedName name="PG4A___0" localSheetId="1">#REF!</definedName>
    <definedName name="PG4A___0">#REF!</definedName>
    <definedName name="PG4B" localSheetId="3">#REF!</definedName>
    <definedName name="PG4B" localSheetId="7">#REF!</definedName>
    <definedName name="PG4B" localSheetId="5">#REF!</definedName>
    <definedName name="PG4B" localSheetId="1">#REF!</definedName>
    <definedName name="PG4B">#REF!</definedName>
    <definedName name="PG5A" localSheetId="3">#REF!</definedName>
    <definedName name="PG5A" localSheetId="7">#REF!</definedName>
    <definedName name="PG5A" localSheetId="5">#REF!</definedName>
    <definedName name="PG5A" localSheetId="1">#REF!</definedName>
    <definedName name="PG5A">#REF!</definedName>
    <definedName name="PG5A___0" localSheetId="3">#REF!</definedName>
    <definedName name="PG5A___0" localSheetId="7">#REF!</definedName>
    <definedName name="PG5A___0" localSheetId="5">#REF!</definedName>
    <definedName name="PG5A___0" localSheetId="1">#REF!</definedName>
    <definedName name="PG5A___0">#REF!</definedName>
    <definedName name="PG5A___10" localSheetId="3">#REF!</definedName>
    <definedName name="PG5A___10" localSheetId="7">#REF!</definedName>
    <definedName name="PG5A___10" localSheetId="5">#REF!</definedName>
    <definedName name="PG5A___10" localSheetId="1">#REF!</definedName>
    <definedName name="PG5A___10">#REF!</definedName>
    <definedName name="PG5B" localSheetId="3">#REF!</definedName>
    <definedName name="PG5B" localSheetId="7">#REF!</definedName>
    <definedName name="PG5B" localSheetId="5">#REF!</definedName>
    <definedName name="PG5B" localSheetId="1">#REF!</definedName>
    <definedName name="PG5B">#REF!</definedName>
    <definedName name="PG5B___0" localSheetId="3">#REF!</definedName>
    <definedName name="PG5B___0" localSheetId="7">#REF!</definedName>
    <definedName name="PG5B___0" localSheetId="5">#REF!</definedName>
    <definedName name="PG5B___0" localSheetId="1">#REF!</definedName>
    <definedName name="PG5B___0">#REF!</definedName>
    <definedName name="PG6A" localSheetId="3">#REF!</definedName>
    <definedName name="PG6A" localSheetId="7">#REF!</definedName>
    <definedName name="PG6A" localSheetId="5">#REF!</definedName>
    <definedName name="PG6A" localSheetId="1">#REF!</definedName>
    <definedName name="PG6A">#REF!</definedName>
    <definedName name="PG6A___0" localSheetId="3">#REF!</definedName>
    <definedName name="PG6A___0" localSheetId="7">#REF!</definedName>
    <definedName name="PG6A___0" localSheetId="5">#REF!</definedName>
    <definedName name="PG6A___0" localSheetId="1">#REF!</definedName>
    <definedName name="PG6A___0">#REF!</definedName>
    <definedName name="PG6B" localSheetId="3">#REF!</definedName>
    <definedName name="PG6B" localSheetId="7">#REF!</definedName>
    <definedName name="PG6B" localSheetId="5">#REF!</definedName>
    <definedName name="PG6B" localSheetId="1">#REF!</definedName>
    <definedName name="PG6B">#REF!</definedName>
    <definedName name="PG6B___0" localSheetId="3">#REF!</definedName>
    <definedName name="PG6B___0" localSheetId="7">#REF!</definedName>
    <definedName name="PG6B___0" localSheetId="5">#REF!</definedName>
    <definedName name="PG6B___0" localSheetId="1">#REF!</definedName>
    <definedName name="PG6B___0">#REF!</definedName>
    <definedName name="PG7A" localSheetId="3">#REF!</definedName>
    <definedName name="PG7A" localSheetId="7">#REF!</definedName>
    <definedName name="PG7A" localSheetId="5">#REF!</definedName>
    <definedName name="PG7A" localSheetId="1">#REF!</definedName>
    <definedName name="PG7A">#REF!</definedName>
    <definedName name="PG7A___0" localSheetId="3">#REF!</definedName>
    <definedName name="PG7A___0" localSheetId="7">#REF!</definedName>
    <definedName name="PG7A___0" localSheetId="5">#REF!</definedName>
    <definedName name="PG7A___0" localSheetId="1">#REF!</definedName>
    <definedName name="PG7A___0">#REF!</definedName>
    <definedName name="PG7B" localSheetId="3">#REF!</definedName>
    <definedName name="PG7B" localSheetId="7">#REF!</definedName>
    <definedName name="PG7B" localSheetId="5">#REF!</definedName>
    <definedName name="PG7B" localSheetId="1">#REF!</definedName>
    <definedName name="PG7B">#REF!</definedName>
    <definedName name="pl">0.0000578703693463467</definedName>
    <definedName name="PLAIN" localSheetId="0">#REF!</definedName>
    <definedName name="PLAIN" localSheetId="3">#REF!</definedName>
    <definedName name="PLAIN" localSheetId="7">#REF!</definedName>
    <definedName name="PLAIN" localSheetId="5">#REF!</definedName>
    <definedName name="PLAIN" localSheetId="1">#REF!</definedName>
    <definedName name="PLAIN">#REF!</definedName>
    <definedName name="pmt_no">OFFSET('[4]Amort Schedule'!$B$18,0,0,COUNTIF('[4]Amort Schedule'!$H$18:$H$418,"&gt;5")+1,1)</definedName>
    <definedName name="pmt_no2">OFFSET('[4]Amort Schedule'!$B$19,0,0,COUNTIF('[4]Amort Schedule'!$H$19:$H$418,"&gt;5")+1,1)</definedName>
    <definedName name="princ_pmt">OFFSET('[4]Amort Schedule'!$F$18,0,0,COUNTIF('[4]Amort Schedule'!$H$19:$H$418,"&gt;5")+2,1)</definedName>
    <definedName name="principalTD" localSheetId="0">OFFSET('[4]Amort Schedule'!$B$18,first,4,last-first+1,1)</definedName>
    <definedName name="principalTD" localSheetId="5">OFFSET('[4]Amort Schedule'!$B$18,first,4,last-first+1,1)</definedName>
    <definedName name="principalTD">OFFSET('[4]Amort Schedule'!$B$18,first,4,last-first+1,1)</definedName>
    <definedName name="_xlnm.Print_Area" localSheetId="0">'2015 P&amp;L'!$A$1:$H$53</definedName>
    <definedName name="_xlnm.Print_Area" localSheetId="9">Data1!$A$4:$M$71</definedName>
    <definedName name="_xlnm.Print_Area" localSheetId="10">'Ed 2010 Prof'!$A$1:$Q$1516</definedName>
    <definedName name="_xlnm.Print_Area" localSheetId="6">'Other Exp (2015)'!$A$1:$J$21</definedName>
    <definedName name="_xlnm.Print_Area" localSheetId="4">'Prof Services (2015)'!$A$1:$N$23</definedName>
    <definedName name="_xlnm.Print_Area" localSheetId="3">'RT Clinic - By FC (2015)'!$A$1:$M$2377</definedName>
    <definedName name="_xlnm.Print_Area" localSheetId="2">'RT Clinic - By Month (2015)'!$A$1:$I$2337</definedName>
    <definedName name="_xlnm.Print_Area" localSheetId="7">'RT Clinic - By Patient'!$A$43:$M$2458</definedName>
    <definedName name="_xlnm.Print_Area" localSheetId="8">'Staff Detail'!$A$1:$U$10</definedName>
    <definedName name="_xlnm.Print_Area" localSheetId="5">'Staff Sum (2015)'!$A$1:$O$16</definedName>
    <definedName name="_xlnm.Print_Area" localSheetId="1">'Volume (2015)'!$A$1:$T$2494</definedName>
    <definedName name="_xlnm.Print_Area">#REF!</definedName>
    <definedName name="PRINT_AREA_MI" localSheetId="0">#REF!</definedName>
    <definedName name="PRINT_AREA_MI" localSheetId="3">#REF!</definedName>
    <definedName name="PRINT_AREA_MI" localSheetId="7">#REF!</definedName>
    <definedName name="PRINT_AREA_MI" localSheetId="5">#REF!</definedName>
    <definedName name="PRINT_AREA_MI" localSheetId="1">#REF!</definedName>
    <definedName name="PRINT_AREA_MI">#REF!</definedName>
    <definedName name="_xlnm.Print_Titles" localSheetId="9">Data1!$1:$3</definedName>
    <definedName name="_xlnm.Print_Titles" localSheetId="7">'RT Clinic - By Patient'!$1:$6</definedName>
    <definedName name="_xlnm.Print_Titles">#REF!</definedName>
    <definedName name="PRINT_TITLES_MI" localSheetId="0">#REF!</definedName>
    <definedName name="PRINT_TITLES_MI" localSheetId="3">#REF!</definedName>
    <definedName name="PRINT_TITLES_MI" localSheetId="7">#REF!</definedName>
    <definedName name="PRINT_TITLES_MI" localSheetId="5">#REF!</definedName>
    <definedName name="PRINT_TITLES_MI" localSheetId="1">#REF!</definedName>
    <definedName name="PRINT_TITLES_MI">#REF!</definedName>
    <definedName name="Q1_Combine" localSheetId="3">#REF!</definedName>
    <definedName name="Q1_Combine" localSheetId="7">#REF!</definedName>
    <definedName name="Q1_Combine" localSheetId="5">#REF!</definedName>
    <definedName name="Q1_Combine" localSheetId="1">#REF!</definedName>
    <definedName name="Q1_Combine">#REF!</definedName>
    <definedName name="Qry_06_Variance_for_Revenue_group" localSheetId="3">#REF!</definedName>
    <definedName name="Qry_06_Variance_for_Revenue_group" localSheetId="7">#REF!</definedName>
    <definedName name="Qry_06_Variance_for_Revenue_group" localSheetId="5">#REF!</definedName>
    <definedName name="Qry_06_Variance_for_Revenue_group" localSheetId="1">#REF!</definedName>
    <definedName name="Qry_06_Variance_for_Revenue_group">#REF!</definedName>
    <definedName name="Qry_15_CMI_Details_Analysis" localSheetId="3">#REF!</definedName>
    <definedName name="Qry_15_CMI_Details_Analysis" localSheetId="7">#REF!</definedName>
    <definedName name="Qry_15_CMI_Details_Analysis" localSheetId="5">#REF!</definedName>
    <definedName name="Qry_15_CMI_Details_Analysis" localSheetId="1">#REF!</definedName>
    <definedName name="Qry_15_CMI_Details_Analysis">#REF!</definedName>
    <definedName name="QRY11_VOLUME_MONITORING" localSheetId="3">#REF!</definedName>
    <definedName name="QRY11_VOLUME_MONITORING" localSheetId="7">#REF!</definedName>
    <definedName name="QRY11_VOLUME_MONITORING" localSheetId="5">#REF!</definedName>
    <definedName name="QRY11_VOLUME_MONITORING" localSheetId="1">#REF!</definedName>
    <definedName name="QRY11_VOLUME_MONITORING">#REF!</definedName>
    <definedName name="Query">[13]Query!$A$7:$P$401</definedName>
    <definedName name="rate">'[8]CMI add'!$A$1:$C$26</definedName>
    <definedName name="REGIONS" localSheetId="0">[5]GME_2001!#REF!</definedName>
    <definedName name="REGIONS" localSheetId="3">[5]GME_2001!#REF!</definedName>
    <definedName name="REGIONS" localSheetId="7">[5]GME_2001!#REF!</definedName>
    <definedName name="REGIONS" localSheetId="1">[5]GME_2001!#REF!</definedName>
    <definedName name="REGIONS">[5]GME_2001!#REF!</definedName>
    <definedName name="REPORT_ID" localSheetId="0">#REF!</definedName>
    <definedName name="REPORT_ID" localSheetId="3">#REF!</definedName>
    <definedName name="REPORT_ID" localSheetId="7">#REF!</definedName>
    <definedName name="REPORT_ID" localSheetId="5">#REF!</definedName>
    <definedName name="REPORT_ID" localSheetId="1">#REF!</definedName>
    <definedName name="REPORT_ID">#REF!</definedName>
    <definedName name="RID" localSheetId="0">#REF!</definedName>
    <definedName name="RID" localSheetId="3">#REF!</definedName>
    <definedName name="RID" localSheetId="7">#REF!</definedName>
    <definedName name="RID" localSheetId="5">#REF!</definedName>
    <definedName name="RID" localSheetId="1">#REF!</definedName>
    <definedName name="RID">#REF!</definedName>
    <definedName name="RJE15Trans">'[14]MONTHLY ACCRUALS'!$A$1:$E$51</definedName>
    <definedName name="S0LG" localSheetId="0">#REF!</definedName>
    <definedName name="S0LG" localSheetId="3">#REF!</definedName>
    <definedName name="S0LG" localSheetId="7">#REF!</definedName>
    <definedName name="S0LG" localSheetId="5">#REF!</definedName>
    <definedName name="S0LG" localSheetId="1">#REF!</definedName>
    <definedName name="S0LG">#REF!</definedName>
    <definedName name="SCHEDULE" localSheetId="0">#REF!</definedName>
    <definedName name="SCHEDULE" localSheetId="3">#REF!</definedName>
    <definedName name="SCHEDULE" localSheetId="7">#REF!</definedName>
    <definedName name="SCHEDULE" localSheetId="5">#REF!</definedName>
    <definedName name="SCHEDULE" localSheetId="1">#REF!</definedName>
    <definedName name="SCHEDULE">#REF!</definedName>
    <definedName name="SFD" localSheetId="0">#REF!</definedName>
    <definedName name="SFD" localSheetId="3">#REF!</definedName>
    <definedName name="SFD" localSheetId="7">#REF!</definedName>
    <definedName name="SFD" localSheetId="5">#REF!</definedName>
    <definedName name="SFD" localSheetId="1">#REF!</definedName>
    <definedName name="SFD">#REF!</definedName>
    <definedName name="SFN" localSheetId="3">#REF!</definedName>
    <definedName name="SFN" localSheetId="7">#REF!</definedName>
    <definedName name="SFN" localSheetId="5">#REF!</definedName>
    <definedName name="SFN" localSheetId="1">#REF!</definedName>
    <definedName name="SFN">#REF!</definedName>
    <definedName name="SFV" localSheetId="3">#REF!</definedName>
    <definedName name="SFV" localSheetId="7">#REF!</definedName>
    <definedName name="SFV" localSheetId="5">#REF!</definedName>
    <definedName name="SFV" localSheetId="1">#REF!</definedName>
    <definedName name="SFV">#REF!</definedName>
    <definedName name="Sheet1" localSheetId="3">#REF!</definedName>
    <definedName name="Sheet1" localSheetId="7">#REF!</definedName>
    <definedName name="Sheet1" localSheetId="5">#REF!</definedName>
    <definedName name="Sheet1" localSheetId="1">#REF!</definedName>
    <definedName name="Sheet1">#REF!</definedName>
    <definedName name="SpinnerPaymts">"Spinner 52"</definedName>
    <definedName name="SSIDE" localSheetId="0">#REF!</definedName>
    <definedName name="SSIDE" localSheetId="3">#REF!</definedName>
    <definedName name="SSIDE" localSheetId="7">#REF!</definedName>
    <definedName name="SSIDE" localSheetId="5">#REF!</definedName>
    <definedName name="SSIDE" localSheetId="1">#REF!</definedName>
    <definedName name="SSIDE">#REF!</definedName>
    <definedName name="sum" localSheetId="0">#REF!</definedName>
    <definedName name="sum" localSheetId="3">#REF!</definedName>
    <definedName name="sum" localSheetId="7">#REF!</definedName>
    <definedName name="sum" localSheetId="5">#REF!</definedName>
    <definedName name="sum" localSheetId="1">#REF!</definedName>
    <definedName name="sum">#REF!</definedName>
    <definedName name="syo" localSheetId="0">#REF!</definedName>
    <definedName name="syo" localSheetId="3">#REF!</definedName>
    <definedName name="syo" localSheetId="7">#REF!</definedName>
    <definedName name="syo" localSheetId="5">#REF!</definedName>
    <definedName name="syo" localSheetId="1">#REF!</definedName>
    <definedName name="syo">#REF!</definedName>
    <definedName name="Temp" localSheetId="3">#REF!</definedName>
    <definedName name="Temp" localSheetId="7">#REF!</definedName>
    <definedName name="Temp" localSheetId="5">#REF!</definedName>
    <definedName name="Temp" localSheetId="1">#REF!</definedName>
    <definedName name="Temp">#REF!</definedName>
    <definedName name="time_area" localSheetId="3">#REF!</definedName>
    <definedName name="time_area" localSheetId="7">#REF!</definedName>
    <definedName name="time_area" localSheetId="5">#REF!</definedName>
    <definedName name="time_area" localSheetId="1">#REF!</definedName>
    <definedName name="time_area">#REF!</definedName>
    <definedName name="UniquePatientVisits" localSheetId="3">#REF!</definedName>
    <definedName name="UniquePatientVisits" localSheetId="7">#REF!</definedName>
    <definedName name="UniquePatientVisits" localSheetId="5">#REF!</definedName>
    <definedName name="UniquePatientVisits" localSheetId="1">#REF!</definedName>
    <definedName name="UniquePatientVisits">#REF!</definedName>
    <definedName name="Untitled" localSheetId="3">#REF!</definedName>
    <definedName name="Untitled" localSheetId="7">#REF!</definedName>
    <definedName name="Untitled" localSheetId="5">#REF!</definedName>
    <definedName name="Untitled" localSheetId="1">#REF!</definedName>
    <definedName name="Untitled">#REF!</definedName>
    <definedName name="v0l" localSheetId="3">#REF!</definedName>
    <definedName name="v0l" localSheetId="7">#REF!</definedName>
    <definedName name="v0l" localSheetId="5">#REF!</definedName>
    <definedName name="v0l" localSheetId="1">#REF!</definedName>
    <definedName name="v0l">#REF!</definedName>
    <definedName name="V0LG" localSheetId="3">#REF!</definedName>
    <definedName name="V0LG" localSheetId="7">#REF!</definedName>
    <definedName name="V0LG" localSheetId="5">#REF!</definedName>
    <definedName name="V0LG" localSheetId="1">#REF!</definedName>
    <definedName name="V0LG">#REF!</definedName>
    <definedName name="v0lgg" localSheetId="3">#REF!</definedName>
    <definedName name="v0lgg" localSheetId="7">#REF!</definedName>
    <definedName name="v0lgg" localSheetId="5">#REF!</definedName>
    <definedName name="v0lgg" localSheetId="1">#REF!</definedName>
    <definedName name="v0lgg">#REF!</definedName>
    <definedName name="VAR2___0">[15]pg2!$A$1:$O$58</definedName>
    <definedName name="Vinny1" localSheetId="0">#REF!</definedName>
    <definedName name="Vinny1" localSheetId="3">#REF!</definedName>
    <definedName name="Vinny1" localSheetId="7">#REF!</definedName>
    <definedName name="Vinny1" localSheetId="5">#REF!</definedName>
    <definedName name="Vinny1" localSheetId="1">#REF!</definedName>
    <definedName name="Vinny1">#REF!</definedName>
    <definedName name="Vinny2" localSheetId="0">#REF!</definedName>
    <definedName name="Vinny2" localSheetId="3">#REF!</definedName>
    <definedName name="Vinny2" localSheetId="7">#REF!</definedName>
    <definedName name="Vinny2" localSheetId="5">#REF!</definedName>
    <definedName name="Vinny2" localSheetId="1">#REF!</definedName>
    <definedName name="Vinny2">#REF!</definedName>
    <definedName name="XLR_COLS" localSheetId="0">#REF!</definedName>
    <definedName name="XLR_COLS" localSheetId="3">#REF!</definedName>
    <definedName name="XLR_COLS" localSheetId="7">#REF!</definedName>
    <definedName name="XLR_COLS" localSheetId="5">#REF!</definedName>
    <definedName name="XLR_COLS" localSheetId="1">#REF!</definedName>
    <definedName name="XLR_COLS">#REF!</definedName>
    <definedName name="XLR_ROWS" localSheetId="3">#REF!</definedName>
    <definedName name="XLR_ROWS" localSheetId="7">#REF!</definedName>
    <definedName name="XLR_ROWS" localSheetId="5">#REF!</definedName>
    <definedName name="XLR_ROWS" localSheetId="1">#REF!</definedName>
    <definedName name="XLR_ROWS">#REF!</definedName>
    <definedName name="yesno">[16]List!$A$1:$A$2</definedName>
    <definedName name="YTD" localSheetId="0">#REF!</definedName>
    <definedName name="YTD" localSheetId="3">#REF!</definedName>
    <definedName name="YTD" localSheetId="7">#REF!</definedName>
    <definedName name="YTD" localSheetId="5">#REF!</definedName>
    <definedName name="YTD" localSheetId="1">#REF!</definedName>
    <definedName name="YTD">#REF!</definedName>
    <definedName name="YTD___0" localSheetId="0">#REF!</definedName>
    <definedName name="YTD___0" localSheetId="3">#REF!</definedName>
    <definedName name="YTD___0" localSheetId="7">#REF!</definedName>
    <definedName name="YTD___0" localSheetId="5">#REF!</definedName>
    <definedName name="YTD___0" localSheetId="1">#REF!</definedName>
    <definedName name="YTD___0">#REF!</definedName>
    <definedName name="YTD___4" localSheetId="0">#REF!</definedName>
    <definedName name="YTD___4" localSheetId="3">#REF!</definedName>
    <definedName name="YTD___4" localSheetId="7">#REF!</definedName>
    <definedName name="YTD___4" localSheetId="5">#REF!</definedName>
    <definedName name="YTD___4" localSheetId="1">#REF!</definedName>
    <definedName name="YTD___4">#REF!</definedName>
    <definedName name="YTDDATA" localSheetId="0">#REF!</definedName>
    <definedName name="YTDDATA" localSheetId="3">#REF!</definedName>
    <definedName name="YTDDATA" localSheetId="7">#REF!</definedName>
    <definedName name="YTDDATA" localSheetId="5">#REF!</definedName>
    <definedName name="YTDDATA" localSheetId="1">#REF!</definedName>
    <definedName name="YTDDATA">#REF!</definedName>
  </definedNames>
  <calcPr calcId="145621"/>
</workbook>
</file>

<file path=xl/calcChain.xml><?xml version="1.0" encoding="utf-8"?>
<calcChain xmlns="http://schemas.openxmlformats.org/spreadsheetml/2006/main">
  <c r="E936" i="14" l="1"/>
  <c r="H16" i="11"/>
  <c r="F34" i="4" s="1"/>
  <c r="F33" i="4"/>
  <c r="F22" i="4"/>
  <c r="F21" i="4"/>
  <c r="F20" i="4"/>
  <c r="O13" i="7"/>
  <c r="F27" i="4" s="1"/>
  <c r="L13" i="7"/>
  <c r="G13" i="7"/>
  <c r="F13" i="7"/>
  <c r="E13" i="7"/>
  <c r="H11" i="7"/>
  <c r="J11" i="7" s="1"/>
  <c r="H10" i="7"/>
  <c r="J10" i="7" s="1"/>
  <c r="E22" i="4" s="1"/>
  <c r="H9" i="7"/>
  <c r="J9" i="7" s="1"/>
  <c r="E20" i="4" s="1"/>
  <c r="H8" i="7"/>
  <c r="M8" i="7" s="1"/>
  <c r="U9" i="17"/>
  <c r="S8" i="17"/>
  <c r="R8" i="17"/>
  <c r="Q8" i="17"/>
  <c r="O8" i="17"/>
  <c r="U7" i="17"/>
  <c r="T7" i="17"/>
  <c r="T6" i="17"/>
  <c r="U6" i="17" s="1"/>
  <c r="T5" i="17"/>
  <c r="U5" i="17" s="1"/>
  <c r="T4" i="17"/>
  <c r="U4" i="17" s="1"/>
  <c r="T3" i="17"/>
  <c r="U3" i="17" s="1"/>
  <c r="T2" i="17"/>
  <c r="U2" i="17" s="1"/>
  <c r="U8" i="17" l="1"/>
  <c r="T8" i="17"/>
  <c r="J8" i="7"/>
  <c r="M11" i="7"/>
  <c r="M10" i="7"/>
  <c r="M9" i="7"/>
  <c r="U10" i="17"/>
  <c r="A2458" i="16"/>
  <c r="L2457" i="16"/>
  <c r="K2457" i="16"/>
  <c r="J2457" i="16"/>
  <c r="I2457" i="16"/>
  <c r="M2457" i="16" s="1"/>
  <c r="H2457" i="16"/>
  <c r="L2455" i="16"/>
  <c r="K2455" i="16"/>
  <c r="J2455" i="16"/>
  <c r="I2455" i="16"/>
  <c r="H2455" i="16"/>
  <c r="L2453" i="16"/>
  <c r="K2453" i="16"/>
  <c r="J2453" i="16"/>
  <c r="I2453" i="16"/>
  <c r="M2453" i="16" s="1"/>
  <c r="H2453" i="16"/>
  <c r="L2439" i="16"/>
  <c r="K2439" i="16"/>
  <c r="J2439" i="16"/>
  <c r="I2439" i="16"/>
  <c r="H2439" i="16"/>
  <c r="L2412" i="16"/>
  <c r="K2412" i="16"/>
  <c r="J2412" i="16"/>
  <c r="I2412" i="16"/>
  <c r="H2412" i="16"/>
  <c r="L2410" i="16"/>
  <c r="K2410" i="16"/>
  <c r="J2410" i="16"/>
  <c r="I2410" i="16"/>
  <c r="M2410" i="16" s="1"/>
  <c r="H2410" i="16"/>
  <c r="L2397" i="16"/>
  <c r="K2397" i="16"/>
  <c r="J2397" i="16"/>
  <c r="I2397" i="16"/>
  <c r="H2397" i="16"/>
  <c r="L2361" i="16"/>
  <c r="K2361" i="16"/>
  <c r="J2361" i="16"/>
  <c r="I2361" i="16"/>
  <c r="M2361" i="16" s="1"/>
  <c r="H2361" i="16"/>
  <c r="L2359" i="16"/>
  <c r="K2359" i="16"/>
  <c r="J2359" i="16"/>
  <c r="I2359" i="16"/>
  <c r="M2359" i="16" s="1"/>
  <c r="H2359" i="16"/>
  <c r="L2357" i="16"/>
  <c r="K2357" i="16"/>
  <c r="J2357" i="16"/>
  <c r="I2357" i="16"/>
  <c r="H2357" i="16"/>
  <c r="L2338" i="16"/>
  <c r="K2338" i="16"/>
  <c r="J2338" i="16"/>
  <c r="I2338" i="16"/>
  <c r="M2338" i="16" s="1"/>
  <c r="H2338" i="16"/>
  <c r="L2309" i="16"/>
  <c r="K2309" i="16"/>
  <c r="J2309" i="16"/>
  <c r="I2309" i="16"/>
  <c r="H2309" i="16"/>
  <c r="L2306" i="16"/>
  <c r="K2306" i="16"/>
  <c r="J2306" i="16"/>
  <c r="I2306" i="16"/>
  <c r="H2306" i="16"/>
  <c r="L2269" i="16"/>
  <c r="K2269" i="16"/>
  <c r="J2269" i="16"/>
  <c r="I2269" i="16"/>
  <c r="M2269" i="16" s="1"/>
  <c r="H2269" i="16"/>
  <c r="L2257" i="16"/>
  <c r="K2257" i="16"/>
  <c r="J2257" i="16"/>
  <c r="I2257" i="16"/>
  <c r="H2257" i="16"/>
  <c r="L2215" i="16"/>
  <c r="K2215" i="16"/>
  <c r="J2215" i="16"/>
  <c r="I2215" i="16"/>
  <c r="H2215" i="16"/>
  <c r="L2181" i="16"/>
  <c r="K2181" i="16"/>
  <c r="J2181" i="16"/>
  <c r="I2181" i="16"/>
  <c r="M2181" i="16" s="1"/>
  <c r="H2181" i="16"/>
  <c r="L2178" i="16"/>
  <c r="K2178" i="16"/>
  <c r="J2178" i="16"/>
  <c r="I2178" i="16"/>
  <c r="H2178" i="16"/>
  <c r="L2156" i="16"/>
  <c r="K2156" i="16"/>
  <c r="J2156" i="16"/>
  <c r="I2156" i="16"/>
  <c r="M2156" i="16" s="1"/>
  <c r="H2156" i="16"/>
  <c r="L2154" i="16"/>
  <c r="K2154" i="16"/>
  <c r="J2154" i="16"/>
  <c r="I2154" i="16"/>
  <c r="H2154" i="16"/>
  <c r="L2114" i="16"/>
  <c r="K2114" i="16"/>
  <c r="J2114" i="16"/>
  <c r="I2114" i="16"/>
  <c r="H2114" i="16"/>
  <c r="L2111" i="16"/>
  <c r="K2111" i="16"/>
  <c r="J2111" i="16"/>
  <c r="I2111" i="16"/>
  <c r="M2111" i="16" s="1"/>
  <c r="H2111" i="16"/>
  <c r="L2106" i="16"/>
  <c r="K2106" i="16"/>
  <c r="J2106" i="16"/>
  <c r="I2106" i="16"/>
  <c r="H2106" i="16"/>
  <c r="L2068" i="16"/>
  <c r="K2068" i="16"/>
  <c r="J2068" i="16"/>
  <c r="I2068" i="16"/>
  <c r="H2068" i="16"/>
  <c r="L2047" i="16"/>
  <c r="K2047" i="16"/>
  <c r="J2047" i="16"/>
  <c r="I2047" i="16"/>
  <c r="M2047" i="16" s="1"/>
  <c r="H2047" i="16"/>
  <c r="L2019" i="16"/>
  <c r="K2019" i="16"/>
  <c r="J2019" i="16"/>
  <c r="I2019" i="16"/>
  <c r="H2019" i="16"/>
  <c r="L2017" i="16"/>
  <c r="K2017" i="16"/>
  <c r="J2017" i="16"/>
  <c r="I2017" i="16"/>
  <c r="M2017" i="16" s="1"/>
  <c r="H2017" i="16"/>
  <c r="L1980" i="16"/>
  <c r="K1980" i="16"/>
  <c r="J1980" i="16"/>
  <c r="I1980" i="16"/>
  <c r="H1980" i="16"/>
  <c r="L1978" i="16"/>
  <c r="K1978" i="16"/>
  <c r="J1978" i="16"/>
  <c r="I1978" i="16"/>
  <c r="H1978" i="16"/>
  <c r="L1955" i="16"/>
  <c r="K1955" i="16"/>
  <c r="J1955" i="16"/>
  <c r="I1955" i="16"/>
  <c r="M1955" i="16" s="1"/>
  <c r="H1955" i="16"/>
  <c r="L1953" i="16"/>
  <c r="K1953" i="16"/>
  <c r="J1953" i="16"/>
  <c r="I1953" i="16"/>
  <c r="H1953" i="16"/>
  <c r="L1948" i="16"/>
  <c r="K1948" i="16"/>
  <c r="J1948" i="16"/>
  <c r="I1948" i="16"/>
  <c r="H1948" i="16"/>
  <c r="L1908" i="16"/>
  <c r="K1908" i="16"/>
  <c r="J1908" i="16"/>
  <c r="I1908" i="16"/>
  <c r="M1908" i="16" s="1"/>
  <c r="H1908" i="16"/>
  <c r="L1906" i="16"/>
  <c r="M1906" i="16" s="1"/>
  <c r="K1906" i="16"/>
  <c r="J1906" i="16"/>
  <c r="I1906" i="16"/>
  <c r="H1906" i="16"/>
  <c r="L1870" i="16"/>
  <c r="K1870" i="16"/>
  <c r="J1870" i="16"/>
  <c r="I1870" i="16"/>
  <c r="M1870" i="16" s="1"/>
  <c r="H1870" i="16"/>
  <c r="L1854" i="16"/>
  <c r="K1854" i="16"/>
  <c r="J1854" i="16"/>
  <c r="I1854" i="16"/>
  <c r="H1854" i="16"/>
  <c r="L1818" i="16"/>
  <c r="K1818" i="16"/>
  <c r="J1818" i="16"/>
  <c r="I1818" i="16"/>
  <c r="H1818" i="16"/>
  <c r="L1816" i="16"/>
  <c r="K1816" i="16"/>
  <c r="J1816" i="16"/>
  <c r="I1816" i="16"/>
  <c r="M1816" i="16" s="1"/>
  <c r="H1816" i="16"/>
  <c r="L1802" i="16"/>
  <c r="K1802" i="16"/>
  <c r="J1802" i="16"/>
  <c r="I1802" i="16"/>
  <c r="H1802" i="16"/>
  <c r="L1800" i="16"/>
  <c r="K1800" i="16"/>
  <c r="J1800" i="16"/>
  <c r="I1800" i="16"/>
  <c r="M1800" i="16" s="1"/>
  <c r="H1800" i="16"/>
  <c r="L1798" i="16"/>
  <c r="K1798" i="16"/>
  <c r="J1798" i="16"/>
  <c r="I1798" i="16"/>
  <c r="M1798" i="16" s="1"/>
  <c r="H1798" i="16"/>
  <c r="L1777" i="16"/>
  <c r="K1777" i="16"/>
  <c r="J1777" i="16"/>
  <c r="I1777" i="16"/>
  <c r="H1777" i="16"/>
  <c r="L1773" i="16"/>
  <c r="K1773" i="16"/>
  <c r="J1773" i="16"/>
  <c r="I1773" i="16"/>
  <c r="M1773" i="16" s="1"/>
  <c r="H1773" i="16"/>
  <c r="L1753" i="16"/>
  <c r="K1753" i="16"/>
  <c r="J1753" i="16"/>
  <c r="I1753" i="16"/>
  <c r="H1753" i="16"/>
  <c r="L1729" i="16"/>
  <c r="K1729" i="16"/>
  <c r="J1729" i="16"/>
  <c r="I1729" i="16"/>
  <c r="H1729" i="16"/>
  <c r="L1689" i="16"/>
  <c r="K1689" i="16"/>
  <c r="J1689" i="16"/>
  <c r="I1689" i="16"/>
  <c r="M1689" i="16" s="1"/>
  <c r="H1689" i="16"/>
  <c r="L1687" i="16"/>
  <c r="K1687" i="16"/>
  <c r="J1687" i="16"/>
  <c r="I1687" i="16"/>
  <c r="H1687" i="16"/>
  <c r="L1677" i="16"/>
  <c r="K1677" i="16"/>
  <c r="J1677" i="16"/>
  <c r="I1677" i="16"/>
  <c r="H1677" i="16"/>
  <c r="L1675" i="16"/>
  <c r="K1675" i="16"/>
  <c r="J1675" i="16"/>
  <c r="I1675" i="16"/>
  <c r="M1675" i="16" s="1"/>
  <c r="H1675" i="16"/>
  <c r="L1673" i="16"/>
  <c r="K1673" i="16"/>
  <c r="J1673" i="16"/>
  <c r="I1673" i="16"/>
  <c r="H1673" i="16"/>
  <c r="L1636" i="16"/>
  <c r="K1636" i="16"/>
  <c r="J1636" i="16"/>
  <c r="I1636" i="16"/>
  <c r="M1636" i="16" s="1"/>
  <c r="H1636" i="16"/>
  <c r="L1634" i="16"/>
  <c r="K1634" i="16"/>
  <c r="J1634" i="16"/>
  <c r="I1634" i="16"/>
  <c r="H1634" i="16"/>
  <c r="L1600" i="16"/>
  <c r="K1600" i="16"/>
  <c r="J1600" i="16"/>
  <c r="I1600" i="16"/>
  <c r="H1600" i="16"/>
  <c r="L1597" i="16"/>
  <c r="K1597" i="16"/>
  <c r="J1597" i="16"/>
  <c r="I1597" i="16"/>
  <c r="M1597" i="16" s="1"/>
  <c r="H1597" i="16"/>
  <c r="L1563" i="16"/>
  <c r="K1563" i="16"/>
  <c r="J1563" i="16"/>
  <c r="I1563" i="16"/>
  <c r="H1563" i="16"/>
  <c r="L1561" i="16"/>
  <c r="K1561" i="16"/>
  <c r="J1561" i="16"/>
  <c r="I1561" i="16"/>
  <c r="H1561" i="16"/>
  <c r="L1525" i="16"/>
  <c r="K1525" i="16"/>
  <c r="J1525" i="16"/>
  <c r="I1525" i="16"/>
  <c r="M1525" i="16" s="1"/>
  <c r="H1525" i="16"/>
  <c r="L1521" i="16"/>
  <c r="M1521" i="16" s="1"/>
  <c r="K1521" i="16"/>
  <c r="J1521" i="16"/>
  <c r="I1521" i="16"/>
  <c r="H1521" i="16"/>
  <c r="L1474" i="16"/>
  <c r="K1474" i="16"/>
  <c r="J1474" i="16"/>
  <c r="I1474" i="16"/>
  <c r="M1474" i="16" s="1"/>
  <c r="H1474" i="16"/>
  <c r="L1436" i="16"/>
  <c r="K1436" i="16"/>
  <c r="J1436" i="16"/>
  <c r="I1436" i="16"/>
  <c r="H1436" i="16"/>
  <c r="L1402" i="16"/>
  <c r="K1402" i="16"/>
  <c r="J1402" i="16"/>
  <c r="I1402" i="16"/>
  <c r="H1402" i="16"/>
  <c r="L1400" i="16"/>
  <c r="K1400" i="16"/>
  <c r="J1400" i="16"/>
  <c r="I1400" i="16"/>
  <c r="M1400" i="16" s="1"/>
  <c r="H1400" i="16"/>
  <c r="L1363" i="16"/>
  <c r="K1363" i="16"/>
  <c r="J1363" i="16"/>
  <c r="I1363" i="16"/>
  <c r="H1363" i="16"/>
  <c r="L1324" i="16"/>
  <c r="K1324" i="16"/>
  <c r="J1324" i="16"/>
  <c r="I1324" i="16"/>
  <c r="H1324" i="16"/>
  <c r="L1322" i="16"/>
  <c r="K1322" i="16"/>
  <c r="J1322" i="16"/>
  <c r="I1322" i="16"/>
  <c r="M1322" i="16" s="1"/>
  <c r="H1322" i="16"/>
  <c r="L1320" i="16"/>
  <c r="K1320" i="16"/>
  <c r="J1320" i="16"/>
  <c r="I1320" i="16"/>
  <c r="H1320" i="16"/>
  <c r="L1286" i="16"/>
  <c r="K1286" i="16"/>
  <c r="J1286" i="16"/>
  <c r="I1286" i="16"/>
  <c r="M1286" i="16" s="1"/>
  <c r="H1286" i="16"/>
  <c r="L1267" i="16"/>
  <c r="K1267" i="16"/>
  <c r="J1267" i="16"/>
  <c r="I1267" i="16"/>
  <c r="H1267" i="16"/>
  <c r="L1240" i="16"/>
  <c r="K1240" i="16"/>
  <c r="J1240" i="16"/>
  <c r="I1240" i="16"/>
  <c r="H1240" i="16"/>
  <c r="L1238" i="16"/>
  <c r="K1238" i="16"/>
  <c r="J1238" i="16"/>
  <c r="I1238" i="16"/>
  <c r="M1238" i="16" s="1"/>
  <c r="H1238" i="16"/>
  <c r="L1236" i="16"/>
  <c r="K1236" i="16"/>
  <c r="J1236" i="16"/>
  <c r="I1236" i="16"/>
  <c r="H1236" i="16"/>
  <c r="L1217" i="16"/>
  <c r="K1217" i="16"/>
  <c r="J1217" i="16"/>
  <c r="I1217" i="16"/>
  <c r="M1217" i="16" s="1"/>
  <c r="H1217" i="16"/>
  <c r="L1198" i="16"/>
  <c r="K1198" i="16"/>
  <c r="J1198" i="16"/>
  <c r="I1198" i="16"/>
  <c r="M1198" i="16" s="1"/>
  <c r="H1198" i="16"/>
  <c r="L1196" i="16"/>
  <c r="M1196" i="16" s="1"/>
  <c r="K1196" i="16"/>
  <c r="J1196" i="16"/>
  <c r="I1196" i="16"/>
  <c r="H1196" i="16"/>
  <c r="L1191" i="16"/>
  <c r="K1191" i="16"/>
  <c r="J1191" i="16"/>
  <c r="I1191" i="16"/>
  <c r="M1191" i="16" s="1"/>
  <c r="H1191" i="16"/>
  <c r="L1154" i="16"/>
  <c r="K1154" i="16"/>
  <c r="J1154" i="16"/>
  <c r="I1154" i="16"/>
  <c r="H1154" i="16"/>
  <c r="L1106" i="16"/>
  <c r="K1106" i="16"/>
  <c r="J1106" i="16"/>
  <c r="I1106" i="16"/>
  <c r="H1106" i="16"/>
  <c r="L1104" i="16"/>
  <c r="K1104" i="16"/>
  <c r="J1104" i="16"/>
  <c r="I1104" i="16"/>
  <c r="M1104" i="16" s="1"/>
  <c r="H1104" i="16"/>
  <c r="L1102" i="16"/>
  <c r="K1102" i="16"/>
  <c r="J1102" i="16"/>
  <c r="I1102" i="16"/>
  <c r="H1102" i="16"/>
  <c r="L1069" i="16"/>
  <c r="K1069" i="16"/>
  <c r="J1069" i="16"/>
  <c r="I1069" i="16"/>
  <c r="H1069" i="16"/>
  <c r="L1064" i="16"/>
  <c r="K1064" i="16"/>
  <c r="J1064" i="16"/>
  <c r="I1064" i="16"/>
  <c r="M1064" i="16" s="1"/>
  <c r="H1064" i="16"/>
  <c r="L1026" i="16"/>
  <c r="K1026" i="16"/>
  <c r="J1026" i="16"/>
  <c r="I1026" i="16"/>
  <c r="H1026" i="16"/>
  <c r="L1024" i="16"/>
  <c r="K1024" i="16"/>
  <c r="J1024" i="16"/>
  <c r="I1024" i="16"/>
  <c r="M1024" i="16" s="1"/>
  <c r="H1024" i="16"/>
  <c r="L987" i="16"/>
  <c r="K987" i="16"/>
  <c r="J987" i="16"/>
  <c r="I987" i="16"/>
  <c r="H987" i="16"/>
  <c r="L985" i="16"/>
  <c r="K985" i="16"/>
  <c r="J985" i="16"/>
  <c r="I985" i="16"/>
  <c r="H985" i="16"/>
  <c r="L983" i="16"/>
  <c r="K983" i="16"/>
  <c r="J983" i="16"/>
  <c r="I983" i="16"/>
  <c r="M983" i="16" s="1"/>
  <c r="H983" i="16"/>
  <c r="L965" i="16"/>
  <c r="K965" i="16"/>
  <c r="J965" i="16"/>
  <c r="I965" i="16"/>
  <c r="H965" i="16"/>
  <c r="L952" i="16"/>
  <c r="K952" i="16"/>
  <c r="J952" i="16"/>
  <c r="I952" i="16"/>
  <c r="H952" i="16"/>
  <c r="L914" i="16"/>
  <c r="K914" i="16"/>
  <c r="J914" i="16"/>
  <c r="I914" i="16"/>
  <c r="M914" i="16" s="1"/>
  <c r="H914" i="16"/>
  <c r="L885" i="16"/>
  <c r="K885" i="16"/>
  <c r="J885" i="16"/>
  <c r="I885" i="16"/>
  <c r="H885" i="16"/>
  <c r="L883" i="16"/>
  <c r="K883" i="16"/>
  <c r="J883" i="16"/>
  <c r="I883" i="16"/>
  <c r="M883" i="16" s="1"/>
  <c r="H883" i="16"/>
  <c r="L881" i="16"/>
  <c r="K881" i="16"/>
  <c r="J881" i="16"/>
  <c r="I881" i="16"/>
  <c r="H881" i="16"/>
  <c r="L857" i="16"/>
  <c r="K857" i="16"/>
  <c r="J857" i="16"/>
  <c r="I857" i="16"/>
  <c r="H857" i="16"/>
  <c r="L810" i="16"/>
  <c r="K810" i="16"/>
  <c r="J810" i="16"/>
  <c r="I810" i="16"/>
  <c r="M810" i="16" s="1"/>
  <c r="H810" i="16"/>
  <c r="L808" i="16"/>
  <c r="K808" i="16"/>
  <c r="J808" i="16"/>
  <c r="I808" i="16"/>
  <c r="H808" i="16"/>
  <c r="L806" i="16"/>
  <c r="K806" i="16"/>
  <c r="J806" i="16"/>
  <c r="I806" i="16"/>
  <c r="H806" i="16"/>
  <c r="L804" i="16"/>
  <c r="K804" i="16"/>
  <c r="J804" i="16"/>
  <c r="I804" i="16"/>
  <c r="M804" i="16" s="1"/>
  <c r="H804" i="16"/>
  <c r="L800" i="16"/>
  <c r="K800" i="16"/>
  <c r="J800" i="16"/>
  <c r="I800" i="16"/>
  <c r="H800" i="16"/>
  <c r="L798" i="16"/>
  <c r="K798" i="16"/>
  <c r="J798" i="16"/>
  <c r="I798" i="16"/>
  <c r="M798" i="16" s="1"/>
  <c r="H798" i="16"/>
  <c r="L796" i="16"/>
  <c r="K796" i="16"/>
  <c r="J796" i="16"/>
  <c r="I796" i="16"/>
  <c r="H796" i="16"/>
  <c r="L794" i="16"/>
  <c r="K794" i="16"/>
  <c r="J794" i="16"/>
  <c r="I794" i="16"/>
  <c r="H794" i="16"/>
  <c r="L754" i="16"/>
  <c r="K754" i="16"/>
  <c r="J754" i="16"/>
  <c r="I754" i="16"/>
  <c r="M754" i="16" s="1"/>
  <c r="H754" i="16"/>
  <c r="L752" i="16"/>
  <c r="K752" i="16"/>
  <c r="J752" i="16"/>
  <c r="I752" i="16"/>
  <c r="H752" i="16"/>
  <c r="L749" i="16"/>
  <c r="K749" i="16"/>
  <c r="J749" i="16"/>
  <c r="I749" i="16"/>
  <c r="M749" i="16" s="1"/>
  <c r="H749" i="16"/>
  <c r="L735" i="16"/>
  <c r="K735" i="16"/>
  <c r="J735" i="16"/>
  <c r="I735" i="16"/>
  <c r="M735" i="16" s="1"/>
  <c r="H735" i="16"/>
  <c r="L698" i="16"/>
  <c r="K698" i="16"/>
  <c r="J698" i="16"/>
  <c r="I698" i="16"/>
  <c r="H698" i="16"/>
  <c r="L696" i="16"/>
  <c r="K696" i="16"/>
  <c r="J696" i="16"/>
  <c r="I696" i="16"/>
  <c r="M696" i="16" s="1"/>
  <c r="H696" i="16"/>
  <c r="L683" i="16"/>
  <c r="K683" i="16"/>
  <c r="J683" i="16"/>
  <c r="I683" i="16"/>
  <c r="H683" i="16"/>
  <c r="L681" i="16"/>
  <c r="K681" i="16"/>
  <c r="J681" i="16"/>
  <c r="I681" i="16"/>
  <c r="H681" i="16"/>
  <c r="L644" i="16"/>
  <c r="K644" i="16"/>
  <c r="J644" i="16"/>
  <c r="I644" i="16"/>
  <c r="M644" i="16" s="1"/>
  <c r="H644" i="16"/>
  <c r="L600" i="16"/>
  <c r="K600" i="16"/>
  <c r="J600" i="16"/>
  <c r="I600" i="16"/>
  <c r="H600" i="16"/>
  <c r="L598" i="16"/>
  <c r="K598" i="16"/>
  <c r="J598" i="16"/>
  <c r="I598" i="16"/>
  <c r="H598" i="16"/>
  <c r="L594" i="16"/>
  <c r="K594" i="16"/>
  <c r="J594" i="16"/>
  <c r="I594" i="16"/>
  <c r="M594" i="16" s="1"/>
  <c r="H594" i="16"/>
  <c r="L575" i="16"/>
  <c r="K575" i="16"/>
  <c r="J575" i="16"/>
  <c r="I575" i="16"/>
  <c r="H575" i="16"/>
  <c r="L560" i="16"/>
  <c r="K560" i="16"/>
  <c r="J560" i="16"/>
  <c r="I560" i="16"/>
  <c r="M560" i="16" s="1"/>
  <c r="H560" i="16"/>
  <c r="L522" i="16"/>
  <c r="K522" i="16"/>
  <c r="J522" i="16"/>
  <c r="I522" i="16"/>
  <c r="H522" i="16"/>
  <c r="L520" i="16"/>
  <c r="K520" i="16"/>
  <c r="J520" i="16"/>
  <c r="I520" i="16"/>
  <c r="H520" i="16"/>
  <c r="L505" i="16"/>
  <c r="K505" i="16"/>
  <c r="J505" i="16"/>
  <c r="I505" i="16"/>
  <c r="M505" i="16" s="1"/>
  <c r="H505" i="16"/>
  <c r="L503" i="16"/>
  <c r="K503" i="16"/>
  <c r="J503" i="16"/>
  <c r="I503" i="16"/>
  <c r="H503" i="16"/>
  <c r="L466" i="16"/>
  <c r="K466" i="16"/>
  <c r="J466" i="16"/>
  <c r="I466" i="16"/>
  <c r="H466" i="16"/>
  <c r="L464" i="16"/>
  <c r="K464" i="16"/>
  <c r="J464" i="16"/>
  <c r="I464" i="16"/>
  <c r="M464" i="16" s="1"/>
  <c r="H464" i="16"/>
  <c r="L462" i="16"/>
  <c r="K462" i="16"/>
  <c r="J462" i="16"/>
  <c r="I462" i="16"/>
  <c r="H462" i="16"/>
  <c r="L460" i="16"/>
  <c r="K460" i="16"/>
  <c r="J460" i="16"/>
  <c r="I460" i="16"/>
  <c r="H460" i="16"/>
  <c r="L436" i="16"/>
  <c r="K436" i="16"/>
  <c r="J436" i="16"/>
  <c r="I436" i="16"/>
  <c r="H436" i="16"/>
  <c r="L399" i="16"/>
  <c r="K399" i="16"/>
  <c r="J399" i="16"/>
  <c r="I399" i="16"/>
  <c r="H399" i="16"/>
  <c r="L362" i="16"/>
  <c r="K362" i="16"/>
  <c r="J362" i="16"/>
  <c r="I362" i="16"/>
  <c r="M362" i="16" s="1"/>
  <c r="H362" i="16"/>
  <c r="L347" i="16"/>
  <c r="K347" i="16"/>
  <c r="J347" i="16"/>
  <c r="I347" i="16"/>
  <c r="H347" i="16"/>
  <c r="L309" i="16"/>
  <c r="K309" i="16"/>
  <c r="J309" i="16"/>
  <c r="I309" i="16"/>
  <c r="H309" i="16"/>
  <c r="L272" i="16"/>
  <c r="K272" i="16"/>
  <c r="J272" i="16"/>
  <c r="I272" i="16"/>
  <c r="H272" i="16"/>
  <c r="L255" i="16"/>
  <c r="K255" i="16"/>
  <c r="J255" i="16"/>
  <c r="I255" i="16"/>
  <c r="H255" i="16"/>
  <c r="L212" i="16"/>
  <c r="K212" i="16"/>
  <c r="J212" i="16"/>
  <c r="I212" i="16"/>
  <c r="M212" i="16" s="1"/>
  <c r="H212" i="16"/>
  <c r="L190" i="16"/>
  <c r="M190" i="16" s="1"/>
  <c r="K190" i="16"/>
  <c r="J190" i="16"/>
  <c r="I190" i="16"/>
  <c r="H190" i="16"/>
  <c r="L188" i="16"/>
  <c r="K188" i="16"/>
  <c r="J188" i="16"/>
  <c r="I188" i="16"/>
  <c r="H188" i="16"/>
  <c r="L176" i="16"/>
  <c r="K176" i="16"/>
  <c r="J176" i="16"/>
  <c r="I176" i="16"/>
  <c r="M176" i="16" s="1"/>
  <c r="H176" i="16"/>
  <c r="L139" i="16"/>
  <c r="K139" i="16"/>
  <c r="J139" i="16"/>
  <c r="I139" i="16"/>
  <c r="H139" i="16"/>
  <c r="L137" i="16"/>
  <c r="K137" i="16"/>
  <c r="J137" i="16"/>
  <c r="I137" i="16"/>
  <c r="M137" i="16" s="1"/>
  <c r="H137" i="16"/>
  <c r="L89" i="16"/>
  <c r="K89" i="16"/>
  <c r="J89" i="16"/>
  <c r="I89" i="16"/>
  <c r="M89" i="16" s="1"/>
  <c r="H89" i="16"/>
  <c r="L43" i="16"/>
  <c r="K43" i="16"/>
  <c r="J43" i="16"/>
  <c r="I43" i="16"/>
  <c r="H43" i="16"/>
  <c r="L2371" i="15"/>
  <c r="K2371" i="15"/>
  <c r="J2371" i="15"/>
  <c r="I2371" i="15"/>
  <c r="H2371" i="15"/>
  <c r="L2369" i="15"/>
  <c r="K2369" i="15"/>
  <c r="J2369" i="15"/>
  <c r="I2369" i="15"/>
  <c r="H2369" i="15"/>
  <c r="L2361" i="15"/>
  <c r="K2361" i="15"/>
  <c r="J2361" i="15"/>
  <c r="I2361" i="15"/>
  <c r="H2361" i="15"/>
  <c r="L2354" i="15"/>
  <c r="K2354" i="15"/>
  <c r="J2354" i="15"/>
  <c r="I2354" i="15"/>
  <c r="H2354" i="15"/>
  <c r="L2292" i="15"/>
  <c r="K2292" i="15"/>
  <c r="J2292" i="15"/>
  <c r="I2292" i="15"/>
  <c r="H2292" i="15"/>
  <c r="L2273" i="15"/>
  <c r="K2273" i="15"/>
  <c r="J2273" i="15"/>
  <c r="I2273" i="15"/>
  <c r="H2273" i="15"/>
  <c r="L2271" i="15"/>
  <c r="K2271" i="15"/>
  <c r="J2271" i="15"/>
  <c r="I2271" i="15"/>
  <c r="H2271" i="15"/>
  <c r="L2268" i="15"/>
  <c r="K2268" i="15"/>
  <c r="J2268" i="15"/>
  <c r="I2268" i="15"/>
  <c r="H2268" i="15"/>
  <c r="L2258" i="15"/>
  <c r="K2258" i="15"/>
  <c r="J2258" i="15"/>
  <c r="I2258" i="15"/>
  <c r="H2258" i="15"/>
  <c r="L2229" i="15"/>
  <c r="K2229" i="15"/>
  <c r="J2229" i="15"/>
  <c r="I2229" i="15"/>
  <c r="H2229" i="15"/>
  <c r="L2157" i="15"/>
  <c r="K2157" i="15"/>
  <c r="J2157" i="15"/>
  <c r="I2157" i="15"/>
  <c r="H2157" i="15"/>
  <c r="L2137" i="15"/>
  <c r="K2137" i="15"/>
  <c r="J2137" i="15"/>
  <c r="I2137" i="15"/>
  <c r="H2137" i="15"/>
  <c r="L2134" i="15"/>
  <c r="K2134" i="15"/>
  <c r="J2134" i="15"/>
  <c r="I2134" i="15"/>
  <c r="H2134" i="15"/>
  <c r="L2127" i="15"/>
  <c r="K2127" i="15"/>
  <c r="J2127" i="15"/>
  <c r="I2127" i="15"/>
  <c r="H2127" i="15"/>
  <c r="L2125" i="15"/>
  <c r="K2125" i="15"/>
  <c r="J2125" i="15"/>
  <c r="I2125" i="15"/>
  <c r="H2125" i="15"/>
  <c r="L2098" i="15"/>
  <c r="K2098" i="15"/>
  <c r="J2098" i="15"/>
  <c r="I2098" i="15"/>
  <c r="H2098" i="15"/>
  <c r="L1994" i="15"/>
  <c r="K1994" i="15"/>
  <c r="J1994" i="15"/>
  <c r="I1994" i="15"/>
  <c r="H1994" i="15"/>
  <c r="L1991" i="15"/>
  <c r="K1991" i="15"/>
  <c r="J1991" i="15"/>
  <c r="I1991" i="15"/>
  <c r="H1991" i="15"/>
  <c r="L1988" i="15"/>
  <c r="K1988" i="15"/>
  <c r="J1988" i="15"/>
  <c r="I1988" i="15"/>
  <c r="H1988" i="15"/>
  <c r="L1969" i="15"/>
  <c r="K1969" i="15"/>
  <c r="J1969" i="15"/>
  <c r="I1969" i="15"/>
  <c r="H1969" i="15"/>
  <c r="L1964" i="15"/>
  <c r="K1964" i="15"/>
  <c r="J1964" i="15"/>
  <c r="I1964" i="15"/>
  <c r="H1964" i="15"/>
  <c r="L1949" i="15"/>
  <c r="K1949" i="15"/>
  <c r="J1949" i="15"/>
  <c r="I1949" i="15"/>
  <c r="H1949" i="15"/>
  <c r="L1947" i="15"/>
  <c r="K1947" i="15"/>
  <c r="J1947" i="15"/>
  <c r="I1947" i="15"/>
  <c r="H1947" i="15"/>
  <c r="L1945" i="15"/>
  <c r="K1945" i="15"/>
  <c r="J1945" i="15"/>
  <c r="I1945" i="15"/>
  <c r="H1945" i="15"/>
  <c r="L1933" i="15"/>
  <c r="K1933" i="15"/>
  <c r="J1933" i="15"/>
  <c r="I1933" i="15"/>
  <c r="H1933" i="15"/>
  <c r="L1900" i="15"/>
  <c r="K1900" i="15"/>
  <c r="J1900" i="15"/>
  <c r="I1900" i="15"/>
  <c r="H1900" i="15"/>
  <c r="L1868" i="15"/>
  <c r="K1868" i="15"/>
  <c r="J1868" i="15"/>
  <c r="I1868" i="15"/>
  <c r="H1868" i="15"/>
  <c r="L1838" i="15"/>
  <c r="K1838" i="15"/>
  <c r="J1838" i="15"/>
  <c r="I1838" i="15"/>
  <c r="H1838" i="15"/>
  <c r="L1805" i="15"/>
  <c r="K1805" i="15"/>
  <c r="J1805" i="15"/>
  <c r="I1805" i="15"/>
  <c r="H1805" i="15"/>
  <c r="L1798" i="15"/>
  <c r="K1798" i="15"/>
  <c r="J1798" i="15"/>
  <c r="I1798" i="15"/>
  <c r="H1798" i="15"/>
  <c r="L1408" i="15"/>
  <c r="K1408" i="15"/>
  <c r="J1408" i="15"/>
  <c r="I1408" i="15"/>
  <c r="H1408" i="15"/>
  <c r="L1386" i="15"/>
  <c r="K1386" i="15"/>
  <c r="J1386" i="15"/>
  <c r="I1386" i="15"/>
  <c r="H1386" i="15"/>
  <c r="L1351" i="15"/>
  <c r="K1351" i="15"/>
  <c r="J1351" i="15"/>
  <c r="I1351" i="15"/>
  <c r="H1351" i="15"/>
  <c r="L1339" i="15"/>
  <c r="K1339" i="15"/>
  <c r="J1339" i="15"/>
  <c r="I1339" i="15"/>
  <c r="H1339" i="15"/>
  <c r="L720" i="15"/>
  <c r="K720" i="15"/>
  <c r="J720" i="15"/>
  <c r="I720" i="15"/>
  <c r="H720" i="15"/>
  <c r="L666" i="15"/>
  <c r="K666" i="15"/>
  <c r="J666" i="15"/>
  <c r="I666" i="15"/>
  <c r="H666" i="15"/>
  <c r="L663" i="15"/>
  <c r="K663" i="15"/>
  <c r="J663" i="15"/>
  <c r="I663" i="15"/>
  <c r="H663" i="15"/>
  <c r="L661" i="15"/>
  <c r="K661" i="15"/>
  <c r="J661" i="15"/>
  <c r="I661" i="15"/>
  <c r="H661" i="15"/>
  <c r="L647" i="15"/>
  <c r="K647" i="15"/>
  <c r="J647" i="15"/>
  <c r="I647" i="15"/>
  <c r="H647" i="15"/>
  <c r="L600" i="15"/>
  <c r="K600" i="15"/>
  <c r="J600" i="15"/>
  <c r="I600" i="15"/>
  <c r="H600" i="15"/>
  <c r="L588" i="15"/>
  <c r="K588" i="15"/>
  <c r="J588" i="15"/>
  <c r="I588" i="15"/>
  <c r="H588" i="15"/>
  <c r="L497" i="15"/>
  <c r="K497" i="15"/>
  <c r="J497" i="15"/>
  <c r="I497" i="15"/>
  <c r="H497" i="15"/>
  <c r="L281" i="15"/>
  <c r="K281" i="15"/>
  <c r="J281" i="15"/>
  <c r="I281" i="15"/>
  <c r="H281" i="15"/>
  <c r="L206" i="15"/>
  <c r="K206" i="15"/>
  <c r="J206" i="15"/>
  <c r="I206" i="15"/>
  <c r="H206" i="15"/>
  <c r="L100" i="15"/>
  <c r="K100" i="15"/>
  <c r="J100" i="15"/>
  <c r="I100" i="15"/>
  <c r="H100" i="15"/>
  <c r="L77" i="15"/>
  <c r="K77" i="15"/>
  <c r="J77" i="15"/>
  <c r="I77" i="15"/>
  <c r="H77" i="15"/>
  <c r="L75" i="15"/>
  <c r="K75" i="15"/>
  <c r="J75" i="15"/>
  <c r="I75" i="15"/>
  <c r="H75" i="15"/>
  <c r="L31" i="15"/>
  <c r="K31" i="15"/>
  <c r="J31" i="15"/>
  <c r="I31" i="15"/>
  <c r="H31" i="15"/>
  <c r="L15" i="15"/>
  <c r="K15" i="15"/>
  <c r="J15" i="15"/>
  <c r="I15" i="15"/>
  <c r="H15" i="15"/>
  <c r="I2331" i="14"/>
  <c r="H2331" i="14"/>
  <c r="G2331" i="14"/>
  <c r="F2331" i="14"/>
  <c r="E2331" i="14"/>
  <c r="I2214" i="14"/>
  <c r="H2214" i="14"/>
  <c r="G2214" i="14"/>
  <c r="F2214" i="14"/>
  <c r="E2214" i="14"/>
  <c r="I2038" i="14"/>
  <c r="H2038" i="14"/>
  <c r="G2038" i="14"/>
  <c r="F2038" i="14"/>
  <c r="E2038" i="14"/>
  <c r="I1772" i="14"/>
  <c r="H1772" i="14"/>
  <c r="G1772" i="14"/>
  <c r="F1772" i="14"/>
  <c r="E1772" i="14"/>
  <c r="I1573" i="14"/>
  <c r="H1573" i="14"/>
  <c r="G1573" i="14"/>
  <c r="F1573" i="14"/>
  <c r="E1573" i="14"/>
  <c r="I1340" i="14"/>
  <c r="H1340" i="14"/>
  <c r="G1340" i="14"/>
  <c r="F1340" i="14"/>
  <c r="E1340" i="14"/>
  <c r="I1101" i="14"/>
  <c r="H1101" i="14"/>
  <c r="G1101" i="14"/>
  <c r="F1101" i="14"/>
  <c r="E1101" i="14"/>
  <c r="I936" i="14"/>
  <c r="H936" i="14"/>
  <c r="G936" i="14"/>
  <c r="F936" i="14"/>
  <c r="I750" i="14"/>
  <c r="K2485" i="5" s="1"/>
  <c r="H750" i="14"/>
  <c r="G750" i="14"/>
  <c r="F750" i="14"/>
  <c r="E750" i="14"/>
  <c r="I538" i="14"/>
  <c r="J2485" i="5" s="1"/>
  <c r="H538" i="14"/>
  <c r="G538" i="14"/>
  <c r="F538" i="14"/>
  <c r="E538" i="14"/>
  <c r="I363" i="14"/>
  <c r="I2485" i="5" s="1"/>
  <c r="H363" i="14"/>
  <c r="G363" i="14"/>
  <c r="F363" i="14"/>
  <c r="E363" i="14"/>
  <c r="I194" i="14"/>
  <c r="H194" i="14"/>
  <c r="G194" i="14"/>
  <c r="F194" i="14"/>
  <c r="E194" i="14"/>
  <c r="J79" i="13"/>
  <c r="I79" i="13"/>
  <c r="H79" i="13"/>
  <c r="A79" i="13"/>
  <c r="M309" i="16" l="1"/>
  <c r="M347" i="16"/>
  <c r="M436" i="16"/>
  <c r="M466" i="16"/>
  <c r="M598" i="16"/>
  <c r="M806" i="16"/>
  <c r="M952" i="16"/>
  <c r="M1069" i="16"/>
  <c r="M1324" i="16"/>
  <c r="M1561" i="16"/>
  <c r="M1677" i="16"/>
  <c r="M1948" i="16"/>
  <c r="M2068" i="16"/>
  <c r="M2215" i="16"/>
  <c r="M43" i="16"/>
  <c r="M460" i="16"/>
  <c r="M462" i="16"/>
  <c r="M575" i="16"/>
  <c r="M698" i="16"/>
  <c r="M800" i="16"/>
  <c r="M885" i="16"/>
  <c r="M1026" i="16"/>
  <c r="M1320" i="16"/>
  <c r="M1673" i="16"/>
  <c r="M1777" i="16"/>
  <c r="M2019" i="16"/>
  <c r="M2178" i="16"/>
  <c r="M2357" i="16"/>
  <c r="M2455" i="16"/>
  <c r="M399" i="16"/>
  <c r="I2332" i="14"/>
  <c r="H2485" i="5"/>
  <c r="M520" i="16"/>
  <c r="M857" i="16"/>
  <c r="M255" i="16"/>
  <c r="M1600" i="16"/>
  <c r="M139" i="16"/>
  <c r="M503" i="16"/>
  <c r="M600" i="16"/>
  <c r="M752" i="16"/>
  <c r="M808" i="16"/>
  <c r="M965" i="16"/>
  <c r="M1102" i="16"/>
  <c r="M1236" i="16"/>
  <c r="M1363" i="16"/>
  <c r="M1563" i="16"/>
  <c r="M1687" i="16"/>
  <c r="M1802" i="16"/>
  <c r="M1953" i="16"/>
  <c r="M2106" i="16"/>
  <c r="M2257" i="16"/>
  <c r="M2397" i="16"/>
  <c r="M188" i="16"/>
  <c r="M681" i="16"/>
  <c r="M985" i="16"/>
  <c r="M1106" i="16"/>
  <c r="M1240" i="16"/>
  <c r="M1729" i="16"/>
  <c r="M1978" i="16"/>
  <c r="M2306" i="16"/>
  <c r="M522" i="16"/>
  <c r="M683" i="16"/>
  <c r="M796" i="16"/>
  <c r="M881" i="16"/>
  <c r="M987" i="16"/>
  <c r="M1154" i="16"/>
  <c r="M1267" i="16"/>
  <c r="M1436" i="16"/>
  <c r="M1634" i="16"/>
  <c r="M1753" i="16"/>
  <c r="M1854" i="16"/>
  <c r="M1980" i="16"/>
  <c r="M2154" i="16"/>
  <c r="M2309" i="16"/>
  <c r="M2439" i="16"/>
  <c r="M794" i="16"/>
  <c r="M1402" i="16"/>
  <c r="M1818" i="16"/>
  <c r="M2114" i="16"/>
  <c r="M2412" i="16"/>
  <c r="M272" i="16"/>
  <c r="K2458" i="16"/>
  <c r="H2458" i="16"/>
  <c r="J2458" i="16"/>
  <c r="L2458" i="16"/>
  <c r="I2458" i="16"/>
  <c r="M2458" i="16" s="1"/>
  <c r="H2372" i="15"/>
  <c r="K2372" i="15"/>
  <c r="L2372" i="15"/>
  <c r="J2372" i="15"/>
  <c r="I2372" i="15"/>
  <c r="L1901" i="15"/>
  <c r="K1901" i="15"/>
  <c r="K2374" i="15" s="1"/>
  <c r="J1901" i="15"/>
  <c r="I1901" i="15"/>
  <c r="H1901" i="15"/>
  <c r="H2374" i="15" s="1"/>
  <c r="E2332" i="14"/>
  <c r="H2332" i="14"/>
  <c r="F2332" i="14"/>
  <c r="G2332" i="14"/>
  <c r="S2486" i="5"/>
  <c r="R2486" i="5"/>
  <c r="Q2486" i="5"/>
  <c r="P2486" i="5"/>
  <c r="O2486" i="5"/>
  <c r="N2486" i="5"/>
  <c r="M2486" i="5"/>
  <c r="L2486" i="5"/>
  <c r="K2486" i="5"/>
  <c r="J2486" i="5"/>
  <c r="L2374" i="15" l="1"/>
  <c r="I2374" i="15"/>
  <c r="J2374" i="15"/>
  <c r="F35" i="4"/>
  <c r="G20" i="10"/>
  <c r="F12" i="4" s="1"/>
  <c r="E20" i="10"/>
  <c r="C20" i="10"/>
  <c r="G1515" i="9"/>
  <c r="G1487" i="9"/>
  <c r="G1474" i="9"/>
  <c r="G1455" i="9"/>
  <c r="G1453" i="9"/>
  <c r="G1375" i="9"/>
  <c r="G1373" i="9"/>
  <c r="G1370" i="9"/>
  <c r="G1368" i="9"/>
  <c r="G1363" i="9"/>
  <c r="G794" i="9"/>
  <c r="G767" i="9"/>
  <c r="G765" i="9"/>
  <c r="G742" i="9"/>
  <c r="G736" i="9"/>
  <c r="G285" i="9"/>
  <c r="G280" i="9"/>
  <c r="G268" i="9"/>
  <c r="G227" i="9"/>
  <c r="G219" i="9"/>
  <c r="G198" i="9"/>
  <c r="G147" i="9"/>
  <c r="G138" i="9"/>
  <c r="G127" i="9"/>
  <c r="G11" i="9"/>
  <c r="M1515" i="9"/>
  <c r="L1515" i="9"/>
  <c r="K1515" i="9"/>
  <c r="J1515" i="9"/>
  <c r="I1515" i="9"/>
  <c r="M1487" i="9"/>
  <c r="L1487" i="9"/>
  <c r="K1487" i="9"/>
  <c r="J1487" i="9"/>
  <c r="I1487" i="9"/>
  <c r="M1474" i="9"/>
  <c r="L1474" i="9"/>
  <c r="K1474" i="9"/>
  <c r="J1474" i="9"/>
  <c r="I1474" i="9"/>
  <c r="M1455" i="9"/>
  <c r="L1455" i="9"/>
  <c r="K1455" i="9"/>
  <c r="J1455" i="9"/>
  <c r="I1455" i="9"/>
  <c r="M1453" i="9"/>
  <c r="L1453" i="9"/>
  <c r="K1453" i="9"/>
  <c r="J1453" i="9"/>
  <c r="I1453" i="9"/>
  <c r="M1375" i="9"/>
  <c r="L1375" i="9"/>
  <c r="K1375" i="9"/>
  <c r="J1375" i="9"/>
  <c r="I1375" i="9"/>
  <c r="M1373" i="9"/>
  <c r="L1373" i="9"/>
  <c r="K1373" i="9"/>
  <c r="J1373" i="9"/>
  <c r="I1373" i="9"/>
  <c r="M1370" i="9"/>
  <c r="L1370" i="9"/>
  <c r="K1370" i="9"/>
  <c r="J1370" i="9"/>
  <c r="I1370" i="9"/>
  <c r="M1368" i="9"/>
  <c r="L1368" i="9"/>
  <c r="K1368" i="9"/>
  <c r="J1368" i="9"/>
  <c r="I1368" i="9"/>
  <c r="M1363" i="9"/>
  <c r="L1363" i="9"/>
  <c r="K1363" i="9"/>
  <c r="J1363" i="9"/>
  <c r="I1363" i="9"/>
  <c r="M794" i="9"/>
  <c r="L794" i="9"/>
  <c r="K794" i="9"/>
  <c r="J794" i="9"/>
  <c r="I794" i="9"/>
  <c r="M767" i="9"/>
  <c r="L767" i="9"/>
  <c r="K767" i="9"/>
  <c r="J767" i="9"/>
  <c r="I767" i="9"/>
  <c r="M765" i="9"/>
  <c r="L765" i="9"/>
  <c r="K765" i="9"/>
  <c r="J765" i="9"/>
  <c r="I765" i="9"/>
  <c r="M742" i="9"/>
  <c r="L742" i="9"/>
  <c r="K742" i="9"/>
  <c r="J742" i="9"/>
  <c r="I742" i="9"/>
  <c r="M736" i="9"/>
  <c r="L736" i="9"/>
  <c r="K736" i="9"/>
  <c r="J736" i="9"/>
  <c r="I736" i="9"/>
  <c r="M285" i="9"/>
  <c r="L285" i="9"/>
  <c r="K285" i="9"/>
  <c r="J285" i="9"/>
  <c r="I285" i="9"/>
  <c r="M280" i="9"/>
  <c r="L280" i="9"/>
  <c r="K280" i="9"/>
  <c r="J280" i="9"/>
  <c r="I280" i="9"/>
  <c r="M268" i="9"/>
  <c r="L268" i="9"/>
  <c r="K268" i="9"/>
  <c r="J268" i="9"/>
  <c r="I268" i="9"/>
  <c r="M227" i="9"/>
  <c r="L227" i="9"/>
  <c r="K227" i="9"/>
  <c r="J227" i="9"/>
  <c r="I227" i="9"/>
  <c r="M219" i="9"/>
  <c r="L219" i="9"/>
  <c r="K219" i="9"/>
  <c r="J219" i="9"/>
  <c r="I219" i="9"/>
  <c r="M198" i="9"/>
  <c r="L198" i="9"/>
  <c r="K198" i="9"/>
  <c r="J198" i="9"/>
  <c r="I198" i="9"/>
  <c r="M147" i="9"/>
  <c r="L147" i="9"/>
  <c r="K147" i="9"/>
  <c r="J147" i="9"/>
  <c r="I147" i="9"/>
  <c r="M138" i="9"/>
  <c r="L138" i="9"/>
  <c r="K138" i="9"/>
  <c r="J138" i="9"/>
  <c r="I138" i="9"/>
  <c r="M127" i="9"/>
  <c r="L127" i="9"/>
  <c r="K127" i="9"/>
  <c r="J127" i="9"/>
  <c r="I127" i="9"/>
  <c r="M11" i="9"/>
  <c r="L11" i="9"/>
  <c r="K11" i="9"/>
  <c r="J11" i="9"/>
  <c r="I11" i="9"/>
  <c r="U9" i="8"/>
  <c r="T9" i="8"/>
  <c r="S9" i="8"/>
  <c r="R9" i="8"/>
  <c r="Q9" i="8"/>
  <c r="P9" i="8"/>
  <c r="O9" i="8"/>
  <c r="N9" i="8"/>
  <c r="M9" i="8"/>
  <c r="L9" i="8"/>
  <c r="H7" i="7"/>
  <c r="M7" i="7" s="1"/>
  <c r="H6" i="7"/>
  <c r="H13" i="7" s="1"/>
  <c r="J13" i="7" s="1"/>
  <c r="J6" i="7" l="1"/>
  <c r="M6" i="7"/>
  <c r="J7" i="7"/>
  <c r="G1516" i="9"/>
  <c r="J1516" i="9"/>
  <c r="M1516" i="9"/>
  <c r="I1516" i="9"/>
  <c r="L1516" i="9"/>
  <c r="K1516" i="9"/>
  <c r="E21" i="4" l="1"/>
  <c r="E23" i="4" s="1"/>
  <c r="T2484" i="5"/>
  <c r="E42" i="4" s="1"/>
  <c r="E43" i="4" s="1"/>
  <c r="K2478" i="5"/>
  <c r="J2478" i="5"/>
  <c r="I2478" i="5"/>
  <c r="H2478" i="5"/>
  <c r="A2478" i="5"/>
  <c r="K2177" i="5"/>
  <c r="J2177" i="5"/>
  <c r="I2177" i="5"/>
  <c r="H2177" i="5"/>
  <c r="A2177" i="5"/>
  <c r="K2007" i="5"/>
  <c r="J2007" i="5"/>
  <c r="I2007" i="5"/>
  <c r="H2007" i="5"/>
  <c r="A2007" i="5"/>
  <c r="K1812" i="5"/>
  <c r="J1812" i="5"/>
  <c r="I1812" i="5"/>
  <c r="H1812" i="5"/>
  <c r="A1812" i="5"/>
  <c r="K1693" i="5"/>
  <c r="J1693" i="5"/>
  <c r="I1693" i="5"/>
  <c r="H1693" i="5"/>
  <c r="A1693" i="5"/>
  <c r="K1544" i="5"/>
  <c r="J1544" i="5"/>
  <c r="I1544" i="5"/>
  <c r="H1544" i="5"/>
  <c r="A1544" i="5"/>
  <c r="K1375" i="5"/>
  <c r="J1375" i="5"/>
  <c r="I1375" i="5"/>
  <c r="H1375" i="5"/>
  <c r="A1375" i="5"/>
  <c r="K1130" i="5"/>
  <c r="J1130" i="5"/>
  <c r="I1130" i="5"/>
  <c r="H1130" i="5"/>
  <c r="A1130" i="5"/>
  <c r="K865" i="5"/>
  <c r="J865" i="5"/>
  <c r="I865" i="5"/>
  <c r="H865" i="5"/>
  <c r="A865" i="5"/>
  <c r="K576" i="5"/>
  <c r="J576" i="5"/>
  <c r="I576" i="5"/>
  <c r="H576" i="5"/>
  <c r="A576" i="5"/>
  <c r="K279" i="5"/>
  <c r="J279" i="5"/>
  <c r="I279" i="5"/>
  <c r="H279" i="5"/>
  <c r="A279" i="5"/>
  <c r="I2486" i="5" s="1"/>
  <c r="K142" i="5"/>
  <c r="J142" i="5"/>
  <c r="I142" i="5"/>
  <c r="H142" i="5"/>
  <c r="A142" i="5"/>
  <c r="F28" i="4"/>
  <c r="K2479" i="5" l="1"/>
  <c r="T2489" i="5"/>
  <c r="T2485" i="5"/>
  <c r="F42" i="4" s="1"/>
  <c r="F43" i="4" s="1"/>
  <c r="F44" i="4" s="1"/>
  <c r="T2490" i="5"/>
  <c r="F11" i="4" s="1"/>
  <c r="F14" i="4" s="1"/>
  <c r="H2486" i="5"/>
  <c r="H2479" i="5"/>
  <c r="I2479" i="5"/>
  <c r="A2479" i="5"/>
  <c r="J2479" i="5"/>
  <c r="F15" i="4" l="1"/>
  <c r="T2486" i="5"/>
  <c r="A71" i="1"/>
  <c r="A69" i="1"/>
  <c r="H69" i="1"/>
  <c r="G69" i="1"/>
  <c r="F23" i="4" l="1"/>
  <c r="F25" i="4" s="1"/>
  <c r="F37" i="4" l="1"/>
  <c r="F39" i="4" s="1"/>
</calcChain>
</file>

<file path=xl/sharedStrings.xml><?xml version="1.0" encoding="utf-8"?>
<sst xmlns="http://schemas.openxmlformats.org/spreadsheetml/2006/main" count="39216" uniqueCount="1707">
  <si>
    <t>PatNum</t>
  </si>
  <si>
    <t>PatName</t>
  </si>
  <si>
    <t>VisitDt</t>
  </si>
  <si>
    <t>AttndPhysNm</t>
  </si>
  <si>
    <t>ClinicID</t>
  </si>
  <si>
    <t>Charges</t>
  </si>
  <si>
    <t>Payments</t>
  </si>
  <si>
    <t>FC1</t>
  </si>
  <si>
    <t>FC1Desc</t>
  </si>
  <si>
    <t>FC1Summary</t>
  </si>
  <si>
    <t>Dx1</t>
  </si>
  <si>
    <t>Dx1Desc</t>
  </si>
  <si>
    <t xml:space="preserve"> 817967</t>
  </si>
  <si>
    <t xml:space="preserve">Poyer, Linda              </t>
  </si>
  <si>
    <t xml:space="preserve">Karten, Mitchell         </t>
  </si>
  <si>
    <t>CRRADT</t>
  </si>
  <si>
    <t>MCD</t>
  </si>
  <si>
    <t xml:space="preserve">Medicaid Nys                  </t>
  </si>
  <si>
    <t>MEDICAID FFS</t>
  </si>
  <si>
    <t>SLF</t>
  </si>
  <si>
    <t xml:space="preserve">Self Pay                      </t>
  </si>
  <si>
    <t>SELF/CAID PEND</t>
  </si>
  <si>
    <t xml:space="preserve">174.4  </t>
  </si>
  <si>
    <t xml:space="preserve">Mal Neo Breast Up-Outer       </t>
  </si>
  <si>
    <t xml:space="preserve">       </t>
  </si>
  <si>
    <t xml:space="preserve"> 827042</t>
  </si>
  <si>
    <t xml:space="preserve">Maldonado, Alba           </t>
  </si>
  <si>
    <t xml:space="preserve"> 294309</t>
  </si>
  <si>
    <t xml:space="preserve">Mcmiller, Elsie           </t>
  </si>
  <si>
    <t>MHI</t>
  </si>
  <si>
    <t xml:space="preserve">Managed Health Inc 65+ O/P    </t>
  </si>
  <si>
    <t>MEDICARE HMO</t>
  </si>
  <si>
    <t>3318931</t>
  </si>
  <si>
    <t xml:space="preserve">Rodriguez, Betty          </t>
  </si>
  <si>
    <t xml:space="preserve">174.8  </t>
  </si>
  <si>
    <t xml:space="preserve">Malign Neopl Breast Nec       </t>
  </si>
  <si>
    <t>3281891</t>
  </si>
  <si>
    <t xml:space="preserve">Purves, Judy              </t>
  </si>
  <si>
    <t>PTB</t>
  </si>
  <si>
    <t xml:space="preserve">Medicare Part B Outpatient    </t>
  </si>
  <si>
    <t>MEDICARE</t>
  </si>
  <si>
    <t xml:space="preserve">142.0  </t>
  </si>
  <si>
    <t xml:space="preserve">Malig Neo Parotid             </t>
  </si>
  <si>
    <t>3344900</t>
  </si>
  <si>
    <t xml:space="preserve">Jean Mary, Moliere M      </t>
  </si>
  <si>
    <t xml:space="preserve">185    </t>
  </si>
  <si>
    <t xml:space="preserve">Malign Neopl Prostate         </t>
  </si>
  <si>
    <t>3565196</t>
  </si>
  <si>
    <t xml:space="preserve">Lettman, Rudolph K        </t>
  </si>
  <si>
    <t>HIP</t>
  </si>
  <si>
    <t xml:space="preserve">H.I.P.                        </t>
  </si>
  <si>
    <t>COMMERCIAL</t>
  </si>
  <si>
    <t>3034761</t>
  </si>
  <si>
    <t xml:space="preserve">Campos, Ana E             </t>
  </si>
  <si>
    <t>BLC</t>
  </si>
  <si>
    <t xml:space="preserve">Blue Cross Of Greater Ny      </t>
  </si>
  <si>
    <t xml:space="preserve"> 941041</t>
  </si>
  <si>
    <t xml:space="preserve">Adams, Hyacinth           </t>
  </si>
  <si>
    <t xml:space="preserve">179    </t>
  </si>
  <si>
    <t xml:space="preserve">Malig Neopl Uterus Nos        </t>
  </si>
  <si>
    <t xml:space="preserve"> 868292</t>
  </si>
  <si>
    <t xml:space="preserve">Day, Kettley              </t>
  </si>
  <si>
    <t>MAC</t>
  </si>
  <si>
    <t xml:space="preserve">Magnacare - Hmo               </t>
  </si>
  <si>
    <t>1176849</t>
  </si>
  <si>
    <t xml:space="preserve">Moreno, Sandra            </t>
  </si>
  <si>
    <t>FFH</t>
  </si>
  <si>
    <t>Fidelis Care - Famly Health Pl</t>
  </si>
  <si>
    <t>MEDICAID HMO</t>
  </si>
  <si>
    <t xml:space="preserve">273.0  </t>
  </si>
  <si>
    <t xml:space="preserve">Polyclon Hypergammaglobu      </t>
  </si>
  <si>
    <t>3558836</t>
  </si>
  <si>
    <t xml:space="preserve">Alvarez, Rene             </t>
  </si>
  <si>
    <t xml:space="preserve">701.4  </t>
  </si>
  <si>
    <t xml:space="preserve">Keloid Scar                   </t>
  </si>
  <si>
    <t xml:space="preserve"> 425426</t>
  </si>
  <si>
    <t xml:space="preserve">Stephenson, William A     </t>
  </si>
  <si>
    <t>3081398</t>
  </si>
  <si>
    <t xml:space="preserve">Qualls, Lydia             </t>
  </si>
  <si>
    <t>OTHER (Cty/Prsnr)</t>
  </si>
  <si>
    <t xml:space="preserve">162.3  </t>
  </si>
  <si>
    <t xml:space="preserve">Mal Neo Upper Lobe Lung       </t>
  </si>
  <si>
    <t xml:space="preserve"> 346493</t>
  </si>
  <si>
    <t xml:space="preserve">Simon, Perry              </t>
  </si>
  <si>
    <t>HFA</t>
  </si>
  <si>
    <t xml:space="preserve">Health First Mcd Hmo          </t>
  </si>
  <si>
    <t>3543171</t>
  </si>
  <si>
    <t xml:space="preserve">Vasquez Rodriguez, Marco  </t>
  </si>
  <si>
    <t xml:space="preserve">171.2  </t>
  </si>
  <si>
    <t xml:space="preserve">Mal Neo Soft Tissue Arm       </t>
  </si>
  <si>
    <t>3407411</t>
  </si>
  <si>
    <t xml:space="preserve">Ramos Mansilla, Delfa     </t>
  </si>
  <si>
    <t xml:space="preserve">Knee, Robert             </t>
  </si>
  <si>
    <t xml:space="preserve"> 550434</t>
  </si>
  <si>
    <t xml:space="preserve">Norako, Victoria F        </t>
  </si>
  <si>
    <t xml:space="preserve">174.3  </t>
  </si>
  <si>
    <t xml:space="preserve">Mal Neo Breast Low-Inner      </t>
  </si>
  <si>
    <t>3555091</t>
  </si>
  <si>
    <t xml:space="preserve">Harney, Genevette         </t>
  </si>
  <si>
    <t>3212786</t>
  </si>
  <si>
    <t xml:space="preserve">Puder, Catherine A        </t>
  </si>
  <si>
    <t>BMR</t>
  </si>
  <si>
    <t xml:space="preserve">Blue Cross - Medicare         </t>
  </si>
  <si>
    <t xml:space="preserve"> 553672</t>
  </si>
  <si>
    <t xml:space="preserve">Marshall, Ernestine       </t>
  </si>
  <si>
    <t>3557119</t>
  </si>
  <si>
    <t xml:space="preserve">Russo, Edmund             </t>
  </si>
  <si>
    <t xml:space="preserve">173.60 </t>
  </si>
  <si>
    <t xml:space="preserve">Mal Neo Skin Up Limb Nos      </t>
  </si>
  <si>
    <t>3034523</t>
  </si>
  <si>
    <t xml:space="preserve">Salmon, Doris M           </t>
  </si>
  <si>
    <t xml:space="preserve"> 903117</t>
  </si>
  <si>
    <t xml:space="preserve">Felton, Arlene            </t>
  </si>
  <si>
    <t>3255247</t>
  </si>
  <si>
    <t xml:space="preserve">Schneiderman, Ronald      </t>
  </si>
  <si>
    <t xml:space="preserve">154.3  </t>
  </si>
  <si>
    <t xml:space="preserve">Malignant Neo Anus Nos        </t>
  </si>
  <si>
    <t>3522639</t>
  </si>
  <si>
    <t xml:space="preserve">Greene, Rose              </t>
  </si>
  <si>
    <t xml:space="preserve">174.5  </t>
  </si>
  <si>
    <t xml:space="preserve">Mal Neo Breast Low-Outer      </t>
  </si>
  <si>
    <t>3488971</t>
  </si>
  <si>
    <t xml:space="preserve">White, Ionie V            </t>
  </si>
  <si>
    <t>FIC</t>
  </si>
  <si>
    <t xml:space="preserve">Fidelis Care - Hmo            </t>
  </si>
  <si>
    <t>1124474</t>
  </si>
  <si>
    <t>Hernandez Umana, Maritza I</t>
  </si>
  <si>
    <t>3490184</t>
  </si>
  <si>
    <t xml:space="preserve">Rodriguez Murillo, Blanca </t>
  </si>
  <si>
    <t>3289808</t>
  </si>
  <si>
    <t xml:space="preserve">Delnick, Terrilyn         </t>
  </si>
  <si>
    <t>7021697</t>
  </si>
  <si>
    <t xml:space="preserve">Lamm, Freida              </t>
  </si>
  <si>
    <t>HPL</t>
  </si>
  <si>
    <t xml:space="preserve">Healthplus                    </t>
  </si>
  <si>
    <t>3345855</t>
  </si>
  <si>
    <t xml:space="preserve">Kebreau, Yanick           </t>
  </si>
  <si>
    <t xml:space="preserve"> 541505</t>
  </si>
  <si>
    <t xml:space="preserve">Rinchiuso, Linda E        </t>
  </si>
  <si>
    <t xml:space="preserve"> 783911</t>
  </si>
  <si>
    <t xml:space="preserve">Molano, Barbara           </t>
  </si>
  <si>
    <t>3408952</t>
  </si>
  <si>
    <t xml:space="preserve">Oner, Veciha              </t>
  </si>
  <si>
    <t xml:space="preserve">182.8  </t>
  </si>
  <si>
    <t xml:space="preserve">Mal Neo Body Uterus Nec       </t>
  </si>
  <si>
    <t>3232818</t>
  </si>
  <si>
    <t xml:space="preserve">Correa, Lucy              </t>
  </si>
  <si>
    <t>INS</t>
  </si>
  <si>
    <t xml:space="preserve">Commercial Ins                </t>
  </si>
  <si>
    <t xml:space="preserve"> 793577</t>
  </si>
  <si>
    <t xml:space="preserve">Dean, Nehemian            </t>
  </si>
  <si>
    <t>PRI</t>
  </si>
  <si>
    <t xml:space="preserve">Prisoners-Nassau County       </t>
  </si>
  <si>
    <t>3526621</t>
  </si>
  <si>
    <t xml:space="preserve">Hylton, Celena            </t>
  </si>
  <si>
    <t xml:space="preserve">174.9  </t>
  </si>
  <si>
    <t xml:space="preserve">Malign Neopl Breast Nos       </t>
  </si>
  <si>
    <t>3514705</t>
  </si>
  <si>
    <t xml:space="preserve">Martinez, Carolyn F       </t>
  </si>
  <si>
    <t xml:space="preserve"> 381380</t>
  </si>
  <si>
    <t xml:space="preserve">Romero, Flory             </t>
  </si>
  <si>
    <t xml:space="preserve">182.0  </t>
  </si>
  <si>
    <t xml:space="preserve">Malig Neo Corpus Uteri        </t>
  </si>
  <si>
    <t xml:space="preserve"> 541695</t>
  </si>
  <si>
    <t xml:space="preserve">Fitzsimmons, Barbara      </t>
  </si>
  <si>
    <t>3210036</t>
  </si>
  <si>
    <t xml:space="preserve">Euceda, Nelis M           </t>
  </si>
  <si>
    <t>HFL</t>
  </si>
  <si>
    <t xml:space="preserve">Healthfirst Fmly H+ Op Only   </t>
  </si>
  <si>
    <t>3420581</t>
  </si>
  <si>
    <t xml:space="preserve">Chery, Annette            </t>
  </si>
  <si>
    <t xml:space="preserve">180.8  </t>
  </si>
  <si>
    <t xml:space="preserve">Malig Neo Cervix Nec          </t>
  </si>
  <si>
    <t>3209392</t>
  </si>
  <si>
    <t xml:space="preserve">Hall, Frantz              </t>
  </si>
  <si>
    <t xml:space="preserve"> 906731</t>
  </si>
  <si>
    <t xml:space="preserve">Kerr, Mabel E             </t>
  </si>
  <si>
    <t>3439569</t>
  </si>
  <si>
    <t>Davari Gharanghieh, Shahna</t>
  </si>
  <si>
    <t>3548652</t>
  </si>
  <si>
    <t xml:space="preserve">Jasper, Paul              </t>
  </si>
  <si>
    <t xml:space="preserve"> 896838</t>
  </si>
  <si>
    <t xml:space="preserve">Marin, Ana E              </t>
  </si>
  <si>
    <t>3309667</t>
  </si>
  <si>
    <t xml:space="preserve">Arias, Cristina           </t>
  </si>
  <si>
    <t>3510146</t>
  </si>
  <si>
    <t xml:space="preserve">Solis, Ricardo B          </t>
  </si>
  <si>
    <t>1139791</t>
  </si>
  <si>
    <t xml:space="preserve">Mcbride, Dorothy          </t>
  </si>
  <si>
    <t>3516947</t>
  </si>
  <si>
    <t xml:space="preserve">Alves, Violete            </t>
  </si>
  <si>
    <t xml:space="preserve">174.1  </t>
  </si>
  <si>
    <t xml:space="preserve">Mal Neo Breast-Central        </t>
  </si>
  <si>
    <t>3535974</t>
  </si>
  <si>
    <t xml:space="preserve">Bent, Cecile              </t>
  </si>
  <si>
    <t xml:space="preserve">203.00 </t>
  </si>
  <si>
    <t xml:space="preserve">Mult Mye W/O Achv Remission   </t>
  </si>
  <si>
    <t>1100000</t>
  </si>
  <si>
    <t xml:space="preserve">Sepulveda, Jaime          </t>
  </si>
  <si>
    <t>AFF</t>
  </si>
  <si>
    <t xml:space="preserve">Affinity Health Plan          </t>
  </si>
  <si>
    <t xml:space="preserve">202.88 </t>
  </si>
  <si>
    <t xml:space="preserve">Lymphomas Nec Mult            </t>
  </si>
  <si>
    <t xml:space="preserve"> 457374</t>
  </si>
  <si>
    <t xml:space="preserve">Irish, Jamie              </t>
  </si>
  <si>
    <t>3544286</t>
  </si>
  <si>
    <t xml:space="preserve">Curry, James              </t>
  </si>
  <si>
    <t xml:space="preserve">196.0  </t>
  </si>
  <si>
    <t xml:space="preserve">Mal Neo Lymph-Head/Neck       </t>
  </si>
  <si>
    <t>3503796</t>
  </si>
  <si>
    <t xml:space="preserve">Magaldi, Maria            </t>
  </si>
  <si>
    <t>3537008</t>
  </si>
  <si>
    <t xml:space="preserve">Matovic, Snezana          </t>
  </si>
  <si>
    <t>1099923</t>
  </si>
  <si>
    <t xml:space="preserve">Lafleur, Joseph F         </t>
  </si>
  <si>
    <t>GHI</t>
  </si>
  <si>
    <t xml:space="preserve">G.H.I. - Hmo                  </t>
  </si>
  <si>
    <t>3390368</t>
  </si>
  <si>
    <t xml:space="preserve">Solis, Guillermo          </t>
  </si>
  <si>
    <t xml:space="preserve">202.12 </t>
  </si>
  <si>
    <t xml:space="preserve">Mycosis Fungoides Thorax      </t>
  </si>
  <si>
    <t xml:space="preserve"> 884410</t>
  </si>
  <si>
    <t xml:space="preserve">Gutierrez, Alina J        </t>
  </si>
  <si>
    <t>3469009</t>
  </si>
  <si>
    <t xml:space="preserve">Leisen, Susan             </t>
  </si>
  <si>
    <t>7002250</t>
  </si>
  <si>
    <t xml:space="preserve">Damour, Jean R            </t>
  </si>
  <si>
    <t>3197413</t>
  </si>
  <si>
    <t xml:space="preserve">Sears, Virginia M         </t>
  </si>
  <si>
    <t>3399971</t>
  </si>
  <si>
    <t xml:space="preserve">Ramirez, Seiger           </t>
  </si>
  <si>
    <t>AFH</t>
  </si>
  <si>
    <t>Affinity Hlth- Famly Health Pl</t>
  </si>
  <si>
    <t>Total</t>
  </si>
  <si>
    <t>NuHealth - Nassau University Medical Center</t>
  </si>
  <si>
    <t>2014 Outpatient Clinic ID "CRRADT" Radiation Trerapy</t>
  </si>
  <si>
    <t>CNT</t>
  </si>
  <si>
    <t>F/C</t>
  </si>
  <si>
    <t>MME</t>
  </si>
  <si>
    <t>WAH</t>
  </si>
  <si>
    <t>HVI</t>
  </si>
  <si>
    <t>UHA</t>
  </si>
  <si>
    <t>FI1</t>
  </si>
  <si>
    <t>OTA</t>
  </si>
  <si>
    <t>HFB</t>
  </si>
  <si>
    <t>GHA</t>
  </si>
  <si>
    <t>HCP</t>
  </si>
  <si>
    <t>IUS</t>
  </si>
  <si>
    <t>OXF</t>
  </si>
  <si>
    <t>WEH</t>
  </si>
  <si>
    <t>MAH</t>
  </si>
  <si>
    <t>Count</t>
  </si>
  <si>
    <t>Patient No.</t>
  </si>
  <si>
    <t>Visit Date</t>
  </si>
  <si>
    <t>Reg Code</t>
  </si>
  <si>
    <t>Total Charges</t>
  </si>
  <si>
    <t>Total Payments</t>
  </si>
  <si>
    <t>Balance</t>
  </si>
  <si>
    <t>Adj</t>
  </si>
  <si>
    <t>F/C Description</t>
  </si>
  <si>
    <t>Medicare Part B Outpatient</t>
  </si>
  <si>
    <t>Medicaid H.M.O. Electronic</t>
  </si>
  <si>
    <t>Self Pay</t>
  </si>
  <si>
    <t>Wellcare-Mcd</t>
  </si>
  <si>
    <t>Fidelis Care - Hmo</t>
  </si>
  <si>
    <t>Prisoners-Nassau County</t>
  </si>
  <si>
    <t>Medicaid Nys</t>
  </si>
  <si>
    <t>H.I.P. - V.I.P.</t>
  </si>
  <si>
    <t>Managed Health Inc 65+ O/P</t>
  </si>
  <si>
    <t>United Healthcare Medicare Hmo</t>
  </si>
  <si>
    <t>Fidelis Exchange</t>
  </si>
  <si>
    <t>Health First Mcd Hmo</t>
  </si>
  <si>
    <t>H.I.P.</t>
  </si>
  <si>
    <t>Other Agencies</t>
  </si>
  <si>
    <t>Affinity Health Plan</t>
  </si>
  <si>
    <t>Healthfirst O/P Mcare Hmo</t>
  </si>
  <si>
    <t>Healthplus</t>
  </si>
  <si>
    <t>Ghi - Medicare</t>
  </si>
  <si>
    <t>Healthcare Partners</t>
  </si>
  <si>
    <t>Commercial Ins</t>
  </si>
  <si>
    <t>Blue Cross - Medicare</t>
  </si>
  <si>
    <t>Union/Self Insured Plan</t>
  </si>
  <si>
    <t>Magnacare - Hmo</t>
  </si>
  <si>
    <t>Oxford Hmo</t>
  </si>
  <si>
    <t>Wellcare-Mcr</t>
  </si>
  <si>
    <t>Hip Medicaid</t>
  </si>
  <si>
    <t>Blue Cross Of Greater Ny</t>
  </si>
  <si>
    <t>Grand Total</t>
  </si>
  <si>
    <t>For Discussion Only</t>
  </si>
  <si>
    <t>Financial Performance</t>
  </si>
  <si>
    <t>Volume</t>
  </si>
  <si>
    <t>Revenue</t>
  </si>
  <si>
    <t>Total Revenue</t>
  </si>
  <si>
    <t>Expenses</t>
  </si>
  <si>
    <t>FTE's</t>
  </si>
  <si>
    <t>Dollars</t>
  </si>
  <si>
    <t>Salaries &amp; Wages</t>
  </si>
  <si>
    <t>Total Salary &amp; Wages</t>
  </si>
  <si>
    <t>Fringe Benefits</t>
  </si>
  <si>
    <t>Total Fringe Benefits</t>
  </si>
  <si>
    <t>All Other Expenses</t>
  </si>
  <si>
    <t>Direct Expenses</t>
  </si>
  <si>
    <t xml:space="preserve"> General Expenses (DD)</t>
  </si>
  <si>
    <t>Total Direct Expenses</t>
  </si>
  <si>
    <t>Gain / Los From Operations</t>
  </si>
  <si>
    <t>Radiation Therapy Treatments</t>
  </si>
  <si>
    <t>Total Radiation Therapy Treatments:</t>
  </si>
  <si>
    <t>Total Treatments</t>
  </si>
  <si>
    <t>MTH</t>
  </si>
  <si>
    <t>Jan</t>
  </si>
  <si>
    <t>Feb</t>
  </si>
  <si>
    <t>March</t>
  </si>
  <si>
    <t>April</t>
  </si>
  <si>
    <t>May</t>
  </si>
  <si>
    <t>June</t>
  </si>
  <si>
    <t>July</t>
  </si>
  <si>
    <t>August</t>
  </si>
  <si>
    <t>Sept</t>
  </si>
  <si>
    <t>Oct</t>
  </si>
  <si>
    <t>Nov</t>
  </si>
  <si>
    <t>Dec</t>
  </si>
  <si>
    <t>Jan Total</t>
  </si>
  <si>
    <t>Feb Total</t>
  </si>
  <si>
    <t>March Total</t>
  </si>
  <si>
    <t>April Total</t>
  </si>
  <si>
    <t>May Total</t>
  </si>
  <si>
    <t>June Total</t>
  </si>
  <si>
    <t>July Total</t>
  </si>
  <si>
    <t>August Total</t>
  </si>
  <si>
    <t>Sept Total</t>
  </si>
  <si>
    <t>Oct Total</t>
  </si>
  <si>
    <t>Nov Total</t>
  </si>
  <si>
    <t>Dec Total</t>
  </si>
  <si>
    <t xml:space="preserve">Summary </t>
  </si>
  <si>
    <t>Aug</t>
  </si>
  <si>
    <t>Totals</t>
  </si>
  <si>
    <t xml:space="preserve">Dec </t>
  </si>
  <si>
    <t xml:space="preserve">   Visit Volume Report</t>
  </si>
  <si>
    <t xml:space="preserve">    Eagle Report</t>
  </si>
  <si>
    <t xml:space="preserve">    Variance</t>
  </si>
  <si>
    <t>Month</t>
  </si>
  <si>
    <t>Total Gross Charges:</t>
  </si>
  <si>
    <t>Total Payments:</t>
  </si>
  <si>
    <t>Technical Component</t>
  </si>
  <si>
    <t>NuHealth - Nassau University Medical center</t>
  </si>
  <si>
    <t>Staffing Categories</t>
  </si>
  <si>
    <t>Total Reg Hrs</t>
  </si>
  <si>
    <t>Total OT Hrs</t>
  </si>
  <si>
    <t>Total NP Hrs</t>
  </si>
  <si>
    <t>Total Hrs</t>
  </si>
  <si>
    <t>Total FTE's</t>
  </si>
  <si>
    <t>Total Dollars</t>
  </si>
  <si>
    <t>Ave Rate</t>
  </si>
  <si>
    <t>Comments</t>
  </si>
  <si>
    <t>1.</t>
  </si>
  <si>
    <t>2.</t>
  </si>
  <si>
    <t>3.</t>
  </si>
  <si>
    <t>4.</t>
  </si>
  <si>
    <t>5.</t>
  </si>
  <si>
    <t>Grand Totals</t>
  </si>
  <si>
    <t>DPT</t>
  </si>
  <si>
    <t xml:space="preserve">VP </t>
  </si>
  <si>
    <t>MC Code</t>
  </si>
  <si>
    <t>DESCRIPTION</t>
  </si>
  <si>
    <t>EE #</t>
  </si>
  <si>
    <t>LAST</t>
  </si>
  <si>
    <t>FIRST</t>
  </si>
  <si>
    <t>JOB_CODE</t>
  </si>
  <si>
    <t>JOB_CODE_Desc</t>
  </si>
  <si>
    <t>Employee Status</t>
  </si>
  <si>
    <t>Employee Status Desc</t>
  </si>
  <si>
    <t>REGHrs</t>
  </si>
  <si>
    <t>OTHrs</t>
  </si>
  <si>
    <t>OTHrs - FTEs</t>
  </si>
  <si>
    <t>NPHrs</t>
  </si>
  <si>
    <t>TOTHrs</t>
  </si>
  <si>
    <t>TOTHrs - FTEs</t>
  </si>
  <si>
    <t>REGWages</t>
  </si>
  <si>
    <t>OTWages</t>
  </si>
  <si>
    <t>NPWages</t>
  </si>
  <si>
    <t>TOTWages</t>
  </si>
  <si>
    <t>Scarmato</t>
  </si>
  <si>
    <t>MC3700</t>
  </si>
  <si>
    <t>NUMC Therapeutic Rad</t>
  </si>
  <si>
    <t>WUNNER</t>
  </si>
  <si>
    <t>THERESA</t>
  </si>
  <si>
    <t>PNK</t>
  </si>
  <si>
    <t>RAD THERAPY TECH I</t>
  </si>
  <si>
    <t>A1</t>
  </si>
  <si>
    <t>Full Time</t>
  </si>
  <si>
    <t>KIM</t>
  </si>
  <si>
    <t>SEON</t>
  </si>
  <si>
    <t>T1</t>
  </si>
  <si>
    <t>Resigned no Benefits</t>
  </si>
  <si>
    <t>PARANTHAMAN</t>
  </si>
  <si>
    <t>SASHI</t>
  </si>
  <si>
    <t>QUINTERO</t>
  </si>
  <si>
    <t>INES</t>
  </si>
  <si>
    <t>ABE</t>
  </si>
  <si>
    <t>CLERK I BILINGUAL</t>
  </si>
  <si>
    <t>R1</t>
  </si>
  <si>
    <t>Retired w/ Benefits</t>
  </si>
  <si>
    <t>EDWARDS</t>
  </si>
  <si>
    <t>MARGARET</t>
  </si>
  <si>
    <t>PNP</t>
  </si>
  <si>
    <t>RAD THERAPY TECH II</t>
  </si>
  <si>
    <t>MAZZOLA</t>
  </si>
  <si>
    <t>MARYANNE</t>
  </si>
  <si>
    <t>POA</t>
  </si>
  <si>
    <t>RAD THERAPY TECH III</t>
  </si>
  <si>
    <t>KARTEN</t>
  </si>
  <si>
    <t>MITCHELL</t>
  </si>
  <si>
    <t>PJF</t>
  </si>
  <si>
    <t>PHYSICIAN</t>
  </si>
  <si>
    <t>NASSAU UNIVERSITY MEDICAL CENTER- RADIATION THERAPY</t>
  </si>
  <si>
    <t>2010 SERVICE DATES (as of 10/8/10)</t>
  </si>
  <si>
    <t>ACCT #</t>
  </si>
  <si>
    <t>HCPCS</t>
  </si>
  <si>
    <t>MOD 1</t>
  </si>
  <si>
    <t>P DIAG CD</t>
  </si>
  <si>
    <t>FOWLER, JAMES</t>
  </si>
  <si>
    <t xml:space="preserve"> 3/25/2010</t>
  </si>
  <si>
    <t xml:space="preserve"> 4/05/2010</t>
  </si>
  <si>
    <t xml:space="preserve">  </t>
  </si>
  <si>
    <t>RADIATION TX MANAGEMENT, X5</t>
  </si>
  <si>
    <t xml:space="preserve">V58.0  </t>
  </si>
  <si>
    <t>MEDICAID NYS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</si>
  <si>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</si>
  <si>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5/03/2010</t>
  </si>
  <si>
    <t xml:space="preserve"> 4/12/2010</t>
  </si>
  <si>
    <t xml:space="preserve"> 4/20/2010</t>
  </si>
  <si>
    <t xml:space="preserve"> 1/22/2010</t>
  </si>
  <si>
    <t xml:space="preserve"> 3/16/2010</t>
  </si>
  <si>
    <t>SET RADIATION THERAPY FIELD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</si>
  <si>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</si>
  <si>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ILLESCAS, MARIA</t>
  </si>
  <si>
    <t xml:space="preserve"> 3/09/2010</t>
  </si>
  <si>
    <t>OFFICE/OUTPATIENT VISIT, EST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</si>
  <si>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</si>
  <si>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2/05/2010</t>
  </si>
  <si>
    <t xml:space="preserve"> 5/17/2010</t>
  </si>
  <si>
    <t xml:space="preserve"> 5/24/2010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</si>
  <si>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</si>
  <si>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6/29/2010</t>
  </si>
  <si>
    <t xml:space="preserve"> 7/06/2010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</si>
  <si>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</si>
  <si>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7/09/2010</t>
  </si>
  <si>
    <t xml:space="preserve"> 7/19/2010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</si>
  <si>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</si>
  <si>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7/14/2010</t>
  </si>
  <si>
    <t>STEVENS, BRENDA</t>
  </si>
  <si>
    <t xml:space="preserve"> 5/21/2010</t>
  </si>
  <si>
    <t xml:space="preserve"> 6/01/2010</t>
  </si>
  <si>
    <t>NATIONAL GOVERNMENT SERVI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</si>
  <si>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</si>
  <si>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JOSEPH, DOROTHY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</si>
  <si>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</si>
  <si>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SPENCER, EMMA</t>
  </si>
  <si>
    <t xml:space="preserve"> 1/29/2010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</si>
  <si>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</si>
  <si>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2/16/2010</t>
  </si>
  <si>
    <t xml:space="preserve"> 4/19/2010</t>
  </si>
  <si>
    <t xml:space="preserve"> 6/08/2010</t>
  </si>
  <si>
    <t xml:space="preserve"> 6/14/2010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</si>
  <si>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</si>
  <si>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2/22/2010</t>
  </si>
  <si>
    <t xml:space="preserve"> 2/23/2010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</si>
  <si>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</si>
  <si>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2/24/2010</t>
  </si>
  <si>
    <t>ALEFELD, GENEVIEVE</t>
  </si>
  <si>
    <t xml:space="preserve"> 3/24/2010</t>
  </si>
  <si>
    <t>RADIATION TREATMENT AID(S)</t>
  </si>
  <si>
    <t>TADROS, BLANCH</t>
  </si>
  <si>
    <t xml:space="preserve"> 1/08/2010</t>
  </si>
  <si>
    <t xml:space="preserve"> 1/19/2010</t>
  </si>
  <si>
    <t>RADIATION THERAPY PLANNING</t>
  </si>
  <si>
    <t>SIVACEK, MARILYN</t>
  </si>
  <si>
    <t xml:space="preserve"> 1/20/2010</t>
  </si>
  <si>
    <t>MARKS JR., WILLIAM</t>
  </si>
  <si>
    <t xml:space="preserve"> 3/23/2010</t>
  </si>
  <si>
    <t xml:space="preserve"> 4/09/2010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</si>
  <si>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</si>
  <si>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RADIATION THERAPY DOSE PLAN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</si>
  <si>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</si>
  <si>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SZYKUC, JOSEPHINE</t>
  </si>
  <si>
    <t xml:space="preserve"> 1/11/2010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</si>
  <si>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</si>
  <si>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1/18/2010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</si>
  <si>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</si>
  <si>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</si>
  <si>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1/21/2010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</si>
  <si>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</si>
  <si>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3/05/2010</t>
  </si>
  <si>
    <t>BLOEM, KATHLEEN</t>
  </si>
  <si>
    <t xml:space="preserve"> 1/04/2010</t>
  </si>
  <si>
    <t>BONURA, ANGELO</t>
  </si>
  <si>
    <t>CESPEDES, DORIS</t>
  </si>
  <si>
    <t>DESTRA, CHRISTIANE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</si>
  <si>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</si>
  <si>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GREEN, MARTHA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</si>
  <si>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</si>
  <si>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</si>
  <si>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LOCKHART, EDNA</t>
  </si>
  <si>
    <t>HIP/VIP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</si>
  <si>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</si>
  <si>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PAISLEY, LEEVANCE</t>
  </si>
  <si>
    <t>MANAGED HEALTH INC</t>
  </si>
  <si>
    <t>TARRY, JOEL</t>
  </si>
  <si>
    <t>ARANA, ORFILIA</t>
  </si>
  <si>
    <t xml:space="preserve"> 1/05/2010</t>
  </si>
  <si>
    <t>OFFICE/OUTPATIENT VISIT, NEW</t>
  </si>
  <si>
    <t>ARIAS, CRISTINA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</si>
  <si>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</si>
  <si>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</si>
  <si>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CONKLING, VIRGINIA</t>
  </si>
  <si>
    <t>FERREIRA, JULIO</t>
  </si>
  <si>
    <t>*** NO INS ***</t>
  </si>
  <si>
    <t>GIRASOLE, WILLIAM</t>
  </si>
  <si>
    <t>EMPIRE PLAN</t>
  </si>
  <si>
    <t>SALAZAR, DEYANIRA</t>
  </si>
  <si>
    <t>HEALTH FIRST MCD HMO</t>
  </si>
  <si>
    <t>SMITH, VERNON</t>
  </si>
  <si>
    <t>COLINDRES, GLENDA</t>
  </si>
  <si>
    <t xml:space="preserve"> 1/06/2010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</si>
  <si>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</si>
  <si>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DAVILA HERRERA, ANA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</si>
  <si>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</si>
  <si>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DE MARY, ODELL</t>
  </si>
  <si>
    <t>MAGNACARE-HMO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</si>
  <si>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</si>
  <si>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KROPP, VINCENT</t>
  </si>
  <si>
    <t>NEGRON, ANGEL</t>
  </si>
  <si>
    <t>WELLCARE</t>
  </si>
  <si>
    <t>PURVES, JUDY</t>
  </si>
  <si>
    <t>AFFINITY HLTH PLAN</t>
  </si>
  <si>
    <t>DUNN, JOHN</t>
  </si>
  <si>
    <t xml:space="preserve"> 1/07/2010</t>
  </si>
  <si>
    <t>OFFICE CONSULTATION</t>
  </si>
  <si>
    <t>JAGIMINO, JAMES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</si>
  <si>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</si>
  <si>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SAGARINO, MARY</t>
  </si>
  <si>
    <t>BOUKNIGHT, JOHN</t>
  </si>
  <si>
    <t>FORDE, LESTER</t>
  </si>
  <si>
    <t>MCLENAN, FRITZ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</si>
  <si>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</si>
  <si>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ANDERSON, IMOGENE</t>
  </si>
  <si>
    <t>GOROTIZA, MARGARITA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</si>
  <si>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</si>
  <si>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SILVASIE, MICHAEL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</si>
  <si>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</si>
  <si>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ALEXANDER, ARCHIE</t>
  </si>
  <si>
    <t xml:space="preserve"> 1/12/2010</t>
  </si>
  <si>
    <t>LEON, EARTHA</t>
  </si>
  <si>
    <t>MENJIVAR, ANA</t>
  </si>
  <si>
    <t>PIERRE, YVES</t>
  </si>
  <si>
    <t>SMITH, WILLIE</t>
  </si>
  <si>
    <t>SOYTURK, ENDER</t>
  </si>
  <si>
    <t xml:space="preserve"> 1/13/2010</t>
  </si>
  <si>
    <t>EVANS, ALICE</t>
  </si>
  <si>
    <t>FALLA, LORENA</t>
  </si>
  <si>
    <t>FLORES, SANTIAGO</t>
  </si>
  <si>
    <t>LEWIS, CARNELL</t>
  </si>
  <si>
    <t>MAZARIEAGOS, JULIO</t>
  </si>
  <si>
    <t>SUTHERLAND, ROY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</si>
  <si>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</si>
  <si>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</si>
  <si>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WATTS, GAIL</t>
  </si>
  <si>
    <t>FIDELIS</t>
  </si>
  <si>
    <t>ALBERTO, ALICE</t>
  </si>
  <si>
    <t xml:space="preserve"> 1/14/2010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</si>
  <si>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</si>
  <si>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</si>
  <si>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</si>
  <si>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BATISTA, JOVINA</t>
  </si>
  <si>
    <t xml:space="preserve"> 1/15/2010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</si>
  <si>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</si>
  <si>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ESTEVEZ, SANTIAGO</t>
  </si>
  <si>
    <t>BUTLER, ADAM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</si>
  <si>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</si>
  <si>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ELIANE, JAYMIE</t>
  </si>
  <si>
    <t>HONORAT, PAUL</t>
  </si>
  <si>
    <t>MERCADO, ANA</t>
  </si>
  <si>
    <t>AQUINO, LUZ</t>
  </si>
  <si>
    <t>CILINGIR, MUHSIN</t>
  </si>
  <si>
    <t>KAUR, RAJINDER</t>
  </si>
  <si>
    <t>SAHEED, ADEBIMPE</t>
  </si>
  <si>
    <t>SALMON, DORIS</t>
  </si>
  <si>
    <t>WALTERS JR, NOAH</t>
  </si>
  <si>
    <t>BLUE CROSS BLUE SHIELD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</si>
  <si>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</si>
  <si>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</si>
  <si>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</si>
  <si>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CRAWFORD, MARTHA</t>
  </si>
  <si>
    <t>DELNICK, TERRILYN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</si>
  <si>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</si>
  <si>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NOVAK, JACQUELINE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</si>
  <si>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</si>
  <si>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VASQUEZ, TEOFILA</t>
  </si>
  <si>
    <t xml:space="preserve"> 1/25/2010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</si>
  <si>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</si>
  <si>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CHOUCHEH, FATME</t>
  </si>
  <si>
    <t xml:space="preserve"> 1/26/2010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</si>
  <si>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</si>
  <si>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HELLER, NATHAN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</si>
  <si>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</si>
  <si>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</si>
  <si>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</si>
  <si>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JOHNSON, ERNEST</t>
  </si>
  <si>
    <t>LA, YOUNGSOON</t>
  </si>
  <si>
    <t>PACHECO, MARIA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</si>
  <si>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</si>
  <si>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1/27/2010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</si>
  <si>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</si>
  <si>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</si>
  <si>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FINK, JOANN</t>
  </si>
  <si>
    <t>MONTOYA, ANA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</si>
  <si>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</si>
  <si>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1/28/2010</t>
  </si>
  <si>
    <t>BRUNS, EDWARD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</si>
  <si>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</si>
  <si>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</si>
  <si>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FUCARINO, MARGARET</t>
  </si>
  <si>
    <t>SHORTER, MATTIE</t>
  </si>
  <si>
    <t>STANLEY, DOROTHY</t>
  </si>
  <si>
    <t>HEALTH FIRST PHSP</t>
  </si>
  <si>
    <t xml:space="preserve"> 2/01/2010</t>
  </si>
  <si>
    <t xml:space="preserve"> 2/02/2010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</si>
  <si>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</si>
  <si>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</si>
  <si>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</si>
  <si>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LYDE, EDWARD</t>
  </si>
  <si>
    <t>PARK, DUCK</t>
  </si>
  <si>
    <t>SOSA MARTINEZ, ELIA</t>
  </si>
  <si>
    <t>ALVAREZ, CECILIA</t>
  </si>
  <si>
    <t xml:space="preserve"> 2/03/2010</t>
  </si>
  <si>
    <t xml:space="preserve"> 2/08/2010</t>
  </si>
  <si>
    <t>CAZIMIR, MARIE-ANGE</t>
  </si>
  <si>
    <t>CHASSAGNE, FRITZ</t>
  </si>
  <si>
    <t xml:space="preserve"> 2/04/2010</t>
  </si>
  <si>
    <t>CLARKE, CLAUDETTE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</si>
  <si>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</si>
  <si>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RADIATION THERAPY MANAGEMENT</t>
  </si>
  <si>
    <t>STEPHENS, SMILIE</t>
  </si>
  <si>
    <t>RADIATION PHYSICS CONSULT</t>
  </si>
  <si>
    <t>ROZANSKI, JOHN</t>
  </si>
  <si>
    <t xml:space="preserve"> 2/09/2010</t>
  </si>
  <si>
    <t>HARRINGTON, CLYDE</t>
  </si>
  <si>
    <t xml:space="preserve"> 2/11/2010</t>
  </si>
  <si>
    <t xml:space="preserve"> 2/12/2010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</si>
  <si>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</si>
  <si>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</si>
  <si>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2/17/2010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</si>
  <si>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</si>
  <si>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</si>
  <si>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</si>
  <si>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2/18/2010</t>
  </si>
  <si>
    <t xml:space="preserve"> 2/19/2010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</si>
  <si>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</si>
  <si>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</si>
  <si>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LUNA, SANTOS</t>
  </si>
  <si>
    <t>OKOYE, NORBERT</t>
  </si>
  <si>
    <t>CANALES, DINORA</t>
  </si>
  <si>
    <t xml:space="preserve"> 2/26/2010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</si>
  <si>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</si>
  <si>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CURRY, TYREE</t>
  </si>
  <si>
    <t>OCASIO, RAMON</t>
  </si>
  <si>
    <t>SARAVIA, MARIA</t>
  </si>
  <si>
    <t xml:space="preserve"> 2/25/2010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</si>
  <si>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</si>
  <si>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FOLEY, AGNES</t>
  </si>
  <si>
    <t xml:space="preserve"> 3/01/2010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</si>
  <si>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</si>
  <si>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BENNETT, SHARON</t>
  </si>
  <si>
    <t xml:space="preserve"> 3/02/2010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</si>
  <si>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</si>
  <si>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CIRO, MARYANN</t>
  </si>
  <si>
    <t>FINKELSTEIN, MYRNA</t>
  </si>
  <si>
    <t>MARSHALL, ERNESTINE</t>
  </si>
  <si>
    <t>PIERRE, MALHERBE</t>
  </si>
  <si>
    <t>SHILLINGFORD, THERESA</t>
  </si>
  <si>
    <t xml:space="preserve"> 3/03/2010</t>
  </si>
  <si>
    <t>CONIGLIARO, MARIE</t>
  </si>
  <si>
    <t>OXFORD HEALTH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</si>
  <si>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</si>
  <si>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PIERRE LOUIS, JOSEPH</t>
  </si>
  <si>
    <t>SCHNEIDERMAN, RONALD</t>
  </si>
  <si>
    <t xml:space="preserve"> 3/04/2010</t>
  </si>
  <si>
    <t>DIGGS, PATRICIA</t>
  </si>
  <si>
    <t>MURAWSKI, DOROTHY</t>
  </si>
  <si>
    <t>NEBLETT, VERNELL</t>
  </si>
  <si>
    <t>FELDMAN, CAROLE</t>
  </si>
  <si>
    <t>GRAF, ANN</t>
  </si>
  <si>
    <t>JONES, LULABELLE</t>
  </si>
  <si>
    <t>HEALTHCARE PARTNERS</t>
  </si>
  <si>
    <t>MOLANO, BARBARA</t>
  </si>
  <si>
    <t>MORROW, ROBERT</t>
  </si>
  <si>
    <t>POLYDORE, JULIANA</t>
  </si>
  <si>
    <t>STEPHENSON, WILLIAM</t>
  </si>
  <si>
    <t xml:space="preserve"> 3/08/2010</t>
  </si>
  <si>
    <t>MULLER, MARIE</t>
  </si>
  <si>
    <t>ASKA, MILLICENT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</si>
  <si>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</si>
  <si>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DONAIRE, BRENDA</t>
  </si>
  <si>
    <t xml:space="preserve"> 3/10/2010</t>
  </si>
  <si>
    <t>SARAVIA, BLANCA</t>
  </si>
  <si>
    <t>POWELL, JOAN</t>
  </si>
  <si>
    <t xml:space="preserve"> 3/11/2010</t>
  </si>
  <si>
    <t xml:space="preserve"> 3/12/2010</t>
  </si>
  <si>
    <t>RIVERA, ELADIO</t>
  </si>
  <si>
    <t xml:space="preserve"> 3/22/2010</t>
  </si>
  <si>
    <t xml:space="preserve"> 3/15/2010</t>
  </si>
  <si>
    <t>FACEY, VERONICA</t>
  </si>
  <si>
    <t>FAGGIO, DIANE</t>
  </si>
  <si>
    <t>GONZALEZ, FROYLAN</t>
  </si>
  <si>
    <t xml:space="preserve"> 3/17/2010</t>
  </si>
  <si>
    <t>GRIMM, BERTHA</t>
  </si>
  <si>
    <t>NESTON, RICHARD</t>
  </si>
  <si>
    <t>OAJACA, TITA</t>
  </si>
  <si>
    <t xml:space="preserve"> 3/29/2010</t>
  </si>
  <si>
    <t xml:space="preserve"> 3/18/2010</t>
  </si>
  <si>
    <t>DIMARTINO, SADIE</t>
  </si>
  <si>
    <t>WILSON, DENNIS</t>
  </si>
  <si>
    <t>BOYLAN, STEPHEN</t>
  </si>
  <si>
    <t xml:space="preserve"> 3/19/2010</t>
  </si>
  <si>
    <t>HAPPE, KAREN</t>
  </si>
  <si>
    <t>SMALLS, GEORGE</t>
  </si>
  <si>
    <t>MARMORALE, MILDRED</t>
  </si>
  <si>
    <t>GV</t>
  </si>
  <si>
    <t>GELORMINO, ELIZABETH</t>
  </si>
  <si>
    <t>JEAN-PAUL, MONA</t>
  </si>
  <si>
    <t>STOUDEMIRE, DORIS</t>
  </si>
  <si>
    <t xml:space="preserve"> 3/26/2010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</si>
  <si>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</si>
  <si>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</si>
  <si>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</si>
  <si>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3/30/2010</t>
  </si>
  <si>
    <t>PETERS, JOHN</t>
  </si>
  <si>
    <t xml:space="preserve"> 3/31/2010</t>
  </si>
  <si>
    <t>SANCHEZ, MARCELINA</t>
  </si>
  <si>
    <t xml:space="preserve"> 4/01/2010</t>
  </si>
  <si>
    <t xml:space="preserve"> 4/02/2010</t>
  </si>
  <si>
    <t xml:space="preserve"> 6/15/2010</t>
  </si>
  <si>
    <t>CREA, JULIE</t>
  </si>
  <si>
    <t xml:space="preserve"> 4/06/2010</t>
  </si>
  <si>
    <t>KEBREAU, YANICK</t>
  </si>
  <si>
    <t xml:space="preserve"> 4/07/2010</t>
  </si>
  <si>
    <t>CAMPOS, MIRIAM</t>
  </si>
  <si>
    <t xml:space="preserve"> 4/08/2010</t>
  </si>
  <si>
    <t>FLORES, JOSE</t>
  </si>
  <si>
    <t>PIROZZI, THERESA</t>
  </si>
  <si>
    <t>RUIZ, JULIO</t>
  </si>
  <si>
    <t>SPARKS, EVA</t>
  </si>
  <si>
    <t>BUTLER, RUTHA</t>
  </si>
  <si>
    <t>GOINS, DIANE</t>
  </si>
  <si>
    <t>DRAPER, RAFAEL</t>
  </si>
  <si>
    <t xml:space="preserve"> 4/13/2010</t>
  </si>
  <si>
    <t>HARTNETT, BRIAN</t>
  </si>
  <si>
    <t>HIP-MCD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</si>
  <si>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</si>
  <si>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ARACENA, LEONEL</t>
  </si>
  <si>
    <t xml:space="preserve"> 4/14/2010</t>
  </si>
  <si>
    <t>FITZSIMMONS, BARBARA</t>
  </si>
  <si>
    <t xml:space="preserve"> 4/15/2010</t>
  </si>
  <si>
    <t xml:space="preserve"> 4/26/2010</t>
  </si>
  <si>
    <t>HALL, CARRIE</t>
  </si>
  <si>
    <t xml:space="preserve"> 4/16/2010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</si>
  <si>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</si>
  <si>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WALKER, DARLISHA</t>
  </si>
  <si>
    <t>DIAZ, SABINA</t>
  </si>
  <si>
    <t>LYON, CLAIRE</t>
  </si>
  <si>
    <t>DESIGN MLC DEVICE FOR IMRT</t>
  </si>
  <si>
    <t xml:space="preserve"> 4/21/2010</t>
  </si>
  <si>
    <t>LOZZA, ANGELA</t>
  </si>
  <si>
    <t>MARTIN, CAROLYN</t>
  </si>
  <si>
    <t>PUDER, CATHERINE</t>
  </si>
  <si>
    <t xml:space="preserve"> 4/22/2010</t>
  </si>
  <si>
    <t>HEALTHCARE PARTNERS MCR H</t>
  </si>
  <si>
    <t>RIVAS, SANDRA</t>
  </si>
  <si>
    <t xml:space="preserve"> 4/23/2010</t>
  </si>
  <si>
    <t>EDMONSTON, ANTHONY</t>
  </si>
  <si>
    <t xml:space="preserve"> 4/27/2010</t>
  </si>
  <si>
    <t>MOORE, CEDRIC</t>
  </si>
  <si>
    <t>PRISONERS-NASSAU COU</t>
  </si>
  <si>
    <t xml:space="preserve"> 4/28/2010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</si>
  <si>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</si>
  <si>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4/29/2010</t>
  </si>
  <si>
    <t xml:space="preserve"> 4/30/2010</t>
  </si>
  <si>
    <t xml:space="preserve"> 5/10/2010</t>
  </si>
  <si>
    <t>HANNIBAL, REMY</t>
  </si>
  <si>
    <t xml:space="preserve"> 5/04/2010</t>
  </si>
  <si>
    <t>DESANNO, DEBRA</t>
  </si>
  <si>
    <t>EXANTUS, FRANTZ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</si>
  <si>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</si>
  <si>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VAZQUEZ, MARIA</t>
  </si>
  <si>
    <t>HEALTHFIRST/MANAGED HEALT</t>
  </si>
  <si>
    <t>ALLEN, GRACIE</t>
  </si>
  <si>
    <t xml:space="preserve"> 5/05/2010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</si>
  <si>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</si>
  <si>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WOLFF, AILEEN</t>
  </si>
  <si>
    <t xml:space="preserve"> 5/06/2010</t>
  </si>
  <si>
    <t>RADIOTHERAPY DOSE PLAN, IMRT</t>
  </si>
  <si>
    <t>DION, WILLIAM</t>
  </si>
  <si>
    <t xml:space="preserve"> 6/17/2010</t>
  </si>
  <si>
    <t xml:space="preserve"> 5/12/2010</t>
  </si>
  <si>
    <t xml:space="preserve"> 5/07/2010</t>
  </si>
  <si>
    <t xml:space="preserve"> 5/11/2010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</si>
  <si>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</si>
  <si>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MCBRIDE, DOROTHY</t>
  </si>
  <si>
    <t xml:space="preserve"> 5/13/2010</t>
  </si>
  <si>
    <t xml:space="preserve"> 5/14/2010</t>
  </si>
  <si>
    <t>CARVAJAL, BLANCA</t>
  </si>
  <si>
    <t>KIM, MUN</t>
  </si>
  <si>
    <t>PAPIK, EVELYN</t>
  </si>
  <si>
    <t>RAINEY, SHIRLEY</t>
  </si>
  <si>
    <t>SCAGLIOLA, MARIA</t>
  </si>
  <si>
    <t>OUTSIDE AGENCIES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</si>
  <si>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</si>
  <si>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</si>
  <si>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5/18/2010</t>
  </si>
  <si>
    <t>DUVAL, PIERRE</t>
  </si>
  <si>
    <t xml:space="preserve"> 5/19/2010</t>
  </si>
  <si>
    <t xml:space="preserve"> 5/20/2010</t>
  </si>
  <si>
    <t>LAGUERRE, MARIE</t>
  </si>
  <si>
    <t xml:space="preserve"> 5/25/2010</t>
  </si>
  <si>
    <t>RINCHIUSO, RUSSELL</t>
  </si>
  <si>
    <t xml:space="preserve"> 5/26/2010</t>
  </si>
  <si>
    <t>SCHEULEN, JAMES</t>
  </si>
  <si>
    <t xml:space="preserve"> 5/28/2010</t>
  </si>
  <si>
    <t xml:space="preserve"> 6/07/2010</t>
  </si>
  <si>
    <t xml:space="preserve"> 6/02/2010</t>
  </si>
  <si>
    <t>HARVEY, BERYL</t>
  </si>
  <si>
    <t>CAROLLO, JACQUELINE</t>
  </si>
  <si>
    <t xml:space="preserve"> 6/03/2010</t>
  </si>
  <si>
    <t>LINDAO, OTTO</t>
  </si>
  <si>
    <t>OTHER AGENCIES</t>
  </si>
  <si>
    <t>RAO, NOELLA</t>
  </si>
  <si>
    <t xml:space="preserve"> 6/04/2010</t>
  </si>
  <si>
    <t>MACMILLAN, ROBERT</t>
  </si>
  <si>
    <t>WARDELL, MARILYN</t>
  </si>
  <si>
    <t xml:space="preserve"> 6/09/2010</t>
  </si>
  <si>
    <t xml:space="preserve"> 6/22/2010</t>
  </si>
  <si>
    <t>VILLANUEVA, SOLEDAD</t>
  </si>
  <si>
    <t>HOSSAIN, SALMA</t>
  </si>
  <si>
    <t xml:space="preserve"> 6/10/2010</t>
  </si>
  <si>
    <t>HIP CLAIM SERVICE</t>
  </si>
  <si>
    <t xml:space="preserve"> 6/11/2010</t>
  </si>
  <si>
    <t>CHOPRA, HARBANS</t>
  </si>
  <si>
    <t>MANGIARACINA, JOSEPH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</si>
  <si>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</si>
  <si>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BRUNER, MARCIA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</si>
  <si>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</si>
  <si>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WHEELER, ANN</t>
  </si>
  <si>
    <t xml:space="preserve"> 6/16/2010</t>
  </si>
  <si>
    <t xml:space="preserve"> 6/28/2010</t>
  </si>
  <si>
    <t>JEX, SOCORRO</t>
  </si>
  <si>
    <t>NDUKA, EBERE</t>
  </si>
  <si>
    <t>SOLIS, GUILLERMO</t>
  </si>
  <si>
    <t>MEDICAID PENDING</t>
  </si>
  <si>
    <t xml:space="preserve"> 6/18/2010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</si>
  <si>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</si>
  <si>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</si>
  <si>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6/19/2010</t>
  </si>
  <si>
    <t xml:space="preserve"> 6/21/2010</t>
  </si>
  <si>
    <t>ZACCONI, KRISTINE</t>
  </si>
  <si>
    <t xml:space="preserve"> 6/23/2010</t>
  </si>
  <si>
    <t xml:space="preserve"> 6/24/2010</t>
  </si>
  <si>
    <t xml:space="preserve"> 7/12/2010</t>
  </si>
  <si>
    <t>LUDWIG, RICHARD</t>
  </si>
  <si>
    <t>MACALL, JOSE</t>
  </si>
  <si>
    <t xml:space="preserve"> 6/25/2010</t>
  </si>
  <si>
    <t>BLISS, BETTY</t>
  </si>
  <si>
    <t>GREENING, CHESLEY</t>
  </si>
  <si>
    <t xml:space="preserve"> 6/30/2010</t>
  </si>
  <si>
    <t xml:space="preserve"> 7/01/2010</t>
  </si>
  <si>
    <t>CATENA, MARYANN</t>
  </si>
  <si>
    <t xml:space="preserve"> 7/02/2010</t>
  </si>
  <si>
    <t>REYES, JUAN</t>
  </si>
  <si>
    <t xml:space="preserve"> 7/07/2010</t>
  </si>
  <si>
    <t>REINERTSEN, JOANNE</t>
  </si>
  <si>
    <t xml:space="preserve"> 7/08/2010</t>
  </si>
  <si>
    <t xml:space="preserve"> 8/03/2010</t>
  </si>
  <si>
    <t xml:space="preserve"> 7/13/2010</t>
  </si>
  <si>
    <t>JACKSON, RANDY</t>
  </si>
  <si>
    <t xml:space="preserve"> 8/30/2010</t>
  </si>
  <si>
    <t xml:space="preserve"> 7/16/2010</t>
  </si>
  <si>
    <t xml:space="preserve"> 7/26/2010</t>
  </si>
  <si>
    <t>LUNDY MICHEL, GINETTE</t>
  </si>
  <si>
    <t>PINKNEY, BOBBY</t>
  </si>
  <si>
    <t xml:space="preserve"> 7/20/2010</t>
  </si>
  <si>
    <t xml:space="preserve"> 7/21/2010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</si>
  <si>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</si>
  <si>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UNITED HEALTH CARE</t>
  </si>
  <si>
    <t xml:space="preserve"> 7/23/2010</t>
  </si>
  <si>
    <t xml:space="preserve"> 7/27/2010</t>
  </si>
  <si>
    <t xml:space="preserve"> 7/29/2010</t>
  </si>
  <si>
    <t xml:space="preserve"> 8/09/2010</t>
  </si>
  <si>
    <t xml:space="preserve"> 7/30/2010</t>
  </si>
  <si>
    <t>DAVIS, THOMAS</t>
  </si>
  <si>
    <t>REDD, EUNICE</t>
  </si>
  <si>
    <t>RIVAS, EMETERIO</t>
  </si>
  <si>
    <t>OVIEDO, LEON</t>
  </si>
  <si>
    <t>GAMARRA, ANTONIO</t>
  </si>
  <si>
    <t>ALAM, SHAMSUL</t>
  </si>
  <si>
    <t>CABRERA, MARIA</t>
  </si>
  <si>
    <t>ALMENDARES, DONALDO</t>
  </si>
  <si>
    <t>RAMIREZ, YAMILETH</t>
  </si>
  <si>
    <t>CORREA, LUCY</t>
  </si>
  <si>
    <t>EUCEDA, NELIS</t>
  </si>
  <si>
    <t>PITT, KEITH</t>
  </si>
  <si>
    <t xml:space="preserve"> 7/28/2010</t>
  </si>
  <si>
    <t>LASSITER, WALTER</t>
  </si>
  <si>
    <t>PERDOMO, MARIA</t>
  </si>
  <si>
    <t>ACOSTA, MERIS</t>
  </si>
  <si>
    <t>RUEDA, WILSON</t>
  </si>
  <si>
    <t>MARTINEZ, MARIO</t>
  </si>
  <si>
    <t>DINC, UNAL</t>
  </si>
  <si>
    <t>VAUGHN, MICHAEL</t>
  </si>
  <si>
    <t>STONE HLAVATY, MARIA</t>
  </si>
  <si>
    <t>OXFORD HMO</t>
  </si>
  <si>
    <t>DIAZ, EDELMIRO</t>
  </si>
  <si>
    <t>ELISMA, GRACE</t>
  </si>
  <si>
    <t>LEWIS, CARRIE</t>
  </si>
  <si>
    <t>WETZELL, RUSSELL</t>
  </si>
  <si>
    <t>THORPE, ALLAN</t>
  </si>
  <si>
    <t>VARRICCHIO, DOMENIC</t>
  </si>
  <si>
    <t>BROWN, GEORGE</t>
  </si>
  <si>
    <t>RICHARDSON, RONNIE</t>
  </si>
  <si>
    <t>CARDONA, JUAN</t>
  </si>
  <si>
    <t>JEAN MARY, MOLIERE</t>
  </si>
  <si>
    <t>MCGRAW, SAMUEL</t>
  </si>
  <si>
    <t>WASHINGTON, JOHN</t>
  </si>
  <si>
    <t>GILLIARD, NOLAN</t>
  </si>
  <si>
    <t>KEATING, THERESA</t>
  </si>
  <si>
    <t>CASTRO, JOHN</t>
  </si>
  <si>
    <t xml:space="preserve"> 5/27/2010</t>
  </si>
  <si>
    <t>COBIAN, MARYJANE</t>
  </si>
  <si>
    <t>JOVEL, MARGARITA</t>
  </si>
  <si>
    <t>WASHINGTON, RUBY</t>
  </si>
  <si>
    <t>ROBINSON, CLARON</t>
  </si>
  <si>
    <t>BADEA, WANDA</t>
  </si>
  <si>
    <t>NIX, SIDNEY</t>
  </si>
  <si>
    <t>MORAN, EMMA</t>
  </si>
  <si>
    <t>VIERA, RENE</t>
  </si>
  <si>
    <t>ALMENDARES, NARCISO</t>
  </si>
  <si>
    <t>BARRIENTOS, MARILENA</t>
  </si>
  <si>
    <t>GUTIERREZ, ALINA</t>
  </si>
  <si>
    <t>MOMBELEUR, MARIE</t>
  </si>
  <si>
    <t>SANTAMARIA, MARCO</t>
  </si>
  <si>
    <t>BLANCO, IRIS</t>
  </si>
  <si>
    <t>KOWATCH, WILLIAM</t>
  </si>
  <si>
    <t>RODRIGUEZ, BETTY</t>
  </si>
  <si>
    <t>ROMERO, FLORY</t>
  </si>
  <si>
    <t>FOLLOW-UP INPATIENT CONSULT</t>
  </si>
  <si>
    <t xml:space="preserve"> 7/15/2010</t>
  </si>
  <si>
    <t>BOODHOO, ARLENE</t>
  </si>
  <si>
    <t>INPATIENT CONSULTATION</t>
  </si>
  <si>
    <t>RUSSO, CARMELA</t>
  </si>
  <si>
    <t>GREENE, THOMAS</t>
  </si>
  <si>
    <t>VASQUEZ, NOEMI</t>
  </si>
  <si>
    <t>GAINES, WALTER</t>
  </si>
  <si>
    <t>OROSCO, ENRIQUES</t>
  </si>
  <si>
    <t>RIVAS, SANTOS</t>
  </si>
  <si>
    <t>GUERRA, GENNARO</t>
  </si>
  <si>
    <t xml:space="preserve"> 8/02/2010</t>
  </si>
  <si>
    <t xml:space="preserve"> 8/04/2010</t>
  </si>
  <si>
    <t xml:space="preserve"> 8/16/2010</t>
  </si>
  <si>
    <t>FAULK, GERRY</t>
  </si>
  <si>
    <t xml:space="preserve"> 8/05/2010</t>
  </si>
  <si>
    <t xml:space="preserve"> 8/06/2010</t>
  </si>
  <si>
    <t xml:space="preserve"> 8/10/2010</t>
  </si>
  <si>
    <t>CAZIMIR, MARIE</t>
  </si>
  <si>
    <t xml:space="preserve"> 8/11/2010</t>
  </si>
  <si>
    <t xml:space="preserve"> 8/23/2010</t>
  </si>
  <si>
    <t xml:space="preserve"> 8/12/2010</t>
  </si>
  <si>
    <t xml:space="preserve"> 8/13/2010</t>
  </si>
  <si>
    <t>KRAUS, MARYANN</t>
  </si>
  <si>
    <t>LOMBARDI, ALBINA</t>
  </si>
  <si>
    <t xml:space="preserve"> 8/17/2010</t>
  </si>
  <si>
    <t>PEREZ, SUYAPA</t>
  </si>
  <si>
    <t xml:space="preserve"> 8/18/2010</t>
  </si>
  <si>
    <t xml:space="preserve"> 8/19/2010</t>
  </si>
  <si>
    <t xml:space="preserve"> 8/20/2010</t>
  </si>
  <si>
    <t>GALDAMEZ, ENRIQUE</t>
  </si>
  <si>
    <t xml:space="preserve"> 8/24/2010</t>
  </si>
  <si>
    <t>TOUSSAINT, ELVESTE</t>
  </si>
  <si>
    <t xml:space="preserve"> 8/25/2010</t>
  </si>
  <si>
    <t xml:space="preserve"> 9/07/2010</t>
  </si>
  <si>
    <t xml:space="preserve"> 8/31/2010</t>
  </si>
  <si>
    <t>MASTOROS, GRACE</t>
  </si>
  <si>
    <t>TRIGUEROS, ELBA</t>
  </si>
  <si>
    <t xml:space="preserve"> 9/01/2010</t>
  </si>
  <si>
    <t>BATALLAS, NORA</t>
  </si>
  <si>
    <t>COLEMAN, OLA</t>
  </si>
  <si>
    <t>SAMUEL, ALVIN</t>
  </si>
  <si>
    <t xml:space="preserve"> 9/02/2010</t>
  </si>
  <si>
    <t xml:space="preserve"> 9/13/2010</t>
  </si>
  <si>
    <t xml:space="preserve"> 9/03/2010</t>
  </si>
  <si>
    <t xml:space="preserve"> 9/08/2010</t>
  </si>
  <si>
    <t xml:space="preserve"> 9/20/2010</t>
  </si>
  <si>
    <t xml:space="preserve"> 9/09/2010</t>
  </si>
  <si>
    <t>WILLIAMS, FANNIE</t>
  </si>
  <si>
    <t xml:space="preserve"> 9/14/2010</t>
  </si>
  <si>
    <t xml:space="preserve"> 9/27/2010</t>
  </si>
  <si>
    <t xml:space="preserve"> 9/15/2010</t>
  </si>
  <si>
    <t>GALDAMEZ, NEMESIO</t>
  </si>
  <si>
    <t>ST LEGER, MARIE</t>
  </si>
  <si>
    <t xml:space="preserve"> 9/16/2010</t>
  </si>
  <si>
    <t xml:space="preserve"> 9/17/2010</t>
  </si>
  <si>
    <t>HEALTHPLUS OF MICHIG</t>
  </si>
  <si>
    <t>LOUISSAINT, MARIE</t>
  </si>
  <si>
    <t>TURNER, BRYAN</t>
  </si>
  <si>
    <t xml:space="preserve"> 9/21/2010</t>
  </si>
  <si>
    <t xml:space="preserve"> 9/22/2010</t>
  </si>
  <si>
    <t xml:space="preserve"> 9/23/2010</t>
  </si>
  <si>
    <t xml:space="preserve"> 9/24/2010</t>
  </si>
  <si>
    <t>RIVERA, KAREN</t>
  </si>
  <si>
    <t xml:space="preserve"> 9/28/2010</t>
  </si>
  <si>
    <t xml:space="preserve"> 9/29/2010</t>
  </si>
  <si>
    <t>SATCHELL, DAVID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</si>
  <si>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</si>
  <si>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BRYANT, CHARLIE</t>
  </si>
  <si>
    <t xml:space="preserve"> 2/10/2010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</si>
  <si>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</si>
  <si>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</si>
  <si>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REID, SEPTYMUS</t>
  </si>
  <si>
    <t>HEALTHFIRST FMLY I/P ONLY</t>
  </si>
  <si>
    <t>LANDISI, GERARD</t>
  </si>
  <si>
    <t xml:space="preserve">E81.20 </t>
  </si>
  <si>
    <t>NY CENTRAL MUTUAL</t>
  </si>
  <si>
    <t>KOON, SAMUEL</t>
  </si>
  <si>
    <t>MEDICAID NYS INPT RE</t>
  </si>
  <si>
    <t>HARRIS, DAVID</t>
  </si>
  <si>
    <t>RODRIGUEZ, EDITH</t>
  </si>
  <si>
    <t>SPENCE, SAMUEL</t>
  </si>
  <si>
    <t>MONTEFORTE, VINCENT</t>
  </si>
  <si>
    <t>MET LIFE INS</t>
  </si>
  <si>
    <t xml:space="preserve">V57.1  </t>
  </si>
  <si>
    <t>POETSCH, JAMES</t>
  </si>
  <si>
    <t>GEICO</t>
  </si>
  <si>
    <t>VINAS, DELBY</t>
  </si>
  <si>
    <t>SUBSEQUENT HOSPITAL CARE</t>
  </si>
  <si>
    <t>JIANG, YURANG</t>
  </si>
  <si>
    <t>STATE FARM</t>
  </si>
  <si>
    <t>SILVA, LISA</t>
  </si>
  <si>
    <t>LEFTENANT, ZINA</t>
  </si>
  <si>
    <t>STATE FARM INS</t>
  </si>
  <si>
    <t>CURRY, MONZE</t>
  </si>
  <si>
    <t>CARR, EMILY</t>
  </si>
  <si>
    <t>PEREIRA, MAGDALENA</t>
  </si>
  <si>
    <t>CURRY, SHELTON</t>
  </si>
  <si>
    <t>WALLACE, MARY</t>
  </si>
  <si>
    <t>GALDAMEZ, ENRIQUEZ</t>
  </si>
  <si>
    <t>EVANS, WILLIAM</t>
  </si>
  <si>
    <t>PROGRESSIVE INS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</si>
  <si>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!</t>
  </si>
  <si>
    <t>LOUGHRAN, ANITA</t>
  </si>
  <si>
    <t>BLUE CROSS-MEDICARE</t>
  </si>
  <si>
    <t>DEFLORA, MICHAEL</t>
  </si>
  <si>
    <t>AETNA HEALTHCARE</t>
  </si>
  <si>
    <t>ALLEYNE, NICHOLAS</t>
  </si>
  <si>
    <t>HAMBURGER, MARTIN</t>
  </si>
  <si>
    <t>INITIAL HOSPITAL CARE</t>
  </si>
  <si>
    <t>AHMED, MUKHTAR</t>
  </si>
  <si>
    <t>Med Rec #</t>
  </si>
  <si>
    <t>Patient Name</t>
  </si>
  <si>
    <t>Service Date</t>
  </si>
  <si>
    <t>Charge Amt.</t>
  </si>
  <si>
    <t>PYMT</t>
  </si>
  <si>
    <t>Allow</t>
  </si>
  <si>
    <t>Bal</t>
  </si>
  <si>
    <t>RVU Amt</t>
  </si>
  <si>
    <t>Doctor #3618 Mitchell Karten</t>
  </si>
  <si>
    <t>Carrier</t>
  </si>
  <si>
    <t>77261 Total</t>
  </si>
  <si>
    <t>77280 Total</t>
  </si>
  <si>
    <t>77290 Total</t>
  </si>
  <si>
    <t>77295 Total</t>
  </si>
  <si>
    <t>77300 Total</t>
  </si>
  <si>
    <t>77301 Total</t>
  </si>
  <si>
    <t>77332 Total</t>
  </si>
  <si>
    <t>77334 Total</t>
  </si>
  <si>
    <t>77338 Total</t>
  </si>
  <si>
    <t>77370 Total</t>
  </si>
  <si>
    <t>77427 Total</t>
  </si>
  <si>
    <t>77431 Total</t>
  </si>
  <si>
    <t>99204 Total</t>
  </si>
  <si>
    <t>99211 Total</t>
  </si>
  <si>
    <t>99213 Total</t>
  </si>
  <si>
    <t>99214 Total</t>
  </si>
  <si>
    <t>99215 Total</t>
  </si>
  <si>
    <t>99222 Total</t>
  </si>
  <si>
    <t>99231 Total</t>
  </si>
  <si>
    <t>99243 Total</t>
  </si>
  <si>
    <t>99244 Total</t>
  </si>
  <si>
    <t>99245 Total</t>
  </si>
  <si>
    <t>99252 Total</t>
  </si>
  <si>
    <t>99253 Total</t>
  </si>
  <si>
    <t>99254 Total</t>
  </si>
  <si>
    <t>Expected Reimbursment</t>
  </si>
  <si>
    <t>Medicare</t>
  </si>
  <si>
    <t>Medicaid</t>
  </si>
  <si>
    <t>Month-Year</t>
  </si>
  <si>
    <t>RVU's</t>
  </si>
  <si>
    <t>Net Payments</t>
  </si>
  <si>
    <t xml:space="preserve">    Sub-total Salary &amp; Wages</t>
  </si>
  <si>
    <t>Physician Incentive Payments</t>
  </si>
  <si>
    <t>Visit Volume Report</t>
  </si>
  <si>
    <t>Eagle Financials</t>
  </si>
  <si>
    <t xml:space="preserve">  Total Supplies (CC)</t>
  </si>
  <si>
    <t>Attending Physician Services</t>
  </si>
  <si>
    <t>Description</t>
  </si>
  <si>
    <t xml:space="preserve">Radiation Therapy </t>
  </si>
  <si>
    <t>Physician Billing</t>
  </si>
  <si>
    <t>Amount</t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</si>
  <si>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Clerk      Anne Macavoy</t>
    </r>
  </si>
  <si>
    <t>Radiation Oncologist</t>
  </si>
  <si>
    <t>Radiation Physicist Support</t>
  </si>
  <si>
    <t>Radiation Therapy Tech Support</t>
  </si>
  <si>
    <t>6.</t>
  </si>
  <si>
    <t>Contracted Medical Services (DE)</t>
  </si>
  <si>
    <t>Total Fringe Benefit</t>
  </si>
  <si>
    <t>(1)</t>
  </si>
  <si>
    <t>(2)</t>
  </si>
  <si>
    <t>(3)</t>
  </si>
  <si>
    <t>Source</t>
  </si>
  <si>
    <t>(4)</t>
  </si>
  <si>
    <t xml:space="preserve">  Total Supplies (Issued (CD)</t>
  </si>
  <si>
    <t>Other Support</t>
  </si>
  <si>
    <t>Other Allocated Expenses</t>
  </si>
  <si>
    <t>Staffing:</t>
  </si>
  <si>
    <r>
      <t>1.</t>
    </r>
    <r>
      <rPr>
        <sz val="7"/>
        <color theme="1"/>
        <rFont val="Times New Roman"/>
        <family val="1"/>
      </rPr>
      <t>  </t>
    </r>
  </si>
  <si>
    <t>LPN</t>
  </si>
  <si>
    <t>Job Title</t>
  </si>
  <si>
    <t>Clerk</t>
  </si>
  <si>
    <t>Contracted Radiation Oncologist / Physicist Consultant</t>
  </si>
  <si>
    <t>Linac Service Cost / Maintenance Of Equipment</t>
  </si>
  <si>
    <t>Contracted Medical Services:</t>
  </si>
  <si>
    <t>General Expenses:</t>
  </si>
  <si>
    <t>Year End 2015</t>
  </si>
  <si>
    <t>CLINIC FINANCIAL PROXY:  CRRADT - Radiation Thrapy</t>
  </si>
  <si>
    <t>NuHEALTH - Nassau University Medical Center</t>
  </si>
  <si>
    <t>FOR PERIOD FROM:  01/01/2015  TO  12/31/2015 Program ID OVHF205-02</t>
  </si>
  <si>
    <t>2015 by Post Period</t>
  </si>
  <si>
    <t xml:space="preserve"> 289307</t>
  </si>
  <si>
    <t xml:space="preserve">Greer, Fate W             </t>
  </si>
  <si>
    <t>HRRADT</t>
  </si>
  <si>
    <t xml:space="preserve">C051   </t>
  </si>
  <si>
    <t xml:space="preserve">Mn Of Soft Palate             </t>
  </si>
  <si>
    <t>3431085</t>
  </si>
  <si>
    <t xml:space="preserve">Romero Serrano, Berta A   </t>
  </si>
  <si>
    <t xml:space="preserve">C50812 </t>
  </si>
  <si>
    <t xml:space="preserve">Mn Ovrlp Left Female Breast   </t>
  </si>
  <si>
    <t xml:space="preserve"> 767077</t>
  </si>
  <si>
    <t xml:space="preserve">Whitmore, Terry           </t>
  </si>
  <si>
    <t xml:space="preserve">141.8  </t>
  </si>
  <si>
    <t xml:space="preserve">Malig Neo Tongue Nec          </t>
  </si>
  <si>
    <t>3303747</t>
  </si>
  <si>
    <t xml:space="preserve">Rivera, Lisa              </t>
  </si>
  <si>
    <t xml:space="preserve">201.92 </t>
  </si>
  <si>
    <t xml:space="preserve">Hodgkins Dis Nos Thorax       </t>
  </si>
  <si>
    <t>1081263</t>
  </si>
  <si>
    <t xml:space="preserve">Rodriguez, Ana M          </t>
  </si>
  <si>
    <t xml:space="preserve">217    </t>
  </si>
  <si>
    <t xml:space="preserve">Benign Neoplasm Breast        </t>
  </si>
  <si>
    <t xml:space="preserve"> 837272</t>
  </si>
  <si>
    <t xml:space="preserve">Karten, Mitchell          </t>
  </si>
  <si>
    <t>BOP</t>
  </si>
  <si>
    <t xml:space="preserve">Blue Cross-Outpatient         </t>
  </si>
  <si>
    <t>MTR</t>
  </si>
  <si>
    <t xml:space="preserve">Metrahealth - Hmo             </t>
  </si>
  <si>
    <t xml:space="preserve">R51    </t>
  </si>
  <si>
    <t xml:space="preserve">Headache                      </t>
  </si>
  <si>
    <t xml:space="preserve"> 929944</t>
  </si>
  <si>
    <t xml:space="preserve">Bisserup, Melody P        </t>
  </si>
  <si>
    <t xml:space="preserve">188.2  </t>
  </si>
  <si>
    <t xml:space="preserve">Mal Neo Bladder-Lateral       </t>
  </si>
  <si>
    <t>3406306</t>
  </si>
  <si>
    <t xml:space="preserve">Perez, Valerio            </t>
  </si>
  <si>
    <t>3588791</t>
  </si>
  <si>
    <t xml:space="preserve">Bogle, Metribelle         </t>
  </si>
  <si>
    <t>3275959</t>
  </si>
  <si>
    <t xml:space="preserve">Gonzalez, Marleni Y       </t>
  </si>
  <si>
    <t>3589744</t>
  </si>
  <si>
    <t xml:space="preserve">Dubois, Rose              </t>
  </si>
  <si>
    <t>1099882</t>
  </si>
  <si>
    <t xml:space="preserve">Masani, Zareena           </t>
  </si>
  <si>
    <t xml:space="preserve">C50811 </t>
  </si>
  <si>
    <t xml:space="preserve">Mn Ovrlp Right Female Breast  </t>
  </si>
  <si>
    <t>3453041</t>
  </si>
  <si>
    <t xml:space="preserve">Schwimmer, Ira            </t>
  </si>
  <si>
    <t xml:space="preserve">173.30 </t>
  </si>
  <si>
    <t xml:space="preserve">Mal Neo Skn Face Nec/Nos      </t>
  </si>
  <si>
    <t>3484417</t>
  </si>
  <si>
    <t xml:space="preserve">Minaya Martinez, Laura    </t>
  </si>
  <si>
    <t>3505421</t>
  </si>
  <si>
    <t xml:space="preserve">Mardy, Paulina            </t>
  </si>
  <si>
    <t>3203538</t>
  </si>
  <si>
    <t xml:space="preserve">Garcia, Laurance          </t>
  </si>
  <si>
    <t xml:space="preserve">162.5  </t>
  </si>
  <si>
    <t xml:space="preserve">Mal Neo Lower Lobe Lung       </t>
  </si>
  <si>
    <t>3586681</t>
  </si>
  <si>
    <t xml:space="preserve">Ewell, Juvy M             </t>
  </si>
  <si>
    <t xml:space="preserve">174.2  </t>
  </si>
  <si>
    <t xml:space="preserve">Mal Neo Breast Up-Inner       </t>
  </si>
  <si>
    <t>3508061</t>
  </si>
  <si>
    <t xml:space="preserve">Azor, Ryan                </t>
  </si>
  <si>
    <t>3590128</t>
  </si>
  <si>
    <t xml:space="preserve">Morgan, Jeanette          </t>
  </si>
  <si>
    <t xml:space="preserve">  67809</t>
  </si>
  <si>
    <t xml:space="preserve">Watts, Gail A             </t>
  </si>
  <si>
    <t xml:space="preserve"> 900596</t>
  </si>
  <si>
    <t xml:space="preserve">Garcia, Gloria I          </t>
  </si>
  <si>
    <t xml:space="preserve">191.8  </t>
  </si>
  <si>
    <t xml:space="preserve">Malig Neo Brain Nec           </t>
  </si>
  <si>
    <t>3588514</t>
  </si>
  <si>
    <t xml:space="preserve">Othon, Ulysses            </t>
  </si>
  <si>
    <t>3583956</t>
  </si>
  <si>
    <t xml:space="preserve">Ramos, Silvia             </t>
  </si>
  <si>
    <t xml:space="preserve">191.6  </t>
  </si>
  <si>
    <t xml:space="preserve">Mal Neo Cerebellum Nos        </t>
  </si>
  <si>
    <t xml:space="preserve"> 717186</t>
  </si>
  <si>
    <t xml:space="preserve">Rainey, Shirley           </t>
  </si>
  <si>
    <t>3393005</t>
  </si>
  <si>
    <t xml:space="preserve">Menjivar, Ana             </t>
  </si>
  <si>
    <t xml:space="preserve">H.I.P. - V.I.P.               </t>
  </si>
  <si>
    <t>1050141</t>
  </si>
  <si>
    <t xml:space="preserve">Diaz, Carmen              </t>
  </si>
  <si>
    <t>3558390</t>
  </si>
  <si>
    <t xml:space="preserve">Munoz Ramirez, Maria I    </t>
  </si>
  <si>
    <t>XZZ</t>
  </si>
  <si>
    <t xml:space="preserve">Zero Bal. Transf. Self Purge  </t>
  </si>
  <si>
    <t>1187825</t>
  </si>
  <si>
    <t xml:space="preserve">Sparks, Eva               </t>
  </si>
  <si>
    <t xml:space="preserve">Wellcare-Mcr                  </t>
  </si>
  <si>
    <t>3380293</t>
  </si>
  <si>
    <t xml:space="preserve">Neston, Richard P         </t>
  </si>
  <si>
    <t xml:space="preserve">Marshall, Earnestine      </t>
  </si>
  <si>
    <t>3406101</t>
  </si>
  <si>
    <t xml:space="preserve">Trigueros, Elba L         </t>
  </si>
  <si>
    <t>3465576</t>
  </si>
  <si>
    <t xml:space="preserve">Caraballo, Julia          </t>
  </si>
  <si>
    <t xml:space="preserve">180.1  </t>
  </si>
  <si>
    <t xml:space="preserve">Malig Neo Exocervix           </t>
  </si>
  <si>
    <t>1073350</t>
  </si>
  <si>
    <t xml:space="preserve">Perdomo, Noemi            </t>
  </si>
  <si>
    <t>BL1</t>
  </si>
  <si>
    <t xml:space="preserve">Pathway Exchange              </t>
  </si>
  <si>
    <t>3429723</t>
  </si>
  <si>
    <t xml:space="preserve">Blanc Louis, Marie D      </t>
  </si>
  <si>
    <t xml:space="preserve"> 150807</t>
  </si>
  <si>
    <t xml:space="preserve">Allen, Gracie             </t>
  </si>
  <si>
    <t xml:space="preserve"> 734288</t>
  </si>
  <si>
    <t xml:space="preserve">Brower, Carol             </t>
  </si>
  <si>
    <t xml:space="preserve">154.8  </t>
  </si>
  <si>
    <t xml:space="preserve">Mal Neo Rectum/Anus Nec       </t>
  </si>
  <si>
    <t xml:space="preserve"> 995228</t>
  </si>
  <si>
    <t xml:space="preserve">Ramirez, Yamileth         </t>
  </si>
  <si>
    <t xml:space="preserve">Medicaid H.M.O. Electronic    </t>
  </si>
  <si>
    <t xml:space="preserve">171.3  </t>
  </si>
  <si>
    <t xml:space="preserve">Mal Neo Soft Tissue Leg       </t>
  </si>
  <si>
    <t>1045732</t>
  </si>
  <si>
    <t xml:space="preserve">Turcios, Santana          </t>
  </si>
  <si>
    <t>3334093</t>
  </si>
  <si>
    <t xml:space="preserve">Fatta, Susan              </t>
  </si>
  <si>
    <t xml:space="preserve">Purves, Judy L            </t>
  </si>
  <si>
    <t>AHM</t>
  </si>
  <si>
    <t xml:space="preserve">Medicare Hmo-Inpatient        </t>
  </si>
  <si>
    <t>3485790</t>
  </si>
  <si>
    <t>Cervantes Palacios, Bertha</t>
  </si>
  <si>
    <t xml:space="preserve"> 154239</t>
  </si>
  <si>
    <t xml:space="preserve">Criveau, Arlene           </t>
  </si>
  <si>
    <t>1197803</t>
  </si>
  <si>
    <t xml:space="preserve">Villanueva, Soledad       </t>
  </si>
  <si>
    <t xml:space="preserve"> 890495</t>
  </si>
  <si>
    <t xml:space="preserve">Diaz, Elizabeth           </t>
  </si>
  <si>
    <t>3575070</t>
  </si>
  <si>
    <t xml:space="preserve">Park, Ghyun               </t>
  </si>
  <si>
    <t>3386570</t>
  </si>
  <si>
    <t xml:space="preserve">Sagarino, Mary            </t>
  </si>
  <si>
    <t>3219770</t>
  </si>
  <si>
    <t xml:space="preserve">Forde, Lester             </t>
  </si>
  <si>
    <t xml:space="preserve">141.0  </t>
  </si>
  <si>
    <t xml:space="preserve">Mal Neo Tongue Base           </t>
  </si>
  <si>
    <t>3571966</t>
  </si>
  <si>
    <t xml:space="preserve">Hill, Kevin               </t>
  </si>
  <si>
    <t xml:space="preserve">173.50 </t>
  </si>
  <si>
    <t xml:space="preserve">Malig Neo Skin Trunk Nos      </t>
  </si>
  <si>
    <t>1170801</t>
  </si>
  <si>
    <t xml:space="preserve">Habib, Adel               </t>
  </si>
  <si>
    <t>3387980</t>
  </si>
  <si>
    <t xml:space="preserve">Arango, Julio             </t>
  </si>
  <si>
    <t xml:space="preserve">Healthfirst O/P Mcare Hmo     </t>
  </si>
  <si>
    <t>3149084</t>
  </si>
  <si>
    <t xml:space="preserve">Judeh, Yasmin H           </t>
  </si>
  <si>
    <t xml:space="preserve"> 397109</t>
  </si>
  <si>
    <t xml:space="preserve">Hermansky, Stacey         </t>
  </si>
  <si>
    <t>3292498</t>
  </si>
  <si>
    <t xml:space="preserve">Quintana Valle, Juan D    </t>
  </si>
  <si>
    <t>3541202</t>
  </si>
  <si>
    <t xml:space="preserve">Fernandez, Wilbert        </t>
  </si>
  <si>
    <t xml:space="preserve">191.9  </t>
  </si>
  <si>
    <t xml:space="preserve">Malig Neo Brain Nos           </t>
  </si>
  <si>
    <t>1027518</t>
  </si>
  <si>
    <t xml:space="preserve">Guerra, Jose A            </t>
  </si>
  <si>
    <t>3559716</t>
  </si>
  <si>
    <t xml:space="preserve">Pollard, Georgia E        </t>
  </si>
  <si>
    <t xml:space="preserve">156.0  </t>
  </si>
  <si>
    <t xml:space="preserve">Malig Neo Gallbladder         </t>
  </si>
  <si>
    <t>3415240</t>
  </si>
  <si>
    <t xml:space="preserve">Dominguez, Julia          </t>
  </si>
  <si>
    <t xml:space="preserve">154.0  </t>
  </si>
  <si>
    <t xml:space="preserve">Mal Neo Rectosigmoid Jct      </t>
  </si>
  <si>
    <t xml:space="preserve"> 696083</t>
  </si>
  <si>
    <t xml:space="preserve">Grant, Deborah            </t>
  </si>
  <si>
    <t>3429640</t>
  </si>
  <si>
    <t xml:space="preserve">Forgo, Louisa             </t>
  </si>
  <si>
    <t>3288887</t>
  </si>
  <si>
    <t xml:space="preserve">Carter, Lenore            </t>
  </si>
  <si>
    <t>3101533</t>
  </si>
  <si>
    <t xml:space="preserve">Johnson, Peter            </t>
  </si>
  <si>
    <t xml:space="preserve">162.8  </t>
  </si>
  <si>
    <t xml:space="preserve">Mal Neo Bronch/Lung Nec       </t>
  </si>
  <si>
    <t>3478889</t>
  </si>
  <si>
    <t xml:space="preserve">Badolato, Theresa         </t>
  </si>
  <si>
    <t>3366341</t>
  </si>
  <si>
    <t xml:space="preserve">Hercules Pineda, Jose A   </t>
  </si>
  <si>
    <t>3549091</t>
  </si>
  <si>
    <t xml:space="preserve">Gonzalez, Carlos D        </t>
  </si>
  <si>
    <t xml:space="preserve"> 187377</t>
  </si>
  <si>
    <t xml:space="preserve">Lebright, Dorothy G       </t>
  </si>
  <si>
    <t>3301171</t>
  </si>
  <si>
    <t xml:space="preserve">Garay, Mirian D           </t>
  </si>
  <si>
    <t>3558141</t>
  </si>
  <si>
    <t xml:space="preserve">Mendonza, Concepta L      </t>
  </si>
  <si>
    <t>Radiation Therapy - CRRADT (01/01/15 - 12/31/15)</t>
  </si>
  <si>
    <t>Data 1 report</t>
  </si>
  <si>
    <t>Attending Phys No.</t>
  </si>
  <si>
    <t>Clinic ID</t>
  </si>
  <si>
    <t>Registration Area</t>
  </si>
  <si>
    <t>FC1 Description</t>
  </si>
  <si>
    <t>FC1 Summary</t>
  </si>
  <si>
    <t>Dx1 Description</t>
  </si>
  <si>
    <t xml:space="preserve">NASSAU COUNTY MEDICAL CENTER </t>
  </si>
  <si>
    <t>CRRADT - RADIATION THERAPY</t>
  </si>
  <si>
    <t>OVHF205-02</t>
  </si>
  <si>
    <t>MRN</t>
  </si>
  <si>
    <t>HERNANDEZ, IRMA E</t>
  </si>
  <si>
    <t>SEYMOUR, SHIRLEY</t>
  </si>
  <si>
    <t>WILSON, LOLA M</t>
  </si>
  <si>
    <t>GIBBS, BENJAMIN F</t>
  </si>
  <si>
    <t>CRIDER, ROBERT P</t>
  </si>
  <si>
    <t>HUDSON, YVETTE</t>
  </si>
  <si>
    <t>ROBINSON BRUCE, MA</t>
  </si>
  <si>
    <t>WINTERS, VALERIE</t>
  </si>
  <si>
    <t>HINTON, MATTIE T</t>
  </si>
  <si>
    <t>VINEYARD, JACQUELI</t>
  </si>
  <si>
    <t>CHRISTENSEN, DEBOR</t>
  </si>
  <si>
    <t>KOWATCH, WILLIAM E</t>
  </si>
  <si>
    <t>DAVIS, THOMAS J</t>
  </si>
  <si>
    <t>TARVIN, FLOYD</t>
  </si>
  <si>
    <t>FREY, EILEEN M</t>
  </si>
  <si>
    <t>WASHINGTON, CLAUDE</t>
  </si>
  <si>
    <t>ROBINSON, GILBERT</t>
  </si>
  <si>
    <t>STEPHENSON, WILLIA</t>
  </si>
  <si>
    <t>YATES, WILLIAM A</t>
  </si>
  <si>
    <t>OLIVAR, EDWARD</t>
  </si>
  <si>
    <t>RODRIGUEZ, HILMA</t>
  </si>
  <si>
    <t>RUBIN, SHARON</t>
  </si>
  <si>
    <t>WHITMORE, TERRY</t>
  </si>
  <si>
    <t>ARTURA, KERRY</t>
  </si>
  <si>
    <t>MALDONADO, ALBA</t>
  </si>
  <si>
    <t>DAY, KETTLEY</t>
  </si>
  <si>
    <t>DAWKINS, EDWARD E</t>
  </si>
  <si>
    <t>WOODRUFF, GERICKA</t>
  </si>
  <si>
    <t>FORBES, LLOYD</t>
  </si>
  <si>
    <t>ESPINAL, DOMINICA</t>
  </si>
  <si>
    <t>GUERRERO, BRENDA</t>
  </si>
  <si>
    <t>TAYLOR, LAUNCELOT</t>
  </si>
  <si>
    <t>JOHNSON, ERNEST N</t>
  </si>
  <si>
    <t>SANTOS, GRACIELA</t>
  </si>
  <si>
    <t>SPEAKES, NIDETCHE</t>
  </si>
  <si>
    <t>RODRIGUEZ, CARMEN</t>
  </si>
  <si>
    <t>PATINO NUNEZ, FRAN</t>
  </si>
  <si>
    <t>RAMIREZ, ELIZABETH</t>
  </si>
  <si>
    <t>MOESCHEN, AUDREY</t>
  </si>
  <si>
    <t>GRAY, MYRTLE W</t>
  </si>
  <si>
    <t>COCAR DE QUINTANIL</t>
  </si>
  <si>
    <t>GAYLE, SELDA A</t>
  </si>
  <si>
    <t>DENNIE, ANGELA</t>
  </si>
  <si>
    <t>OLIVIER, MAX L</t>
  </si>
  <si>
    <t>POPADIUK, JOSEPH J</t>
  </si>
  <si>
    <t>MARTINEZ, ROSA M</t>
  </si>
  <si>
    <t>GARCIA, LAURA</t>
  </si>
  <si>
    <t>ADAMS, LINDA</t>
  </si>
  <si>
    <t>SIME, JUANA</t>
  </si>
  <si>
    <t>CAMPOS, ANA E</t>
  </si>
  <si>
    <t>ADESANYA, ADEFOLAB</t>
  </si>
  <si>
    <t>DESROSIERS, MARIE</t>
  </si>
  <si>
    <t>RIAZ, WASEEM</t>
  </si>
  <si>
    <t>LUCERO, MARIA</t>
  </si>
  <si>
    <t>VAN OMMEREN, LLOYD</t>
  </si>
  <si>
    <t>TUCKER, ANNIE</t>
  </si>
  <si>
    <t>BUSTAMANTE, MARIA</t>
  </si>
  <si>
    <t>MONTOYA, ANA S</t>
  </si>
  <si>
    <t>LCH</t>
  </si>
  <si>
    <t>DELVICARIO, VINCEN</t>
  </si>
  <si>
    <t>MARTINEZ, LILIA</t>
  </si>
  <si>
    <t>HERNANDEZ GOMEZ, M</t>
  </si>
  <si>
    <t>FLORES, JOSE M</t>
  </si>
  <si>
    <t>ANTOINE, NOREDA</t>
  </si>
  <si>
    <t>TORRES, MANUEL</t>
  </si>
  <si>
    <t>MCCORMICK, HAROLD</t>
  </si>
  <si>
    <t>ALVAREZ, CECILIA D</t>
  </si>
  <si>
    <t>FMA</t>
  </si>
  <si>
    <t>MALDONADO, MIRNA</t>
  </si>
  <si>
    <t>ST CLAIR, CHRISTIN</t>
  </si>
  <si>
    <t>GUERRERO BUEZO, LE</t>
  </si>
  <si>
    <t>CHAVEZ CRUZ, CANDI</t>
  </si>
  <si>
    <t>CARTER, LENORE</t>
  </si>
  <si>
    <t>RIVERA, LISA</t>
  </si>
  <si>
    <t>TORRANCE, THEODORE</t>
  </si>
  <si>
    <t>GUTIERREZ, DORIS</t>
  </si>
  <si>
    <t>FATTA, SUSAN</t>
  </si>
  <si>
    <t>CARBALLO, EDUVINA</t>
  </si>
  <si>
    <t>LOPEZ, SANDRA A</t>
  </si>
  <si>
    <t>BARZOLA, SONNIA</t>
  </si>
  <si>
    <t>REYES AREVALO, LIL</t>
  </si>
  <si>
    <t>LOPEZ, YADIRA</t>
  </si>
  <si>
    <t>MATTY, THERESA</t>
  </si>
  <si>
    <t>DOMINGUEZ, JULIA</t>
  </si>
  <si>
    <t>CORONA DE MORETA,</t>
  </si>
  <si>
    <t>FILS AIME, MARIE</t>
  </si>
  <si>
    <t>GLOVER, RONALD</t>
  </si>
  <si>
    <t>CRUZ, MARIA</t>
  </si>
  <si>
    <t>CERVANTES PALACIOS</t>
  </si>
  <si>
    <t>CRUZ SAGASTUME, MI</t>
  </si>
  <si>
    <t>KEOGH, ANTHONY</t>
  </si>
  <si>
    <t>DEPUSOIR, NORMA</t>
  </si>
  <si>
    <t>WHITE, DESMOND E</t>
  </si>
  <si>
    <t>KAPADIA, AMEEN M</t>
  </si>
  <si>
    <t>PEREZ, AVILA</t>
  </si>
  <si>
    <t>HLASNY, WAYNE S</t>
  </si>
  <si>
    <t>HOCKADAY, WILLIAM</t>
  </si>
  <si>
    <t>ROBLETO, MARIA T</t>
  </si>
  <si>
    <t>SINGH, AMRIK</t>
  </si>
  <si>
    <t>BENNETT, JOYCE M</t>
  </si>
  <si>
    <t>BAILEY, MARCIA A</t>
  </si>
  <si>
    <t>GALVAN, JAVIER</t>
  </si>
  <si>
    <t>SANCHEZ, MARIBELLE</t>
  </si>
  <si>
    <t>FILS AIME, MARLENE</t>
  </si>
  <si>
    <t>AURELIEN, PIERRE M</t>
  </si>
  <si>
    <t>HODGES, HAROLD</t>
  </si>
  <si>
    <t>YAM, FRANK</t>
  </si>
  <si>
    <t>MOISE, FRANTZ</t>
  </si>
  <si>
    <t>VALEUS, ROSELENE</t>
  </si>
  <si>
    <t>BORJA, ROSAMEL</t>
  </si>
  <si>
    <t>KING, GODFREY N</t>
  </si>
  <si>
    <t>PIERRE, ROSE M</t>
  </si>
  <si>
    <t>REBOLLEDO, MELISSA</t>
  </si>
  <si>
    <t>ADOLPHE, NEWTON J</t>
  </si>
  <si>
    <t>ALVAREZ GARCIA, UV</t>
  </si>
  <si>
    <t>RIVAS, RONALD</t>
  </si>
  <si>
    <t>LEVY, NERECE</t>
  </si>
  <si>
    <t>AFI</t>
  </si>
  <si>
    <t>CANALES PINEDA, VI</t>
  </si>
  <si>
    <t>SANCHEZ FLORES, OF</t>
  </si>
  <si>
    <t>CRUZ, LUDOVINO</t>
  </si>
  <si>
    <t>XIQUES, PEDRO</t>
  </si>
  <si>
    <t>MONTALBANO, JOSEPH</t>
  </si>
  <si>
    <t>DIAZ, AGUSTINA</t>
  </si>
  <si>
    <t>MCDANIEL, ROBERT</t>
  </si>
  <si>
    <t>SALERNO, PROVIDENZ</t>
  </si>
  <si>
    <t>MORGAN, JEANETTE</t>
  </si>
  <si>
    <t>RODNEY, SYDNEY O</t>
  </si>
  <si>
    <t>FERNANDEZ, ELISEA</t>
  </si>
  <si>
    <t>LEIVA ALMENDAREZ,</t>
  </si>
  <si>
    <t>Patient</t>
  </si>
  <si>
    <t xml:space="preserve">Patient </t>
  </si>
  <si>
    <t>Name</t>
  </si>
  <si>
    <t>Visit</t>
  </si>
  <si>
    <t>Date</t>
  </si>
  <si>
    <t>Registration</t>
  </si>
  <si>
    <t>Code</t>
  </si>
  <si>
    <t>Fc Description</t>
  </si>
  <si>
    <t>Zero Bal. Transf. Self Purge</t>
  </si>
  <si>
    <t>Blue Cross-Outpatient</t>
  </si>
  <si>
    <t>Liberty Health Adv-Mcr</t>
  </si>
  <si>
    <t>Fidelis Medicare</t>
  </si>
  <si>
    <t>Affinity Hlth- Fhp - I/P Psych</t>
  </si>
  <si>
    <t>AFF Total</t>
  </si>
  <si>
    <t>AFI Total</t>
  </si>
  <si>
    <t>BLC Total</t>
  </si>
  <si>
    <t>BMR Total</t>
  </si>
  <si>
    <t>BOP Total</t>
  </si>
  <si>
    <t>FIC Total</t>
  </si>
  <si>
    <t>FMA Total</t>
  </si>
  <si>
    <t>HFA Total</t>
  </si>
  <si>
    <t>HFB Total</t>
  </si>
  <si>
    <t>HIP Total</t>
  </si>
  <si>
    <t>HPL Total</t>
  </si>
  <si>
    <t>HVI Total</t>
  </si>
  <si>
    <t>IUS Total</t>
  </si>
  <si>
    <t>LCH Total</t>
  </si>
  <si>
    <t>MAC Total</t>
  </si>
  <si>
    <t>MCD Total</t>
  </si>
  <si>
    <t>MHI Total</t>
  </si>
  <si>
    <t>MME Total</t>
  </si>
  <si>
    <t>OXF Total</t>
  </si>
  <si>
    <t>PTB Total</t>
  </si>
  <si>
    <t>SLF Total</t>
  </si>
  <si>
    <t>UHA Total</t>
  </si>
  <si>
    <t>WEH Total</t>
  </si>
  <si>
    <t>XZZ Total</t>
  </si>
  <si>
    <t>FI1 Total</t>
  </si>
  <si>
    <t>HCP Total</t>
  </si>
  <si>
    <t>OTA Total</t>
  </si>
  <si>
    <t>Sub - Total</t>
  </si>
  <si>
    <t>Sub Total</t>
  </si>
  <si>
    <t>CLINIC TOTAL  -------&gt;2533,685.56    689,262.26-  1620,247.22-     224,176.08     2313</t>
  </si>
  <si>
    <t>ADAMS, LINDA Total</t>
  </si>
  <si>
    <t>ADESANYA, ADEFOLAB Total</t>
  </si>
  <si>
    <t>ADOLPHE, NEWTON J Total</t>
  </si>
  <si>
    <t>ALEXANDER, ARCHIE Total</t>
  </si>
  <si>
    <t>ALVAREZ GARCIA, UV Total</t>
  </si>
  <si>
    <t>ALVAREZ, CECILIA D Total</t>
  </si>
  <si>
    <t>ANTOINE, NOREDA Total</t>
  </si>
  <si>
    <t>ARTURA, KERRY Total</t>
  </si>
  <si>
    <t>AURELIEN, PIERRE M Total</t>
  </si>
  <si>
    <t>BAILEY, MARCIA A Total</t>
  </si>
  <si>
    <t>BARZOLA, SONNIA Total</t>
  </si>
  <si>
    <t>BENNETT, JOYCE M Total</t>
  </si>
  <si>
    <t>BORJA, ROSAMEL Total</t>
  </si>
  <si>
    <t>BUSTAMANTE, MARIA Total</t>
  </si>
  <si>
    <t>CAMPOS, ANA E Total</t>
  </si>
  <si>
    <t>CANALES PINEDA, VI Total</t>
  </si>
  <si>
    <t>CARBALLO, EDUVINA Total</t>
  </si>
  <si>
    <t>CARTER, LENORE Total</t>
  </si>
  <si>
    <t>CERVANTES PALACIOS Total</t>
  </si>
  <si>
    <t>CHAVEZ CRUZ, CANDI Total</t>
  </si>
  <si>
    <t>CHRISTENSEN, DEBOR Total</t>
  </si>
  <si>
    <t>COCAR DE QUINTANIL Total</t>
  </si>
  <si>
    <t>CORONA DE MORETA, Total</t>
  </si>
  <si>
    <t>CRIDER, ROBERT P Total</t>
  </si>
  <si>
    <t>CRUZ SAGASTUME, MI Total</t>
  </si>
  <si>
    <t>CRUZ, LUDOVINO Total</t>
  </si>
  <si>
    <t>CRUZ, MARIA Total</t>
  </si>
  <si>
    <t>DAVIS, THOMAS J Total</t>
  </si>
  <si>
    <t>DAWKINS, EDWARD E Total</t>
  </si>
  <si>
    <t>DAY, KETTLEY Total</t>
  </si>
  <si>
    <t>DELVICARIO, VINCEN Total</t>
  </si>
  <si>
    <t>DENNIE, ANGELA Total</t>
  </si>
  <si>
    <t>DEPUSOIR, NORMA Total</t>
  </si>
  <si>
    <t>DESROSIERS, MARIE Total</t>
  </si>
  <si>
    <t>DIAZ, AGUSTINA Total</t>
  </si>
  <si>
    <t>DION, WILLIAM Total</t>
  </si>
  <si>
    <t>DOMINGUEZ, JULIA Total</t>
  </si>
  <si>
    <t>ESPINAL, DOMINICA Total</t>
  </si>
  <si>
    <t>FATTA, SUSAN Total</t>
  </si>
  <si>
    <t>FELDMAN, CAROLE Total</t>
  </si>
  <si>
    <t>FERNANDEZ, ELISEA Total</t>
  </si>
  <si>
    <t>FILS AIME, MARIE Total</t>
  </si>
  <si>
    <t>FILS AIME, MARLENE Total</t>
  </si>
  <si>
    <t>FLORES, JOSE M Total</t>
  </si>
  <si>
    <t>FLORES, SANTIAGO Total</t>
  </si>
  <si>
    <t>FORBES, LLOYD Total</t>
  </si>
  <si>
    <t>FREY, EILEEN M Total</t>
  </si>
  <si>
    <t>GALVAN, JAVIER Total</t>
  </si>
  <si>
    <t>GARCIA, LAURA Total</t>
  </si>
  <si>
    <t>GAYLE, SELDA A Total</t>
  </si>
  <si>
    <t>GIBBS, BENJAMIN F Total</t>
  </si>
  <si>
    <t>GLOVER, RONALD Total</t>
  </si>
  <si>
    <t>GRAY, MYRTLE W Total</t>
  </si>
  <si>
    <t>GUERRERO BUEZO, LE Total</t>
  </si>
  <si>
    <t>GUERRERO, BRENDA Total</t>
  </si>
  <si>
    <t>GUTIERREZ, DORIS Total</t>
  </si>
  <si>
    <t>HANNIBAL, REMY Total</t>
  </si>
  <si>
    <t>HERNANDEZ GOMEZ, M Total</t>
  </si>
  <si>
    <t>HERNANDEZ, IRMA E Total</t>
  </si>
  <si>
    <t>HINTON, MATTIE T Total</t>
  </si>
  <si>
    <t>HLASNY, WAYNE S Total</t>
  </si>
  <si>
    <t>HOCKADAY, WILLIAM Total</t>
  </si>
  <si>
    <t>HODGES, HAROLD Total</t>
  </si>
  <si>
    <t>HUDSON, YVETTE Total</t>
  </si>
  <si>
    <t>JOHNSON, ERNEST N Total</t>
  </si>
  <si>
    <t>KAPADIA, AMEEN M Total</t>
  </si>
  <si>
    <t>KEOGH, ANTHONY Total</t>
  </si>
  <si>
    <t>KING, GODFREY N Total</t>
  </si>
  <si>
    <t>KOWATCH, WILLIAM E Total</t>
  </si>
  <si>
    <t>LEIVA ALMENDAREZ, Total</t>
  </si>
  <si>
    <t>LEVY, NERECE Total</t>
  </si>
  <si>
    <t>LOPEZ, SANDRA A Total</t>
  </si>
  <si>
    <t>LOPEZ, YADIRA Total</t>
  </si>
  <si>
    <t>LUCERO, MARIA Total</t>
  </si>
  <si>
    <t>MACALL, JOSE Total</t>
  </si>
  <si>
    <t>MALDONADO, ALBA Total</t>
  </si>
  <si>
    <t>MALDONADO, MIRNA Total</t>
  </si>
  <si>
    <t>MARTINEZ, LILIA Total</t>
  </si>
  <si>
    <t>MARTINEZ, ROSA M Total</t>
  </si>
  <si>
    <t>MATTY, THERESA Total</t>
  </si>
  <si>
    <t>MCCORMICK, HAROLD Total</t>
  </si>
  <si>
    <t>MCDANIEL, ROBERT Total</t>
  </si>
  <si>
    <t>MOESCHEN, AUDREY Total</t>
  </si>
  <si>
    <t>MOISE, FRANTZ Total</t>
  </si>
  <si>
    <t>MONTALBANO, JOSEPH Total</t>
  </si>
  <si>
    <t>MONTOYA, ANA S Total</t>
  </si>
  <si>
    <t>MORGAN, JEANETTE Total</t>
  </si>
  <si>
    <t>OCASIO, RAMON Total</t>
  </si>
  <si>
    <t>OLIVAR, EDWARD Total</t>
  </si>
  <si>
    <t>OLIVIER, MAX L Total</t>
  </si>
  <si>
    <t>PATINO NUNEZ, FRAN Total</t>
  </si>
  <si>
    <t>PEREZ, AVILA Total</t>
  </si>
  <si>
    <t>PIERRE, MALHERBE Total</t>
  </si>
  <si>
    <t>PIERRE, ROSE M Total</t>
  </si>
  <si>
    <t>POPADIUK, JOSEPH J Total</t>
  </si>
  <si>
    <t>RAMIREZ, ELIZABETH Total</t>
  </si>
  <si>
    <t>REBOLLEDO, MELISSA Total</t>
  </si>
  <si>
    <t>REYES AREVALO, LIL Total</t>
  </si>
  <si>
    <t>RIAZ, WASEEM Total</t>
  </si>
  <si>
    <t>RIVAS, EMETERIO Total</t>
  </si>
  <si>
    <t>RIVAS, RONALD Total</t>
  </si>
  <si>
    <t>RIVERA, LISA Total</t>
  </si>
  <si>
    <t>ROBINSON BRUCE, MA Total</t>
  </si>
  <si>
    <t>ROBINSON, GILBERT Total</t>
  </si>
  <si>
    <t>ROBLETO, MARIA T Total</t>
  </si>
  <si>
    <t>RODNEY, SYDNEY O Total</t>
  </si>
  <si>
    <t>RODRIGUEZ, CARMEN Total</t>
  </si>
  <si>
    <t>RODRIGUEZ, HILMA Total</t>
  </si>
  <si>
    <t>ROMERO, FLORY Total</t>
  </si>
  <si>
    <t>RUBIN, SHARON Total</t>
  </si>
  <si>
    <t>SALERNO, PROVIDENZ Total</t>
  </si>
  <si>
    <t>SANCHEZ FLORES, OF Total</t>
  </si>
  <si>
    <t>SANCHEZ, MARIBELLE Total</t>
  </si>
  <si>
    <t>SANTOS, GRACIELA Total</t>
  </si>
  <si>
    <t>SEYMOUR, SHIRLEY Total</t>
  </si>
  <si>
    <t>SIME, JUANA Total</t>
  </si>
  <si>
    <t>SINGH, AMRIK Total</t>
  </si>
  <si>
    <t>SPEAKES, NIDETCHE Total</t>
  </si>
  <si>
    <t>ST CLAIR, CHRISTIN Total</t>
  </si>
  <si>
    <t>STEPHENSON, WILLIA Total</t>
  </si>
  <si>
    <t>TARVIN, FLOYD Total</t>
  </si>
  <si>
    <t>TAYLOR, LAUNCELOT Total</t>
  </si>
  <si>
    <t>TORRANCE, THEODORE Total</t>
  </si>
  <si>
    <t>TORRES, MANUEL Total</t>
  </si>
  <si>
    <t>TUCKER, ANNIE Total</t>
  </si>
  <si>
    <t>VALEUS, ROSELENE Total</t>
  </si>
  <si>
    <t>VAN OMMEREN, LLOYD Total</t>
  </si>
  <si>
    <t>VINEYARD, JACQUELI Total</t>
  </si>
  <si>
    <t>WASHINGTON, CLAUDE Total</t>
  </si>
  <si>
    <t>WHITE, DESMOND E Total</t>
  </si>
  <si>
    <t>WHITMORE, TERRY Total</t>
  </si>
  <si>
    <t>WILSON, LOLA M Total</t>
  </si>
  <si>
    <t>WINTERS, VALERIE Total</t>
  </si>
  <si>
    <t>WOODRUFF, GERICKA Total</t>
  </si>
  <si>
    <t>XIQUES, PEDRO Total</t>
  </si>
  <si>
    <t>YAM, FRANK Total</t>
  </si>
  <si>
    <t>YATES, WILLIAM A Total</t>
  </si>
  <si>
    <t>ZACCONI, KRISTINE Total</t>
  </si>
  <si>
    <t>FC Description</t>
  </si>
  <si>
    <t>Average</t>
  </si>
  <si>
    <t>Collection</t>
  </si>
  <si>
    <t>JOB_CODE_DESC</t>
  </si>
  <si>
    <t>EMPLOYEE STATUS</t>
  </si>
  <si>
    <t>EMPLOYEE STATUS DESC</t>
  </si>
  <si>
    <t>FPP</t>
  </si>
  <si>
    <t>Benefits</t>
  </si>
  <si>
    <t>Total Salary</t>
  </si>
  <si>
    <t>As of 01152016</t>
  </si>
  <si>
    <t>SATHISH</t>
  </si>
  <si>
    <t>NUMC Emergency Radiology</t>
  </si>
  <si>
    <t>MC2000</t>
  </si>
  <si>
    <t>NUMC Pre-Registration</t>
  </si>
  <si>
    <t>MACAVOY</t>
  </si>
  <si>
    <t>ANN</t>
  </si>
  <si>
    <t>SNA</t>
  </si>
  <si>
    <t>ADMISSIONS OFF I</t>
  </si>
  <si>
    <t>MC4090</t>
  </si>
  <si>
    <t>NUMC Nursing - Oncology Clinic</t>
  </si>
  <si>
    <t>LAFOREST</t>
  </si>
  <si>
    <t>MARGALIE</t>
  </si>
  <si>
    <t>NLK</t>
  </si>
  <si>
    <t>LIC PRACT NURSE I</t>
  </si>
  <si>
    <t>Year 2015 Therapeutic Radiology Staffing Matrix</t>
  </si>
  <si>
    <t>Prepared By Business Development 3-17-16</t>
  </si>
  <si>
    <t>Total Benefits</t>
  </si>
  <si>
    <t>(LPN and Clerk Support)</t>
  </si>
  <si>
    <t xml:space="preserve">Linac Service cost  / Maintenance &amp; repairs </t>
  </si>
  <si>
    <t>Average Per Treatment</t>
  </si>
  <si>
    <t xml:space="preserve">     Total Part B (Professional Fees)</t>
  </si>
  <si>
    <t xml:space="preserve">     Total Part A (Hospital Payments)</t>
  </si>
  <si>
    <t xml:space="preserve">     Other Pass Through Adjustments</t>
  </si>
  <si>
    <t>(Indegent Pool / IGT / Public goods Assessment)</t>
  </si>
  <si>
    <t>Eagle Billing and Revenue Reports  for Year End 2015 (Run 3-7-16)</t>
  </si>
  <si>
    <t>Professional Billing &amp; Collections Report for 2015 from MDEverywhere</t>
  </si>
  <si>
    <t>Other Governmental passthrough payment and asessments (2014 Cost Report Exhibit 46)</t>
  </si>
  <si>
    <t>(5)</t>
  </si>
  <si>
    <t xml:space="preserve">Finance Department </t>
  </si>
  <si>
    <t>Lawson Year End 2015 GL for Cost Center #23790. / Radiology Deprtment</t>
  </si>
  <si>
    <t>CRRADT - RADIATION THERAPY (Year 2015)</t>
  </si>
  <si>
    <t xml:space="preserve"> (Radiation Therapy Tech I)</t>
  </si>
  <si>
    <t>(Radiation Therapy Tech I)</t>
  </si>
  <si>
    <t xml:space="preserve"> (Radiation Therapy Physician)</t>
  </si>
  <si>
    <t>(LPN Services)</t>
  </si>
  <si>
    <t xml:space="preserve"> (Admissions Office)</t>
  </si>
  <si>
    <t xml:space="preserve"> (Radiation Therapy Tech II- Supervisor)</t>
  </si>
  <si>
    <t>Locums</t>
  </si>
  <si>
    <t>Consult Physics</t>
  </si>
  <si>
    <t xml:space="preserve"> 2015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</si>
</sst>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#"/>
    <numFmt numFmtId="166" formatCode="#,##0.0000_);\(#,##0.0000\)"/>
    <numFmt numFmtId="167" formatCode="mm/dd/yy"/>
    <numFmt numFmtId="168" formatCode="_(* #,##0_);_(* \(#,##0\);_(* &quot;-&quot;??_);_(@_)"/>
    <numFmt numFmtId="169" formatCode="_(* #,##0.0_);_(* \(#,##0.0\);_(* &quot;-&quot;??_);_(@_)"/>
    <numFmt numFmtId="170" formatCode="_(&quot;$&quot;* #,##0_);_(&quot;$&quot;* \(#,##0\);_(&quot;$&quot;* &quot;-&quot;??_);_(@_)"/>
    <numFmt numFmtId="171" formatCode="&quot;$&quot;#,##0.000_);\(&quot;$&quot;#,##0.000\)"/>
  </numFmts>
  <fonts count="8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b/>
      <i/>
      <u/>
      <sz val="12"/>
      <name val="Arial"/>
      <family val="2"/>
    </font>
    <font>
      <b/>
      <u/>
      <sz val="10"/>
      <name val="Arial"/>
      <family val="2"/>
    </font>
    <font>
      <i/>
      <sz val="8"/>
      <color indexed="12"/>
      <name val="Arial"/>
      <family val="2"/>
    </font>
    <font>
      <i/>
      <u/>
      <sz val="18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i/>
      <sz val="8"/>
      <color indexed="12"/>
      <name val="Arial"/>
      <family val="2"/>
    </font>
    <font>
      <b/>
      <i/>
      <sz val="9"/>
      <color indexed="12"/>
      <name val="Arial"/>
      <family val="2"/>
    </font>
    <font>
      <b/>
      <i/>
      <sz val="8"/>
      <name val="Arial"/>
      <family val="2"/>
    </font>
    <font>
      <b/>
      <u/>
      <sz val="8"/>
      <name val="Arial"/>
      <family val="2"/>
    </font>
    <font>
      <sz val="8"/>
      <name val="Arial"/>
      <family val="2"/>
    </font>
    <font>
      <i/>
      <sz val="9"/>
      <color indexed="12"/>
      <name val="Arial"/>
      <family val="2"/>
    </font>
    <font>
      <i/>
      <sz val="6"/>
      <color indexed="12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i/>
      <u/>
      <sz val="8"/>
      <name val="Arial"/>
      <family val="2"/>
    </font>
    <font>
      <b/>
      <i/>
      <u/>
      <sz val="10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u val="doubleAccounting"/>
      <sz val="10"/>
      <name val="Arial"/>
      <family val="2"/>
    </font>
    <font>
      <sz val="9"/>
      <color indexed="8"/>
      <name val="Arial"/>
      <family val="2"/>
    </font>
    <font>
      <sz val="12"/>
      <name val="Tms Rmn"/>
    </font>
    <font>
      <sz val="10"/>
      <color indexed="8"/>
      <name val="Arial"/>
      <family val="2"/>
    </font>
    <font>
      <sz val="10"/>
      <name val="MS Serif"/>
      <family val="1"/>
    </font>
    <font>
      <sz val="11"/>
      <color indexed="8"/>
      <name val="Calibri"/>
      <family val="2"/>
    </font>
    <font>
      <sz val="10"/>
      <color indexed="16"/>
      <name val="MS Serif"/>
      <family val="1"/>
    </font>
    <font>
      <b/>
      <sz val="12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8"/>
      <color indexed="8"/>
      <name val="Helv"/>
    </font>
    <font>
      <b/>
      <i/>
      <u/>
      <sz val="10"/>
      <color theme="1"/>
      <name val="Arial"/>
      <family val="2"/>
    </font>
    <font>
      <b/>
      <u/>
      <sz val="9"/>
      <name val="Arial"/>
      <family val="2"/>
    </font>
    <font>
      <b/>
      <i/>
      <u/>
      <sz val="14"/>
      <name val="Arial"/>
      <family val="2"/>
    </font>
    <font>
      <b/>
      <sz val="10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</font>
    <font>
      <b/>
      <i/>
      <u/>
      <sz val="11"/>
      <color indexed="8"/>
      <name val="Calibri"/>
      <family val="2"/>
    </font>
    <font>
      <b/>
      <i/>
      <u/>
      <sz val="10"/>
      <color indexed="8"/>
      <name val="Calibri"/>
      <family val="2"/>
    </font>
    <font>
      <b/>
      <i/>
      <sz val="10"/>
      <color theme="1"/>
      <name val="Calibri"/>
      <family val="2"/>
      <scheme val="minor"/>
    </font>
    <font>
      <u/>
      <sz val="10"/>
      <name val="Arial"/>
      <family val="2"/>
    </font>
    <font>
      <b/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2"/>
      <name val="Arial"/>
      <family val="2"/>
    </font>
    <font>
      <u/>
      <sz val="12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b/>
      <u/>
      <sz val="10"/>
      <color indexed="12"/>
      <name val="Arial"/>
      <family val="2"/>
    </font>
    <font>
      <sz val="7"/>
      <color theme="1"/>
      <name val="Times New Roman"/>
      <family val="1"/>
    </font>
    <font>
      <sz val="12"/>
      <color rgb="FF000000"/>
      <name val="Calibri"/>
      <family val="2"/>
    </font>
    <font>
      <b/>
      <i/>
      <u/>
      <sz val="10"/>
      <color theme="1"/>
      <name val="Calibri"/>
      <family val="2"/>
      <scheme val="minor"/>
    </font>
    <font>
      <b/>
      <sz val="7"/>
      <name val="Arial"/>
      <family val="2"/>
    </font>
    <font>
      <b/>
      <sz val="7"/>
      <color theme="1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name val="Arial"/>
      <family val="2"/>
    </font>
    <font>
      <b/>
      <u/>
      <sz val="12"/>
      <color rgb="FFFF0000"/>
      <name val="Arial"/>
      <family val="2"/>
    </font>
    <font>
      <b/>
      <i/>
      <u/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12" applyNumberFormat="0" applyFont="0" applyFill="0" applyAlignment="0" applyProtection="0"/>
    <xf numFmtId="37" fontId="33" fillId="0" borderId="13" applyNumberFormat="0" applyFont="0" applyFill="0" applyAlignment="0" applyProtection="0"/>
    <xf numFmtId="0" fontId="34" fillId="0" borderId="0" applyNumberFormat="0" applyFill="0" applyBorder="0" applyAlignment="0" applyProtection="0"/>
    <xf numFmtId="165" fontId="12" fillId="0" borderId="0" applyFill="0" applyBorder="0" applyAlignment="0"/>
    <xf numFmtId="43" fontId="12" fillId="0" borderId="0" applyFont="0" applyFill="0" applyBorder="0" applyAlignment="0" applyProtection="0"/>
    <xf numFmtId="43" fontId="35" fillId="0" borderId="0" applyFont="0" applyFill="0" applyBorder="0" applyAlignment="0" applyProtection="0">
      <alignment vertical="top"/>
    </xf>
    <xf numFmtId="0" fontId="36" fillId="0" borderId="0" applyNumberFormat="0" applyAlignment="0">
      <alignment horizontal="left"/>
    </xf>
    <xf numFmtId="44" fontId="37" fillId="0" borderId="0" applyFont="0" applyFill="0" applyBorder="0" applyAlignment="0" applyProtection="0"/>
    <xf numFmtId="44" fontId="35" fillId="0" borderId="0" applyFont="0" applyFill="0" applyBorder="0" applyAlignment="0" applyProtection="0">
      <alignment vertical="top"/>
    </xf>
    <xf numFmtId="0" fontId="38" fillId="0" borderId="0" applyNumberFormat="0" applyAlignment="0">
      <alignment horizontal="left"/>
    </xf>
    <xf numFmtId="38" fontId="23" fillId="7" borderId="0" applyNumberFormat="0" applyBorder="0" applyAlignment="0" applyProtection="0"/>
    <xf numFmtId="0" fontId="39" fillId="0" borderId="8" applyNumberFormat="0" applyAlignment="0" applyProtection="0">
      <alignment horizontal="left" vertical="center"/>
    </xf>
    <xf numFmtId="0" fontId="39" fillId="0" borderId="14">
      <alignment horizontal="left" vertical="center"/>
    </xf>
    <xf numFmtId="10" fontId="23" fillId="8" borderId="15" applyNumberFormat="0" applyBorder="0" applyAlignment="0" applyProtection="0"/>
    <xf numFmtId="37" fontId="40" fillId="0" borderId="0"/>
    <xf numFmtId="166" fontId="12" fillId="0" borderId="0"/>
    <xf numFmtId="0" fontId="35" fillId="0" borderId="0">
      <alignment vertical="top"/>
    </xf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11">
      <alignment horizontal="center"/>
    </xf>
    <xf numFmtId="3" fontId="41" fillId="0" borderId="0" applyFont="0" applyFill="0" applyBorder="0" applyAlignment="0" applyProtection="0"/>
    <xf numFmtId="0" fontId="41" fillId="9" borderId="0" applyNumberFormat="0" applyFont="0" applyBorder="0" applyAlignment="0" applyProtection="0"/>
    <xf numFmtId="167" fontId="43" fillId="0" borderId="0" applyNumberFormat="0" applyFill="0" applyBorder="0" applyAlignment="0" applyProtection="0">
      <alignment horizontal="left"/>
    </xf>
    <xf numFmtId="40" fontId="44" fillId="0" borderId="0" applyBorder="0">
      <alignment horizontal="right"/>
    </xf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77" fillId="0" borderId="0">
      <alignment vertical="top"/>
    </xf>
    <xf numFmtId="43" fontId="77" fillId="0" borderId="0" applyFont="0" applyFill="0" applyBorder="0" applyAlignment="0" applyProtection="0">
      <alignment vertical="top"/>
    </xf>
  </cellStyleXfs>
  <cellXfs count="360">
    <xf numFmtId="0" fontId="0" fillId="0" borderId="0" xfId="0"/>
    <xf numFmtId="0" fontId="1" fillId="2" borderId="2" xfId="0" applyFont="1" applyFill="1" applyBorder="1"/>
    <xf numFmtId="0" fontId="0" fillId="0" borderId="0" xfId="0" applyFill="1"/>
    <xf numFmtId="0" fontId="0" fillId="0" borderId="2" xfId="0" applyFont="1" applyFill="1" applyBorder="1"/>
    <xf numFmtId="0" fontId="2" fillId="0" borderId="3" xfId="0" applyFont="1" applyFill="1" applyBorder="1"/>
    <xf numFmtId="38" fontId="0" fillId="0" borderId="2" xfId="0" applyNumberFormat="1" applyFont="1" applyFill="1" applyBorder="1"/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14" fontId="0" fillId="0" borderId="2" xfId="0" applyNumberFormat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2" xfId="0" applyFont="1" applyFill="1" applyBorder="1" applyAlignment="1">
      <alignment horizontal="center"/>
    </xf>
    <xf numFmtId="0" fontId="3" fillId="0" borderId="0" xfId="0" applyFont="1"/>
    <xf numFmtId="0" fontId="3" fillId="0" borderId="2" xfId="0" applyFont="1" applyFill="1" applyBorder="1"/>
    <xf numFmtId="0" fontId="4" fillId="0" borderId="3" xfId="0" applyFont="1" applyFill="1" applyBorder="1"/>
    <xf numFmtId="0" fontId="3" fillId="0" borderId="0" xfId="0" applyFont="1" applyFill="1"/>
    <xf numFmtId="0" fontId="5" fillId="0" borderId="0" xfId="0" applyFo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38" fontId="2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/>
    <xf numFmtId="0" fontId="0" fillId="0" borderId="4" xfId="0" applyFont="1" applyFill="1" applyBorder="1" applyAlignment="1">
      <alignment horizontal="center"/>
    </xf>
    <xf numFmtId="0" fontId="0" fillId="0" borderId="5" xfId="0" applyFont="1" applyFill="1" applyBorder="1"/>
    <xf numFmtId="14" fontId="0" fillId="0" borderId="5" xfId="0" applyNumberFormat="1" applyFont="1" applyFill="1" applyBorder="1" applyAlignment="1">
      <alignment horizontal="left"/>
    </xf>
    <xf numFmtId="0" fontId="0" fillId="0" borderId="5" xfId="0" applyFont="1" applyFill="1" applyBorder="1" applyAlignment="1">
      <alignment horizontal="center"/>
    </xf>
    <xf numFmtId="38" fontId="0" fillId="0" borderId="5" xfId="0" applyNumberFormat="1" applyFont="1" applyFill="1" applyBorder="1"/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/>
    <xf numFmtId="0" fontId="2" fillId="3" borderId="8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/>
    </xf>
    <xf numFmtId="38" fontId="2" fillId="3" borderId="8" xfId="0" applyNumberFormat="1" applyFont="1" applyFill="1" applyBorder="1"/>
    <xf numFmtId="38" fontId="2" fillId="3" borderId="9" xfId="0" applyNumberFormat="1" applyFont="1" applyFill="1" applyBorder="1"/>
    <xf numFmtId="38" fontId="0" fillId="0" borderId="0" xfId="0" applyNumberFormat="1"/>
    <xf numFmtId="38" fontId="0" fillId="0" borderId="0" xfId="0" applyNumberFormat="1" applyAlignment="1">
      <alignment horizontal="center"/>
    </xf>
    <xf numFmtId="0" fontId="7" fillId="0" borderId="0" xfId="0" applyFont="1" applyAlignment="1">
      <alignment horizontal="center" wrapText="1"/>
    </xf>
    <xf numFmtId="38" fontId="7" fillId="0" borderId="0" xfId="0" applyNumberFormat="1" applyFont="1" applyAlignment="1">
      <alignment horizont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38" fontId="7" fillId="0" borderId="0" xfId="0" applyNumberFormat="1" applyFont="1" applyAlignment="1">
      <alignment horizontal="center"/>
    </xf>
    <xf numFmtId="38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38" fontId="0" fillId="0" borderId="0" xfId="0" applyNumberFormat="1" applyAlignment="1">
      <alignment horizontal="right"/>
    </xf>
    <xf numFmtId="0" fontId="9" fillId="0" borderId="0" xfId="0" applyFont="1" applyAlignment="1">
      <alignment horizontal="center"/>
    </xf>
    <xf numFmtId="38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8" fontId="8" fillId="0" borderId="0" xfId="0" applyNumberFormat="1" applyFont="1" applyAlignment="1">
      <alignment horizontal="left"/>
    </xf>
    <xf numFmtId="38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11" fillId="0" borderId="0" xfId="0" applyFont="1"/>
    <xf numFmtId="37" fontId="13" fillId="0" borderId="0" xfId="1" applyNumberFormat="1" applyFont="1" applyFill="1" applyBorder="1" applyAlignment="1">
      <alignment horizontal="left"/>
    </xf>
    <xf numFmtId="0" fontId="14" fillId="0" borderId="0" xfId="1" applyFont="1"/>
    <xf numFmtId="0" fontId="12" fillId="0" borderId="0" xfId="1"/>
    <xf numFmtId="0" fontId="15" fillId="0" borderId="0" xfId="1" applyFont="1" applyAlignment="1">
      <alignment horizontal="left"/>
    </xf>
    <xf numFmtId="0" fontId="13" fillId="0" borderId="0" xfId="1" applyFont="1" applyAlignment="1">
      <alignment horizontal="left"/>
    </xf>
    <xf numFmtId="37" fontId="13" fillId="0" borderId="0" xfId="1" applyNumberFormat="1" applyFont="1" applyFill="1" applyBorder="1" applyAlignment="1">
      <alignment horizontal="right"/>
    </xf>
    <xf numFmtId="0" fontId="16" fillId="0" borderId="0" xfId="1" applyFont="1" applyAlignment="1">
      <alignment horizontal="center"/>
    </xf>
    <xf numFmtId="0" fontId="17" fillId="0" borderId="0" xfId="1" applyFont="1" applyAlignment="1">
      <alignment horizontal="center"/>
    </xf>
    <xf numFmtId="0" fontId="18" fillId="0" borderId="0" xfId="1" applyFont="1"/>
    <xf numFmtId="0" fontId="18" fillId="0" borderId="0" xfId="1" applyFont="1" applyBorder="1" applyAlignment="1">
      <alignment horizontal="center" wrapText="1"/>
    </xf>
    <xf numFmtId="0" fontId="0" fillId="0" borderId="0" xfId="0" applyBorder="1" applyAlignment="1">
      <alignment wrapText="1"/>
    </xf>
    <xf numFmtId="0" fontId="17" fillId="5" borderId="0" xfId="1" applyFont="1" applyFill="1" applyAlignment="1">
      <alignment horizontal="left"/>
    </xf>
    <xf numFmtId="0" fontId="12" fillId="5" borderId="0" xfId="1" applyFill="1"/>
    <xf numFmtId="0" fontId="19" fillId="5" borderId="0" xfId="1" applyFont="1" applyFill="1" applyAlignment="1">
      <alignment horizontal="left" wrapText="1"/>
    </xf>
    <xf numFmtId="0" fontId="14" fillId="5" borderId="0" xfId="1" applyFont="1" applyFill="1"/>
    <xf numFmtId="0" fontId="20" fillId="5" borderId="0" xfId="1" applyFont="1" applyFill="1" applyAlignment="1">
      <alignment horizontal="left" wrapText="1"/>
    </xf>
    <xf numFmtId="37" fontId="17" fillId="5" borderId="0" xfId="1" applyNumberFormat="1" applyFont="1" applyFill="1" applyAlignment="1">
      <alignment horizontal="right"/>
    </xf>
    <xf numFmtId="37" fontId="17" fillId="5" borderId="0" xfId="1" applyNumberFormat="1" applyFont="1" applyFill="1" applyBorder="1" applyAlignment="1">
      <alignment horizontal="right"/>
    </xf>
    <xf numFmtId="0" fontId="23" fillId="0" borderId="0" xfId="1" applyFont="1"/>
    <xf numFmtId="0" fontId="21" fillId="0" borderId="0" xfId="1" applyFont="1" applyAlignment="1">
      <alignment horizontal="center"/>
    </xf>
    <xf numFmtId="0" fontId="20" fillId="5" borderId="8" xfId="1" applyFont="1" applyFill="1" applyBorder="1" applyAlignment="1">
      <alignment horizontal="left" wrapText="1"/>
    </xf>
    <xf numFmtId="37" fontId="17" fillId="5" borderId="8" xfId="1" applyNumberFormat="1" applyFont="1" applyFill="1" applyBorder="1" applyAlignment="1">
      <alignment horizontal="right"/>
    </xf>
    <xf numFmtId="37" fontId="17" fillId="5" borderId="9" xfId="1" applyNumberFormat="1" applyFont="1" applyFill="1" applyBorder="1" applyAlignment="1">
      <alignment horizontal="right"/>
    </xf>
    <xf numFmtId="0" fontId="24" fillId="0" borderId="0" xfId="1" applyFont="1" applyAlignment="1">
      <alignment horizontal="left"/>
    </xf>
    <xf numFmtId="0" fontId="12" fillId="0" borderId="0" xfId="1" applyAlignment="1">
      <alignment horizontal="right"/>
    </xf>
    <xf numFmtId="9" fontId="18" fillId="0" borderId="0" xfId="1" applyNumberFormat="1" applyFont="1"/>
    <xf numFmtId="0" fontId="25" fillId="0" borderId="0" xfId="1" applyFont="1" applyAlignment="1">
      <alignment horizontal="right"/>
    </xf>
    <xf numFmtId="0" fontId="14" fillId="0" borderId="0" xfId="1" applyFont="1" applyBorder="1"/>
    <xf numFmtId="0" fontId="26" fillId="0" borderId="0" xfId="1" applyFont="1" applyBorder="1"/>
    <xf numFmtId="8" fontId="24" fillId="0" borderId="0" xfId="1" applyNumberFormat="1" applyFont="1" applyAlignment="1">
      <alignment horizontal="left"/>
    </xf>
    <xf numFmtId="38" fontId="12" fillId="0" borderId="0" xfId="1" applyNumberFormat="1" applyBorder="1" applyAlignment="1">
      <alignment horizontal="right"/>
    </xf>
    <xf numFmtId="5" fontId="18" fillId="0" borderId="0" xfId="1" applyNumberFormat="1" applyFont="1" applyAlignment="1">
      <alignment horizontal="right"/>
    </xf>
    <xf numFmtId="38" fontId="12" fillId="0" borderId="0" xfId="1" applyNumberFormat="1" applyFont="1" applyBorder="1" applyAlignment="1">
      <alignment horizontal="right"/>
    </xf>
    <xf numFmtId="0" fontId="24" fillId="4" borderId="8" xfId="1" applyFont="1" applyFill="1" applyBorder="1" applyAlignment="1">
      <alignment horizontal="left"/>
    </xf>
    <xf numFmtId="5" fontId="18" fillId="4" borderId="8" xfId="1" applyNumberFormat="1" applyFont="1" applyFill="1" applyBorder="1" applyAlignment="1">
      <alignment horizontal="right"/>
    </xf>
    <xf numFmtId="5" fontId="18" fillId="4" borderId="9" xfId="1" applyNumberFormat="1" applyFont="1" applyFill="1" applyBorder="1" applyAlignment="1">
      <alignment horizontal="right"/>
    </xf>
    <xf numFmtId="0" fontId="25" fillId="0" borderId="0" xfId="1" applyFont="1" applyAlignment="1">
      <alignment horizontal="center"/>
    </xf>
    <xf numFmtId="0" fontId="28" fillId="0" borderId="0" xfId="1" applyFont="1" applyAlignment="1">
      <alignment horizontal="right"/>
    </xf>
    <xf numFmtId="0" fontId="29" fillId="0" borderId="0" xfId="1" applyFont="1"/>
    <xf numFmtId="0" fontId="12" fillId="0" borderId="0" xfId="1" applyFont="1"/>
    <xf numFmtId="39" fontId="12" fillId="0" borderId="0" xfId="1" applyNumberFormat="1" applyFont="1" applyAlignment="1">
      <alignment horizontal="right"/>
    </xf>
    <xf numFmtId="37" fontId="12" fillId="0" borderId="0" xfId="1" applyNumberFormat="1" applyFont="1" applyAlignment="1">
      <alignment horizontal="right"/>
    </xf>
    <xf numFmtId="164" fontId="30" fillId="0" borderId="0" xfId="2" applyNumberFormat="1" applyFont="1" applyBorder="1" applyAlignment="1">
      <alignment horizontal="left"/>
    </xf>
    <xf numFmtId="39" fontId="18" fillId="0" borderId="0" xfId="1" applyNumberFormat="1" applyFont="1" applyBorder="1" applyAlignment="1">
      <alignment horizontal="right"/>
    </xf>
    <xf numFmtId="37" fontId="18" fillId="0" borderId="0" xfId="1" applyNumberFormat="1" applyFont="1" applyBorder="1" applyAlignment="1">
      <alignment horizontal="right"/>
    </xf>
    <xf numFmtId="164" fontId="30" fillId="0" borderId="0" xfId="2" applyNumberFormat="1" applyFont="1" applyAlignment="1">
      <alignment horizontal="left"/>
    </xf>
    <xf numFmtId="37" fontId="18" fillId="0" borderId="0" xfId="1" applyNumberFormat="1" applyFont="1" applyAlignment="1">
      <alignment horizontal="right"/>
    </xf>
    <xf numFmtId="0" fontId="23" fillId="0" borderId="0" xfId="1" applyFont="1" applyAlignment="1">
      <alignment horizontal="right"/>
    </xf>
    <xf numFmtId="37" fontId="12" fillId="0" borderId="0" xfId="1" applyNumberFormat="1" applyFont="1" applyBorder="1" applyAlignment="1">
      <alignment horizontal="right"/>
    </xf>
    <xf numFmtId="5" fontId="18" fillId="0" borderId="0" xfId="1" applyNumberFormat="1" applyFont="1" applyBorder="1" applyAlignment="1">
      <alignment horizontal="right"/>
    </xf>
    <xf numFmtId="0" fontId="23" fillId="0" borderId="0" xfId="1" applyFont="1" applyFill="1" applyAlignment="1">
      <alignment horizontal="right"/>
    </xf>
    <xf numFmtId="37" fontId="12" fillId="0" borderId="0" xfId="1" applyNumberFormat="1" applyFont="1" applyFill="1" applyAlignment="1">
      <alignment horizontal="right"/>
    </xf>
    <xf numFmtId="0" fontId="12" fillId="0" borderId="0" xfId="1" applyFont="1" applyAlignment="1">
      <alignment horizontal="right"/>
    </xf>
    <xf numFmtId="0" fontId="18" fillId="4" borderId="6" xfId="1" applyFont="1" applyFill="1" applyBorder="1" applyAlignment="1">
      <alignment horizontal="left"/>
    </xf>
    <xf numFmtId="0" fontId="15" fillId="4" borderId="8" xfId="1" applyFont="1" applyFill="1" applyBorder="1" applyAlignment="1">
      <alignment horizontal="left"/>
    </xf>
    <xf numFmtId="0" fontId="18" fillId="6" borderId="6" xfId="1" applyFont="1" applyFill="1" applyBorder="1" applyAlignment="1">
      <alignment horizontal="left"/>
    </xf>
    <xf numFmtId="0" fontId="19" fillId="6" borderId="8" xfId="1" applyFont="1" applyFill="1" applyBorder="1" applyAlignment="1">
      <alignment horizontal="left"/>
    </xf>
    <xf numFmtId="39" fontId="18" fillId="6" borderId="8" xfId="1" applyNumberFormat="1" applyFont="1" applyFill="1" applyBorder="1" applyAlignment="1">
      <alignment horizontal="right"/>
    </xf>
    <xf numFmtId="5" fontId="32" fillId="6" borderId="9" xfId="1" applyNumberFormat="1" applyFont="1" applyFill="1" applyBorder="1" applyAlignment="1">
      <alignment horizontal="right"/>
    </xf>
    <xf numFmtId="0" fontId="13" fillId="0" borderId="0" xfId="1" applyFont="1"/>
    <xf numFmtId="0" fontId="31" fillId="0" borderId="0" xfId="1" applyFont="1" applyAlignment="1">
      <alignment horizontal="left"/>
    </xf>
    <xf numFmtId="0" fontId="17" fillId="0" borderId="0" xfId="1" applyFont="1"/>
    <xf numFmtId="38" fontId="0" fillId="0" borderId="0" xfId="0" applyNumberFormat="1" applyAlignment="1"/>
    <xf numFmtId="38" fontId="8" fillId="0" borderId="0" xfId="0" applyNumberFormat="1" applyFont="1" applyAlignment="1"/>
    <xf numFmtId="0" fontId="7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38" fontId="9" fillId="0" borderId="0" xfId="0" applyNumberFormat="1" applyFont="1" applyAlignment="1"/>
    <xf numFmtId="38" fontId="10" fillId="0" borderId="0" xfId="0" applyNumberFormat="1" applyFont="1" applyAlignment="1">
      <alignment horizontal="left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38" fontId="10" fillId="0" borderId="0" xfId="0" applyNumberFormat="1" applyFont="1" applyAlignment="1"/>
    <xf numFmtId="0" fontId="8" fillId="0" borderId="0" xfId="0" applyFont="1"/>
    <xf numFmtId="0" fontId="9" fillId="0" borderId="0" xfId="0" applyFont="1"/>
    <xf numFmtId="0" fontId="10" fillId="0" borderId="0" xfId="0" applyFont="1"/>
    <xf numFmtId="38" fontId="10" fillId="0" borderId="0" xfId="0" applyNumberFormat="1" applyFont="1"/>
    <xf numFmtId="38" fontId="10" fillId="0" borderId="16" xfId="0" applyNumberFormat="1" applyFont="1" applyBorder="1" applyAlignment="1"/>
    <xf numFmtId="38" fontId="10" fillId="0" borderId="16" xfId="0" applyNumberFormat="1" applyFont="1" applyBorder="1"/>
    <xf numFmtId="38" fontId="9" fillId="0" borderId="0" xfId="0" applyNumberFormat="1" applyFont="1"/>
    <xf numFmtId="0" fontId="45" fillId="0" borderId="0" xfId="0" applyFont="1"/>
    <xf numFmtId="37" fontId="12" fillId="0" borderId="0" xfId="1" applyNumberFormat="1" applyBorder="1" applyAlignment="1">
      <alignment horizontal="right"/>
    </xf>
    <xf numFmtId="0" fontId="46" fillId="0" borderId="0" xfId="1" applyFont="1"/>
    <xf numFmtId="37" fontId="47" fillId="0" borderId="0" xfId="1" applyNumberFormat="1" applyFont="1" applyFill="1" applyBorder="1"/>
    <xf numFmtId="0" fontId="39" fillId="0" borderId="0" xfId="1" applyFont="1"/>
    <xf numFmtId="0" fontId="12" fillId="0" borderId="0" xfId="1" applyFill="1" applyBorder="1" applyAlignment="1"/>
    <xf numFmtId="0" fontId="47" fillId="0" borderId="0" xfId="1" applyFont="1"/>
    <xf numFmtId="0" fontId="18" fillId="4" borderId="6" xfId="1" applyFont="1" applyFill="1" applyBorder="1" applyAlignment="1">
      <alignment horizontal="center"/>
    </xf>
    <xf numFmtId="0" fontId="18" fillId="4" borderId="8" xfId="1" applyFont="1" applyFill="1" applyBorder="1" applyAlignment="1">
      <alignment horizontal="center"/>
    </xf>
    <xf numFmtId="0" fontId="18" fillId="4" borderId="9" xfId="1" applyFont="1" applyFill="1" applyBorder="1" applyAlignment="1">
      <alignment horizontal="center"/>
    </xf>
    <xf numFmtId="0" fontId="12" fillId="0" borderId="0" xfId="1" applyAlignment="1"/>
    <xf numFmtId="0" fontId="18" fillId="4" borderId="10" xfId="1" applyFont="1" applyFill="1" applyBorder="1" applyAlignment="1">
      <alignment horizontal="center"/>
    </xf>
    <xf numFmtId="0" fontId="12" fillId="0" borderId="17" xfId="1" quotePrefix="1" applyFont="1" applyBorder="1" applyAlignment="1"/>
    <xf numFmtId="0" fontId="48" fillId="0" borderId="14" xfId="19" applyFont="1" applyBorder="1" applyAlignment="1"/>
    <xf numFmtId="0" fontId="18" fillId="0" borderId="14" xfId="1" applyFont="1" applyBorder="1" applyAlignment="1"/>
    <xf numFmtId="39" fontId="49" fillId="0" borderId="18" xfId="1" applyNumberFormat="1" applyFont="1" applyFill="1" applyBorder="1" applyAlignment="1"/>
    <xf numFmtId="39" fontId="49" fillId="0" borderId="19" xfId="1" applyNumberFormat="1" applyFont="1" applyFill="1" applyBorder="1" applyAlignment="1"/>
    <xf numFmtId="39" fontId="49" fillId="0" borderId="20" xfId="1" applyNumberFormat="1" applyFont="1" applyFill="1" applyBorder="1" applyAlignment="1"/>
    <xf numFmtId="0" fontId="50" fillId="0" borderId="16" xfId="1" applyFont="1" applyBorder="1" applyAlignment="1"/>
    <xf numFmtId="39" fontId="49" fillId="0" borderId="21" xfId="1" applyNumberFormat="1" applyFont="1" applyFill="1" applyBorder="1" applyAlignment="1"/>
    <xf numFmtId="5" fontId="49" fillId="0" borderId="21" xfId="1" applyNumberFormat="1" applyFont="1" applyBorder="1" applyAlignment="1"/>
    <xf numFmtId="39" fontId="49" fillId="0" borderId="23" xfId="1" applyNumberFormat="1" applyFont="1" applyFill="1" applyBorder="1" applyAlignment="1"/>
    <xf numFmtId="39" fontId="49" fillId="0" borderId="14" xfId="1" applyNumberFormat="1" applyFont="1" applyFill="1" applyBorder="1" applyAlignment="1"/>
    <xf numFmtId="39" fontId="49" fillId="0" borderId="22" xfId="1" applyNumberFormat="1" applyFont="1" applyFill="1" applyBorder="1" applyAlignment="1"/>
    <xf numFmtId="0" fontId="50" fillId="0" borderId="14" xfId="1" applyFont="1" applyBorder="1" applyAlignment="1"/>
    <xf numFmtId="39" fontId="49" fillId="0" borderId="24" xfId="1" applyNumberFormat="1" applyFont="1" applyFill="1" applyBorder="1" applyAlignment="1"/>
    <xf numFmtId="0" fontId="18" fillId="0" borderId="14" xfId="1" applyFont="1" applyFill="1" applyBorder="1" applyAlignment="1"/>
    <xf numFmtId="0" fontId="12" fillId="0" borderId="0" xfId="1" applyFill="1"/>
    <xf numFmtId="0" fontId="18" fillId="0" borderId="0" xfId="1" applyFont="1" applyFill="1" applyBorder="1"/>
    <xf numFmtId="39" fontId="18" fillId="0" borderId="0" xfId="1" applyNumberFormat="1" applyFont="1" applyFill="1" applyBorder="1"/>
    <xf numFmtId="5" fontId="18" fillId="0" borderId="0" xfId="1" applyNumberFormat="1" applyFont="1" applyFill="1" applyBorder="1"/>
    <xf numFmtId="168" fontId="0" fillId="0" borderId="0" xfId="7" applyNumberFormat="1" applyFont="1"/>
    <xf numFmtId="0" fontId="52" fillId="4" borderId="15" xfId="0" applyFont="1" applyFill="1" applyBorder="1" applyAlignment="1">
      <alignment horizontal="center"/>
    </xf>
    <xf numFmtId="169" fontId="52" fillId="4" borderId="15" xfId="30" applyNumberFormat="1" applyFont="1" applyFill="1" applyBorder="1" applyAlignment="1">
      <alignment horizontal="center"/>
    </xf>
    <xf numFmtId="168" fontId="52" fillId="4" borderId="15" xfId="30" applyNumberFormat="1" applyFont="1" applyFill="1" applyBorder="1" applyAlignment="1">
      <alignment horizontal="center"/>
    </xf>
    <xf numFmtId="0" fontId="53" fillId="0" borderId="0" xfId="0" applyFont="1"/>
    <xf numFmtId="169" fontId="53" fillId="0" borderId="0" xfId="30" applyNumberFormat="1" applyFont="1"/>
    <xf numFmtId="170" fontId="53" fillId="0" borderId="0" xfId="31" applyNumberFormat="1" applyFont="1"/>
    <xf numFmtId="168" fontId="53" fillId="0" borderId="0" xfId="30" applyNumberFormat="1" applyFont="1"/>
    <xf numFmtId="0" fontId="54" fillId="0" borderId="0" xfId="0" applyFont="1" applyAlignment="1">
      <alignment vertical="top"/>
    </xf>
    <xf numFmtId="169" fontId="52" fillId="0" borderId="26" xfId="30" applyNumberFormat="1" applyFont="1" applyBorder="1"/>
    <xf numFmtId="170" fontId="52" fillId="0" borderId="26" xfId="31" applyNumberFormat="1" applyFont="1" applyBorder="1"/>
    <xf numFmtId="171" fontId="49" fillId="0" borderId="24" xfId="1" applyNumberFormat="1" applyFont="1" applyFill="1" applyBorder="1" applyAlignment="1"/>
    <xf numFmtId="0" fontId="12" fillId="0" borderId="0" xfId="1" applyAlignment="1">
      <alignment horizontal="left"/>
    </xf>
    <xf numFmtId="0" fontId="12" fillId="0" borderId="0" xfId="1" applyAlignment="1">
      <alignment horizontal="center"/>
    </xf>
    <xf numFmtId="0" fontId="55" fillId="0" borderId="0" xfId="1" applyFont="1" applyAlignment="1">
      <alignment wrapText="1"/>
    </xf>
    <xf numFmtId="0" fontId="23" fillId="0" borderId="0" xfId="1" applyFont="1" applyAlignment="1">
      <alignment horizontal="left"/>
    </xf>
    <xf numFmtId="0" fontId="23" fillId="0" borderId="0" xfId="1" applyFont="1" applyAlignment="1">
      <alignment horizontal="center"/>
    </xf>
    <xf numFmtId="0" fontId="56" fillId="0" borderId="0" xfId="1" applyFont="1" applyAlignment="1">
      <alignment horizontal="center" wrapText="1"/>
    </xf>
    <xf numFmtId="0" fontId="31" fillId="0" borderId="0" xfId="1" applyFont="1"/>
    <xf numFmtId="0" fontId="31" fillId="0" borderId="0" xfId="1" applyFont="1" applyAlignment="1">
      <alignment horizontal="center"/>
    </xf>
    <xf numFmtId="44" fontId="52" fillId="0" borderId="0" xfId="32" applyFont="1"/>
    <xf numFmtId="44" fontId="57" fillId="0" borderId="0" xfId="32" applyFont="1" applyAlignment="1">
      <alignment horizontal="center" wrapText="1"/>
    </xf>
    <xf numFmtId="37" fontId="52" fillId="0" borderId="0" xfId="32" applyNumberFormat="1" applyFont="1"/>
    <xf numFmtId="37" fontId="58" fillId="0" borderId="0" xfId="32" applyNumberFormat="1" applyFont="1"/>
    <xf numFmtId="0" fontId="21" fillId="0" borderId="0" xfId="1" applyFont="1" applyAlignment="1">
      <alignment horizontal="left"/>
    </xf>
    <xf numFmtId="0" fontId="21" fillId="0" borderId="0" xfId="1" applyFont="1"/>
    <xf numFmtId="38" fontId="12" fillId="0" borderId="0" xfId="1" applyNumberFormat="1" applyAlignment="1">
      <alignment horizontal="center"/>
    </xf>
    <xf numFmtId="38" fontId="56" fillId="0" borderId="0" xfId="1" applyNumberFormat="1" applyFont="1" applyAlignment="1">
      <alignment horizontal="center" wrapText="1"/>
    </xf>
    <xf numFmtId="38" fontId="23" fillId="0" borderId="0" xfId="1" applyNumberFormat="1" applyFont="1" applyAlignment="1">
      <alignment horizontal="center"/>
    </xf>
    <xf numFmtId="38" fontId="31" fillId="0" borderId="0" xfId="1" applyNumberFormat="1" applyFont="1" applyAlignment="1">
      <alignment horizontal="center"/>
    </xf>
    <xf numFmtId="38" fontId="21" fillId="0" borderId="0" xfId="1" applyNumberFormat="1" applyFont="1" applyAlignment="1">
      <alignment horizontal="center"/>
    </xf>
    <xf numFmtId="4" fontId="18" fillId="0" borderId="0" xfId="1" applyNumberFormat="1" applyFont="1"/>
    <xf numFmtId="4" fontId="57" fillId="0" borderId="0" xfId="1" applyNumberFormat="1" applyFont="1" applyAlignment="1">
      <alignment horizontal="center" wrapText="1"/>
    </xf>
    <xf numFmtId="4" fontId="17" fillId="0" borderId="0" xfId="1" applyNumberFormat="1" applyFont="1"/>
    <xf numFmtId="0" fontId="31" fillId="4" borderId="6" xfId="1" applyFont="1" applyFill="1" applyBorder="1" applyAlignment="1">
      <alignment horizontal="center"/>
    </xf>
    <xf numFmtId="0" fontId="23" fillId="4" borderId="8" xfId="1" applyFont="1" applyFill="1" applyBorder="1" applyAlignment="1">
      <alignment horizontal="center"/>
    </xf>
    <xf numFmtId="38" fontId="31" fillId="4" borderId="8" xfId="1" applyNumberFormat="1" applyFont="1" applyFill="1" applyBorder="1" applyAlignment="1">
      <alignment horizontal="center"/>
    </xf>
    <xf numFmtId="0" fontId="23" fillId="4" borderId="8" xfId="1" applyFont="1" applyFill="1" applyBorder="1"/>
    <xf numFmtId="37" fontId="52" fillId="4" borderId="8" xfId="32" applyNumberFormat="1" applyFont="1" applyFill="1" applyBorder="1"/>
    <xf numFmtId="4" fontId="18" fillId="4" borderId="9" xfId="1" applyNumberFormat="1" applyFont="1" applyFill="1" applyBorder="1"/>
    <xf numFmtId="0" fontId="56" fillId="0" borderId="0" xfId="1" applyFont="1" applyAlignment="1">
      <alignment horizontal="left"/>
    </xf>
    <xf numFmtId="0" fontId="53" fillId="0" borderId="0" xfId="0" applyFont="1" applyFill="1"/>
    <xf numFmtId="17" fontId="53" fillId="0" borderId="0" xfId="0" applyNumberFormat="1" applyFont="1" applyFill="1" applyBorder="1" applyAlignment="1">
      <alignment horizontal="left"/>
    </xf>
    <xf numFmtId="0" fontId="53" fillId="0" borderId="0" xfId="0" applyFont="1" applyFill="1" applyAlignment="1">
      <alignment horizontal="left"/>
    </xf>
    <xf numFmtId="0" fontId="53" fillId="0" borderId="0" xfId="0" applyFont="1" applyFill="1" applyBorder="1" applyAlignment="1">
      <alignment horizontal="left"/>
    </xf>
    <xf numFmtId="170" fontId="53" fillId="0" borderId="0" xfId="31" applyNumberFormat="1" applyFont="1" applyFill="1"/>
    <xf numFmtId="0" fontId="53" fillId="0" borderId="0" xfId="0" applyFont="1" applyFill="1" applyBorder="1"/>
    <xf numFmtId="43" fontId="53" fillId="0" borderId="0" xfId="30" applyFont="1" applyFill="1"/>
    <xf numFmtId="0" fontId="12" fillId="0" borderId="0" xfId="33" applyFont="1"/>
    <xf numFmtId="0" fontId="29" fillId="0" borderId="0" xfId="33" applyFont="1"/>
    <xf numFmtId="0" fontId="12" fillId="0" borderId="0" xfId="33"/>
    <xf numFmtId="0" fontId="14" fillId="0" borderId="0" xfId="33" applyFont="1"/>
    <xf numFmtId="0" fontId="17" fillId="0" borderId="0" xfId="33" applyFont="1"/>
    <xf numFmtId="0" fontId="17" fillId="0" borderId="0" xfId="33" applyFont="1" applyAlignment="1">
      <alignment horizontal="center"/>
    </xf>
    <xf numFmtId="0" fontId="24" fillId="0" borderId="0" xfId="1" applyFont="1" applyBorder="1" applyAlignment="1">
      <alignment horizontal="left"/>
    </xf>
    <xf numFmtId="0" fontId="17" fillId="0" borderId="0" xfId="1" applyFont="1" applyBorder="1" applyAlignment="1">
      <alignment horizontal="center"/>
    </xf>
    <xf numFmtId="0" fontId="17" fillId="0" borderId="0" xfId="1" applyFont="1" applyFill="1" applyBorder="1"/>
    <xf numFmtId="164" fontId="30" fillId="0" borderId="0" xfId="2" applyNumberFormat="1" applyFont="1" applyFill="1" applyBorder="1" applyAlignment="1">
      <alignment horizontal="left"/>
    </xf>
    <xf numFmtId="0" fontId="31" fillId="0" borderId="0" xfId="1" applyFont="1" applyFill="1" applyBorder="1" applyAlignment="1">
      <alignment horizontal="right"/>
    </xf>
    <xf numFmtId="37" fontId="18" fillId="0" borderId="0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39" fontId="59" fillId="0" borderId="0" xfId="1" applyNumberFormat="1" applyFont="1" applyBorder="1" applyAlignment="1">
      <alignment horizontal="right"/>
    </xf>
    <xf numFmtId="37" fontId="59" fillId="0" borderId="0" xfId="1" applyNumberFormat="1" applyFont="1" applyBorder="1" applyAlignment="1">
      <alignment horizontal="right"/>
    </xf>
    <xf numFmtId="37" fontId="59" fillId="0" borderId="0" xfId="1" applyNumberFormat="1" applyFont="1" applyFill="1" applyBorder="1" applyAlignment="1">
      <alignment horizontal="right"/>
    </xf>
    <xf numFmtId="37" fontId="28" fillId="5" borderId="0" xfId="1" applyNumberFormat="1" applyFont="1" applyFill="1" applyAlignment="1">
      <alignment horizontal="center" wrapText="1"/>
    </xf>
    <xf numFmtId="37" fontId="28" fillId="5" borderId="0" xfId="1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left" vertical="center"/>
    </xf>
    <xf numFmtId="0" fontId="5" fillId="0" borderId="0" xfId="0" applyFont="1" applyFill="1" applyAlignment="1">
      <alignment horizontal="left"/>
    </xf>
    <xf numFmtId="0" fontId="52" fillId="0" borderId="26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70" fontId="52" fillId="0" borderId="26" xfId="31" applyNumberFormat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43" fontId="52" fillId="0" borderId="26" xfId="30" applyFont="1" applyFill="1" applyBorder="1" applyAlignment="1">
      <alignment horizontal="center" wrapText="1"/>
    </xf>
    <xf numFmtId="0" fontId="63" fillId="0" borderId="0" xfId="0" applyFont="1" applyFill="1" applyAlignment="1">
      <alignment horizontal="left"/>
    </xf>
    <xf numFmtId="0" fontId="64" fillId="0" borderId="0" xfId="0" applyFont="1" applyFill="1" applyBorder="1" applyAlignment="1">
      <alignment horizontal="left"/>
    </xf>
    <xf numFmtId="170" fontId="64" fillId="0" borderId="0" xfId="31" applyNumberFormat="1" applyFont="1" applyFill="1"/>
    <xf numFmtId="0" fontId="64" fillId="0" borderId="0" xfId="0" applyFont="1" applyFill="1" applyBorder="1"/>
    <xf numFmtId="43" fontId="64" fillId="0" borderId="0" xfId="30" applyFont="1" applyFill="1"/>
    <xf numFmtId="0" fontId="64" fillId="0" borderId="0" xfId="0" applyFont="1" applyFill="1"/>
    <xf numFmtId="0" fontId="14" fillId="0" borderId="0" xfId="1" applyFont="1" applyFill="1" applyBorder="1"/>
    <xf numFmtId="0" fontId="22" fillId="5" borderId="0" xfId="1" applyFont="1" applyFill="1" applyBorder="1"/>
    <xf numFmtId="0" fontId="17" fillId="5" borderId="6" xfId="1" applyFont="1" applyFill="1" applyBorder="1" applyAlignment="1">
      <alignment horizontal="left"/>
    </xf>
    <xf numFmtId="0" fontId="14" fillId="0" borderId="0" xfId="1" applyFont="1" applyAlignment="1">
      <alignment horizontal="center"/>
    </xf>
    <xf numFmtId="0" fontId="68" fillId="0" borderId="0" xfId="33" applyFont="1" applyAlignment="1">
      <alignment horizontal="center"/>
    </xf>
    <xf numFmtId="0" fontId="69" fillId="0" borderId="0" xfId="1" applyFont="1" applyAlignment="1">
      <alignment horizontal="left"/>
    </xf>
    <xf numFmtId="0" fontId="66" fillId="0" borderId="0" xfId="1" applyFont="1" applyBorder="1" applyAlignment="1">
      <alignment horizontal="center" wrapText="1"/>
    </xf>
    <xf numFmtId="0" fontId="67" fillId="0" borderId="0" xfId="0" applyFont="1" applyBorder="1" applyAlignment="1">
      <alignment wrapText="1"/>
    </xf>
    <xf numFmtId="0" fontId="67" fillId="0" borderId="0" xfId="0" applyFont="1" applyAlignment="1">
      <alignment wrapText="1"/>
    </xf>
    <xf numFmtId="0" fontId="0" fillId="0" borderId="0" xfId="0" applyAlignment="1">
      <alignment horizontal="left" indent="4"/>
    </xf>
    <xf numFmtId="0" fontId="71" fillId="0" borderId="9" xfId="0" applyFont="1" applyBorder="1"/>
    <xf numFmtId="39" fontId="12" fillId="0" borderId="0" xfId="1" applyNumberFormat="1" applyFont="1" applyBorder="1" applyAlignment="1">
      <alignment horizontal="right"/>
    </xf>
    <xf numFmtId="37" fontId="12" fillId="0" borderId="0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27" fillId="0" borderId="0" xfId="1" applyFont="1" applyAlignment="1">
      <alignment wrapText="1"/>
    </xf>
    <xf numFmtId="8" fontId="60" fillId="0" borderId="0" xfId="33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31" fillId="0" borderId="0" xfId="1" applyFont="1" applyAlignment="1">
      <alignment horizontal="center" vertical="center"/>
    </xf>
    <xf numFmtId="0" fontId="31" fillId="0" borderId="0" xfId="1" applyFont="1" applyAlignment="1">
      <alignment horizontal="left" vertical="center"/>
    </xf>
    <xf numFmtId="0" fontId="31" fillId="0" borderId="0" xfId="1" quotePrefix="1" applyFont="1" applyAlignment="1">
      <alignment horizontal="center"/>
    </xf>
    <xf numFmtId="0" fontId="31" fillId="0" borderId="0" xfId="1" applyFont="1" applyAlignment="1">
      <alignment horizontal="left" vertical="center" wrapText="1"/>
    </xf>
    <xf numFmtId="0" fontId="52" fillId="0" borderId="0" xfId="0" applyFont="1"/>
    <xf numFmtId="0" fontId="72" fillId="0" borderId="0" xfId="0" applyFont="1" applyFill="1" applyAlignment="1">
      <alignment horizontal="left"/>
    </xf>
    <xf numFmtId="38" fontId="71" fillId="0" borderId="9" xfId="0" applyNumberFormat="1" applyFont="1" applyBorder="1" applyAlignment="1">
      <alignment horizontal="right"/>
    </xf>
    <xf numFmtId="0" fontId="0" fillId="0" borderId="1" xfId="0" applyFont="1" applyFill="1" applyBorder="1"/>
    <xf numFmtId="14" fontId="0" fillId="0" borderId="2" xfId="0" applyNumberFormat="1" applyFont="1" applyFill="1" applyBorder="1" applyAlignment="1">
      <alignment horizontal="center"/>
    </xf>
    <xf numFmtId="38" fontId="0" fillId="0" borderId="2" xfId="0" applyNumberFormat="1" applyFill="1" applyBorder="1"/>
    <xf numFmtId="0" fontId="0" fillId="0" borderId="0" xfId="0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8" fontId="1" fillId="2" borderId="2" xfId="0" applyNumberFormat="1" applyFont="1" applyFill="1" applyBorder="1" applyAlignment="1">
      <alignment horizontal="center" wrapText="1"/>
    </xf>
    <xf numFmtId="0" fontId="0" fillId="0" borderId="2" xfId="0" applyFont="1" applyFill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38" fontId="0" fillId="0" borderId="8" xfId="0" applyNumberFormat="1" applyBorder="1"/>
    <xf numFmtId="38" fontId="0" fillId="0" borderId="9" xfId="0" applyNumberFormat="1" applyBorder="1"/>
    <xf numFmtId="0" fontId="4" fillId="0" borderId="0" xfId="0" applyFont="1" applyAlignment="1">
      <alignment horizontal="left"/>
    </xf>
    <xf numFmtId="38" fontId="2" fillId="0" borderId="0" xfId="0" applyNumberFormat="1" applyFont="1"/>
    <xf numFmtId="0" fontId="6" fillId="4" borderId="6" xfId="0" applyFont="1" applyFill="1" applyBorder="1" applyAlignment="1">
      <alignment horizontal="center"/>
    </xf>
    <xf numFmtId="0" fontId="76" fillId="4" borderId="8" xfId="0" applyFont="1" applyFill="1" applyBorder="1" applyAlignment="1">
      <alignment horizontal="left"/>
    </xf>
    <xf numFmtId="38" fontId="6" fillId="4" borderId="8" xfId="0" applyNumberFormat="1" applyFont="1" applyFill="1" applyBorder="1"/>
    <xf numFmtId="38" fontId="6" fillId="4" borderId="9" xfId="0" applyNumberFormat="1" applyFont="1" applyFill="1" applyBorder="1"/>
    <xf numFmtId="0" fontId="2" fillId="0" borderId="0" xfId="0" applyNumberFormat="1" applyFont="1"/>
    <xf numFmtId="0" fontId="0" fillId="4" borderId="6" xfId="0" applyFill="1" applyBorder="1"/>
    <xf numFmtId="0" fontId="0" fillId="4" borderId="8" xfId="0" applyFill="1" applyBorder="1" applyAlignment="1">
      <alignment horizontal="center"/>
    </xf>
    <xf numFmtId="0" fontId="2" fillId="4" borderId="8" xfId="0" applyFont="1" applyFill="1" applyBorder="1"/>
    <xf numFmtId="14" fontId="0" fillId="4" borderId="8" xfId="0" applyNumberFormat="1" applyFill="1" applyBorder="1" applyAlignment="1">
      <alignment horizontal="center"/>
    </xf>
    <xf numFmtId="0" fontId="3" fillId="4" borderId="8" xfId="0" applyFont="1" applyFill="1" applyBorder="1" applyAlignment="1">
      <alignment horizontal="left"/>
    </xf>
    <xf numFmtId="38" fontId="0" fillId="4" borderId="8" xfId="0" applyNumberFormat="1" applyFill="1" applyBorder="1"/>
    <xf numFmtId="38" fontId="0" fillId="4" borderId="9" xfId="0" applyNumberFormat="1" applyFill="1" applyBorder="1"/>
    <xf numFmtId="6" fontId="0" fillId="0" borderId="0" xfId="0" applyNumberFormat="1"/>
    <xf numFmtId="38" fontId="53" fillId="0" borderId="0" xfId="31" applyNumberFormat="1" applyFont="1" applyFill="1" applyBorder="1" applyAlignment="1">
      <alignment horizontal="right"/>
    </xf>
    <xf numFmtId="38" fontId="53" fillId="0" borderId="0" xfId="0" applyNumberFormat="1" applyFont="1" applyFill="1" applyBorder="1" applyAlignment="1">
      <alignment horizontal="right"/>
    </xf>
    <xf numFmtId="38" fontId="62" fillId="0" borderId="0" xfId="31" applyNumberFormat="1" applyFont="1" applyFill="1" applyBorder="1" applyAlignment="1">
      <alignment horizontal="right"/>
    </xf>
    <xf numFmtId="38" fontId="62" fillId="0" borderId="0" xfId="0" applyNumberFormat="1" applyFont="1" applyFill="1" applyBorder="1" applyAlignment="1">
      <alignment horizontal="right"/>
    </xf>
    <xf numFmtId="0" fontId="52" fillId="4" borderId="0" xfId="0" applyFont="1" applyFill="1" applyAlignment="1">
      <alignment horizontal="left"/>
    </xf>
    <xf numFmtId="0" fontId="52" fillId="4" borderId="0" xfId="0" applyFont="1" applyFill="1" applyBorder="1" applyAlignment="1">
      <alignment horizontal="left"/>
    </xf>
    <xf numFmtId="38" fontId="52" fillId="4" borderId="0" xfId="31" applyNumberFormat="1" applyFont="1" applyFill="1" applyAlignment="1">
      <alignment horizontal="right"/>
    </xf>
    <xf numFmtId="38" fontId="52" fillId="4" borderId="0" xfId="0" applyNumberFormat="1" applyFont="1" applyFill="1" applyBorder="1" applyAlignment="1">
      <alignment horizontal="right"/>
    </xf>
    <xf numFmtId="40" fontId="53" fillId="0" borderId="0" xfId="30" applyNumberFormat="1" applyFont="1" applyFill="1" applyBorder="1" applyAlignment="1">
      <alignment horizontal="right"/>
    </xf>
    <xf numFmtId="40" fontId="62" fillId="0" borderId="0" xfId="30" applyNumberFormat="1" applyFont="1" applyFill="1" applyBorder="1" applyAlignment="1">
      <alignment horizontal="right"/>
    </xf>
    <xf numFmtId="40" fontId="52" fillId="4" borderId="0" xfId="31" applyNumberFormat="1" applyFont="1" applyFill="1" applyAlignment="1">
      <alignment horizontal="right"/>
    </xf>
    <xf numFmtId="0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54" fillId="0" borderId="0" xfId="34" applyFont="1">
      <alignment vertical="top"/>
    </xf>
    <xf numFmtId="1" fontId="54" fillId="0" borderId="0" xfId="34" applyNumberFormat="1" applyFont="1">
      <alignment vertical="top"/>
    </xf>
    <xf numFmtId="169" fontId="54" fillId="0" borderId="0" xfId="30" applyNumberFormat="1" applyFont="1" applyAlignment="1">
      <alignment vertical="top"/>
    </xf>
    <xf numFmtId="168" fontId="54" fillId="0" borderId="0" xfId="30" applyNumberFormat="1" applyFont="1" applyAlignment="1">
      <alignment vertical="top"/>
    </xf>
    <xf numFmtId="168" fontId="53" fillId="0" borderId="0" xfId="0" applyNumberFormat="1" applyFont="1"/>
    <xf numFmtId="0" fontId="12" fillId="10" borderId="25" xfId="1" applyFont="1" applyFill="1" applyBorder="1" applyAlignment="1"/>
    <xf numFmtId="0" fontId="18" fillId="10" borderId="16" xfId="1" applyFont="1" applyFill="1" applyBorder="1" applyAlignment="1"/>
    <xf numFmtId="0" fontId="50" fillId="10" borderId="0" xfId="1" applyFont="1" applyFill="1" applyAlignment="1"/>
    <xf numFmtId="0" fontId="12" fillId="10" borderId="0" xfId="1" applyFill="1"/>
    <xf numFmtId="39" fontId="49" fillId="10" borderId="6" xfId="1" applyNumberFormat="1" applyFont="1" applyFill="1" applyBorder="1" applyAlignment="1"/>
    <xf numFmtId="39" fontId="49" fillId="10" borderId="8" xfId="1" applyNumberFormat="1" applyFont="1" applyFill="1" applyBorder="1" applyAlignment="1"/>
    <xf numFmtId="39" fontId="49" fillId="10" borderId="9" xfId="1" applyNumberFormat="1" applyFont="1" applyFill="1" applyBorder="1" applyAlignment="1"/>
    <xf numFmtId="39" fontId="49" fillId="10" borderId="10" xfId="1" applyNumberFormat="1" applyFont="1" applyFill="1" applyBorder="1" applyAlignment="1"/>
    <xf numFmtId="5" fontId="49" fillId="10" borderId="10" xfId="1" applyNumberFormat="1" applyFont="1" applyFill="1" applyBorder="1" applyAlignment="1"/>
    <xf numFmtId="5" fontId="23" fillId="0" borderId="0" xfId="1" applyNumberFormat="1" applyFont="1" applyAlignment="1">
      <alignment horizontal="right"/>
    </xf>
    <xf numFmtId="7" fontId="23" fillId="0" borderId="0" xfId="1" applyNumberFormat="1" applyFont="1" applyAlignment="1">
      <alignment horizontal="right"/>
    </xf>
    <xf numFmtId="0" fontId="21" fillId="0" borderId="0" xfId="33" applyFont="1"/>
    <xf numFmtId="0" fontId="26" fillId="0" borderId="0" xfId="33" applyFont="1"/>
    <xf numFmtId="8" fontId="9" fillId="0" borderId="0" xfId="33" applyNumberFormat="1" applyFont="1" applyFill="1" applyBorder="1" applyAlignment="1">
      <alignment horizontal="left" vertical="center"/>
    </xf>
    <xf numFmtId="0" fontId="78" fillId="0" borderId="0" xfId="1" applyFont="1" applyAlignment="1">
      <alignment horizontal="left" vertical="center"/>
    </xf>
    <xf numFmtId="14" fontId="2" fillId="10" borderId="6" xfId="0" applyNumberFormat="1" applyFont="1" applyFill="1" applyBorder="1" applyAlignment="1">
      <alignment horizontal="left"/>
    </xf>
    <xf numFmtId="0" fontId="0" fillId="10" borderId="8" xfId="0" applyFill="1" applyBorder="1" applyAlignment="1">
      <alignment horizontal="center"/>
    </xf>
    <xf numFmtId="0" fontId="3" fillId="10" borderId="8" xfId="0" applyFont="1" applyFill="1" applyBorder="1" applyAlignment="1">
      <alignment horizontal="left"/>
    </xf>
    <xf numFmtId="38" fontId="0" fillId="10" borderId="8" xfId="0" applyNumberFormat="1" applyFill="1" applyBorder="1"/>
    <xf numFmtId="38" fontId="0" fillId="10" borderId="9" xfId="0" applyNumberFormat="1" applyFill="1" applyBorder="1"/>
    <xf numFmtId="0" fontId="79" fillId="4" borderId="0" xfId="1" applyFont="1" applyFill="1" applyBorder="1" applyAlignment="1">
      <alignment horizontal="center"/>
    </xf>
    <xf numFmtId="14" fontId="80" fillId="4" borderId="0" xfId="1" applyNumberFormat="1" applyFont="1" applyFill="1" applyBorder="1" applyAlignment="1">
      <alignment horizontal="center"/>
    </xf>
    <xf numFmtId="0" fontId="17" fillId="0" borderId="0" xfId="1" applyFont="1" applyAlignment="1">
      <alignment horizontal="left"/>
    </xf>
    <xf numFmtId="0" fontId="0" fillId="0" borderId="0" xfId="0" applyBorder="1"/>
    <xf numFmtId="0" fontId="71" fillId="0" borderId="0" xfId="0" applyFont="1" applyBorder="1" applyAlignment="1">
      <alignment horizontal="center"/>
    </xf>
    <xf numFmtId="0" fontId="47" fillId="0" borderId="0" xfId="1" applyFont="1" applyAlignment="1">
      <alignment horizontal="center" wrapText="1"/>
    </xf>
    <xf numFmtId="0" fontId="65" fillId="0" borderId="0" xfId="0" applyFont="1" applyAlignment="1">
      <alignment horizontal="center" wrapText="1"/>
    </xf>
    <xf numFmtId="0" fontId="66" fillId="0" borderId="0" xfId="1" applyFont="1" applyBorder="1" applyAlignment="1">
      <alignment horizontal="center" wrapText="1"/>
    </xf>
    <xf numFmtId="0" fontId="67" fillId="0" borderId="0" xfId="0" applyFont="1" applyBorder="1" applyAlignment="1">
      <alignment wrapText="1"/>
    </xf>
    <xf numFmtId="0" fontId="67" fillId="0" borderId="0" xfId="0" applyFont="1" applyAlignment="1">
      <alignment wrapText="1"/>
    </xf>
    <xf numFmtId="0" fontId="73" fillId="0" borderId="0" xfId="1" applyFont="1" applyAlignment="1">
      <alignment wrapText="1"/>
    </xf>
    <xf numFmtId="0" fontId="74" fillId="0" borderId="0" xfId="0" applyFont="1" applyAlignment="1">
      <alignment wrapText="1"/>
    </xf>
    <xf numFmtId="0" fontId="2" fillId="0" borderId="0" xfId="0" applyFont="1" applyFill="1" applyAlignment="1">
      <alignment horizontal="center"/>
    </xf>
    <xf numFmtId="0" fontId="18" fillId="0" borderId="16" xfId="1" applyFont="1" applyBorder="1" applyAlignment="1">
      <alignment horizontal="center"/>
    </xf>
    <xf numFmtId="0" fontId="29" fillId="0" borderId="0" xfId="1" applyFont="1" applyAlignment="1">
      <alignment horizontal="center" wrapText="1"/>
    </xf>
  </cellXfs>
  <cellStyles count="36">
    <cellStyle name="Black Box" xfId="3"/>
    <cellStyle name="Black Box with Grid" xfId="4"/>
    <cellStyle name="Body" xfId="5"/>
    <cellStyle name="Calc Currency (0)" xfId="6"/>
    <cellStyle name="Comma" xfId="30" builtinId="3"/>
    <cellStyle name="Comma 2" xfId="7"/>
    <cellStyle name="Comma 2 2" xfId="8"/>
    <cellStyle name="Comma 8" xfId="35"/>
    <cellStyle name="Copied" xfId="9"/>
    <cellStyle name="Currency" xfId="31" builtinId="4"/>
    <cellStyle name="Currency 2" xfId="10"/>
    <cellStyle name="Currency 2 2" xfId="11"/>
    <cellStyle name="Currency 3" xfId="32"/>
    <cellStyle name="Entered" xfId="12"/>
    <cellStyle name="Grey" xfId="13"/>
    <cellStyle name="Header1" xfId="14"/>
    <cellStyle name="Header2" xfId="15"/>
    <cellStyle name="Input [yellow]" xfId="16"/>
    <cellStyle name="no dec" xfId="17"/>
    <cellStyle name="Normal" xfId="0" builtinId="0"/>
    <cellStyle name="Normal - Style1" xfId="18"/>
    <cellStyle name="Normal 2" xfId="1"/>
    <cellStyle name="Normal 2 2" xfId="19"/>
    <cellStyle name="Normal 22" xfId="34"/>
    <cellStyle name="Normal 3" xfId="33"/>
    <cellStyle name="Percent [2]" xfId="20"/>
    <cellStyle name="Percent 2" xfId="2"/>
    <cellStyle name="Percent 3" xfId="21"/>
    <cellStyle name="PSChar" xfId="22"/>
    <cellStyle name="PSDate" xfId="23"/>
    <cellStyle name="PSDec" xfId="24"/>
    <cellStyle name="PSHeading" xfId="25"/>
    <cellStyle name="PSInt" xfId="26"/>
    <cellStyle name="PSSpacer" xfId="27"/>
    <cellStyle name="RevList" xfId="28"/>
    <cellStyle name="Subtotal" xfId="2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udgt_FP\Projects\Financial%20Planning\Certificate%20of%20Need\Long%20Island%20Jewish\Urology\Med%20Sur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udgt_FP\members\DanaR\Financial%20Statements\2000\Syosset\Sstat_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HS_FINANCE_01\SYS\DATA\Fin_Rpt\members\Traceyb\USMMA\GLaccoun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ATA\Fin_Rpt\Projects\Fin%20Reporting\2003\Plainview\Audit\September%202003\Accounts%20Receivable\Plain_Patient_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liu\Local%20Settings\Temporary%20Internet%20Files\OLK28\Revenue%20Budget%20Template-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hs_finance_01\sys\DATA\Fin_Rpt\members\KellyC\Transitions\2001%20Transition\JEFORM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ATA\Fin_Rpt\Projects\Franklin\finance\Financials\Stmt-Combined\SystemFinancial\2003\January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aily\Local%20Settings\Temporary%20Internet%20Files\OLK6A\NSUH%20ED%20Observation%20Unit%20Conceptual%20budget%20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udgt_FP\members\Jeffh\Daily%20Census\2002\FHOct31x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_Rpt\Projects\Franklin\finance\Financials\Stmt-Combined\SystemFinancial\2003\January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udgt_FP\members\JillD\Financial%20Planning\Glen%20Cove%20ED\CG%20ED%20CON%20calculation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udgt_FP\members\Jeffh\2003%20Budget\Forest%20Hills\Spread\Volume\REVENUE\2001%20GME%20Distribu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ina\NYPH\8-2004\Aug%202004\Inprev%208-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dellita\Local%20Settings\Temporary%20Internet%20Files\OLK49\MH_SIW%20IMPACT-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udgt_FP\Projects\_Databases\RevenueAnalysis06\2006%20InPatient\Schedules\RevenueAnalysis06\Manhasset\2006%20spread\Revenue%20Budget%202006-Manhass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udgt_FP\Projects\Financial%20Planning\Certificate%20of%20Need\Long%20Island%20Jewish\Womens%20Hospital\CURRENT_073107%20CON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ed Surg"/>
      <sheetName val="10619030"/>
      <sheetName val="10619010"/>
      <sheetName val="10619000"/>
      <sheetName val="10616040"/>
      <sheetName val="10616030"/>
      <sheetName val="10616020"/>
      <sheetName val="10616000"/>
      <sheetName val="10614000"/>
      <sheetName val="10613330"/>
      <sheetName val="10613010"/>
      <sheetName val="10612000"/>
      <sheetName val="10611110"/>
      <sheetName val="10611010"/>
      <sheetName val="10611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0">
          <cell r="O10" t="str">
            <v>2005-12-31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Pg 6"/>
      <sheetName val="Pg 7"/>
      <sheetName val="Casemix"/>
      <sheetName val="2000 outpatient BUDGET"/>
      <sheetName val="Sstat_12"/>
    </sheetNames>
    <sheetDataSet>
      <sheetData sheetId="0" refreshError="1">
        <row r="41">
          <cell r="A41" t="str">
            <v>Ambulatory Surgery - Pain Management</v>
          </cell>
          <cell r="C41">
            <v>170</v>
          </cell>
          <cell r="E41">
            <v>209</v>
          </cell>
          <cell r="G41">
            <v>261</v>
          </cell>
          <cell r="K41">
            <v>2960</v>
          </cell>
          <cell r="M41">
            <v>2635</v>
          </cell>
        </row>
        <row r="42">
          <cell r="A42" t="str">
            <v>Minor Surgery - Pain Management</v>
          </cell>
          <cell r="C42">
            <v>15</v>
          </cell>
          <cell r="E42">
            <v>11</v>
          </cell>
          <cell r="G42">
            <v>10</v>
          </cell>
          <cell r="K42">
            <v>139</v>
          </cell>
          <cell r="M42">
            <v>143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account"/>
      <sheetName val="#REF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 Controllers Rep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 Spread 2006 Budget"/>
      <sheetName val="Data Source---&gt;"/>
      <sheetName val="Query"/>
      <sheetName val="add on"/>
      <sheetName val="Revenue Spread"/>
      <sheetName val="database for siw"/>
      <sheetName val="Budget"/>
      <sheetName val="Budget for Revenue"/>
    </sheetNames>
    <sheetDataSet>
      <sheetData sheetId="0" refreshError="1"/>
      <sheetData sheetId="1" refreshError="1"/>
      <sheetData sheetId="2" refreshError="1">
        <row r="7">
          <cell r="A7" t="str">
            <v>Group</v>
          </cell>
          <cell r="B7" t="str">
            <v>Month</v>
          </cell>
          <cell r="C7" t="str">
            <v>Order</v>
          </cell>
          <cell r="D7" t="str">
            <v>BudGroup</v>
          </cell>
          <cell r="E7" t="str">
            <v>Method</v>
          </cell>
          <cell r="F7" t="str">
            <v>Discharges</v>
          </cell>
          <cell r="G7" t="str">
            <v>Days</v>
          </cell>
          <cell r="H7" t="str">
            <v>WgtdSiw1</v>
          </cell>
          <cell r="I7" t="str">
            <v>Inlier1</v>
          </cell>
          <cell r="J7" t="str">
            <v>Capital1</v>
          </cell>
          <cell r="K7" t="str">
            <v>Revenue</v>
          </cell>
          <cell r="L7" t="str">
            <v>Casemix</v>
          </cell>
          <cell r="M7" t="str">
            <v>Rate</v>
          </cell>
          <cell r="N7" t="str">
            <v>CapRate</v>
          </cell>
          <cell r="O7" t="str">
            <v>Revenue with Add On</v>
          </cell>
          <cell r="P7" t="str">
            <v>Inlier with Add On</v>
          </cell>
        </row>
        <row r="8">
          <cell r="A8" t="str">
            <v xml:space="preserve">1Medicare </v>
          </cell>
          <cell r="B8">
            <v>1</v>
          </cell>
          <cell r="C8">
            <v>1</v>
          </cell>
          <cell r="D8" t="str">
            <v xml:space="preserve">Medicare </v>
          </cell>
          <cell r="E8" t="str">
            <v>PCNM</v>
          </cell>
          <cell r="F8">
            <v>1357.094611417436</v>
          </cell>
          <cell r="G8">
            <v>9425.4976139524479</v>
          </cell>
          <cell r="H8">
            <v>2288.6102760125841</v>
          </cell>
          <cell r="I8">
            <v>19167111.061605699</v>
          </cell>
          <cell r="J8">
            <v>0</v>
          </cell>
          <cell r="K8">
            <v>19167111.061605699</v>
          </cell>
          <cell r="L8">
            <v>1.6864043647054303</v>
          </cell>
          <cell r="M8">
            <v>8375.0000000001346</v>
          </cell>
          <cell r="N8">
            <v>0</v>
          </cell>
          <cell r="O8">
            <v>19167111.061605699</v>
          </cell>
          <cell r="P8">
            <v>19167111.061605699</v>
          </cell>
        </row>
        <row r="9">
          <cell r="A9" t="str">
            <v>1Medicare HMO - Drg</v>
          </cell>
          <cell r="B9">
            <v>1</v>
          </cell>
          <cell r="C9">
            <v>2</v>
          </cell>
          <cell r="D9" t="str">
            <v>Medicare HMO - Drg</v>
          </cell>
          <cell r="E9" t="str">
            <v>PCNM</v>
          </cell>
          <cell r="F9">
            <v>354.40572822439464</v>
          </cell>
          <cell r="G9">
            <v>2374.6434156002483</v>
          </cell>
          <cell r="H9">
            <v>658.13886011343754</v>
          </cell>
          <cell r="I9">
            <v>4152599.236267128</v>
          </cell>
          <cell r="J9">
            <v>0</v>
          </cell>
          <cell r="K9">
            <v>4152599.236267128</v>
          </cell>
          <cell r="L9">
            <v>1.8570209443588113</v>
          </cell>
          <cell r="M9">
            <v>6309.6095488897008</v>
          </cell>
          <cell r="N9">
            <v>0</v>
          </cell>
          <cell r="O9">
            <v>4152599.236267128</v>
          </cell>
          <cell r="P9">
            <v>4152599.236267128</v>
          </cell>
        </row>
        <row r="10">
          <cell r="A10" t="str">
            <v>1Medicaid</v>
          </cell>
          <cell r="B10">
            <v>1</v>
          </cell>
          <cell r="C10">
            <v>5</v>
          </cell>
          <cell r="D10" t="str">
            <v>Medicaid</v>
          </cell>
          <cell r="E10" t="str">
            <v>PCNNC</v>
          </cell>
          <cell r="F10">
            <v>144.67660643951146</v>
          </cell>
          <cell r="G10">
            <v>1159.1437453548267</v>
          </cell>
          <cell r="H10">
            <v>322.3767858386239</v>
          </cell>
          <cell r="I10">
            <v>1687326.5793819376</v>
          </cell>
          <cell r="J10">
            <v>113657.0608683688</v>
          </cell>
          <cell r="K10">
            <v>1800983.6402503101</v>
          </cell>
          <cell r="L10">
            <v>2.2282578626379932</v>
          </cell>
          <cell r="M10">
            <v>5234.0201078454302</v>
          </cell>
          <cell r="N10">
            <v>785.59390951631303</v>
          </cell>
          <cell r="O10">
            <v>1800983.6402503101</v>
          </cell>
          <cell r="P10">
            <v>1687326.5793819376</v>
          </cell>
        </row>
        <row r="11">
          <cell r="A11" t="str">
            <v>1Medicaid Pending</v>
          </cell>
          <cell r="B11">
            <v>1</v>
          </cell>
          <cell r="C11">
            <v>6</v>
          </cell>
          <cell r="D11" t="str">
            <v>Medicaid Pending</v>
          </cell>
          <cell r="E11" t="str">
            <v>PCNNC</v>
          </cell>
          <cell r="F11">
            <v>33.347004630899804</v>
          </cell>
          <cell r="G11">
            <v>184.74109047988676</v>
          </cell>
          <cell r="H11">
            <v>65.185576402053371</v>
          </cell>
          <cell r="I11">
            <v>341182.63001030567</v>
          </cell>
          <cell r="J11">
            <v>26657.444958918131</v>
          </cell>
          <cell r="K11">
            <v>367840.07496922376</v>
          </cell>
          <cell r="L11">
            <v>1.9547655666095869</v>
          </cell>
          <cell r="M11">
            <v>5234.0202977718591</v>
          </cell>
          <cell r="N11">
            <v>799.39548556085208</v>
          </cell>
          <cell r="O11">
            <v>367840.07496922376</v>
          </cell>
          <cell r="P11">
            <v>341182.63001030567</v>
          </cell>
        </row>
        <row r="12">
          <cell r="A12" t="str">
            <v>1No Fault</v>
          </cell>
          <cell r="B12">
            <v>1</v>
          </cell>
          <cell r="C12">
            <v>7</v>
          </cell>
          <cell r="D12" t="str">
            <v>No Fault</v>
          </cell>
          <cell r="E12" t="str">
            <v>PCNNC</v>
          </cell>
          <cell r="F12">
            <v>39.031322150558069</v>
          </cell>
          <cell r="G12">
            <v>267.89148308226277</v>
          </cell>
          <cell r="H12">
            <v>98.029121678245161</v>
          </cell>
          <cell r="I12">
            <v>513086.42618610297</v>
          </cell>
          <cell r="J12">
            <v>31624.657831016746</v>
          </cell>
          <cell r="K12">
            <v>544711.08401712147</v>
          </cell>
          <cell r="L12">
            <v>2.5115501160865374</v>
          </cell>
          <cell r="M12">
            <v>5234.0204359901782</v>
          </cell>
          <cell r="N12">
            <v>810.23793426799352</v>
          </cell>
          <cell r="O12">
            <v>544711.08401712147</v>
          </cell>
          <cell r="P12">
            <v>513086.42618610297</v>
          </cell>
        </row>
        <row r="13">
          <cell r="A13" t="str">
            <v>1Workers Comp</v>
          </cell>
          <cell r="B13">
            <v>1</v>
          </cell>
          <cell r="C13">
            <v>8</v>
          </cell>
          <cell r="D13" t="str">
            <v>Workers Comp</v>
          </cell>
          <cell r="E13" t="str">
            <v>PCNNC</v>
          </cell>
          <cell r="F13">
            <v>21.475780740171601</v>
          </cell>
          <cell r="G13">
            <v>83.71864081572609</v>
          </cell>
          <cell r="H13">
            <v>37.278499940249894</v>
          </cell>
          <cell r="I13">
            <v>195116.42974243217</v>
          </cell>
          <cell r="J13">
            <v>17400.497334190528</v>
          </cell>
          <cell r="K13">
            <v>212516.92707662276</v>
          </cell>
          <cell r="L13">
            <v>1.7358391013239607</v>
          </cell>
          <cell r="M13">
            <v>5234.0204153913228</v>
          </cell>
          <cell r="N13">
            <v>810.23817223287085</v>
          </cell>
          <cell r="O13">
            <v>212516.92707662276</v>
          </cell>
          <cell r="P13">
            <v>195116.42974243217</v>
          </cell>
        </row>
        <row r="14">
          <cell r="A14" t="str">
            <v>1Medicaid HMO - Drg</v>
          </cell>
          <cell r="B14">
            <v>1</v>
          </cell>
          <cell r="C14">
            <v>9</v>
          </cell>
          <cell r="D14" t="str">
            <v>Medicaid HMO - Drg</v>
          </cell>
          <cell r="E14" t="str">
            <v>PCNNC</v>
          </cell>
          <cell r="F14">
            <v>57.292734218745153</v>
          </cell>
          <cell r="G14">
            <v>330.41988021877359</v>
          </cell>
          <cell r="H14">
            <v>108.22264591987619</v>
          </cell>
          <cell r="I14">
            <v>392157.76716531866</v>
          </cell>
          <cell r="J14">
            <v>44675.472409252572</v>
          </cell>
          <cell r="K14">
            <v>436833.23957457021</v>
          </cell>
          <cell r="L14">
            <v>1.8889418945634415</v>
          </cell>
          <cell r="M14">
            <v>3623.6202121287711</v>
          </cell>
          <cell r="N14">
            <v>779.77553381691393</v>
          </cell>
          <cell r="O14">
            <v>436833.23957457021</v>
          </cell>
          <cell r="P14">
            <v>392157.76716531866</v>
          </cell>
        </row>
        <row r="15">
          <cell r="A15" t="str">
            <v>1Medicaid HMO - Per Diem</v>
          </cell>
          <cell r="B15">
            <v>1</v>
          </cell>
          <cell r="C15">
            <v>10</v>
          </cell>
          <cell r="D15" t="str">
            <v>Medicaid HMO - Per Diem</v>
          </cell>
          <cell r="E15" t="str">
            <v>PD</v>
          </cell>
          <cell r="F15">
            <v>33.307305217894665</v>
          </cell>
          <cell r="G15">
            <v>153.78400130624851</v>
          </cell>
          <cell r="H15">
            <v>0</v>
          </cell>
          <cell r="I15">
            <v>190951.11916922487</v>
          </cell>
          <cell r="J15">
            <v>0</v>
          </cell>
          <cell r="K15">
            <v>190951.11916922487</v>
          </cell>
          <cell r="L15">
            <v>0</v>
          </cell>
          <cell r="M15">
            <v>1241.6839043546606</v>
          </cell>
          <cell r="N15">
            <v>0</v>
          </cell>
          <cell r="O15">
            <v>190951.11916922487</v>
          </cell>
          <cell r="P15">
            <v>190951.11916922487</v>
          </cell>
        </row>
        <row r="16">
          <cell r="A16" t="str">
            <v>1Medicaid HMO - Caserate</v>
          </cell>
          <cell r="B16">
            <v>1</v>
          </cell>
          <cell r="C16">
            <v>11</v>
          </cell>
          <cell r="D16" t="str">
            <v>Medicaid HMO - Caserate</v>
          </cell>
          <cell r="E16" t="str">
            <v>PC</v>
          </cell>
          <cell r="F16">
            <v>33.541476640332561</v>
          </cell>
          <cell r="G16">
            <v>119.01493431079432</v>
          </cell>
          <cell r="H16">
            <v>0</v>
          </cell>
          <cell r="I16">
            <v>122832.08818627842</v>
          </cell>
          <cell r="J16">
            <v>0</v>
          </cell>
          <cell r="K16">
            <v>122832.08818627842</v>
          </cell>
          <cell r="L16">
            <v>0</v>
          </cell>
          <cell r="M16">
            <v>3662.0954260128406</v>
          </cell>
          <cell r="N16">
            <v>0</v>
          </cell>
          <cell r="O16">
            <v>122832.08818627842</v>
          </cell>
          <cell r="P16">
            <v>122832.08818627842</v>
          </cell>
        </row>
        <row r="17">
          <cell r="A17" t="str">
            <v>1Medicaid HMO - Capitation</v>
          </cell>
          <cell r="B17">
            <v>1</v>
          </cell>
          <cell r="C17">
            <v>12</v>
          </cell>
          <cell r="D17" t="str">
            <v>Medicaid HMO - Capitation</v>
          </cell>
          <cell r="E17" t="str">
            <v>PC</v>
          </cell>
          <cell r="F17">
            <v>12.081932947522358</v>
          </cell>
          <cell r="G17">
            <v>40.422548547353657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1Blue Cross - Nys Drg</v>
          </cell>
          <cell r="B18">
            <v>1</v>
          </cell>
          <cell r="C18">
            <v>13</v>
          </cell>
          <cell r="D18" t="str">
            <v>Blue Cross - Nys Drg</v>
          </cell>
          <cell r="E18" t="str">
            <v>PCNN</v>
          </cell>
          <cell r="F18">
            <v>769.73605935800038</v>
          </cell>
          <cell r="G18">
            <v>3152.5711625722392</v>
          </cell>
          <cell r="H18">
            <v>1187.5579455377201</v>
          </cell>
          <cell r="I18">
            <v>8383488.0076802345</v>
          </cell>
          <cell r="J18">
            <v>0</v>
          </cell>
          <cell r="K18">
            <v>8383488.0076802345</v>
          </cell>
          <cell r="L18">
            <v>1.5428118912971347</v>
          </cell>
          <cell r="M18">
            <v>7059.4349009927546</v>
          </cell>
          <cell r="N18">
            <v>0</v>
          </cell>
          <cell r="O18">
            <v>8383488.0076802345</v>
          </cell>
          <cell r="P18">
            <v>8383488.0076802345</v>
          </cell>
        </row>
        <row r="19">
          <cell r="A19" t="str">
            <v>1Blue Cross - Caserate</v>
          </cell>
          <cell r="B19">
            <v>1</v>
          </cell>
          <cell r="C19">
            <v>14</v>
          </cell>
          <cell r="D19" t="str">
            <v>Blue Cross - Caserate</v>
          </cell>
          <cell r="E19" t="str">
            <v>PC</v>
          </cell>
          <cell r="F19">
            <v>1.4365210532616219</v>
          </cell>
          <cell r="G19">
            <v>44.979920465564248</v>
          </cell>
          <cell r="H19">
            <v>0</v>
          </cell>
          <cell r="I19">
            <v>163304.80509078171</v>
          </cell>
          <cell r="J19">
            <v>0</v>
          </cell>
          <cell r="K19">
            <v>163304.80509078171</v>
          </cell>
          <cell r="L19">
            <v>0</v>
          </cell>
          <cell r="M19">
            <v>113680.76000000004</v>
          </cell>
          <cell r="N19">
            <v>0</v>
          </cell>
          <cell r="O19">
            <v>163304.80509078171</v>
          </cell>
          <cell r="P19">
            <v>163304.80509078171</v>
          </cell>
        </row>
        <row r="20">
          <cell r="A20" t="str">
            <v>1Hmo/Comm - Nys Drg</v>
          </cell>
          <cell r="B20">
            <v>1</v>
          </cell>
          <cell r="C20">
            <v>15</v>
          </cell>
          <cell r="D20" t="str">
            <v>Hmo/Comm - Nys Drg</v>
          </cell>
          <cell r="E20" t="str">
            <v>PCNN</v>
          </cell>
          <cell r="F20">
            <v>367.04440729075247</v>
          </cell>
          <cell r="G20">
            <v>1533.3816816998838</v>
          </cell>
          <cell r="H20">
            <v>535.81918823844717</v>
          </cell>
          <cell r="I20">
            <v>4052119.8692078497</v>
          </cell>
          <cell r="J20">
            <v>0</v>
          </cell>
          <cell r="K20">
            <v>4052119.8692078497</v>
          </cell>
          <cell r="L20">
            <v>1.4598211486001489</v>
          </cell>
          <cell r="M20">
            <v>7562.4762198784838</v>
          </cell>
          <cell r="N20">
            <v>0</v>
          </cell>
          <cell r="O20">
            <v>4052119.8692078497</v>
          </cell>
          <cell r="P20">
            <v>4052119.8692078497</v>
          </cell>
        </row>
        <row r="21">
          <cell r="A21" t="str">
            <v>1Hmo/Comm - Hcfa Drg</v>
          </cell>
          <cell r="B21">
            <v>1</v>
          </cell>
          <cell r="C21">
            <v>16</v>
          </cell>
          <cell r="D21" t="str">
            <v>Hmo/Comm - Hcfa Drg</v>
          </cell>
          <cell r="E21" t="str">
            <v>PCNM</v>
          </cell>
          <cell r="F21">
            <v>597.19519524992882</v>
          </cell>
          <cell r="G21">
            <v>2367.4695749794605</v>
          </cell>
          <cell r="H21">
            <v>609.16419067252446</v>
          </cell>
          <cell r="I21">
            <v>4706473.0142979501</v>
          </cell>
          <cell r="J21">
            <v>0</v>
          </cell>
          <cell r="K21">
            <v>4706473.0142979501</v>
          </cell>
          <cell r="L21">
            <v>1.0200420156052772</v>
          </cell>
          <cell r="M21">
            <v>7726.1156948538755</v>
          </cell>
          <cell r="N21">
            <v>0</v>
          </cell>
          <cell r="O21">
            <v>4706473.0142979501</v>
          </cell>
          <cell r="P21">
            <v>4706473.0142979501</v>
          </cell>
        </row>
        <row r="22">
          <cell r="A22" t="str">
            <v>1Hmo/Comm - Per Diem</v>
          </cell>
          <cell r="B22">
            <v>1</v>
          </cell>
          <cell r="C22">
            <v>17</v>
          </cell>
          <cell r="D22" t="str">
            <v>Hmo/Comm - Per Diem</v>
          </cell>
          <cell r="E22" t="str">
            <v>PD</v>
          </cell>
          <cell r="F22">
            <v>159.73221277595115</v>
          </cell>
          <cell r="G22">
            <v>737.4160363801584</v>
          </cell>
          <cell r="H22">
            <v>0</v>
          </cell>
          <cell r="I22">
            <v>1218040.2714329856</v>
          </cell>
          <cell r="J22">
            <v>0</v>
          </cell>
          <cell r="K22">
            <v>1218040.2714329856</v>
          </cell>
          <cell r="L22">
            <v>0</v>
          </cell>
          <cell r="M22">
            <v>1651.7680811663988</v>
          </cell>
          <cell r="N22">
            <v>0</v>
          </cell>
          <cell r="O22">
            <v>1218040.2714329856</v>
          </cell>
          <cell r="P22">
            <v>1218040.2714329856</v>
          </cell>
        </row>
        <row r="23">
          <cell r="A23" t="str">
            <v>1Hmo/Comm - Caserate</v>
          </cell>
          <cell r="B23">
            <v>1</v>
          </cell>
          <cell r="C23">
            <v>18</v>
          </cell>
          <cell r="D23" t="str">
            <v>Hmo/Comm - Caserate</v>
          </cell>
          <cell r="E23" t="str">
            <v>PC</v>
          </cell>
          <cell r="F23">
            <v>93.112392022248855</v>
          </cell>
          <cell r="G23">
            <v>358.65244952536187</v>
          </cell>
          <cell r="H23">
            <v>0</v>
          </cell>
          <cell r="I23">
            <v>1138975.3239135833</v>
          </cell>
          <cell r="J23">
            <v>0</v>
          </cell>
          <cell r="K23">
            <v>1138975.3239135833</v>
          </cell>
          <cell r="L23">
            <v>0</v>
          </cell>
          <cell r="M23">
            <v>12232.263602909368</v>
          </cell>
          <cell r="N23">
            <v>0</v>
          </cell>
          <cell r="O23">
            <v>1138975.3239135833</v>
          </cell>
          <cell r="P23">
            <v>1138975.3239135833</v>
          </cell>
        </row>
        <row r="24">
          <cell r="A24" t="str">
            <v>1Hmo/Comm - Percent Chgs</v>
          </cell>
          <cell r="B24">
            <v>1</v>
          </cell>
          <cell r="C24">
            <v>19</v>
          </cell>
          <cell r="D24" t="str">
            <v>Hmo/Comm - Percent Chgs</v>
          </cell>
          <cell r="E24" t="str">
            <v>PD</v>
          </cell>
          <cell r="F24">
            <v>116.52548696868611</v>
          </cell>
          <cell r="G24">
            <v>516.08265626156503</v>
          </cell>
          <cell r="H24">
            <v>0</v>
          </cell>
          <cell r="I24">
            <v>2343804.9869565703</v>
          </cell>
          <cell r="J24">
            <v>0</v>
          </cell>
          <cell r="K24">
            <v>2343804.9869565703</v>
          </cell>
          <cell r="L24">
            <v>0</v>
          </cell>
          <cell r="M24">
            <v>5402.1804836824731</v>
          </cell>
          <cell r="N24">
            <v>0</v>
          </cell>
          <cell r="O24">
            <v>2787971.6536232368</v>
          </cell>
          <cell r="P24">
            <v>2787971.6536232368</v>
          </cell>
        </row>
        <row r="25">
          <cell r="A25" t="str">
            <v>1Employee - Per Diem</v>
          </cell>
          <cell r="B25">
            <v>1</v>
          </cell>
          <cell r="C25">
            <v>20</v>
          </cell>
          <cell r="D25" t="str">
            <v>Employee - Per Diem</v>
          </cell>
          <cell r="E25" t="str">
            <v>PD</v>
          </cell>
          <cell r="F25">
            <v>41.011304273957222</v>
          </cell>
          <cell r="G25">
            <v>229.03902812175426</v>
          </cell>
          <cell r="H25">
            <v>0</v>
          </cell>
          <cell r="I25">
            <v>470444.86083841621</v>
          </cell>
          <cell r="J25">
            <v>0</v>
          </cell>
          <cell r="K25">
            <v>470444.86083841621</v>
          </cell>
          <cell r="L25">
            <v>0</v>
          </cell>
          <cell r="M25">
            <v>2053.9943113465083</v>
          </cell>
          <cell r="N25">
            <v>0</v>
          </cell>
          <cell r="O25">
            <v>470444.86083841621</v>
          </cell>
          <cell r="P25">
            <v>470444.86083841621</v>
          </cell>
        </row>
        <row r="26">
          <cell r="A26" t="str">
            <v>1Employee - Caserate</v>
          </cell>
          <cell r="B26">
            <v>1</v>
          </cell>
          <cell r="C26">
            <v>21</v>
          </cell>
          <cell r="D26" t="str">
            <v>Employee - Caserate</v>
          </cell>
          <cell r="E26" t="str">
            <v>PC</v>
          </cell>
          <cell r="F26">
            <v>49.831369185939586</v>
          </cell>
          <cell r="G26">
            <v>150.68731250845849</v>
          </cell>
          <cell r="H26">
            <v>0</v>
          </cell>
          <cell r="I26">
            <v>349048.85286232812</v>
          </cell>
          <cell r="J26">
            <v>0</v>
          </cell>
          <cell r="K26">
            <v>349048.85286232812</v>
          </cell>
          <cell r="L26">
            <v>0</v>
          </cell>
          <cell r="M26">
            <v>7004.6008882456254</v>
          </cell>
          <cell r="N26">
            <v>0</v>
          </cell>
          <cell r="O26">
            <v>349048.85286232812</v>
          </cell>
          <cell r="P26">
            <v>349048.85286232812</v>
          </cell>
        </row>
        <row r="27">
          <cell r="A27" t="str">
            <v>1Self Pay</v>
          </cell>
          <cell r="B27">
            <v>1</v>
          </cell>
          <cell r="C27">
            <v>22</v>
          </cell>
          <cell r="D27" t="str">
            <v>Self Pay</v>
          </cell>
          <cell r="E27" t="str">
            <v>PD</v>
          </cell>
          <cell r="F27">
            <v>31.257678806742767</v>
          </cell>
          <cell r="G27">
            <v>94.562277353663816</v>
          </cell>
          <cell r="H27">
            <v>0</v>
          </cell>
          <cell r="I27">
            <v>306134.64847023028</v>
          </cell>
          <cell r="J27">
            <v>0</v>
          </cell>
          <cell r="K27">
            <v>306134.64847023028</v>
          </cell>
          <cell r="L27">
            <v>0</v>
          </cell>
          <cell r="M27">
            <v>7129.5305838370759</v>
          </cell>
          <cell r="N27">
            <v>0</v>
          </cell>
          <cell r="O27">
            <v>674184.64847023028</v>
          </cell>
          <cell r="P27">
            <v>674184.64847023028</v>
          </cell>
        </row>
        <row r="28">
          <cell r="A28" t="str">
            <v>1Charity Care</v>
          </cell>
          <cell r="B28">
            <v>1</v>
          </cell>
          <cell r="C28">
            <v>23</v>
          </cell>
          <cell r="D28" t="str">
            <v>Charity Care</v>
          </cell>
          <cell r="E28" t="str">
            <v>PD</v>
          </cell>
          <cell r="F28">
            <v>9.2693301843661935</v>
          </cell>
          <cell r="G28">
            <v>23.965247700058267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1Psych Exempt - Medicare</v>
          </cell>
          <cell r="B29">
            <v>1</v>
          </cell>
          <cell r="C29">
            <v>24</v>
          </cell>
          <cell r="D29" t="str">
            <v>Psych Exempt - Medicare</v>
          </cell>
          <cell r="E29" t="str">
            <v>PC</v>
          </cell>
          <cell r="F29">
            <v>8.8086378006135195</v>
          </cell>
          <cell r="G29">
            <v>240.948262470587</v>
          </cell>
          <cell r="H29">
            <v>0</v>
          </cell>
          <cell r="I29">
            <v>191402.89076953114</v>
          </cell>
          <cell r="J29">
            <v>0</v>
          </cell>
          <cell r="K29">
            <v>191402.89076953114</v>
          </cell>
          <cell r="L29">
            <v>0</v>
          </cell>
          <cell r="M29">
            <v>21728.999999999996</v>
          </cell>
          <cell r="N29">
            <v>0</v>
          </cell>
          <cell r="O29">
            <v>191402.89076953114</v>
          </cell>
          <cell r="P29">
            <v>191402.89076953114</v>
          </cell>
        </row>
        <row r="30">
          <cell r="A30" t="str">
            <v>1Psych Exempt - Non Medicare</v>
          </cell>
          <cell r="B30">
            <v>1</v>
          </cell>
          <cell r="C30">
            <v>25</v>
          </cell>
          <cell r="D30" t="str">
            <v>Psych Exempt - Non Medicare</v>
          </cell>
          <cell r="E30" t="str">
            <v>PD</v>
          </cell>
          <cell r="F30">
            <v>48.650431522924805</v>
          </cell>
          <cell r="G30">
            <v>562.03056274544099</v>
          </cell>
          <cell r="H30">
            <v>0</v>
          </cell>
          <cell r="I30">
            <v>441126.44112708746</v>
          </cell>
          <cell r="J30">
            <v>0</v>
          </cell>
          <cell r="K30">
            <v>441126.44112708746</v>
          </cell>
          <cell r="L30">
            <v>0</v>
          </cell>
          <cell r="M30">
            <v>784.87980968907857</v>
          </cell>
          <cell r="N30">
            <v>0</v>
          </cell>
          <cell r="O30">
            <v>441126.44112708746</v>
          </cell>
          <cell r="P30">
            <v>441126.44112708746</v>
          </cell>
        </row>
        <row r="31">
          <cell r="A31" t="str">
            <v xml:space="preserve">2Medicare </v>
          </cell>
          <cell r="B31">
            <v>2</v>
          </cell>
          <cell r="C31">
            <v>1</v>
          </cell>
          <cell r="D31" t="str">
            <v xml:space="preserve">Medicare </v>
          </cell>
          <cell r="E31" t="str">
            <v>PCNM</v>
          </cell>
          <cell r="F31">
            <v>1273.1553160994856</v>
          </cell>
          <cell r="G31">
            <v>8628.8548575290952</v>
          </cell>
          <cell r="H31">
            <v>2193.5991731097724</v>
          </cell>
          <cell r="I31">
            <v>18371393.074794449</v>
          </cell>
          <cell r="J31">
            <v>0</v>
          </cell>
          <cell r="K31">
            <v>18371393.074794449</v>
          </cell>
          <cell r="L31">
            <v>1.7229627409719448</v>
          </cell>
          <cell r="M31">
            <v>8375.0000000000473</v>
          </cell>
          <cell r="N31">
            <v>0</v>
          </cell>
          <cell r="O31">
            <v>18371393.074794449</v>
          </cell>
          <cell r="P31">
            <v>18371393.074794449</v>
          </cell>
        </row>
        <row r="32">
          <cell r="A32" t="str">
            <v>2Medicare HMO - Drg</v>
          </cell>
          <cell r="B32">
            <v>2</v>
          </cell>
          <cell r="C32">
            <v>2</v>
          </cell>
          <cell r="D32" t="str">
            <v>Medicare HMO - Drg</v>
          </cell>
          <cell r="E32" t="str">
            <v>PCNM</v>
          </cell>
          <cell r="F32">
            <v>336.95893089953711</v>
          </cell>
          <cell r="G32">
            <v>2197.1820302224514</v>
          </cell>
          <cell r="H32">
            <v>640.65797422583103</v>
          </cell>
          <cell r="I32">
            <v>4039608.7513618967</v>
          </cell>
          <cell r="J32">
            <v>0</v>
          </cell>
          <cell r="K32">
            <v>4039608.7513618967</v>
          </cell>
          <cell r="L32">
            <v>1.9012939426046569</v>
          </cell>
          <cell r="M32">
            <v>6305.4061822040794</v>
          </cell>
          <cell r="N32">
            <v>0</v>
          </cell>
          <cell r="O32">
            <v>4039608.7513618967</v>
          </cell>
          <cell r="P32">
            <v>4039608.7513618967</v>
          </cell>
        </row>
        <row r="33">
          <cell r="A33" t="str">
            <v>2Medicaid</v>
          </cell>
          <cell r="B33">
            <v>2</v>
          </cell>
          <cell r="C33">
            <v>5</v>
          </cell>
          <cell r="D33" t="str">
            <v>Medicaid</v>
          </cell>
          <cell r="E33" t="str">
            <v>PCNNC</v>
          </cell>
          <cell r="F33">
            <v>137.03916240879175</v>
          </cell>
          <cell r="G33">
            <v>1092.5848502065189</v>
          </cell>
          <cell r="H33">
            <v>308.50840199056938</v>
          </cell>
          <cell r="I33">
            <v>1614739.1771071502</v>
          </cell>
          <cell r="J33">
            <v>107420.99299478659</v>
          </cell>
          <cell r="K33">
            <v>1722160.170101936</v>
          </cell>
          <cell r="L33">
            <v>2.2512426124605165</v>
          </cell>
          <cell r="M33">
            <v>5234.0201002256999</v>
          </cell>
          <cell r="N33">
            <v>783.87076443408694</v>
          </cell>
          <cell r="O33">
            <v>1722160.170101936</v>
          </cell>
          <cell r="P33">
            <v>1614739.1771071502</v>
          </cell>
        </row>
        <row r="34">
          <cell r="A34" t="str">
            <v>2Medicaid Pending</v>
          </cell>
          <cell r="B34">
            <v>2</v>
          </cell>
          <cell r="C34">
            <v>6</v>
          </cell>
          <cell r="D34" t="str">
            <v>Medicaid Pending</v>
          </cell>
          <cell r="E34" t="str">
            <v>PCNNC</v>
          </cell>
          <cell r="F34">
            <v>31.594515661932313</v>
          </cell>
          <cell r="G34">
            <v>168.81884919196779</v>
          </cell>
          <cell r="H34">
            <v>61.497658366867434</v>
          </cell>
          <cell r="I34">
            <v>321879.99114242377</v>
          </cell>
          <cell r="J34">
            <v>25226.118852101459</v>
          </cell>
          <cell r="K34">
            <v>347106.10999452556</v>
          </cell>
          <cell r="L34">
            <v>1.9464662482851383</v>
          </cell>
          <cell r="M34">
            <v>5234.0202812639172</v>
          </cell>
          <cell r="N34">
            <v>798.43347250598856</v>
          </cell>
          <cell r="O34">
            <v>347106.10999452556</v>
          </cell>
          <cell r="P34">
            <v>321879.99114242377</v>
          </cell>
        </row>
        <row r="35">
          <cell r="A35" t="str">
            <v>2No Fault</v>
          </cell>
          <cell r="B35">
            <v>2</v>
          </cell>
          <cell r="C35">
            <v>7</v>
          </cell>
          <cell r="D35" t="str">
            <v>No Fault</v>
          </cell>
          <cell r="E35" t="str">
            <v>PCNNC</v>
          </cell>
          <cell r="F35">
            <v>35.321106895489912</v>
          </cell>
          <cell r="G35">
            <v>231.83031635565521</v>
          </cell>
          <cell r="H35">
            <v>87.650107140524696</v>
          </cell>
          <cell r="I35">
            <v>458762.45134555834</v>
          </cell>
          <cell r="J35">
            <v>28618.493449354719</v>
          </cell>
          <cell r="K35">
            <v>487380.94479491375</v>
          </cell>
          <cell r="L35">
            <v>2.4815220938536493</v>
          </cell>
          <cell r="M35">
            <v>5234.0204286350645</v>
          </cell>
          <cell r="N35">
            <v>810.23772935635157</v>
          </cell>
          <cell r="O35">
            <v>487380.94479491375</v>
          </cell>
          <cell r="P35">
            <v>458762.45134555834</v>
          </cell>
        </row>
        <row r="36">
          <cell r="A36" t="str">
            <v>2Workers Comp</v>
          </cell>
          <cell r="B36">
            <v>2</v>
          </cell>
          <cell r="C36">
            <v>8</v>
          </cell>
          <cell r="D36" t="str">
            <v>Workers Comp</v>
          </cell>
          <cell r="E36" t="str">
            <v>PCNNC</v>
          </cell>
          <cell r="F36">
            <v>19.956827182157063</v>
          </cell>
          <cell r="G36">
            <v>73.996186195589758</v>
          </cell>
          <cell r="H36">
            <v>34.612882078407203</v>
          </cell>
          <cell r="I36">
            <v>181164.5312729225</v>
          </cell>
          <cell r="J36">
            <v>16169.781238509246</v>
          </cell>
          <cell r="K36">
            <v>197334.31251143175</v>
          </cell>
          <cell r="L36">
            <v>1.7343880248336159</v>
          </cell>
          <cell r="M36">
            <v>5234.0204107400705</v>
          </cell>
          <cell r="N36">
            <v>810.23807496645918</v>
          </cell>
          <cell r="O36">
            <v>197334.31251143175</v>
          </cell>
          <cell r="P36">
            <v>181164.5312729225</v>
          </cell>
        </row>
        <row r="37">
          <cell r="A37" t="str">
            <v>2Medicaid HMO - Drg</v>
          </cell>
          <cell r="B37">
            <v>2</v>
          </cell>
          <cell r="C37">
            <v>9</v>
          </cell>
          <cell r="D37" t="str">
            <v>Medicaid HMO - Drg</v>
          </cell>
          <cell r="E37" t="str">
            <v>PCNNC</v>
          </cell>
          <cell r="F37">
            <v>55.479461272379709</v>
          </cell>
          <cell r="G37">
            <v>320.39979828411811</v>
          </cell>
          <cell r="H37">
            <v>105.88624580685659</v>
          </cell>
          <cell r="I37">
            <v>384275.74708238005</v>
          </cell>
          <cell r="J37">
            <v>43273.763804594244</v>
          </cell>
          <cell r="K37">
            <v>427549.51088697492</v>
          </cell>
          <cell r="L37">
            <v>1.9085665826313956</v>
          </cell>
          <cell r="M37">
            <v>3629.1375159652371</v>
          </cell>
          <cell r="N37">
            <v>779.99610688609846</v>
          </cell>
          <cell r="O37">
            <v>427549.51088697492</v>
          </cell>
          <cell r="P37">
            <v>384275.74708238005</v>
          </cell>
        </row>
        <row r="38">
          <cell r="A38" t="str">
            <v>2Medicaid HMO - Per Diem</v>
          </cell>
          <cell r="B38">
            <v>2</v>
          </cell>
          <cell r="C38">
            <v>10</v>
          </cell>
          <cell r="D38" t="str">
            <v>Medicaid HMO - Per Diem</v>
          </cell>
          <cell r="E38" t="str">
            <v>PD</v>
          </cell>
          <cell r="F38">
            <v>31.313863460832806</v>
          </cell>
          <cell r="G38">
            <v>142.4511666393594</v>
          </cell>
          <cell r="H38">
            <v>0</v>
          </cell>
          <cell r="I38">
            <v>177032.9089903743</v>
          </cell>
          <cell r="J38">
            <v>0</v>
          </cell>
          <cell r="K38">
            <v>177032.9089903743</v>
          </cell>
          <cell r="L38">
            <v>0</v>
          </cell>
          <cell r="M38">
            <v>1242.7620858912637</v>
          </cell>
          <cell r="N38">
            <v>0</v>
          </cell>
          <cell r="O38">
            <v>177032.9089903743</v>
          </cell>
          <cell r="P38">
            <v>177032.9089903743</v>
          </cell>
        </row>
        <row r="39">
          <cell r="A39" t="str">
            <v>2Medicaid HMO - Caserate</v>
          </cell>
          <cell r="B39">
            <v>2</v>
          </cell>
          <cell r="C39">
            <v>11</v>
          </cell>
          <cell r="D39" t="str">
            <v>Medicaid HMO - Caserate</v>
          </cell>
          <cell r="E39" t="str">
            <v>PC</v>
          </cell>
          <cell r="F39">
            <v>34.673365053652681</v>
          </cell>
          <cell r="G39">
            <v>123.83218359389454</v>
          </cell>
          <cell r="H39">
            <v>0</v>
          </cell>
          <cell r="I39">
            <v>129376.4117701143</v>
          </cell>
          <cell r="J39">
            <v>0</v>
          </cell>
          <cell r="K39">
            <v>129376.4117701143</v>
          </cell>
          <cell r="L39">
            <v>0</v>
          </cell>
          <cell r="M39">
            <v>3731.2909078746911</v>
          </cell>
          <cell r="N39">
            <v>0</v>
          </cell>
          <cell r="O39">
            <v>129376.4117701143</v>
          </cell>
          <cell r="P39">
            <v>129376.4117701143</v>
          </cell>
        </row>
        <row r="40">
          <cell r="A40" t="str">
            <v>2Medicaid HMO - Capitation</v>
          </cell>
          <cell r="B40">
            <v>2</v>
          </cell>
          <cell r="C40">
            <v>12</v>
          </cell>
          <cell r="D40" t="str">
            <v>Medicaid HMO - Capitation</v>
          </cell>
          <cell r="E40" t="str">
            <v>PC</v>
          </cell>
          <cell r="F40">
            <v>11.326313109525632</v>
          </cell>
          <cell r="G40">
            <v>37.489474879851663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2Blue Cross - Nys Drg</v>
          </cell>
          <cell r="B41">
            <v>2</v>
          </cell>
          <cell r="C41">
            <v>13</v>
          </cell>
          <cell r="D41" t="str">
            <v>Blue Cross - Nys Drg</v>
          </cell>
          <cell r="E41" t="str">
            <v>PCNN</v>
          </cell>
          <cell r="F41">
            <v>754.9161478929708</v>
          </cell>
          <cell r="G41">
            <v>3039.1926662684</v>
          </cell>
          <cell r="H41">
            <v>1159.2936581419103</v>
          </cell>
          <cell r="I41">
            <v>8182719.9074101914</v>
          </cell>
          <cell r="J41">
            <v>0</v>
          </cell>
          <cell r="K41">
            <v>8182719.9074101914</v>
          </cell>
          <cell r="L41">
            <v>1.535658842876243</v>
          </cell>
          <cell r="M41">
            <v>7058.366833926505</v>
          </cell>
          <cell r="N41">
            <v>0</v>
          </cell>
          <cell r="O41">
            <v>8182719.9074101914</v>
          </cell>
          <cell r="P41">
            <v>8182719.9074101914</v>
          </cell>
        </row>
        <row r="42">
          <cell r="A42" t="str">
            <v>2Blue Cross - Caserate</v>
          </cell>
          <cell r="B42">
            <v>2</v>
          </cell>
          <cell r="C42">
            <v>14</v>
          </cell>
          <cell r="D42" t="str">
            <v>Blue Cross - Caserate</v>
          </cell>
          <cell r="E42" t="str">
            <v>PC</v>
          </cell>
          <cell r="F42">
            <v>1.4733549264221764</v>
          </cell>
          <cell r="G42">
            <v>45.911663090014279</v>
          </cell>
          <cell r="H42">
            <v>0</v>
          </cell>
          <cell r="I42">
            <v>167492.10778541712</v>
          </cell>
          <cell r="J42">
            <v>0</v>
          </cell>
          <cell r="K42">
            <v>167492.10778541712</v>
          </cell>
          <cell r="L42">
            <v>0</v>
          </cell>
          <cell r="M42">
            <v>113680.76000000002</v>
          </cell>
          <cell r="N42">
            <v>0</v>
          </cell>
          <cell r="O42">
            <v>167492.10778541712</v>
          </cell>
          <cell r="P42">
            <v>167492.10778541712</v>
          </cell>
        </row>
        <row r="43">
          <cell r="A43" t="str">
            <v>2Hmo/Comm - Nys Drg</v>
          </cell>
          <cell r="B43">
            <v>2</v>
          </cell>
          <cell r="C43">
            <v>15</v>
          </cell>
          <cell r="D43" t="str">
            <v>Hmo/Comm - Nys Drg</v>
          </cell>
          <cell r="E43" t="str">
            <v>PCNN</v>
          </cell>
          <cell r="F43">
            <v>362.54998796115842</v>
          </cell>
          <cell r="G43">
            <v>1482.665575472791</v>
          </cell>
          <cell r="H43">
            <v>524.97169697288837</v>
          </cell>
          <cell r="I43">
            <v>3972781.1901120758</v>
          </cell>
          <cell r="J43">
            <v>0</v>
          </cell>
          <cell r="K43">
            <v>3972781.1901120758</v>
          </cell>
          <cell r="L43">
            <v>1.4479981089645793</v>
          </cell>
          <cell r="M43">
            <v>7567.610240742647</v>
          </cell>
          <cell r="N43">
            <v>0</v>
          </cell>
          <cell r="O43">
            <v>3972781.1901120758</v>
          </cell>
          <cell r="P43">
            <v>3972781.1901120758</v>
          </cell>
        </row>
        <row r="44">
          <cell r="A44" t="str">
            <v>2Hmo/Comm - Hcfa Drg</v>
          </cell>
          <cell r="B44">
            <v>2</v>
          </cell>
          <cell r="C44">
            <v>16</v>
          </cell>
          <cell r="D44" t="str">
            <v>Hmo/Comm - Hcfa Drg</v>
          </cell>
          <cell r="E44" t="str">
            <v>PCNM</v>
          </cell>
          <cell r="F44">
            <v>592.49489944358936</v>
          </cell>
          <cell r="G44">
            <v>2318.3309397290118</v>
          </cell>
          <cell r="H44">
            <v>601.19577921888845</v>
          </cell>
          <cell r="I44">
            <v>4644465.7326800674</v>
          </cell>
          <cell r="J44">
            <v>0</v>
          </cell>
          <cell r="K44">
            <v>4644465.7326800674</v>
          </cell>
          <cell r="L44">
            <v>1.0146851555742844</v>
          </cell>
          <cell r="M44">
            <v>7725.3798067485623</v>
          </cell>
          <cell r="N44">
            <v>0</v>
          </cell>
          <cell r="O44">
            <v>4644465.7326800674</v>
          </cell>
          <cell r="P44">
            <v>4644465.7326800674</v>
          </cell>
        </row>
        <row r="45">
          <cell r="A45" t="str">
            <v>2Hmo/Comm - Per Diem</v>
          </cell>
          <cell r="B45">
            <v>2</v>
          </cell>
          <cell r="C45">
            <v>17</v>
          </cell>
          <cell r="D45" t="str">
            <v>Hmo/Comm - Per Diem</v>
          </cell>
          <cell r="E45" t="str">
            <v>PD</v>
          </cell>
          <cell r="F45">
            <v>151.19889592926177</v>
          </cell>
          <cell r="G45">
            <v>683.03038087347613</v>
          </cell>
          <cell r="H45">
            <v>0</v>
          </cell>
          <cell r="I45">
            <v>1126187.516172444</v>
          </cell>
          <cell r="J45">
            <v>0</v>
          </cell>
          <cell r="K45">
            <v>1126187.516172444</v>
          </cell>
          <cell r="L45">
            <v>0</v>
          </cell>
          <cell r="M45">
            <v>1648.8102838591858</v>
          </cell>
          <cell r="N45">
            <v>0</v>
          </cell>
          <cell r="O45">
            <v>1126187.516172444</v>
          </cell>
          <cell r="P45">
            <v>1126187.516172444</v>
          </cell>
        </row>
        <row r="46">
          <cell r="A46" t="str">
            <v>2Hmo/Comm - Caserate</v>
          </cell>
          <cell r="B46">
            <v>2</v>
          </cell>
          <cell r="C46">
            <v>18</v>
          </cell>
          <cell r="D46" t="str">
            <v>Hmo/Comm - Caserate</v>
          </cell>
          <cell r="E46" t="str">
            <v>PC</v>
          </cell>
          <cell r="F46">
            <v>95.55264971364366</v>
          </cell>
          <cell r="G46">
            <v>369.58936649374886</v>
          </cell>
          <cell r="H46">
            <v>0</v>
          </cell>
          <cell r="I46">
            <v>1182527.2288381844</v>
          </cell>
          <cell r="J46">
            <v>0</v>
          </cell>
          <cell r="K46">
            <v>1182527.2288381844</v>
          </cell>
          <cell r="L46">
            <v>0</v>
          </cell>
          <cell r="M46">
            <v>12375.661296489772</v>
          </cell>
          <cell r="N46">
            <v>0</v>
          </cell>
          <cell r="O46">
            <v>1182527.2288381844</v>
          </cell>
          <cell r="P46">
            <v>1182527.2288381844</v>
          </cell>
        </row>
        <row r="47">
          <cell r="A47" t="str">
            <v>2Hmo/Comm - Percent Chgs</v>
          </cell>
          <cell r="B47">
            <v>2</v>
          </cell>
          <cell r="C47">
            <v>19</v>
          </cell>
          <cell r="D47" t="str">
            <v>Hmo/Comm - Percent Chgs</v>
          </cell>
          <cell r="E47" t="str">
            <v>PD</v>
          </cell>
          <cell r="F47">
            <v>113.7131116229762</v>
          </cell>
          <cell r="G47">
            <v>500.15955883087543</v>
          </cell>
          <cell r="H47">
            <v>0</v>
          </cell>
          <cell r="I47">
            <v>2239118.5620571626</v>
          </cell>
          <cell r="J47">
            <v>0</v>
          </cell>
          <cell r="K47">
            <v>2239118.5620571626</v>
          </cell>
          <cell r="L47">
            <v>0</v>
          </cell>
          <cell r="M47">
            <v>5364.8584363678201</v>
          </cell>
          <cell r="N47">
            <v>0</v>
          </cell>
          <cell r="O47">
            <v>2683285.2287238291</v>
          </cell>
          <cell r="P47">
            <v>2683285.2287238291</v>
          </cell>
        </row>
        <row r="48">
          <cell r="A48" t="str">
            <v>2Employee - Per Diem</v>
          </cell>
          <cell r="B48">
            <v>2</v>
          </cell>
          <cell r="C48">
            <v>20</v>
          </cell>
          <cell r="D48" t="str">
            <v>Employee - Per Diem</v>
          </cell>
          <cell r="E48" t="str">
            <v>PD</v>
          </cell>
          <cell r="F48">
            <v>38.568357978721714</v>
          </cell>
          <cell r="G48">
            <v>214.77877413501949</v>
          </cell>
          <cell r="H48">
            <v>0</v>
          </cell>
          <cell r="I48">
            <v>442199.6034572263</v>
          </cell>
          <cell r="J48">
            <v>0</v>
          </cell>
          <cell r="K48">
            <v>442199.6034572263</v>
          </cell>
          <cell r="L48">
            <v>0</v>
          </cell>
          <cell r="M48">
            <v>2058.8608219694929</v>
          </cell>
          <cell r="N48">
            <v>0</v>
          </cell>
          <cell r="O48">
            <v>442199.6034572263</v>
          </cell>
          <cell r="P48">
            <v>442199.6034572263</v>
          </cell>
        </row>
        <row r="49">
          <cell r="A49" t="str">
            <v>2Employee - Caserate</v>
          </cell>
          <cell r="B49">
            <v>2</v>
          </cell>
          <cell r="C49">
            <v>21</v>
          </cell>
          <cell r="D49" t="str">
            <v>Employee - Caserate</v>
          </cell>
          <cell r="E49" t="str">
            <v>PC</v>
          </cell>
          <cell r="F49">
            <v>49.962320016298484</v>
          </cell>
          <cell r="G49">
            <v>149.92549339023097</v>
          </cell>
          <cell r="H49">
            <v>0</v>
          </cell>
          <cell r="I49">
            <v>350556.91433498275</v>
          </cell>
          <cell r="J49">
            <v>0</v>
          </cell>
          <cell r="K49">
            <v>350556.91433498275</v>
          </cell>
          <cell r="L49">
            <v>0</v>
          </cell>
          <cell r="M49">
            <v>7016.4258629428268</v>
          </cell>
          <cell r="N49">
            <v>0</v>
          </cell>
          <cell r="O49">
            <v>350556.91433498275</v>
          </cell>
          <cell r="P49">
            <v>350556.91433498275</v>
          </cell>
        </row>
        <row r="50">
          <cell r="A50" t="str">
            <v>2Self Pay</v>
          </cell>
          <cell r="B50">
            <v>2</v>
          </cell>
          <cell r="C50">
            <v>22</v>
          </cell>
          <cell r="D50" t="str">
            <v>Self Pay</v>
          </cell>
          <cell r="E50" t="str">
            <v>PD</v>
          </cell>
          <cell r="F50">
            <v>29.805368653794829</v>
          </cell>
          <cell r="G50">
            <v>87.216676742959933</v>
          </cell>
          <cell r="H50">
            <v>0</v>
          </cell>
          <cell r="I50">
            <v>281228.36504113354</v>
          </cell>
          <cell r="J50">
            <v>0</v>
          </cell>
          <cell r="K50">
            <v>281228.36504113354</v>
          </cell>
          <cell r="L50">
            <v>0</v>
          </cell>
          <cell r="M50">
            <v>7444.4290849862355</v>
          </cell>
          <cell r="N50">
            <v>0</v>
          </cell>
          <cell r="O50">
            <v>649278.36504113348</v>
          </cell>
          <cell r="P50">
            <v>649278.36504113348</v>
          </cell>
        </row>
        <row r="51">
          <cell r="A51" t="str">
            <v>2Charity Care</v>
          </cell>
          <cell r="B51">
            <v>2</v>
          </cell>
          <cell r="C51">
            <v>23</v>
          </cell>
          <cell r="D51" t="str">
            <v>Charity Care</v>
          </cell>
          <cell r="E51" t="str">
            <v>PD</v>
          </cell>
          <cell r="F51">
            <v>8.9116557278287853</v>
          </cell>
          <cell r="G51">
            <v>22.345575908596757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2Psych Exempt - Medicare</v>
          </cell>
          <cell r="B52">
            <v>2</v>
          </cell>
          <cell r="C52">
            <v>24</v>
          </cell>
          <cell r="D52" t="str">
            <v>Psych Exempt - Medicare</v>
          </cell>
          <cell r="E52" t="str">
            <v>PC</v>
          </cell>
          <cell r="F52">
            <v>9.2994509523813278</v>
          </cell>
          <cell r="G52">
            <v>238.23337381152442</v>
          </cell>
          <cell r="H52">
            <v>0</v>
          </cell>
          <cell r="I52">
            <v>202067.76974429394</v>
          </cell>
          <cell r="J52">
            <v>0</v>
          </cell>
          <cell r="K52">
            <v>202067.76974429394</v>
          </cell>
          <cell r="L52">
            <v>0</v>
          </cell>
          <cell r="M52">
            <v>21729.000000000007</v>
          </cell>
          <cell r="N52">
            <v>0</v>
          </cell>
          <cell r="O52">
            <v>202067.76974429394</v>
          </cell>
          <cell r="P52">
            <v>202067.76974429394</v>
          </cell>
        </row>
        <row r="53">
          <cell r="A53" t="str">
            <v>2Psych Exempt - Non Medicare</v>
          </cell>
          <cell r="B53">
            <v>2</v>
          </cell>
          <cell r="C53">
            <v>25</v>
          </cell>
          <cell r="D53" t="str">
            <v>Psych Exempt - Non Medicare</v>
          </cell>
          <cell r="E53" t="str">
            <v>PD</v>
          </cell>
          <cell r="F53">
            <v>43.384484094928986</v>
          </cell>
          <cell r="G53">
            <v>523.90043442214392</v>
          </cell>
          <cell r="H53">
            <v>0</v>
          </cell>
          <cell r="I53">
            <v>411746.75586438761</v>
          </cell>
          <cell r="J53">
            <v>0</v>
          </cell>
          <cell r="K53">
            <v>411746.75586438761</v>
          </cell>
          <cell r="L53">
            <v>0</v>
          </cell>
          <cell r="M53">
            <v>785.92558587690326</v>
          </cell>
          <cell r="N53">
            <v>0</v>
          </cell>
          <cell r="O53">
            <v>411746.75586438761</v>
          </cell>
          <cell r="P53">
            <v>411746.75586438761</v>
          </cell>
        </row>
        <row r="54">
          <cell r="A54" t="str">
            <v xml:space="preserve">3Medicare </v>
          </cell>
          <cell r="B54">
            <v>3</v>
          </cell>
          <cell r="C54">
            <v>1</v>
          </cell>
          <cell r="D54" t="str">
            <v xml:space="preserve">Medicare </v>
          </cell>
          <cell r="E54" t="str">
            <v>PCNM</v>
          </cell>
          <cell r="F54">
            <v>1437.0664871285167</v>
          </cell>
          <cell r="G54">
            <v>9716.1309607062376</v>
          </cell>
          <cell r="H54">
            <v>2510.7120991500478</v>
          </cell>
          <cell r="I54">
            <v>21027213.830381408</v>
          </cell>
          <cell r="J54">
            <v>0</v>
          </cell>
          <cell r="K54">
            <v>21027213.830381408</v>
          </cell>
          <cell r="L54">
            <v>1.7471092128568406</v>
          </cell>
          <cell r="M54">
            <v>8374.9999999999036</v>
          </cell>
          <cell r="N54">
            <v>0</v>
          </cell>
          <cell r="O54">
            <v>21027213.830381408</v>
          </cell>
          <cell r="P54">
            <v>21027213.830381408</v>
          </cell>
        </row>
        <row r="55">
          <cell r="A55" t="str">
            <v>3Medicare HMO - Drg</v>
          </cell>
          <cell r="B55">
            <v>3</v>
          </cell>
          <cell r="C55">
            <v>2</v>
          </cell>
          <cell r="D55" t="str">
            <v>Medicare HMO - Drg</v>
          </cell>
          <cell r="E55" t="str">
            <v>PCNM</v>
          </cell>
          <cell r="F55">
            <v>381.73461691004053</v>
          </cell>
          <cell r="G55">
            <v>2495.6313753069117</v>
          </cell>
          <cell r="H55">
            <v>736.12013918072728</v>
          </cell>
          <cell r="I55">
            <v>4641709.8989878045</v>
          </cell>
          <cell r="J55">
            <v>0</v>
          </cell>
          <cell r="K55">
            <v>4641709.8989878045</v>
          </cell>
          <cell r="L55">
            <v>1.9283557387047272</v>
          </cell>
          <cell r="M55">
            <v>6305.6417722164824</v>
          </cell>
          <cell r="N55">
            <v>0</v>
          </cell>
          <cell r="O55">
            <v>4641709.8989878045</v>
          </cell>
          <cell r="P55">
            <v>4641709.8989878045</v>
          </cell>
        </row>
        <row r="56">
          <cell r="A56" t="str">
            <v>3Medicaid</v>
          </cell>
          <cell r="B56">
            <v>3</v>
          </cell>
          <cell r="C56">
            <v>5</v>
          </cell>
          <cell r="D56" t="str">
            <v>Medicaid</v>
          </cell>
          <cell r="E56" t="str">
            <v>PCNNC</v>
          </cell>
          <cell r="F56">
            <v>154.07048780644132</v>
          </cell>
          <cell r="G56">
            <v>1216.1794838654628</v>
          </cell>
          <cell r="H56">
            <v>350.28032725226677</v>
          </cell>
          <cell r="I56">
            <v>1833374.2750177165</v>
          </cell>
          <cell r="J56">
            <v>121053.38984639083</v>
          </cell>
          <cell r="K56">
            <v>1954427.6648641117</v>
          </cell>
          <cell r="L56">
            <v>2.2735069658007689</v>
          </cell>
          <cell r="M56">
            <v>5234.0201044101086</v>
          </cell>
          <cell r="N56">
            <v>785.70134728508253</v>
          </cell>
          <cell r="O56">
            <v>1954427.6648641117</v>
          </cell>
          <cell r="P56">
            <v>1833374.2750177165</v>
          </cell>
        </row>
        <row r="57">
          <cell r="A57" t="str">
            <v>3Medicaid Pending</v>
          </cell>
          <cell r="B57">
            <v>3</v>
          </cell>
          <cell r="C57">
            <v>6</v>
          </cell>
          <cell r="D57" t="str">
            <v>Medicaid Pending</v>
          </cell>
          <cell r="E57" t="str">
            <v>PCNNC</v>
          </cell>
          <cell r="F57">
            <v>36.520695679875189</v>
          </cell>
          <cell r="G57">
            <v>197.11806077453133</v>
          </cell>
          <cell r="H57">
            <v>72.407243274919139</v>
          </cell>
          <cell r="I57">
            <v>378980.97749530012</v>
          </cell>
          <cell r="J57">
            <v>29188.6076954042</v>
          </cell>
          <cell r="K57">
            <v>408169.5851907038</v>
          </cell>
          <cell r="L57">
            <v>1.9826359253835166</v>
          </cell>
          <cell r="M57">
            <v>5234.0202492776552</v>
          </cell>
          <cell r="N57">
            <v>799.23471204544023</v>
          </cell>
          <cell r="O57">
            <v>408169.5851907038</v>
          </cell>
          <cell r="P57">
            <v>378980.97749530012</v>
          </cell>
        </row>
        <row r="58">
          <cell r="A58" t="str">
            <v>3No Fault</v>
          </cell>
          <cell r="B58">
            <v>3</v>
          </cell>
          <cell r="C58">
            <v>7</v>
          </cell>
          <cell r="D58" t="str">
            <v>No Fault</v>
          </cell>
          <cell r="E58" t="str">
            <v>PCNNC</v>
          </cell>
          <cell r="F58">
            <v>41.920965786635627</v>
          </cell>
          <cell r="G58">
            <v>279.18516633971223</v>
          </cell>
          <cell r="H58">
            <v>110.06408022103429</v>
          </cell>
          <cell r="I58">
            <v>576077.64588699653</v>
          </cell>
          <cell r="J58">
            <v>33965.962121906152</v>
          </cell>
          <cell r="K58">
            <v>610043.60800890287</v>
          </cell>
          <cell r="L58">
            <v>2.6255139440542812</v>
          </cell>
          <cell r="M58">
            <v>5234.0204427284407</v>
          </cell>
          <cell r="N58">
            <v>810.2380630919165</v>
          </cell>
          <cell r="O58">
            <v>610043.60800890287</v>
          </cell>
          <cell r="P58">
            <v>576077.64588699653</v>
          </cell>
        </row>
        <row r="59">
          <cell r="A59" t="str">
            <v>3Workers Comp</v>
          </cell>
          <cell r="B59">
            <v>3</v>
          </cell>
          <cell r="C59">
            <v>8</v>
          </cell>
          <cell r="D59" t="str">
            <v>Workers Comp</v>
          </cell>
          <cell r="E59" t="str">
            <v>PCNNC</v>
          </cell>
          <cell r="F59">
            <v>22.381562851817996</v>
          </cell>
          <cell r="G59">
            <v>84.152415654528752</v>
          </cell>
          <cell r="H59">
            <v>39.3335735960882</v>
          </cell>
          <cell r="I59">
            <v>205872.72717580566</v>
          </cell>
          <cell r="J59">
            <v>18134.3956224422</v>
          </cell>
          <cell r="K59">
            <v>224007.12279824787</v>
          </cell>
          <cell r="L59">
            <v>1.7574096079216932</v>
          </cell>
          <cell r="M59">
            <v>5234.0204144654708</v>
          </cell>
          <cell r="N59">
            <v>810.23812959376028</v>
          </cell>
          <cell r="O59">
            <v>224007.12279824787</v>
          </cell>
          <cell r="P59">
            <v>205872.72717580566</v>
          </cell>
        </row>
        <row r="60">
          <cell r="A60" t="str">
            <v>3Medicaid HMO - Drg</v>
          </cell>
          <cell r="B60">
            <v>3</v>
          </cell>
          <cell r="C60">
            <v>9</v>
          </cell>
          <cell r="D60" t="str">
            <v>Medicaid HMO - Drg</v>
          </cell>
          <cell r="E60" t="str">
            <v>PCNNC</v>
          </cell>
          <cell r="F60">
            <v>61.00930877765272</v>
          </cell>
          <cell r="G60">
            <v>351.41785577823021</v>
          </cell>
          <cell r="H60">
            <v>117.62734451721256</v>
          </cell>
          <cell r="I60">
            <v>426713.63490266033</v>
          </cell>
          <cell r="J60">
            <v>47595.072783725409</v>
          </cell>
          <cell r="K60">
            <v>474308.70768638607</v>
          </cell>
          <cell r="L60">
            <v>1.9280229013231933</v>
          </cell>
          <cell r="M60">
            <v>3627.6737917875785</v>
          </cell>
          <cell r="N60">
            <v>780.12804500350524</v>
          </cell>
          <cell r="O60">
            <v>474308.70768638607</v>
          </cell>
          <cell r="P60">
            <v>426713.63490266033</v>
          </cell>
        </row>
        <row r="61">
          <cell r="A61" t="str">
            <v>3Medicaid HMO - Per Diem</v>
          </cell>
          <cell r="B61">
            <v>3</v>
          </cell>
          <cell r="C61">
            <v>10</v>
          </cell>
          <cell r="D61" t="str">
            <v>Medicaid HMO - Per Diem</v>
          </cell>
          <cell r="E61" t="str">
            <v>PD</v>
          </cell>
          <cell r="F61">
            <v>35.246472440199398</v>
          </cell>
          <cell r="G61">
            <v>159.71416218191251</v>
          </cell>
          <cell r="H61">
            <v>0</v>
          </cell>
          <cell r="I61">
            <v>198338.95873167334</v>
          </cell>
          <cell r="J61">
            <v>0</v>
          </cell>
          <cell r="K61">
            <v>198338.95873167334</v>
          </cell>
          <cell r="L61">
            <v>0</v>
          </cell>
          <cell r="M61">
            <v>1241.8370169689001</v>
          </cell>
          <cell r="N61">
            <v>0</v>
          </cell>
          <cell r="O61">
            <v>198338.95873167334</v>
          </cell>
          <cell r="P61">
            <v>198338.95873167334</v>
          </cell>
        </row>
        <row r="62">
          <cell r="A62" t="str">
            <v>3Medicaid HMO - Caserate</v>
          </cell>
          <cell r="B62">
            <v>3</v>
          </cell>
          <cell r="C62">
            <v>11</v>
          </cell>
          <cell r="D62" t="str">
            <v>Medicaid HMO - Caserate</v>
          </cell>
          <cell r="E62" t="str">
            <v>PC</v>
          </cell>
          <cell r="F62">
            <v>37.171821220742459</v>
          </cell>
          <cell r="G62">
            <v>133.00160735002618</v>
          </cell>
          <cell r="H62">
            <v>0</v>
          </cell>
          <cell r="I62">
            <v>141951.8600004591</v>
          </cell>
          <cell r="J62">
            <v>0</v>
          </cell>
          <cell r="K62">
            <v>141951.8600004591</v>
          </cell>
          <cell r="L62">
            <v>0</v>
          </cell>
          <cell r="M62">
            <v>3818.8029356293077</v>
          </cell>
          <cell r="N62">
            <v>0</v>
          </cell>
          <cell r="O62">
            <v>141951.8600004591</v>
          </cell>
          <cell r="P62">
            <v>141951.8600004591</v>
          </cell>
        </row>
        <row r="63">
          <cell r="A63" t="str">
            <v>3Medicaid HMO - Capitation</v>
          </cell>
          <cell r="B63">
            <v>3</v>
          </cell>
          <cell r="C63">
            <v>12</v>
          </cell>
          <cell r="D63" t="str">
            <v>Medicaid HMO - Capitation</v>
          </cell>
          <cell r="E63" t="str">
            <v>PC</v>
          </cell>
          <cell r="F63">
            <v>12.633489153725396</v>
          </cell>
          <cell r="G63">
            <v>42.031416892141728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3Blue Cross - Nys Drg</v>
          </cell>
          <cell r="B64">
            <v>3</v>
          </cell>
          <cell r="C64">
            <v>13</v>
          </cell>
          <cell r="D64" t="str">
            <v>Blue Cross - Nys Drg</v>
          </cell>
          <cell r="E64" t="str">
            <v>PCNN</v>
          </cell>
          <cell r="F64">
            <v>839.30793811959813</v>
          </cell>
          <cell r="G64">
            <v>3383.4857427735938</v>
          </cell>
          <cell r="H64">
            <v>1320.1376849157502</v>
          </cell>
          <cell r="I64">
            <v>9318838.6069928948</v>
          </cell>
          <cell r="J64">
            <v>0</v>
          </cell>
          <cell r="K64">
            <v>9318838.6069928948</v>
          </cell>
          <cell r="L64">
            <v>1.5728883583222297</v>
          </cell>
          <cell r="M64">
            <v>7058.9899170915742</v>
          </cell>
          <cell r="N64">
            <v>0</v>
          </cell>
          <cell r="O64">
            <v>9318838.6069928948</v>
          </cell>
          <cell r="P64">
            <v>9318838.6069928948</v>
          </cell>
        </row>
        <row r="65">
          <cell r="A65" t="str">
            <v>3Blue Cross - Caserate</v>
          </cell>
          <cell r="B65">
            <v>3</v>
          </cell>
          <cell r="C65">
            <v>14</v>
          </cell>
          <cell r="D65" t="str">
            <v>Blue Cross - Caserate</v>
          </cell>
          <cell r="E65" t="str">
            <v>PC</v>
          </cell>
          <cell r="F65">
            <v>1.6759412288052262</v>
          </cell>
          <cell r="G65">
            <v>51.841071704837489</v>
          </cell>
          <cell r="H65">
            <v>0</v>
          </cell>
          <cell r="I65">
            <v>190522.272605912</v>
          </cell>
          <cell r="J65">
            <v>0</v>
          </cell>
          <cell r="K65">
            <v>190522.272605912</v>
          </cell>
          <cell r="L65">
            <v>0</v>
          </cell>
          <cell r="M65">
            <v>113680.76</v>
          </cell>
          <cell r="N65">
            <v>0</v>
          </cell>
          <cell r="O65">
            <v>190522.272605912</v>
          </cell>
          <cell r="P65">
            <v>190522.272605912</v>
          </cell>
        </row>
        <row r="66">
          <cell r="A66" t="str">
            <v>3Hmo/Comm - Nys Drg</v>
          </cell>
          <cell r="B66">
            <v>3</v>
          </cell>
          <cell r="C66">
            <v>15</v>
          </cell>
          <cell r="D66" t="str">
            <v>Hmo/Comm - Nys Drg</v>
          </cell>
          <cell r="E66" t="str">
            <v>PCNN</v>
          </cell>
          <cell r="F66">
            <v>400.64841155883511</v>
          </cell>
          <cell r="G66">
            <v>1649.0538940717624</v>
          </cell>
          <cell r="H66">
            <v>596.77906926097387</v>
          </cell>
          <cell r="I66">
            <v>4512706.6566317724</v>
          </cell>
          <cell r="J66">
            <v>0</v>
          </cell>
          <cell r="K66">
            <v>4512706.6566317724</v>
          </cell>
          <cell r="L66">
            <v>1.4895330969590954</v>
          </cell>
          <cell r="M66">
            <v>7561.7709954541779</v>
          </cell>
          <cell r="N66">
            <v>0</v>
          </cell>
          <cell r="O66">
            <v>4512706.6566317724</v>
          </cell>
          <cell r="P66">
            <v>4512706.6566317724</v>
          </cell>
        </row>
        <row r="67">
          <cell r="A67" t="str">
            <v>3Hmo/Comm - Hcfa Drg</v>
          </cell>
          <cell r="B67">
            <v>3</v>
          </cell>
          <cell r="C67">
            <v>16</v>
          </cell>
          <cell r="D67" t="str">
            <v>Hmo/Comm - Hcfa Drg</v>
          </cell>
          <cell r="E67" t="str">
            <v>PCNM</v>
          </cell>
          <cell r="F67">
            <v>652.70363529009069</v>
          </cell>
          <cell r="G67">
            <v>2547.5260435579662</v>
          </cell>
          <cell r="H67">
            <v>676.83139615049799</v>
          </cell>
          <cell r="I67">
            <v>5228967.2198962737</v>
          </cell>
          <cell r="J67">
            <v>0</v>
          </cell>
          <cell r="K67">
            <v>5228967.2198962737</v>
          </cell>
          <cell r="L67">
            <v>1.0369658747950496</v>
          </cell>
          <cell r="M67">
            <v>7725.6570094652916</v>
          </cell>
          <cell r="N67">
            <v>0</v>
          </cell>
          <cell r="O67">
            <v>5228967.2198962737</v>
          </cell>
          <cell r="P67">
            <v>5228967.2198962737</v>
          </cell>
        </row>
        <row r="68">
          <cell r="A68" t="str">
            <v>3Hmo/Comm - Per Diem</v>
          </cell>
          <cell r="B68">
            <v>3</v>
          </cell>
          <cell r="C68">
            <v>17</v>
          </cell>
          <cell r="D68" t="str">
            <v>Hmo/Comm - Per Diem</v>
          </cell>
          <cell r="E68" t="str">
            <v>PD</v>
          </cell>
          <cell r="F68">
            <v>172.39757553306785</v>
          </cell>
          <cell r="G68">
            <v>781.35145990489298</v>
          </cell>
          <cell r="H68">
            <v>0</v>
          </cell>
          <cell r="I68">
            <v>1292676.3392317104</v>
          </cell>
          <cell r="J68">
            <v>0</v>
          </cell>
          <cell r="K68">
            <v>1292676.3392317104</v>
          </cell>
          <cell r="L68">
            <v>0</v>
          </cell>
          <cell r="M68">
            <v>1654.4108580651484</v>
          </cell>
          <cell r="N68">
            <v>0</v>
          </cell>
          <cell r="O68">
            <v>1292676.3392317104</v>
          </cell>
          <cell r="P68">
            <v>1292676.3392317104</v>
          </cell>
        </row>
        <row r="69">
          <cell r="A69" t="str">
            <v>3Hmo/Comm - Caserate</v>
          </cell>
          <cell r="B69">
            <v>3</v>
          </cell>
          <cell r="C69">
            <v>18</v>
          </cell>
          <cell r="D69" t="str">
            <v>Hmo/Comm - Caserate</v>
          </cell>
          <cell r="E69" t="str">
            <v>PC</v>
          </cell>
          <cell r="F69">
            <v>104.04262389777341</v>
          </cell>
          <cell r="G69">
            <v>406.31534223355948</v>
          </cell>
          <cell r="H69">
            <v>0</v>
          </cell>
          <cell r="I69">
            <v>1328230.0417533396</v>
          </cell>
          <cell r="J69">
            <v>0</v>
          </cell>
          <cell r="K69">
            <v>1328230.0417533396</v>
          </cell>
          <cell r="L69">
            <v>0</v>
          </cell>
          <cell r="M69">
            <v>12766.210539426473</v>
          </cell>
          <cell r="N69">
            <v>0</v>
          </cell>
          <cell r="O69">
            <v>1328230.0417533396</v>
          </cell>
          <cell r="P69">
            <v>1328230.0417533396</v>
          </cell>
        </row>
        <row r="70">
          <cell r="A70" t="str">
            <v>3Hmo/Comm - Percent Chgs</v>
          </cell>
          <cell r="B70">
            <v>3</v>
          </cell>
          <cell r="C70">
            <v>19</v>
          </cell>
          <cell r="D70" t="str">
            <v>Hmo/Comm - Percent Chgs</v>
          </cell>
          <cell r="E70" t="str">
            <v>PD</v>
          </cell>
          <cell r="F70">
            <v>127.44353893668227</v>
          </cell>
          <cell r="G70">
            <v>557.97013897906584</v>
          </cell>
          <cell r="H70">
            <v>0</v>
          </cell>
          <cell r="I70">
            <v>2529034.8234827183</v>
          </cell>
          <cell r="J70">
            <v>0</v>
          </cell>
          <cell r="K70">
            <v>2529034.8234827183</v>
          </cell>
          <cell r="L70">
            <v>0</v>
          </cell>
          <cell r="M70">
            <v>5328.603239573963</v>
          </cell>
          <cell r="N70">
            <v>0</v>
          </cell>
          <cell r="O70">
            <v>2973201.4901493848</v>
          </cell>
          <cell r="P70">
            <v>2973201.4901493848</v>
          </cell>
        </row>
        <row r="71">
          <cell r="A71" t="str">
            <v>3Employee - Per Diem</v>
          </cell>
          <cell r="B71">
            <v>3</v>
          </cell>
          <cell r="C71">
            <v>20</v>
          </cell>
          <cell r="D71" t="str">
            <v>Employee - Per Diem</v>
          </cell>
          <cell r="E71" t="str">
            <v>PD</v>
          </cell>
          <cell r="F71">
            <v>43.070699999147827</v>
          </cell>
          <cell r="G71">
            <v>233.50613244962028</v>
          </cell>
          <cell r="H71">
            <v>0</v>
          </cell>
          <cell r="I71">
            <v>480043.20722908893</v>
          </cell>
          <cell r="J71">
            <v>0</v>
          </cell>
          <cell r="K71">
            <v>480043.20722908893</v>
          </cell>
          <cell r="L71">
            <v>0</v>
          </cell>
          <cell r="M71">
            <v>2055.805567901562</v>
          </cell>
          <cell r="N71">
            <v>0</v>
          </cell>
          <cell r="O71">
            <v>480043.20722908893</v>
          </cell>
          <cell r="P71">
            <v>480043.20722908893</v>
          </cell>
        </row>
        <row r="72">
          <cell r="A72" t="str">
            <v>3Employee - Caserate</v>
          </cell>
          <cell r="B72">
            <v>3</v>
          </cell>
          <cell r="C72">
            <v>21</v>
          </cell>
          <cell r="D72" t="str">
            <v>Employee - Caserate</v>
          </cell>
          <cell r="E72" t="str">
            <v>PC</v>
          </cell>
          <cell r="F72">
            <v>54.855120333094838</v>
          </cell>
          <cell r="G72">
            <v>164.40398432891521</v>
          </cell>
          <cell r="H72">
            <v>0</v>
          </cell>
          <cell r="I72">
            <v>391051.2110248488</v>
          </cell>
          <cell r="J72">
            <v>0</v>
          </cell>
          <cell r="K72">
            <v>391051.2110248488</v>
          </cell>
          <cell r="L72">
            <v>0</v>
          </cell>
          <cell r="M72">
            <v>7128.8005322070603</v>
          </cell>
          <cell r="N72">
            <v>0</v>
          </cell>
          <cell r="O72">
            <v>391051.2110248488</v>
          </cell>
          <cell r="P72">
            <v>391051.2110248488</v>
          </cell>
        </row>
        <row r="73">
          <cell r="A73" t="str">
            <v>3Self Pay</v>
          </cell>
          <cell r="B73">
            <v>3</v>
          </cell>
          <cell r="C73">
            <v>22</v>
          </cell>
          <cell r="D73" t="str">
            <v>Self Pay</v>
          </cell>
          <cell r="E73" t="str">
            <v>PD</v>
          </cell>
          <cell r="F73">
            <v>33.860248300042528</v>
          </cell>
          <cell r="G73">
            <v>99.572558477458756</v>
          </cell>
          <cell r="H73">
            <v>0</v>
          </cell>
          <cell r="I73">
            <v>321924.40443485836</v>
          </cell>
          <cell r="J73">
            <v>0</v>
          </cell>
          <cell r="K73">
            <v>321924.40443485836</v>
          </cell>
          <cell r="L73">
            <v>0</v>
          </cell>
          <cell r="M73">
            <v>6929.3630191400052</v>
          </cell>
          <cell r="N73">
            <v>0</v>
          </cell>
          <cell r="O73">
            <v>689974.40443485836</v>
          </cell>
          <cell r="P73">
            <v>689974.40443485836</v>
          </cell>
        </row>
        <row r="74">
          <cell r="A74" t="str">
            <v>3Charity Care</v>
          </cell>
          <cell r="B74">
            <v>3</v>
          </cell>
          <cell r="C74">
            <v>23</v>
          </cell>
          <cell r="D74" t="str">
            <v>Charity Care</v>
          </cell>
          <cell r="E74" t="str">
            <v>PD</v>
          </cell>
          <cell r="F74">
            <v>9.9797976858441579</v>
          </cell>
          <cell r="G74">
            <v>24.959784403415274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3Psych Exempt - Medicare</v>
          </cell>
          <cell r="B75">
            <v>3</v>
          </cell>
          <cell r="C75">
            <v>24</v>
          </cell>
          <cell r="D75" t="str">
            <v>Psych Exempt - Medicare</v>
          </cell>
          <cell r="E75" t="str">
            <v>PC</v>
          </cell>
          <cell r="F75">
            <v>7.8611023640823099</v>
          </cell>
          <cell r="G75">
            <v>217.40273869774228</v>
          </cell>
          <cell r="H75">
            <v>0</v>
          </cell>
          <cell r="I75">
            <v>170813.89326914455</v>
          </cell>
          <cell r="J75">
            <v>0</v>
          </cell>
          <cell r="K75">
            <v>170813.89326914455</v>
          </cell>
          <cell r="L75">
            <v>0</v>
          </cell>
          <cell r="M75">
            <v>21729.000000000004</v>
          </cell>
          <cell r="N75">
            <v>0</v>
          </cell>
          <cell r="O75">
            <v>170813.89326914455</v>
          </cell>
          <cell r="P75">
            <v>170813.89326914455</v>
          </cell>
        </row>
        <row r="76">
          <cell r="A76" t="str">
            <v>3Psych Exempt - Non Medicare</v>
          </cell>
          <cell r="B76">
            <v>3</v>
          </cell>
          <cell r="C76">
            <v>25</v>
          </cell>
          <cell r="D76" t="str">
            <v>Psych Exempt - Non Medicare</v>
          </cell>
          <cell r="E76" t="str">
            <v>PD</v>
          </cell>
          <cell r="F76">
            <v>46.487992632612595</v>
          </cell>
          <cell r="G76">
            <v>519.20223084279496</v>
          </cell>
          <cell r="H76">
            <v>0</v>
          </cell>
          <cell r="I76">
            <v>407308.04622589052</v>
          </cell>
          <cell r="J76">
            <v>0</v>
          </cell>
          <cell r="K76">
            <v>407308.04622589052</v>
          </cell>
          <cell r="L76">
            <v>0</v>
          </cell>
          <cell r="M76">
            <v>784.48824375181857</v>
          </cell>
          <cell r="N76">
            <v>0</v>
          </cell>
          <cell r="O76">
            <v>407308.04622589052</v>
          </cell>
          <cell r="P76">
            <v>407308.04622589052</v>
          </cell>
        </row>
        <row r="77">
          <cell r="A77" t="str">
            <v xml:space="preserve">4Medicare </v>
          </cell>
          <cell r="B77">
            <v>4</v>
          </cell>
          <cell r="C77">
            <v>1</v>
          </cell>
          <cell r="D77" t="str">
            <v xml:space="preserve">Medicare </v>
          </cell>
          <cell r="E77" t="str">
            <v>PCNM</v>
          </cell>
          <cell r="F77">
            <v>1412.6858448561948</v>
          </cell>
          <cell r="G77">
            <v>9411.6291985229527</v>
          </cell>
          <cell r="H77">
            <v>2499.540405065577</v>
          </cell>
          <cell r="I77">
            <v>20933650.892424155</v>
          </cell>
          <cell r="J77">
            <v>0</v>
          </cell>
          <cell r="K77">
            <v>20933650.892424155</v>
          </cell>
          <cell r="L77">
            <v>1.7693533308674296</v>
          </cell>
          <cell r="M77">
            <v>8374.9999999999782</v>
          </cell>
          <cell r="N77">
            <v>0</v>
          </cell>
          <cell r="O77">
            <v>20933650.892424155</v>
          </cell>
          <cell r="P77">
            <v>20933650.892424155</v>
          </cell>
        </row>
        <row r="78">
          <cell r="A78" t="str">
            <v>4Medicare HMO - Drg</v>
          </cell>
          <cell r="B78">
            <v>4</v>
          </cell>
          <cell r="C78">
            <v>2</v>
          </cell>
          <cell r="D78" t="str">
            <v>Medicare HMO - Drg</v>
          </cell>
          <cell r="E78" t="str">
            <v>PCNM</v>
          </cell>
          <cell r="F78">
            <v>376.18635898538696</v>
          </cell>
          <cell r="G78">
            <v>2421.3536100793158</v>
          </cell>
          <cell r="H78">
            <v>736.62375251290769</v>
          </cell>
          <cell r="I78">
            <v>4642487.7576438272</v>
          </cell>
          <cell r="J78">
            <v>0</v>
          </cell>
          <cell r="K78">
            <v>4642487.7576438272</v>
          </cell>
          <cell r="L78">
            <v>1.9581352032531354</v>
          </cell>
          <cell r="M78">
            <v>6302.3867229457528</v>
          </cell>
          <cell r="N78">
            <v>0</v>
          </cell>
          <cell r="O78">
            <v>4642487.7576438272</v>
          </cell>
          <cell r="P78">
            <v>4642487.7576438272</v>
          </cell>
        </row>
        <row r="79">
          <cell r="A79" t="str">
            <v>4Medicaid</v>
          </cell>
          <cell r="B79">
            <v>4</v>
          </cell>
          <cell r="C79">
            <v>5</v>
          </cell>
          <cell r="D79" t="str">
            <v>Medicaid</v>
          </cell>
          <cell r="E79" t="str">
            <v>PCNNC</v>
          </cell>
          <cell r="F79">
            <v>150.55900073573449</v>
          </cell>
          <cell r="G79">
            <v>1188.487709937074</v>
          </cell>
          <cell r="H79">
            <v>344.00836777367493</v>
          </cell>
          <cell r="I79">
            <v>1800546.715400283</v>
          </cell>
          <cell r="J79">
            <v>118301.08453662611</v>
          </cell>
          <cell r="K79">
            <v>1918847.799936913</v>
          </cell>
          <cell r="L79">
            <v>2.2848741429779302</v>
          </cell>
          <cell r="M79">
            <v>5234.0201113505263</v>
          </cell>
          <cell r="N79">
            <v>785.74568081965151</v>
          </cell>
          <cell r="O79">
            <v>1918847.799936913</v>
          </cell>
          <cell r="P79">
            <v>1800546.715400283</v>
          </cell>
        </row>
        <row r="80">
          <cell r="A80" t="str">
            <v>4Medicaid Pending</v>
          </cell>
          <cell r="B80">
            <v>4</v>
          </cell>
          <cell r="C80">
            <v>6</v>
          </cell>
          <cell r="D80" t="str">
            <v>Medicaid Pending</v>
          </cell>
          <cell r="E80" t="str">
            <v>PCNNC</v>
          </cell>
          <cell r="F80">
            <v>35.810762721782325</v>
          </cell>
          <cell r="G80">
            <v>191.18351825967576</v>
          </cell>
          <cell r="H80">
            <v>71.591778714265757</v>
          </cell>
          <cell r="I80">
            <v>374712.82405704987</v>
          </cell>
          <cell r="J80">
            <v>28619.296241664542</v>
          </cell>
          <cell r="K80">
            <v>403332.12029871444</v>
          </cell>
          <cell r="L80">
            <v>1.9991693355003355</v>
          </cell>
          <cell r="M80">
            <v>5234.0203133182195</v>
          </cell>
          <cell r="N80">
            <v>799.18142107195365</v>
          </cell>
          <cell r="O80">
            <v>403332.12029871444</v>
          </cell>
          <cell r="P80">
            <v>374712.82405704987</v>
          </cell>
        </row>
        <row r="81">
          <cell r="A81" t="str">
            <v>4No Fault</v>
          </cell>
          <cell r="B81">
            <v>4</v>
          </cell>
          <cell r="C81">
            <v>7</v>
          </cell>
          <cell r="D81" t="str">
            <v>No Fault</v>
          </cell>
          <cell r="E81" t="str">
            <v>PCNNC</v>
          </cell>
          <cell r="F81">
            <v>39.933632253606376</v>
          </cell>
          <cell r="G81">
            <v>268.63733886150192</v>
          </cell>
          <cell r="H81">
            <v>106.61183406341024</v>
          </cell>
          <cell r="I81">
            <v>558008.51902741299</v>
          </cell>
          <cell r="J81">
            <v>32355.748839545191</v>
          </cell>
          <cell r="K81">
            <v>590364.26786695747</v>
          </cell>
          <cell r="L81">
            <v>2.6697254431139861</v>
          </cell>
          <cell r="M81">
            <v>5234.0204436922313</v>
          </cell>
          <cell r="N81">
            <v>810.23806284546447</v>
          </cell>
          <cell r="O81">
            <v>590364.26786695747</v>
          </cell>
          <cell r="P81">
            <v>558008.51902741299</v>
          </cell>
        </row>
        <row r="82">
          <cell r="A82" t="str">
            <v>4Workers Comp</v>
          </cell>
          <cell r="B82">
            <v>4</v>
          </cell>
          <cell r="C82">
            <v>8</v>
          </cell>
          <cell r="D82" t="str">
            <v>Workers Comp</v>
          </cell>
          <cell r="E82" t="str">
            <v>PCNNC</v>
          </cell>
          <cell r="F82">
            <v>21.183127576647731</v>
          </cell>
          <cell r="G82">
            <v>79.652349788474694</v>
          </cell>
          <cell r="H82">
            <v>37.159149996195985</v>
          </cell>
          <cell r="I82">
            <v>194491.74960317163</v>
          </cell>
          <cell r="J82">
            <v>17163.37699102144</v>
          </cell>
          <cell r="K82">
            <v>211655.12659419302</v>
          </cell>
          <cell r="L82">
            <v>1.754186196620003</v>
          </cell>
          <cell r="M82">
            <v>5234.0204128211208</v>
          </cell>
          <cell r="N82">
            <v>810.23809769914885</v>
          </cell>
          <cell r="O82">
            <v>211655.12659419302</v>
          </cell>
          <cell r="P82">
            <v>194491.74960317163</v>
          </cell>
        </row>
        <row r="83">
          <cell r="A83" t="str">
            <v>4Medicaid HMO - Drg</v>
          </cell>
          <cell r="B83">
            <v>4</v>
          </cell>
          <cell r="C83">
            <v>9</v>
          </cell>
          <cell r="D83" t="str">
            <v>Medicaid HMO - Drg</v>
          </cell>
          <cell r="E83" t="str">
            <v>PCNNC</v>
          </cell>
          <cell r="F83">
            <v>59.844032801263609</v>
          </cell>
          <cell r="G83">
            <v>343.3191005939612</v>
          </cell>
          <cell r="H83">
            <v>116.15628606220147</v>
          </cell>
          <cell r="I83">
            <v>421655.04536452465</v>
          </cell>
          <cell r="J83">
            <v>46680.077321975972</v>
          </cell>
          <cell r="K83">
            <v>468335.1226865006</v>
          </cell>
          <cell r="L83">
            <v>1.9409835972777028</v>
          </cell>
          <cell r="M83">
            <v>3630.0665220884316</v>
          </cell>
          <cell r="N83">
            <v>780.02893750486544</v>
          </cell>
          <cell r="O83">
            <v>468335.1226865006</v>
          </cell>
          <cell r="P83">
            <v>421655.04536452465</v>
          </cell>
        </row>
        <row r="84">
          <cell r="A84" t="str">
            <v>4Medicaid HMO - Per Diem</v>
          </cell>
          <cell r="B84">
            <v>4</v>
          </cell>
          <cell r="C84">
            <v>10</v>
          </cell>
          <cell r="D84" t="str">
            <v>Medicaid HMO - Per Diem</v>
          </cell>
          <cell r="E84" t="str">
            <v>PD</v>
          </cell>
          <cell r="F84">
            <v>33.408288490890229</v>
          </cell>
          <cell r="G84">
            <v>153.86703257743952</v>
          </cell>
          <cell r="H84">
            <v>0</v>
          </cell>
          <cell r="I84">
            <v>191007.67297130867</v>
          </cell>
          <cell r="J84">
            <v>0</v>
          </cell>
          <cell r="K84">
            <v>191007.67297130867</v>
          </cell>
          <cell r="L84">
            <v>0</v>
          </cell>
          <cell r="M84">
            <v>1241.3814042665488</v>
          </cell>
          <cell r="N84">
            <v>0</v>
          </cell>
          <cell r="O84">
            <v>191007.67297130867</v>
          </cell>
          <cell r="P84">
            <v>191007.67297130867</v>
          </cell>
        </row>
        <row r="85">
          <cell r="A85" t="str">
            <v>4Medicaid HMO - Caserate</v>
          </cell>
          <cell r="B85">
            <v>4</v>
          </cell>
          <cell r="C85">
            <v>11</v>
          </cell>
          <cell r="D85" t="str">
            <v>Medicaid HMO - Caserate</v>
          </cell>
          <cell r="E85" t="str">
            <v>PC</v>
          </cell>
          <cell r="F85">
            <v>37.906444524646574</v>
          </cell>
          <cell r="G85">
            <v>133.57896859733435</v>
          </cell>
          <cell r="H85">
            <v>0</v>
          </cell>
          <cell r="I85">
            <v>144324.49837218519</v>
          </cell>
          <cell r="J85">
            <v>0</v>
          </cell>
          <cell r="K85">
            <v>144324.49837218519</v>
          </cell>
          <cell r="L85">
            <v>0</v>
          </cell>
          <cell r="M85">
            <v>3807.3868489128845</v>
          </cell>
          <cell r="N85">
            <v>0</v>
          </cell>
          <cell r="O85">
            <v>144324.49837218519</v>
          </cell>
          <cell r="P85">
            <v>144324.49837218519</v>
          </cell>
        </row>
        <row r="86">
          <cell r="A86" t="str">
            <v>4Medicaid HMO - Capitation</v>
          </cell>
          <cell r="B86">
            <v>4</v>
          </cell>
          <cell r="C86">
            <v>12</v>
          </cell>
          <cell r="D86" t="str">
            <v>Medicaid HMO - Capitation</v>
          </cell>
          <cell r="E86" t="str">
            <v>PC</v>
          </cell>
          <cell r="F86">
            <v>12.439026616970677</v>
          </cell>
          <cell r="G86">
            <v>41.494324237536453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4Blue Cross - Nys Drg</v>
          </cell>
          <cell r="B87">
            <v>4</v>
          </cell>
          <cell r="C87">
            <v>13</v>
          </cell>
          <cell r="D87" t="str">
            <v>Blue Cross - Nys Drg</v>
          </cell>
          <cell r="E87" t="str">
            <v>PCNN</v>
          </cell>
          <cell r="F87">
            <v>829.18163142205492</v>
          </cell>
          <cell r="G87">
            <v>3313.7554386050756</v>
          </cell>
          <cell r="H87">
            <v>1305.1690539369356</v>
          </cell>
          <cell r="I87">
            <v>9212556.6947616395</v>
          </cell>
          <cell r="J87">
            <v>0</v>
          </cell>
          <cell r="K87">
            <v>9212556.6947616395</v>
          </cell>
          <cell r="L87">
            <v>1.5740448226024464</v>
          </cell>
          <cell r="M87">
            <v>7058.5160343579373</v>
          </cell>
          <cell r="N87">
            <v>0</v>
          </cell>
          <cell r="O87">
            <v>9212556.6947616395</v>
          </cell>
          <cell r="P87">
            <v>9212556.6947616395</v>
          </cell>
        </row>
        <row r="88">
          <cell r="A88" t="str">
            <v>4Blue Cross - Caserate</v>
          </cell>
          <cell r="B88">
            <v>4</v>
          </cell>
          <cell r="C88">
            <v>14</v>
          </cell>
          <cell r="D88" t="str">
            <v>Blue Cross - Caserate</v>
          </cell>
          <cell r="E88" t="str">
            <v>PC</v>
          </cell>
          <cell r="F88">
            <v>1.7956513165770276</v>
          </cell>
          <cell r="G88">
            <v>55.532646158494899</v>
          </cell>
          <cell r="H88">
            <v>0</v>
          </cell>
          <cell r="I88">
            <v>204131.00636347709</v>
          </cell>
          <cell r="J88">
            <v>0</v>
          </cell>
          <cell r="K88">
            <v>204131.00636347709</v>
          </cell>
          <cell r="L88">
            <v>0</v>
          </cell>
          <cell r="M88">
            <v>113680.76</v>
          </cell>
          <cell r="N88">
            <v>0</v>
          </cell>
          <cell r="O88">
            <v>204131.00636347709</v>
          </cell>
          <cell r="P88">
            <v>204131.00636347709</v>
          </cell>
        </row>
        <row r="89">
          <cell r="A89" t="str">
            <v>4Hmo/Comm - Nys Drg</v>
          </cell>
          <cell r="B89">
            <v>4</v>
          </cell>
          <cell r="C89">
            <v>15</v>
          </cell>
          <cell r="D89" t="str">
            <v>Hmo/Comm - Nys Drg</v>
          </cell>
          <cell r="E89" t="str">
            <v>PCNN</v>
          </cell>
          <cell r="F89">
            <v>397.37685103285821</v>
          </cell>
          <cell r="G89">
            <v>1604.5984984069723</v>
          </cell>
          <cell r="H89">
            <v>589.99575330895777</v>
          </cell>
          <cell r="I89">
            <v>4462622.7516302764</v>
          </cell>
          <cell r="J89">
            <v>0</v>
          </cell>
          <cell r="K89">
            <v>4462622.7516302764</v>
          </cell>
          <cell r="L89">
            <v>1.4847260271338059</v>
          </cell>
          <cell r="M89">
            <v>7563.8218183807412</v>
          </cell>
          <cell r="N89">
            <v>0</v>
          </cell>
          <cell r="O89">
            <v>4462622.7516302764</v>
          </cell>
          <cell r="P89">
            <v>4462622.7516302764</v>
          </cell>
        </row>
        <row r="90">
          <cell r="A90" t="str">
            <v>4Hmo/Comm - Hcfa Drg</v>
          </cell>
          <cell r="B90">
            <v>4</v>
          </cell>
          <cell r="C90">
            <v>16</v>
          </cell>
          <cell r="D90" t="str">
            <v>Hmo/Comm - Hcfa Drg</v>
          </cell>
          <cell r="E90" t="str">
            <v>PCNM</v>
          </cell>
          <cell r="F90">
            <v>645.30162218293754</v>
          </cell>
          <cell r="G90">
            <v>2491.3771399591169</v>
          </cell>
          <cell r="H90">
            <v>670.81971933674595</v>
          </cell>
          <cell r="I90">
            <v>5181672.0852283742</v>
          </cell>
          <cell r="J90">
            <v>0</v>
          </cell>
          <cell r="K90">
            <v>5181672.0852283742</v>
          </cell>
          <cell r="L90">
            <v>1.0395444491019337</v>
          </cell>
          <cell r="M90">
            <v>7724.3884397906586</v>
          </cell>
          <cell r="N90">
            <v>0</v>
          </cell>
          <cell r="O90">
            <v>5181672.0852283742</v>
          </cell>
          <cell r="P90">
            <v>5181672.0852283742</v>
          </cell>
        </row>
        <row r="91">
          <cell r="A91" t="str">
            <v>4Hmo/Comm - Per Diem</v>
          </cell>
          <cell r="B91">
            <v>4</v>
          </cell>
          <cell r="C91">
            <v>17</v>
          </cell>
          <cell r="D91" t="str">
            <v>Hmo/Comm - Per Diem</v>
          </cell>
          <cell r="E91" t="str">
            <v>PD</v>
          </cell>
          <cell r="F91">
            <v>163.95174469373927</v>
          </cell>
          <cell r="G91">
            <v>747.07443717491594</v>
          </cell>
          <cell r="H91">
            <v>0</v>
          </cell>
          <cell r="I91">
            <v>1234220.507267063</v>
          </cell>
          <cell r="J91">
            <v>0</v>
          </cell>
          <cell r="K91">
            <v>1234220.507267063</v>
          </cell>
          <cell r="L91">
            <v>0</v>
          </cell>
          <cell r="M91">
            <v>1652.0716622754546</v>
          </cell>
          <cell r="N91">
            <v>0</v>
          </cell>
          <cell r="O91">
            <v>1234220.507267063</v>
          </cell>
          <cell r="P91">
            <v>1234220.507267063</v>
          </cell>
        </row>
        <row r="92">
          <cell r="A92" t="str">
            <v>4Hmo/Comm - Caserate</v>
          </cell>
          <cell r="B92">
            <v>4</v>
          </cell>
          <cell r="C92">
            <v>18</v>
          </cell>
          <cell r="D92" t="str">
            <v>Hmo/Comm - Caserate</v>
          </cell>
          <cell r="E92" t="str">
            <v>PC</v>
          </cell>
          <cell r="F92">
            <v>109.05163864957314</v>
          </cell>
          <cell r="G92">
            <v>418.45310234783108</v>
          </cell>
          <cell r="H92">
            <v>0</v>
          </cell>
          <cell r="I92">
            <v>1388290.7237374466</v>
          </cell>
          <cell r="J92">
            <v>0</v>
          </cell>
          <cell r="K92">
            <v>1388290.7237374466</v>
          </cell>
          <cell r="L92">
            <v>0</v>
          </cell>
          <cell r="M92">
            <v>12730.581043340249</v>
          </cell>
          <cell r="N92">
            <v>0</v>
          </cell>
          <cell r="O92">
            <v>1388290.7237374466</v>
          </cell>
          <cell r="P92">
            <v>1388290.7237374466</v>
          </cell>
        </row>
        <row r="93">
          <cell r="A93" t="str">
            <v>4Hmo/Comm - Percent Chgs</v>
          </cell>
          <cell r="B93">
            <v>4</v>
          </cell>
          <cell r="C93">
            <v>19</v>
          </cell>
          <cell r="D93" t="str">
            <v>Hmo/Comm - Percent Chgs</v>
          </cell>
          <cell r="E93" t="str">
            <v>PD</v>
          </cell>
          <cell r="F93">
            <v>125.93533138412211</v>
          </cell>
          <cell r="G93">
            <v>544.32177137539372</v>
          </cell>
          <cell r="H93">
            <v>0</v>
          </cell>
          <cell r="I93">
            <v>2482387.3463823884</v>
          </cell>
          <cell r="J93">
            <v>0</v>
          </cell>
          <cell r="K93">
            <v>2482387.3463823884</v>
          </cell>
          <cell r="L93">
            <v>0</v>
          </cell>
          <cell r="M93">
            <v>5376.5147141813386</v>
          </cell>
          <cell r="N93">
            <v>0</v>
          </cell>
          <cell r="O93">
            <v>2926554.0130490549</v>
          </cell>
          <cell r="P93">
            <v>2926554.0130490549</v>
          </cell>
        </row>
        <row r="94">
          <cell r="A94" t="str">
            <v>4Employee - Per Diem</v>
          </cell>
          <cell r="B94">
            <v>4</v>
          </cell>
          <cell r="C94">
            <v>20</v>
          </cell>
          <cell r="D94" t="str">
            <v>Employee - Per Diem</v>
          </cell>
          <cell r="E94" t="str">
            <v>PD</v>
          </cell>
          <cell r="F94">
            <v>41.764728784167716</v>
          </cell>
          <cell r="G94">
            <v>229.83865572152928</v>
          </cell>
          <cell r="H94">
            <v>0</v>
          </cell>
          <cell r="I94">
            <v>472577.00457331922</v>
          </cell>
          <cell r="J94">
            <v>0</v>
          </cell>
          <cell r="K94">
            <v>472577.00457331922</v>
          </cell>
          <cell r="L94">
            <v>0</v>
          </cell>
          <cell r="M94">
            <v>2056.124993812572</v>
          </cell>
          <cell r="N94">
            <v>0</v>
          </cell>
          <cell r="O94">
            <v>472577.00457331922</v>
          </cell>
          <cell r="P94">
            <v>472577.00457331922</v>
          </cell>
        </row>
        <row r="95">
          <cell r="A95" t="str">
            <v>4Employee - Caserate</v>
          </cell>
          <cell r="B95">
            <v>4</v>
          </cell>
          <cell r="C95">
            <v>21</v>
          </cell>
          <cell r="D95" t="str">
            <v>Employee - Caserate</v>
          </cell>
          <cell r="E95" t="str">
            <v>PC</v>
          </cell>
          <cell r="F95">
            <v>54.04102036578707</v>
          </cell>
          <cell r="G95">
            <v>162.05287717261103</v>
          </cell>
          <cell r="H95">
            <v>0</v>
          </cell>
          <cell r="I95">
            <v>382353.67011026427</v>
          </cell>
          <cell r="J95">
            <v>0</v>
          </cell>
          <cell r="K95">
            <v>382353.67011026427</v>
          </cell>
          <cell r="L95">
            <v>0</v>
          </cell>
          <cell r="M95">
            <v>7075.2489039294542</v>
          </cell>
          <cell r="N95">
            <v>0</v>
          </cell>
          <cell r="O95">
            <v>382353.67011026427</v>
          </cell>
          <cell r="P95">
            <v>382353.67011026427</v>
          </cell>
        </row>
        <row r="96">
          <cell r="A96" t="str">
            <v>4Self Pay</v>
          </cell>
          <cell r="B96">
            <v>4</v>
          </cell>
          <cell r="C96">
            <v>22</v>
          </cell>
          <cell r="D96" t="str">
            <v>Self Pay</v>
          </cell>
          <cell r="E96" t="str">
            <v>PD</v>
          </cell>
          <cell r="F96">
            <v>32.954648402622851</v>
          </cell>
          <cell r="G96">
            <v>95.920317891591537</v>
          </cell>
          <cell r="H96">
            <v>0</v>
          </cell>
          <cell r="I96">
            <v>309499.714427364</v>
          </cell>
          <cell r="J96">
            <v>0</v>
          </cell>
          <cell r="K96">
            <v>309499.714427364</v>
          </cell>
          <cell r="L96">
            <v>0</v>
          </cell>
          <cell r="M96">
            <v>7063.6725286203282</v>
          </cell>
          <cell r="N96">
            <v>0</v>
          </cell>
          <cell r="O96">
            <v>677549.71442736406</v>
          </cell>
          <cell r="P96">
            <v>677549.71442736406</v>
          </cell>
        </row>
        <row r="97">
          <cell r="A97" t="str">
            <v>4Charity Care</v>
          </cell>
          <cell r="B97">
            <v>4</v>
          </cell>
          <cell r="C97">
            <v>23</v>
          </cell>
          <cell r="D97" t="str">
            <v>Charity Care</v>
          </cell>
          <cell r="E97" t="str">
            <v>PD</v>
          </cell>
          <cell r="F97">
            <v>9.7465720782744256</v>
          </cell>
          <cell r="G97">
            <v>24.188031895749159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4Psych Exempt - Medicare</v>
          </cell>
          <cell r="B98">
            <v>4</v>
          </cell>
          <cell r="C98">
            <v>24</v>
          </cell>
          <cell r="D98" t="str">
            <v>Psych Exempt - Medicare</v>
          </cell>
          <cell r="E98" t="str">
            <v>PC</v>
          </cell>
          <cell r="F98">
            <v>9.5148943102252055</v>
          </cell>
          <cell r="G98">
            <v>252.01842531536059</v>
          </cell>
          <cell r="H98">
            <v>0</v>
          </cell>
          <cell r="I98">
            <v>206749.13846688351</v>
          </cell>
          <cell r="J98">
            <v>0</v>
          </cell>
          <cell r="K98">
            <v>206749.13846688351</v>
          </cell>
          <cell r="L98">
            <v>0</v>
          </cell>
          <cell r="M98">
            <v>21729.000000000004</v>
          </cell>
          <cell r="N98">
            <v>0</v>
          </cell>
          <cell r="O98">
            <v>206749.13846688351</v>
          </cell>
          <cell r="P98">
            <v>206749.13846688351</v>
          </cell>
        </row>
        <row r="99">
          <cell r="A99" t="str">
            <v>4Psych Exempt - Non Medicare</v>
          </cell>
          <cell r="B99">
            <v>4</v>
          </cell>
          <cell r="C99">
            <v>25</v>
          </cell>
          <cell r="D99" t="str">
            <v>Psych Exempt - Non Medicare</v>
          </cell>
          <cell r="E99" t="str">
            <v>PD</v>
          </cell>
          <cell r="F99">
            <v>51.225977776200921</v>
          </cell>
          <cell r="G99">
            <v>582.67340051058</v>
          </cell>
          <cell r="H99">
            <v>0</v>
          </cell>
          <cell r="I99">
            <v>457409.28034014598</v>
          </cell>
          <cell r="J99">
            <v>0</v>
          </cell>
          <cell r="K99">
            <v>457409.28034014598</v>
          </cell>
          <cell r="L99">
            <v>0</v>
          </cell>
          <cell r="M99">
            <v>785.01829659519615</v>
          </cell>
          <cell r="N99">
            <v>0</v>
          </cell>
          <cell r="O99">
            <v>457409.28034014598</v>
          </cell>
          <cell r="P99">
            <v>457409.28034014598</v>
          </cell>
        </row>
        <row r="100">
          <cell r="A100" t="str">
            <v xml:space="preserve">5Medicare </v>
          </cell>
          <cell r="B100">
            <v>5</v>
          </cell>
          <cell r="C100">
            <v>1</v>
          </cell>
          <cell r="D100" t="str">
            <v xml:space="preserve">Medicare </v>
          </cell>
          <cell r="E100" t="str">
            <v>PCNM</v>
          </cell>
          <cell r="F100">
            <v>1427.0206393449994</v>
          </cell>
          <cell r="G100">
            <v>9629.7393114767292</v>
          </cell>
          <cell r="H100">
            <v>2526.1690934207713</v>
          </cell>
          <cell r="I100">
            <v>21156666.157399248</v>
          </cell>
          <cell r="J100">
            <v>0</v>
          </cell>
          <cell r="K100">
            <v>21156666.157399248</v>
          </cell>
          <cell r="L100">
            <v>1.7702400538371188</v>
          </cell>
          <cell r="M100">
            <v>8375.0000000001146</v>
          </cell>
          <cell r="N100">
            <v>0</v>
          </cell>
          <cell r="O100">
            <v>21156666.157399248</v>
          </cell>
          <cell r="P100">
            <v>21156666.157399248</v>
          </cell>
        </row>
        <row r="101">
          <cell r="A101" t="str">
            <v>5Medicare HMO - Drg</v>
          </cell>
          <cell r="B101">
            <v>5</v>
          </cell>
          <cell r="C101">
            <v>2</v>
          </cell>
          <cell r="D101" t="str">
            <v>Medicare HMO - Drg</v>
          </cell>
          <cell r="E101" t="str">
            <v>PCNM</v>
          </cell>
          <cell r="F101">
            <v>379.57930295028723</v>
          </cell>
          <cell r="G101">
            <v>2469.7993548434092</v>
          </cell>
          <cell r="H101">
            <v>740.80443735720564</v>
          </cell>
          <cell r="I101">
            <v>4669688.248645491</v>
          </cell>
          <cell r="J101">
            <v>0</v>
          </cell>
          <cell r="K101">
            <v>4669688.248645491</v>
          </cell>
          <cell r="L101">
            <v>1.9516460238987987</v>
          </cell>
          <cell r="M101">
            <v>6303.5370917923265</v>
          </cell>
          <cell r="N101">
            <v>0</v>
          </cell>
          <cell r="O101">
            <v>4669688.248645491</v>
          </cell>
          <cell r="P101">
            <v>4669688.248645491</v>
          </cell>
        </row>
        <row r="102">
          <cell r="A102" t="str">
            <v>5Medicaid</v>
          </cell>
          <cell r="B102">
            <v>5</v>
          </cell>
          <cell r="C102">
            <v>5</v>
          </cell>
          <cell r="D102" t="str">
            <v>Medicaid</v>
          </cell>
          <cell r="E102" t="str">
            <v>PCNNC</v>
          </cell>
          <cell r="F102">
            <v>153.29573375231186</v>
          </cell>
          <cell r="G102">
            <v>1216.7198126823516</v>
          </cell>
          <cell r="H102">
            <v>349.11860805304605</v>
          </cell>
          <cell r="I102">
            <v>1827293.8147633718</v>
          </cell>
          <cell r="J102">
            <v>120220.75886688454</v>
          </cell>
          <cell r="K102">
            <v>1947514.5736302454</v>
          </cell>
          <cell r="L102">
            <v>2.2774189438118069</v>
          </cell>
          <cell r="M102">
            <v>5234.0201083917245</v>
          </cell>
          <cell r="N102">
            <v>784.24073471693396</v>
          </cell>
          <cell r="O102">
            <v>1947514.5736302454</v>
          </cell>
          <cell r="P102">
            <v>1827293.8147633718</v>
          </cell>
        </row>
        <row r="103">
          <cell r="A103" t="str">
            <v>5Medicaid Pending</v>
          </cell>
          <cell r="B103">
            <v>5</v>
          </cell>
          <cell r="C103">
            <v>6</v>
          </cell>
          <cell r="D103" t="str">
            <v>Medicaid Pending</v>
          </cell>
          <cell r="E103" t="str">
            <v>PCNNC</v>
          </cell>
          <cell r="F103">
            <v>36.444738866735129</v>
          </cell>
          <cell r="G103">
            <v>196.24642603154598</v>
          </cell>
          <cell r="H103">
            <v>73.5613048916248</v>
          </cell>
          <cell r="I103">
            <v>385021.36354577076</v>
          </cell>
          <cell r="J103">
            <v>29101.685963042073</v>
          </cell>
          <cell r="K103">
            <v>414123.04950881313</v>
          </cell>
          <cell r="L103">
            <v>2.0184341328555315</v>
          </cell>
          <cell r="M103">
            <v>5234.0203060971889</v>
          </cell>
          <cell r="N103">
            <v>798.51542000221559</v>
          </cell>
          <cell r="O103">
            <v>414123.04950881313</v>
          </cell>
          <cell r="P103">
            <v>385021.36354577076</v>
          </cell>
        </row>
        <row r="104">
          <cell r="A104" t="str">
            <v>5No Fault</v>
          </cell>
          <cell r="B104">
            <v>5</v>
          </cell>
          <cell r="C104">
            <v>7</v>
          </cell>
          <cell r="D104" t="str">
            <v>No Fault</v>
          </cell>
          <cell r="E104" t="str">
            <v>PCNNC</v>
          </cell>
          <cell r="F104">
            <v>41.56187177477689</v>
          </cell>
          <cell r="G104">
            <v>275.55300846345239</v>
          </cell>
          <cell r="H104">
            <v>108.74906520093545</v>
          </cell>
          <cell r="I104">
            <v>569194.83014263108</v>
          </cell>
          <cell r="J104">
            <v>33675.007656715374</v>
          </cell>
          <cell r="K104">
            <v>602869.83779934666</v>
          </cell>
          <cell r="L104">
            <v>2.616558411763668</v>
          </cell>
          <cell r="M104">
            <v>5234.0204404601627</v>
          </cell>
          <cell r="N104">
            <v>810.23799503544251</v>
          </cell>
          <cell r="O104">
            <v>602869.83779934666</v>
          </cell>
          <cell r="P104">
            <v>569194.83014263108</v>
          </cell>
        </row>
        <row r="105">
          <cell r="A105" t="str">
            <v>5Workers Comp</v>
          </cell>
          <cell r="B105">
            <v>5</v>
          </cell>
          <cell r="C105">
            <v>8</v>
          </cell>
          <cell r="D105" t="str">
            <v>Workers Comp</v>
          </cell>
          <cell r="E105" t="str">
            <v>PCNNC</v>
          </cell>
          <cell r="F105">
            <v>23.335911375164475</v>
          </cell>
          <cell r="G105">
            <v>88.130152624209231</v>
          </cell>
          <cell r="H105">
            <v>40.969428906809071</v>
          </cell>
          <cell r="I105">
            <v>214434.82736677281</v>
          </cell>
          <cell r="J105">
            <v>18907.646448020692</v>
          </cell>
          <cell r="K105">
            <v>233342.47381479337</v>
          </cell>
          <cell r="L105">
            <v>1.7556386912923949</v>
          </cell>
          <cell r="M105">
            <v>5234.020416895145</v>
          </cell>
          <cell r="N105">
            <v>810.23818371813763</v>
          </cell>
          <cell r="O105">
            <v>233342.47381479337</v>
          </cell>
          <cell r="P105">
            <v>214434.82736677281</v>
          </cell>
        </row>
        <row r="106">
          <cell r="A106" t="str">
            <v>5Medicaid HMO - Drg</v>
          </cell>
          <cell r="B106">
            <v>5</v>
          </cell>
          <cell r="C106">
            <v>9</v>
          </cell>
          <cell r="D106" t="str">
            <v>Medicaid HMO - Drg</v>
          </cell>
          <cell r="E106" t="str">
            <v>PCNNC</v>
          </cell>
          <cell r="F106">
            <v>61.908303149875408</v>
          </cell>
          <cell r="G106">
            <v>357.81300292928046</v>
          </cell>
          <cell r="H106">
            <v>119.80916011392806</v>
          </cell>
          <cell r="I106">
            <v>434737.97369620355</v>
          </cell>
          <cell r="J106">
            <v>48288.433565972344</v>
          </cell>
          <cell r="K106">
            <v>483026.40726217569</v>
          </cell>
          <cell r="L106">
            <v>1.9352680338189689</v>
          </cell>
          <cell r="M106">
            <v>3628.58710705263</v>
          </cell>
          <cell r="N106">
            <v>779.99930718613996</v>
          </cell>
          <cell r="O106">
            <v>483026.40726217569</v>
          </cell>
          <cell r="P106">
            <v>434737.97369620355</v>
          </cell>
        </row>
        <row r="107">
          <cell r="A107" t="str">
            <v>5Medicaid HMO - Per Diem</v>
          </cell>
          <cell r="B107">
            <v>5</v>
          </cell>
          <cell r="C107">
            <v>10</v>
          </cell>
          <cell r="D107" t="str">
            <v>Medicaid HMO - Per Diem</v>
          </cell>
          <cell r="E107" t="str">
            <v>PD</v>
          </cell>
          <cell r="F107">
            <v>34.426004430656498</v>
          </cell>
          <cell r="G107">
            <v>159.78868916813607</v>
          </cell>
          <cell r="H107">
            <v>0</v>
          </cell>
          <cell r="I107">
            <v>198529.12399712158</v>
          </cell>
          <cell r="J107">
            <v>0</v>
          </cell>
          <cell r="K107">
            <v>198529.12399712158</v>
          </cell>
          <cell r="L107">
            <v>0</v>
          </cell>
          <cell r="M107">
            <v>1242.4479168749001</v>
          </cell>
          <cell r="N107">
            <v>0</v>
          </cell>
          <cell r="O107">
            <v>198529.12399712158</v>
          </cell>
          <cell r="P107">
            <v>198529.12399712158</v>
          </cell>
        </row>
        <row r="108">
          <cell r="A108" t="str">
            <v>5Medicaid HMO - Caserate</v>
          </cell>
          <cell r="B108">
            <v>5</v>
          </cell>
          <cell r="C108">
            <v>11</v>
          </cell>
          <cell r="D108" t="str">
            <v>Medicaid HMO - Caserate</v>
          </cell>
          <cell r="E108" t="str">
            <v>PC</v>
          </cell>
          <cell r="F108">
            <v>40.645360025691204</v>
          </cell>
          <cell r="G108">
            <v>142.83689316088964</v>
          </cell>
          <cell r="H108">
            <v>0</v>
          </cell>
          <cell r="I108">
            <v>149775.2767525673</v>
          </cell>
          <cell r="J108">
            <v>0</v>
          </cell>
          <cell r="K108">
            <v>149775.2767525673</v>
          </cell>
          <cell r="L108">
            <v>0</v>
          </cell>
          <cell r="M108">
            <v>3684.9292676432692</v>
          </cell>
          <cell r="N108">
            <v>0</v>
          </cell>
          <cell r="O108">
            <v>149775.2767525673</v>
          </cell>
          <cell r="P108">
            <v>149775.2767525673</v>
          </cell>
        </row>
        <row r="109">
          <cell r="A109" t="str">
            <v>5Medicaid HMO - Capitation</v>
          </cell>
          <cell r="B109">
            <v>5</v>
          </cell>
          <cell r="C109">
            <v>12</v>
          </cell>
          <cell r="D109" t="str">
            <v>Medicaid HMO - Capitation</v>
          </cell>
          <cell r="E109" t="str">
            <v>PC</v>
          </cell>
          <cell r="F109">
            <v>12.47368566324732</v>
          </cell>
          <cell r="G109">
            <v>41.646414816288058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5Blue Cross - Nys Drg</v>
          </cell>
          <cell r="B110">
            <v>5</v>
          </cell>
          <cell r="C110">
            <v>13</v>
          </cell>
          <cell r="D110" t="str">
            <v>Blue Cross - Nys Drg</v>
          </cell>
          <cell r="E110" t="str">
            <v>PCNN</v>
          </cell>
          <cell r="F110">
            <v>868.47045392691734</v>
          </cell>
          <cell r="G110">
            <v>3473.1322994473126</v>
          </cell>
          <cell r="H110">
            <v>1354.8381646190446</v>
          </cell>
          <cell r="I110">
            <v>9565113.7273753509</v>
          </cell>
          <cell r="J110">
            <v>0</v>
          </cell>
          <cell r="K110">
            <v>9565113.7273753509</v>
          </cell>
          <cell r="L110">
            <v>1.560027930130431</v>
          </cell>
          <cell r="M110">
            <v>7059.9677342753948</v>
          </cell>
          <cell r="N110">
            <v>0</v>
          </cell>
          <cell r="O110">
            <v>9565113.7273753509</v>
          </cell>
          <cell r="P110">
            <v>9565113.7273753509</v>
          </cell>
        </row>
        <row r="111">
          <cell r="A111" t="str">
            <v>5Blue Cross - Caserate</v>
          </cell>
          <cell r="B111">
            <v>5</v>
          </cell>
          <cell r="C111">
            <v>14</v>
          </cell>
          <cell r="D111" t="str">
            <v>Blue Cross - Caserate</v>
          </cell>
          <cell r="E111" t="str">
            <v>PC</v>
          </cell>
          <cell r="F111">
            <v>1.6667327605150872</v>
          </cell>
          <cell r="G111">
            <v>51.937568870578666</v>
          </cell>
          <cell r="H111">
            <v>0</v>
          </cell>
          <cell r="I111">
            <v>189475.44693225314</v>
          </cell>
          <cell r="J111">
            <v>0</v>
          </cell>
          <cell r="K111">
            <v>189475.44693225314</v>
          </cell>
          <cell r="L111">
            <v>0</v>
          </cell>
          <cell r="M111">
            <v>113680.76000000002</v>
          </cell>
          <cell r="N111">
            <v>0</v>
          </cell>
          <cell r="O111">
            <v>189475.44693225314</v>
          </cell>
          <cell r="P111">
            <v>189475.44693225314</v>
          </cell>
        </row>
        <row r="112">
          <cell r="A112" t="str">
            <v>5Hmo/Comm - Nys Drg</v>
          </cell>
          <cell r="B112">
            <v>5</v>
          </cell>
          <cell r="C112">
            <v>15</v>
          </cell>
          <cell r="D112" t="str">
            <v>Hmo/Comm - Nys Drg</v>
          </cell>
          <cell r="E112" t="str">
            <v>PCNN</v>
          </cell>
          <cell r="F112">
            <v>417.84933444130093</v>
          </cell>
          <cell r="G112">
            <v>1686.3703347202561</v>
          </cell>
          <cell r="H112">
            <v>612.21096529193369</v>
          </cell>
          <cell r="I112">
            <v>4633013.7139388341</v>
          </cell>
          <cell r="J112">
            <v>0</v>
          </cell>
          <cell r="K112">
            <v>4633013.7139388341</v>
          </cell>
          <cell r="L112">
            <v>1.4651476377496455</v>
          </cell>
          <cell r="M112">
            <v>7567.6751587250246</v>
          </cell>
          <cell r="N112">
            <v>0</v>
          </cell>
          <cell r="O112">
            <v>4633013.7139388341</v>
          </cell>
          <cell r="P112">
            <v>4633013.7139388341</v>
          </cell>
        </row>
        <row r="113">
          <cell r="A113" t="str">
            <v>5Hmo/Comm - Hcfa Drg</v>
          </cell>
          <cell r="B113">
            <v>5</v>
          </cell>
          <cell r="C113">
            <v>16</v>
          </cell>
          <cell r="D113" t="str">
            <v>Hmo/Comm - Hcfa Drg</v>
          </cell>
          <cell r="E113" t="str">
            <v>PCNM</v>
          </cell>
          <cell r="F113">
            <v>682.57019476512357</v>
          </cell>
          <cell r="G113">
            <v>2633.8234929795594</v>
          </cell>
          <cell r="H113">
            <v>697.36369614262287</v>
          </cell>
          <cell r="I113">
            <v>5386884.6251942283</v>
          </cell>
          <cell r="J113">
            <v>0</v>
          </cell>
          <cell r="K113">
            <v>5386884.6251942283</v>
          </cell>
          <cell r="L113">
            <v>1.0216732308134109</v>
          </cell>
          <cell r="M113">
            <v>7724.6416109572147</v>
          </cell>
          <cell r="N113">
            <v>0</v>
          </cell>
          <cell r="O113">
            <v>5386884.6251942283</v>
          </cell>
          <cell r="P113">
            <v>5386884.6251942283</v>
          </cell>
        </row>
        <row r="114">
          <cell r="A114" t="str">
            <v>5Hmo/Comm - Per Diem</v>
          </cell>
          <cell r="B114">
            <v>5</v>
          </cell>
          <cell r="C114">
            <v>17</v>
          </cell>
          <cell r="D114" t="str">
            <v>Hmo/Comm - Per Diem</v>
          </cell>
          <cell r="E114" t="str">
            <v>PD</v>
          </cell>
          <cell r="F114">
            <v>170.4473217667574</v>
          </cell>
          <cell r="G114">
            <v>781.38957466203885</v>
          </cell>
          <cell r="H114">
            <v>0</v>
          </cell>
          <cell r="I114">
            <v>1293715.2116441634</v>
          </cell>
          <cell r="J114">
            <v>0</v>
          </cell>
          <cell r="K114">
            <v>1293715.2116441634</v>
          </cell>
          <cell r="L114">
            <v>0</v>
          </cell>
          <cell r="M114">
            <v>1655.6596780853033</v>
          </cell>
          <cell r="N114">
            <v>0</v>
          </cell>
          <cell r="O114">
            <v>1293715.2116441634</v>
          </cell>
          <cell r="P114">
            <v>1293715.2116441634</v>
          </cell>
        </row>
        <row r="115">
          <cell r="A115" t="str">
            <v>5Hmo/Comm - Caserate</v>
          </cell>
          <cell r="B115">
            <v>5</v>
          </cell>
          <cell r="C115">
            <v>18</v>
          </cell>
          <cell r="D115" t="str">
            <v>Hmo/Comm - Caserate</v>
          </cell>
          <cell r="E115" t="str">
            <v>PC</v>
          </cell>
          <cell r="F115">
            <v>111.21115380451204</v>
          </cell>
          <cell r="G115">
            <v>418.90187884575681</v>
          </cell>
          <cell r="H115">
            <v>0</v>
          </cell>
          <cell r="I115">
            <v>1378031.1748487935</v>
          </cell>
          <cell r="J115">
            <v>0</v>
          </cell>
          <cell r="K115">
            <v>1378031.1748487935</v>
          </cell>
          <cell r="L115">
            <v>0</v>
          </cell>
          <cell r="M115">
            <v>12391.123801045254</v>
          </cell>
          <cell r="N115">
            <v>0</v>
          </cell>
          <cell r="O115">
            <v>1378031.1748487935</v>
          </cell>
          <cell r="P115">
            <v>1378031.1748487935</v>
          </cell>
        </row>
        <row r="116">
          <cell r="A116" t="str">
            <v>5Hmo/Comm - Percent Chgs</v>
          </cell>
          <cell r="B116">
            <v>5</v>
          </cell>
          <cell r="C116">
            <v>19</v>
          </cell>
          <cell r="D116" t="str">
            <v>Hmo/Comm - Percent Chgs</v>
          </cell>
          <cell r="E116" t="str">
            <v>PD</v>
          </cell>
          <cell r="F116">
            <v>132.11479515317356</v>
          </cell>
          <cell r="G116">
            <v>571.64009546848467</v>
          </cell>
          <cell r="H116">
            <v>0</v>
          </cell>
          <cell r="I116">
            <v>2613617.9131183685</v>
          </cell>
          <cell r="J116">
            <v>0</v>
          </cell>
          <cell r="K116">
            <v>2613617.9131183685</v>
          </cell>
          <cell r="L116">
            <v>0</v>
          </cell>
          <cell r="M116">
            <v>5349.1429380562322</v>
          </cell>
          <cell r="N116">
            <v>0</v>
          </cell>
          <cell r="O116">
            <v>3057784.579785035</v>
          </cell>
          <cell r="P116">
            <v>3057784.579785035</v>
          </cell>
        </row>
        <row r="117">
          <cell r="A117" t="str">
            <v>5Employee - Per Diem</v>
          </cell>
          <cell r="B117">
            <v>5</v>
          </cell>
          <cell r="C117">
            <v>20</v>
          </cell>
          <cell r="D117" t="str">
            <v>Employee - Per Diem</v>
          </cell>
          <cell r="E117" t="str">
            <v>PD</v>
          </cell>
          <cell r="F117">
            <v>42.959753637034147</v>
          </cell>
          <cell r="G117">
            <v>236.29576577177787</v>
          </cell>
          <cell r="H117">
            <v>0</v>
          </cell>
          <cell r="I117">
            <v>485947.43674683844</v>
          </cell>
          <cell r="J117">
            <v>0</v>
          </cell>
          <cell r="K117">
            <v>485947.43674683844</v>
          </cell>
          <cell r="L117">
            <v>0</v>
          </cell>
          <cell r="M117">
            <v>2056.5219827772212</v>
          </cell>
          <cell r="N117">
            <v>0</v>
          </cell>
          <cell r="O117">
            <v>485947.43674683844</v>
          </cell>
          <cell r="P117">
            <v>485947.43674683844</v>
          </cell>
        </row>
        <row r="118">
          <cell r="A118" t="str">
            <v>5Employee - Caserate</v>
          </cell>
          <cell r="B118">
            <v>5</v>
          </cell>
          <cell r="C118">
            <v>21</v>
          </cell>
          <cell r="D118" t="str">
            <v>Employee - Caserate</v>
          </cell>
          <cell r="E118" t="str">
            <v>PC</v>
          </cell>
          <cell r="F118">
            <v>57.407294691009461</v>
          </cell>
          <cell r="G118">
            <v>172.81595469327993</v>
          </cell>
          <cell r="H118">
            <v>0</v>
          </cell>
          <cell r="I118">
            <v>402643.00001786376</v>
          </cell>
          <cell r="J118">
            <v>0</v>
          </cell>
          <cell r="K118">
            <v>402643.00001786376</v>
          </cell>
          <cell r="L118">
            <v>0</v>
          </cell>
          <cell r="M118">
            <v>7013.7950618481509</v>
          </cell>
          <cell r="N118">
            <v>0</v>
          </cell>
          <cell r="O118">
            <v>402643.00001786376</v>
          </cell>
          <cell r="P118">
            <v>402643.00001786376</v>
          </cell>
        </row>
        <row r="119">
          <cell r="A119" t="str">
            <v>5Self Pay</v>
          </cell>
          <cell r="B119">
            <v>5</v>
          </cell>
          <cell r="C119">
            <v>22</v>
          </cell>
          <cell r="D119" t="str">
            <v>Self Pay</v>
          </cell>
          <cell r="E119" t="str">
            <v>PD</v>
          </cell>
          <cell r="F119">
            <v>33.371155448716351</v>
          </cell>
          <cell r="G119">
            <v>100.21752110718259</v>
          </cell>
          <cell r="H119">
            <v>0</v>
          </cell>
          <cell r="I119">
            <v>322794.00575297629</v>
          </cell>
          <cell r="J119">
            <v>0</v>
          </cell>
          <cell r="K119">
            <v>322794.00575297629</v>
          </cell>
          <cell r="L119">
            <v>0</v>
          </cell>
          <cell r="M119">
            <v>6893.4453588621391</v>
          </cell>
          <cell r="N119">
            <v>0</v>
          </cell>
          <cell r="O119">
            <v>690844.00575297629</v>
          </cell>
          <cell r="P119">
            <v>690844.00575297629</v>
          </cell>
        </row>
        <row r="120">
          <cell r="A120" t="str">
            <v>5Charity Care</v>
          </cell>
          <cell r="B120">
            <v>5</v>
          </cell>
          <cell r="C120">
            <v>23</v>
          </cell>
          <cell r="D120" t="str">
            <v>Charity Care</v>
          </cell>
          <cell r="E120" t="str">
            <v>PD</v>
          </cell>
          <cell r="F120">
            <v>10.043870298872825</v>
          </cell>
          <cell r="G120">
            <v>25.38188417152983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5Psych Exempt - Medicare</v>
          </cell>
          <cell r="B121">
            <v>5</v>
          </cell>
          <cell r="C121">
            <v>24</v>
          </cell>
          <cell r="D121" t="str">
            <v>Psych Exempt - Medicare</v>
          </cell>
          <cell r="E121" t="str">
            <v>PC</v>
          </cell>
          <cell r="F121">
            <v>9.5935713942034724</v>
          </cell>
          <cell r="G121">
            <v>256.87689150513432</v>
          </cell>
          <cell r="H121">
            <v>0</v>
          </cell>
          <cell r="I121">
            <v>208458.71282464723</v>
          </cell>
          <cell r="J121">
            <v>0</v>
          </cell>
          <cell r="K121">
            <v>208458.71282464723</v>
          </cell>
          <cell r="L121">
            <v>0</v>
          </cell>
          <cell r="M121">
            <v>21728.999999999996</v>
          </cell>
          <cell r="N121">
            <v>0</v>
          </cell>
          <cell r="O121">
            <v>208458.71282464723</v>
          </cell>
          <cell r="P121">
            <v>208458.71282464723</v>
          </cell>
        </row>
        <row r="122">
          <cell r="A122" t="str">
            <v>5Psych Exempt - Non Medicare</v>
          </cell>
          <cell r="B122">
            <v>5</v>
          </cell>
          <cell r="C122">
            <v>25</v>
          </cell>
          <cell r="D122" t="str">
            <v>Psych Exempt - Non Medicare</v>
          </cell>
          <cell r="E122" t="str">
            <v>PD</v>
          </cell>
          <cell r="F122">
            <v>47.492892115853877</v>
          </cell>
          <cell r="G122">
            <v>575.27780323351749</v>
          </cell>
          <cell r="H122">
            <v>0</v>
          </cell>
          <cell r="I122">
            <v>451938.1670742046</v>
          </cell>
          <cell r="J122">
            <v>0</v>
          </cell>
          <cell r="K122">
            <v>451938.1670742046</v>
          </cell>
          <cell r="L122">
            <v>0</v>
          </cell>
          <cell r="M122">
            <v>785.59986937433303</v>
          </cell>
          <cell r="N122">
            <v>0</v>
          </cell>
          <cell r="O122">
            <v>451938.1670742046</v>
          </cell>
          <cell r="P122">
            <v>451938.1670742046</v>
          </cell>
        </row>
        <row r="123">
          <cell r="A123" t="str">
            <v xml:space="preserve">6Medicare </v>
          </cell>
          <cell r="B123">
            <v>6</v>
          </cell>
          <cell r="C123">
            <v>1</v>
          </cell>
          <cell r="D123" t="str">
            <v xml:space="preserve">Medicare </v>
          </cell>
          <cell r="E123" t="str">
            <v>PCNM</v>
          </cell>
          <cell r="F123">
            <v>1431.6542951635836</v>
          </cell>
          <cell r="G123">
            <v>9491.607243275319</v>
          </cell>
          <cell r="H123">
            <v>2539.2167888375061</v>
          </cell>
          <cell r="I123">
            <v>21265940.606514245</v>
          </cell>
          <cell r="J123">
            <v>0</v>
          </cell>
          <cell r="K123">
            <v>21265940.606514245</v>
          </cell>
          <cell r="L123">
            <v>1.7736242593030256</v>
          </cell>
          <cell r="M123">
            <v>8375.0000000000528</v>
          </cell>
          <cell r="N123">
            <v>0</v>
          </cell>
          <cell r="O123">
            <v>21265940.606514245</v>
          </cell>
          <cell r="P123">
            <v>21265940.606514245</v>
          </cell>
        </row>
        <row r="124">
          <cell r="A124" t="str">
            <v>6Medicare HMO - Drg</v>
          </cell>
          <cell r="B124">
            <v>6</v>
          </cell>
          <cell r="C124">
            <v>2</v>
          </cell>
          <cell r="D124" t="str">
            <v>Medicare HMO - Drg</v>
          </cell>
          <cell r="E124" t="str">
            <v>PCNM</v>
          </cell>
          <cell r="F124">
            <v>380.04005352661335</v>
          </cell>
          <cell r="G124">
            <v>2431.6905108379369</v>
          </cell>
          <cell r="H124">
            <v>747.22049538841941</v>
          </cell>
          <cell r="I124">
            <v>4709380.0659812177</v>
          </cell>
          <cell r="J124">
            <v>0</v>
          </cell>
          <cell r="K124">
            <v>4709380.0659812177</v>
          </cell>
          <cell r="L124">
            <v>1.9661624832817608</v>
          </cell>
          <cell r="M124">
            <v>6302.5306386078082</v>
          </cell>
          <cell r="N124">
            <v>0</v>
          </cell>
          <cell r="O124">
            <v>4709380.0659812177</v>
          </cell>
          <cell r="P124">
            <v>4709380.0659812177</v>
          </cell>
        </row>
        <row r="125">
          <cell r="A125" t="str">
            <v>6Medicaid</v>
          </cell>
          <cell r="B125">
            <v>6</v>
          </cell>
          <cell r="C125">
            <v>5</v>
          </cell>
          <cell r="D125" t="str">
            <v>Medicaid</v>
          </cell>
          <cell r="E125" t="str">
            <v>PCNNC</v>
          </cell>
          <cell r="F125">
            <v>151.61262726951938</v>
          </cell>
          <cell r="G125">
            <v>1188.2201046865471</v>
          </cell>
          <cell r="H125">
            <v>345.2977472857151</v>
          </cell>
          <cell r="I125">
            <v>1807295.3478352847</v>
          </cell>
          <cell r="J125">
            <v>118812.25148178576</v>
          </cell>
          <cell r="K125">
            <v>1926107.5993170633</v>
          </cell>
          <cell r="L125">
            <v>2.2774999253319761</v>
          </cell>
          <cell r="M125">
            <v>5234.0200943733525</v>
          </cell>
          <cell r="N125">
            <v>783.65670209365271</v>
          </cell>
          <cell r="O125">
            <v>1926107.5993170633</v>
          </cell>
          <cell r="P125">
            <v>1807295.3478352847</v>
          </cell>
        </row>
        <row r="126">
          <cell r="A126" t="str">
            <v>6Medicaid Pending</v>
          </cell>
          <cell r="B126">
            <v>6</v>
          </cell>
          <cell r="C126">
            <v>6</v>
          </cell>
          <cell r="D126" t="str">
            <v>Medicaid Pending</v>
          </cell>
          <cell r="E126" t="str">
            <v>PCNNC</v>
          </cell>
          <cell r="F126">
            <v>36.290405282242439</v>
          </cell>
          <cell r="G126">
            <v>190.18462525275606</v>
          </cell>
          <cell r="H126">
            <v>71.873218029695082</v>
          </cell>
          <cell r="I126">
            <v>376185.8815676262</v>
          </cell>
          <cell r="J126">
            <v>28985.34751363032</v>
          </cell>
          <cell r="K126">
            <v>405171.22908125608</v>
          </cell>
          <cell r="L126">
            <v>1.9805019390308094</v>
          </cell>
          <cell r="M126">
            <v>5234.0202912884952</v>
          </cell>
          <cell r="N126">
            <v>798.70553354810238</v>
          </cell>
          <cell r="O126">
            <v>405171.22908125608</v>
          </cell>
          <cell r="P126">
            <v>376185.8815676262</v>
          </cell>
        </row>
        <row r="127">
          <cell r="A127" t="str">
            <v>6No Fault</v>
          </cell>
          <cell r="B127">
            <v>6</v>
          </cell>
          <cell r="C127">
            <v>7</v>
          </cell>
          <cell r="D127" t="str">
            <v>No Fault</v>
          </cell>
          <cell r="E127" t="str">
            <v>PCNNC</v>
          </cell>
          <cell r="F127">
            <v>41.883141977103861</v>
          </cell>
          <cell r="G127">
            <v>269.42103942589279</v>
          </cell>
          <cell r="H127">
            <v>105.75208544807197</v>
          </cell>
          <cell r="I127">
            <v>553508.57614267443</v>
          </cell>
          <cell r="J127">
            <v>33935.306941978168</v>
          </cell>
          <cell r="K127">
            <v>587443.88308465225</v>
          </cell>
          <cell r="L127">
            <v>2.5249320002277567</v>
          </cell>
          <cell r="M127">
            <v>5234.0204337101868</v>
          </cell>
          <cell r="N127">
            <v>810.23785084054782</v>
          </cell>
          <cell r="O127">
            <v>587443.88308465225</v>
          </cell>
          <cell r="P127">
            <v>553508.57614267443</v>
          </cell>
        </row>
        <row r="128">
          <cell r="A128" t="str">
            <v>6Workers Comp</v>
          </cell>
          <cell r="B128">
            <v>6</v>
          </cell>
          <cell r="C128">
            <v>8</v>
          </cell>
          <cell r="D128" t="str">
            <v>Workers Comp</v>
          </cell>
          <cell r="E128" t="str">
            <v>PCNNC</v>
          </cell>
          <cell r="F128">
            <v>22.707126233764754</v>
          </cell>
          <cell r="G128">
            <v>83.134293940840394</v>
          </cell>
          <cell r="H128">
            <v>39.548943175729917</v>
          </cell>
          <cell r="I128">
            <v>206999.97577496007</v>
          </cell>
          <cell r="J128">
            <v>18398.177695933166</v>
          </cell>
          <cell r="K128">
            <v>225398.15347089284</v>
          </cell>
          <cell r="L128">
            <v>1.7416974199457231</v>
          </cell>
          <cell r="M128">
            <v>5234.0204099812754</v>
          </cell>
          <cell r="N128">
            <v>810.23805066867851</v>
          </cell>
          <cell r="O128">
            <v>225398.15347089284</v>
          </cell>
          <cell r="P128">
            <v>206999.97577496007</v>
          </cell>
        </row>
        <row r="129">
          <cell r="A129" t="str">
            <v>6Medicaid HMO - Drg</v>
          </cell>
          <cell r="B129">
            <v>6</v>
          </cell>
          <cell r="C129">
            <v>9</v>
          </cell>
          <cell r="D129" t="str">
            <v>Medicaid HMO - Drg</v>
          </cell>
          <cell r="E129" t="str">
            <v>PCNNC</v>
          </cell>
          <cell r="F129">
            <v>60.224387987237989</v>
          </cell>
          <cell r="G129">
            <v>339.90188222346274</v>
          </cell>
          <cell r="H129">
            <v>115.7630429093998</v>
          </cell>
          <cell r="I129">
            <v>420248.13772876404</v>
          </cell>
          <cell r="J129">
            <v>46990.289479596839</v>
          </cell>
          <cell r="K129">
            <v>467238.4272083604</v>
          </cell>
          <cell r="L129">
            <v>1.9221954224579398</v>
          </cell>
          <cell r="M129">
            <v>3630.2443955076828</v>
          </cell>
          <cell r="N129">
            <v>780.25349945531104</v>
          </cell>
          <cell r="O129">
            <v>467238.4272083604</v>
          </cell>
          <cell r="P129">
            <v>420248.13772876404</v>
          </cell>
        </row>
        <row r="130">
          <cell r="A130" t="str">
            <v>6Medicaid HMO - Per Diem</v>
          </cell>
          <cell r="B130">
            <v>6</v>
          </cell>
          <cell r="C130">
            <v>10</v>
          </cell>
          <cell r="D130" t="str">
            <v>Medicaid HMO - Per Diem</v>
          </cell>
          <cell r="E130" t="str">
            <v>PD</v>
          </cell>
          <cell r="F130">
            <v>34.474826084818424</v>
          </cell>
          <cell r="G130">
            <v>156.60315902239304</v>
          </cell>
          <cell r="H130">
            <v>0</v>
          </cell>
          <cell r="I130">
            <v>194372.29069652501</v>
          </cell>
          <cell r="J130">
            <v>0</v>
          </cell>
          <cell r="K130">
            <v>194372.29069652501</v>
          </cell>
          <cell r="L130">
            <v>0</v>
          </cell>
          <cell r="M130">
            <v>1241.1773294351699</v>
          </cell>
          <cell r="N130">
            <v>0</v>
          </cell>
          <cell r="O130">
            <v>194372.29069652501</v>
          </cell>
          <cell r="P130">
            <v>194372.29069652501</v>
          </cell>
        </row>
        <row r="131">
          <cell r="A131" t="str">
            <v>6Medicaid HMO - Caserate</v>
          </cell>
          <cell r="B131">
            <v>6</v>
          </cell>
          <cell r="C131">
            <v>11</v>
          </cell>
          <cell r="D131" t="str">
            <v>Medicaid HMO - Caserate</v>
          </cell>
          <cell r="E131" t="str">
            <v>PC</v>
          </cell>
          <cell r="F131">
            <v>38.192682234050189</v>
          </cell>
          <cell r="G131">
            <v>134.7790170431621</v>
          </cell>
          <cell r="H131">
            <v>0</v>
          </cell>
          <cell r="I131">
            <v>147486.34718871562</v>
          </cell>
          <cell r="J131">
            <v>0</v>
          </cell>
          <cell r="K131">
            <v>147486.34718871562</v>
          </cell>
          <cell r="L131">
            <v>0</v>
          </cell>
          <cell r="M131">
            <v>3861.6388941970167</v>
          </cell>
          <cell r="N131">
            <v>0</v>
          </cell>
          <cell r="O131">
            <v>147486.34718871562</v>
          </cell>
          <cell r="P131">
            <v>147486.34718871562</v>
          </cell>
        </row>
        <row r="132">
          <cell r="A132" t="str">
            <v>6Medicaid HMO - Capitation</v>
          </cell>
          <cell r="B132">
            <v>6</v>
          </cell>
          <cell r="C132">
            <v>12</v>
          </cell>
          <cell r="D132" t="str">
            <v>Medicaid HMO - Capitation</v>
          </cell>
          <cell r="E132" t="str">
            <v>PC</v>
          </cell>
          <cell r="F132">
            <v>12.407829971006231</v>
          </cell>
          <cell r="G132">
            <v>40.661895406754525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6Blue Cross - Nys Drg</v>
          </cell>
          <cell r="B133">
            <v>6</v>
          </cell>
          <cell r="C133">
            <v>13</v>
          </cell>
          <cell r="D133" t="str">
            <v>Blue Cross - Nys Drg</v>
          </cell>
          <cell r="E133" t="str">
            <v>PCNN</v>
          </cell>
          <cell r="F133">
            <v>838.1118815521105</v>
          </cell>
          <cell r="G133">
            <v>3313.9194870632996</v>
          </cell>
          <cell r="H133">
            <v>1320.2792634483139</v>
          </cell>
          <cell r="I133">
            <v>9319275.6674138848</v>
          </cell>
          <cell r="J133">
            <v>0</v>
          </cell>
          <cell r="K133">
            <v>9319275.6674138848</v>
          </cell>
          <cell r="L133">
            <v>1.5753019286676515</v>
          </cell>
          <cell r="M133">
            <v>7058.5639912829802</v>
          </cell>
          <cell r="N133">
            <v>0</v>
          </cell>
          <cell r="O133">
            <v>9319275.6674138848</v>
          </cell>
          <cell r="P133">
            <v>9319275.6674138848</v>
          </cell>
        </row>
        <row r="134">
          <cell r="A134" t="str">
            <v>6Blue Cross - Caserate</v>
          </cell>
          <cell r="B134">
            <v>6</v>
          </cell>
          <cell r="C134">
            <v>14</v>
          </cell>
          <cell r="D134" t="str">
            <v>Blue Cross - Caserate</v>
          </cell>
          <cell r="E134" t="str">
            <v>PC</v>
          </cell>
          <cell r="F134">
            <v>1.8232767214474435</v>
          </cell>
          <cell r="G134">
            <v>56.388096615305336</v>
          </cell>
          <cell r="H134">
            <v>0</v>
          </cell>
          <cell r="I134">
            <v>207271.48338445369</v>
          </cell>
          <cell r="J134">
            <v>0</v>
          </cell>
          <cell r="K134">
            <v>207271.48338445369</v>
          </cell>
          <cell r="L134">
            <v>0</v>
          </cell>
          <cell r="M134">
            <v>113680.76000000001</v>
          </cell>
          <cell r="N134">
            <v>0</v>
          </cell>
          <cell r="O134">
            <v>207271.48338445369</v>
          </cell>
          <cell r="P134">
            <v>207271.48338445369</v>
          </cell>
        </row>
        <row r="135">
          <cell r="A135" t="str">
            <v>6Hmo/Comm - Nys Drg</v>
          </cell>
          <cell r="B135">
            <v>6</v>
          </cell>
          <cell r="C135">
            <v>15</v>
          </cell>
          <cell r="D135" t="str">
            <v>Hmo/Comm - Nys Drg</v>
          </cell>
          <cell r="E135" t="str">
            <v>PCNN</v>
          </cell>
          <cell r="F135">
            <v>401.96352836777947</v>
          </cell>
          <cell r="G135">
            <v>1610.9804872400211</v>
          </cell>
          <cell r="H135">
            <v>596.57473445887877</v>
          </cell>
          <cell r="I135">
            <v>4514742.6841087062</v>
          </cell>
          <cell r="J135">
            <v>0</v>
          </cell>
          <cell r="K135">
            <v>4514742.6841087062</v>
          </cell>
          <cell r="L135">
            <v>1.4841514026940235</v>
          </cell>
          <cell r="M135">
            <v>7567.7738652539292</v>
          </cell>
          <cell r="N135">
            <v>0</v>
          </cell>
          <cell r="O135">
            <v>4514742.6841087062</v>
          </cell>
          <cell r="P135">
            <v>4514742.6841087062</v>
          </cell>
        </row>
        <row r="136">
          <cell r="A136" t="str">
            <v>6Hmo/Comm - Hcfa Drg</v>
          </cell>
          <cell r="B136">
            <v>6</v>
          </cell>
          <cell r="C136">
            <v>16</v>
          </cell>
          <cell r="D136" t="str">
            <v>Hmo/Comm - Hcfa Drg</v>
          </cell>
          <cell r="E136" t="str">
            <v>PCNM</v>
          </cell>
          <cell r="F136">
            <v>655.29712438174056</v>
          </cell>
          <cell r="G136">
            <v>2506.6452666014047</v>
          </cell>
          <cell r="H136">
            <v>680.10079043055612</v>
          </cell>
          <cell r="I136">
            <v>5251466.3201281484</v>
          </cell>
          <cell r="J136">
            <v>0</v>
          </cell>
          <cell r="K136">
            <v>5251466.3201281484</v>
          </cell>
          <cell r="L136">
            <v>1.0378510222705728</v>
          </cell>
          <cell r="M136">
            <v>7721.6000834281731</v>
          </cell>
          <cell r="N136">
            <v>0</v>
          </cell>
          <cell r="O136">
            <v>5251466.3201281484</v>
          </cell>
          <cell r="P136">
            <v>5251466.3201281484</v>
          </cell>
        </row>
        <row r="137">
          <cell r="A137" t="str">
            <v>6Hmo/Comm - Per Diem</v>
          </cell>
          <cell r="B137">
            <v>6</v>
          </cell>
          <cell r="C137">
            <v>17</v>
          </cell>
          <cell r="D137" t="str">
            <v>Hmo/Comm - Per Diem</v>
          </cell>
          <cell r="E137" t="str">
            <v>PD</v>
          </cell>
          <cell r="F137">
            <v>168.43994463448252</v>
          </cell>
          <cell r="G137">
            <v>752.77962404308926</v>
          </cell>
          <cell r="H137">
            <v>0</v>
          </cell>
          <cell r="I137">
            <v>1244033.4069215409</v>
          </cell>
          <cell r="J137">
            <v>0</v>
          </cell>
          <cell r="K137">
            <v>1244033.4069215409</v>
          </cell>
          <cell r="L137">
            <v>0</v>
          </cell>
          <cell r="M137">
            <v>1652.5864505205207</v>
          </cell>
          <cell r="N137">
            <v>0</v>
          </cell>
          <cell r="O137">
            <v>1244033.4069215409</v>
          </cell>
          <cell r="P137">
            <v>1244033.4069215409</v>
          </cell>
        </row>
        <row r="138">
          <cell r="A138" t="str">
            <v>6Hmo/Comm - Caserate</v>
          </cell>
          <cell r="B138">
            <v>6</v>
          </cell>
          <cell r="C138">
            <v>18</v>
          </cell>
          <cell r="D138" t="str">
            <v>Hmo/Comm - Caserate</v>
          </cell>
          <cell r="E138" t="str">
            <v>PC</v>
          </cell>
          <cell r="F138">
            <v>108.81470414606206</v>
          </cell>
          <cell r="G138">
            <v>421.53982388002606</v>
          </cell>
          <cell r="H138">
            <v>0</v>
          </cell>
          <cell r="I138">
            <v>1410562.3315703494</v>
          </cell>
          <cell r="J138">
            <v>0</v>
          </cell>
          <cell r="K138">
            <v>1410562.3315703494</v>
          </cell>
          <cell r="L138">
            <v>0</v>
          </cell>
          <cell r="M138">
            <v>12962.975386827782</v>
          </cell>
          <cell r="N138">
            <v>0</v>
          </cell>
          <cell r="O138">
            <v>1410562.3315703494</v>
          </cell>
          <cell r="P138">
            <v>1410562.3315703494</v>
          </cell>
        </row>
        <row r="139">
          <cell r="A139" t="str">
            <v>6Hmo/Comm - Percent Chgs</v>
          </cell>
          <cell r="B139">
            <v>6</v>
          </cell>
          <cell r="C139">
            <v>19</v>
          </cell>
          <cell r="D139" t="str">
            <v>Hmo/Comm - Percent Chgs</v>
          </cell>
          <cell r="E139" t="str">
            <v>PD</v>
          </cell>
          <cell r="F139">
            <v>127.91836387942747</v>
          </cell>
          <cell r="G139">
            <v>545.53273247761956</v>
          </cell>
          <cell r="H139">
            <v>0</v>
          </cell>
          <cell r="I139">
            <v>2494852.7851675502</v>
          </cell>
          <cell r="J139">
            <v>0</v>
          </cell>
          <cell r="K139">
            <v>2494852.7851675502</v>
          </cell>
          <cell r="L139">
            <v>0</v>
          </cell>
          <cell r="M139">
            <v>5387.4300786429712</v>
          </cell>
          <cell r="N139">
            <v>0</v>
          </cell>
          <cell r="O139">
            <v>2939019.4518342167</v>
          </cell>
          <cell r="P139">
            <v>2939019.4518342167</v>
          </cell>
        </row>
        <row r="140">
          <cell r="A140" t="str">
            <v>6Employee - Per Diem</v>
          </cell>
          <cell r="B140">
            <v>6</v>
          </cell>
          <cell r="C140">
            <v>20</v>
          </cell>
          <cell r="D140" t="str">
            <v>Employee - Per Diem</v>
          </cell>
          <cell r="E140" t="str">
            <v>PD</v>
          </cell>
          <cell r="F140">
            <v>42.206753103414783</v>
          </cell>
          <cell r="G140">
            <v>227.73000032852562</v>
          </cell>
          <cell r="H140">
            <v>0</v>
          </cell>
          <cell r="I140">
            <v>467739.37180445943</v>
          </cell>
          <cell r="J140">
            <v>0</v>
          </cell>
          <cell r="K140">
            <v>467739.37180445943</v>
          </cell>
          <cell r="L140">
            <v>0</v>
          </cell>
          <cell r="M140">
            <v>2053.920744432854</v>
          </cell>
          <cell r="N140">
            <v>0</v>
          </cell>
          <cell r="O140">
            <v>467739.37180445943</v>
          </cell>
          <cell r="P140">
            <v>467739.37180445943</v>
          </cell>
        </row>
        <row r="141">
          <cell r="A141" t="str">
            <v>6Employee - Caserate</v>
          </cell>
          <cell r="B141">
            <v>6</v>
          </cell>
          <cell r="C141">
            <v>21</v>
          </cell>
          <cell r="D141" t="str">
            <v>Employee - Caserate</v>
          </cell>
          <cell r="E141" t="str">
            <v>PC</v>
          </cell>
          <cell r="F141">
            <v>54.778805956739525</v>
          </cell>
          <cell r="G141">
            <v>163.37121411400477</v>
          </cell>
          <cell r="H141">
            <v>0</v>
          </cell>
          <cell r="I141">
            <v>389491.56290957722</v>
          </cell>
          <cell r="J141">
            <v>0</v>
          </cell>
          <cell r="K141">
            <v>389491.56290957722</v>
          </cell>
          <cell r="L141">
            <v>0</v>
          </cell>
          <cell r="M141">
            <v>7110.2601837865986</v>
          </cell>
          <cell r="N141">
            <v>0</v>
          </cell>
          <cell r="O141">
            <v>389491.56290957722</v>
          </cell>
          <cell r="P141">
            <v>389491.56290957722</v>
          </cell>
        </row>
        <row r="142">
          <cell r="A142" t="str">
            <v>6Self Pay</v>
          </cell>
          <cell r="B142">
            <v>6</v>
          </cell>
          <cell r="C142">
            <v>22</v>
          </cell>
          <cell r="D142" t="str">
            <v>Self Pay</v>
          </cell>
          <cell r="E142" t="str">
            <v>PD</v>
          </cell>
          <cell r="F142">
            <v>33.587864922843956</v>
          </cell>
          <cell r="G142">
            <v>97.414122845320193</v>
          </cell>
          <cell r="H142">
            <v>0</v>
          </cell>
          <cell r="I142">
            <v>314393.25498206553</v>
          </cell>
          <cell r="J142">
            <v>0</v>
          </cell>
          <cell r="K142">
            <v>314393.25498206553</v>
          </cell>
          <cell r="L142">
            <v>0</v>
          </cell>
          <cell r="M142">
            <v>7005.5884613947464</v>
          </cell>
          <cell r="N142">
            <v>0</v>
          </cell>
          <cell r="O142">
            <v>682443.25498206553</v>
          </cell>
          <cell r="P142">
            <v>682443.25498206553</v>
          </cell>
        </row>
        <row r="143">
          <cell r="A143" t="str">
            <v>6Charity Care</v>
          </cell>
          <cell r="B143">
            <v>6</v>
          </cell>
          <cell r="C143">
            <v>23</v>
          </cell>
          <cell r="D143" t="str">
            <v>Charity Care</v>
          </cell>
          <cell r="E143" t="str">
            <v>PD</v>
          </cell>
          <cell r="F143">
            <v>10.041953645914695</v>
          </cell>
          <cell r="G143">
            <v>24.854799100611558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6Psych Exempt - Medicare</v>
          </cell>
          <cell r="B144">
            <v>6</v>
          </cell>
          <cell r="C144">
            <v>24</v>
          </cell>
          <cell r="D144" t="str">
            <v>Psych Exempt - Medicare</v>
          </cell>
          <cell r="E144" t="str">
            <v>PC</v>
          </cell>
          <cell r="F144">
            <v>9.312953925294817</v>
          </cell>
          <cell r="G144">
            <v>248.3680546866415</v>
          </cell>
          <cell r="H144">
            <v>0</v>
          </cell>
          <cell r="I144">
            <v>202361.17584273109</v>
          </cell>
          <cell r="J144">
            <v>0</v>
          </cell>
          <cell r="K144">
            <v>202361.17584273109</v>
          </cell>
          <cell r="L144">
            <v>0</v>
          </cell>
          <cell r="M144">
            <v>21729</v>
          </cell>
          <cell r="N144">
            <v>0</v>
          </cell>
          <cell r="O144">
            <v>202361.17584273109</v>
          </cell>
          <cell r="P144">
            <v>202361.17584273109</v>
          </cell>
        </row>
        <row r="145">
          <cell r="A145" t="str">
            <v>6Psych Exempt - Non Medicare</v>
          </cell>
          <cell r="B145">
            <v>6</v>
          </cell>
          <cell r="C145">
            <v>25</v>
          </cell>
          <cell r="D145" t="str">
            <v>Psych Exempt - Non Medicare</v>
          </cell>
          <cell r="E145" t="str">
            <v>PD</v>
          </cell>
          <cell r="F145">
            <v>49.737641303352795</v>
          </cell>
          <cell r="G145">
            <v>571.95563378159363</v>
          </cell>
          <cell r="H145">
            <v>0</v>
          </cell>
          <cell r="I145">
            <v>449037.18762660021</v>
          </cell>
          <cell r="J145">
            <v>0</v>
          </cell>
          <cell r="K145">
            <v>449037.18762660021</v>
          </cell>
          <cell r="L145">
            <v>0</v>
          </cell>
          <cell r="M145">
            <v>785.0909425573891</v>
          </cell>
          <cell r="N145">
            <v>0</v>
          </cell>
          <cell r="O145">
            <v>449037.18762660021</v>
          </cell>
          <cell r="P145">
            <v>449037.18762660021</v>
          </cell>
        </row>
        <row r="146">
          <cell r="A146" t="str">
            <v xml:space="preserve">7Medicare </v>
          </cell>
          <cell r="B146">
            <v>7</v>
          </cell>
          <cell r="C146">
            <v>1</v>
          </cell>
          <cell r="D146" t="str">
            <v xml:space="preserve">Medicare </v>
          </cell>
          <cell r="E146" t="str">
            <v>PCNM</v>
          </cell>
          <cell r="F146">
            <v>1399.6445824444479</v>
          </cell>
          <cell r="G146">
            <v>9500.708379847234</v>
          </cell>
          <cell r="H146">
            <v>2483.1754722496212</v>
          </cell>
          <cell r="I146">
            <v>20796594.580090925</v>
          </cell>
          <cell r="J146">
            <v>0</v>
          </cell>
          <cell r="K146">
            <v>20796594.580090925</v>
          </cell>
          <cell r="L146">
            <v>1.7741471680709191</v>
          </cell>
          <cell r="M146">
            <v>8375.0000000001401</v>
          </cell>
          <cell r="N146">
            <v>0</v>
          </cell>
          <cell r="O146">
            <v>20796594.580090925</v>
          </cell>
          <cell r="P146">
            <v>20796594.580090925</v>
          </cell>
        </row>
        <row r="147">
          <cell r="A147" t="str">
            <v>7Medicare HMO - Drg</v>
          </cell>
          <cell r="B147">
            <v>7</v>
          </cell>
          <cell r="C147">
            <v>2</v>
          </cell>
          <cell r="D147" t="str">
            <v>Medicare HMO - Drg</v>
          </cell>
          <cell r="E147" t="str">
            <v>PCNM</v>
          </cell>
          <cell r="F147">
            <v>373.43405376301331</v>
          </cell>
          <cell r="G147">
            <v>2442.1859555565643</v>
          </cell>
          <cell r="H147">
            <v>736.45740917342277</v>
          </cell>
          <cell r="I147">
            <v>4642651.8011690611</v>
          </cell>
          <cell r="J147">
            <v>0</v>
          </cell>
          <cell r="K147">
            <v>4642651.8011690611</v>
          </cell>
          <cell r="L147">
            <v>1.9721217220344596</v>
          </cell>
          <cell r="M147">
            <v>6304.0329872977054</v>
          </cell>
          <cell r="N147">
            <v>0</v>
          </cell>
          <cell r="O147">
            <v>4642651.8011690611</v>
          </cell>
          <cell r="P147">
            <v>4642651.8011690611</v>
          </cell>
        </row>
        <row r="148">
          <cell r="A148" t="str">
            <v>7Medicaid</v>
          </cell>
          <cell r="B148">
            <v>7</v>
          </cell>
          <cell r="C148">
            <v>5</v>
          </cell>
          <cell r="D148" t="str">
            <v>Medicaid</v>
          </cell>
          <cell r="E148" t="str">
            <v>PCNNC</v>
          </cell>
          <cell r="F148">
            <v>150.44587558626017</v>
          </cell>
          <cell r="G148">
            <v>1205.9192571021372</v>
          </cell>
          <cell r="H148">
            <v>345.49795760527235</v>
          </cell>
          <cell r="I148">
            <v>1808343.2602203414</v>
          </cell>
          <cell r="J148">
            <v>118147.38814459411</v>
          </cell>
          <cell r="K148">
            <v>1926490.6483649325</v>
          </cell>
          <cell r="L148">
            <v>2.2964933818154187</v>
          </cell>
          <cell r="M148">
            <v>5234.0201162241137</v>
          </cell>
          <cell r="N148">
            <v>785.31490267975278</v>
          </cell>
          <cell r="O148">
            <v>1926490.6483649325</v>
          </cell>
          <cell r="P148">
            <v>1808343.2602203414</v>
          </cell>
        </row>
        <row r="149">
          <cell r="A149" t="str">
            <v>7Medicaid Pending</v>
          </cell>
          <cell r="B149">
            <v>7</v>
          </cell>
          <cell r="C149">
            <v>6</v>
          </cell>
          <cell r="D149" t="str">
            <v>Medicaid Pending</v>
          </cell>
          <cell r="E149" t="str">
            <v>PCNNC</v>
          </cell>
          <cell r="F149">
            <v>35.92199048735133</v>
          </cell>
          <cell r="G149">
            <v>193.28097749404319</v>
          </cell>
          <cell r="H149">
            <v>70.857396191030702</v>
          </cell>
          <cell r="I149">
            <v>370869.04804819706</v>
          </cell>
          <cell r="J149">
            <v>28672.616754651415</v>
          </cell>
          <cell r="K149">
            <v>399541.66480284854</v>
          </cell>
          <cell r="L149">
            <v>1.9725353531280694</v>
          </cell>
          <cell r="M149">
            <v>5234.0202714807428</v>
          </cell>
          <cell r="N149">
            <v>798.19120170268604</v>
          </cell>
          <cell r="O149">
            <v>399541.66480284854</v>
          </cell>
          <cell r="P149">
            <v>370869.04804819706</v>
          </cell>
        </row>
        <row r="150">
          <cell r="A150" t="str">
            <v>7No Fault</v>
          </cell>
          <cell r="B150">
            <v>7</v>
          </cell>
          <cell r="C150">
            <v>7</v>
          </cell>
          <cell r="D150" t="str">
            <v>No Fault</v>
          </cell>
          <cell r="E150" t="str">
            <v>PCNNC</v>
          </cell>
          <cell r="F150">
            <v>44.213915693271289</v>
          </cell>
          <cell r="G150">
            <v>289.09648624051511</v>
          </cell>
          <cell r="H150">
            <v>113.57421633494582</v>
          </cell>
          <cell r="I150">
            <v>594449.76979505375</v>
          </cell>
          <cell r="J150">
            <v>35823.795881795617</v>
          </cell>
          <cell r="K150">
            <v>630273.56567684968</v>
          </cell>
          <cell r="L150">
            <v>2.5687436761505871</v>
          </cell>
          <cell r="M150">
            <v>5234.0204403606931</v>
          </cell>
          <cell r="N150">
            <v>810.23802845961177</v>
          </cell>
          <cell r="O150">
            <v>630273.56567684968</v>
          </cell>
          <cell r="P150">
            <v>594449.76979505375</v>
          </cell>
        </row>
        <row r="151">
          <cell r="A151" t="str">
            <v>7Workers Comp</v>
          </cell>
          <cell r="B151">
            <v>7</v>
          </cell>
          <cell r="C151">
            <v>8</v>
          </cell>
          <cell r="D151" t="str">
            <v>Workers Comp</v>
          </cell>
          <cell r="E151" t="str">
            <v>PCNNC</v>
          </cell>
          <cell r="F151">
            <v>23.670408249159753</v>
          </cell>
          <cell r="G151">
            <v>90.103689133131368</v>
          </cell>
          <cell r="H151">
            <v>41.62546264161616</v>
          </cell>
          <cell r="I151">
            <v>217868.52136729544</v>
          </cell>
          <cell r="J151">
            <v>19178.668986415578</v>
          </cell>
          <cell r="K151">
            <v>237047.19035371116</v>
          </cell>
          <cell r="L151">
            <v>1.7585443480086058</v>
          </cell>
          <cell r="M151">
            <v>5234.0204178169442</v>
          </cell>
          <cell r="N151">
            <v>810.23820056404725</v>
          </cell>
          <cell r="O151">
            <v>237047.19035371116</v>
          </cell>
          <cell r="P151">
            <v>217868.52136729544</v>
          </cell>
        </row>
        <row r="152">
          <cell r="A152" t="str">
            <v>7Medicaid HMO - Drg</v>
          </cell>
          <cell r="B152">
            <v>7</v>
          </cell>
          <cell r="C152">
            <v>9</v>
          </cell>
          <cell r="D152" t="str">
            <v>Medicaid HMO - Drg</v>
          </cell>
          <cell r="E152" t="str">
            <v>PCNNC</v>
          </cell>
          <cell r="F152">
            <v>60.683475804332396</v>
          </cell>
          <cell r="G152">
            <v>353.66278327549895</v>
          </cell>
          <cell r="H152">
            <v>118.0838781243343</v>
          </cell>
          <cell r="I152">
            <v>428805.64890099119</v>
          </cell>
          <cell r="J152">
            <v>47340.049652285481</v>
          </cell>
          <cell r="K152">
            <v>476145.69855327677</v>
          </cell>
          <cell r="L152">
            <v>1.9458983942364076</v>
          </cell>
          <cell r="M152">
            <v>3631.3648883507021</v>
          </cell>
          <cell r="N152">
            <v>780.11433960916452</v>
          </cell>
          <cell r="O152">
            <v>476145.69855327677</v>
          </cell>
          <cell r="P152">
            <v>428805.64890099119</v>
          </cell>
        </row>
        <row r="153">
          <cell r="A153" t="str">
            <v>7Medicaid HMO - Per Diem</v>
          </cell>
          <cell r="B153">
            <v>7</v>
          </cell>
          <cell r="C153">
            <v>10</v>
          </cell>
          <cell r="D153" t="str">
            <v>Medicaid HMO - Per Diem</v>
          </cell>
          <cell r="E153" t="str">
            <v>PD</v>
          </cell>
          <cell r="F153">
            <v>34.131213181517545</v>
          </cell>
          <cell r="G153">
            <v>157.03041708180595</v>
          </cell>
          <cell r="H153">
            <v>0</v>
          </cell>
          <cell r="I153">
            <v>195188.61232719879</v>
          </cell>
          <cell r="J153">
            <v>0</v>
          </cell>
          <cell r="K153">
            <v>195188.61232719879</v>
          </cell>
          <cell r="L153">
            <v>0</v>
          </cell>
          <cell r="M153">
            <v>1242.9987511624204</v>
          </cell>
          <cell r="N153">
            <v>0</v>
          </cell>
          <cell r="O153">
            <v>195188.61232719879</v>
          </cell>
          <cell r="P153">
            <v>195188.61232719879</v>
          </cell>
        </row>
        <row r="154">
          <cell r="A154" t="str">
            <v>7Medicaid HMO - Caserate</v>
          </cell>
          <cell r="B154">
            <v>7</v>
          </cell>
          <cell r="C154">
            <v>11</v>
          </cell>
          <cell r="D154" t="str">
            <v>Medicaid HMO - Caserate</v>
          </cell>
          <cell r="E154" t="str">
            <v>PC</v>
          </cell>
          <cell r="F154">
            <v>38.836587812985449</v>
          </cell>
          <cell r="G154">
            <v>137.28524173306548</v>
          </cell>
          <cell r="H154">
            <v>0</v>
          </cell>
          <cell r="I154">
            <v>143643.74505852771</v>
          </cell>
          <cell r="J154">
            <v>0</v>
          </cell>
          <cell r="K154">
            <v>143643.74505852771</v>
          </cell>
          <cell r="L154">
            <v>0</v>
          </cell>
          <cell r="M154">
            <v>3698.6705873912747</v>
          </cell>
          <cell r="N154">
            <v>0</v>
          </cell>
          <cell r="O154">
            <v>143643.74505852771</v>
          </cell>
          <cell r="P154">
            <v>143643.74505852771</v>
          </cell>
        </row>
        <row r="155">
          <cell r="A155" t="str">
            <v>7Medicaid HMO - Capitation</v>
          </cell>
          <cell r="B155">
            <v>7</v>
          </cell>
          <cell r="C155">
            <v>12</v>
          </cell>
          <cell r="D155" t="str">
            <v>Medicaid HMO - Capitation</v>
          </cell>
          <cell r="E155" t="str">
            <v>PC</v>
          </cell>
          <cell r="F155">
            <v>12.248889316435982</v>
          </cell>
          <cell r="G155">
            <v>42.243824924471234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7Blue Cross - Nys Drg</v>
          </cell>
          <cell r="B156">
            <v>7</v>
          </cell>
          <cell r="C156">
            <v>13</v>
          </cell>
          <cell r="D156" t="str">
            <v>Blue Cross - Nys Drg</v>
          </cell>
          <cell r="E156" t="str">
            <v>PCNN</v>
          </cell>
          <cell r="F156">
            <v>841.57235729958586</v>
          </cell>
          <cell r="G156">
            <v>3403.2218813184181</v>
          </cell>
          <cell r="H156">
            <v>1317.1891724666098</v>
          </cell>
          <cell r="I156">
            <v>9297162.5415362958</v>
          </cell>
          <cell r="J156">
            <v>0</v>
          </cell>
          <cell r="K156">
            <v>9297162.5415362958</v>
          </cell>
          <cell r="L156">
            <v>1.5651526111113845</v>
          </cell>
          <cell r="M156">
            <v>7058.3350788756761</v>
          </cell>
          <cell r="N156">
            <v>0</v>
          </cell>
          <cell r="O156">
            <v>9297162.5415362958</v>
          </cell>
          <cell r="P156">
            <v>9297162.5415362958</v>
          </cell>
        </row>
        <row r="157">
          <cell r="A157" t="str">
            <v>7Blue Cross - Caserate</v>
          </cell>
          <cell r="B157">
            <v>7</v>
          </cell>
          <cell r="C157">
            <v>14</v>
          </cell>
          <cell r="D157" t="str">
            <v>Blue Cross - Caserate</v>
          </cell>
          <cell r="E157" t="str">
            <v>PC</v>
          </cell>
          <cell r="F157">
            <v>1.510188799582731</v>
          </cell>
          <cell r="G157">
            <v>47.059454667264632</v>
          </cell>
          <cell r="H157">
            <v>0</v>
          </cell>
          <cell r="I157">
            <v>171679.41048005258</v>
          </cell>
          <cell r="J157">
            <v>0</v>
          </cell>
          <cell r="K157">
            <v>171679.41048005258</v>
          </cell>
          <cell r="L157">
            <v>0</v>
          </cell>
          <cell r="M157">
            <v>113680.76000000002</v>
          </cell>
          <cell r="N157">
            <v>0</v>
          </cell>
          <cell r="O157">
            <v>171679.41048005258</v>
          </cell>
          <cell r="P157">
            <v>171679.41048005258</v>
          </cell>
        </row>
        <row r="158">
          <cell r="A158" t="str">
            <v>7Hmo/Comm - Nys Drg</v>
          </cell>
          <cell r="B158">
            <v>7</v>
          </cell>
          <cell r="C158">
            <v>15</v>
          </cell>
          <cell r="D158" t="str">
            <v>Hmo/Comm - Nys Drg</v>
          </cell>
          <cell r="E158" t="str">
            <v>PCNN</v>
          </cell>
          <cell r="F158">
            <v>404.48327437362951</v>
          </cell>
          <cell r="G158">
            <v>1655.4217903762838</v>
          </cell>
          <cell r="H158">
            <v>594.45292189867212</v>
          </cell>
          <cell r="I158">
            <v>4497259.7202306958</v>
          </cell>
          <cell r="J158">
            <v>0</v>
          </cell>
          <cell r="K158">
            <v>4497259.7202306958</v>
          </cell>
          <cell r="L158">
            <v>1.4696600812956329</v>
          </cell>
          <cell r="M158">
            <v>7565.3757506423353</v>
          </cell>
          <cell r="N158">
            <v>0</v>
          </cell>
          <cell r="O158">
            <v>4497259.7202306958</v>
          </cell>
          <cell r="P158">
            <v>4497259.7202306958</v>
          </cell>
        </row>
        <row r="159">
          <cell r="A159" t="str">
            <v>7Hmo/Comm - Hcfa Drg</v>
          </cell>
          <cell r="B159">
            <v>7</v>
          </cell>
          <cell r="C159">
            <v>16</v>
          </cell>
          <cell r="D159" t="str">
            <v>Hmo/Comm - Hcfa Drg</v>
          </cell>
          <cell r="E159" t="str">
            <v>PCNM</v>
          </cell>
          <cell r="F159">
            <v>661.52037332102157</v>
          </cell>
          <cell r="G159">
            <v>2590.9891842363872</v>
          </cell>
          <cell r="H159">
            <v>681.69812231160074</v>
          </cell>
          <cell r="I159">
            <v>5266787.6237381147</v>
          </cell>
          <cell r="J159">
            <v>0</v>
          </cell>
          <cell r="K159">
            <v>5266787.6237381147</v>
          </cell>
          <cell r="L159">
            <v>1.030502082482027</v>
          </cell>
          <cell r="M159">
            <v>7725.9822953285084</v>
          </cell>
          <cell r="N159">
            <v>0</v>
          </cell>
          <cell r="O159">
            <v>5266787.6237381147</v>
          </cell>
          <cell r="P159">
            <v>5266787.6237381147</v>
          </cell>
        </row>
        <row r="160">
          <cell r="A160" t="str">
            <v>7Hmo/Comm - Per Diem</v>
          </cell>
          <cell r="B160">
            <v>7</v>
          </cell>
          <cell r="C160">
            <v>17</v>
          </cell>
          <cell r="D160" t="str">
            <v>Hmo/Comm - Per Diem</v>
          </cell>
          <cell r="E160" t="str">
            <v>PD</v>
          </cell>
          <cell r="F160">
            <v>167.35458726514935</v>
          </cell>
          <cell r="G160">
            <v>766.31025111574377</v>
          </cell>
          <cell r="H160">
            <v>0</v>
          </cell>
          <cell r="I160">
            <v>1265831.6886691062</v>
          </cell>
          <cell r="J160">
            <v>0</v>
          </cell>
          <cell r="K160">
            <v>1265831.6886691062</v>
          </cell>
          <cell r="L160">
            <v>0</v>
          </cell>
          <cell r="M160">
            <v>1651.8527408788566</v>
          </cell>
          <cell r="N160">
            <v>0</v>
          </cell>
          <cell r="O160">
            <v>1265831.6886691062</v>
          </cell>
          <cell r="P160">
            <v>1265831.6886691062</v>
          </cell>
        </row>
        <row r="161">
          <cell r="A161" t="str">
            <v>7Hmo/Comm - Caserate</v>
          </cell>
          <cell r="B161">
            <v>7</v>
          </cell>
          <cell r="C161">
            <v>18</v>
          </cell>
          <cell r="D161" t="str">
            <v>Hmo/Comm - Caserate</v>
          </cell>
          <cell r="E161" t="str">
            <v>PC</v>
          </cell>
          <cell r="F161">
            <v>106.17087557401672</v>
          </cell>
          <cell r="G161">
            <v>401.76861040872529</v>
          </cell>
          <cell r="H161">
            <v>0</v>
          </cell>
          <cell r="I161">
            <v>1305783.9617579356</v>
          </cell>
          <cell r="J161">
            <v>0</v>
          </cell>
          <cell r="K161">
            <v>1305783.9617579356</v>
          </cell>
          <cell r="L161">
            <v>0</v>
          </cell>
          <cell r="M161">
            <v>12298.890394358781</v>
          </cell>
          <cell r="N161">
            <v>0</v>
          </cell>
          <cell r="O161">
            <v>1305783.9617579356</v>
          </cell>
          <cell r="P161">
            <v>1305783.9617579356</v>
          </cell>
        </row>
        <row r="162">
          <cell r="A162" t="str">
            <v>7Hmo/Comm - Percent Chgs</v>
          </cell>
          <cell r="B162">
            <v>7</v>
          </cell>
          <cell r="C162">
            <v>19</v>
          </cell>
          <cell r="D162" t="str">
            <v>Hmo/Comm - Percent Chgs</v>
          </cell>
          <cell r="E162" t="str">
            <v>PD</v>
          </cell>
          <cell r="F162">
            <v>127.78511761547401</v>
          </cell>
          <cell r="G162">
            <v>562.76851070828297</v>
          </cell>
          <cell r="H162">
            <v>0</v>
          </cell>
          <cell r="I162">
            <v>2540585.8716109688</v>
          </cell>
          <cell r="J162">
            <v>0</v>
          </cell>
          <cell r="K162">
            <v>2540585.8716109688</v>
          </cell>
          <cell r="L162">
            <v>0</v>
          </cell>
          <cell r="M162">
            <v>5303.6950033347075</v>
          </cell>
          <cell r="N162">
            <v>0</v>
          </cell>
          <cell r="O162">
            <v>2984752.5382776354</v>
          </cell>
          <cell r="P162">
            <v>2984752.5382776354</v>
          </cell>
        </row>
        <row r="163">
          <cell r="A163" t="str">
            <v>7Employee - Per Diem</v>
          </cell>
          <cell r="B163">
            <v>7</v>
          </cell>
          <cell r="C163">
            <v>20</v>
          </cell>
          <cell r="D163" t="str">
            <v>Employee - Per Diem</v>
          </cell>
          <cell r="E163" t="str">
            <v>PD</v>
          </cell>
          <cell r="F163">
            <v>42.562406383605122</v>
          </cell>
          <cell r="G163">
            <v>235.98122633447397</v>
          </cell>
          <cell r="H163">
            <v>0</v>
          </cell>
          <cell r="I163">
            <v>485650.22280626599</v>
          </cell>
          <cell r="J163">
            <v>0</v>
          </cell>
          <cell r="K163">
            <v>485650.22280626599</v>
          </cell>
          <cell r="L163">
            <v>0</v>
          </cell>
          <cell r="M163">
            <v>2058.0036401621091</v>
          </cell>
          <cell r="N163">
            <v>0</v>
          </cell>
          <cell r="O163">
            <v>485650.22280626599</v>
          </cell>
          <cell r="P163">
            <v>485650.22280626599</v>
          </cell>
        </row>
        <row r="164">
          <cell r="A164" t="str">
            <v>7Employee - Caserate</v>
          </cell>
          <cell r="B164">
            <v>7</v>
          </cell>
          <cell r="C164">
            <v>21</v>
          </cell>
          <cell r="D164" t="str">
            <v>Employee - Caserate</v>
          </cell>
          <cell r="E164" t="str">
            <v>PC</v>
          </cell>
          <cell r="F164">
            <v>55.135826481732465</v>
          </cell>
          <cell r="G164">
            <v>166.14950258070112</v>
          </cell>
          <cell r="H164">
            <v>0</v>
          </cell>
          <cell r="I164">
            <v>386864.48976358434</v>
          </cell>
          <cell r="J164">
            <v>0</v>
          </cell>
          <cell r="K164">
            <v>386864.48976358434</v>
          </cell>
          <cell r="L164">
            <v>0</v>
          </cell>
          <cell r="M164">
            <v>7016.5718816559283</v>
          </cell>
          <cell r="N164">
            <v>0</v>
          </cell>
          <cell r="O164">
            <v>386864.48976358434</v>
          </cell>
          <cell r="P164">
            <v>386864.48976358434</v>
          </cell>
        </row>
        <row r="165">
          <cell r="A165" t="str">
            <v>7Self Pay</v>
          </cell>
          <cell r="B165">
            <v>7</v>
          </cell>
          <cell r="C165">
            <v>22</v>
          </cell>
          <cell r="D165" t="str">
            <v>Self Pay</v>
          </cell>
          <cell r="E165" t="str">
            <v>PD</v>
          </cell>
          <cell r="F165">
            <v>33.420930517970987</v>
          </cell>
          <cell r="G165">
            <v>100.13205035913717</v>
          </cell>
          <cell r="H165">
            <v>0</v>
          </cell>
          <cell r="I165">
            <v>323068.14408402122</v>
          </cell>
          <cell r="J165">
            <v>0</v>
          </cell>
          <cell r="K165">
            <v>323068.14408402122</v>
          </cell>
          <cell r="L165">
            <v>0</v>
          </cell>
          <cell r="M165">
            <v>6902.0672362668329</v>
          </cell>
          <cell r="N165">
            <v>0</v>
          </cell>
          <cell r="O165">
            <v>691118.14408402122</v>
          </cell>
          <cell r="P165">
            <v>691118.14408402122</v>
          </cell>
        </row>
        <row r="166">
          <cell r="A166" t="str">
            <v>7Charity Care</v>
          </cell>
          <cell r="B166">
            <v>7</v>
          </cell>
          <cell r="C166">
            <v>23</v>
          </cell>
          <cell r="D166" t="str">
            <v>Charity Care</v>
          </cell>
          <cell r="E166" t="str">
            <v>PD</v>
          </cell>
          <cell r="F166">
            <v>9.8292445170079787</v>
          </cell>
          <cell r="G166">
            <v>25.14166429680391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7Psych Exempt - Medicare</v>
          </cell>
          <cell r="B167">
            <v>7</v>
          </cell>
          <cell r="C167">
            <v>24</v>
          </cell>
          <cell r="D167" t="str">
            <v>Psych Exempt - Medicare</v>
          </cell>
          <cell r="E167" t="str">
            <v>PC</v>
          </cell>
          <cell r="F167">
            <v>9.153460406759601</v>
          </cell>
          <cell r="G167">
            <v>244.72828730438567</v>
          </cell>
          <cell r="H167">
            <v>0</v>
          </cell>
          <cell r="I167">
            <v>198895.54117847933</v>
          </cell>
          <cell r="J167">
            <v>0</v>
          </cell>
          <cell r="K167">
            <v>198895.54117847933</v>
          </cell>
          <cell r="L167">
            <v>0</v>
          </cell>
          <cell r="M167">
            <v>21728.999999999996</v>
          </cell>
          <cell r="N167">
            <v>0</v>
          </cell>
          <cell r="O167">
            <v>198895.54117847933</v>
          </cell>
          <cell r="P167">
            <v>198895.54117847933</v>
          </cell>
        </row>
        <row r="168">
          <cell r="A168" t="str">
            <v>7Psych Exempt - Non Medicare</v>
          </cell>
          <cell r="B168">
            <v>7</v>
          </cell>
          <cell r="C168">
            <v>25</v>
          </cell>
          <cell r="D168" t="str">
            <v>Psych Exempt - Non Medicare</v>
          </cell>
          <cell r="E168" t="str">
            <v>PD</v>
          </cell>
          <cell r="F168">
            <v>46.642897058843261</v>
          </cell>
          <cell r="G168">
            <v>554.15878995513788</v>
          </cell>
          <cell r="H168">
            <v>0</v>
          </cell>
          <cell r="I168">
            <v>435234.49566121312</v>
          </cell>
          <cell r="J168">
            <v>0</v>
          </cell>
          <cell r="K168">
            <v>435234.49566121312</v>
          </cell>
          <cell r="L168">
            <v>0</v>
          </cell>
          <cell r="M168">
            <v>785.39671940681058</v>
          </cell>
          <cell r="N168">
            <v>0</v>
          </cell>
          <cell r="O168">
            <v>435234.49566121312</v>
          </cell>
          <cell r="P168">
            <v>435234.49566121312</v>
          </cell>
        </row>
        <row r="169">
          <cell r="A169" t="str">
            <v xml:space="preserve">8Medicare </v>
          </cell>
          <cell r="B169">
            <v>8</v>
          </cell>
          <cell r="C169">
            <v>1</v>
          </cell>
          <cell r="D169" t="str">
            <v xml:space="preserve">Medicare </v>
          </cell>
          <cell r="E169" t="str">
            <v>PCNM</v>
          </cell>
          <cell r="F169">
            <v>1412.9107120033118</v>
          </cell>
          <cell r="G169">
            <v>9636.3318539029769</v>
          </cell>
          <cell r="H169">
            <v>2502.1589232741885</v>
          </cell>
          <cell r="I169">
            <v>20955580.982421529</v>
          </cell>
          <cell r="J169">
            <v>0</v>
          </cell>
          <cell r="K169">
            <v>20955580.982421529</v>
          </cell>
          <cell r="L169">
            <v>1.7709250145937909</v>
          </cell>
          <cell r="M169">
            <v>8375.00000000008</v>
          </cell>
          <cell r="N169">
            <v>0</v>
          </cell>
          <cell r="O169">
            <v>20955580.982421529</v>
          </cell>
          <cell r="P169">
            <v>20955580.982421529</v>
          </cell>
        </row>
        <row r="170">
          <cell r="A170" t="str">
            <v>8Medicare HMO - Drg</v>
          </cell>
          <cell r="B170">
            <v>8</v>
          </cell>
          <cell r="C170">
            <v>2</v>
          </cell>
          <cell r="D170" t="str">
            <v>Medicare HMO - Drg</v>
          </cell>
          <cell r="E170" t="str">
            <v>PCNM</v>
          </cell>
          <cell r="F170">
            <v>376.03176317450908</v>
          </cell>
          <cell r="G170">
            <v>2481.1948739276968</v>
          </cell>
          <cell r="H170">
            <v>740.47772994336822</v>
          </cell>
          <cell r="I170">
            <v>4669460.4716950879</v>
          </cell>
          <cell r="J170">
            <v>0</v>
          </cell>
          <cell r="K170">
            <v>4669460.4716950879</v>
          </cell>
          <cell r="L170">
            <v>1.9691893144668389</v>
          </cell>
          <cell r="M170">
            <v>6306.0106777987885</v>
          </cell>
          <cell r="N170">
            <v>0</v>
          </cell>
          <cell r="O170">
            <v>4669460.4716950879</v>
          </cell>
          <cell r="P170">
            <v>4669460.4716950879</v>
          </cell>
        </row>
        <row r="171">
          <cell r="A171" t="str">
            <v>8Medicaid</v>
          </cell>
          <cell r="B171">
            <v>8</v>
          </cell>
          <cell r="C171">
            <v>5</v>
          </cell>
          <cell r="D171" t="str">
            <v>Medicaid</v>
          </cell>
          <cell r="E171" t="str">
            <v>PCNNC</v>
          </cell>
          <cell r="F171">
            <v>151.1380208596054</v>
          </cell>
          <cell r="G171">
            <v>1215.1772226894991</v>
          </cell>
          <cell r="H171">
            <v>351.17477514849764</v>
          </cell>
          <cell r="I171">
            <v>1838055.8403861604</v>
          </cell>
          <cell r="J171">
            <v>118124.50728911984</v>
          </cell>
          <cell r="K171">
            <v>1956180.3476752858</v>
          </cell>
          <cell r="L171">
            <v>2.3235369442524969</v>
          </cell>
          <cell r="M171">
            <v>5234.0201246200577</v>
          </cell>
          <cell r="N171">
            <v>781.5671173757637</v>
          </cell>
          <cell r="O171">
            <v>1956180.3476752858</v>
          </cell>
          <cell r="P171">
            <v>1838055.8403861604</v>
          </cell>
        </row>
        <row r="172">
          <cell r="A172" t="str">
            <v>8Medicaid Pending</v>
          </cell>
          <cell r="B172">
            <v>8</v>
          </cell>
          <cell r="C172">
            <v>6</v>
          </cell>
          <cell r="D172" t="str">
            <v>Medicaid Pending</v>
          </cell>
          <cell r="E172" t="str">
            <v>PCNNC</v>
          </cell>
          <cell r="F172">
            <v>36.142082161317965</v>
          </cell>
          <cell r="G172">
            <v>197.60160738463298</v>
          </cell>
          <cell r="H172">
            <v>72.454608644043162</v>
          </cell>
          <cell r="I172">
            <v>379228.89223436505</v>
          </cell>
          <cell r="J172">
            <v>28818.840585783924</v>
          </cell>
          <cell r="K172">
            <v>408047.73282014875</v>
          </cell>
          <cell r="L172">
            <v>2.0047159519101987</v>
          </cell>
          <cell r="M172">
            <v>5234.0202967274363</v>
          </cell>
          <cell r="N172">
            <v>797.37632317786222</v>
          </cell>
          <cell r="O172">
            <v>408047.73282014875</v>
          </cell>
          <cell r="P172">
            <v>379228.89223436505</v>
          </cell>
        </row>
        <row r="173">
          <cell r="A173" t="str">
            <v>8No Fault</v>
          </cell>
          <cell r="B173">
            <v>8</v>
          </cell>
          <cell r="C173">
            <v>7</v>
          </cell>
          <cell r="D173" t="str">
            <v>No Fault</v>
          </cell>
          <cell r="E173" t="str">
            <v>PCNNC</v>
          </cell>
          <cell r="F173">
            <v>43.00007933790512</v>
          </cell>
          <cell r="G173">
            <v>288.01109963130619</v>
          </cell>
          <cell r="H173">
            <v>111.97062618004566</v>
          </cell>
          <cell r="I173">
            <v>586056.54643283552</v>
          </cell>
          <cell r="J173">
            <v>34840.301948074768</v>
          </cell>
          <cell r="K173">
            <v>620896.8483809114</v>
          </cell>
          <cell r="L173">
            <v>2.6039632462106206</v>
          </cell>
          <cell r="M173">
            <v>5234.0204429193145</v>
          </cell>
          <cell r="N173">
            <v>810.23808524377762</v>
          </cell>
          <cell r="O173">
            <v>620896.8483809114</v>
          </cell>
          <cell r="P173">
            <v>586056.54643283552</v>
          </cell>
        </row>
        <row r="174">
          <cell r="A174" t="str">
            <v>8Workers Comp</v>
          </cell>
          <cell r="B174">
            <v>8</v>
          </cell>
          <cell r="C174">
            <v>8</v>
          </cell>
          <cell r="D174" t="str">
            <v>Workers Comp</v>
          </cell>
          <cell r="E174" t="str">
            <v>PCNNC</v>
          </cell>
          <cell r="F174">
            <v>22.869956104439837</v>
          </cell>
          <cell r="G174">
            <v>87.916558076569927</v>
          </cell>
          <cell r="H174">
            <v>40.490730152175331</v>
          </cell>
          <cell r="I174">
            <v>211929.30838185726</v>
          </cell>
          <cell r="J174">
            <v>18530.112206610953</v>
          </cell>
          <cell r="K174">
            <v>230459.42058846785</v>
          </cell>
          <cell r="L174">
            <v>1.7704769509511522</v>
          </cell>
          <cell r="M174">
            <v>5234.020418633314</v>
          </cell>
          <cell r="N174">
            <v>810.23820605469496</v>
          </cell>
          <cell r="O174">
            <v>230459.42058846785</v>
          </cell>
          <cell r="P174">
            <v>211929.30838185726</v>
          </cell>
        </row>
        <row r="175">
          <cell r="A175" t="str">
            <v>8Medicaid HMO - Drg</v>
          </cell>
          <cell r="B175">
            <v>8</v>
          </cell>
          <cell r="C175">
            <v>9</v>
          </cell>
          <cell r="D175" t="str">
            <v>Medicaid HMO - Drg</v>
          </cell>
          <cell r="E175" t="str">
            <v>PCNNC</v>
          </cell>
          <cell r="F175">
            <v>60.171112700330312</v>
          </cell>
          <cell r="G175">
            <v>351.55495678847296</v>
          </cell>
          <cell r="H175">
            <v>117.61003896250708</v>
          </cell>
          <cell r="I175">
            <v>426991.73850670346</v>
          </cell>
          <cell r="J175">
            <v>46941.812804997891</v>
          </cell>
          <cell r="K175">
            <v>473933.55131170183</v>
          </cell>
          <cell r="L175">
            <v>1.9545930544485586</v>
          </cell>
          <cell r="M175">
            <v>3630.5722051739499</v>
          </cell>
          <cell r="N175">
            <v>780.13868612970157</v>
          </cell>
          <cell r="O175">
            <v>473933.55131170183</v>
          </cell>
          <cell r="P175">
            <v>426991.73850670346</v>
          </cell>
        </row>
        <row r="176">
          <cell r="A176" t="str">
            <v>8Medicaid HMO - Per Diem</v>
          </cell>
          <cell r="B176">
            <v>8</v>
          </cell>
          <cell r="C176">
            <v>10</v>
          </cell>
          <cell r="D176" t="str">
            <v>Medicaid HMO - Per Diem</v>
          </cell>
          <cell r="E176" t="str">
            <v>PD</v>
          </cell>
          <cell r="F176">
            <v>34.30881196475854</v>
          </cell>
          <cell r="G176">
            <v>160.92241906047997</v>
          </cell>
          <cell r="H176">
            <v>0</v>
          </cell>
          <cell r="I176">
            <v>199941.88500408799</v>
          </cell>
          <cell r="J176">
            <v>0</v>
          </cell>
          <cell r="K176">
            <v>199941.88500408799</v>
          </cell>
          <cell r="L176">
            <v>0</v>
          </cell>
          <cell r="M176">
            <v>1242.4737719667464</v>
          </cell>
          <cell r="N176">
            <v>0</v>
          </cell>
          <cell r="O176">
            <v>199941.88500408799</v>
          </cell>
          <cell r="P176">
            <v>199941.88500408799</v>
          </cell>
        </row>
        <row r="177">
          <cell r="A177" t="str">
            <v>8Medicaid HMO - Caserate</v>
          </cell>
          <cell r="B177">
            <v>8</v>
          </cell>
          <cell r="C177">
            <v>11</v>
          </cell>
          <cell r="D177" t="str">
            <v>Medicaid HMO - Caserate</v>
          </cell>
          <cell r="E177" t="str">
            <v>PC</v>
          </cell>
          <cell r="F177">
            <v>37.608624328176248</v>
          </cell>
          <cell r="G177">
            <v>132.73475059671259</v>
          </cell>
          <cell r="H177">
            <v>0</v>
          </cell>
          <cell r="I177">
            <v>138053.48487252061</v>
          </cell>
          <cell r="J177">
            <v>0</v>
          </cell>
          <cell r="K177">
            <v>138053.48487252061</v>
          </cell>
          <cell r="L177">
            <v>0</v>
          </cell>
          <cell r="M177">
            <v>3670.7932645409587</v>
          </cell>
          <cell r="N177">
            <v>0</v>
          </cell>
          <cell r="O177">
            <v>138053.48487252061</v>
          </cell>
          <cell r="P177">
            <v>138053.48487252061</v>
          </cell>
        </row>
        <row r="178">
          <cell r="A178" t="str">
            <v>8Medicaid HMO - Capitation</v>
          </cell>
          <cell r="B178">
            <v>8</v>
          </cell>
          <cell r="C178">
            <v>12</v>
          </cell>
          <cell r="D178" t="str">
            <v>Medicaid HMO - Capitation</v>
          </cell>
          <cell r="E178" t="str">
            <v>PC</v>
          </cell>
          <cell r="F178">
            <v>12.253258172413693</v>
          </cell>
          <cell r="G178">
            <v>41.738682632066528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8Blue Cross - Nys Drg</v>
          </cell>
          <cell r="B179">
            <v>8</v>
          </cell>
          <cell r="C179">
            <v>13</v>
          </cell>
          <cell r="D179" t="str">
            <v>Blue Cross - Nys Drg</v>
          </cell>
          <cell r="E179" t="str">
            <v>PCNN</v>
          </cell>
          <cell r="F179">
            <v>837.41889846281288</v>
          </cell>
          <cell r="G179">
            <v>3410.5597745621035</v>
          </cell>
          <cell r="H179">
            <v>1324.2910056856308</v>
          </cell>
          <cell r="I179">
            <v>9348095.529159667</v>
          </cell>
          <cell r="J179">
            <v>0</v>
          </cell>
          <cell r="K179">
            <v>9348095.529159667</v>
          </cell>
          <cell r="L179">
            <v>1.5813961305584727</v>
          </cell>
          <cell r="M179">
            <v>7058.943607579542</v>
          </cell>
          <cell r="N179">
            <v>0</v>
          </cell>
          <cell r="O179">
            <v>9348095.529159667</v>
          </cell>
          <cell r="P179">
            <v>9348095.529159667</v>
          </cell>
        </row>
        <row r="180">
          <cell r="A180" t="str">
            <v>8Blue Cross - Caserate</v>
          </cell>
          <cell r="B180">
            <v>8</v>
          </cell>
          <cell r="C180">
            <v>14</v>
          </cell>
          <cell r="D180" t="str">
            <v>Blue Cross - Caserate</v>
          </cell>
          <cell r="E180" t="str">
            <v>PC</v>
          </cell>
          <cell r="F180">
            <v>1.6022734824841167</v>
          </cell>
          <cell r="G180">
            <v>49.92893361039053</v>
          </cell>
          <cell r="H180">
            <v>0</v>
          </cell>
          <cell r="I180">
            <v>182147.66721664116</v>
          </cell>
          <cell r="J180">
            <v>0</v>
          </cell>
          <cell r="K180">
            <v>182147.66721664116</v>
          </cell>
          <cell r="L180">
            <v>0</v>
          </cell>
          <cell r="M180">
            <v>113680.76000000005</v>
          </cell>
          <cell r="N180">
            <v>0</v>
          </cell>
          <cell r="O180">
            <v>182147.66721664116</v>
          </cell>
          <cell r="P180">
            <v>182147.66721664116</v>
          </cell>
        </row>
        <row r="181">
          <cell r="A181" t="str">
            <v>8Hmo/Comm - Nys Drg</v>
          </cell>
          <cell r="B181">
            <v>8</v>
          </cell>
          <cell r="C181">
            <v>15</v>
          </cell>
          <cell r="D181" t="str">
            <v>Hmo/Comm - Nys Drg</v>
          </cell>
          <cell r="E181" t="str">
            <v>PCNN</v>
          </cell>
          <cell r="F181">
            <v>401.1064692622794</v>
          </cell>
          <cell r="G181">
            <v>1658.8061904988942</v>
          </cell>
          <cell r="H181">
            <v>597.99874694393338</v>
          </cell>
          <cell r="I181">
            <v>4520165.5374536505</v>
          </cell>
          <cell r="J181">
            <v>0</v>
          </cell>
          <cell r="K181">
            <v>4520165.5374536505</v>
          </cell>
          <cell r="L181">
            <v>1.4908728548900769</v>
          </cell>
          <cell r="M181">
            <v>7558.8210854185081</v>
          </cell>
          <cell r="N181">
            <v>0</v>
          </cell>
          <cell r="O181">
            <v>4520165.5374536505</v>
          </cell>
          <cell r="P181">
            <v>4520165.5374536505</v>
          </cell>
        </row>
        <row r="182">
          <cell r="A182" t="str">
            <v>8Hmo/Comm - Hcfa Drg</v>
          </cell>
          <cell r="B182">
            <v>8</v>
          </cell>
          <cell r="C182">
            <v>16</v>
          </cell>
          <cell r="D182" t="str">
            <v>Hmo/Comm - Hcfa Drg</v>
          </cell>
          <cell r="E182" t="str">
            <v>PCNM</v>
          </cell>
          <cell r="F182">
            <v>655.65651116551408</v>
          </cell>
          <cell r="G182">
            <v>2574.1167258945752</v>
          </cell>
          <cell r="H182">
            <v>682.72924168321265</v>
          </cell>
          <cell r="I182">
            <v>5276201.082610636</v>
          </cell>
          <cell r="J182">
            <v>0</v>
          </cell>
          <cell r="K182">
            <v>5276201.082610636</v>
          </cell>
          <cell r="L182">
            <v>1.0412910267139319</v>
          </cell>
          <cell r="M182">
            <v>7728.1018015320351</v>
          </cell>
          <cell r="N182">
            <v>0</v>
          </cell>
          <cell r="O182">
            <v>5276201.082610636</v>
          </cell>
          <cell r="P182">
            <v>5276201.082610636</v>
          </cell>
        </row>
        <row r="183">
          <cell r="A183" t="str">
            <v>8Hmo/Comm - Per Diem</v>
          </cell>
          <cell r="B183">
            <v>8</v>
          </cell>
          <cell r="C183">
            <v>17</v>
          </cell>
          <cell r="D183" t="str">
            <v>Hmo/Comm - Per Diem</v>
          </cell>
          <cell r="E183" t="str">
            <v>PD</v>
          </cell>
          <cell r="F183">
            <v>170.0168452468871</v>
          </cell>
          <cell r="G183">
            <v>786.15696121757583</v>
          </cell>
          <cell r="H183">
            <v>0</v>
          </cell>
          <cell r="I183">
            <v>1300711.2854126114</v>
          </cell>
          <cell r="J183">
            <v>0</v>
          </cell>
          <cell r="K183">
            <v>1300711.2854126114</v>
          </cell>
          <cell r="L183">
            <v>0</v>
          </cell>
          <cell r="M183">
            <v>1654.5185625502947</v>
          </cell>
          <cell r="N183">
            <v>0</v>
          </cell>
          <cell r="O183">
            <v>1300711.2854126114</v>
          </cell>
          <cell r="P183">
            <v>1300711.2854126114</v>
          </cell>
        </row>
        <row r="184">
          <cell r="A184" t="str">
            <v>8Hmo/Comm - Caserate</v>
          </cell>
          <cell r="B184">
            <v>8</v>
          </cell>
          <cell r="C184">
            <v>18</v>
          </cell>
          <cell r="D184" t="str">
            <v>Hmo/Comm - Caserate</v>
          </cell>
          <cell r="E184" t="str">
            <v>PC</v>
          </cell>
          <cell r="F184">
            <v>103.17128790966957</v>
          </cell>
          <cell r="G184">
            <v>395.08163192139722</v>
          </cell>
          <cell r="H184">
            <v>0</v>
          </cell>
          <cell r="I184">
            <v>1283944.9115154077</v>
          </cell>
          <cell r="J184">
            <v>0</v>
          </cell>
          <cell r="K184">
            <v>1283944.9115154077</v>
          </cell>
          <cell r="L184">
            <v>0</v>
          </cell>
          <cell r="M184">
            <v>12444.789025407445</v>
          </cell>
          <cell r="N184">
            <v>0</v>
          </cell>
          <cell r="O184">
            <v>1283944.9115154077</v>
          </cell>
          <cell r="P184">
            <v>1283944.9115154077</v>
          </cell>
        </row>
        <row r="185">
          <cell r="A185" t="str">
            <v>8Hmo/Comm - Percent Chgs</v>
          </cell>
          <cell r="B185">
            <v>8</v>
          </cell>
          <cell r="C185">
            <v>19</v>
          </cell>
          <cell r="D185" t="str">
            <v>Hmo/Comm - Percent Chgs</v>
          </cell>
          <cell r="E185" t="str">
            <v>PD</v>
          </cell>
          <cell r="F185">
            <v>127.8650103094774</v>
          </cell>
          <cell r="G185">
            <v>565.65084014352851</v>
          </cell>
          <cell r="H185">
            <v>0</v>
          </cell>
          <cell r="I185">
            <v>2567585.5143794259</v>
          </cell>
          <cell r="J185">
            <v>0</v>
          </cell>
          <cell r="K185">
            <v>2567585.5143794259</v>
          </cell>
          <cell r="L185">
            <v>0</v>
          </cell>
          <cell r="M185">
            <v>5324.4014987795099</v>
          </cell>
          <cell r="N185">
            <v>0</v>
          </cell>
          <cell r="O185">
            <v>3011752.1810460924</v>
          </cell>
          <cell r="P185">
            <v>3011752.1810460924</v>
          </cell>
        </row>
        <row r="186">
          <cell r="A186" t="str">
            <v>8Employee - Per Diem</v>
          </cell>
          <cell r="B186">
            <v>8</v>
          </cell>
          <cell r="C186">
            <v>20</v>
          </cell>
          <cell r="D186" t="str">
            <v>Employee - Per Diem</v>
          </cell>
          <cell r="E186" t="str">
            <v>PD</v>
          </cell>
          <cell r="F186">
            <v>42.64907284049265</v>
          </cell>
          <cell r="G186">
            <v>234.90362491008312</v>
          </cell>
          <cell r="H186">
            <v>0</v>
          </cell>
          <cell r="I186">
            <v>482784.86243227782</v>
          </cell>
          <cell r="J186">
            <v>0</v>
          </cell>
          <cell r="K186">
            <v>482784.86243227782</v>
          </cell>
          <cell r="L186">
            <v>0</v>
          </cell>
          <cell r="M186">
            <v>2055.2465404358027</v>
          </cell>
          <cell r="N186">
            <v>0</v>
          </cell>
          <cell r="O186">
            <v>482784.86243227782</v>
          </cell>
          <cell r="P186">
            <v>482784.86243227782</v>
          </cell>
        </row>
        <row r="187">
          <cell r="A187" t="str">
            <v>8Employee - Caserate</v>
          </cell>
          <cell r="B187">
            <v>8</v>
          </cell>
          <cell r="C187">
            <v>21</v>
          </cell>
          <cell r="D187" t="str">
            <v>Employee - Caserate</v>
          </cell>
          <cell r="E187" t="str">
            <v>PC</v>
          </cell>
          <cell r="F187">
            <v>54.561977154615228</v>
          </cell>
          <cell r="G187">
            <v>164.77362159468186</v>
          </cell>
          <cell r="H187">
            <v>0</v>
          </cell>
          <cell r="I187">
            <v>385145.06962970429</v>
          </cell>
          <cell r="J187">
            <v>0</v>
          </cell>
          <cell r="K187">
            <v>385145.06962970429</v>
          </cell>
          <cell r="L187">
            <v>0</v>
          </cell>
          <cell r="M187">
            <v>7058.8547137560254</v>
          </cell>
          <cell r="N187">
            <v>0</v>
          </cell>
          <cell r="O187">
            <v>385145.06962970429</v>
          </cell>
          <cell r="P187">
            <v>385145.06962970429</v>
          </cell>
        </row>
        <row r="188">
          <cell r="A188" t="str">
            <v>8Self Pay</v>
          </cell>
          <cell r="B188">
            <v>8</v>
          </cell>
          <cell r="C188">
            <v>22</v>
          </cell>
          <cell r="D188" t="str">
            <v>Self Pay</v>
          </cell>
          <cell r="E188" t="str">
            <v>PD</v>
          </cell>
          <cell r="F188">
            <v>33.645676845012588</v>
          </cell>
          <cell r="G188">
            <v>100.3173458340966</v>
          </cell>
          <cell r="H188">
            <v>0</v>
          </cell>
          <cell r="I188">
            <v>324083.96753133688</v>
          </cell>
          <cell r="J188">
            <v>0</v>
          </cell>
          <cell r="K188">
            <v>324083.96753133688</v>
          </cell>
          <cell r="L188">
            <v>0</v>
          </cell>
          <cell r="M188">
            <v>6899.4445753776045</v>
          </cell>
          <cell r="N188">
            <v>0</v>
          </cell>
          <cell r="O188">
            <v>692133.96753133694</v>
          </cell>
          <cell r="P188">
            <v>692133.96753133694</v>
          </cell>
        </row>
        <row r="189">
          <cell r="A189" t="str">
            <v>8Charity Care</v>
          </cell>
          <cell r="B189">
            <v>8</v>
          </cell>
          <cell r="C189">
            <v>23</v>
          </cell>
          <cell r="D189" t="str">
            <v>Charity Care</v>
          </cell>
          <cell r="E189" t="str">
            <v>PD</v>
          </cell>
          <cell r="F189">
            <v>9.8547133766203565</v>
          </cell>
          <cell r="G189">
            <v>25.237824830243216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8Psych Exempt - Medicare</v>
          </cell>
          <cell r="B190">
            <v>8</v>
          </cell>
          <cell r="C190">
            <v>24</v>
          </cell>
          <cell r="D190" t="str">
            <v>Psych Exempt - Medicare</v>
          </cell>
          <cell r="E190" t="str">
            <v>PC</v>
          </cell>
          <cell r="F190">
            <v>9.9301387024207894</v>
          </cell>
          <cell r="G190">
            <v>262.40672131671101</v>
          </cell>
          <cell r="H190">
            <v>0</v>
          </cell>
          <cell r="I190">
            <v>215771.98386490127</v>
          </cell>
          <cell r="J190">
            <v>0</v>
          </cell>
          <cell r="K190">
            <v>215771.98386490127</v>
          </cell>
          <cell r="L190">
            <v>0</v>
          </cell>
          <cell r="M190">
            <v>21728.999999999993</v>
          </cell>
          <cell r="N190">
            <v>0</v>
          </cell>
          <cell r="O190">
            <v>215771.98386490127</v>
          </cell>
          <cell r="P190">
            <v>215771.98386490127</v>
          </cell>
        </row>
        <row r="191">
          <cell r="A191" t="str">
            <v>8Psych Exempt - Non Medicare</v>
          </cell>
          <cell r="B191">
            <v>8</v>
          </cell>
          <cell r="C191">
            <v>25</v>
          </cell>
          <cell r="D191" t="str">
            <v>Psych Exempt - Non Medicare</v>
          </cell>
          <cell r="E191" t="str">
            <v>PD</v>
          </cell>
          <cell r="F191">
            <v>49.970444524833383</v>
          </cell>
          <cell r="G191">
            <v>592.07899646836881</v>
          </cell>
          <cell r="H191">
            <v>0</v>
          </cell>
          <cell r="I191">
            <v>465051.88773299631</v>
          </cell>
          <cell r="J191">
            <v>0</v>
          </cell>
          <cell r="K191">
            <v>465051.88773299631</v>
          </cell>
          <cell r="L191">
            <v>0</v>
          </cell>
          <cell r="M191">
            <v>785.45580996275248</v>
          </cell>
          <cell r="N191">
            <v>0</v>
          </cell>
          <cell r="O191">
            <v>465051.88773299631</v>
          </cell>
          <cell r="P191">
            <v>465051.88773299631</v>
          </cell>
        </row>
        <row r="192">
          <cell r="A192" t="str">
            <v xml:space="preserve">9Medicare </v>
          </cell>
          <cell r="B192">
            <v>9</v>
          </cell>
          <cell r="C192">
            <v>1</v>
          </cell>
          <cell r="D192" t="str">
            <v xml:space="preserve">Medicare </v>
          </cell>
          <cell r="E192" t="str">
            <v>PCNM</v>
          </cell>
          <cell r="F192">
            <v>1404.6834414562975</v>
          </cell>
          <cell r="G192">
            <v>9347.5551043200812</v>
          </cell>
          <cell r="H192">
            <v>2428.5888523454601</v>
          </cell>
          <cell r="I192">
            <v>20339431.638393436</v>
          </cell>
          <cell r="J192">
            <v>0</v>
          </cell>
          <cell r="K192">
            <v>20339431.638393436</v>
          </cell>
          <cell r="L192">
            <v>1.7289225320600594</v>
          </cell>
          <cell r="M192">
            <v>8375.0000000000855</v>
          </cell>
          <cell r="N192">
            <v>0</v>
          </cell>
          <cell r="O192">
            <v>20339431.638393436</v>
          </cell>
          <cell r="P192">
            <v>20339431.638393436</v>
          </cell>
        </row>
        <row r="193">
          <cell r="A193" t="str">
            <v>9Medicare HMO - Drg</v>
          </cell>
          <cell r="B193">
            <v>9</v>
          </cell>
          <cell r="C193">
            <v>2</v>
          </cell>
          <cell r="D193" t="str">
            <v>Medicare HMO - Drg</v>
          </cell>
          <cell r="E193" t="str">
            <v>PCNM</v>
          </cell>
          <cell r="F193">
            <v>376.33949271807973</v>
          </cell>
          <cell r="G193">
            <v>2407.2164662018336</v>
          </cell>
          <cell r="H193">
            <v>719.5353544171877</v>
          </cell>
          <cell r="I193">
            <v>4536412.3856763206</v>
          </cell>
          <cell r="J193">
            <v>0</v>
          </cell>
          <cell r="K193">
            <v>4536412.3856763206</v>
          </cell>
          <cell r="L193">
            <v>1.911931562697301</v>
          </cell>
          <cell r="M193">
            <v>6304.6414020208131</v>
          </cell>
          <cell r="N193">
            <v>0</v>
          </cell>
          <cell r="O193">
            <v>4536412.3856763206</v>
          </cell>
          <cell r="P193">
            <v>4536412.3856763206</v>
          </cell>
        </row>
        <row r="194">
          <cell r="A194" t="str">
            <v>9Medicaid</v>
          </cell>
          <cell r="B194">
            <v>9</v>
          </cell>
          <cell r="C194">
            <v>5</v>
          </cell>
          <cell r="D194" t="str">
            <v>Medicaid</v>
          </cell>
          <cell r="E194" t="str">
            <v>PCNNC</v>
          </cell>
          <cell r="F194">
            <v>148.72763842011412</v>
          </cell>
          <cell r="G194">
            <v>1174.2476338667238</v>
          </cell>
          <cell r="H194">
            <v>337.87678573333937</v>
          </cell>
          <cell r="I194">
            <v>1768453.8937938868</v>
          </cell>
          <cell r="J194">
            <v>116522.109828414</v>
          </cell>
          <cell r="K194">
            <v>1884976.0036223028</v>
          </cell>
          <cell r="L194">
            <v>2.2717820932443749</v>
          </cell>
          <cell r="M194">
            <v>5234.0201175868706</v>
          </cell>
          <cell r="N194">
            <v>783.45969226830266</v>
          </cell>
          <cell r="O194">
            <v>1884976.0036223028</v>
          </cell>
          <cell r="P194">
            <v>1768453.8937938868</v>
          </cell>
        </row>
        <row r="195">
          <cell r="A195" t="str">
            <v>9Medicaid Pending</v>
          </cell>
          <cell r="B195">
            <v>9</v>
          </cell>
          <cell r="C195">
            <v>6</v>
          </cell>
          <cell r="D195" t="str">
            <v>Medicaid Pending</v>
          </cell>
          <cell r="E195" t="str">
            <v>PCNNC</v>
          </cell>
          <cell r="F195">
            <v>35.837787683550175</v>
          </cell>
          <cell r="G195">
            <v>188.91657056209368</v>
          </cell>
          <cell r="H195">
            <v>70.084228976947472</v>
          </cell>
          <cell r="I195">
            <v>366822.27509202476</v>
          </cell>
          <cell r="J195">
            <v>28597.19282738561</v>
          </cell>
          <cell r="K195">
            <v>395419.46791941021</v>
          </cell>
          <cell r="L195">
            <v>1.9555958530642414</v>
          </cell>
          <cell r="M195">
            <v>5234.0202702762444</v>
          </cell>
          <cell r="N195">
            <v>797.96200256278496</v>
          </cell>
          <cell r="O195">
            <v>395419.46791941021</v>
          </cell>
          <cell r="P195">
            <v>366822.27509202476</v>
          </cell>
        </row>
        <row r="196">
          <cell r="A196" t="str">
            <v>9No Fault</v>
          </cell>
          <cell r="B196">
            <v>9</v>
          </cell>
          <cell r="C196">
            <v>7</v>
          </cell>
          <cell r="D196" t="str">
            <v>No Fault</v>
          </cell>
          <cell r="E196" t="str">
            <v>PCNNC</v>
          </cell>
          <cell r="F196">
            <v>41.501818704354569</v>
          </cell>
          <cell r="G196">
            <v>267.98802198639476</v>
          </cell>
          <cell r="H196">
            <v>103.77368967600374</v>
          </cell>
          <cell r="I196">
            <v>543153.61294831894</v>
          </cell>
          <cell r="J196">
            <v>33626.354096376825</v>
          </cell>
          <cell r="K196">
            <v>576779.96704469691</v>
          </cell>
          <cell r="L196">
            <v>2.5004612548489424</v>
          </cell>
          <cell r="M196">
            <v>5234.0204404808383</v>
          </cell>
          <cell r="N196">
            <v>810.2380846468443</v>
          </cell>
          <cell r="O196">
            <v>576779.96704469691</v>
          </cell>
          <cell r="P196">
            <v>543153.61294831894</v>
          </cell>
        </row>
        <row r="197">
          <cell r="A197" t="str">
            <v>9Workers Comp</v>
          </cell>
          <cell r="B197">
            <v>9</v>
          </cell>
          <cell r="C197">
            <v>8</v>
          </cell>
          <cell r="D197" t="str">
            <v>Workers Comp</v>
          </cell>
          <cell r="E197" t="str">
            <v>PCNNC</v>
          </cell>
          <cell r="F197">
            <v>22.127681830694335</v>
          </cell>
          <cell r="G197">
            <v>83.563305768422779</v>
          </cell>
          <cell r="H197">
            <v>38.682888285107346</v>
          </cell>
          <cell r="I197">
            <v>202467.02720802193</v>
          </cell>
          <cell r="J197">
            <v>17928.694613335629</v>
          </cell>
          <cell r="K197">
            <v>220395.72182135767</v>
          </cell>
          <cell r="L197">
            <v>1.7481672314832597</v>
          </cell>
          <cell r="M197">
            <v>5234.0204204961183</v>
          </cell>
          <cell r="N197">
            <v>810.23826854134825</v>
          </cell>
          <cell r="O197">
            <v>220395.72182135767</v>
          </cell>
          <cell r="P197">
            <v>202467.02720802193</v>
          </cell>
        </row>
        <row r="198">
          <cell r="A198" t="str">
            <v>9Medicaid HMO - Drg</v>
          </cell>
          <cell r="B198">
            <v>9</v>
          </cell>
          <cell r="C198">
            <v>9</v>
          </cell>
          <cell r="D198" t="str">
            <v>Medicaid HMO - Drg</v>
          </cell>
          <cell r="E198" t="str">
            <v>PCNNC</v>
          </cell>
          <cell r="F198">
            <v>59.754229070481948</v>
          </cell>
          <cell r="G198">
            <v>341.63371601284319</v>
          </cell>
          <cell r="H198">
            <v>114.73391205962297</v>
          </cell>
          <cell r="I198">
            <v>416517.83045442117</v>
          </cell>
          <cell r="J198">
            <v>46608.610440471384</v>
          </cell>
          <cell r="K198">
            <v>463126.44089489267</v>
          </cell>
          <cell r="L198">
            <v>1.9200969344661913</v>
          </cell>
          <cell r="M198">
            <v>3630.2939817651495</v>
          </cell>
          <cell r="N198">
            <v>780.00521746327104</v>
          </cell>
          <cell r="O198">
            <v>463126.44089489267</v>
          </cell>
          <cell r="P198">
            <v>416517.83045442117</v>
          </cell>
        </row>
        <row r="199">
          <cell r="A199" t="str">
            <v>9Medicaid HMO - Per Diem</v>
          </cell>
          <cell r="B199">
            <v>9</v>
          </cell>
          <cell r="C199">
            <v>10</v>
          </cell>
          <cell r="D199" t="str">
            <v>Medicaid HMO - Per Diem</v>
          </cell>
          <cell r="E199" t="str">
            <v>PD</v>
          </cell>
          <cell r="F199">
            <v>34.068742702476129</v>
          </cell>
          <cell r="G199">
            <v>154.70077528462326</v>
          </cell>
          <cell r="H199">
            <v>0</v>
          </cell>
          <cell r="I199">
            <v>192297.77025990051</v>
          </cell>
          <cell r="J199">
            <v>0</v>
          </cell>
          <cell r="K199">
            <v>192297.77025990051</v>
          </cell>
          <cell r="L199">
            <v>0</v>
          </cell>
          <cell r="M199">
            <v>1243.030423771989</v>
          </cell>
          <cell r="N199">
            <v>0</v>
          </cell>
          <cell r="O199">
            <v>192297.77025990051</v>
          </cell>
          <cell r="P199">
            <v>192297.77025990051</v>
          </cell>
        </row>
        <row r="200">
          <cell r="A200" t="str">
            <v>9Medicaid HMO - Caserate</v>
          </cell>
          <cell r="B200">
            <v>9</v>
          </cell>
          <cell r="C200">
            <v>11</v>
          </cell>
          <cell r="D200" t="str">
            <v>Medicaid HMO - Caserate</v>
          </cell>
          <cell r="E200" t="str">
            <v>PC</v>
          </cell>
          <cell r="F200">
            <v>36.503311428851639</v>
          </cell>
          <cell r="G200">
            <v>128.83444211412478</v>
          </cell>
          <cell r="H200">
            <v>0</v>
          </cell>
          <cell r="I200">
            <v>136703.93226213075</v>
          </cell>
          <cell r="J200">
            <v>0</v>
          </cell>
          <cell r="K200">
            <v>136703.93226213075</v>
          </cell>
          <cell r="L200">
            <v>0</v>
          </cell>
          <cell r="M200">
            <v>3744.9734533969468</v>
          </cell>
          <cell r="N200">
            <v>0</v>
          </cell>
          <cell r="O200">
            <v>136703.93226213075</v>
          </cell>
          <cell r="P200">
            <v>136703.93226213075</v>
          </cell>
        </row>
        <row r="201">
          <cell r="A201" t="str">
            <v>9Medicaid HMO - Capitation</v>
          </cell>
          <cell r="B201">
            <v>9</v>
          </cell>
          <cell r="C201">
            <v>12</v>
          </cell>
          <cell r="D201" t="str">
            <v>Medicaid HMO - Capitation</v>
          </cell>
          <cell r="E201" t="str">
            <v>PC</v>
          </cell>
          <cell r="F201">
            <v>12.148611266168642</v>
          </cell>
          <cell r="G201">
            <v>40.660603330811639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9Blue Cross - Nys Drg</v>
          </cell>
          <cell r="B202">
            <v>9</v>
          </cell>
          <cell r="C202">
            <v>13</v>
          </cell>
          <cell r="D202" t="str">
            <v>Blue Cross - Nys Drg</v>
          </cell>
          <cell r="E202" t="str">
            <v>PCNN</v>
          </cell>
          <cell r="F202">
            <v>817.95445791242571</v>
          </cell>
          <cell r="G202">
            <v>3280.9760333839249</v>
          </cell>
          <cell r="H202">
            <v>1280.6421437115634</v>
          </cell>
          <cell r="I202">
            <v>9039352.0704066958</v>
          </cell>
          <cell r="J202">
            <v>0</v>
          </cell>
          <cell r="K202">
            <v>9039352.0704066958</v>
          </cell>
          <cell r="L202">
            <v>1.5656643610452396</v>
          </cell>
          <cell r="M202">
            <v>7058.452757308768</v>
          </cell>
          <cell r="N202">
            <v>0</v>
          </cell>
          <cell r="O202">
            <v>9039352.0704066958</v>
          </cell>
          <cell r="P202">
            <v>9039352.0704066958</v>
          </cell>
        </row>
        <row r="203">
          <cell r="A203" t="str">
            <v>9Blue Cross - Caserate</v>
          </cell>
          <cell r="B203">
            <v>9</v>
          </cell>
          <cell r="C203">
            <v>14</v>
          </cell>
          <cell r="D203" t="str">
            <v>Blue Cross - Caserate</v>
          </cell>
          <cell r="E203" t="str">
            <v>PC</v>
          </cell>
          <cell r="F203">
            <v>1.4549379898418993</v>
          </cell>
          <cell r="G203">
            <v>45.208594428230136</v>
          </cell>
          <cell r="H203">
            <v>0</v>
          </cell>
          <cell r="I203">
            <v>165398.4564380995</v>
          </cell>
          <cell r="J203">
            <v>0</v>
          </cell>
          <cell r="K203">
            <v>165398.4564380995</v>
          </cell>
          <cell r="L203">
            <v>0</v>
          </cell>
          <cell r="M203">
            <v>113680.76000000008</v>
          </cell>
          <cell r="N203">
            <v>0</v>
          </cell>
          <cell r="O203">
            <v>165398.4564380995</v>
          </cell>
          <cell r="P203">
            <v>165398.4564380995</v>
          </cell>
        </row>
        <row r="204">
          <cell r="A204" t="str">
            <v>9Hmo/Comm - Nys Drg</v>
          </cell>
          <cell r="B204">
            <v>9</v>
          </cell>
          <cell r="C204">
            <v>15</v>
          </cell>
          <cell r="D204" t="str">
            <v>Hmo/Comm - Nys Drg</v>
          </cell>
          <cell r="E204" t="str">
            <v>PCNN</v>
          </cell>
          <cell r="F204">
            <v>390.03863256523573</v>
          </cell>
          <cell r="G204">
            <v>1590.0255100813517</v>
          </cell>
          <cell r="H204">
            <v>577.40523129396001</v>
          </cell>
          <cell r="I204">
            <v>4366559.5712533267</v>
          </cell>
          <cell r="J204">
            <v>0</v>
          </cell>
          <cell r="K204">
            <v>4366559.5712533267</v>
          </cell>
          <cell r="L204">
            <v>1.480379590853443</v>
          </cell>
          <cell r="M204">
            <v>7562.3831143128109</v>
          </cell>
          <cell r="N204">
            <v>0</v>
          </cell>
          <cell r="O204">
            <v>4366559.5712533267</v>
          </cell>
          <cell r="P204">
            <v>4366559.5712533267</v>
          </cell>
        </row>
        <row r="205">
          <cell r="A205" t="str">
            <v>9Hmo/Comm - Hcfa Drg</v>
          </cell>
          <cell r="B205">
            <v>9</v>
          </cell>
          <cell r="C205">
            <v>16</v>
          </cell>
          <cell r="D205" t="str">
            <v>Hmo/Comm - Hcfa Drg</v>
          </cell>
          <cell r="E205" t="str">
            <v>PCNM</v>
          </cell>
          <cell r="F205">
            <v>636.41240067219417</v>
          </cell>
          <cell r="G205">
            <v>2475.3816688539277</v>
          </cell>
          <cell r="H205">
            <v>660.76106372539164</v>
          </cell>
          <cell r="I205">
            <v>5104755.0648150872</v>
          </cell>
          <cell r="J205">
            <v>0</v>
          </cell>
          <cell r="K205">
            <v>5104755.0648150872</v>
          </cell>
          <cell r="L205">
            <v>1.0382592530055665</v>
          </cell>
          <cell r="M205">
            <v>7725.5688100541483</v>
          </cell>
          <cell r="N205">
            <v>0</v>
          </cell>
          <cell r="O205">
            <v>5104755.0648150872</v>
          </cell>
          <cell r="P205">
            <v>5104755.0648150872</v>
          </cell>
        </row>
        <row r="206">
          <cell r="A206" t="str">
            <v>9Hmo/Comm - Per Diem</v>
          </cell>
          <cell r="B206">
            <v>9</v>
          </cell>
          <cell r="C206">
            <v>17</v>
          </cell>
          <cell r="D206" t="str">
            <v>Hmo/Comm - Per Diem</v>
          </cell>
          <cell r="E206" t="str">
            <v>PD</v>
          </cell>
          <cell r="F206">
            <v>167.42023561844664</v>
          </cell>
          <cell r="G206">
            <v>755.94742462140164</v>
          </cell>
          <cell r="H206">
            <v>0</v>
          </cell>
          <cell r="I206">
            <v>1249615.63747124</v>
          </cell>
          <cell r="J206">
            <v>0</v>
          </cell>
          <cell r="K206">
            <v>1249615.63747124</v>
          </cell>
          <cell r="L206">
            <v>0</v>
          </cell>
          <cell r="M206">
            <v>1653.0456970563534</v>
          </cell>
          <cell r="N206">
            <v>0</v>
          </cell>
          <cell r="O206">
            <v>1249615.63747124</v>
          </cell>
          <cell r="P206">
            <v>1249615.63747124</v>
          </cell>
        </row>
        <row r="207">
          <cell r="A207" t="str">
            <v>9Hmo/Comm - Caserate</v>
          </cell>
          <cell r="B207">
            <v>9</v>
          </cell>
          <cell r="C207">
            <v>18</v>
          </cell>
          <cell r="D207" t="str">
            <v>Hmo/Comm - Caserate</v>
          </cell>
          <cell r="E207" t="str">
            <v>PC</v>
          </cell>
          <cell r="F207">
            <v>104.08707785962409</v>
          </cell>
          <cell r="G207">
            <v>383.80868229309084</v>
          </cell>
          <cell r="H207">
            <v>0</v>
          </cell>
          <cell r="I207">
            <v>1261164.4575134979</v>
          </cell>
          <cell r="J207">
            <v>0</v>
          </cell>
          <cell r="K207">
            <v>1261164.4575134979</v>
          </cell>
          <cell r="L207">
            <v>0</v>
          </cell>
          <cell r="M207">
            <v>12116.436386218409</v>
          </cell>
          <cell r="N207">
            <v>0</v>
          </cell>
          <cell r="O207">
            <v>1261164.4575134979</v>
          </cell>
          <cell r="P207">
            <v>1261164.4575134979</v>
          </cell>
        </row>
        <row r="208">
          <cell r="A208" t="str">
            <v>9Hmo/Comm - Percent Chgs</v>
          </cell>
          <cell r="B208">
            <v>9</v>
          </cell>
          <cell r="C208">
            <v>19</v>
          </cell>
          <cell r="D208" t="str">
            <v>Hmo/Comm - Percent Chgs</v>
          </cell>
          <cell r="E208" t="str">
            <v>PD</v>
          </cell>
          <cell r="F208">
            <v>124.80367545108912</v>
          </cell>
          <cell r="G208">
            <v>542.31051292476445</v>
          </cell>
          <cell r="H208">
            <v>0</v>
          </cell>
          <cell r="I208">
            <v>2469573.1201242758</v>
          </cell>
          <cell r="J208">
            <v>0</v>
          </cell>
          <cell r="K208">
            <v>2469573.1201242758</v>
          </cell>
          <cell r="L208">
            <v>0</v>
          </cell>
          <cell r="M208">
            <v>5372.8255627512972</v>
          </cell>
          <cell r="N208">
            <v>0</v>
          </cell>
          <cell r="O208">
            <v>2913739.7867909423</v>
          </cell>
          <cell r="P208">
            <v>2913739.7867909423</v>
          </cell>
        </row>
        <row r="209">
          <cell r="A209" t="str">
            <v>9Employee - Per Diem</v>
          </cell>
          <cell r="B209">
            <v>9</v>
          </cell>
          <cell r="C209">
            <v>20</v>
          </cell>
          <cell r="D209" t="str">
            <v>Employee - Per Diem</v>
          </cell>
          <cell r="E209" t="str">
            <v>PD</v>
          </cell>
          <cell r="F209">
            <v>41.916297779926758</v>
          </cell>
          <cell r="G209">
            <v>227.52197086053897</v>
          </cell>
          <cell r="H209">
            <v>0</v>
          </cell>
          <cell r="I209">
            <v>467747.56592588453</v>
          </cell>
          <cell r="J209">
            <v>0</v>
          </cell>
          <cell r="K209">
            <v>467747.56592588453</v>
          </cell>
          <cell r="L209">
            <v>0</v>
          </cell>
          <cell r="M209">
            <v>2055.8347141454456</v>
          </cell>
          <cell r="N209">
            <v>0</v>
          </cell>
          <cell r="O209">
            <v>467747.56592588453</v>
          </cell>
          <cell r="P209">
            <v>467747.56592588453</v>
          </cell>
        </row>
        <row r="210">
          <cell r="A210" t="str">
            <v>9Employee - Caserate</v>
          </cell>
          <cell r="B210">
            <v>9</v>
          </cell>
          <cell r="C210">
            <v>21</v>
          </cell>
          <cell r="D210" t="str">
            <v>Employee - Caserate</v>
          </cell>
          <cell r="E210" t="str">
            <v>PC</v>
          </cell>
          <cell r="F210">
            <v>53.532880330617466</v>
          </cell>
          <cell r="G210">
            <v>158.46279770893344</v>
          </cell>
          <cell r="H210">
            <v>0</v>
          </cell>
          <cell r="I210">
            <v>373268.33626581047</v>
          </cell>
          <cell r="J210">
            <v>0</v>
          </cell>
          <cell r="K210">
            <v>373268.33626581047</v>
          </cell>
          <cell r="L210">
            <v>0</v>
          </cell>
          <cell r="M210">
            <v>6972.692931157756</v>
          </cell>
          <cell r="N210">
            <v>0</v>
          </cell>
          <cell r="O210">
            <v>373268.33626581047</v>
          </cell>
          <cell r="P210">
            <v>373268.33626581047</v>
          </cell>
        </row>
        <row r="211">
          <cell r="A211" t="str">
            <v>9Self Pay</v>
          </cell>
          <cell r="B211">
            <v>9</v>
          </cell>
          <cell r="C211">
            <v>22</v>
          </cell>
          <cell r="D211" t="str">
            <v>Self Pay</v>
          </cell>
          <cell r="E211" t="str">
            <v>PD</v>
          </cell>
          <cell r="F211">
            <v>33.651538739760895</v>
          </cell>
          <cell r="G211">
            <v>97.37096230848509</v>
          </cell>
          <cell r="H211">
            <v>0</v>
          </cell>
          <cell r="I211">
            <v>314850.18169428583</v>
          </cell>
          <cell r="J211">
            <v>0</v>
          </cell>
          <cell r="K211">
            <v>314850.18169428583</v>
          </cell>
          <cell r="L211">
            <v>0</v>
          </cell>
          <cell r="M211">
            <v>7013.3863885493984</v>
          </cell>
          <cell r="N211">
            <v>0</v>
          </cell>
          <cell r="O211">
            <v>682900.18169428583</v>
          </cell>
          <cell r="P211">
            <v>682900.18169428583</v>
          </cell>
        </row>
        <row r="212">
          <cell r="A212" t="str">
            <v>9Charity Care</v>
          </cell>
          <cell r="B212">
            <v>9</v>
          </cell>
          <cell r="C212">
            <v>23</v>
          </cell>
          <cell r="D212" t="str">
            <v>Charity Care</v>
          </cell>
          <cell r="E212" t="str">
            <v>PD</v>
          </cell>
          <cell r="F212">
            <v>10.023940362513585</v>
          </cell>
          <cell r="G212">
            <v>25.095843383054184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9Psych Exempt - Medicare</v>
          </cell>
          <cell r="B213">
            <v>9</v>
          </cell>
          <cell r="C213">
            <v>24</v>
          </cell>
          <cell r="D213" t="str">
            <v>Psych Exempt - Medicare</v>
          </cell>
          <cell r="E213" t="str">
            <v>PC</v>
          </cell>
          <cell r="F213">
            <v>8.0619730737233528</v>
          </cell>
          <cell r="G213">
            <v>220.93699718281189</v>
          </cell>
          <cell r="H213">
            <v>0</v>
          </cell>
          <cell r="I213">
            <v>175178.61291893476</v>
          </cell>
          <cell r="J213">
            <v>0</v>
          </cell>
          <cell r="K213">
            <v>175178.61291893476</v>
          </cell>
          <cell r="L213">
            <v>0</v>
          </cell>
          <cell r="M213">
            <v>21729.000000000004</v>
          </cell>
          <cell r="N213">
            <v>0</v>
          </cell>
          <cell r="O213">
            <v>175178.61291893476</v>
          </cell>
          <cell r="P213">
            <v>175178.61291893476</v>
          </cell>
        </row>
        <row r="214">
          <cell r="A214" t="str">
            <v>9Psych Exempt - Non Medicare</v>
          </cell>
          <cell r="B214">
            <v>9</v>
          </cell>
          <cell r="C214">
            <v>25</v>
          </cell>
          <cell r="D214" t="str">
            <v>Psych Exempt - Non Medicare</v>
          </cell>
          <cell r="E214" t="str">
            <v>PD</v>
          </cell>
          <cell r="F214">
            <v>42.680734225486937</v>
          </cell>
          <cell r="G214">
            <v>506.08052790909454</v>
          </cell>
          <cell r="H214">
            <v>0</v>
          </cell>
          <cell r="I214">
            <v>397378.4553115461</v>
          </cell>
          <cell r="J214">
            <v>0</v>
          </cell>
          <cell r="K214">
            <v>397378.4553115461</v>
          </cell>
          <cell r="L214">
            <v>0</v>
          </cell>
          <cell r="M214">
            <v>785.20795287924182</v>
          </cell>
          <cell r="N214">
            <v>0</v>
          </cell>
          <cell r="O214">
            <v>397378.4553115461</v>
          </cell>
          <cell r="P214">
            <v>397378.4553115461</v>
          </cell>
        </row>
        <row r="215">
          <cell r="A215" t="str">
            <v xml:space="preserve">10Medicare </v>
          </cell>
          <cell r="B215">
            <v>10</v>
          </cell>
          <cell r="C215">
            <v>1</v>
          </cell>
          <cell r="D215" t="str">
            <v xml:space="preserve">Medicare </v>
          </cell>
          <cell r="E215" t="str">
            <v>PCNM</v>
          </cell>
          <cell r="F215">
            <v>1409.2773175000573</v>
          </cell>
          <cell r="G215">
            <v>9554.4152695507928</v>
          </cell>
          <cell r="H215">
            <v>2501.9455962390871</v>
          </cell>
          <cell r="I215">
            <v>20953794.368502673</v>
          </cell>
          <cell r="J215">
            <v>0</v>
          </cell>
          <cell r="K215">
            <v>20953794.368502673</v>
          </cell>
          <cell r="L215">
            <v>1.7753394347376101</v>
          </cell>
          <cell r="M215">
            <v>8375.0000000001273</v>
          </cell>
          <cell r="N215">
            <v>0</v>
          </cell>
          <cell r="O215">
            <v>20953794.368502673</v>
          </cell>
          <cell r="P215">
            <v>20953794.368502673</v>
          </cell>
        </row>
        <row r="216">
          <cell r="A216" t="str">
            <v>10Medicare HMO - Drg</v>
          </cell>
          <cell r="B216">
            <v>10</v>
          </cell>
          <cell r="C216">
            <v>2</v>
          </cell>
          <cell r="D216" t="str">
            <v>Medicare HMO - Drg</v>
          </cell>
          <cell r="E216" t="str">
            <v>PCNM</v>
          </cell>
          <cell r="F216">
            <v>376.39265680339389</v>
          </cell>
          <cell r="G216">
            <v>2460.4525149213546</v>
          </cell>
          <cell r="H216">
            <v>740.04556361989751</v>
          </cell>
          <cell r="I216">
            <v>4664037.2775877034</v>
          </cell>
          <cell r="J216">
            <v>0</v>
          </cell>
          <cell r="K216">
            <v>4664037.2775877034</v>
          </cell>
          <cell r="L216">
            <v>1.9661530325934473</v>
          </cell>
          <cell r="M216">
            <v>6302.3650257070494</v>
          </cell>
          <cell r="N216">
            <v>0</v>
          </cell>
          <cell r="O216">
            <v>4664037.2775877034</v>
          </cell>
          <cell r="P216">
            <v>4664037.2775877034</v>
          </cell>
        </row>
        <row r="217">
          <cell r="A217" t="str">
            <v>10Medicaid</v>
          </cell>
          <cell r="B217">
            <v>10</v>
          </cell>
          <cell r="C217">
            <v>5</v>
          </cell>
          <cell r="D217" t="str">
            <v>Medicaid</v>
          </cell>
          <cell r="E217" t="str">
            <v>PCNNC</v>
          </cell>
          <cell r="F217">
            <v>151.87291297102658</v>
          </cell>
          <cell r="G217">
            <v>1213.4228913299262</v>
          </cell>
          <cell r="H217">
            <v>347.2443296748512</v>
          </cell>
          <cell r="I217">
            <v>1817483.8036036785</v>
          </cell>
          <cell r="J217">
            <v>118595.63087977498</v>
          </cell>
          <cell r="K217">
            <v>1936079.4344834506</v>
          </cell>
          <cell r="L217">
            <v>2.2864138369499534</v>
          </cell>
          <cell r="M217">
            <v>5234.0201071260508</v>
          </cell>
          <cell r="N217">
            <v>780.88731268623235</v>
          </cell>
          <cell r="O217">
            <v>1936079.4344834506</v>
          </cell>
          <cell r="P217">
            <v>1817483.8036036785</v>
          </cell>
        </row>
        <row r="218">
          <cell r="A218" t="str">
            <v>10Medicaid Pending</v>
          </cell>
          <cell r="B218">
            <v>10</v>
          </cell>
          <cell r="C218">
            <v>6</v>
          </cell>
          <cell r="D218" t="str">
            <v>Medicaid Pending</v>
          </cell>
          <cell r="E218" t="str">
            <v>PCNNC</v>
          </cell>
          <cell r="F218">
            <v>35.826413988693055</v>
          </cell>
          <cell r="G218">
            <v>192.49225661871768</v>
          </cell>
          <cell r="H218">
            <v>70.887194801959311</v>
          </cell>
          <cell r="I218">
            <v>371025.01744057197</v>
          </cell>
          <cell r="J218">
            <v>28572.038472868651</v>
          </cell>
          <cell r="K218">
            <v>399597.05591344059</v>
          </cell>
          <cell r="L218">
            <v>1.9786293661523469</v>
          </cell>
          <cell r="M218">
            <v>5234.0203118083737</v>
          </cell>
          <cell r="N218">
            <v>797.51321139442223</v>
          </cell>
          <cell r="O218">
            <v>399597.05591344059</v>
          </cell>
          <cell r="P218">
            <v>371025.01744057197</v>
          </cell>
        </row>
        <row r="219">
          <cell r="A219" t="str">
            <v>10No Fault</v>
          </cell>
          <cell r="B219">
            <v>10</v>
          </cell>
          <cell r="C219">
            <v>7</v>
          </cell>
          <cell r="D219" t="str">
            <v>No Fault</v>
          </cell>
          <cell r="E219" t="str">
            <v>PCNNC</v>
          </cell>
          <cell r="F219">
            <v>41.358427873516327</v>
          </cell>
          <cell r="G219">
            <v>275.40282121185874</v>
          </cell>
          <cell r="H219">
            <v>106.95619308032468</v>
          </cell>
          <cell r="I219">
            <v>559810.90058267803</v>
          </cell>
          <cell r="J219">
            <v>33510.167705941407</v>
          </cell>
          <cell r="K219">
            <v>593321.06828861719</v>
          </cell>
          <cell r="L219">
            <v>2.5860797564022877</v>
          </cell>
          <cell r="M219">
            <v>5234.0204382766033</v>
          </cell>
          <cell r="N219">
            <v>810.23794735194667</v>
          </cell>
          <cell r="O219">
            <v>593321.06828861719</v>
          </cell>
          <cell r="P219">
            <v>559810.90058267803</v>
          </cell>
        </row>
        <row r="220">
          <cell r="A220" t="str">
            <v>10Workers Comp</v>
          </cell>
          <cell r="B220">
            <v>10</v>
          </cell>
          <cell r="C220">
            <v>8</v>
          </cell>
          <cell r="D220" t="str">
            <v>Workers Comp</v>
          </cell>
          <cell r="E220" t="str">
            <v>PCNNC</v>
          </cell>
          <cell r="F220">
            <v>22.88918987896729</v>
          </cell>
          <cell r="G220">
            <v>87.192014063338618</v>
          </cell>
          <cell r="H220">
            <v>40.124291434120984</v>
          </cell>
          <cell r="I220">
            <v>210011.36067021076</v>
          </cell>
          <cell r="J220">
            <v>18545.69680645733</v>
          </cell>
          <cell r="K220">
            <v>228557.0574766685</v>
          </cell>
          <cell r="L220">
            <v>1.7529799720430868</v>
          </cell>
          <cell r="M220">
            <v>5234.0204191523944</v>
          </cell>
          <cell r="N220">
            <v>810.23823492760812</v>
          </cell>
          <cell r="O220">
            <v>228557.0574766685</v>
          </cell>
          <cell r="P220">
            <v>210011.36067021076</v>
          </cell>
        </row>
        <row r="221">
          <cell r="A221" t="str">
            <v>10Medicaid HMO - Drg</v>
          </cell>
          <cell r="B221">
            <v>10</v>
          </cell>
          <cell r="C221">
            <v>9</v>
          </cell>
          <cell r="D221" t="str">
            <v>Medicaid HMO - Drg</v>
          </cell>
          <cell r="E221" t="str">
            <v>PCNNC</v>
          </cell>
          <cell r="F221">
            <v>61.085490259168786</v>
          </cell>
          <cell r="G221">
            <v>355.1994402368133</v>
          </cell>
          <cell r="H221">
            <v>117.80985508623436</v>
          </cell>
          <cell r="I221">
            <v>427755.6058374577</v>
          </cell>
          <cell r="J221">
            <v>47644.984774514232</v>
          </cell>
          <cell r="K221">
            <v>475400.59061197238</v>
          </cell>
          <cell r="L221">
            <v>1.9286061974193844</v>
          </cell>
          <cell r="M221">
            <v>3630.8983278550804</v>
          </cell>
          <cell r="N221">
            <v>779.97220898726982</v>
          </cell>
          <cell r="O221">
            <v>475400.59061197238</v>
          </cell>
          <cell r="P221">
            <v>427755.6058374577</v>
          </cell>
        </row>
        <row r="222">
          <cell r="A222" t="str">
            <v>10Medicaid HMO - Per Diem</v>
          </cell>
          <cell r="B222">
            <v>10</v>
          </cell>
          <cell r="C222">
            <v>10</v>
          </cell>
          <cell r="D222" t="str">
            <v>Medicaid HMO - Per Diem</v>
          </cell>
          <cell r="E222" t="str">
            <v>PD</v>
          </cell>
          <cell r="F222">
            <v>33.863078461049767</v>
          </cell>
          <cell r="G222">
            <v>158.41832088426059</v>
          </cell>
          <cell r="H222">
            <v>0</v>
          </cell>
          <cell r="I222">
            <v>196811.59639354234</v>
          </cell>
          <cell r="J222">
            <v>0</v>
          </cell>
          <cell r="K222">
            <v>196811.59639354234</v>
          </cell>
          <cell r="L222">
            <v>0</v>
          </cell>
          <cell r="M222">
            <v>1242.3537586749933</v>
          </cell>
          <cell r="N222">
            <v>0</v>
          </cell>
          <cell r="O222">
            <v>196811.59639354234</v>
          </cell>
          <cell r="P222">
            <v>196811.59639354234</v>
          </cell>
        </row>
        <row r="223">
          <cell r="A223" t="str">
            <v>10Medicaid HMO - Caserate</v>
          </cell>
          <cell r="B223">
            <v>10</v>
          </cell>
          <cell r="C223">
            <v>11</v>
          </cell>
          <cell r="D223" t="str">
            <v>Medicaid HMO - Caserate</v>
          </cell>
          <cell r="E223" t="str">
            <v>PC</v>
          </cell>
          <cell r="F223">
            <v>40.514370645846967</v>
          </cell>
          <cell r="G223">
            <v>143.08074892253902</v>
          </cell>
          <cell r="H223">
            <v>0</v>
          </cell>
          <cell r="I223">
            <v>149198.00154650971</v>
          </cell>
          <cell r="J223">
            <v>0</v>
          </cell>
          <cell r="K223">
            <v>149198.00154650971</v>
          </cell>
          <cell r="L223">
            <v>0</v>
          </cell>
          <cell r="M223">
            <v>3682.594574915448</v>
          </cell>
          <cell r="N223">
            <v>0</v>
          </cell>
          <cell r="O223">
            <v>149198.00154650971</v>
          </cell>
          <cell r="P223">
            <v>149198.00154650971</v>
          </cell>
        </row>
        <row r="224">
          <cell r="A224" t="str">
            <v>10Medicaid HMO - Capitation</v>
          </cell>
          <cell r="B224">
            <v>10</v>
          </cell>
          <cell r="C224">
            <v>12</v>
          </cell>
          <cell r="D224" t="str">
            <v>Medicaid HMO - Capitation</v>
          </cell>
          <cell r="E224" t="str">
            <v>PC</v>
          </cell>
          <cell r="F224">
            <v>12.159914948901703</v>
          </cell>
          <cell r="G224">
            <v>40.168039802138452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 t="str">
            <v>10Blue Cross - Nys Drg</v>
          </cell>
          <cell r="B225">
            <v>10</v>
          </cell>
          <cell r="C225">
            <v>13</v>
          </cell>
          <cell r="D225" t="str">
            <v>Blue Cross - Nys Drg</v>
          </cell>
          <cell r="E225" t="str">
            <v>PCNN</v>
          </cell>
          <cell r="F225">
            <v>859.81199493482063</v>
          </cell>
          <cell r="G225">
            <v>3448.037389892404</v>
          </cell>
          <cell r="H225">
            <v>1333.478078015092</v>
          </cell>
          <cell r="I225">
            <v>9412002.0470680036</v>
          </cell>
          <cell r="J225">
            <v>0</v>
          </cell>
          <cell r="K225">
            <v>9412002.0470680036</v>
          </cell>
          <cell r="L225">
            <v>1.550894946651888</v>
          </cell>
          <cell r="M225">
            <v>7058.2353037838839</v>
          </cell>
          <cell r="N225">
            <v>0</v>
          </cell>
          <cell r="O225">
            <v>9412002.0470680036</v>
          </cell>
          <cell r="P225">
            <v>9412002.0470680036</v>
          </cell>
        </row>
        <row r="226">
          <cell r="A226" t="str">
            <v>10Blue Cross - Caserate</v>
          </cell>
          <cell r="B226">
            <v>10</v>
          </cell>
          <cell r="C226">
            <v>14</v>
          </cell>
          <cell r="D226" t="str">
            <v>Blue Cross - Caserate</v>
          </cell>
          <cell r="E226" t="str">
            <v>PC</v>
          </cell>
          <cell r="F226">
            <v>1.5746480776137006</v>
          </cell>
          <cell r="G226">
            <v>49.254692569218363</v>
          </cell>
          <cell r="H226">
            <v>0</v>
          </cell>
          <cell r="I226">
            <v>179007.19019566459</v>
          </cell>
          <cell r="J226">
            <v>0</v>
          </cell>
          <cell r="K226">
            <v>179007.19019566459</v>
          </cell>
          <cell r="L226">
            <v>0</v>
          </cell>
          <cell r="M226">
            <v>113680.76000000007</v>
          </cell>
          <cell r="N226">
            <v>0</v>
          </cell>
          <cell r="O226">
            <v>179007.19019566459</v>
          </cell>
          <cell r="P226">
            <v>179007.19019566459</v>
          </cell>
        </row>
        <row r="227">
          <cell r="A227" t="str">
            <v>10Hmo/Comm - Nys Drg</v>
          </cell>
          <cell r="B227">
            <v>10</v>
          </cell>
          <cell r="C227">
            <v>15</v>
          </cell>
          <cell r="D227" t="str">
            <v>Hmo/Comm - Nys Drg</v>
          </cell>
          <cell r="E227" t="str">
            <v>PCNN</v>
          </cell>
          <cell r="F227">
            <v>414.26248735168781</v>
          </cell>
          <cell r="G227">
            <v>1679.4901544240527</v>
          </cell>
          <cell r="H227">
            <v>603.58204810322786</v>
          </cell>
          <cell r="I227">
            <v>4567924.8779570414</v>
          </cell>
          <cell r="J227">
            <v>0</v>
          </cell>
          <cell r="K227">
            <v>4567924.8779570414</v>
          </cell>
          <cell r="L227">
            <v>1.4570038720180265</v>
          </cell>
          <cell r="M227">
            <v>7568.0264055431453</v>
          </cell>
          <cell r="N227">
            <v>0</v>
          </cell>
          <cell r="O227">
            <v>4567924.8779570414</v>
          </cell>
          <cell r="P227">
            <v>4567924.8779570414</v>
          </cell>
        </row>
        <row r="228">
          <cell r="A228" t="str">
            <v>10Hmo/Comm - Hcfa Drg</v>
          </cell>
          <cell r="B228">
            <v>10</v>
          </cell>
          <cell r="C228">
            <v>16</v>
          </cell>
          <cell r="D228" t="str">
            <v>Hmo/Comm - Hcfa Drg</v>
          </cell>
          <cell r="E228" t="str">
            <v>PCNM</v>
          </cell>
          <cell r="F228">
            <v>677.02846122538369</v>
          </cell>
          <cell r="G228">
            <v>2629.235674743672</v>
          </cell>
          <cell r="H228">
            <v>691.95396192342957</v>
          </cell>
          <cell r="I228">
            <v>5345318.2068744935</v>
          </cell>
          <cell r="J228">
            <v>0</v>
          </cell>
          <cell r="K228">
            <v>5345318.2068744935</v>
          </cell>
          <cell r="L228">
            <v>1.0220456030327463</v>
          </cell>
          <cell r="M228">
            <v>7724.9622099367316</v>
          </cell>
          <cell r="N228">
            <v>0</v>
          </cell>
          <cell r="O228">
            <v>5345318.2068744935</v>
          </cell>
          <cell r="P228">
            <v>5345318.2068744935</v>
          </cell>
        </row>
        <row r="229">
          <cell r="A229" t="str">
            <v>10Hmo/Comm - Per Diem</v>
          </cell>
          <cell r="B229">
            <v>10</v>
          </cell>
          <cell r="C229">
            <v>17</v>
          </cell>
          <cell r="D229" t="str">
            <v>Hmo/Comm - Per Diem</v>
          </cell>
          <cell r="E229" t="str">
            <v>PD</v>
          </cell>
          <cell r="F229">
            <v>167.93907091335811</v>
          </cell>
          <cell r="G229">
            <v>770.05598587118175</v>
          </cell>
          <cell r="H229">
            <v>0</v>
          </cell>
          <cell r="I229">
            <v>1270092.569360404</v>
          </cell>
          <cell r="J229">
            <v>0</v>
          </cell>
          <cell r="K229">
            <v>1270092.569360404</v>
          </cell>
          <cell r="L229">
            <v>0</v>
          </cell>
          <cell r="M229">
            <v>1649.350946767227</v>
          </cell>
          <cell r="N229">
            <v>0</v>
          </cell>
          <cell r="O229">
            <v>1270092.569360404</v>
          </cell>
          <cell r="P229">
            <v>1270092.569360404</v>
          </cell>
        </row>
        <row r="230">
          <cell r="A230" t="str">
            <v>10Hmo/Comm - Caserate</v>
          </cell>
          <cell r="B230">
            <v>10</v>
          </cell>
          <cell r="C230">
            <v>18</v>
          </cell>
          <cell r="D230" t="str">
            <v>Hmo/Comm - Caserate</v>
          </cell>
          <cell r="E230" t="str">
            <v>PC</v>
          </cell>
          <cell r="F230">
            <v>111.18213010377343</v>
          </cell>
          <cell r="G230">
            <v>417.16708190450368</v>
          </cell>
          <cell r="H230">
            <v>0</v>
          </cell>
          <cell r="I230">
            <v>1354131.4841350152</v>
          </cell>
          <cell r="J230">
            <v>0</v>
          </cell>
          <cell r="K230">
            <v>1354131.4841350152</v>
          </cell>
          <cell r="L230">
            <v>0</v>
          </cell>
          <cell r="M230">
            <v>12179.398639611574</v>
          </cell>
          <cell r="N230">
            <v>0</v>
          </cell>
          <cell r="O230">
            <v>1354131.4841350152</v>
          </cell>
          <cell r="P230">
            <v>1354131.4841350152</v>
          </cell>
        </row>
        <row r="231">
          <cell r="A231" t="str">
            <v>10Hmo/Comm - Percent Chgs</v>
          </cell>
          <cell r="B231">
            <v>10</v>
          </cell>
          <cell r="C231">
            <v>19</v>
          </cell>
          <cell r="D231" t="str">
            <v>Hmo/Comm - Percent Chgs</v>
          </cell>
          <cell r="E231" t="str">
            <v>PD</v>
          </cell>
          <cell r="F231">
            <v>129.82008336352325</v>
          </cell>
          <cell r="G231">
            <v>566.59113402310413</v>
          </cell>
          <cell r="H231">
            <v>0</v>
          </cell>
          <cell r="I231">
            <v>2570215.2730089896</v>
          </cell>
          <cell r="J231">
            <v>0</v>
          </cell>
          <cell r="K231">
            <v>2570215.2730089896</v>
          </cell>
          <cell r="L231">
            <v>0</v>
          </cell>
          <cell r="M231">
            <v>5320.2066863840782</v>
          </cell>
          <cell r="N231">
            <v>0</v>
          </cell>
          <cell r="O231">
            <v>3014381.9396756561</v>
          </cell>
          <cell r="P231">
            <v>3014381.9396756561</v>
          </cell>
        </row>
        <row r="232">
          <cell r="A232" t="str">
            <v>10Employee - Per Diem</v>
          </cell>
          <cell r="B232">
            <v>10</v>
          </cell>
          <cell r="C232">
            <v>20</v>
          </cell>
          <cell r="D232" t="str">
            <v>Employee - Per Diem</v>
          </cell>
          <cell r="E232" t="str">
            <v>PD</v>
          </cell>
          <cell r="F232">
            <v>42.311417308419841</v>
          </cell>
          <cell r="G232">
            <v>235.91737259748615</v>
          </cell>
          <cell r="H232">
            <v>0</v>
          </cell>
          <cell r="I232">
            <v>485394.7765829612</v>
          </cell>
          <cell r="J232">
            <v>0</v>
          </cell>
          <cell r="K232">
            <v>485394.7765829612</v>
          </cell>
          <cell r="L232">
            <v>0</v>
          </cell>
          <cell r="M232">
            <v>2057.477884051907</v>
          </cell>
          <cell r="N232">
            <v>0</v>
          </cell>
          <cell r="O232">
            <v>485394.7765829612</v>
          </cell>
          <cell r="P232">
            <v>485394.7765829612</v>
          </cell>
        </row>
        <row r="233">
          <cell r="A233" t="str">
            <v>10Employee - Caserate</v>
          </cell>
          <cell r="B233">
            <v>10</v>
          </cell>
          <cell r="C233">
            <v>21</v>
          </cell>
          <cell r="D233" t="str">
            <v>Employee - Caserate</v>
          </cell>
          <cell r="E233" t="str">
            <v>PC</v>
          </cell>
          <cell r="F233">
            <v>57.269042229983938</v>
          </cell>
          <cell r="G233">
            <v>172.58269426215921</v>
          </cell>
          <cell r="H233">
            <v>0</v>
          </cell>
          <cell r="I233">
            <v>400216.53632124816</v>
          </cell>
          <cell r="J233">
            <v>0</v>
          </cell>
          <cell r="K233">
            <v>400216.53632124816</v>
          </cell>
          <cell r="L233">
            <v>0</v>
          </cell>
          <cell r="M233">
            <v>6988.3574220438013</v>
          </cell>
          <cell r="N233">
            <v>0</v>
          </cell>
          <cell r="O233">
            <v>400216.53632124816</v>
          </cell>
          <cell r="P233">
            <v>400216.53632124816</v>
          </cell>
        </row>
        <row r="234">
          <cell r="A234" t="str">
            <v>10Self Pay</v>
          </cell>
          <cell r="B234">
            <v>10</v>
          </cell>
          <cell r="C234">
            <v>22</v>
          </cell>
          <cell r="D234" t="str">
            <v>Self Pay</v>
          </cell>
          <cell r="E234" t="str">
            <v>PD</v>
          </cell>
          <cell r="F234">
            <v>33.262752715709624</v>
          </cell>
          <cell r="G234">
            <v>98.181147349565151</v>
          </cell>
          <cell r="H234">
            <v>0</v>
          </cell>
          <cell r="I234">
            <v>316051.91357966448</v>
          </cell>
          <cell r="J234">
            <v>0</v>
          </cell>
          <cell r="K234">
            <v>316051.91357966448</v>
          </cell>
          <cell r="L234">
            <v>0</v>
          </cell>
          <cell r="M234">
            <v>6967.7522828693482</v>
          </cell>
          <cell r="N234">
            <v>0</v>
          </cell>
          <cell r="O234">
            <v>684101.91357966443</v>
          </cell>
          <cell r="P234">
            <v>684101.91357966443</v>
          </cell>
        </row>
        <row r="235">
          <cell r="A235" t="str">
            <v>10Charity Care</v>
          </cell>
          <cell r="B235">
            <v>10</v>
          </cell>
          <cell r="C235">
            <v>23</v>
          </cell>
          <cell r="D235" t="str">
            <v>Charity Care</v>
          </cell>
          <cell r="E235" t="str">
            <v>PD</v>
          </cell>
          <cell r="F235">
            <v>9.9159267403131555</v>
          </cell>
          <cell r="G235">
            <v>24.851481356585801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10Psych Exempt - Medicare</v>
          </cell>
          <cell r="B236">
            <v>10</v>
          </cell>
          <cell r="C236">
            <v>24</v>
          </cell>
          <cell r="D236" t="str">
            <v>Psych Exempt - Medicare</v>
          </cell>
          <cell r="E236" t="str">
            <v>PC</v>
          </cell>
          <cell r="F236">
            <v>9.2238821928091035</v>
          </cell>
          <cell r="G236">
            <v>246.50154612942305</v>
          </cell>
          <cell r="H236">
            <v>0</v>
          </cell>
          <cell r="I236">
            <v>200425.73616754895</v>
          </cell>
          <cell r="J236">
            <v>0</v>
          </cell>
          <cell r="K236">
            <v>200425.73616754895</v>
          </cell>
          <cell r="L236">
            <v>0</v>
          </cell>
          <cell r="M236">
            <v>21728.999999999993</v>
          </cell>
          <cell r="N236">
            <v>0</v>
          </cell>
          <cell r="O236">
            <v>200425.73616754895</v>
          </cell>
          <cell r="P236">
            <v>200425.73616754895</v>
          </cell>
        </row>
        <row r="237">
          <cell r="A237" t="str">
            <v>10Psych Exempt - Non Medicare</v>
          </cell>
          <cell r="B237">
            <v>10</v>
          </cell>
          <cell r="C237">
            <v>25</v>
          </cell>
          <cell r="D237" t="str">
            <v>Psych Exempt - Non Medicare</v>
          </cell>
          <cell r="E237" t="str">
            <v>PD</v>
          </cell>
          <cell r="F237">
            <v>47.406208253744538</v>
          </cell>
          <cell r="G237">
            <v>560.47706844334493</v>
          </cell>
          <cell r="H237">
            <v>0</v>
          </cell>
          <cell r="I237">
            <v>440151.76738506288</v>
          </cell>
          <cell r="J237">
            <v>0</v>
          </cell>
          <cell r="K237">
            <v>440151.76738506288</v>
          </cell>
          <cell r="L237">
            <v>0</v>
          </cell>
          <cell r="M237">
            <v>785.31628173036495</v>
          </cell>
          <cell r="N237">
            <v>0</v>
          </cell>
          <cell r="O237">
            <v>440151.76738506288</v>
          </cell>
          <cell r="P237">
            <v>440151.76738506288</v>
          </cell>
        </row>
        <row r="238">
          <cell r="A238" t="str">
            <v xml:space="preserve">11Medicare </v>
          </cell>
          <cell r="B238">
            <v>11</v>
          </cell>
          <cell r="C238">
            <v>1</v>
          </cell>
          <cell r="D238" t="str">
            <v xml:space="preserve">Medicare </v>
          </cell>
          <cell r="E238" t="str">
            <v>PCNM</v>
          </cell>
          <cell r="F238">
            <v>1345.7650627134844</v>
          </cell>
          <cell r="G238">
            <v>9308.3513781414858</v>
          </cell>
          <cell r="H238">
            <v>2376.9536387061353</v>
          </cell>
          <cell r="I238">
            <v>19906986.724163834</v>
          </cell>
          <cell r="J238">
            <v>0</v>
          </cell>
          <cell r="K238">
            <v>19906986.724163834</v>
          </cell>
          <cell r="L238">
            <v>1.7662470995594515</v>
          </cell>
          <cell r="M238">
            <v>8374.99999999998</v>
          </cell>
          <cell r="N238">
            <v>0</v>
          </cell>
          <cell r="O238">
            <v>19906986.724163834</v>
          </cell>
          <cell r="P238">
            <v>19906986.724163834</v>
          </cell>
        </row>
        <row r="239">
          <cell r="A239" t="str">
            <v>11Medicare HMO - Drg</v>
          </cell>
          <cell r="B239">
            <v>11</v>
          </cell>
          <cell r="C239">
            <v>2</v>
          </cell>
          <cell r="D239" t="str">
            <v>Medicare HMO - Drg</v>
          </cell>
          <cell r="E239" t="str">
            <v>PCNM</v>
          </cell>
          <cell r="F239">
            <v>356.33224972774025</v>
          </cell>
          <cell r="G239">
            <v>2383.223751446591</v>
          </cell>
          <cell r="H239">
            <v>699.21817225979191</v>
          </cell>
          <cell r="I239">
            <v>4407968.699683262</v>
          </cell>
          <cell r="J239">
            <v>0</v>
          </cell>
          <cell r="K239">
            <v>4407968.699683262</v>
          </cell>
          <cell r="L239">
            <v>1.9622646358673335</v>
          </cell>
          <cell r="M239">
            <v>6304.1392151425625</v>
          </cell>
          <cell r="N239">
            <v>0</v>
          </cell>
          <cell r="O239">
            <v>4407968.699683262</v>
          </cell>
          <cell r="P239">
            <v>4407968.699683262</v>
          </cell>
        </row>
        <row r="240">
          <cell r="A240" t="str">
            <v>11Medicaid</v>
          </cell>
          <cell r="B240">
            <v>11</v>
          </cell>
          <cell r="C240">
            <v>5</v>
          </cell>
          <cell r="D240" t="str">
            <v>Medicaid</v>
          </cell>
          <cell r="E240" t="str">
            <v>PCNNC</v>
          </cell>
          <cell r="F240">
            <v>141.12984360046732</v>
          </cell>
          <cell r="G240">
            <v>1149.4925717643223</v>
          </cell>
          <cell r="H240">
            <v>324.4418559697877</v>
          </cell>
          <cell r="I240">
            <v>1698135.1933484483</v>
          </cell>
          <cell r="J240">
            <v>111409.60027498157</v>
          </cell>
          <cell r="K240">
            <v>1809544.7936234274</v>
          </cell>
          <cell r="L240">
            <v>2.2988890775523636</v>
          </cell>
          <cell r="M240">
            <v>5234.0200935929188</v>
          </cell>
          <cell r="N240">
            <v>789.41205795124017</v>
          </cell>
          <cell r="O240">
            <v>1809544.7936234274</v>
          </cell>
          <cell r="P240">
            <v>1698135.1933484483</v>
          </cell>
        </row>
        <row r="241">
          <cell r="A241" t="str">
            <v>11Medicaid Pending</v>
          </cell>
          <cell r="B241">
            <v>11</v>
          </cell>
          <cell r="C241">
            <v>6</v>
          </cell>
          <cell r="D241" t="str">
            <v>Medicaid Pending</v>
          </cell>
          <cell r="E241" t="str">
            <v>PCNNC</v>
          </cell>
          <cell r="F241">
            <v>33.505658098742515</v>
          </cell>
          <cell r="G241">
            <v>183.38976526960613</v>
          </cell>
          <cell r="H241">
            <v>66.688383804765849</v>
          </cell>
          <cell r="I241">
            <v>349048.35434534331</v>
          </cell>
          <cell r="J241">
            <v>26794.322815005999</v>
          </cell>
          <cell r="K241">
            <v>375842.67716034915</v>
          </cell>
          <cell r="L241">
            <v>1.9903618549509612</v>
          </cell>
          <cell r="M241">
            <v>5234.0202960563993</v>
          </cell>
          <cell r="N241">
            <v>799.69546445087144</v>
          </cell>
          <cell r="O241">
            <v>375842.67716034915</v>
          </cell>
          <cell r="P241">
            <v>349048.35434534331</v>
          </cell>
        </row>
        <row r="242">
          <cell r="A242" t="str">
            <v>11No Fault</v>
          </cell>
          <cell r="B242">
            <v>11</v>
          </cell>
          <cell r="C242">
            <v>7</v>
          </cell>
          <cell r="D242" t="str">
            <v>No Fault</v>
          </cell>
          <cell r="E242" t="str">
            <v>PCNNC</v>
          </cell>
          <cell r="F242">
            <v>39.703069012952092</v>
          </cell>
          <cell r="G242">
            <v>264.44285194882923</v>
          </cell>
          <cell r="H242">
            <v>102.56848171818932</v>
          </cell>
          <cell r="I242">
            <v>536845.52930264396</v>
          </cell>
          <cell r="J242">
            <v>32168.929031750355</v>
          </cell>
          <cell r="K242">
            <v>569014.45833439438</v>
          </cell>
          <cell r="L242">
            <v>2.5833892509601468</v>
          </cell>
          <cell r="M242">
            <v>5234.0204350264912</v>
          </cell>
          <cell r="N242">
            <v>810.23784386179511</v>
          </cell>
          <cell r="O242">
            <v>569014.45833439438</v>
          </cell>
          <cell r="P242">
            <v>536845.52930264396</v>
          </cell>
        </row>
        <row r="243">
          <cell r="A243" t="str">
            <v>11Workers Comp</v>
          </cell>
          <cell r="B243">
            <v>11</v>
          </cell>
          <cell r="C243">
            <v>8</v>
          </cell>
          <cell r="D243" t="str">
            <v>Workers Comp</v>
          </cell>
          <cell r="E243" t="str">
            <v>PCNNC</v>
          </cell>
          <cell r="F243">
            <v>22.274179799296654</v>
          </cell>
          <cell r="G243">
            <v>84.656468493047839</v>
          </cell>
          <cell r="H243">
            <v>38.782501104497285</v>
          </cell>
          <cell r="I243">
            <v>202988.40265313952</v>
          </cell>
          <cell r="J243">
            <v>18047.391979064916</v>
          </cell>
          <cell r="K243">
            <v>221035.79463220431</v>
          </cell>
          <cell r="L243">
            <v>1.7411416022475454</v>
          </cell>
          <cell r="M243">
            <v>5234.0204182860352</v>
          </cell>
          <cell r="N243">
            <v>810.23822837394869</v>
          </cell>
          <cell r="O243">
            <v>221035.79463220431</v>
          </cell>
          <cell r="P243">
            <v>202988.40265313952</v>
          </cell>
        </row>
        <row r="244">
          <cell r="A244" t="str">
            <v>11Medicaid HMO - Drg</v>
          </cell>
          <cell r="B244">
            <v>11</v>
          </cell>
          <cell r="C244">
            <v>9</v>
          </cell>
          <cell r="D244" t="str">
            <v>Medicaid HMO - Drg</v>
          </cell>
          <cell r="E244" t="str">
            <v>PCNNC</v>
          </cell>
          <cell r="F244">
            <v>57.191574572745495</v>
          </cell>
          <cell r="G244">
            <v>337.13165377511058</v>
          </cell>
          <cell r="H244">
            <v>111.56428406560246</v>
          </cell>
          <cell r="I244">
            <v>405010.21684956661</v>
          </cell>
          <cell r="J244">
            <v>44624.980886620426</v>
          </cell>
          <cell r="K244">
            <v>449635.1977361879</v>
          </cell>
          <cell r="L244">
            <v>1.9507118819345839</v>
          </cell>
          <cell r="M244">
            <v>3630.2856262799205</v>
          </cell>
          <cell r="N244">
            <v>780.27194075342618</v>
          </cell>
          <cell r="O244">
            <v>449635.1977361879</v>
          </cell>
          <cell r="P244">
            <v>405010.21684956661</v>
          </cell>
        </row>
        <row r="245">
          <cell r="A245" t="str">
            <v>11Medicaid HMO - Per Diem</v>
          </cell>
          <cell r="B245">
            <v>11</v>
          </cell>
          <cell r="C245">
            <v>10</v>
          </cell>
          <cell r="D245" t="str">
            <v>Medicaid HMO - Per Diem</v>
          </cell>
          <cell r="E245" t="str">
            <v>PD</v>
          </cell>
          <cell r="F245">
            <v>32.491860879056929</v>
          </cell>
          <cell r="G245">
            <v>149.56508245671367</v>
          </cell>
          <cell r="H245">
            <v>0</v>
          </cell>
          <cell r="I245">
            <v>185649.51608696929</v>
          </cell>
          <cell r="J245">
            <v>0</v>
          </cell>
          <cell r="K245">
            <v>185649.51608696929</v>
          </cell>
          <cell r="L245">
            <v>0</v>
          </cell>
          <cell r="M245">
            <v>1241.2624192595154</v>
          </cell>
          <cell r="N245">
            <v>0</v>
          </cell>
          <cell r="O245">
            <v>185649.51608696929</v>
          </cell>
          <cell r="P245">
            <v>185649.51608696929</v>
          </cell>
        </row>
        <row r="246">
          <cell r="A246" t="str">
            <v>11Medicaid HMO - Caserate</v>
          </cell>
          <cell r="B246">
            <v>11</v>
          </cell>
          <cell r="C246">
            <v>11</v>
          </cell>
          <cell r="D246" t="str">
            <v>Medicaid HMO - Caserate</v>
          </cell>
          <cell r="E246" t="str">
            <v>PC</v>
          </cell>
          <cell r="F246">
            <v>35.066962109836979</v>
          </cell>
          <cell r="G246">
            <v>126.04406733019252</v>
          </cell>
          <cell r="H246">
            <v>0</v>
          </cell>
          <cell r="I246">
            <v>135021.21437560563</v>
          </cell>
          <cell r="J246">
            <v>0</v>
          </cell>
          <cell r="K246">
            <v>135021.21437560563</v>
          </cell>
          <cell r="L246">
            <v>0</v>
          </cell>
          <cell r="M246">
            <v>3850.3824184339455</v>
          </cell>
          <cell r="N246">
            <v>0</v>
          </cell>
          <cell r="O246">
            <v>135021.21437560563</v>
          </cell>
          <cell r="P246">
            <v>135021.21437560563</v>
          </cell>
        </row>
        <row r="247">
          <cell r="A247" t="str">
            <v>11Medicaid HMO - Capitation</v>
          </cell>
          <cell r="B247">
            <v>11</v>
          </cell>
          <cell r="C247">
            <v>12</v>
          </cell>
          <cell r="D247" t="str">
            <v>Medicaid HMO - Capitation</v>
          </cell>
          <cell r="E247" t="str">
            <v>PC</v>
          </cell>
          <cell r="F247">
            <v>11.870728662978696</v>
          </cell>
          <cell r="G247">
            <v>40.647509545858412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 t="str">
            <v>11Blue Cross - Nys Drg</v>
          </cell>
          <cell r="B248">
            <v>11</v>
          </cell>
          <cell r="C248">
            <v>13</v>
          </cell>
          <cell r="D248" t="str">
            <v>Blue Cross - Nys Drg</v>
          </cell>
          <cell r="E248" t="str">
            <v>PCNN</v>
          </cell>
          <cell r="F248">
            <v>786.28205806649248</v>
          </cell>
          <cell r="G248">
            <v>3212.9488024085349</v>
          </cell>
          <cell r="H248">
            <v>1247.7458530932495</v>
          </cell>
          <cell r="I248">
            <v>8807138.8526303452</v>
          </cell>
          <cell r="J248">
            <v>0</v>
          </cell>
          <cell r="K248">
            <v>8807138.8526303452</v>
          </cell>
          <cell r="L248">
            <v>1.586893456734241</v>
          </cell>
          <cell r="M248">
            <v>7058.4396900994143</v>
          </cell>
          <cell r="N248">
            <v>0</v>
          </cell>
          <cell r="O248">
            <v>8807138.8526303452</v>
          </cell>
          <cell r="P248">
            <v>8807138.8526303452</v>
          </cell>
        </row>
        <row r="249">
          <cell r="A249" t="str">
            <v>11Blue Cross - Caserate</v>
          </cell>
          <cell r="B249">
            <v>11</v>
          </cell>
          <cell r="C249">
            <v>14</v>
          </cell>
          <cell r="D249" t="str">
            <v>Blue Cross - Caserate</v>
          </cell>
          <cell r="E249" t="str">
            <v>PC</v>
          </cell>
          <cell r="F249">
            <v>1.3076024971996818</v>
          </cell>
          <cell r="G249">
            <v>41.152448519273612</v>
          </cell>
          <cell r="H249">
            <v>0</v>
          </cell>
          <cell r="I249">
            <v>148649.24565955767</v>
          </cell>
          <cell r="J249">
            <v>0</v>
          </cell>
          <cell r="K249">
            <v>148649.24565955767</v>
          </cell>
          <cell r="L249">
            <v>0</v>
          </cell>
          <cell r="M249">
            <v>113680.75999999998</v>
          </cell>
          <cell r="N249">
            <v>0</v>
          </cell>
          <cell r="O249">
            <v>148649.24565955767</v>
          </cell>
          <cell r="P249">
            <v>148649.24565955767</v>
          </cell>
        </row>
        <row r="250">
          <cell r="A250" t="str">
            <v>11Hmo/Comm - Nys Drg</v>
          </cell>
          <cell r="B250">
            <v>11</v>
          </cell>
          <cell r="C250">
            <v>15</v>
          </cell>
          <cell r="D250" t="str">
            <v>Hmo/Comm - Nys Drg</v>
          </cell>
          <cell r="E250" t="str">
            <v>PCNN</v>
          </cell>
          <cell r="F250">
            <v>375.68165470355251</v>
          </cell>
          <cell r="G250">
            <v>1557.2433138708959</v>
          </cell>
          <cell r="H250">
            <v>561.82963825391471</v>
          </cell>
          <cell r="I250">
            <v>4251193.4834094802</v>
          </cell>
          <cell r="J250">
            <v>0</v>
          </cell>
          <cell r="K250">
            <v>4251193.4834094802</v>
          </cell>
          <cell r="L250">
            <v>1.495493940733545</v>
          </cell>
          <cell r="M250">
            <v>7566.6949444347138</v>
          </cell>
          <cell r="N250">
            <v>0</v>
          </cell>
          <cell r="O250">
            <v>4251193.4834094802</v>
          </cell>
          <cell r="P250">
            <v>4251193.4834094802</v>
          </cell>
        </row>
        <row r="251">
          <cell r="A251" t="str">
            <v>11Hmo/Comm - Hcfa Drg</v>
          </cell>
          <cell r="B251">
            <v>11</v>
          </cell>
          <cell r="C251">
            <v>16</v>
          </cell>
          <cell r="D251" t="str">
            <v>Hmo/Comm - Hcfa Drg</v>
          </cell>
          <cell r="E251" t="str">
            <v>PCNM</v>
          </cell>
          <cell r="F251">
            <v>612.44931886891288</v>
          </cell>
          <cell r="G251">
            <v>2426.6201542044905</v>
          </cell>
          <cell r="H251">
            <v>641.96924834175127</v>
          </cell>
          <cell r="I251">
            <v>4958928.6537812529</v>
          </cell>
          <cell r="J251">
            <v>0</v>
          </cell>
          <cell r="K251">
            <v>4958928.6537812529</v>
          </cell>
          <cell r="L251">
            <v>1.0481997914984322</v>
          </cell>
          <cell r="M251">
            <v>7724.5579388584283</v>
          </cell>
          <cell r="N251">
            <v>0</v>
          </cell>
          <cell r="O251">
            <v>4958928.6537812529</v>
          </cell>
          <cell r="P251">
            <v>4958928.6537812529</v>
          </cell>
        </row>
        <row r="252">
          <cell r="A252" t="str">
            <v>11Hmo/Comm - Per Diem</v>
          </cell>
          <cell r="B252">
            <v>11</v>
          </cell>
          <cell r="C252">
            <v>17</v>
          </cell>
          <cell r="D252" t="str">
            <v>Hmo/Comm - Per Diem</v>
          </cell>
          <cell r="E252" t="str">
            <v>PD</v>
          </cell>
          <cell r="F252">
            <v>159.90155526464395</v>
          </cell>
          <cell r="G252">
            <v>732.64521831584489</v>
          </cell>
          <cell r="H252">
            <v>0</v>
          </cell>
          <cell r="I252">
            <v>1209378.434910458</v>
          </cell>
          <cell r="J252">
            <v>0</v>
          </cell>
          <cell r="K252">
            <v>1209378.434910458</v>
          </cell>
          <cell r="L252">
            <v>0</v>
          </cell>
          <cell r="M252">
            <v>1650.7013281141658</v>
          </cell>
          <cell r="N252">
            <v>0</v>
          </cell>
          <cell r="O252">
            <v>1209378.434910458</v>
          </cell>
          <cell r="P252">
            <v>1209378.434910458</v>
          </cell>
        </row>
        <row r="253">
          <cell r="A253" t="str">
            <v>11Hmo/Comm - Caserate</v>
          </cell>
          <cell r="B253">
            <v>11</v>
          </cell>
          <cell r="C253">
            <v>18</v>
          </cell>
          <cell r="D253" t="str">
            <v>Hmo/Comm - Caserate</v>
          </cell>
          <cell r="E253" t="str">
            <v>PC</v>
          </cell>
          <cell r="F253">
            <v>97.256218353433397</v>
          </cell>
          <cell r="G253">
            <v>374.72906608310558</v>
          </cell>
          <cell r="H253">
            <v>0</v>
          </cell>
          <cell r="I253">
            <v>1223134.8275464445</v>
          </cell>
          <cell r="J253">
            <v>0</v>
          </cell>
          <cell r="K253">
            <v>1223134.8275464445</v>
          </cell>
          <cell r="L253">
            <v>0</v>
          </cell>
          <cell r="M253">
            <v>12576.417716567166</v>
          </cell>
          <cell r="N253">
            <v>0</v>
          </cell>
          <cell r="O253">
            <v>1223134.8275464445</v>
          </cell>
          <cell r="P253">
            <v>1223134.8275464445</v>
          </cell>
        </row>
        <row r="254">
          <cell r="A254" t="str">
            <v>11Hmo/Comm - Percent Chgs</v>
          </cell>
          <cell r="B254">
            <v>11</v>
          </cell>
          <cell r="C254">
            <v>19</v>
          </cell>
          <cell r="D254" t="str">
            <v>Hmo/Comm - Percent Chgs</v>
          </cell>
          <cell r="E254" t="str">
            <v>PD</v>
          </cell>
          <cell r="F254">
            <v>119.23805138108213</v>
          </cell>
          <cell r="G254">
            <v>531.44475247837352</v>
          </cell>
          <cell r="H254">
            <v>0</v>
          </cell>
          <cell r="I254">
            <v>2419856.807918407</v>
          </cell>
          <cell r="J254">
            <v>0</v>
          </cell>
          <cell r="K254">
            <v>2419856.807918407</v>
          </cell>
          <cell r="L254">
            <v>0</v>
          </cell>
          <cell r="M254">
            <v>5389.127395140893</v>
          </cell>
          <cell r="N254">
            <v>0</v>
          </cell>
          <cell r="O254">
            <v>2864023.4745850735</v>
          </cell>
          <cell r="P254">
            <v>2864023.4745850735</v>
          </cell>
        </row>
        <row r="255">
          <cell r="A255" t="str">
            <v>11Employee - Per Diem</v>
          </cell>
          <cell r="B255">
            <v>11</v>
          </cell>
          <cell r="C255">
            <v>20</v>
          </cell>
          <cell r="D255" t="str">
            <v>Employee - Per Diem</v>
          </cell>
          <cell r="E255" t="str">
            <v>PD</v>
          </cell>
          <cell r="F255">
            <v>40.553000684736226</v>
          </cell>
          <cell r="G255">
            <v>227.38612958255132</v>
          </cell>
          <cell r="H255">
            <v>0</v>
          </cell>
          <cell r="I255">
            <v>467800.00971566304</v>
          </cell>
          <cell r="J255">
            <v>0</v>
          </cell>
          <cell r="K255">
            <v>467800.00971566304</v>
          </cell>
          <cell r="L255">
            <v>0</v>
          </cell>
          <cell r="M255">
            <v>2057.2935146681002</v>
          </cell>
          <cell r="N255">
            <v>0</v>
          </cell>
          <cell r="O255">
            <v>467800.00971566304</v>
          </cell>
          <cell r="P255">
            <v>467800.00971566304</v>
          </cell>
        </row>
        <row r="256">
          <cell r="A256" t="str">
            <v>11Employee - Caserate</v>
          </cell>
          <cell r="B256">
            <v>11</v>
          </cell>
          <cell r="C256">
            <v>21</v>
          </cell>
          <cell r="D256" t="str">
            <v>Employee - Caserate</v>
          </cell>
          <cell r="E256" t="str">
            <v>PC</v>
          </cell>
          <cell r="F256">
            <v>51.545325013437072</v>
          </cell>
          <cell r="G256">
            <v>155.40712311243848</v>
          </cell>
          <cell r="H256">
            <v>0</v>
          </cell>
          <cell r="I256">
            <v>366655.49403033155</v>
          </cell>
          <cell r="J256">
            <v>0</v>
          </cell>
          <cell r="K256">
            <v>366655.49403033155</v>
          </cell>
          <cell r="L256">
            <v>0</v>
          </cell>
          <cell r="M256">
            <v>7113.2637913283133</v>
          </cell>
          <cell r="N256">
            <v>0</v>
          </cell>
          <cell r="O256">
            <v>366655.49403033155</v>
          </cell>
          <cell r="P256">
            <v>366655.49403033155</v>
          </cell>
        </row>
        <row r="257">
          <cell r="A257" t="str">
            <v>11Self Pay</v>
          </cell>
          <cell r="B257">
            <v>11</v>
          </cell>
          <cell r="C257">
            <v>22</v>
          </cell>
          <cell r="D257" t="str">
            <v>Self Pay</v>
          </cell>
          <cell r="E257" t="str">
            <v>PD</v>
          </cell>
          <cell r="F257">
            <v>31.129999994057851</v>
          </cell>
          <cell r="G257">
            <v>94.122524967857515</v>
          </cell>
          <cell r="H257">
            <v>0</v>
          </cell>
          <cell r="I257">
            <v>304354.50088207424</v>
          </cell>
          <cell r="J257">
            <v>0</v>
          </cell>
          <cell r="K257">
            <v>304354.50088207424</v>
          </cell>
          <cell r="L257">
            <v>0</v>
          </cell>
          <cell r="M257">
            <v>7143.9275679408074</v>
          </cell>
          <cell r="N257">
            <v>0</v>
          </cell>
          <cell r="O257">
            <v>672404.50088207424</v>
          </cell>
          <cell r="P257">
            <v>672404.50088207424</v>
          </cell>
        </row>
        <row r="258">
          <cell r="A258" t="str">
            <v>11Charity Care</v>
          </cell>
          <cell r="B258">
            <v>11</v>
          </cell>
          <cell r="C258">
            <v>23</v>
          </cell>
          <cell r="D258" t="str">
            <v>Charity Care</v>
          </cell>
          <cell r="E258" t="str">
            <v>PD</v>
          </cell>
          <cell r="F258">
            <v>9.3370146978924637</v>
          </cell>
          <cell r="G258">
            <v>23.983979060821042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 t="str">
            <v>11Psych Exempt - Medicare</v>
          </cell>
          <cell r="B259">
            <v>11</v>
          </cell>
          <cell r="C259">
            <v>24</v>
          </cell>
          <cell r="D259" t="str">
            <v>Psych Exempt - Medicare</v>
          </cell>
          <cell r="E259" t="str">
            <v>PC</v>
          </cell>
          <cell r="F259">
            <v>8.1530834553257705</v>
          </cell>
          <cell r="G259">
            <v>222.32408528666014</v>
          </cell>
          <cell r="H259">
            <v>0</v>
          </cell>
          <cell r="I259">
            <v>177158.35040077366</v>
          </cell>
          <cell r="J259">
            <v>0</v>
          </cell>
          <cell r="K259">
            <v>177158.35040077366</v>
          </cell>
          <cell r="L259">
            <v>0</v>
          </cell>
          <cell r="M259">
            <v>21729</v>
          </cell>
          <cell r="N259">
            <v>0</v>
          </cell>
          <cell r="O259">
            <v>177158.35040077366</v>
          </cell>
          <cell r="P259">
            <v>177158.35040077366</v>
          </cell>
        </row>
        <row r="260">
          <cell r="A260" t="str">
            <v>11Psych Exempt - Non Medicare</v>
          </cell>
          <cell r="B260">
            <v>11</v>
          </cell>
          <cell r="C260">
            <v>25</v>
          </cell>
          <cell r="D260" t="str">
            <v>Psych Exempt - Non Medicare</v>
          </cell>
          <cell r="E260" t="str">
            <v>PD</v>
          </cell>
          <cell r="F260">
            <v>39.994357880380406</v>
          </cell>
          <cell r="G260">
            <v>496.20366232536389</v>
          </cell>
          <cell r="H260">
            <v>0</v>
          </cell>
          <cell r="I260">
            <v>389850.49989301938</v>
          </cell>
          <cell r="J260">
            <v>0</v>
          </cell>
          <cell r="K260">
            <v>389850.49989301938</v>
          </cell>
          <cell r="L260">
            <v>0</v>
          </cell>
          <cell r="M260">
            <v>785.66630900316079</v>
          </cell>
          <cell r="N260">
            <v>0</v>
          </cell>
          <cell r="O260">
            <v>389850.49989301938</v>
          </cell>
          <cell r="P260">
            <v>389850.49989301938</v>
          </cell>
        </row>
        <row r="261">
          <cell r="A261" t="str">
            <v xml:space="preserve">12Medicare </v>
          </cell>
          <cell r="B261">
            <v>12</v>
          </cell>
          <cell r="C261">
            <v>1</v>
          </cell>
          <cell r="D261" t="str">
            <v xml:space="preserve">Medicare </v>
          </cell>
          <cell r="E261" t="str">
            <v>PCNM</v>
          </cell>
          <cell r="F261">
            <v>1386.5158293519935</v>
          </cell>
          <cell r="G261">
            <v>9572.6713241987381</v>
          </cell>
          <cell r="H261">
            <v>2400.6192536790954</v>
          </cell>
          <cell r="I261">
            <v>20105186.24956226</v>
          </cell>
          <cell r="J261">
            <v>0</v>
          </cell>
          <cell r="K261">
            <v>20105186.24956226</v>
          </cell>
          <cell r="L261">
            <v>1.7314041447338229</v>
          </cell>
          <cell r="M261">
            <v>8374.9999999999309</v>
          </cell>
          <cell r="N261">
            <v>0</v>
          </cell>
          <cell r="O261">
            <v>20105186.24956226</v>
          </cell>
          <cell r="P261">
            <v>20105186.24956226</v>
          </cell>
        </row>
        <row r="262">
          <cell r="A262" t="str">
            <v>12Medicare HMO - Drg</v>
          </cell>
          <cell r="B262">
            <v>12</v>
          </cell>
          <cell r="C262">
            <v>2</v>
          </cell>
          <cell r="D262" t="str">
            <v>Medicare HMO - Drg</v>
          </cell>
          <cell r="E262" t="str">
            <v>PCNM</v>
          </cell>
          <cell r="F262">
            <v>365.67278681810404</v>
          </cell>
          <cell r="G262">
            <v>2428.6226401302188</v>
          </cell>
          <cell r="H262">
            <v>702.88327589381481</v>
          </cell>
          <cell r="I262">
            <v>4431793.907438905</v>
          </cell>
          <cell r="J262">
            <v>0</v>
          </cell>
          <cell r="K262">
            <v>4431793.907438905</v>
          </cell>
          <cell r="L262">
            <v>1.9221645723487999</v>
          </cell>
          <cell r="M262">
            <v>6305.1634025624762</v>
          </cell>
          <cell r="N262">
            <v>0</v>
          </cell>
          <cell r="O262">
            <v>4431793.907438905</v>
          </cell>
          <cell r="P262">
            <v>4431793.907438905</v>
          </cell>
        </row>
        <row r="263">
          <cell r="A263" t="str">
            <v>12Medicaid</v>
          </cell>
          <cell r="B263">
            <v>12</v>
          </cell>
          <cell r="C263">
            <v>5</v>
          </cell>
          <cell r="D263" t="str">
            <v>Medicaid</v>
          </cell>
          <cell r="E263" t="str">
            <v>PCNNC</v>
          </cell>
          <cell r="F263">
            <v>145.74414125290502</v>
          </cell>
          <cell r="G263">
            <v>1178.9314092126647</v>
          </cell>
          <cell r="H263">
            <v>329.63924522392324</v>
          </cell>
          <cell r="I263">
            <v>1725338.4357785399</v>
          </cell>
          <cell r="J263">
            <v>114596.30335886157</v>
          </cell>
          <cell r="K263">
            <v>1839934.7391374055</v>
          </cell>
          <cell r="L263">
            <v>2.2617666987512801</v>
          </cell>
          <cell r="M263">
            <v>5234.0201016008305</v>
          </cell>
          <cell r="N263">
            <v>786.28411662878693</v>
          </cell>
          <cell r="O263">
            <v>1839934.7391374055</v>
          </cell>
          <cell r="P263">
            <v>1725338.4357785399</v>
          </cell>
        </row>
        <row r="264">
          <cell r="A264" t="str">
            <v>12Medicaid Pending</v>
          </cell>
          <cell r="B264">
            <v>12</v>
          </cell>
          <cell r="C264">
            <v>6</v>
          </cell>
          <cell r="D264" t="str">
            <v>Medicaid Pending</v>
          </cell>
          <cell r="E264" t="str">
            <v>PCNNC</v>
          </cell>
          <cell r="F264">
            <v>34.384259257020389</v>
          </cell>
          <cell r="G264">
            <v>187.2123402918165</v>
          </cell>
          <cell r="H264">
            <v>67.000722678115181</v>
          </cell>
          <cell r="I264">
            <v>350683.14103499724</v>
          </cell>
          <cell r="J264">
            <v>27456.895668328834</v>
          </cell>
          <cell r="K264">
            <v>378140.03670332622</v>
          </cell>
          <cell r="L264">
            <v>1.9485870606456452</v>
          </cell>
          <cell r="M264">
            <v>5234.0202764640153</v>
          </cell>
          <cell r="N264">
            <v>798.5309633425602</v>
          </cell>
          <cell r="O264">
            <v>378140.03670332622</v>
          </cell>
          <cell r="P264">
            <v>350683.14103499724</v>
          </cell>
        </row>
        <row r="265">
          <cell r="A265" t="str">
            <v>12No Fault</v>
          </cell>
          <cell r="B265">
            <v>12</v>
          </cell>
          <cell r="C265">
            <v>7</v>
          </cell>
          <cell r="D265" t="str">
            <v>No Fault</v>
          </cell>
          <cell r="E265" t="str">
            <v>PCNNC</v>
          </cell>
          <cell r="F265">
            <v>40.887184610695677</v>
          </cell>
          <cell r="G265">
            <v>275.79159598317659</v>
          </cell>
          <cell r="H265">
            <v>104.87880838837391</v>
          </cell>
          <cell r="I265">
            <v>548937.82675314962</v>
          </cell>
          <cell r="J265">
            <v>33128.350550905139</v>
          </cell>
          <cell r="K265">
            <v>582066.17730405543</v>
          </cell>
          <cell r="L265">
            <v>2.5650777716042272</v>
          </cell>
          <cell r="M265">
            <v>5234.0204392902006</v>
          </cell>
          <cell r="N265">
            <v>810.23799673013184</v>
          </cell>
          <cell r="O265">
            <v>582066.17730405543</v>
          </cell>
          <cell r="P265">
            <v>548937.82675314962</v>
          </cell>
        </row>
        <row r="266">
          <cell r="A266" t="str">
            <v>12Workers Comp</v>
          </cell>
          <cell r="B266">
            <v>12</v>
          </cell>
          <cell r="C266">
            <v>8</v>
          </cell>
          <cell r="D266" t="str">
            <v>Workers Comp</v>
          </cell>
          <cell r="E266" t="str">
            <v>PCNNC</v>
          </cell>
          <cell r="F266">
            <v>22.029408076957019</v>
          </cell>
          <cell r="G266">
            <v>85.584616675760529</v>
          </cell>
          <cell r="H266">
            <v>38.316474695318469</v>
          </cell>
          <cell r="I266">
            <v>200549.21111200179</v>
          </cell>
          <cell r="J266">
            <v>17849.071061831819</v>
          </cell>
          <cell r="K266">
            <v>218398.28217383346</v>
          </cell>
          <cell r="L266">
            <v>1.7393329208603605</v>
          </cell>
          <cell r="M266">
            <v>5234.0204235048022</v>
          </cell>
          <cell r="N266">
            <v>810.23834137886467</v>
          </cell>
          <cell r="O266">
            <v>218398.28217383346</v>
          </cell>
          <cell r="P266">
            <v>200549.21111200179</v>
          </cell>
        </row>
        <row r="267">
          <cell r="A267" t="str">
            <v>12Medicaid HMO - Drg</v>
          </cell>
          <cell r="B267">
            <v>12</v>
          </cell>
          <cell r="C267">
            <v>9</v>
          </cell>
          <cell r="D267" t="str">
            <v>Medicaid HMO - Drg</v>
          </cell>
          <cell r="E267" t="str">
            <v>PCNNC</v>
          </cell>
          <cell r="F267">
            <v>57.844002402612425</v>
          </cell>
          <cell r="G267">
            <v>335.65074951836743</v>
          </cell>
          <cell r="H267">
            <v>111.01351347371616</v>
          </cell>
          <cell r="I267">
            <v>402913.67867576407</v>
          </cell>
          <cell r="J267">
            <v>45137.534386043357</v>
          </cell>
          <cell r="K267">
            <v>448051.21306180774</v>
          </cell>
          <cell r="L267">
            <v>1.9191879687202009</v>
          </cell>
          <cell r="M267">
            <v>3629.4111056232709</v>
          </cell>
          <cell r="N267">
            <v>780.3321435448388</v>
          </cell>
          <cell r="O267">
            <v>448051.21306180774</v>
          </cell>
          <cell r="P267">
            <v>402913.67867576407</v>
          </cell>
        </row>
        <row r="268">
          <cell r="A268" t="str">
            <v>12Medicaid HMO - Per Diem</v>
          </cell>
          <cell r="B268">
            <v>12</v>
          </cell>
          <cell r="C268">
            <v>10</v>
          </cell>
          <cell r="D268" t="str">
            <v>Medicaid HMO - Per Diem</v>
          </cell>
          <cell r="E268" t="str">
            <v>PD</v>
          </cell>
          <cell r="F268">
            <v>33.409121596724106</v>
          </cell>
          <cell r="G268">
            <v>154.34655654509581</v>
          </cell>
          <cell r="H268">
            <v>0</v>
          </cell>
          <cell r="I268">
            <v>191590.32829690562</v>
          </cell>
          <cell r="J268">
            <v>0</v>
          </cell>
          <cell r="K268">
            <v>191590.32829690562</v>
          </cell>
          <cell r="L268">
            <v>0</v>
          </cell>
          <cell r="M268">
            <v>1241.2996608766468</v>
          </cell>
          <cell r="N268">
            <v>0</v>
          </cell>
          <cell r="O268">
            <v>191590.32829690562</v>
          </cell>
          <cell r="P268">
            <v>191590.32829690562</v>
          </cell>
        </row>
        <row r="269">
          <cell r="A269" t="str">
            <v>12Medicaid HMO - Caserate</v>
          </cell>
          <cell r="B269">
            <v>12</v>
          </cell>
          <cell r="C269">
            <v>11</v>
          </cell>
          <cell r="D269" t="str">
            <v>Medicaid HMO - Caserate</v>
          </cell>
          <cell r="E269" t="str">
            <v>PC</v>
          </cell>
          <cell r="F269">
            <v>34.482379355239466</v>
          </cell>
          <cell r="G269">
            <v>122.8153640298311</v>
          </cell>
          <cell r="H269">
            <v>0</v>
          </cell>
          <cell r="I269">
            <v>131861.98546174576</v>
          </cell>
          <cell r="J269">
            <v>0</v>
          </cell>
          <cell r="K269">
            <v>131861.98546174576</v>
          </cell>
          <cell r="L269">
            <v>0</v>
          </cell>
          <cell r="M269">
            <v>3824.0396378479559</v>
          </cell>
          <cell r="N269">
            <v>0</v>
          </cell>
          <cell r="O269">
            <v>131861.98546174576</v>
          </cell>
          <cell r="P269">
            <v>131861.98546174576</v>
          </cell>
        </row>
        <row r="270">
          <cell r="A270" t="str">
            <v>12Medicaid HMO - Capitation</v>
          </cell>
          <cell r="B270">
            <v>12</v>
          </cell>
          <cell r="C270">
            <v>12</v>
          </cell>
          <cell r="D270" t="str">
            <v>Medicaid HMO - Capitation</v>
          </cell>
          <cell r="E270" t="str">
            <v>PC</v>
          </cell>
          <cell r="F270">
            <v>12.148399812802591</v>
          </cell>
          <cell r="G270">
            <v>41.577224543062876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 t="str">
            <v>12Blue Cross - Nys Drg</v>
          </cell>
          <cell r="B271">
            <v>12</v>
          </cell>
          <cell r="C271">
            <v>13</v>
          </cell>
          <cell r="D271" t="str">
            <v>Blue Cross - Nys Drg</v>
          </cell>
          <cell r="E271" t="str">
            <v>PCNN</v>
          </cell>
          <cell r="F271">
            <v>784.6294043760945</v>
          </cell>
          <cell r="G271">
            <v>3200.7814496277615</v>
          </cell>
          <cell r="H271">
            <v>1233.4136746573345</v>
          </cell>
          <cell r="I271">
            <v>8704861.5049752332</v>
          </cell>
          <cell r="J271">
            <v>0</v>
          </cell>
          <cell r="K271">
            <v>8704861.5049752332</v>
          </cell>
          <cell r="L271">
            <v>1.5719697321796078</v>
          </cell>
          <cell r="M271">
            <v>7057.5360755535712</v>
          </cell>
          <cell r="N271">
            <v>0</v>
          </cell>
          <cell r="O271">
            <v>8704861.5049752332</v>
          </cell>
          <cell r="P271">
            <v>8704861.5049752332</v>
          </cell>
        </row>
        <row r="272">
          <cell r="A272" t="str">
            <v>12Blue Cross - Caserate</v>
          </cell>
          <cell r="B272">
            <v>12</v>
          </cell>
          <cell r="C272">
            <v>14</v>
          </cell>
          <cell r="D272" t="str">
            <v>Blue Cross - Caserate</v>
          </cell>
          <cell r="E272" t="str">
            <v>PC</v>
          </cell>
          <cell r="F272">
            <v>1.5193972678728693</v>
          </cell>
          <cell r="G272">
            <v>47.707517202945475</v>
          </cell>
          <cell r="H272">
            <v>0</v>
          </cell>
          <cell r="I272">
            <v>172726.23615371142</v>
          </cell>
          <cell r="J272">
            <v>0</v>
          </cell>
          <cell r="K272">
            <v>172726.23615371142</v>
          </cell>
          <cell r="L272">
            <v>0</v>
          </cell>
          <cell r="M272">
            <v>113680.76000000004</v>
          </cell>
          <cell r="N272">
            <v>0</v>
          </cell>
          <cell r="O272">
            <v>172726.23615371142</v>
          </cell>
          <cell r="P272">
            <v>172726.23615371142</v>
          </cell>
        </row>
        <row r="273">
          <cell r="A273" t="str">
            <v>12Hmo/Comm - Nys Drg</v>
          </cell>
          <cell r="B273">
            <v>12</v>
          </cell>
          <cell r="C273">
            <v>15</v>
          </cell>
          <cell r="D273" t="str">
            <v>Hmo/Comm - Nys Drg</v>
          </cell>
          <cell r="E273" t="str">
            <v>PCNN</v>
          </cell>
          <cell r="F273">
            <v>373.74351246473077</v>
          </cell>
          <cell r="G273">
            <v>1553.477856405384</v>
          </cell>
          <cell r="H273">
            <v>555.14476716492845</v>
          </cell>
          <cell r="I273">
            <v>4199232.699443927</v>
          </cell>
          <cell r="J273">
            <v>0</v>
          </cell>
          <cell r="K273">
            <v>4199232.699443927</v>
          </cell>
          <cell r="L273">
            <v>1.4853629525337007</v>
          </cell>
          <cell r="M273">
            <v>7564.2119818385554</v>
          </cell>
          <cell r="N273">
            <v>0</v>
          </cell>
          <cell r="O273">
            <v>4199232.699443927</v>
          </cell>
          <cell r="P273">
            <v>4199232.699443927</v>
          </cell>
        </row>
        <row r="274">
          <cell r="A274" t="str">
            <v>12Hmo/Comm - Hcfa Drg</v>
          </cell>
          <cell r="B274">
            <v>12</v>
          </cell>
          <cell r="C274">
            <v>16</v>
          </cell>
          <cell r="D274" t="str">
            <v>Hmo/Comm - Hcfa Drg</v>
          </cell>
          <cell r="E274" t="str">
            <v>PCNM</v>
          </cell>
          <cell r="F274">
            <v>607.01118088802093</v>
          </cell>
          <cell r="G274">
            <v>2400.287564908594</v>
          </cell>
          <cell r="H274">
            <v>633.48255024809157</v>
          </cell>
          <cell r="I274">
            <v>4893032.9816737613</v>
          </cell>
          <cell r="J274">
            <v>0</v>
          </cell>
          <cell r="K274">
            <v>4893032.9816737613</v>
          </cell>
          <cell r="L274">
            <v>1.0436093604097121</v>
          </cell>
          <cell r="M274">
            <v>7724.0217268139377</v>
          </cell>
          <cell r="N274">
            <v>0</v>
          </cell>
          <cell r="O274">
            <v>4893032.9816737613</v>
          </cell>
          <cell r="P274">
            <v>4893032.9816737613</v>
          </cell>
        </row>
        <row r="275">
          <cell r="A275" t="str">
            <v>12Hmo/Comm - Per Diem</v>
          </cell>
          <cell r="B275">
            <v>12</v>
          </cell>
          <cell r="C275">
            <v>17</v>
          </cell>
          <cell r="D275" t="str">
            <v>Hmo/Comm - Per Diem</v>
          </cell>
          <cell r="E275" t="str">
            <v>PD</v>
          </cell>
          <cell r="F275">
            <v>160.89364857427623</v>
          </cell>
          <cell r="G275">
            <v>740.43155552046221</v>
          </cell>
          <cell r="H275">
            <v>0</v>
          </cell>
          <cell r="I275">
            <v>1220999.9900912433</v>
          </cell>
          <cell r="J275">
            <v>0</v>
          </cell>
          <cell r="K275">
            <v>1220999.9900912433</v>
          </cell>
          <cell r="L275">
            <v>0</v>
          </cell>
          <cell r="M275">
            <v>1649.0382952857556</v>
          </cell>
          <cell r="N275">
            <v>0</v>
          </cell>
          <cell r="O275">
            <v>1220999.9900912433</v>
          </cell>
          <cell r="P275">
            <v>1220999.9900912433</v>
          </cell>
        </row>
        <row r="276">
          <cell r="A276" t="str">
            <v>12Hmo/Comm - Caserate</v>
          </cell>
          <cell r="B276">
            <v>12</v>
          </cell>
          <cell r="C276">
            <v>18</v>
          </cell>
          <cell r="D276" t="str">
            <v>Hmo/Comm - Caserate</v>
          </cell>
          <cell r="E276" t="str">
            <v>PC</v>
          </cell>
          <cell r="F276">
            <v>98.973856155370655</v>
          </cell>
          <cell r="G276">
            <v>382.50520713300892</v>
          </cell>
          <cell r="H276">
            <v>0</v>
          </cell>
          <cell r="I276">
            <v>1245139.3514414034</v>
          </cell>
          <cell r="J276">
            <v>0</v>
          </cell>
          <cell r="K276">
            <v>1245139.3514414034</v>
          </cell>
          <cell r="L276">
            <v>0</v>
          </cell>
          <cell r="M276">
            <v>12580.487411612667</v>
          </cell>
          <cell r="N276">
            <v>0</v>
          </cell>
          <cell r="O276">
            <v>1245139.3514414034</v>
          </cell>
          <cell r="P276">
            <v>1245139.3514414034</v>
          </cell>
        </row>
        <row r="277">
          <cell r="A277" t="str">
            <v>12Hmo/Comm - Percent Chgs</v>
          </cell>
          <cell r="B277">
            <v>12</v>
          </cell>
          <cell r="C277">
            <v>19</v>
          </cell>
          <cell r="D277" t="str">
            <v>Hmo/Comm - Percent Chgs</v>
          </cell>
          <cell r="E277" t="str">
            <v>PD</v>
          </cell>
          <cell r="F277">
            <v>119.44228970132522</v>
          </cell>
          <cell r="G277">
            <v>526.90006109146441</v>
          </cell>
          <cell r="H277">
            <v>0</v>
          </cell>
          <cell r="I277">
            <v>2409456.9305112879</v>
          </cell>
          <cell r="J277">
            <v>0</v>
          </cell>
          <cell r="K277">
            <v>2409456.9305112879</v>
          </cell>
          <cell r="L277">
            <v>0</v>
          </cell>
          <cell r="M277">
            <v>5415.872587425255</v>
          </cell>
          <cell r="N277">
            <v>0</v>
          </cell>
          <cell r="O277">
            <v>2853623.5971779544</v>
          </cell>
          <cell r="P277">
            <v>2853623.5971779544</v>
          </cell>
        </row>
        <row r="278">
          <cell r="A278" t="str">
            <v>12Employee - Per Diem</v>
          </cell>
          <cell r="B278">
            <v>12</v>
          </cell>
          <cell r="C278">
            <v>20</v>
          </cell>
          <cell r="D278" t="str">
            <v>Employee - Per Diem</v>
          </cell>
          <cell r="E278" t="str">
            <v>PD</v>
          </cell>
          <cell r="F278">
            <v>41.29455164753319</v>
          </cell>
          <cell r="G278">
            <v>229.4852533071942</v>
          </cell>
          <cell r="H278">
            <v>0</v>
          </cell>
          <cell r="I278">
            <v>471593.48815601185</v>
          </cell>
          <cell r="J278">
            <v>0</v>
          </cell>
          <cell r="K278">
            <v>471593.48815601185</v>
          </cell>
          <cell r="L278">
            <v>0</v>
          </cell>
          <cell r="M278">
            <v>2055.0056326483254</v>
          </cell>
          <cell r="N278">
            <v>0</v>
          </cell>
          <cell r="O278">
            <v>471593.48815601185</v>
          </cell>
          <cell r="P278">
            <v>471593.48815601185</v>
          </cell>
        </row>
        <row r="279">
          <cell r="A279" t="str">
            <v>12Employee - Caserate</v>
          </cell>
          <cell r="B279">
            <v>12</v>
          </cell>
          <cell r="C279">
            <v>21</v>
          </cell>
          <cell r="D279" t="str">
            <v>Employee - Caserate</v>
          </cell>
          <cell r="E279" t="str">
            <v>PC</v>
          </cell>
          <cell r="F279">
            <v>50.411567288818972</v>
          </cell>
          <cell r="G279">
            <v>151.71294141983171</v>
          </cell>
          <cell r="H279">
            <v>0</v>
          </cell>
          <cell r="I279">
            <v>354629.49023545138</v>
          </cell>
          <cell r="J279">
            <v>0</v>
          </cell>
          <cell r="K279">
            <v>354629.49023545138</v>
          </cell>
          <cell r="L279">
            <v>0</v>
          </cell>
          <cell r="M279">
            <v>7034.6848810254387</v>
          </cell>
          <cell r="N279">
            <v>0</v>
          </cell>
          <cell r="O279">
            <v>354629.49023545138</v>
          </cell>
          <cell r="P279">
            <v>354629.49023545138</v>
          </cell>
        </row>
        <row r="280">
          <cell r="A280" t="str">
            <v>12Self Pay</v>
          </cell>
          <cell r="B280">
            <v>12</v>
          </cell>
          <cell r="C280">
            <v>22</v>
          </cell>
          <cell r="D280" t="str">
            <v>Self Pay</v>
          </cell>
          <cell r="E280" t="str">
            <v>PD</v>
          </cell>
          <cell r="F280">
            <v>31.942596640489967</v>
          </cell>
          <cell r="G280">
            <v>95.940845417760784</v>
          </cell>
          <cell r="H280">
            <v>0</v>
          </cell>
          <cell r="I280">
            <v>310692.66016682819</v>
          </cell>
          <cell r="J280">
            <v>0</v>
          </cell>
          <cell r="K280">
            <v>310692.66016682819</v>
          </cell>
          <cell r="L280">
            <v>0</v>
          </cell>
          <cell r="M280">
            <v>7074.5953635423966</v>
          </cell>
          <cell r="N280">
            <v>0</v>
          </cell>
          <cell r="O280">
            <v>678742.66016682819</v>
          </cell>
          <cell r="P280">
            <v>678742.66016682819</v>
          </cell>
        </row>
        <row r="281">
          <cell r="A281" t="str">
            <v>12Charity Care</v>
          </cell>
          <cell r="B281">
            <v>12</v>
          </cell>
          <cell r="C281">
            <v>23</v>
          </cell>
          <cell r="D281" t="str">
            <v>Charity Care</v>
          </cell>
          <cell r="E281" t="str">
            <v>PD</v>
          </cell>
          <cell r="F281">
            <v>9.4811473692335877</v>
          </cell>
          <cell r="G281">
            <v>24.244652914408416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12Psych Exempt - Medicare</v>
          </cell>
          <cell r="B282">
            <v>12</v>
          </cell>
          <cell r="C282">
            <v>24</v>
          </cell>
          <cell r="D282" t="str">
            <v>Psych Exempt - Medicare</v>
          </cell>
          <cell r="E282" t="str">
            <v>PC</v>
          </cell>
          <cell r="F282">
            <v>10.260489361826028</v>
          </cell>
          <cell r="G282">
            <v>265.28053677940949</v>
          </cell>
          <cell r="H282">
            <v>0</v>
          </cell>
          <cell r="I282">
            <v>222950.17334311776</v>
          </cell>
          <cell r="J282">
            <v>0</v>
          </cell>
          <cell r="K282">
            <v>222950.17334311776</v>
          </cell>
          <cell r="L282">
            <v>0</v>
          </cell>
          <cell r="M282">
            <v>21729</v>
          </cell>
          <cell r="N282">
            <v>0</v>
          </cell>
          <cell r="O282">
            <v>222950.17334311776</v>
          </cell>
          <cell r="P282">
            <v>222950.17334311776</v>
          </cell>
        </row>
        <row r="283">
          <cell r="A283" t="str">
            <v>12Psych Exempt - Non Medicare</v>
          </cell>
          <cell r="B283">
            <v>12</v>
          </cell>
          <cell r="C283">
            <v>25</v>
          </cell>
          <cell r="D283" t="str">
            <v>Psych Exempt - Non Medicare</v>
          </cell>
          <cell r="E283" t="str">
            <v>PD</v>
          </cell>
          <cell r="F283">
            <v>51.910361995653545</v>
          </cell>
          <cell r="G283">
            <v>601.92211754752634</v>
          </cell>
          <cell r="H283">
            <v>0</v>
          </cell>
          <cell r="I283">
            <v>472710.36018820311</v>
          </cell>
          <cell r="J283">
            <v>0</v>
          </cell>
          <cell r="K283">
            <v>472710.36018820311</v>
          </cell>
          <cell r="L283">
            <v>0</v>
          </cell>
          <cell r="M283">
            <v>785.33475745037572</v>
          </cell>
          <cell r="N283">
            <v>0</v>
          </cell>
          <cell r="O283">
            <v>472710.36018820311</v>
          </cell>
          <cell r="P283">
            <v>472710.36018820311</v>
          </cell>
        </row>
        <row r="284">
          <cell r="F284">
            <v>55068.844324435981</v>
          </cell>
          <cell r="G284">
            <v>296468.58356638282</v>
          </cell>
          <cell r="I284">
            <v>648976180.34778309</v>
          </cell>
          <cell r="J284">
            <v>2902879.1560686175</v>
          </cell>
          <cell r="K284">
            <v>651879059.50385237</v>
          </cell>
          <cell r="O284">
            <v>661625659.50385237</v>
          </cell>
          <cell r="P284">
            <v>658722780.34778321</v>
          </cell>
        </row>
        <row r="285">
          <cell r="J285" t="str">
            <v xml:space="preserve"> </v>
          </cell>
          <cell r="N285" t="str">
            <v>diff</v>
          </cell>
          <cell r="O285">
            <v>9746600</v>
          </cell>
          <cell r="P285">
            <v>9746600.0000001192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FORM2001"/>
      <sheetName val="MONTHLY ACCRUAL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2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Budget"/>
      <sheetName val="Itemized Breakdown"/>
      <sheetName val="Assumptions"/>
      <sheetName val="Lis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Yes</v>
          </cell>
        </row>
        <row r="2">
          <cell r="A2" t="str">
            <v>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STERDAY"/>
      <sheetName val="2002"/>
      <sheetName val="2001"/>
      <sheetName val="Bud02"/>
    </sheetNames>
    <sheetDataSet>
      <sheetData sheetId="0" refreshError="1"/>
      <sheetData sheetId="1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  <cell r="AG4">
            <v>31</v>
          </cell>
          <cell r="AH4">
            <v>32</v>
          </cell>
          <cell r="AI4">
            <v>33</v>
          </cell>
          <cell r="AJ4">
            <v>34</v>
          </cell>
          <cell r="AK4">
            <v>35</v>
          </cell>
          <cell r="AL4">
            <v>36</v>
          </cell>
          <cell r="AM4">
            <v>37</v>
          </cell>
          <cell r="AN4">
            <v>38</v>
          </cell>
          <cell r="AO4">
            <v>39</v>
          </cell>
          <cell r="AP4">
            <v>40</v>
          </cell>
          <cell r="AQ4">
            <v>41</v>
          </cell>
          <cell r="AR4">
            <v>42</v>
          </cell>
          <cell r="AS4">
            <v>43</v>
          </cell>
          <cell r="AT4">
            <v>44</v>
          </cell>
          <cell r="AU4">
            <v>45</v>
          </cell>
          <cell r="AV4">
            <v>46</v>
          </cell>
          <cell r="AW4">
            <v>47</v>
          </cell>
          <cell r="AX4">
            <v>48</v>
          </cell>
          <cell r="AY4">
            <v>49</v>
          </cell>
          <cell r="AZ4">
            <v>50</v>
          </cell>
          <cell r="BA4">
            <v>51</v>
          </cell>
          <cell r="BB4">
            <v>52</v>
          </cell>
          <cell r="BC4">
            <v>53</v>
          </cell>
          <cell r="BD4">
            <v>54</v>
          </cell>
          <cell r="BE4">
            <v>55</v>
          </cell>
          <cell r="BF4">
            <v>56</v>
          </cell>
          <cell r="BG4">
            <v>57</v>
          </cell>
          <cell r="BH4">
            <v>58</v>
          </cell>
          <cell r="BI4">
            <v>59</v>
          </cell>
          <cell r="BJ4">
            <v>60</v>
          </cell>
          <cell r="BK4">
            <v>61</v>
          </cell>
          <cell r="BL4">
            <v>62</v>
          </cell>
          <cell r="BM4">
            <v>63</v>
          </cell>
          <cell r="BN4">
            <v>64</v>
          </cell>
          <cell r="BO4">
            <v>65</v>
          </cell>
          <cell r="BP4">
            <v>66</v>
          </cell>
          <cell r="BQ4">
            <v>67</v>
          </cell>
          <cell r="BR4">
            <v>68</v>
          </cell>
          <cell r="BS4">
            <v>69</v>
          </cell>
          <cell r="BT4">
            <v>70</v>
          </cell>
          <cell r="BU4">
            <v>71</v>
          </cell>
          <cell r="BV4">
            <v>72</v>
          </cell>
          <cell r="BW4">
            <v>73</v>
          </cell>
          <cell r="BX4">
            <v>74</v>
          </cell>
          <cell r="BY4">
            <v>75</v>
          </cell>
          <cell r="BZ4">
            <v>76</v>
          </cell>
          <cell r="CA4">
            <v>77</v>
          </cell>
          <cell r="CB4">
            <v>78</v>
          </cell>
          <cell r="CC4">
            <v>79</v>
          </cell>
          <cell r="CD4">
            <v>80</v>
          </cell>
          <cell r="CE4">
            <v>81</v>
          </cell>
          <cell r="CF4">
            <v>82</v>
          </cell>
          <cell r="CG4">
            <v>83</v>
          </cell>
          <cell r="CH4">
            <v>84</v>
          </cell>
          <cell r="CI4">
            <v>85</v>
          </cell>
          <cell r="CJ4">
            <v>86</v>
          </cell>
        </row>
        <row r="5">
          <cell r="C5">
            <v>37530</v>
          </cell>
          <cell r="D5">
            <v>32</v>
          </cell>
          <cell r="E5">
            <v>2</v>
          </cell>
          <cell r="F5">
            <v>34</v>
          </cell>
          <cell r="G5">
            <v>4</v>
          </cell>
          <cell r="H5">
            <v>38</v>
          </cell>
          <cell r="I5">
            <v>8</v>
          </cell>
          <cell r="J5">
            <v>46</v>
          </cell>
          <cell r="L5">
            <v>28</v>
          </cell>
          <cell r="M5">
            <v>4</v>
          </cell>
          <cell r="N5">
            <v>32</v>
          </cell>
          <cell r="O5">
            <v>6</v>
          </cell>
          <cell r="P5">
            <v>38</v>
          </cell>
          <cell r="Q5">
            <v>5</v>
          </cell>
          <cell r="R5">
            <v>43</v>
          </cell>
          <cell r="T5">
            <v>146</v>
          </cell>
          <cell r="U5">
            <v>25</v>
          </cell>
          <cell r="V5">
            <v>171</v>
          </cell>
          <cell r="W5">
            <v>19</v>
          </cell>
          <cell r="X5">
            <v>190</v>
          </cell>
          <cell r="Y5">
            <v>20</v>
          </cell>
          <cell r="Z5">
            <v>210</v>
          </cell>
          <cell r="AB5">
            <v>28</v>
          </cell>
          <cell r="AC5">
            <v>4</v>
          </cell>
          <cell r="AD5">
            <v>32</v>
          </cell>
          <cell r="AE5">
            <v>6</v>
          </cell>
          <cell r="AF5">
            <v>38</v>
          </cell>
          <cell r="AG5">
            <v>5</v>
          </cell>
          <cell r="AH5">
            <v>43</v>
          </cell>
          <cell r="AJ5">
            <v>5660</v>
          </cell>
          <cell r="AK5">
            <v>1645</v>
          </cell>
          <cell r="AL5">
            <v>7305</v>
          </cell>
          <cell r="AM5">
            <v>1185</v>
          </cell>
          <cell r="AN5">
            <v>8490</v>
          </cell>
          <cell r="AO5">
            <v>945</v>
          </cell>
          <cell r="AP5">
            <v>9435</v>
          </cell>
          <cell r="AR5">
            <v>146</v>
          </cell>
          <cell r="AS5">
            <v>25</v>
          </cell>
          <cell r="AT5">
            <v>171</v>
          </cell>
          <cell r="AU5">
            <v>19</v>
          </cell>
          <cell r="AV5">
            <v>190</v>
          </cell>
          <cell r="AW5">
            <v>20</v>
          </cell>
          <cell r="AX5">
            <v>210</v>
          </cell>
          <cell r="AY5">
            <v>38375</v>
          </cell>
          <cell r="AZ5">
            <v>6579</v>
          </cell>
          <cell r="BA5">
            <v>44954</v>
          </cell>
          <cell r="BB5">
            <v>2926</v>
          </cell>
          <cell r="BC5">
            <v>47880</v>
          </cell>
          <cell r="BD5">
            <v>2627</v>
          </cell>
          <cell r="BE5">
            <v>50507</v>
          </cell>
          <cell r="BG5">
            <v>5.2142857142857144</v>
          </cell>
          <cell r="BH5">
            <v>6.25</v>
          </cell>
          <cell r="BI5">
            <v>5.34375</v>
          </cell>
          <cell r="BJ5">
            <v>3.1666666666666665</v>
          </cell>
          <cell r="BK5">
            <v>5</v>
          </cell>
          <cell r="BL5">
            <v>4</v>
          </cell>
          <cell r="BM5">
            <v>4.8837209302325579</v>
          </cell>
          <cell r="BO5">
            <v>6.7800353356890461</v>
          </cell>
          <cell r="BP5">
            <v>3.9993920972644377</v>
          </cell>
          <cell r="BQ5">
            <v>6.1538672142368238</v>
          </cell>
          <cell r="BR5">
            <v>2.4691983122362871</v>
          </cell>
          <cell r="BS5">
            <v>5.6395759717314489</v>
          </cell>
          <cell r="BT5">
            <v>2.7798941798941801</v>
          </cell>
          <cell r="BU5">
            <v>5.3531531531531531</v>
          </cell>
          <cell r="BW5">
            <v>0.91823899371069184</v>
          </cell>
          <cell r="BX5">
            <v>0.7142857142857143</v>
          </cell>
          <cell r="BY5">
            <v>0.88144329896907214</v>
          </cell>
          <cell r="BZ5">
            <v>1</v>
          </cell>
          <cell r="CA5">
            <v>0.892018779342723</v>
          </cell>
          <cell r="CB5">
            <v>1</v>
          </cell>
          <cell r="CC5">
            <v>0.90128755364806867</v>
          </cell>
          <cell r="CD5">
            <v>0.88084744984621033</v>
          </cell>
          <cell r="CE5">
            <v>0.68602711157455687</v>
          </cell>
          <cell r="CF5">
            <v>0.84569945067348939</v>
          </cell>
          <cell r="CG5">
            <v>0.56204379562043794</v>
          </cell>
          <cell r="CH5">
            <v>0.82039683355608106</v>
          </cell>
          <cell r="CI5">
            <v>0.47937956204379562</v>
          </cell>
          <cell r="CJ5">
            <v>0.79112496475674321</v>
          </cell>
        </row>
        <row r="6">
          <cell r="C6">
            <v>37531</v>
          </cell>
          <cell r="D6">
            <v>39</v>
          </cell>
          <cell r="E6">
            <v>1</v>
          </cell>
          <cell r="F6">
            <v>40</v>
          </cell>
          <cell r="G6">
            <v>3</v>
          </cell>
          <cell r="H6">
            <v>43</v>
          </cell>
          <cell r="I6">
            <v>2</v>
          </cell>
          <cell r="J6">
            <v>45</v>
          </cell>
          <cell r="L6">
            <v>21</v>
          </cell>
          <cell r="M6">
            <v>5</v>
          </cell>
          <cell r="N6">
            <v>26</v>
          </cell>
          <cell r="O6">
            <v>9</v>
          </cell>
          <cell r="P6">
            <v>35</v>
          </cell>
          <cell r="Q6">
            <v>10</v>
          </cell>
          <cell r="R6">
            <v>45</v>
          </cell>
          <cell r="T6">
            <v>160</v>
          </cell>
          <cell r="U6">
            <v>25</v>
          </cell>
          <cell r="V6">
            <v>185</v>
          </cell>
          <cell r="W6">
            <v>13</v>
          </cell>
          <cell r="X6">
            <v>198</v>
          </cell>
          <cell r="Y6">
            <v>12</v>
          </cell>
          <cell r="Z6">
            <v>210</v>
          </cell>
          <cell r="AB6">
            <v>49</v>
          </cell>
          <cell r="AC6">
            <v>9</v>
          </cell>
          <cell r="AD6">
            <v>58</v>
          </cell>
          <cell r="AE6">
            <v>15</v>
          </cell>
          <cell r="AF6">
            <v>73</v>
          </cell>
          <cell r="AG6">
            <v>15</v>
          </cell>
          <cell r="AH6">
            <v>88</v>
          </cell>
          <cell r="AJ6">
            <v>5681</v>
          </cell>
          <cell r="AK6">
            <v>1650</v>
          </cell>
          <cell r="AL6">
            <v>7331</v>
          </cell>
          <cell r="AM6">
            <v>1194</v>
          </cell>
          <cell r="AN6">
            <v>8525</v>
          </cell>
          <cell r="AO6">
            <v>955</v>
          </cell>
          <cell r="AP6">
            <v>9480</v>
          </cell>
          <cell r="AR6">
            <v>306</v>
          </cell>
          <cell r="AS6">
            <v>50</v>
          </cell>
          <cell r="AT6">
            <v>356</v>
          </cell>
          <cell r="AU6">
            <v>32</v>
          </cell>
          <cell r="AV6">
            <v>388</v>
          </cell>
          <cell r="AW6">
            <v>32</v>
          </cell>
          <cell r="AX6">
            <v>420</v>
          </cell>
          <cell r="AY6">
            <v>38535</v>
          </cell>
          <cell r="AZ6">
            <v>6604</v>
          </cell>
          <cell r="BA6">
            <v>45139</v>
          </cell>
          <cell r="BB6">
            <v>2939</v>
          </cell>
          <cell r="BC6">
            <v>48078</v>
          </cell>
          <cell r="BD6">
            <v>2639</v>
          </cell>
          <cell r="BE6">
            <v>50717</v>
          </cell>
          <cell r="BG6">
            <v>6.2448979591836737</v>
          </cell>
          <cell r="BH6">
            <v>5.5555555555555554</v>
          </cell>
          <cell r="BI6">
            <v>6.1379310344827589</v>
          </cell>
          <cell r="BJ6">
            <v>2.1333333333333333</v>
          </cell>
          <cell r="BK6">
            <v>5.3150684931506849</v>
          </cell>
          <cell r="BL6">
            <v>2.1333333333333333</v>
          </cell>
          <cell r="BM6">
            <v>4.7727272727272725</v>
          </cell>
          <cell r="BO6">
            <v>6.7831367716951245</v>
          </cell>
          <cell r="BP6">
            <v>4.002424242424242</v>
          </cell>
          <cell r="BQ6">
            <v>6.1572773155094804</v>
          </cell>
          <cell r="BR6">
            <v>2.4614740368509214</v>
          </cell>
          <cell r="BS6">
            <v>5.6396480938416422</v>
          </cell>
          <cell r="BT6">
            <v>2.7633507853403141</v>
          </cell>
          <cell r="BU6">
            <v>5.3498945147679322</v>
          </cell>
          <cell r="BW6">
            <v>0.96226415094339623</v>
          </cell>
          <cell r="BX6">
            <v>0.7142857142857143</v>
          </cell>
          <cell r="BY6">
            <v>0.91752577319587625</v>
          </cell>
          <cell r="BZ6">
            <v>0.84210526315789469</v>
          </cell>
          <cell r="CA6">
            <v>0.91079812206572774</v>
          </cell>
          <cell r="CB6">
            <v>0.8</v>
          </cell>
          <cell r="CC6">
            <v>0.90128755364806867</v>
          </cell>
          <cell r="CD6">
            <v>0.88130360205831904</v>
          </cell>
          <cell r="CE6">
            <v>0.68612987012987015</v>
          </cell>
          <cell r="CF6">
            <v>0.84609184629803191</v>
          </cell>
          <cell r="CG6">
            <v>0.56248803827751193</v>
          </cell>
          <cell r="CH6">
            <v>0.82079385403329064</v>
          </cell>
          <cell r="CI6">
            <v>0.47981818181818181</v>
          </cell>
          <cell r="CJ6">
            <v>0.79152555598907526</v>
          </cell>
        </row>
        <row r="7">
          <cell r="C7">
            <v>37532</v>
          </cell>
          <cell r="D7">
            <v>30</v>
          </cell>
          <cell r="E7">
            <v>5</v>
          </cell>
          <cell r="F7">
            <v>35</v>
          </cell>
          <cell r="G7">
            <v>6</v>
          </cell>
          <cell r="H7">
            <v>41</v>
          </cell>
          <cell r="I7">
            <v>3</v>
          </cell>
          <cell r="J7">
            <v>44</v>
          </cell>
          <cell r="L7">
            <v>33</v>
          </cell>
          <cell r="M7">
            <v>8</v>
          </cell>
          <cell r="N7">
            <v>41</v>
          </cell>
          <cell r="O7">
            <v>9</v>
          </cell>
          <cell r="P7">
            <v>50</v>
          </cell>
          <cell r="Q7">
            <v>7</v>
          </cell>
          <cell r="R7">
            <v>57</v>
          </cell>
          <cell r="T7">
            <v>153</v>
          </cell>
          <cell r="U7">
            <v>24</v>
          </cell>
          <cell r="V7">
            <v>177</v>
          </cell>
          <cell r="W7">
            <v>12</v>
          </cell>
          <cell r="X7">
            <v>189</v>
          </cell>
          <cell r="Y7">
            <v>8</v>
          </cell>
          <cell r="Z7">
            <v>197</v>
          </cell>
          <cell r="AB7">
            <v>82</v>
          </cell>
          <cell r="AC7">
            <v>17</v>
          </cell>
          <cell r="AD7">
            <v>99</v>
          </cell>
          <cell r="AE7">
            <v>24</v>
          </cell>
          <cell r="AF7">
            <v>123</v>
          </cell>
          <cell r="AG7">
            <v>22</v>
          </cell>
          <cell r="AH7">
            <v>145</v>
          </cell>
          <cell r="AJ7">
            <v>5714</v>
          </cell>
          <cell r="AK7">
            <v>1658</v>
          </cell>
          <cell r="AL7">
            <v>7372</v>
          </cell>
          <cell r="AM7">
            <v>1203</v>
          </cell>
          <cell r="AN7">
            <v>8575</v>
          </cell>
          <cell r="AO7">
            <v>962</v>
          </cell>
          <cell r="AP7">
            <v>9537</v>
          </cell>
          <cell r="AR7">
            <v>459</v>
          </cell>
          <cell r="AS7">
            <v>74</v>
          </cell>
          <cell r="AT7">
            <v>533</v>
          </cell>
          <cell r="AU7">
            <v>44</v>
          </cell>
          <cell r="AV7">
            <v>577</v>
          </cell>
          <cell r="AW7">
            <v>40</v>
          </cell>
          <cell r="AX7">
            <v>617</v>
          </cell>
          <cell r="AY7">
            <v>38688</v>
          </cell>
          <cell r="AZ7">
            <v>6628</v>
          </cell>
          <cell r="BA7">
            <v>45316</v>
          </cell>
          <cell r="BB7">
            <v>2951</v>
          </cell>
          <cell r="BC7">
            <v>48267</v>
          </cell>
          <cell r="BD7">
            <v>2647</v>
          </cell>
          <cell r="BE7">
            <v>50914</v>
          </cell>
          <cell r="BG7">
            <v>5.5975609756097562</v>
          </cell>
          <cell r="BH7">
            <v>4.3529411764705879</v>
          </cell>
          <cell r="BI7">
            <v>5.3838383838383841</v>
          </cell>
          <cell r="BJ7">
            <v>1.8333333333333333</v>
          </cell>
          <cell r="BK7">
            <v>4.691056910569106</v>
          </cell>
          <cell r="BL7">
            <v>1.8181818181818181</v>
          </cell>
          <cell r="BM7">
            <v>4.2551724137931037</v>
          </cell>
          <cell r="BO7">
            <v>6.7707385369268467</v>
          </cell>
          <cell r="BP7">
            <v>3.9975874547647767</v>
          </cell>
          <cell r="BQ7">
            <v>6.1470428648941944</v>
          </cell>
          <cell r="BR7">
            <v>2.4530340814630089</v>
          </cell>
          <cell r="BS7">
            <v>5.6288046647230319</v>
          </cell>
          <cell r="BT7">
            <v>2.7515592515592515</v>
          </cell>
          <cell r="BU7">
            <v>5.3385760721400857</v>
          </cell>
          <cell r="BW7">
            <v>0.96226415094339623</v>
          </cell>
          <cell r="BX7">
            <v>0.70476190476190481</v>
          </cell>
          <cell r="BY7">
            <v>0.91580756013745701</v>
          </cell>
          <cell r="BZ7">
            <v>0.77192982456140347</v>
          </cell>
          <cell r="CA7">
            <v>0.90297339593114245</v>
          </cell>
          <cell r="CB7">
            <v>0.66666666666666663</v>
          </cell>
          <cell r="CC7">
            <v>0.88268955650929903</v>
          </cell>
          <cell r="CD7">
            <v>0.88159693738036637</v>
          </cell>
          <cell r="CE7">
            <v>0.68612836438923397</v>
          </cell>
          <cell r="CF7">
            <v>0.84633198864485282</v>
          </cell>
          <cell r="CG7">
            <v>0.56273836765827612</v>
          </cell>
          <cell r="CH7">
            <v>0.82103490508266996</v>
          </cell>
          <cell r="CI7">
            <v>0.47952898550724637</v>
          </cell>
          <cell r="CJ7">
            <v>0.79172109224357778</v>
          </cell>
        </row>
        <row r="8">
          <cell r="C8">
            <v>37533</v>
          </cell>
          <cell r="D8">
            <v>16</v>
          </cell>
          <cell r="E8">
            <v>1</v>
          </cell>
          <cell r="F8">
            <v>17</v>
          </cell>
          <cell r="G8">
            <v>6</v>
          </cell>
          <cell r="H8">
            <v>23</v>
          </cell>
          <cell r="I8">
            <v>5</v>
          </cell>
          <cell r="J8">
            <v>28</v>
          </cell>
          <cell r="L8">
            <v>33</v>
          </cell>
          <cell r="M8">
            <v>8</v>
          </cell>
          <cell r="N8">
            <v>41</v>
          </cell>
          <cell r="O8">
            <v>5</v>
          </cell>
          <cell r="P8">
            <v>46</v>
          </cell>
          <cell r="Q8">
            <v>5</v>
          </cell>
          <cell r="R8">
            <v>51</v>
          </cell>
          <cell r="T8">
            <v>133</v>
          </cell>
          <cell r="U8">
            <v>18</v>
          </cell>
          <cell r="V8">
            <v>151</v>
          </cell>
          <cell r="W8">
            <v>13</v>
          </cell>
          <cell r="X8">
            <v>164</v>
          </cell>
          <cell r="Y8">
            <v>7</v>
          </cell>
          <cell r="Z8">
            <v>171</v>
          </cell>
          <cell r="AB8">
            <v>115</v>
          </cell>
          <cell r="AC8">
            <v>25</v>
          </cell>
          <cell r="AD8">
            <v>140</v>
          </cell>
          <cell r="AE8">
            <v>29</v>
          </cell>
          <cell r="AF8">
            <v>169</v>
          </cell>
          <cell r="AG8">
            <v>27</v>
          </cell>
          <cell r="AH8">
            <v>196</v>
          </cell>
          <cell r="AJ8">
            <v>5747</v>
          </cell>
          <cell r="AK8">
            <v>1666</v>
          </cell>
          <cell r="AL8">
            <v>7413</v>
          </cell>
          <cell r="AM8">
            <v>1208</v>
          </cell>
          <cell r="AN8">
            <v>8621</v>
          </cell>
          <cell r="AO8">
            <v>967</v>
          </cell>
          <cell r="AP8">
            <v>9588</v>
          </cell>
          <cell r="AR8">
            <v>592</v>
          </cell>
          <cell r="AS8">
            <v>92</v>
          </cell>
          <cell r="AT8">
            <v>684</v>
          </cell>
          <cell r="AU8">
            <v>57</v>
          </cell>
          <cell r="AV8">
            <v>741</v>
          </cell>
          <cell r="AW8">
            <v>47</v>
          </cell>
          <cell r="AX8">
            <v>788</v>
          </cell>
          <cell r="AY8">
            <v>38821</v>
          </cell>
          <cell r="AZ8">
            <v>6646</v>
          </cell>
          <cell r="BA8">
            <v>45467</v>
          </cell>
          <cell r="BB8">
            <v>2964</v>
          </cell>
          <cell r="BC8">
            <v>48431</v>
          </cell>
          <cell r="BD8">
            <v>2654</v>
          </cell>
          <cell r="BE8">
            <v>51085</v>
          </cell>
          <cell r="BG8">
            <v>5.1478260869565213</v>
          </cell>
          <cell r="BH8">
            <v>3.68</v>
          </cell>
          <cell r="BI8">
            <v>4.8857142857142861</v>
          </cell>
          <cell r="BJ8">
            <v>1.9655172413793103</v>
          </cell>
          <cell r="BK8">
            <v>4.384615384615385</v>
          </cell>
          <cell r="BL8">
            <v>1.7407407407407407</v>
          </cell>
          <cell r="BM8">
            <v>4.0204081632653059</v>
          </cell>
          <cell r="BO8">
            <v>6.7550026100574216</v>
          </cell>
          <cell r="BP8">
            <v>3.9891956782713085</v>
          </cell>
          <cell r="BQ8">
            <v>6.1334142722244707</v>
          </cell>
          <cell r="BR8">
            <v>2.4536423841059603</v>
          </cell>
          <cell r="BS8">
            <v>5.6177937594246607</v>
          </cell>
          <cell r="BT8">
            <v>2.7445708376421925</v>
          </cell>
          <cell r="BU8">
            <v>5.3280141843971629</v>
          </cell>
          <cell r="BW8">
            <v>0.9308176100628931</v>
          </cell>
          <cell r="BX8">
            <v>0.65714285714285714</v>
          </cell>
          <cell r="BY8">
            <v>0.88144329896907214</v>
          </cell>
          <cell r="BZ8">
            <v>0.75</v>
          </cell>
          <cell r="CA8">
            <v>0.86971830985915488</v>
          </cell>
          <cell r="CB8">
            <v>0.58750000000000002</v>
          </cell>
          <cell r="CC8">
            <v>0.84549356223175964</v>
          </cell>
          <cell r="CD8">
            <v>0.88143405308448564</v>
          </cell>
          <cell r="CE8">
            <v>0.68550799381124294</v>
          </cell>
          <cell r="CF8">
            <v>0.84608656816405525</v>
          </cell>
          <cell r="CG8">
            <v>0.56317689530685922</v>
          </cell>
          <cell r="CH8">
            <v>0.82085049405942268</v>
          </cell>
          <cell r="CI8">
            <v>0.47906137184115521</v>
          </cell>
          <cell r="CJ8">
            <v>0.79151237198060143</v>
          </cell>
        </row>
        <row r="9">
          <cell r="C9">
            <v>37534</v>
          </cell>
          <cell r="D9">
            <v>17</v>
          </cell>
          <cell r="E9">
            <v>1</v>
          </cell>
          <cell r="F9">
            <v>18</v>
          </cell>
          <cell r="G9">
            <v>4</v>
          </cell>
          <cell r="H9">
            <v>22</v>
          </cell>
          <cell r="I9">
            <v>7</v>
          </cell>
          <cell r="J9">
            <v>29</v>
          </cell>
          <cell r="L9">
            <v>17</v>
          </cell>
          <cell r="M9">
            <v>4</v>
          </cell>
          <cell r="N9">
            <v>21</v>
          </cell>
          <cell r="O9">
            <v>3</v>
          </cell>
          <cell r="P9">
            <v>24</v>
          </cell>
          <cell r="Q9">
            <v>3</v>
          </cell>
          <cell r="R9">
            <v>27</v>
          </cell>
          <cell r="T9">
            <v>132</v>
          </cell>
          <cell r="U9">
            <v>16</v>
          </cell>
          <cell r="V9">
            <v>148</v>
          </cell>
          <cell r="W9">
            <v>14</v>
          </cell>
          <cell r="X9">
            <v>162</v>
          </cell>
          <cell r="Y9">
            <v>11</v>
          </cell>
          <cell r="Z9">
            <v>173</v>
          </cell>
          <cell r="AB9">
            <v>132</v>
          </cell>
          <cell r="AC9">
            <v>29</v>
          </cell>
          <cell r="AD9">
            <v>161</v>
          </cell>
          <cell r="AE9">
            <v>32</v>
          </cell>
          <cell r="AF9">
            <v>193</v>
          </cell>
          <cell r="AG9">
            <v>30</v>
          </cell>
          <cell r="AH9">
            <v>223</v>
          </cell>
          <cell r="AJ9">
            <v>5764</v>
          </cell>
          <cell r="AK9">
            <v>1670</v>
          </cell>
          <cell r="AL9">
            <v>7434</v>
          </cell>
          <cell r="AM9">
            <v>1211</v>
          </cell>
          <cell r="AN9">
            <v>8645</v>
          </cell>
          <cell r="AO9">
            <v>970</v>
          </cell>
          <cell r="AP9">
            <v>9615</v>
          </cell>
          <cell r="AR9">
            <v>724</v>
          </cell>
          <cell r="AS9">
            <v>108</v>
          </cell>
          <cell r="AT9">
            <v>832</v>
          </cell>
          <cell r="AU9">
            <v>71</v>
          </cell>
          <cell r="AV9">
            <v>903</v>
          </cell>
          <cell r="AW9">
            <v>58</v>
          </cell>
          <cell r="AX9">
            <v>961</v>
          </cell>
          <cell r="AY9">
            <v>38953</v>
          </cell>
          <cell r="AZ9">
            <v>6662</v>
          </cell>
          <cell r="BA9">
            <v>45615</v>
          </cell>
          <cell r="BB9">
            <v>2978</v>
          </cell>
          <cell r="BC9">
            <v>48593</v>
          </cell>
          <cell r="BD9">
            <v>2665</v>
          </cell>
          <cell r="BE9">
            <v>51258</v>
          </cell>
          <cell r="BG9">
            <v>5.4848484848484844</v>
          </cell>
          <cell r="BH9">
            <v>3.7241379310344827</v>
          </cell>
          <cell r="BI9">
            <v>5.1677018633540373</v>
          </cell>
          <cell r="BJ9">
            <v>2.21875</v>
          </cell>
          <cell r="BK9">
            <v>4.6787564766839376</v>
          </cell>
          <cell r="BL9">
            <v>1.9333333333333333</v>
          </cell>
          <cell r="BM9">
            <v>4.3094170403587446</v>
          </cell>
          <cell r="BO9">
            <v>6.7579805690492716</v>
          </cell>
          <cell r="BP9">
            <v>3.9892215568862275</v>
          </cell>
          <cell r="BQ9">
            <v>6.1359967715899923</v>
          </cell>
          <cell r="BR9">
            <v>2.4591246903385633</v>
          </cell>
          <cell r="BS9">
            <v>5.6209369577790627</v>
          </cell>
          <cell r="BT9">
            <v>2.7474226804123711</v>
          </cell>
          <cell r="BU9">
            <v>5.3310452418096723</v>
          </cell>
          <cell r="BW9">
            <v>0.91069182389937109</v>
          </cell>
          <cell r="BX9">
            <v>0.6171428571428571</v>
          </cell>
          <cell r="BY9">
            <v>0.85773195876288655</v>
          </cell>
          <cell r="BZ9">
            <v>0.74736842105263157</v>
          </cell>
          <cell r="CA9">
            <v>0.84788732394366195</v>
          </cell>
          <cell r="CB9">
            <v>0.57999999999999996</v>
          </cell>
          <cell r="CC9">
            <v>0.82489270386266089</v>
          </cell>
          <cell r="CD9">
            <v>0.88124971720736622</v>
          </cell>
          <cell r="CE9">
            <v>0.68468653648509759</v>
          </cell>
          <cell r="CF9">
            <v>0.84578728769561673</v>
          </cell>
          <cell r="CG9">
            <v>0.56380159030670196</v>
          </cell>
          <cell r="CH9">
            <v>0.8206336339379201</v>
          </cell>
          <cell r="CI9">
            <v>0.47931654676258995</v>
          </cell>
          <cell r="CJ9">
            <v>0.79133602988853557</v>
          </cell>
        </row>
        <row r="10">
          <cell r="C10">
            <v>37535</v>
          </cell>
          <cell r="D10">
            <v>21</v>
          </cell>
          <cell r="E10">
            <v>5</v>
          </cell>
          <cell r="F10">
            <v>26</v>
          </cell>
          <cell r="G10">
            <v>3</v>
          </cell>
          <cell r="H10">
            <v>29</v>
          </cell>
          <cell r="I10">
            <v>3</v>
          </cell>
          <cell r="J10">
            <v>32</v>
          </cell>
          <cell r="L10">
            <v>4</v>
          </cell>
          <cell r="M10">
            <v>2</v>
          </cell>
          <cell r="N10">
            <v>6</v>
          </cell>
          <cell r="O10">
            <v>7</v>
          </cell>
          <cell r="P10">
            <v>13</v>
          </cell>
          <cell r="Q10">
            <v>2</v>
          </cell>
          <cell r="R10">
            <v>15</v>
          </cell>
          <cell r="T10">
            <v>147</v>
          </cell>
          <cell r="U10">
            <v>19</v>
          </cell>
          <cell r="V10">
            <v>166</v>
          </cell>
          <cell r="W10">
            <v>12</v>
          </cell>
          <cell r="X10">
            <v>178</v>
          </cell>
          <cell r="Y10">
            <v>12</v>
          </cell>
          <cell r="Z10">
            <v>190</v>
          </cell>
          <cell r="AB10">
            <v>136</v>
          </cell>
          <cell r="AC10">
            <v>31</v>
          </cell>
          <cell r="AD10">
            <v>167</v>
          </cell>
          <cell r="AE10">
            <v>39</v>
          </cell>
          <cell r="AF10">
            <v>206</v>
          </cell>
          <cell r="AG10">
            <v>32</v>
          </cell>
          <cell r="AH10">
            <v>238</v>
          </cell>
          <cell r="AJ10">
            <v>5768</v>
          </cell>
          <cell r="AK10">
            <v>1672</v>
          </cell>
          <cell r="AL10">
            <v>7440</v>
          </cell>
          <cell r="AM10">
            <v>1218</v>
          </cell>
          <cell r="AN10">
            <v>8658</v>
          </cell>
          <cell r="AO10">
            <v>972</v>
          </cell>
          <cell r="AP10">
            <v>9630</v>
          </cell>
          <cell r="AR10">
            <v>871</v>
          </cell>
          <cell r="AS10">
            <v>127</v>
          </cell>
          <cell r="AT10">
            <v>998</v>
          </cell>
          <cell r="AU10">
            <v>83</v>
          </cell>
          <cell r="AV10">
            <v>1081</v>
          </cell>
          <cell r="AW10">
            <v>70</v>
          </cell>
          <cell r="AX10">
            <v>1151</v>
          </cell>
          <cell r="AY10">
            <v>39100</v>
          </cell>
          <cell r="AZ10">
            <v>6681</v>
          </cell>
          <cell r="BA10">
            <v>45781</v>
          </cell>
          <cell r="BB10">
            <v>2990</v>
          </cell>
          <cell r="BC10">
            <v>48771</v>
          </cell>
          <cell r="BD10">
            <v>2677</v>
          </cell>
          <cell r="BE10">
            <v>51448</v>
          </cell>
          <cell r="BG10">
            <v>6.4044117647058822</v>
          </cell>
          <cell r="BH10">
            <v>4.096774193548387</v>
          </cell>
          <cell r="BI10">
            <v>5.976047904191617</v>
          </cell>
          <cell r="BJ10">
            <v>2.1282051282051282</v>
          </cell>
          <cell r="BK10">
            <v>5.2475728155339807</v>
          </cell>
          <cell r="BL10">
            <v>2.1875</v>
          </cell>
          <cell r="BM10">
            <v>4.8361344537815123</v>
          </cell>
          <cell r="BO10">
            <v>6.7787794729542306</v>
          </cell>
          <cell r="BP10">
            <v>3.9958133971291865</v>
          </cell>
          <cell r="BQ10">
            <v>6.1533602150537634</v>
          </cell>
          <cell r="BR10">
            <v>2.4548440065681447</v>
          </cell>
          <cell r="BS10">
            <v>5.6330561330561331</v>
          </cell>
          <cell r="BT10">
            <v>2.7541152263374484</v>
          </cell>
          <cell r="BU10">
            <v>5.3424714434060228</v>
          </cell>
          <cell r="BW10">
            <v>0.91299790356394128</v>
          </cell>
          <cell r="BX10">
            <v>0.60476190476190472</v>
          </cell>
          <cell r="BY10">
            <v>0.8573883161512027</v>
          </cell>
          <cell r="BZ10">
            <v>0.72807017543859653</v>
          </cell>
          <cell r="CA10">
            <v>0.84585289514866979</v>
          </cell>
          <cell r="CB10">
            <v>0.58333333333333337</v>
          </cell>
          <cell r="CC10">
            <v>0.82331902718168815</v>
          </cell>
          <cell r="CD10">
            <v>0.88140483758256127</v>
          </cell>
          <cell r="CE10">
            <v>0.68417818740399383</v>
          </cell>
          <cell r="CF10">
            <v>0.84582270997302589</v>
          </cell>
          <cell r="CG10">
            <v>0.56404451990190529</v>
          </cell>
          <cell r="CH10">
            <v>0.82068756625776162</v>
          </cell>
          <cell r="CI10">
            <v>0.47974910394265236</v>
          </cell>
          <cell r="CJ10">
            <v>0.79142246219637891</v>
          </cell>
        </row>
        <row r="11">
          <cell r="C11">
            <v>37536</v>
          </cell>
          <cell r="D11">
            <v>24</v>
          </cell>
          <cell r="E11">
            <v>5</v>
          </cell>
          <cell r="F11">
            <v>29</v>
          </cell>
          <cell r="G11">
            <v>0</v>
          </cell>
          <cell r="H11">
            <v>29</v>
          </cell>
          <cell r="I11">
            <v>1</v>
          </cell>
          <cell r="J11">
            <v>30</v>
          </cell>
          <cell r="L11">
            <v>20</v>
          </cell>
          <cell r="M11">
            <v>4</v>
          </cell>
          <cell r="N11">
            <v>24</v>
          </cell>
          <cell r="O11">
            <v>11</v>
          </cell>
          <cell r="P11">
            <v>35</v>
          </cell>
          <cell r="Q11">
            <v>10</v>
          </cell>
          <cell r="R11">
            <v>45</v>
          </cell>
          <cell r="T11">
            <v>147</v>
          </cell>
          <cell r="U11">
            <v>26</v>
          </cell>
          <cell r="V11">
            <v>173</v>
          </cell>
          <cell r="W11">
            <v>3</v>
          </cell>
          <cell r="X11">
            <v>176</v>
          </cell>
          <cell r="Y11">
            <v>5</v>
          </cell>
          <cell r="Z11">
            <v>181</v>
          </cell>
          <cell r="AB11">
            <v>156</v>
          </cell>
          <cell r="AC11">
            <v>35</v>
          </cell>
          <cell r="AD11">
            <v>191</v>
          </cell>
          <cell r="AE11">
            <v>50</v>
          </cell>
          <cell r="AF11">
            <v>241</v>
          </cell>
          <cell r="AG11">
            <v>42</v>
          </cell>
          <cell r="AH11">
            <v>283</v>
          </cell>
          <cell r="AJ11">
            <v>5788</v>
          </cell>
          <cell r="AK11">
            <v>1676</v>
          </cell>
          <cell r="AL11">
            <v>7464</v>
          </cell>
          <cell r="AM11">
            <v>1229</v>
          </cell>
          <cell r="AN11">
            <v>8693</v>
          </cell>
          <cell r="AO11">
            <v>982</v>
          </cell>
          <cell r="AP11">
            <v>9675</v>
          </cell>
          <cell r="AR11">
            <v>1018</v>
          </cell>
          <cell r="AS11">
            <v>153</v>
          </cell>
          <cell r="AT11">
            <v>1171</v>
          </cell>
          <cell r="AU11">
            <v>86</v>
          </cell>
          <cell r="AV11">
            <v>1257</v>
          </cell>
          <cell r="AW11">
            <v>75</v>
          </cell>
          <cell r="AX11">
            <v>1332</v>
          </cell>
          <cell r="AY11">
            <v>39247</v>
          </cell>
          <cell r="AZ11">
            <v>6707</v>
          </cell>
          <cell r="BA11">
            <v>45954</v>
          </cell>
          <cell r="BB11">
            <v>2993</v>
          </cell>
          <cell r="BC11">
            <v>48947</v>
          </cell>
          <cell r="BD11">
            <v>2682</v>
          </cell>
          <cell r="BE11">
            <v>51629</v>
          </cell>
          <cell r="BG11">
            <v>6.5256410256410255</v>
          </cell>
          <cell r="BH11">
            <v>4.371428571428571</v>
          </cell>
          <cell r="BI11">
            <v>6.1308900523560208</v>
          </cell>
          <cell r="BJ11">
            <v>1.72</v>
          </cell>
          <cell r="BK11">
            <v>5.2157676348547719</v>
          </cell>
          <cell r="BL11">
            <v>1.7857142857142858</v>
          </cell>
          <cell r="BM11">
            <v>4.7067137809187276</v>
          </cell>
          <cell r="BO11">
            <v>6.780753282653766</v>
          </cell>
          <cell r="BP11">
            <v>4.0017899761336517</v>
          </cell>
          <cell r="BQ11">
            <v>6.156752411575563</v>
          </cell>
          <cell r="BR11">
            <v>2.4353132628152969</v>
          </cell>
          <cell r="BS11">
            <v>5.6306223398136428</v>
          </cell>
          <cell r="BT11">
            <v>2.7311608961303464</v>
          </cell>
          <cell r="BU11">
            <v>5.3363307493540049</v>
          </cell>
          <cell r="BW11">
            <v>0.91464510332434856</v>
          </cell>
          <cell r="BX11">
            <v>0.6244897959183674</v>
          </cell>
          <cell r="BY11">
            <v>0.86229749631811492</v>
          </cell>
          <cell r="BZ11">
            <v>0.64661654135338342</v>
          </cell>
          <cell r="CA11">
            <v>0.84305835010060359</v>
          </cell>
          <cell r="CB11">
            <v>0.5357142857142857</v>
          </cell>
          <cell r="CC11">
            <v>0.81667688534641325</v>
          </cell>
          <cell r="CD11">
            <v>0.88155884995507638</v>
          </cell>
          <cell r="CE11">
            <v>0.68438775510204086</v>
          </cell>
          <cell r="CF11">
            <v>0.84598674521354933</v>
          </cell>
          <cell r="CG11">
            <v>0.56259398496240598</v>
          </cell>
          <cell r="CH11">
            <v>0.8207075788061704</v>
          </cell>
          <cell r="CI11">
            <v>0.47892857142857143</v>
          </cell>
          <cell r="CJ11">
            <v>0.79137032495401594</v>
          </cell>
        </row>
        <row r="12">
          <cell r="C12">
            <v>37537</v>
          </cell>
          <cell r="D12">
            <v>20</v>
          </cell>
          <cell r="E12">
            <v>3</v>
          </cell>
          <cell r="F12">
            <v>23</v>
          </cell>
          <cell r="G12">
            <v>3</v>
          </cell>
          <cell r="H12">
            <v>26</v>
          </cell>
          <cell r="I12">
            <v>1</v>
          </cell>
          <cell r="J12">
            <v>27</v>
          </cell>
          <cell r="L12">
            <v>33</v>
          </cell>
          <cell r="M12">
            <v>7</v>
          </cell>
          <cell r="N12">
            <v>40</v>
          </cell>
          <cell r="O12">
            <v>3</v>
          </cell>
          <cell r="P12">
            <v>43</v>
          </cell>
          <cell r="Q12">
            <v>2</v>
          </cell>
          <cell r="R12">
            <v>45</v>
          </cell>
          <cell r="T12">
            <v>131</v>
          </cell>
          <cell r="U12">
            <v>24</v>
          </cell>
          <cell r="V12">
            <v>155</v>
          </cell>
          <cell r="W12">
            <v>4</v>
          </cell>
          <cell r="X12">
            <v>159</v>
          </cell>
          <cell r="Y12">
            <v>4</v>
          </cell>
          <cell r="Z12">
            <v>163</v>
          </cell>
          <cell r="AB12">
            <v>189</v>
          </cell>
          <cell r="AC12">
            <v>42</v>
          </cell>
          <cell r="AD12">
            <v>231</v>
          </cell>
          <cell r="AE12">
            <v>53</v>
          </cell>
          <cell r="AF12">
            <v>284</v>
          </cell>
          <cell r="AG12">
            <v>44</v>
          </cell>
          <cell r="AH12">
            <v>328</v>
          </cell>
          <cell r="AJ12">
            <v>5821</v>
          </cell>
          <cell r="AK12">
            <v>1683</v>
          </cell>
          <cell r="AL12">
            <v>7504</v>
          </cell>
          <cell r="AM12">
            <v>1232</v>
          </cell>
          <cell r="AN12">
            <v>8736</v>
          </cell>
          <cell r="AO12">
            <v>984</v>
          </cell>
          <cell r="AP12">
            <v>9720</v>
          </cell>
          <cell r="AR12">
            <v>1149</v>
          </cell>
          <cell r="AS12">
            <v>177</v>
          </cell>
          <cell r="AT12">
            <v>1326</v>
          </cell>
          <cell r="AU12">
            <v>90</v>
          </cell>
          <cell r="AV12">
            <v>1416</v>
          </cell>
          <cell r="AW12">
            <v>79</v>
          </cell>
          <cell r="AX12">
            <v>1495</v>
          </cell>
          <cell r="AY12">
            <v>39378</v>
          </cell>
          <cell r="AZ12">
            <v>6731</v>
          </cell>
          <cell r="BA12">
            <v>46109</v>
          </cell>
          <cell r="BB12">
            <v>2997</v>
          </cell>
          <cell r="BC12">
            <v>49106</v>
          </cell>
          <cell r="BD12">
            <v>2686</v>
          </cell>
          <cell r="BE12">
            <v>51792</v>
          </cell>
          <cell r="BG12">
            <v>6.0793650793650791</v>
          </cell>
          <cell r="BH12">
            <v>4.2142857142857144</v>
          </cell>
          <cell r="BI12">
            <v>5.7402597402597406</v>
          </cell>
          <cell r="BJ12">
            <v>1.6981132075471699</v>
          </cell>
          <cell r="BK12">
            <v>4.9859154929577461</v>
          </cell>
          <cell r="BL12">
            <v>1.7954545454545454</v>
          </cell>
          <cell r="BM12">
            <v>4.5579268292682924</v>
          </cell>
          <cell r="BO12">
            <v>6.7648170417454043</v>
          </cell>
          <cell r="BP12">
            <v>3.9994058229352345</v>
          </cell>
          <cell r="BQ12">
            <v>6.1445895522388057</v>
          </cell>
          <cell r="BR12">
            <v>2.4326298701298703</v>
          </cell>
          <cell r="BS12">
            <v>5.6211080586080584</v>
          </cell>
          <cell r="BT12">
            <v>2.7296747967479673</v>
          </cell>
          <cell r="BU12">
            <v>5.3283950617283953</v>
          </cell>
          <cell r="BW12">
            <v>0.90330188679245282</v>
          </cell>
          <cell r="BX12">
            <v>0.63214285714285712</v>
          </cell>
          <cell r="BY12">
            <v>0.85438144329896903</v>
          </cell>
          <cell r="BZ12">
            <v>0.59210526315789469</v>
          </cell>
          <cell r="CA12">
            <v>0.83098591549295775</v>
          </cell>
          <cell r="CB12">
            <v>0.49375000000000002</v>
          </cell>
          <cell r="CC12">
            <v>0.80203862660944203</v>
          </cell>
          <cell r="CD12">
            <v>0.88135365608003757</v>
          </cell>
          <cell r="CE12">
            <v>0.68439247585155061</v>
          </cell>
          <cell r="CF12">
            <v>0.84581942253366105</v>
          </cell>
          <cell r="CG12">
            <v>0.56134107510769804</v>
          </cell>
          <cell r="CH12">
            <v>0.82044341971162682</v>
          </cell>
          <cell r="CI12">
            <v>0.47793594306049825</v>
          </cell>
          <cell r="CJ12">
            <v>0.79104363630809649</v>
          </cell>
        </row>
        <row r="13">
          <cell r="C13">
            <v>37538</v>
          </cell>
          <cell r="D13">
            <v>29</v>
          </cell>
          <cell r="E13">
            <v>3</v>
          </cell>
          <cell r="F13">
            <v>32</v>
          </cell>
          <cell r="G13">
            <v>6</v>
          </cell>
          <cell r="H13">
            <v>38</v>
          </cell>
          <cell r="I13">
            <v>2</v>
          </cell>
          <cell r="J13">
            <v>40</v>
          </cell>
          <cell r="L13">
            <v>20</v>
          </cell>
          <cell r="M13">
            <v>9</v>
          </cell>
          <cell r="N13">
            <v>29</v>
          </cell>
          <cell r="O13">
            <v>3</v>
          </cell>
          <cell r="P13">
            <v>32</v>
          </cell>
          <cell r="Q13">
            <v>1</v>
          </cell>
          <cell r="R13">
            <v>33</v>
          </cell>
          <cell r="T13">
            <v>131</v>
          </cell>
          <cell r="U13">
            <v>25</v>
          </cell>
          <cell r="V13">
            <v>156</v>
          </cell>
          <cell r="W13">
            <v>10</v>
          </cell>
          <cell r="X13">
            <v>166</v>
          </cell>
          <cell r="Y13">
            <v>5</v>
          </cell>
          <cell r="Z13">
            <v>171</v>
          </cell>
          <cell r="AB13">
            <v>209</v>
          </cell>
          <cell r="AC13">
            <v>51</v>
          </cell>
          <cell r="AD13">
            <v>260</v>
          </cell>
          <cell r="AE13">
            <v>56</v>
          </cell>
          <cell r="AF13">
            <v>316</v>
          </cell>
          <cell r="AG13">
            <v>45</v>
          </cell>
          <cell r="AH13">
            <v>361</v>
          </cell>
          <cell r="AJ13">
            <v>5841</v>
          </cell>
          <cell r="AK13">
            <v>1692</v>
          </cell>
          <cell r="AL13">
            <v>7533</v>
          </cell>
          <cell r="AM13">
            <v>1235</v>
          </cell>
          <cell r="AN13">
            <v>8768</v>
          </cell>
          <cell r="AO13">
            <v>985</v>
          </cell>
          <cell r="AP13">
            <v>9753</v>
          </cell>
          <cell r="AR13">
            <v>1280</v>
          </cell>
          <cell r="AS13">
            <v>202</v>
          </cell>
          <cell r="AT13">
            <v>1482</v>
          </cell>
          <cell r="AU13">
            <v>100</v>
          </cell>
          <cell r="AV13">
            <v>1582</v>
          </cell>
          <cell r="AW13">
            <v>84</v>
          </cell>
          <cell r="AX13">
            <v>1666</v>
          </cell>
          <cell r="AY13">
            <v>39509</v>
          </cell>
          <cell r="AZ13">
            <v>6756</v>
          </cell>
          <cell r="BA13">
            <v>46265</v>
          </cell>
          <cell r="BB13">
            <v>3007</v>
          </cell>
          <cell r="BC13">
            <v>49272</v>
          </cell>
          <cell r="BD13">
            <v>2691</v>
          </cell>
          <cell r="BE13">
            <v>51963</v>
          </cell>
          <cell r="BG13">
            <v>6.1244019138755981</v>
          </cell>
          <cell r="BH13">
            <v>3.9607843137254903</v>
          </cell>
          <cell r="BI13">
            <v>5.7</v>
          </cell>
          <cell r="BJ13">
            <v>1.7857142857142858</v>
          </cell>
          <cell r="BK13">
            <v>5.0063291139240507</v>
          </cell>
          <cell r="BL13">
            <v>1.8666666666666667</v>
          </cell>
          <cell r="BM13">
            <v>4.6149584487534625</v>
          </cell>
          <cell r="BO13">
            <v>6.7640814928950519</v>
          </cell>
          <cell r="BP13">
            <v>3.9929078014184398</v>
          </cell>
          <cell r="BQ13">
            <v>6.1416434355502458</v>
          </cell>
          <cell r="BR13">
            <v>2.4348178137651821</v>
          </cell>
          <cell r="BS13">
            <v>5.6195255474452557</v>
          </cell>
          <cell r="BT13">
            <v>2.7319796954314719</v>
          </cell>
          <cell r="BU13">
            <v>5.327899107966779</v>
          </cell>
          <cell r="BW13">
            <v>0.89447938504542279</v>
          </cell>
          <cell r="BX13">
            <v>0.64126984126984132</v>
          </cell>
          <cell r="BY13">
            <v>0.84879725085910651</v>
          </cell>
          <cell r="BZ13">
            <v>0.58479532163742687</v>
          </cell>
          <cell r="CA13">
            <v>0.82524778299426182</v>
          </cell>
          <cell r="CB13">
            <v>0.46666666666666667</v>
          </cell>
          <cell r="CC13">
            <v>0.79446828803051983</v>
          </cell>
          <cell r="CD13">
            <v>0.88114991748070837</v>
          </cell>
          <cell r="CE13">
            <v>0.68449848024316107</v>
          </cell>
          <cell r="CF13">
            <v>0.84567156540176935</v>
          </cell>
          <cell r="CG13">
            <v>0.56121687196715198</v>
          </cell>
          <cell r="CH13">
            <v>0.82029767256018382</v>
          </cell>
          <cell r="CI13">
            <v>0.47712765957446807</v>
          </cell>
          <cell r="CJ13">
            <v>0.79084101908501503</v>
          </cell>
        </row>
        <row r="14">
          <cell r="C14">
            <v>37539</v>
          </cell>
          <cell r="D14">
            <v>32</v>
          </cell>
          <cell r="E14">
            <v>3</v>
          </cell>
          <cell r="F14">
            <v>35</v>
          </cell>
          <cell r="G14">
            <v>8</v>
          </cell>
          <cell r="H14">
            <v>43</v>
          </cell>
          <cell r="I14">
            <v>10</v>
          </cell>
          <cell r="J14">
            <v>53</v>
          </cell>
          <cell r="L14">
            <v>20</v>
          </cell>
          <cell r="M14">
            <v>7</v>
          </cell>
          <cell r="N14">
            <v>27</v>
          </cell>
          <cell r="O14">
            <v>2</v>
          </cell>
          <cell r="P14">
            <v>29</v>
          </cell>
          <cell r="Q14">
            <v>2</v>
          </cell>
          <cell r="R14">
            <v>31</v>
          </cell>
          <cell r="T14">
            <v>146</v>
          </cell>
          <cell r="U14">
            <v>23</v>
          </cell>
          <cell r="V14">
            <v>169</v>
          </cell>
          <cell r="W14">
            <v>14</v>
          </cell>
          <cell r="X14">
            <v>183</v>
          </cell>
          <cell r="Y14">
            <v>13</v>
          </cell>
          <cell r="Z14">
            <v>196</v>
          </cell>
          <cell r="AB14">
            <v>229</v>
          </cell>
          <cell r="AC14">
            <v>58</v>
          </cell>
          <cell r="AD14">
            <v>287</v>
          </cell>
          <cell r="AE14">
            <v>58</v>
          </cell>
          <cell r="AF14">
            <v>345</v>
          </cell>
          <cell r="AG14">
            <v>47</v>
          </cell>
          <cell r="AH14">
            <v>392</v>
          </cell>
          <cell r="AJ14">
            <v>5861</v>
          </cell>
          <cell r="AK14">
            <v>1699</v>
          </cell>
          <cell r="AL14">
            <v>7560</v>
          </cell>
          <cell r="AM14">
            <v>1237</v>
          </cell>
          <cell r="AN14">
            <v>8797</v>
          </cell>
          <cell r="AO14">
            <v>987</v>
          </cell>
          <cell r="AP14">
            <v>9784</v>
          </cell>
          <cell r="AR14">
            <v>1426</v>
          </cell>
          <cell r="AS14">
            <v>225</v>
          </cell>
          <cell r="AT14">
            <v>1651</v>
          </cell>
          <cell r="AU14">
            <v>114</v>
          </cell>
          <cell r="AV14">
            <v>1765</v>
          </cell>
          <cell r="AW14">
            <v>97</v>
          </cell>
          <cell r="AX14">
            <v>1862</v>
          </cell>
          <cell r="AY14">
            <v>39655</v>
          </cell>
          <cell r="AZ14">
            <v>6779</v>
          </cell>
          <cell r="BA14">
            <v>46434</v>
          </cell>
          <cell r="BB14">
            <v>3021</v>
          </cell>
          <cell r="BC14">
            <v>49455</v>
          </cell>
          <cell r="BD14">
            <v>2704</v>
          </cell>
          <cell r="BE14">
            <v>52159</v>
          </cell>
          <cell r="BG14">
            <v>6.2270742358078603</v>
          </cell>
          <cell r="BH14">
            <v>3.8793103448275863</v>
          </cell>
          <cell r="BI14">
            <v>5.7526132404181185</v>
          </cell>
          <cell r="BJ14">
            <v>1.9655172413793103</v>
          </cell>
          <cell r="BK14">
            <v>5.1159420289855069</v>
          </cell>
          <cell r="BL14">
            <v>2.0638297872340425</v>
          </cell>
          <cell r="BM14">
            <v>4.75</v>
          </cell>
          <cell r="BO14">
            <v>6.7659102542228284</v>
          </cell>
          <cell r="BP14">
            <v>3.9899941141848148</v>
          </cell>
          <cell r="BQ14">
            <v>6.1420634920634924</v>
          </cell>
          <cell r="BR14">
            <v>2.4421988682295876</v>
          </cell>
          <cell r="BS14">
            <v>5.6218028873479593</v>
          </cell>
          <cell r="BT14">
            <v>2.739614994934144</v>
          </cell>
          <cell r="BU14">
            <v>5.3310506950122649</v>
          </cell>
          <cell r="BW14">
            <v>0.89685534591194971</v>
          </cell>
          <cell r="BX14">
            <v>0.6428571428571429</v>
          </cell>
          <cell r="BY14">
            <v>0.85103092783505152</v>
          </cell>
          <cell r="BZ14">
            <v>0.6</v>
          </cell>
          <cell r="CA14">
            <v>0.82863849765258213</v>
          </cell>
          <cell r="CB14">
            <v>0.48499999999999999</v>
          </cell>
          <cell r="CC14">
            <v>0.79914163090128754</v>
          </cell>
          <cell r="CD14">
            <v>0.88128097428717467</v>
          </cell>
          <cell r="CE14">
            <v>0.68440181726400806</v>
          </cell>
          <cell r="CF14">
            <v>0.84576153874175808</v>
          </cell>
          <cell r="CG14">
            <v>0.56183745583038869</v>
          </cell>
          <cell r="CH14">
            <v>0.82043497735529791</v>
          </cell>
          <cell r="CI14">
            <v>0.47773851590106009</v>
          </cell>
          <cell r="CJ14">
            <v>0.79101897208025596</v>
          </cell>
        </row>
        <row r="15">
          <cell r="C15">
            <v>37540</v>
          </cell>
          <cell r="D15">
            <v>31</v>
          </cell>
          <cell r="E15">
            <v>1</v>
          </cell>
          <cell r="F15">
            <v>32</v>
          </cell>
          <cell r="G15">
            <v>7</v>
          </cell>
          <cell r="H15">
            <v>39</v>
          </cell>
          <cell r="I15">
            <v>6</v>
          </cell>
          <cell r="J15">
            <v>45</v>
          </cell>
          <cell r="L15">
            <v>26</v>
          </cell>
          <cell r="M15">
            <v>9</v>
          </cell>
          <cell r="N15">
            <v>35</v>
          </cell>
          <cell r="O15">
            <v>1</v>
          </cell>
          <cell r="P15">
            <v>36</v>
          </cell>
          <cell r="Q15">
            <v>1</v>
          </cell>
          <cell r="R15">
            <v>37</v>
          </cell>
          <cell r="T15">
            <v>144</v>
          </cell>
          <cell r="U15">
            <v>19</v>
          </cell>
          <cell r="V15">
            <v>163</v>
          </cell>
          <cell r="W15">
            <v>22</v>
          </cell>
          <cell r="X15">
            <v>185</v>
          </cell>
          <cell r="Y15">
            <v>18</v>
          </cell>
          <cell r="Z15">
            <v>203</v>
          </cell>
          <cell r="AB15">
            <v>255</v>
          </cell>
          <cell r="AC15">
            <v>67</v>
          </cell>
          <cell r="AD15">
            <v>322</v>
          </cell>
          <cell r="AE15">
            <v>59</v>
          </cell>
          <cell r="AF15">
            <v>381</v>
          </cell>
          <cell r="AG15">
            <v>48</v>
          </cell>
          <cell r="AH15">
            <v>429</v>
          </cell>
          <cell r="AJ15">
            <v>5887</v>
          </cell>
          <cell r="AK15">
            <v>1708</v>
          </cell>
          <cell r="AL15">
            <v>7595</v>
          </cell>
          <cell r="AM15">
            <v>1238</v>
          </cell>
          <cell r="AN15">
            <v>8833</v>
          </cell>
          <cell r="AO15">
            <v>988</v>
          </cell>
          <cell r="AP15">
            <v>9821</v>
          </cell>
          <cell r="AR15">
            <v>1570</v>
          </cell>
          <cell r="AS15">
            <v>244</v>
          </cell>
          <cell r="AT15">
            <v>1814</v>
          </cell>
          <cell r="AU15">
            <v>136</v>
          </cell>
          <cell r="AV15">
            <v>1950</v>
          </cell>
          <cell r="AW15">
            <v>115</v>
          </cell>
          <cell r="AX15">
            <v>2065</v>
          </cell>
          <cell r="AY15">
            <v>39799</v>
          </cell>
          <cell r="AZ15">
            <v>6798</v>
          </cell>
          <cell r="BA15">
            <v>46597</v>
          </cell>
          <cell r="BB15">
            <v>3043</v>
          </cell>
          <cell r="BC15">
            <v>49640</v>
          </cell>
          <cell r="BD15">
            <v>2722</v>
          </cell>
          <cell r="BE15">
            <v>52362</v>
          </cell>
          <cell r="BG15">
            <v>6.1568627450980395</v>
          </cell>
          <cell r="BH15">
            <v>3.6417910447761193</v>
          </cell>
          <cell r="BI15">
            <v>5.6335403726708071</v>
          </cell>
          <cell r="BJ15">
            <v>2.3050847457627119</v>
          </cell>
          <cell r="BK15">
            <v>5.1181102362204722</v>
          </cell>
          <cell r="BL15">
            <v>2.3958333333333335</v>
          </cell>
          <cell r="BM15">
            <v>4.8135198135198136</v>
          </cell>
          <cell r="BO15">
            <v>6.7604892135213186</v>
          </cell>
          <cell r="BP15">
            <v>3.9800936768149882</v>
          </cell>
          <cell r="BQ15">
            <v>6.1352205398288344</v>
          </cell>
          <cell r="BR15">
            <v>2.4579967689822295</v>
          </cell>
          <cell r="BS15">
            <v>5.6198347107438016</v>
          </cell>
          <cell r="BT15">
            <v>2.7550607287449393</v>
          </cell>
          <cell r="BU15">
            <v>5.3316362895835452</v>
          </cell>
          <cell r="BW15">
            <v>0.89765580331618067</v>
          </cell>
          <cell r="BX15">
            <v>0.63376623376623376</v>
          </cell>
          <cell r="BY15">
            <v>0.85004686035613874</v>
          </cell>
          <cell r="BZ15">
            <v>0.65071770334928225</v>
          </cell>
          <cell r="CA15">
            <v>0.83226632522407173</v>
          </cell>
          <cell r="CB15">
            <v>0.52272727272727271</v>
          </cell>
          <cell r="CC15">
            <v>0.80569644947327346</v>
          </cell>
          <cell r="CD15">
            <v>0.88136681725573562</v>
          </cell>
          <cell r="CE15">
            <v>0.68390342052313879</v>
          </cell>
          <cell r="CF15">
            <v>0.84574197763903003</v>
          </cell>
          <cell r="CG15">
            <v>0.56393624907338769</v>
          </cell>
          <cell r="CH15">
            <v>0.82060437743833892</v>
          </cell>
          <cell r="CI15">
            <v>0.47922535211267608</v>
          </cell>
          <cell r="CJ15">
            <v>0.79130145680952668</v>
          </cell>
        </row>
        <row r="16">
          <cell r="C16">
            <v>37541</v>
          </cell>
          <cell r="D16">
            <v>14</v>
          </cell>
          <cell r="E16">
            <v>1</v>
          </cell>
          <cell r="F16">
            <v>15</v>
          </cell>
          <cell r="G16">
            <v>6</v>
          </cell>
          <cell r="H16">
            <v>21</v>
          </cell>
          <cell r="I16">
            <v>6</v>
          </cell>
          <cell r="J16">
            <v>27</v>
          </cell>
          <cell r="L16">
            <v>20</v>
          </cell>
          <cell r="M16">
            <v>6</v>
          </cell>
          <cell r="N16">
            <v>26</v>
          </cell>
          <cell r="O16">
            <v>8</v>
          </cell>
          <cell r="P16">
            <v>34</v>
          </cell>
          <cell r="Q16">
            <v>5</v>
          </cell>
          <cell r="R16">
            <v>39</v>
          </cell>
          <cell r="T16">
            <v>140</v>
          </cell>
          <cell r="U16">
            <v>14</v>
          </cell>
          <cell r="V16">
            <v>154</v>
          </cell>
          <cell r="W16">
            <v>18</v>
          </cell>
          <cell r="X16">
            <v>172</v>
          </cell>
          <cell r="Y16">
            <v>19</v>
          </cell>
          <cell r="Z16">
            <v>191</v>
          </cell>
          <cell r="AB16">
            <v>275</v>
          </cell>
          <cell r="AC16">
            <v>73</v>
          </cell>
          <cell r="AD16">
            <v>348</v>
          </cell>
          <cell r="AE16">
            <v>67</v>
          </cell>
          <cell r="AF16">
            <v>415</v>
          </cell>
          <cell r="AG16">
            <v>53</v>
          </cell>
          <cell r="AH16">
            <v>468</v>
          </cell>
          <cell r="AJ16">
            <v>5907</v>
          </cell>
          <cell r="AK16">
            <v>1714</v>
          </cell>
          <cell r="AL16">
            <v>7621</v>
          </cell>
          <cell r="AM16">
            <v>1246</v>
          </cell>
          <cell r="AN16">
            <v>8867</v>
          </cell>
          <cell r="AO16">
            <v>993</v>
          </cell>
          <cell r="AP16">
            <v>9860</v>
          </cell>
          <cell r="AR16">
            <v>1710</v>
          </cell>
          <cell r="AS16">
            <v>258</v>
          </cell>
          <cell r="AT16">
            <v>1968</v>
          </cell>
          <cell r="AU16">
            <v>154</v>
          </cell>
          <cell r="AV16">
            <v>2122</v>
          </cell>
          <cell r="AW16">
            <v>134</v>
          </cell>
          <cell r="AX16">
            <v>2256</v>
          </cell>
          <cell r="AY16">
            <v>39939</v>
          </cell>
          <cell r="AZ16">
            <v>6812</v>
          </cell>
          <cell r="BA16">
            <v>46751</v>
          </cell>
          <cell r="BB16">
            <v>3061</v>
          </cell>
          <cell r="BC16">
            <v>49812</v>
          </cell>
          <cell r="BD16">
            <v>2741</v>
          </cell>
          <cell r="BE16">
            <v>52553</v>
          </cell>
          <cell r="BG16">
            <v>6.2181818181818178</v>
          </cell>
          <cell r="BH16">
            <v>3.5342465753424657</v>
          </cell>
          <cell r="BI16">
            <v>5.6551724137931032</v>
          </cell>
          <cell r="BJ16">
            <v>2.2985074626865671</v>
          </cell>
          <cell r="BK16">
            <v>5.1132530120481929</v>
          </cell>
          <cell r="BL16">
            <v>2.5283018867924527</v>
          </cell>
          <cell r="BM16">
            <v>4.8205128205128203</v>
          </cell>
          <cell r="BO16">
            <v>6.7613001523616045</v>
          </cell>
          <cell r="BP16">
            <v>3.9743290548424737</v>
          </cell>
          <cell r="BQ16">
            <v>6.1344967851987926</v>
          </cell>
          <cell r="BR16">
            <v>2.456661316211878</v>
          </cell>
          <cell r="BS16">
            <v>5.6176835457313636</v>
          </cell>
          <cell r="BT16">
            <v>2.7603222557905336</v>
          </cell>
          <cell r="BU16">
            <v>5.3299188640973627</v>
          </cell>
          <cell r="BW16">
            <v>0.89622641509433965</v>
          </cell>
          <cell r="BX16">
            <v>0.61428571428571432</v>
          </cell>
          <cell r="BY16">
            <v>0.84536082474226804</v>
          </cell>
          <cell r="BZ16">
            <v>0.67543859649122806</v>
          </cell>
          <cell r="CA16">
            <v>0.83020344287949921</v>
          </cell>
          <cell r="CB16">
            <v>0.55833333333333335</v>
          </cell>
          <cell r="CC16">
            <v>0.80686695278969955</v>
          </cell>
          <cell r="CD16">
            <v>0.8813637868255545</v>
          </cell>
          <cell r="CE16">
            <v>0.68290726817042602</v>
          </cell>
          <cell r="CF16">
            <v>0.84555977572797969</v>
          </cell>
          <cell r="CG16">
            <v>0.56528162511542013</v>
          </cell>
          <cell r="CH16">
            <v>0.82055843834939457</v>
          </cell>
          <cell r="CI16">
            <v>0.48087719298245613</v>
          </cell>
          <cell r="CJ16">
            <v>0.79140124990588057</v>
          </cell>
        </row>
        <row r="17">
          <cell r="C17">
            <v>37542</v>
          </cell>
          <cell r="D17">
            <v>22</v>
          </cell>
          <cell r="E17">
            <v>1</v>
          </cell>
          <cell r="F17">
            <v>23</v>
          </cell>
          <cell r="G17">
            <v>5</v>
          </cell>
          <cell r="H17">
            <v>28</v>
          </cell>
          <cell r="I17">
            <v>6</v>
          </cell>
          <cell r="J17">
            <v>34</v>
          </cell>
          <cell r="L17">
            <v>6</v>
          </cell>
          <cell r="M17">
            <v>2</v>
          </cell>
          <cell r="N17">
            <v>8</v>
          </cell>
          <cell r="O17">
            <v>4</v>
          </cell>
          <cell r="P17">
            <v>12</v>
          </cell>
          <cell r="Q17">
            <v>7</v>
          </cell>
          <cell r="R17">
            <v>19</v>
          </cell>
          <cell r="T17">
            <v>154</v>
          </cell>
          <cell r="U17">
            <v>15</v>
          </cell>
          <cell r="V17">
            <v>169</v>
          </cell>
          <cell r="W17">
            <v>19</v>
          </cell>
          <cell r="X17">
            <v>188</v>
          </cell>
          <cell r="Y17">
            <v>18</v>
          </cell>
          <cell r="Z17">
            <v>206</v>
          </cell>
          <cell r="AB17">
            <v>281</v>
          </cell>
          <cell r="AC17">
            <v>75</v>
          </cell>
          <cell r="AD17">
            <v>356</v>
          </cell>
          <cell r="AE17">
            <v>71</v>
          </cell>
          <cell r="AF17">
            <v>427</v>
          </cell>
          <cell r="AG17">
            <v>60</v>
          </cell>
          <cell r="AH17">
            <v>487</v>
          </cell>
          <cell r="AJ17">
            <v>5913</v>
          </cell>
          <cell r="AK17">
            <v>1716</v>
          </cell>
          <cell r="AL17">
            <v>7629</v>
          </cell>
          <cell r="AM17">
            <v>1250</v>
          </cell>
          <cell r="AN17">
            <v>8879</v>
          </cell>
          <cell r="AO17">
            <v>1000</v>
          </cell>
          <cell r="AP17">
            <v>9879</v>
          </cell>
          <cell r="AR17">
            <v>1864</v>
          </cell>
          <cell r="AS17">
            <v>273</v>
          </cell>
          <cell r="AT17">
            <v>2137</v>
          </cell>
          <cell r="AU17">
            <v>173</v>
          </cell>
          <cell r="AV17">
            <v>2310</v>
          </cell>
          <cell r="AW17">
            <v>152</v>
          </cell>
          <cell r="AX17">
            <v>2462</v>
          </cell>
          <cell r="AY17">
            <v>40093</v>
          </cell>
          <cell r="AZ17">
            <v>6827</v>
          </cell>
          <cell r="BA17">
            <v>46920</v>
          </cell>
          <cell r="BB17">
            <v>3080</v>
          </cell>
          <cell r="BC17">
            <v>50000</v>
          </cell>
          <cell r="BD17">
            <v>2759</v>
          </cell>
          <cell r="BE17">
            <v>52759</v>
          </cell>
          <cell r="BG17">
            <v>6.6334519572953736</v>
          </cell>
          <cell r="BH17">
            <v>3.64</v>
          </cell>
          <cell r="BI17">
            <v>6.0028089887640448</v>
          </cell>
          <cell r="BJ17">
            <v>2.436619718309859</v>
          </cell>
          <cell r="BK17">
            <v>5.4098360655737707</v>
          </cell>
          <cell r="BL17">
            <v>2.5333333333333332</v>
          </cell>
          <cell r="BM17">
            <v>5.055441478439425</v>
          </cell>
          <cell r="BO17">
            <v>6.7804836800270589</v>
          </cell>
          <cell r="BP17">
            <v>3.9784382284382285</v>
          </cell>
          <cell r="BQ17">
            <v>6.1502162799842708</v>
          </cell>
          <cell r="BR17">
            <v>2.464</v>
          </cell>
          <cell r="BS17">
            <v>5.631264782070053</v>
          </cell>
          <cell r="BT17">
            <v>2.7589999999999999</v>
          </cell>
          <cell r="BU17">
            <v>5.340520295576475</v>
          </cell>
          <cell r="BW17">
            <v>0.9017900338655056</v>
          </cell>
          <cell r="BX17">
            <v>0.6</v>
          </cell>
          <cell r="BY17">
            <v>0.84734337827121331</v>
          </cell>
          <cell r="BZ17">
            <v>0.70040485829959509</v>
          </cell>
          <cell r="CA17">
            <v>0.83423618634886243</v>
          </cell>
          <cell r="CB17">
            <v>0.58461538461538465</v>
          </cell>
          <cell r="CC17">
            <v>0.81280950808847807</v>
          </cell>
          <cell r="CD17">
            <v>0.88166864581958926</v>
          </cell>
          <cell r="CE17">
            <v>0.68201798201798203</v>
          </cell>
          <cell r="CF17">
            <v>0.84564919616466006</v>
          </cell>
          <cell r="CG17">
            <v>0.5668016194331984</v>
          </cell>
          <cell r="CH17">
            <v>0.82077546866279261</v>
          </cell>
          <cell r="CI17">
            <v>0.48234265734265735</v>
          </cell>
          <cell r="CJ17">
            <v>0.79172544194003425</v>
          </cell>
        </row>
        <row r="18">
          <cell r="C18">
            <v>37543</v>
          </cell>
          <cell r="D18">
            <v>30</v>
          </cell>
          <cell r="E18">
            <v>4</v>
          </cell>
          <cell r="F18">
            <v>34</v>
          </cell>
          <cell r="G18">
            <v>5</v>
          </cell>
          <cell r="H18">
            <v>39</v>
          </cell>
          <cell r="I18">
            <v>6</v>
          </cell>
          <cell r="J18">
            <v>45</v>
          </cell>
          <cell r="L18">
            <v>16</v>
          </cell>
          <cell r="M18">
            <v>2</v>
          </cell>
          <cell r="N18">
            <v>18</v>
          </cell>
          <cell r="O18">
            <v>8</v>
          </cell>
          <cell r="P18">
            <v>26</v>
          </cell>
          <cell r="Q18">
            <v>4</v>
          </cell>
          <cell r="R18">
            <v>30</v>
          </cell>
          <cell r="T18">
            <v>161</v>
          </cell>
          <cell r="U18">
            <v>23</v>
          </cell>
          <cell r="V18">
            <v>184</v>
          </cell>
          <cell r="W18">
            <v>17</v>
          </cell>
          <cell r="X18">
            <v>201</v>
          </cell>
          <cell r="Y18">
            <v>20</v>
          </cell>
          <cell r="Z18">
            <v>221</v>
          </cell>
          <cell r="AB18">
            <v>297</v>
          </cell>
          <cell r="AC18">
            <v>77</v>
          </cell>
          <cell r="AD18">
            <v>374</v>
          </cell>
          <cell r="AE18">
            <v>79</v>
          </cell>
          <cell r="AF18">
            <v>453</v>
          </cell>
          <cell r="AG18">
            <v>64</v>
          </cell>
          <cell r="AH18">
            <v>517</v>
          </cell>
          <cell r="AJ18">
            <v>5929</v>
          </cell>
          <cell r="AK18">
            <v>1718</v>
          </cell>
          <cell r="AL18">
            <v>7647</v>
          </cell>
          <cell r="AM18">
            <v>1258</v>
          </cell>
          <cell r="AN18">
            <v>8905</v>
          </cell>
          <cell r="AO18">
            <v>1004</v>
          </cell>
          <cell r="AP18">
            <v>9909</v>
          </cell>
          <cell r="AR18">
            <v>2025</v>
          </cell>
          <cell r="AS18">
            <v>296</v>
          </cell>
          <cell r="AT18">
            <v>2321</v>
          </cell>
          <cell r="AU18">
            <v>190</v>
          </cell>
          <cell r="AV18">
            <v>2511</v>
          </cell>
          <cell r="AW18">
            <v>172</v>
          </cell>
          <cell r="AX18">
            <v>2683</v>
          </cell>
          <cell r="AY18">
            <v>40254</v>
          </cell>
          <cell r="AZ18">
            <v>6850</v>
          </cell>
          <cell r="BA18">
            <v>47104</v>
          </cell>
          <cell r="BB18">
            <v>3097</v>
          </cell>
          <cell r="BC18">
            <v>50201</v>
          </cell>
          <cell r="BD18">
            <v>2779</v>
          </cell>
          <cell r="BE18">
            <v>52980</v>
          </cell>
          <cell r="BG18">
            <v>6.8181818181818183</v>
          </cell>
          <cell r="BH18">
            <v>3.8441558441558441</v>
          </cell>
          <cell r="BI18">
            <v>6.2058823529411766</v>
          </cell>
          <cell r="BJ18">
            <v>2.4050632911392404</v>
          </cell>
          <cell r="BK18">
            <v>5.5430463576158937</v>
          </cell>
          <cell r="BL18">
            <v>2.6875</v>
          </cell>
          <cell r="BM18">
            <v>5.1895551257253381</v>
          </cell>
          <cell r="BO18">
            <v>6.7893405296002696</v>
          </cell>
          <cell r="BP18">
            <v>3.9871944121071015</v>
          </cell>
          <cell r="BQ18">
            <v>6.1598012292402249</v>
          </cell>
          <cell r="BR18">
            <v>2.4618441971383147</v>
          </cell>
          <cell r="BS18">
            <v>5.6373947220662552</v>
          </cell>
          <cell r="BT18">
            <v>2.7679282868525896</v>
          </cell>
          <cell r="BU18">
            <v>5.3466545564638208</v>
          </cell>
          <cell r="BW18">
            <v>0.90970350404312672</v>
          </cell>
          <cell r="BX18">
            <v>0.60408163265306125</v>
          </cell>
          <cell r="BY18">
            <v>0.85456553755522824</v>
          </cell>
          <cell r="BZ18">
            <v>0.7142857142857143</v>
          </cell>
          <cell r="CA18">
            <v>0.84205231388329982</v>
          </cell>
          <cell r="CB18">
            <v>0.61428571428571432</v>
          </cell>
          <cell r="CC18">
            <v>0.82250153280196203</v>
          </cell>
          <cell r="CD18">
            <v>0.88212477812109658</v>
          </cell>
          <cell r="CE18">
            <v>0.68193130910900945</v>
          </cell>
          <cell r="CF18">
            <v>0.84600739969108085</v>
          </cell>
          <cell r="CG18">
            <v>0.56794425087108014</v>
          </cell>
          <cell r="CH18">
            <v>0.82120364463201978</v>
          </cell>
          <cell r="CI18">
            <v>0.48414634146341462</v>
          </cell>
          <cell r="CJ18">
            <v>0.7922716872784914</v>
          </cell>
        </row>
        <row r="19">
          <cell r="C19">
            <v>37544</v>
          </cell>
          <cell r="D19">
            <v>26</v>
          </cell>
          <cell r="E19">
            <v>1</v>
          </cell>
          <cell r="F19">
            <v>27</v>
          </cell>
          <cell r="G19">
            <v>1</v>
          </cell>
          <cell r="H19">
            <v>28</v>
          </cell>
          <cell r="I19">
            <v>0</v>
          </cell>
          <cell r="J19">
            <v>28</v>
          </cell>
          <cell r="L19">
            <v>34</v>
          </cell>
          <cell r="M19">
            <v>8</v>
          </cell>
          <cell r="N19">
            <v>42</v>
          </cell>
          <cell r="O19">
            <v>10</v>
          </cell>
          <cell r="P19">
            <v>52</v>
          </cell>
          <cell r="Q19">
            <v>7</v>
          </cell>
          <cell r="R19">
            <v>59</v>
          </cell>
          <cell r="T19">
            <v>148</v>
          </cell>
          <cell r="U19">
            <v>20</v>
          </cell>
          <cell r="V19">
            <v>168</v>
          </cell>
          <cell r="W19">
            <v>9</v>
          </cell>
          <cell r="X19">
            <v>177</v>
          </cell>
          <cell r="Y19">
            <v>13</v>
          </cell>
          <cell r="Z19">
            <v>190</v>
          </cell>
          <cell r="AB19">
            <v>331</v>
          </cell>
          <cell r="AC19">
            <v>85</v>
          </cell>
          <cell r="AD19">
            <v>416</v>
          </cell>
          <cell r="AE19">
            <v>89</v>
          </cell>
          <cell r="AF19">
            <v>505</v>
          </cell>
          <cell r="AG19">
            <v>71</v>
          </cell>
          <cell r="AH19">
            <v>576</v>
          </cell>
          <cell r="AJ19">
            <v>5963</v>
          </cell>
          <cell r="AK19">
            <v>1726</v>
          </cell>
          <cell r="AL19">
            <v>7689</v>
          </cell>
          <cell r="AM19">
            <v>1268</v>
          </cell>
          <cell r="AN19">
            <v>8957</v>
          </cell>
          <cell r="AO19">
            <v>1011</v>
          </cell>
          <cell r="AP19">
            <v>9968</v>
          </cell>
          <cell r="AR19">
            <v>2173</v>
          </cell>
          <cell r="AS19">
            <v>316</v>
          </cell>
          <cell r="AT19">
            <v>2489</v>
          </cell>
          <cell r="AU19">
            <v>199</v>
          </cell>
          <cell r="AV19">
            <v>2688</v>
          </cell>
          <cell r="AW19">
            <v>185</v>
          </cell>
          <cell r="AX19">
            <v>2873</v>
          </cell>
          <cell r="AY19">
            <v>40402</v>
          </cell>
          <cell r="AZ19">
            <v>6870</v>
          </cell>
          <cell r="BA19">
            <v>47272</v>
          </cell>
          <cell r="BB19">
            <v>3106</v>
          </cell>
          <cell r="BC19">
            <v>50378</v>
          </cell>
          <cell r="BD19">
            <v>2792</v>
          </cell>
          <cell r="BE19">
            <v>53170</v>
          </cell>
          <cell r="BG19">
            <v>6.5649546827794563</v>
          </cell>
          <cell r="BH19">
            <v>3.7176470588235295</v>
          </cell>
          <cell r="BI19">
            <v>5.9831730769230766</v>
          </cell>
          <cell r="BJ19">
            <v>2.2359550561797752</v>
          </cell>
          <cell r="BK19">
            <v>5.3227722772277231</v>
          </cell>
          <cell r="BL19">
            <v>2.6056338028169015</v>
          </cell>
          <cell r="BM19">
            <v>4.9878472222222223</v>
          </cell>
          <cell r="BO19">
            <v>6.7754485996981382</v>
          </cell>
          <cell r="BP19">
            <v>3.9803012746234065</v>
          </cell>
          <cell r="BQ19">
            <v>6.1480036415658734</v>
          </cell>
          <cell r="BR19">
            <v>2.4495268138801261</v>
          </cell>
          <cell r="BS19">
            <v>5.6244278218153401</v>
          </cell>
          <cell r="BT19">
            <v>2.76162215628091</v>
          </cell>
          <cell r="BU19">
            <v>5.3340690208667736</v>
          </cell>
          <cell r="BW19">
            <v>0.91111111111111109</v>
          </cell>
          <cell r="BX19">
            <v>0.60190476190476194</v>
          </cell>
          <cell r="BY19">
            <v>0.85532646048109962</v>
          </cell>
          <cell r="BZ19">
            <v>0.69824561403508767</v>
          </cell>
          <cell r="CA19">
            <v>0.84131455399061028</v>
          </cell>
          <cell r="CB19">
            <v>0.6166666666666667</v>
          </cell>
          <cell r="CC19">
            <v>0.82203147353361949</v>
          </cell>
          <cell r="CD19">
            <v>0.88229385045422781</v>
          </cell>
          <cell r="CE19">
            <v>0.68154761904761907</v>
          </cell>
          <cell r="CF19">
            <v>0.84607674684994272</v>
          </cell>
          <cell r="CG19">
            <v>0.56761695906432752</v>
          </cell>
          <cell r="CH19">
            <v>0.8212376108502869</v>
          </cell>
          <cell r="CI19">
            <v>0.48472222222222222</v>
          </cell>
          <cell r="CJ19">
            <v>0.79235216976633283</v>
          </cell>
        </row>
        <row r="20">
          <cell r="C20">
            <v>37545</v>
          </cell>
          <cell r="D20">
            <v>33</v>
          </cell>
          <cell r="E20">
            <v>3</v>
          </cell>
          <cell r="F20">
            <v>36</v>
          </cell>
          <cell r="G20">
            <v>5</v>
          </cell>
          <cell r="H20">
            <v>41</v>
          </cell>
          <cell r="I20">
            <v>2</v>
          </cell>
          <cell r="J20">
            <v>43</v>
          </cell>
          <cell r="L20">
            <v>18</v>
          </cell>
          <cell r="M20">
            <v>8</v>
          </cell>
          <cell r="N20">
            <v>26</v>
          </cell>
          <cell r="O20">
            <v>8</v>
          </cell>
          <cell r="P20">
            <v>34</v>
          </cell>
          <cell r="Q20">
            <v>7</v>
          </cell>
          <cell r="R20">
            <v>41</v>
          </cell>
          <cell r="T20">
            <v>159</v>
          </cell>
          <cell r="U20">
            <v>18</v>
          </cell>
          <cell r="V20">
            <v>177</v>
          </cell>
          <cell r="W20">
            <v>6</v>
          </cell>
          <cell r="X20">
            <v>183</v>
          </cell>
          <cell r="Y20">
            <v>8</v>
          </cell>
          <cell r="Z20">
            <v>191</v>
          </cell>
          <cell r="AB20">
            <v>349</v>
          </cell>
          <cell r="AC20">
            <v>93</v>
          </cell>
          <cell r="AD20">
            <v>442</v>
          </cell>
          <cell r="AE20">
            <v>97</v>
          </cell>
          <cell r="AF20">
            <v>539</v>
          </cell>
          <cell r="AG20">
            <v>78</v>
          </cell>
          <cell r="AH20">
            <v>617</v>
          </cell>
          <cell r="AJ20">
            <v>5981</v>
          </cell>
          <cell r="AK20">
            <v>1734</v>
          </cell>
          <cell r="AL20">
            <v>7715</v>
          </cell>
          <cell r="AM20">
            <v>1276</v>
          </cell>
          <cell r="AN20">
            <v>8991</v>
          </cell>
          <cell r="AO20">
            <v>1018</v>
          </cell>
          <cell r="AP20">
            <v>10009</v>
          </cell>
          <cell r="AR20">
            <v>2332</v>
          </cell>
          <cell r="AS20">
            <v>334</v>
          </cell>
          <cell r="AT20">
            <v>2666</v>
          </cell>
          <cell r="AU20">
            <v>205</v>
          </cell>
          <cell r="AV20">
            <v>2871</v>
          </cell>
          <cell r="AW20">
            <v>193</v>
          </cell>
          <cell r="AX20">
            <v>3064</v>
          </cell>
          <cell r="AY20">
            <v>40561</v>
          </cell>
          <cell r="AZ20">
            <v>6888</v>
          </cell>
          <cell r="BA20">
            <v>47449</v>
          </cell>
          <cell r="BB20">
            <v>3112</v>
          </cell>
          <cell r="BC20">
            <v>50561</v>
          </cell>
          <cell r="BD20">
            <v>2800</v>
          </cell>
          <cell r="BE20">
            <v>53361</v>
          </cell>
          <cell r="BG20">
            <v>6.6819484240687679</v>
          </cell>
          <cell r="BH20">
            <v>3.5913978494623655</v>
          </cell>
          <cell r="BI20">
            <v>6.0316742081447963</v>
          </cell>
          <cell r="BJ20">
            <v>2.1134020618556701</v>
          </cell>
          <cell r="BK20">
            <v>5.3265306122448983</v>
          </cell>
          <cell r="BL20">
            <v>2.4743589743589745</v>
          </cell>
          <cell r="BM20">
            <v>4.9659643435980554</v>
          </cell>
          <cell r="BO20">
            <v>6.7816418659087105</v>
          </cell>
          <cell r="BP20">
            <v>3.972318339100346</v>
          </cell>
          <cell r="BQ20">
            <v>6.1502268308489958</v>
          </cell>
          <cell r="BR20">
            <v>2.438871473354232</v>
          </cell>
          <cell r="BS20">
            <v>5.6235124012901787</v>
          </cell>
          <cell r="BT20">
            <v>2.7504911591355601</v>
          </cell>
          <cell r="BU20">
            <v>5.3313018283544809</v>
          </cell>
          <cell r="BW20">
            <v>0.91666666666666663</v>
          </cell>
          <cell r="BX20">
            <v>0.59642857142857142</v>
          </cell>
          <cell r="BY20">
            <v>0.85889175257731953</v>
          </cell>
          <cell r="BZ20">
            <v>0.67434210526315785</v>
          </cell>
          <cell r="CA20">
            <v>0.84242957746478875</v>
          </cell>
          <cell r="CB20">
            <v>0.60312500000000002</v>
          </cell>
          <cell r="CC20">
            <v>0.82188841201716734</v>
          </cell>
          <cell r="CD20">
            <v>0.88270113816891904</v>
          </cell>
          <cell r="CE20">
            <v>0.68096885813148789</v>
          </cell>
          <cell r="CF20">
            <v>0.84630613919309383</v>
          </cell>
          <cell r="CG20">
            <v>0.56674558368238936</v>
          </cell>
          <cell r="CH20">
            <v>0.82136881264519068</v>
          </cell>
          <cell r="CI20">
            <v>0.48442906574394462</v>
          </cell>
          <cell r="CJ20">
            <v>0.79244694595838838</v>
          </cell>
        </row>
        <row r="21">
          <cell r="C21">
            <v>37546</v>
          </cell>
          <cell r="D21">
            <v>29</v>
          </cell>
          <cell r="E21">
            <v>4</v>
          </cell>
          <cell r="F21">
            <v>33</v>
          </cell>
          <cell r="G21">
            <v>2</v>
          </cell>
          <cell r="H21">
            <v>35</v>
          </cell>
          <cell r="I21">
            <v>3</v>
          </cell>
          <cell r="J21">
            <v>38</v>
          </cell>
          <cell r="L21">
            <v>28</v>
          </cell>
          <cell r="M21">
            <v>6</v>
          </cell>
          <cell r="N21">
            <v>34</v>
          </cell>
          <cell r="O21">
            <v>1</v>
          </cell>
          <cell r="P21">
            <v>35</v>
          </cell>
          <cell r="Q21">
            <v>3</v>
          </cell>
          <cell r="R21">
            <v>38</v>
          </cell>
          <cell r="T21">
            <v>148</v>
          </cell>
          <cell r="U21">
            <v>21</v>
          </cell>
          <cell r="V21">
            <v>169</v>
          </cell>
          <cell r="W21">
            <v>8</v>
          </cell>
          <cell r="X21">
            <v>177</v>
          </cell>
          <cell r="Y21">
            <v>8</v>
          </cell>
          <cell r="Z21">
            <v>185</v>
          </cell>
          <cell r="AB21">
            <v>377</v>
          </cell>
          <cell r="AC21">
            <v>99</v>
          </cell>
          <cell r="AD21">
            <v>476</v>
          </cell>
          <cell r="AE21">
            <v>98</v>
          </cell>
          <cell r="AF21">
            <v>574</v>
          </cell>
          <cell r="AG21">
            <v>81</v>
          </cell>
          <cell r="AH21">
            <v>655</v>
          </cell>
          <cell r="AJ21">
            <v>6009</v>
          </cell>
          <cell r="AK21">
            <v>1740</v>
          </cell>
          <cell r="AL21">
            <v>7749</v>
          </cell>
          <cell r="AM21">
            <v>1277</v>
          </cell>
          <cell r="AN21">
            <v>9026</v>
          </cell>
          <cell r="AO21">
            <v>1021</v>
          </cell>
          <cell r="AP21">
            <v>10047</v>
          </cell>
          <cell r="AR21">
            <v>2480</v>
          </cell>
          <cell r="AS21">
            <v>355</v>
          </cell>
          <cell r="AT21">
            <v>2835</v>
          </cell>
          <cell r="AU21">
            <v>213</v>
          </cell>
          <cell r="AV21">
            <v>3048</v>
          </cell>
          <cell r="AW21">
            <v>201</v>
          </cell>
          <cell r="AX21">
            <v>3249</v>
          </cell>
          <cell r="AY21">
            <v>40709</v>
          </cell>
          <cell r="AZ21">
            <v>6909</v>
          </cell>
          <cell r="BA21">
            <v>47618</v>
          </cell>
          <cell r="BB21">
            <v>3120</v>
          </cell>
          <cell r="BC21">
            <v>50738</v>
          </cell>
          <cell r="BD21">
            <v>2808</v>
          </cell>
          <cell r="BE21">
            <v>53546</v>
          </cell>
          <cell r="BG21">
            <v>6.5782493368700266</v>
          </cell>
          <cell r="BH21">
            <v>3.5858585858585861</v>
          </cell>
          <cell r="BI21">
            <v>5.9558823529411766</v>
          </cell>
          <cell r="BJ21">
            <v>2.1734693877551021</v>
          </cell>
          <cell r="BK21">
            <v>5.3101045296167246</v>
          </cell>
          <cell r="BL21">
            <v>2.4814814814814814</v>
          </cell>
          <cell r="BM21">
            <v>4.9603053435114504</v>
          </cell>
          <cell r="BO21">
            <v>6.7746713263438174</v>
          </cell>
          <cell r="BP21">
            <v>3.9706896551724138</v>
          </cell>
          <cell r="BQ21">
            <v>6.1450509743192674</v>
          </cell>
          <cell r="BR21">
            <v>2.443226311667972</v>
          </cell>
          <cell r="BS21">
            <v>5.6213161976512298</v>
          </cell>
          <cell r="BT21">
            <v>2.7502448579823704</v>
          </cell>
          <cell r="BU21">
            <v>5.3295511097840151</v>
          </cell>
          <cell r="BW21">
            <v>0.91749907510173878</v>
          </cell>
          <cell r="BX21">
            <v>0.59663865546218486</v>
          </cell>
          <cell r="BY21">
            <v>0.85961188599151006</v>
          </cell>
          <cell r="BZ21">
            <v>0.65944272445820429</v>
          </cell>
          <cell r="CA21">
            <v>0.84175642087821045</v>
          </cell>
          <cell r="CB21">
            <v>0.5911764705882353</v>
          </cell>
          <cell r="CC21">
            <v>0.82024741226962883</v>
          </cell>
          <cell r="CD21">
            <v>0.882867057037519</v>
          </cell>
          <cell r="CE21">
            <v>0.68068965517241375</v>
          </cell>
          <cell r="CF21">
            <v>0.84639175257731958</v>
          </cell>
          <cell r="CG21">
            <v>0.56624319419237745</v>
          </cell>
          <cell r="CH21">
            <v>0.82140197506880364</v>
          </cell>
          <cell r="CI21">
            <v>0.48413793103448277</v>
          </cell>
          <cell r="CJ21">
            <v>0.79245227171821819</v>
          </cell>
        </row>
        <row r="22">
          <cell r="C22">
            <v>37547</v>
          </cell>
          <cell r="D22">
            <v>25</v>
          </cell>
          <cell r="E22">
            <v>5</v>
          </cell>
          <cell r="F22">
            <v>30</v>
          </cell>
          <cell r="G22">
            <v>8</v>
          </cell>
          <cell r="H22">
            <v>38</v>
          </cell>
          <cell r="I22">
            <v>7</v>
          </cell>
          <cell r="J22">
            <v>45</v>
          </cell>
          <cell r="L22">
            <v>40</v>
          </cell>
          <cell r="M22">
            <v>4</v>
          </cell>
          <cell r="N22">
            <v>44</v>
          </cell>
          <cell r="O22">
            <v>1</v>
          </cell>
          <cell r="P22">
            <v>45</v>
          </cell>
          <cell r="Q22">
            <v>1</v>
          </cell>
          <cell r="R22">
            <v>46</v>
          </cell>
          <cell r="T22">
            <v>133</v>
          </cell>
          <cell r="U22">
            <v>21</v>
          </cell>
          <cell r="V22">
            <v>154</v>
          </cell>
          <cell r="W22">
            <v>13</v>
          </cell>
          <cell r="X22">
            <v>167</v>
          </cell>
          <cell r="Y22">
            <v>14</v>
          </cell>
          <cell r="Z22">
            <v>181</v>
          </cell>
          <cell r="AB22">
            <v>417</v>
          </cell>
          <cell r="AC22">
            <v>103</v>
          </cell>
          <cell r="AD22">
            <v>520</v>
          </cell>
          <cell r="AE22">
            <v>99</v>
          </cell>
          <cell r="AF22">
            <v>619</v>
          </cell>
          <cell r="AG22">
            <v>82</v>
          </cell>
          <cell r="AH22">
            <v>701</v>
          </cell>
          <cell r="AJ22">
            <v>6049</v>
          </cell>
          <cell r="AK22">
            <v>1744</v>
          </cell>
          <cell r="AL22">
            <v>7793</v>
          </cell>
          <cell r="AM22">
            <v>1278</v>
          </cell>
          <cell r="AN22">
            <v>9071</v>
          </cell>
          <cell r="AO22">
            <v>1022</v>
          </cell>
          <cell r="AP22">
            <v>10093</v>
          </cell>
          <cell r="AR22">
            <v>2613</v>
          </cell>
          <cell r="AS22">
            <v>376</v>
          </cell>
          <cell r="AT22">
            <v>2989</v>
          </cell>
          <cell r="AU22">
            <v>226</v>
          </cell>
          <cell r="AV22">
            <v>3215</v>
          </cell>
          <cell r="AW22">
            <v>215</v>
          </cell>
          <cell r="AX22">
            <v>3430</v>
          </cell>
          <cell r="AY22">
            <v>40842</v>
          </cell>
          <cell r="AZ22">
            <v>6930</v>
          </cell>
          <cell r="BA22">
            <v>47772</v>
          </cell>
          <cell r="BB22">
            <v>3133</v>
          </cell>
          <cell r="BC22">
            <v>50905</v>
          </cell>
          <cell r="BD22">
            <v>2822</v>
          </cell>
          <cell r="BE22">
            <v>53727</v>
          </cell>
          <cell r="BG22">
            <v>6.2661870503597124</v>
          </cell>
          <cell r="BH22">
            <v>3.650485436893204</v>
          </cell>
          <cell r="BI22">
            <v>5.7480769230769226</v>
          </cell>
          <cell r="BJ22">
            <v>2.2828282828282829</v>
          </cell>
          <cell r="BK22">
            <v>5.193861066235864</v>
          </cell>
          <cell r="BL22">
            <v>2.6219512195121952</v>
          </cell>
          <cell r="BM22">
            <v>4.8930099857346647</v>
          </cell>
          <cell r="BO22">
            <v>6.7518598115390978</v>
          </cell>
          <cell r="BP22">
            <v>3.9736238532110093</v>
          </cell>
          <cell r="BQ22">
            <v>6.1301167714615676</v>
          </cell>
          <cell r="BR22">
            <v>2.4514866979655712</v>
          </cell>
          <cell r="BS22">
            <v>5.6118399294454857</v>
          </cell>
          <cell r="BT22">
            <v>2.7612524461839532</v>
          </cell>
          <cell r="BU22">
            <v>5.3231942930744083</v>
          </cell>
          <cell r="BW22">
            <v>0.91299790356394128</v>
          </cell>
          <cell r="BX22">
            <v>0.59682539682539681</v>
          </cell>
          <cell r="BY22">
            <v>0.85595647193585334</v>
          </cell>
          <cell r="BZ22">
            <v>0.66081871345029242</v>
          </cell>
          <cell r="CA22">
            <v>0.8385498174230569</v>
          </cell>
          <cell r="CB22">
            <v>0.59722222222222221</v>
          </cell>
          <cell r="CC22">
            <v>0.81783500238435858</v>
          </cell>
          <cell r="CD22">
            <v>0.88270764442715421</v>
          </cell>
          <cell r="CE22">
            <v>0.68041237113402064</v>
          </cell>
          <cell r="CF22">
            <v>0.84621107450313526</v>
          </cell>
          <cell r="CG22">
            <v>0.56664858021342013</v>
          </cell>
          <cell r="CH22">
            <v>0.82127357501250342</v>
          </cell>
          <cell r="CI22">
            <v>0.48487972508591065</v>
          </cell>
          <cell r="CJ22">
            <v>0.79239856643511353</v>
          </cell>
        </row>
        <row r="23">
          <cell r="C23">
            <v>37548</v>
          </cell>
          <cell r="D23">
            <v>25</v>
          </cell>
          <cell r="E23">
            <v>2</v>
          </cell>
          <cell r="F23">
            <v>27</v>
          </cell>
          <cell r="G23">
            <v>5</v>
          </cell>
          <cell r="H23">
            <v>32</v>
          </cell>
          <cell r="I23">
            <v>5</v>
          </cell>
          <cell r="J23">
            <v>37</v>
          </cell>
          <cell r="L23">
            <v>11</v>
          </cell>
          <cell r="M23">
            <v>6</v>
          </cell>
          <cell r="N23">
            <v>17</v>
          </cell>
          <cell r="O23">
            <v>5</v>
          </cell>
          <cell r="P23">
            <v>22</v>
          </cell>
          <cell r="Q23">
            <v>5</v>
          </cell>
          <cell r="R23">
            <v>27</v>
          </cell>
          <cell r="T23">
            <v>142</v>
          </cell>
          <cell r="U23">
            <v>20</v>
          </cell>
          <cell r="V23">
            <v>162</v>
          </cell>
          <cell r="W23">
            <v>15</v>
          </cell>
          <cell r="X23">
            <v>177</v>
          </cell>
          <cell r="Y23">
            <v>14</v>
          </cell>
          <cell r="Z23">
            <v>191</v>
          </cell>
          <cell r="AB23">
            <v>428</v>
          </cell>
          <cell r="AC23">
            <v>109</v>
          </cell>
          <cell r="AD23">
            <v>537</v>
          </cell>
          <cell r="AE23">
            <v>104</v>
          </cell>
          <cell r="AF23">
            <v>641</v>
          </cell>
          <cell r="AG23">
            <v>87</v>
          </cell>
          <cell r="AH23">
            <v>728</v>
          </cell>
          <cell r="AJ23">
            <v>6060</v>
          </cell>
          <cell r="AK23">
            <v>1750</v>
          </cell>
          <cell r="AL23">
            <v>7810</v>
          </cell>
          <cell r="AM23">
            <v>1283</v>
          </cell>
          <cell r="AN23">
            <v>9093</v>
          </cell>
          <cell r="AO23">
            <v>1027</v>
          </cell>
          <cell r="AP23">
            <v>10120</v>
          </cell>
          <cell r="AR23">
            <v>2755</v>
          </cell>
          <cell r="AS23">
            <v>396</v>
          </cell>
          <cell r="AT23">
            <v>3151</v>
          </cell>
          <cell r="AU23">
            <v>241</v>
          </cell>
          <cell r="AV23">
            <v>3392</v>
          </cell>
          <cell r="AW23">
            <v>229</v>
          </cell>
          <cell r="AX23">
            <v>3621</v>
          </cell>
          <cell r="AY23">
            <v>40984</v>
          </cell>
          <cell r="AZ23">
            <v>6950</v>
          </cell>
          <cell r="BA23">
            <v>47934</v>
          </cell>
          <cell r="BB23">
            <v>3148</v>
          </cell>
          <cell r="BC23">
            <v>51082</v>
          </cell>
          <cell r="BD23">
            <v>2836</v>
          </cell>
          <cell r="BE23">
            <v>53918</v>
          </cell>
          <cell r="BG23">
            <v>6.4369158878504669</v>
          </cell>
          <cell r="BH23">
            <v>3.6330275229357798</v>
          </cell>
          <cell r="BI23">
            <v>5.8677839851024212</v>
          </cell>
          <cell r="BJ23">
            <v>2.3173076923076925</v>
          </cell>
          <cell r="BK23">
            <v>5.2917316692667704</v>
          </cell>
          <cell r="BL23">
            <v>2.632183908045977</v>
          </cell>
          <cell r="BM23">
            <v>4.9739010989010985</v>
          </cell>
          <cell r="BO23">
            <v>6.7630363036303631</v>
          </cell>
          <cell r="BP23">
            <v>3.9714285714285715</v>
          </cell>
          <cell r="BQ23">
            <v>6.1375160051216389</v>
          </cell>
          <cell r="BR23">
            <v>2.4536243180046764</v>
          </cell>
          <cell r="BS23">
            <v>5.6177279225778074</v>
          </cell>
          <cell r="BT23">
            <v>2.7614410905550146</v>
          </cell>
          <cell r="BU23">
            <v>5.3278656126482211</v>
          </cell>
          <cell r="BW23">
            <v>0.91194968553459121</v>
          </cell>
          <cell r="BX23">
            <v>0.59548872180451129</v>
          </cell>
          <cell r="BY23">
            <v>0.85485621269669021</v>
          </cell>
          <cell r="BZ23">
            <v>0.66759002770083098</v>
          </cell>
          <cell r="CA23">
            <v>0.83815171732147264</v>
          </cell>
          <cell r="CB23">
            <v>0.60263157894736841</v>
          </cell>
          <cell r="CC23">
            <v>0.81793539643099167</v>
          </cell>
          <cell r="CD23">
            <v>0.88274317222365817</v>
          </cell>
          <cell r="CE23">
            <v>0.68003913894324852</v>
          </cell>
          <cell r="CF23">
            <v>0.84617285694111</v>
          </cell>
          <cell r="CG23">
            <v>0.56741167988464314</v>
          </cell>
          <cell r="CH23">
            <v>0.82130683645250502</v>
          </cell>
          <cell r="CI23">
            <v>0.48561643835616436</v>
          </cell>
          <cell r="CJ23">
            <v>0.79249221000646719</v>
          </cell>
        </row>
        <row r="24">
          <cell r="C24">
            <v>37549</v>
          </cell>
          <cell r="D24">
            <v>23</v>
          </cell>
          <cell r="E24">
            <v>1</v>
          </cell>
          <cell r="F24">
            <v>24</v>
          </cell>
          <cell r="G24">
            <v>5</v>
          </cell>
          <cell r="H24">
            <v>29</v>
          </cell>
          <cell r="I24">
            <v>3</v>
          </cell>
          <cell r="J24">
            <v>32</v>
          </cell>
          <cell r="L24">
            <v>8</v>
          </cell>
          <cell r="M24">
            <v>5</v>
          </cell>
          <cell r="N24">
            <v>13</v>
          </cell>
          <cell r="O24">
            <v>3</v>
          </cell>
          <cell r="P24">
            <v>16</v>
          </cell>
          <cell r="Q24">
            <v>3</v>
          </cell>
          <cell r="R24">
            <v>19</v>
          </cell>
          <cell r="T24">
            <v>157</v>
          </cell>
          <cell r="U24">
            <v>16</v>
          </cell>
          <cell r="V24">
            <v>173</v>
          </cell>
          <cell r="W24">
            <v>17</v>
          </cell>
          <cell r="X24">
            <v>190</v>
          </cell>
          <cell r="Y24">
            <v>14</v>
          </cell>
          <cell r="Z24">
            <v>204</v>
          </cell>
          <cell r="AB24">
            <v>436</v>
          </cell>
          <cell r="AC24">
            <v>114</v>
          </cell>
          <cell r="AD24">
            <v>550</v>
          </cell>
          <cell r="AE24">
            <v>107</v>
          </cell>
          <cell r="AF24">
            <v>657</v>
          </cell>
          <cell r="AG24">
            <v>90</v>
          </cell>
          <cell r="AH24">
            <v>747</v>
          </cell>
          <cell r="AJ24">
            <v>6068</v>
          </cell>
          <cell r="AK24">
            <v>1755</v>
          </cell>
          <cell r="AL24">
            <v>7823</v>
          </cell>
          <cell r="AM24">
            <v>1286</v>
          </cell>
          <cell r="AN24">
            <v>9109</v>
          </cell>
          <cell r="AO24">
            <v>1030</v>
          </cell>
          <cell r="AP24">
            <v>10139</v>
          </cell>
          <cell r="AR24">
            <v>2912</v>
          </cell>
          <cell r="AS24">
            <v>412</v>
          </cell>
          <cell r="AT24">
            <v>3324</v>
          </cell>
          <cell r="AU24">
            <v>258</v>
          </cell>
          <cell r="AV24">
            <v>3582</v>
          </cell>
          <cell r="AW24">
            <v>243</v>
          </cell>
          <cell r="AX24">
            <v>3825</v>
          </cell>
          <cell r="AY24">
            <v>41141</v>
          </cell>
          <cell r="AZ24">
            <v>6966</v>
          </cell>
          <cell r="BA24">
            <v>48107</v>
          </cell>
          <cell r="BB24">
            <v>3165</v>
          </cell>
          <cell r="BC24">
            <v>51272</v>
          </cell>
          <cell r="BD24">
            <v>2850</v>
          </cell>
          <cell r="BE24">
            <v>54122</v>
          </cell>
          <cell r="BG24">
            <v>6.6788990825688073</v>
          </cell>
          <cell r="BH24">
            <v>3.6140350877192984</v>
          </cell>
          <cell r="BI24">
            <v>6.0436363636363639</v>
          </cell>
          <cell r="BJ24">
            <v>2.4112149532710281</v>
          </cell>
          <cell r="BK24">
            <v>5.4520547945205475</v>
          </cell>
          <cell r="BL24">
            <v>2.7</v>
          </cell>
          <cell r="BM24">
            <v>5.1204819277108431</v>
          </cell>
          <cell r="BO24">
            <v>6.7799934080421886</v>
          </cell>
          <cell r="BP24">
            <v>3.9692307692307693</v>
          </cell>
          <cell r="BQ24">
            <v>6.1494311645148922</v>
          </cell>
          <cell r="BR24">
            <v>2.4611197511664074</v>
          </cell>
          <cell r="BS24">
            <v>5.6287188494895162</v>
          </cell>
          <cell r="BT24">
            <v>2.766990291262136</v>
          </cell>
          <cell r="BU24">
            <v>5.3380017753230105</v>
          </cell>
          <cell r="BW24">
            <v>0.91572327044025159</v>
          </cell>
          <cell r="BX24">
            <v>0.58857142857142852</v>
          </cell>
          <cell r="BY24">
            <v>0.85670103092783501</v>
          </cell>
          <cell r="BZ24">
            <v>0.67894736842105263</v>
          </cell>
          <cell r="CA24">
            <v>0.8408450704225352</v>
          </cell>
          <cell r="CB24">
            <v>0.60750000000000004</v>
          </cell>
          <cell r="CC24">
            <v>0.82081545064377681</v>
          </cell>
          <cell r="CD24">
            <v>0.88310043574387709</v>
          </cell>
          <cell r="CE24">
            <v>0.67927840078010726</v>
          </cell>
          <cell r="CF24">
            <v>0.84632841912670209</v>
          </cell>
          <cell r="CG24">
            <v>0.56852883060894555</v>
          </cell>
          <cell r="CH24">
            <v>0.82154817414155012</v>
          </cell>
          <cell r="CI24">
            <v>0.48634812286689422</v>
          </cell>
          <cell r="CJ24">
            <v>0.79277563755145086</v>
          </cell>
        </row>
        <row r="25">
          <cell r="C25">
            <v>37550</v>
          </cell>
          <cell r="D25">
            <v>28</v>
          </cell>
          <cell r="E25">
            <v>2</v>
          </cell>
          <cell r="F25">
            <v>30</v>
          </cell>
          <cell r="G25">
            <v>4</v>
          </cell>
          <cell r="H25">
            <v>34</v>
          </cell>
          <cell r="I25">
            <v>3</v>
          </cell>
          <cell r="J25">
            <v>37</v>
          </cell>
          <cell r="L25">
            <v>30</v>
          </cell>
          <cell r="M25">
            <v>2</v>
          </cell>
          <cell r="N25">
            <v>32</v>
          </cell>
          <cell r="O25">
            <v>10</v>
          </cell>
          <cell r="P25">
            <v>42</v>
          </cell>
          <cell r="Q25">
            <v>10</v>
          </cell>
          <cell r="R25">
            <v>52</v>
          </cell>
          <cell r="T25">
            <v>152</v>
          </cell>
          <cell r="U25">
            <v>18</v>
          </cell>
          <cell r="V25">
            <v>170</v>
          </cell>
          <cell r="W25">
            <v>11</v>
          </cell>
          <cell r="X25">
            <v>181</v>
          </cell>
          <cell r="Y25">
            <v>7</v>
          </cell>
          <cell r="Z25">
            <v>188</v>
          </cell>
          <cell r="AB25">
            <v>466</v>
          </cell>
          <cell r="AC25">
            <v>116</v>
          </cell>
          <cell r="AD25">
            <v>582</v>
          </cell>
          <cell r="AE25">
            <v>117</v>
          </cell>
          <cell r="AF25">
            <v>699</v>
          </cell>
          <cell r="AG25">
            <v>100</v>
          </cell>
          <cell r="AH25">
            <v>799</v>
          </cell>
          <cell r="AJ25">
            <v>6098</v>
          </cell>
          <cell r="AK25">
            <v>1757</v>
          </cell>
          <cell r="AL25">
            <v>7855</v>
          </cell>
          <cell r="AM25">
            <v>1296</v>
          </cell>
          <cell r="AN25">
            <v>9151</v>
          </cell>
          <cell r="AO25">
            <v>1040</v>
          </cell>
          <cell r="AP25">
            <v>10191</v>
          </cell>
          <cell r="AR25">
            <v>3064</v>
          </cell>
          <cell r="AS25">
            <v>430</v>
          </cell>
          <cell r="AT25">
            <v>3494</v>
          </cell>
          <cell r="AU25">
            <v>269</v>
          </cell>
          <cell r="AV25">
            <v>3763</v>
          </cell>
          <cell r="AW25">
            <v>250</v>
          </cell>
          <cell r="AX25">
            <v>4013</v>
          </cell>
          <cell r="AY25">
            <v>41293</v>
          </cell>
          <cell r="AZ25">
            <v>6984</v>
          </cell>
          <cell r="BA25">
            <v>48277</v>
          </cell>
          <cell r="BB25">
            <v>3176</v>
          </cell>
          <cell r="BC25">
            <v>51453</v>
          </cell>
          <cell r="BD25">
            <v>2857</v>
          </cell>
          <cell r="BE25">
            <v>54310</v>
          </cell>
          <cell r="BG25">
            <v>6.5751072961373387</v>
          </cell>
          <cell r="BH25">
            <v>3.7068965517241379</v>
          </cell>
          <cell r="BI25">
            <v>6.0034364261168385</v>
          </cell>
          <cell r="BJ25">
            <v>2.299145299145299</v>
          </cell>
          <cell r="BK25">
            <v>5.3834048640915597</v>
          </cell>
          <cell r="BL25">
            <v>2.5</v>
          </cell>
          <cell r="BM25">
            <v>5.0225281602002507</v>
          </cell>
          <cell r="BO25">
            <v>6.7715644473597898</v>
          </cell>
          <cell r="BP25">
            <v>3.9749573136027321</v>
          </cell>
          <cell r="BQ25">
            <v>6.1460216422660725</v>
          </cell>
          <cell r="BR25">
            <v>2.4506172839506171</v>
          </cell>
          <cell r="BS25">
            <v>5.6226641897060432</v>
          </cell>
          <cell r="BT25">
            <v>2.7471153846153844</v>
          </cell>
          <cell r="BU25">
            <v>5.3292120498479054</v>
          </cell>
          <cell r="BW25">
            <v>0.91764001197963463</v>
          </cell>
          <cell r="BX25">
            <v>0.58503401360544216</v>
          </cell>
          <cell r="BY25">
            <v>0.85763377515954831</v>
          </cell>
          <cell r="BZ25">
            <v>0.67418546365914789</v>
          </cell>
          <cell r="CA25">
            <v>0.84126984126984128</v>
          </cell>
          <cell r="CB25">
            <v>0.59523809523809523</v>
          </cell>
          <cell r="CC25">
            <v>0.82015123646024934</v>
          </cell>
          <cell r="CD25">
            <v>0.88334830787660978</v>
          </cell>
          <cell r="CE25">
            <v>0.67871720116618073</v>
          </cell>
          <cell r="CF25">
            <v>0.84643032470720247</v>
          </cell>
          <cell r="CG25">
            <v>0.56856426781238811</v>
          </cell>
          <cell r="CH25">
            <v>0.82164415061799367</v>
          </cell>
          <cell r="CI25">
            <v>0.48588435374149658</v>
          </cell>
          <cell r="CJ25">
            <v>0.79282356719511837</v>
          </cell>
        </row>
        <row r="26">
          <cell r="C26">
            <v>37551</v>
          </cell>
          <cell r="D26">
            <v>38</v>
          </cell>
          <cell r="E26">
            <v>3</v>
          </cell>
          <cell r="F26">
            <v>41</v>
          </cell>
          <cell r="G26">
            <v>5</v>
          </cell>
          <cell r="H26">
            <v>46</v>
          </cell>
          <cell r="I26">
            <v>7</v>
          </cell>
          <cell r="J26">
            <v>53</v>
          </cell>
          <cell r="L26">
            <v>23</v>
          </cell>
          <cell r="M26">
            <v>8</v>
          </cell>
          <cell r="N26">
            <v>31</v>
          </cell>
          <cell r="O26">
            <v>6</v>
          </cell>
          <cell r="P26">
            <v>37</v>
          </cell>
          <cell r="Q26">
            <v>3</v>
          </cell>
          <cell r="R26">
            <v>40</v>
          </cell>
          <cell r="T26">
            <v>158</v>
          </cell>
          <cell r="U26">
            <v>19</v>
          </cell>
          <cell r="V26">
            <v>177</v>
          </cell>
          <cell r="W26">
            <v>10</v>
          </cell>
          <cell r="X26">
            <v>187</v>
          </cell>
          <cell r="Y26">
            <v>11</v>
          </cell>
          <cell r="Z26">
            <v>198</v>
          </cell>
          <cell r="AB26">
            <v>489</v>
          </cell>
          <cell r="AC26">
            <v>124</v>
          </cell>
          <cell r="AD26">
            <v>613</v>
          </cell>
          <cell r="AE26">
            <v>123</v>
          </cell>
          <cell r="AF26">
            <v>736</v>
          </cell>
          <cell r="AG26">
            <v>103</v>
          </cell>
          <cell r="AH26">
            <v>839</v>
          </cell>
          <cell r="AJ26">
            <v>6121</v>
          </cell>
          <cell r="AK26">
            <v>1765</v>
          </cell>
          <cell r="AL26">
            <v>7886</v>
          </cell>
          <cell r="AM26">
            <v>1302</v>
          </cell>
          <cell r="AN26">
            <v>9188</v>
          </cell>
          <cell r="AO26">
            <v>1043</v>
          </cell>
          <cell r="AP26">
            <v>10231</v>
          </cell>
          <cell r="AR26">
            <v>3222</v>
          </cell>
          <cell r="AS26">
            <v>449</v>
          </cell>
          <cell r="AT26">
            <v>3671</v>
          </cell>
          <cell r="AU26">
            <v>279</v>
          </cell>
          <cell r="AV26">
            <v>3950</v>
          </cell>
          <cell r="AW26">
            <v>261</v>
          </cell>
          <cell r="AX26">
            <v>4211</v>
          </cell>
          <cell r="AY26">
            <v>41451</v>
          </cell>
          <cell r="AZ26">
            <v>7003</v>
          </cell>
          <cell r="BA26">
            <v>48454</v>
          </cell>
          <cell r="BB26">
            <v>3186</v>
          </cell>
          <cell r="BC26">
            <v>51640</v>
          </cell>
          <cell r="BD26">
            <v>2868</v>
          </cell>
          <cell r="BE26">
            <v>54508</v>
          </cell>
          <cell r="BG26">
            <v>6.5889570552147241</v>
          </cell>
          <cell r="BH26">
            <v>3.620967741935484</v>
          </cell>
          <cell r="BI26">
            <v>5.9885807504078308</v>
          </cell>
          <cell r="BJ26">
            <v>2.2682926829268291</v>
          </cell>
          <cell r="BK26">
            <v>5.3668478260869561</v>
          </cell>
          <cell r="BL26">
            <v>2.5339805825242721</v>
          </cell>
          <cell r="BM26">
            <v>5.0190703218116806</v>
          </cell>
          <cell r="BO26">
            <v>6.7719326907368078</v>
          </cell>
          <cell r="BP26">
            <v>3.9677053824362605</v>
          </cell>
          <cell r="BQ26">
            <v>6.1443063657113877</v>
          </cell>
          <cell r="BR26">
            <v>2.447004608294931</v>
          </cell>
          <cell r="BS26">
            <v>5.6203744013931214</v>
          </cell>
          <cell r="BT26">
            <v>2.7497603068072869</v>
          </cell>
          <cell r="BU26">
            <v>5.3277294497116605</v>
          </cell>
          <cell r="BW26">
            <v>0.92109777015437388</v>
          </cell>
          <cell r="BX26">
            <v>0.58311688311688314</v>
          </cell>
          <cell r="BY26">
            <v>0.86012183692596067</v>
          </cell>
          <cell r="BZ26">
            <v>0.66746411483253587</v>
          </cell>
          <cell r="CA26">
            <v>0.84293640631668798</v>
          </cell>
          <cell r="CB26">
            <v>0.59318181818181814</v>
          </cell>
          <cell r="CC26">
            <v>0.82149824424502538</v>
          </cell>
          <cell r="CD26">
            <v>0.88372241765270232</v>
          </cell>
          <cell r="CE26">
            <v>0.67825665859564166</v>
          </cell>
          <cell r="CF26">
            <v>0.84665385287436656</v>
          </cell>
          <cell r="CG26">
            <v>0.56842105263157894</v>
          </cell>
          <cell r="CH26">
            <v>0.82183496458979866</v>
          </cell>
          <cell r="CI26">
            <v>0.48610169491525423</v>
          </cell>
          <cell r="CJ26">
            <v>0.79301665817996658</v>
          </cell>
        </row>
        <row r="27">
          <cell r="C27">
            <v>37552</v>
          </cell>
          <cell r="D27">
            <v>40</v>
          </cell>
          <cell r="E27">
            <v>4</v>
          </cell>
          <cell r="F27">
            <v>44</v>
          </cell>
          <cell r="G27">
            <v>7</v>
          </cell>
          <cell r="H27">
            <v>51</v>
          </cell>
          <cell r="I27">
            <v>4</v>
          </cell>
          <cell r="J27">
            <v>55</v>
          </cell>
          <cell r="L27">
            <v>24</v>
          </cell>
          <cell r="M27">
            <v>8</v>
          </cell>
          <cell r="N27">
            <v>32</v>
          </cell>
          <cell r="O27">
            <v>2</v>
          </cell>
          <cell r="P27">
            <v>34</v>
          </cell>
          <cell r="Q27">
            <v>4</v>
          </cell>
          <cell r="R27">
            <v>38</v>
          </cell>
          <cell r="T27">
            <v>163</v>
          </cell>
          <cell r="U27">
            <v>22</v>
          </cell>
          <cell r="V27">
            <v>185</v>
          </cell>
          <cell r="W27">
            <v>17</v>
          </cell>
          <cell r="X27">
            <v>202</v>
          </cell>
          <cell r="Y27">
            <v>11</v>
          </cell>
          <cell r="Z27">
            <v>213</v>
          </cell>
          <cell r="AB27">
            <v>513</v>
          </cell>
          <cell r="AC27">
            <v>132</v>
          </cell>
          <cell r="AD27">
            <v>645</v>
          </cell>
          <cell r="AE27">
            <v>125</v>
          </cell>
          <cell r="AF27">
            <v>770</v>
          </cell>
          <cell r="AG27">
            <v>107</v>
          </cell>
          <cell r="AH27">
            <v>877</v>
          </cell>
          <cell r="AJ27">
            <v>6145</v>
          </cell>
          <cell r="AK27">
            <v>1773</v>
          </cell>
          <cell r="AL27">
            <v>7918</v>
          </cell>
          <cell r="AM27">
            <v>1304</v>
          </cell>
          <cell r="AN27">
            <v>9222</v>
          </cell>
          <cell r="AO27">
            <v>1047</v>
          </cell>
          <cell r="AP27">
            <v>10269</v>
          </cell>
          <cell r="AR27">
            <v>3385</v>
          </cell>
          <cell r="AS27">
            <v>471</v>
          </cell>
          <cell r="AT27">
            <v>3856</v>
          </cell>
          <cell r="AU27">
            <v>296</v>
          </cell>
          <cell r="AV27">
            <v>4152</v>
          </cell>
          <cell r="AW27">
            <v>272</v>
          </cell>
          <cell r="AX27">
            <v>4424</v>
          </cell>
          <cell r="AY27">
            <v>41614</v>
          </cell>
          <cell r="AZ27">
            <v>7025</v>
          </cell>
          <cell r="BA27">
            <v>48639</v>
          </cell>
          <cell r="BB27">
            <v>3203</v>
          </cell>
          <cell r="BC27">
            <v>51842</v>
          </cell>
          <cell r="BD27">
            <v>2879</v>
          </cell>
          <cell r="BE27">
            <v>54721</v>
          </cell>
          <cell r="BG27">
            <v>6.598440545808967</v>
          </cell>
          <cell r="BH27">
            <v>3.5681818181818183</v>
          </cell>
          <cell r="BI27">
            <v>5.978294573643411</v>
          </cell>
          <cell r="BJ27">
            <v>2.3679999999999999</v>
          </cell>
          <cell r="BK27">
            <v>5.3922077922077918</v>
          </cell>
          <cell r="BL27">
            <v>2.542056074766355</v>
          </cell>
          <cell r="BM27">
            <v>5.0444697833523371</v>
          </cell>
          <cell r="BO27">
            <v>6.7720097640358015</v>
          </cell>
          <cell r="BP27">
            <v>3.9622109419063736</v>
          </cell>
          <cell r="BQ27">
            <v>6.1428391007830259</v>
          </cell>
          <cell r="BR27">
            <v>2.4562883435582821</v>
          </cell>
          <cell r="BS27">
            <v>5.6215571459553244</v>
          </cell>
          <cell r="BT27">
            <v>2.7497612225405921</v>
          </cell>
          <cell r="BU27">
            <v>5.3287564514558383</v>
          </cell>
          <cell r="BW27">
            <v>0.92562209461307088</v>
          </cell>
          <cell r="BX27">
            <v>0.58509316770186337</v>
          </cell>
          <cell r="BY27">
            <v>0.86418646346929628</v>
          </cell>
          <cell r="BZ27">
            <v>0.67734553775743711</v>
          </cell>
          <cell r="CA27">
            <v>0.84751990202082061</v>
          </cell>
          <cell r="CB27">
            <v>0.59130434782608698</v>
          </cell>
          <cell r="CC27">
            <v>0.82552715058779624</v>
          </cell>
          <cell r="CD27">
            <v>0.88420023797382286</v>
          </cell>
          <cell r="CE27">
            <v>0.67808880308880304</v>
          </cell>
          <cell r="CF27">
            <v>0.84701518528838116</v>
          </cell>
          <cell r="CG27">
            <v>0.56952347083926036</v>
          </cell>
          <cell r="CH27">
            <v>0.82226240324831879</v>
          </cell>
          <cell r="CI27">
            <v>0.48631756756756755</v>
          </cell>
          <cell r="CJ27">
            <v>0.79342593666628003</v>
          </cell>
        </row>
        <row r="28">
          <cell r="C28">
            <v>37553</v>
          </cell>
          <cell r="D28">
            <v>33</v>
          </cell>
          <cell r="E28">
            <v>3</v>
          </cell>
          <cell r="F28">
            <v>36</v>
          </cell>
          <cell r="G28">
            <v>4</v>
          </cell>
          <cell r="H28">
            <v>40</v>
          </cell>
          <cell r="I28">
            <v>2</v>
          </cell>
          <cell r="J28">
            <v>42</v>
          </cell>
          <cell r="L28">
            <v>34</v>
          </cell>
          <cell r="M28">
            <v>9</v>
          </cell>
          <cell r="N28">
            <v>43</v>
          </cell>
          <cell r="O28">
            <v>11</v>
          </cell>
          <cell r="P28">
            <v>54</v>
          </cell>
          <cell r="Q28">
            <v>7</v>
          </cell>
          <cell r="R28">
            <v>61</v>
          </cell>
          <cell r="T28">
            <v>154</v>
          </cell>
          <cell r="U28">
            <v>20</v>
          </cell>
          <cell r="V28">
            <v>174</v>
          </cell>
          <cell r="W28">
            <v>11</v>
          </cell>
          <cell r="X28">
            <v>185</v>
          </cell>
          <cell r="Y28">
            <v>6</v>
          </cell>
          <cell r="Z28">
            <v>191</v>
          </cell>
          <cell r="AB28">
            <v>547</v>
          </cell>
          <cell r="AC28">
            <v>141</v>
          </cell>
          <cell r="AD28">
            <v>688</v>
          </cell>
          <cell r="AE28">
            <v>136</v>
          </cell>
          <cell r="AF28">
            <v>824</v>
          </cell>
          <cell r="AG28">
            <v>114</v>
          </cell>
          <cell r="AH28">
            <v>938</v>
          </cell>
          <cell r="AJ28">
            <v>6179</v>
          </cell>
          <cell r="AK28">
            <v>1782</v>
          </cell>
          <cell r="AL28">
            <v>7961</v>
          </cell>
          <cell r="AM28">
            <v>1315</v>
          </cell>
          <cell r="AN28">
            <v>9276</v>
          </cell>
          <cell r="AO28">
            <v>1054</v>
          </cell>
          <cell r="AP28">
            <v>10330</v>
          </cell>
          <cell r="AR28">
            <v>3539</v>
          </cell>
          <cell r="AS28">
            <v>491</v>
          </cell>
          <cell r="AT28">
            <v>4030</v>
          </cell>
          <cell r="AU28">
            <v>307</v>
          </cell>
          <cell r="AV28">
            <v>4337</v>
          </cell>
          <cell r="AW28">
            <v>278</v>
          </cell>
          <cell r="AX28">
            <v>4615</v>
          </cell>
          <cell r="AY28">
            <v>41768</v>
          </cell>
          <cell r="AZ28">
            <v>7045</v>
          </cell>
          <cell r="BA28">
            <v>48813</v>
          </cell>
          <cell r="BB28">
            <v>3214</v>
          </cell>
          <cell r="BC28">
            <v>52027</v>
          </cell>
          <cell r="BD28">
            <v>2885</v>
          </cell>
          <cell r="BE28">
            <v>54912</v>
          </cell>
          <cell r="BG28">
            <v>6.4698354661791591</v>
          </cell>
          <cell r="BH28">
            <v>3.4822695035460991</v>
          </cell>
          <cell r="BI28">
            <v>5.8575581395348841</v>
          </cell>
          <cell r="BJ28">
            <v>2.2573529411764706</v>
          </cell>
          <cell r="BK28">
            <v>5.2633495145631066</v>
          </cell>
          <cell r="BL28">
            <v>2.4385964912280702</v>
          </cell>
          <cell r="BM28">
            <v>4.9200426439232405</v>
          </cell>
          <cell r="BO28">
            <v>6.7596698494902085</v>
          </cell>
          <cell r="BP28">
            <v>3.9534231200897869</v>
          </cell>
          <cell r="BQ28">
            <v>6.1315161411882926</v>
          </cell>
          <cell r="BR28">
            <v>2.444106463878327</v>
          </cell>
          <cell r="BS28">
            <v>5.6087753341957738</v>
          </cell>
          <cell r="BT28">
            <v>2.73719165085389</v>
          </cell>
          <cell r="BU28">
            <v>5.3157792836398841</v>
          </cell>
          <cell r="BW28">
            <v>0.92741090146750527</v>
          </cell>
          <cell r="BX28">
            <v>0.58452380952380956</v>
          </cell>
          <cell r="BY28">
            <v>0.86554982817869419</v>
          </cell>
          <cell r="BZ28">
            <v>0.67324561403508776</v>
          </cell>
          <cell r="CA28">
            <v>0.84839593114240996</v>
          </cell>
          <cell r="CB28">
            <v>0.57916666666666672</v>
          </cell>
          <cell r="CC28">
            <v>0.82528612303290416</v>
          </cell>
          <cell r="CD28">
            <v>0.8844842555534379</v>
          </cell>
          <cell r="CE28">
            <v>0.67772967772967774</v>
          </cell>
          <cell r="CF28">
            <v>0.84718317192544002</v>
          </cell>
          <cell r="CG28">
            <v>0.56955520113414848</v>
          </cell>
          <cell r="CH28">
            <v>0.82241823556377547</v>
          </cell>
          <cell r="CI28">
            <v>0.48569023569023567</v>
          </cell>
          <cell r="CJ28">
            <v>0.79351454458750592</v>
          </cell>
        </row>
        <row r="29">
          <cell r="C29">
            <v>37554</v>
          </cell>
          <cell r="D29">
            <v>22</v>
          </cell>
          <cell r="E29">
            <v>5</v>
          </cell>
          <cell r="F29">
            <v>27</v>
          </cell>
          <cell r="G29">
            <v>9</v>
          </cell>
          <cell r="H29">
            <v>36</v>
          </cell>
          <cell r="I29">
            <v>5</v>
          </cell>
          <cell r="J29">
            <v>41</v>
          </cell>
          <cell r="L29">
            <v>36</v>
          </cell>
          <cell r="M29">
            <v>10</v>
          </cell>
          <cell r="N29">
            <v>46</v>
          </cell>
          <cell r="O29">
            <v>1</v>
          </cell>
          <cell r="P29">
            <v>47</v>
          </cell>
          <cell r="Q29">
            <v>2</v>
          </cell>
          <cell r="R29">
            <v>49</v>
          </cell>
          <cell r="T29">
            <v>136</v>
          </cell>
          <cell r="U29">
            <v>17</v>
          </cell>
          <cell r="V29">
            <v>153</v>
          </cell>
          <cell r="W29">
            <v>21</v>
          </cell>
          <cell r="X29">
            <v>174</v>
          </cell>
          <cell r="Y29">
            <v>9</v>
          </cell>
          <cell r="Z29">
            <v>183</v>
          </cell>
          <cell r="AB29">
            <v>583</v>
          </cell>
          <cell r="AC29">
            <v>151</v>
          </cell>
          <cell r="AD29">
            <v>734</v>
          </cell>
          <cell r="AE29">
            <v>137</v>
          </cell>
          <cell r="AF29">
            <v>871</v>
          </cell>
          <cell r="AG29">
            <v>116</v>
          </cell>
          <cell r="AH29">
            <v>987</v>
          </cell>
          <cell r="AJ29">
            <v>6215</v>
          </cell>
          <cell r="AK29">
            <v>1792</v>
          </cell>
          <cell r="AL29">
            <v>8007</v>
          </cell>
          <cell r="AM29">
            <v>1316</v>
          </cell>
          <cell r="AN29">
            <v>9323</v>
          </cell>
          <cell r="AO29">
            <v>1056</v>
          </cell>
          <cell r="AP29">
            <v>10379</v>
          </cell>
          <cell r="AR29">
            <v>3675</v>
          </cell>
          <cell r="AS29">
            <v>508</v>
          </cell>
          <cell r="AT29">
            <v>4183</v>
          </cell>
          <cell r="AU29">
            <v>328</v>
          </cell>
          <cell r="AV29">
            <v>4511</v>
          </cell>
          <cell r="AW29">
            <v>287</v>
          </cell>
          <cell r="AX29">
            <v>4798</v>
          </cell>
          <cell r="AY29">
            <v>41904</v>
          </cell>
          <cell r="AZ29">
            <v>7062</v>
          </cell>
          <cell r="BA29">
            <v>48966</v>
          </cell>
          <cell r="BB29">
            <v>3235</v>
          </cell>
          <cell r="BC29">
            <v>52201</v>
          </cell>
          <cell r="BD29">
            <v>2894</v>
          </cell>
          <cell r="BE29">
            <v>55095</v>
          </cell>
          <cell r="BG29">
            <v>6.3036020583190391</v>
          </cell>
          <cell r="BH29">
            <v>3.3642384105960264</v>
          </cell>
          <cell r="BI29">
            <v>5.6989100817438691</v>
          </cell>
          <cell r="BJ29">
            <v>2.394160583941606</v>
          </cell>
          <cell r="BK29">
            <v>5.1791044776119399</v>
          </cell>
          <cell r="BL29">
            <v>2.4741379310344827</v>
          </cell>
          <cell r="BM29">
            <v>4.8611955420466062</v>
          </cell>
          <cell r="BO29">
            <v>6.7423974255832659</v>
          </cell>
          <cell r="BP29">
            <v>3.9408482142857144</v>
          </cell>
          <cell r="BQ29">
            <v>6.1153990258523789</v>
          </cell>
          <cell r="BR29">
            <v>2.4582066869300911</v>
          </cell>
          <cell r="BS29">
            <v>5.5991633594336587</v>
          </cell>
          <cell r="BT29">
            <v>2.7405303030303032</v>
          </cell>
          <cell r="BU29">
            <v>5.3083148665574722</v>
          </cell>
          <cell r="BW29">
            <v>0.92452830188679247</v>
          </cell>
          <cell r="BX29">
            <v>0.58057142857142852</v>
          </cell>
          <cell r="BY29">
            <v>0.86247422680412367</v>
          </cell>
          <cell r="BZ29">
            <v>0.69052631578947365</v>
          </cell>
          <cell r="CA29">
            <v>0.84713615023474176</v>
          </cell>
          <cell r="CB29">
            <v>0.57399999999999995</v>
          </cell>
          <cell r="CC29">
            <v>0.82369098712446354</v>
          </cell>
          <cell r="CD29">
            <v>0.88438647587691532</v>
          </cell>
          <cell r="CE29">
            <v>0.67708533077660593</v>
          </cell>
          <cell r="CF29">
            <v>0.84698678475057076</v>
          </cell>
          <cell r="CG29">
            <v>0.57135287884139885</v>
          </cell>
          <cell r="CH29">
            <v>0.82239972272111417</v>
          </cell>
          <cell r="CI29">
            <v>0.4855704697986577</v>
          </cell>
          <cell r="CJ29">
            <v>0.79348734049601055</v>
          </cell>
        </row>
        <row r="30">
          <cell r="C30">
            <v>37555</v>
          </cell>
          <cell r="D30">
            <v>34</v>
          </cell>
          <cell r="E30">
            <v>3</v>
          </cell>
          <cell r="F30">
            <v>37</v>
          </cell>
          <cell r="G30">
            <v>5</v>
          </cell>
          <cell r="H30">
            <v>42</v>
          </cell>
          <cell r="I30">
            <v>6</v>
          </cell>
          <cell r="J30">
            <v>48</v>
          </cell>
          <cell r="L30">
            <v>16</v>
          </cell>
          <cell r="M30">
            <v>4</v>
          </cell>
          <cell r="N30">
            <v>20</v>
          </cell>
          <cell r="O30">
            <v>6</v>
          </cell>
          <cell r="P30">
            <v>26</v>
          </cell>
          <cell r="Q30">
            <v>2</v>
          </cell>
          <cell r="R30">
            <v>28</v>
          </cell>
          <cell r="T30">
            <v>154</v>
          </cell>
          <cell r="U30">
            <v>15</v>
          </cell>
          <cell r="V30">
            <v>169</v>
          </cell>
          <cell r="W30">
            <v>21</v>
          </cell>
          <cell r="X30">
            <v>190</v>
          </cell>
          <cell r="Y30">
            <v>13</v>
          </cell>
          <cell r="Z30">
            <v>203</v>
          </cell>
          <cell r="AB30">
            <v>599</v>
          </cell>
          <cell r="AC30">
            <v>155</v>
          </cell>
          <cell r="AD30">
            <v>754</v>
          </cell>
          <cell r="AE30">
            <v>143</v>
          </cell>
          <cell r="AF30">
            <v>897</v>
          </cell>
          <cell r="AG30">
            <v>118</v>
          </cell>
          <cell r="AH30">
            <v>1015</v>
          </cell>
          <cell r="AJ30">
            <v>6231</v>
          </cell>
          <cell r="AK30">
            <v>1796</v>
          </cell>
          <cell r="AL30">
            <v>8027</v>
          </cell>
          <cell r="AM30">
            <v>1322</v>
          </cell>
          <cell r="AN30">
            <v>9349</v>
          </cell>
          <cell r="AO30">
            <v>1058</v>
          </cell>
          <cell r="AP30">
            <v>10407</v>
          </cell>
          <cell r="AR30">
            <v>3829</v>
          </cell>
          <cell r="AS30">
            <v>523</v>
          </cell>
          <cell r="AT30">
            <v>4352</v>
          </cell>
          <cell r="AU30">
            <v>349</v>
          </cell>
          <cell r="AV30">
            <v>4701</v>
          </cell>
          <cell r="AW30">
            <v>300</v>
          </cell>
          <cell r="AX30">
            <v>5001</v>
          </cell>
          <cell r="AY30">
            <v>42058</v>
          </cell>
          <cell r="AZ30">
            <v>7077</v>
          </cell>
          <cell r="BA30">
            <v>49135</v>
          </cell>
          <cell r="BB30">
            <v>3256</v>
          </cell>
          <cell r="BC30">
            <v>52391</v>
          </cell>
          <cell r="BD30">
            <v>2907</v>
          </cell>
          <cell r="BE30">
            <v>55298</v>
          </cell>
          <cell r="BG30">
            <v>6.3923205342237059</v>
          </cell>
          <cell r="BH30">
            <v>3.3741935483870966</v>
          </cell>
          <cell r="BI30">
            <v>5.7718832891246681</v>
          </cell>
          <cell r="BJ30">
            <v>2.4405594405594404</v>
          </cell>
          <cell r="BK30">
            <v>5.2408026755852841</v>
          </cell>
          <cell r="BL30">
            <v>2.5423728813559321</v>
          </cell>
          <cell r="BM30">
            <v>4.9270935960591133</v>
          </cell>
          <cell r="BO30">
            <v>6.7497993901460438</v>
          </cell>
          <cell r="BP30">
            <v>3.9404231625835191</v>
          </cell>
          <cell r="BQ30">
            <v>6.1212158963498196</v>
          </cell>
          <cell r="BR30">
            <v>2.4629349470499244</v>
          </cell>
          <cell r="BS30">
            <v>5.6039148572039794</v>
          </cell>
          <cell r="BT30">
            <v>2.7476370510396975</v>
          </cell>
          <cell r="BU30">
            <v>5.3135389641587389</v>
          </cell>
          <cell r="BW30">
            <v>0.92622157716497344</v>
          </cell>
          <cell r="BX30">
            <v>0.57472527472527468</v>
          </cell>
          <cell r="BY30">
            <v>0.86280729579698656</v>
          </cell>
          <cell r="BZ30">
            <v>0.70647773279352222</v>
          </cell>
          <cell r="CA30">
            <v>0.84886240520043332</v>
          </cell>
          <cell r="CB30">
            <v>0.57692307692307687</v>
          </cell>
          <cell r="CC30">
            <v>0.82551997358864315</v>
          </cell>
          <cell r="CD30">
            <v>0.88466797080414805</v>
          </cell>
          <cell r="CE30">
            <v>0.6762541806020067</v>
          </cell>
          <cell r="CF30">
            <v>0.84706754473675139</v>
          </cell>
          <cell r="CG30">
            <v>0.57313853194860065</v>
          </cell>
          <cell r="CH30">
            <v>0.82263256237536708</v>
          </cell>
          <cell r="CI30">
            <v>0.48612040133779266</v>
          </cell>
          <cell r="CJ30">
            <v>0.79374739833780694</v>
          </cell>
        </row>
        <row r="31">
          <cell r="C31">
            <v>37556</v>
          </cell>
          <cell r="D31">
            <v>17</v>
          </cell>
          <cell r="E31">
            <v>1</v>
          </cell>
          <cell r="F31">
            <v>18</v>
          </cell>
          <cell r="G31">
            <v>4</v>
          </cell>
          <cell r="H31">
            <v>22</v>
          </cell>
          <cell r="I31">
            <v>6</v>
          </cell>
          <cell r="J31">
            <v>28</v>
          </cell>
          <cell r="L31">
            <v>12</v>
          </cell>
          <cell r="M31">
            <v>2</v>
          </cell>
          <cell r="N31">
            <v>14</v>
          </cell>
          <cell r="O31">
            <v>9</v>
          </cell>
          <cell r="P31">
            <v>23</v>
          </cell>
          <cell r="Q31">
            <v>5</v>
          </cell>
          <cell r="R31">
            <v>28</v>
          </cell>
          <cell r="T31">
            <v>160</v>
          </cell>
          <cell r="U31">
            <v>15</v>
          </cell>
          <cell r="V31">
            <v>175</v>
          </cell>
          <cell r="W31">
            <v>14</v>
          </cell>
          <cell r="X31">
            <v>189</v>
          </cell>
          <cell r="Y31">
            <v>14</v>
          </cell>
          <cell r="Z31">
            <v>203</v>
          </cell>
          <cell r="AB31">
            <v>611</v>
          </cell>
          <cell r="AC31">
            <v>157</v>
          </cell>
          <cell r="AD31">
            <v>768</v>
          </cell>
          <cell r="AE31">
            <v>152</v>
          </cell>
          <cell r="AF31">
            <v>920</v>
          </cell>
          <cell r="AG31">
            <v>123</v>
          </cell>
          <cell r="AH31">
            <v>1043</v>
          </cell>
          <cell r="AJ31">
            <v>6243</v>
          </cell>
          <cell r="AK31">
            <v>1798</v>
          </cell>
          <cell r="AL31">
            <v>8041</v>
          </cell>
          <cell r="AM31">
            <v>1331</v>
          </cell>
          <cell r="AN31">
            <v>9372</v>
          </cell>
          <cell r="AO31">
            <v>1063</v>
          </cell>
          <cell r="AP31">
            <v>10435</v>
          </cell>
          <cell r="AR31">
            <v>3989</v>
          </cell>
          <cell r="AS31">
            <v>538</v>
          </cell>
          <cell r="AT31">
            <v>4527</v>
          </cell>
          <cell r="AU31">
            <v>363</v>
          </cell>
          <cell r="AV31">
            <v>4890</v>
          </cell>
          <cell r="AW31">
            <v>314</v>
          </cell>
          <cell r="AX31">
            <v>5204</v>
          </cell>
          <cell r="AY31">
            <v>42218</v>
          </cell>
          <cell r="AZ31">
            <v>7092</v>
          </cell>
          <cell r="BA31">
            <v>49310</v>
          </cell>
          <cell r="BB31">
            <v>3270</v>
          </cell>
          <cell r="BC31">
            <v>52580</v>
          </cell>
          <cell r="BD31">
            <v>2921</v>
          </cell>
          <cell r="BE31">
            <v>55501</v>
          </cell>
          <cell r="BG31">
            <v>6.528641571194763</v>
          </cell>
          <cell r="BH31">
            <v>3.426751592356688</v>
          </cell>
          <cell r="BI31">
            <v>5.89453125</v>
          </cell>
          <cell r="BJ31">
            <v>2.388157894736842</v>
          </cell>
          <cell r="BK31">
            <v>5.3152173913043477</v>
          </cell>
          <cell r="BL31">
            <v>2.5528455284552845</v>
          </cell>
          <cell r="BM31">
            <v>4.9894534995206135</v>
          </cell>
          <cell r="BO31">
            <v>6.762453948422233</v>
          </cell>
          <cell r="BP31">
            <v>3.9443826473859844</v>
          </cell>
          <cell r="BQ31">
            <v>6.1323218505161048</v>
          </cell>
          <cell r="BR31">
            <v>2.4567993989481591</v>
          </cell>
          <cell r="BS31">
            <v>5.610328638497653</v>
          </cell>
          <cell r="BT31">
            <v>2.7478833490122296</v>
          </cell>
          <cell r="BU31">
            <v>5.3187350263536173</v>
          </cell>
          <cell r="BW31">
            <v>0.929187048683904</v>
          </cell>
          <cell r="BX31">
            <v>0.56931216931216932</v>
          </cell>
          <cell r="BY31">
            <v>0.86426116838487976</v>
          </cell>
          <cell r="BZ31">
            <v>0.70760233918128657</v>
          </cell>
          <cell r="CA31">
            <v>0.85028690662493478</v>
          </cell>
          <cell r="CB31">
            <v>0.58148148148148149</v>
          </cell>
          <cell r="CC31">
            <v>0.8272134795739946</v>
          </cell>
          <cell r="CD31">
            <v>0.88507337526205454</v>
          </cell>
          <cell r="CE31">
            <v>0.67542857142857138</v>
          </cell>
          <cell r="CF31">
            <v>0.8472508591065292</v>
          </cell>
          <cell r="CG31">
            <v>0.5736842105263158</v>
          </cell>
          <cell r="CH31">
            <v>0.822848200312989</v>
          </cell>
          <cell r="CI31">
            <v>0.48683333333333334</v>
          </cell>
          <cell r="CJ31">
            <v>0.79400572246065804</v>
          </cell>
        </row>
        <row r="32">
          <cell r="C32">
            <v>37557</v>
          </cell>
          <cell r="D32">
            <v>35</v>
          </cell>
          <cell r="E32">
            <v>2</v>
          </cell>
          <cell r="F32">
            <v>37</v>
          </cell>
          <cell r="G32">
            <v>9</v>
          </cell>
          <cell r="H32">
            <v>46</v>
          </cell>
          <cell r="I32">
            <v>6</v>
          </cell>
          <cell r="J32">
            <v>52</v>
          </cell>
          <cell r="L32">
            <v>29</v>
          </cell>
          <cell r="M32">
            <v>1</v>
          </cell>
          <cell r="N32">
            <v>30</v>
          </cell>
          <cell r="O32">
            <v>7</v>
          </cell>
          <cell r="P32">
            <v>37</v>
          </cell>
          <cell r="Q32">
            <v>7</v>
          </cell>
          <cell r="R32">
            <v>44</v>
          </cell>
          <cell r="T32">
            <v>159</v>
          </cell>
          <cell r="U32">
            <v>23</v>
          </cell>
          <cell r="V32">
            <v>182</v>
          </cell>
          <cell r="W32">
            <v>16</v>
          </cell>
          <cell r="X32">
            <v>198</v>
          </cell>
          <cell r="Y32">
            <v>13</v>
          </cell>
          <cell r="Z32">
            <v>211</v>
          </cell>
          <cell r="AB32">
            <v>640</v>
          </cell>
          <cell r="AC32">
            <v>158</v>
          </cell>
          <cell r="AD32">
            <v>798</v>
          </cell>
          <cell r="AE32">
            <v>159</v>
          </cell>
          <cell r="AF32">
            <v>957</v>
          </cell>
          <cell r="AG32">
            <v>130</v>
          </cell>
          <cell r="AH32">
            <v>1087</v>
          </cell>
          <cell r="AJ32">
            <v>6272</v>
          </cell>
          <cell r="AK32">
            <v>1799</v>
          </cell>
          <cell r="AL32">
            <v>8071</v>
          </cell>
          <cell r="AM32">
            <v>1338</v>
          </cell>
          <cell r="AN32">
            <v>9409</v>
          </cell>
          <cell r="AO32">
            <v>1070</v>
          </cell>
          <cell r="AP32">
            <v>10479</v>
          </cell>
          <cell r="AR32">
            <v>4148</v>
          </cell>
          <cell r="AS32">
            <v>561</v>
          </cell>
          <cell r="AT32">
            <v>4709</v>
          </cell>
          <cell r="AU32">
            <v>379</v>
          </cell>
          <cell r="AV32">
            <v>5088</v>
          </cell>
          <cell r="AW32">
            <v>327</v>
          </cell>
          <cell r="AX32">
            <v>5415</v>
          </cell>
          <cell r="AY32">
            <v>42377</v>
          </cell>
          <cell r="AZ32">
            <v>7115</v>
          </cell>
          <cell r="BA32">
            <v>49492</v>
          </cell>
          <cell r="BB32">
            <v>3286</v>
          </cell>
          <cell r="BC32">
            <v>52778</v>
          </cell>
          <cell r="BD32">
            <v>2934</v>
          </cell>
          <cell r="BE32">
            <v>55712</v>
          </cell>
          <cell r="BG32">
            <v>6.4812500000000002</v>
          </cell>
          <cell r="BH32">
            <v>3.5506329113924049</v>
          </cell>
          <cell r="BI32">
            <v>5.9010025062656641</v>
          </cell>
          <cell r="BJ32">
            <v>2.3836477987421385</v>
          </cell>
          <cell r="BK32">
            <v>5.3166144200626961</v>
          </cell>
          <cell r="BL32">
            <v>2.5153846153846153</v>
          </cell>
          <cell r="BM32">
            <v>4.9816007359705612</v>
          </cell>
          <cell r="BO32">
            <v>6.7565369897959187</v>
          </cell>
          <cell r="BP32">
            <v>3.9549749861033909</v>
          </cell>
          <cell r="BQ32">
            <v>6.1320778094412089</v>
          </cell>
          <cell r="BR32">
            <v>2.4559043348281016</v>
          </cell>
          <cell r="BS32">
            <v>5.6093102348814963</v>
          </cell>
          <cell r="BT32">
            <v>2.7420560747663552</v>
          </cell>
          <cell r="BU32">
            <v>5.3165378375799222</v>
          </cell>
          <cell r="BW32">
            <v>0.93171608265947892</v>
          </cell>
          <cell r="BX32">
            <v>0.57244897959183672</v>
          </cell>
          <cell r="BY32">
            <v>0.86689985272459502</v>
          </cell>
          <cell r="BZ32">
            <v>0.71240601503759393</v>
          </cell>
          <cell r="CA32">
            <v>0.85311871227364189</v>
          </cell>
          <cell r="CB32">
            <v>0.58392857142857146</v>
          </cell>
          <cell r="CC32">
            <v>0.83001226241569592</v>
          </cell>
          <cell r="CD32">
            <v>0.88545519129108419</v>
          </cell>
          <cell r="CE32">
            <v>0.67536782154722352</v>
          </cell>
          <cell r="CF32">
            <v>0.84755283077028465</v>
          </cell>
          <cell r="CG32">
            <v>0.57457597482077283</v>
          </cell>
          <cell r="CH32">
            <v>0.82320278258699486</v>
          </cell>
          <cell r="CI32">
            <v>0.48737541528239203</v>
          </cell>
          <cell r="CJ32">
            <v>0.79437639912737223</v>
          </cell>
        </row>
        <row r="33">
          <cell r="C33">
            <v>37558</v>
          </cell>
          <cell r="D33">
            <v>27</v>
          </cell>
          <cell r="E33">
            <v>1</v>
          </cell>
          <cell r="F33">
            <v>28</v>
          </cell>
          <cell r="G33">
            <v>2</v>
          </cell>
          <cell r="H33">
            <v>30</v>
          </cell>
          <cell r="I33">
            <v>3</v>
          </cell>
          <cell r="J33">
            <v>33</v>
          </cell>
          <cell r="L33">
            <v>22</v>
          </cell>
          <cell r="M33">
            <v>9</v>
          </cell>
          <cell r="N33">
            <v>31</v>
          </cell>
          <cell r="O33">
            <v>7</v>
          </cell>
          <cell r="P33">
            <v>38</v>
          </cell>
          <cell r="Q33">
            <v>5</v>
          </cell>
          <cell r="R33">
            <v>43</v>
          </cell>
          <cell r="T33">
            <v>160</v>
          </cell>
          <cell r="U33">
            <v>16</v>
          </cell>
          <cell r="V33">
            <v>176</v>
          </cell>
          <cell r="W33">
            <v>11</v>
          </cell>
          <cell r="X33">
            <v>187</v>
          </cell>
          <cell r="Y33">
            <v>11</v>
          </cell>
          <cell r="Z33">
            <v>198</v>
          </cell>
          <cell r="AB33">
            <v>662</v>
          </cell>
          <cell r="AC33">
            <v>167</v>
          </cell>
          <cell r="AD33">
            <v>829</v>
          </cell>
          <cell r="AE33">
            <v>166</v>
          </cell>
          <cell r="AF33">
            <v>995</v>
          </cell>
          <cell r="AG33">
            <v>135</v>
          </cell>
          <cell r="AH33">
            <v>1130</v>
          </cell>
          <cell r="AJ33">
            <v>6294</v>
          </cell>
          <cell r="AK33">
            <v>1808</v>
          </cell>
          <cell r="AL33">
            <v>8102</v>
          </cell>
          <cell r="AM33">
            <v>1345</v>
          </cell>
          <cell r="AN33">
            <v>9447</v>
          </cell>
          <cell r="AO33">
            <v>1075</v>
          </cell>
          <cell r="AP33">
            <v>10522</v>
          </cell>
          <cell r="AR33">
            <v>4308</v>
          </cell>
          <cell r="AS33">
            <v>577</v>
          </cell>
          <cell r="AT33">
            <v>4885</v>
          </cell>
          <cell r="AU33">
            <v>390</v>
          </cell>
          <cell r="AV33">
            <v>5275</v>
          </cell>
          <cell r="AW33">
            <v>338</v>
          </cell>
          <cell r="AX33">
            <v>5613</v>
          </cell>
          <cell r="AY33">
            <v>42537</v>
          </cell>
          <cell r="AZ33">
            <v>7131</v>
          </cell>
          <cell r="BA33">
            <v>49668</v>
          </cell>
          <cell r="BB33">
            <v>3297</v>
          </cell>
          <cell r="BC33">
            <v>52965</v>
          </cell>
          <cell r="BD33">
            <v>2945</v>
          </cell>
          <cell r="BE33">
            <v>55910</v>
          </cell>
          <cell r="BG33">
            <v>6.5075528700906347</v>
          </cell>
          <cell r="BH33">
            <v>3.4550898203592815</v>
          </cell>
          <cell r="BI33">
            <v>5.8926417370325694</v>
          </cell>
          <cell r="BJ33">
            <v>2.3493975903614457</v>
          </cell>
          <cell r="BK33">
            <v>5.3015075376884422</v>
          </cell>
          <cell r="BL33">
            <v>2.5037037037037035</v>
          </cell>
          <cell r="BM33">
            <v>4.9672566371681413</v>
          </cell>
          <cell r="BO33">
            <v>6.7583412774070544</v>
          </cell>
          <cell r="BP33">
            <v>3.9441371681415931</v>
          </cell>
          <cell r="BQ33">
            <v>6.1303381881017032</v>
          </cell>
          <cell r="BR33">
            <v>2.4513011152416357</v>
          </cell>
          <cell r="BS33">
            <v>5.6065417592886631</v>
          </cell>
          <cell r="BT33">
            <v>2.7395348837209301</v>
          </cell>
          <cell r="BU33">
            <v>5.3136285877209657</v>
          </cell>
          <cell r="BW33">
            <v>0.93428757319453482</v>
          </cell>
          <cell r="BX33">
            <v>0.56847290640394088</v>
          </cell>
          <cell r="BY33">
            <v>0.86829008176324207</v>
          </cell>
          <cell r="BZ33">
            <v>0.7078039927404719</v>
          </cell>
          <cell r="CA33">
            <v>0.85397442124008416</v>
          </cell>
          <cell r="CB33">
            <v>0.58275862068965523</v>
          </cell>
          <cell r="CC33">
            <v>0.83069409501257951</v>
          </cell>
          <cell r="CD33">
            <v>0.8858553042609022</v>
          </cell>
          <cell r="CE33">
            <v>0.67464522232734159</v>
          </cell>
          <cell r="CF33">
            <v>0.84775039257185769</v>
          </cell>
          <cell r="CG33">
            <v>0.57459044963401884</v>
          </cell>
          <cell r="CH33">
            <v>0.82338401268538386</v>
          </cell>
          <cell r="CI33">
            <v>0.48758278145695366</v>
          </cell>
          <cell r="CJ33">
            <v>0.7945598726657761</v>
          </cell>
        </row>
        <row r="34">
          <cell r="C34">
            <v>37559</v>
          </cell>
          <cell r="D34">
            <v>21</v>
          </cell>
          <cell r="E34">
            <v>2</v>
          </cell>
          <cell r="F34">
            <v>23</v>
          </cell>
          <cell r="G34">
            <v>5</v>
          </cell>
          <cell r="H34">
            <v>28</v>
          </cell>
          <cell r="I34">
            <v>1</v>
          </cell>
          <cell r="J34">
            <v>29</v>
          </cell>
          <cell r="L34">
            <v>33</v>
          </cell>
          <cell r="M34">
            <v>4</v>
          </cell>
          <cell r="N34">
            <v>37</v>
          </cell>
          <cell r="O34">
            <v>2</v>
          </cell>
          <cell r="P34">
            <v>39</v>
          </cell>
          <cell r="Q34">
            <v>2</v>
          </cell>
          <cell r="R34">
            <v>41</v>
          </cell>
          <cell r="T34">
            <v>146</v>
          </cell>
          <cell r="U34">
            <v>16</v>
          </cell>
          <cell r="V34">
            <v>162</v>
          </cell>
          <cell r="W34">
            <v>14</v>
          </cell>
          <cell r="X34">
            <v>176</v>
          </cell>
          <cell r="Y34">
            <v>10</v>
          </cell>
          <cell r="Z34">
            <v>186</v>
          </cell>
          <cell r="AB34">
            <v>695</v>
          </cell>
          <cell r="AC34">
            <v>171</v>
          </cell>
          <cell r="AD34">
            <v>866</v>
          </cell>
          <cell r="AE34">
            <v>168</v>
          </cell>
          <cell r="AF34">
            <v>1034</v>
          </cell>
          <cell r="AG34">
            <v>137</v>
          </cell>
          <cell r="AH34">
            <v>1171</v>
          </cell>
          <cell r="AJ34">
            <v>6327</v>
          </cell>
          <cell r="AK34">
            <v>1812</v>
          </cell>
          <cell r="AL34">
            <v>8139</v>
          </cell>
          <cell r="AM34">
            <v>1347</v>
          </cell>
          <cell r="AN34">
            <v>9486</v>
          </cell>
          <cell r="AO34">
            <v>1077</v>
          </cell>
          <cell r="AP34">
            <v>10563</v>
          </cell>
          <cell r="AR34">
            <v>4454</v>
          </cell>
          <cell r="AS34">
            <v>593</v>
          </cell>
          <cell r="AT34">
            <v>5047</v>
          </cell>
          <cell r="AU34">
            <v>404</v>
          </cell>
          <cell r="AV34">
            <v>5451</v>
          </cell>
          <cell r="AW34">
            <v>348</v>
          </cell>
          <cell r="AX34">
            <v>5799</v>
          </cell>
          <cell r="AY34">
            <v>42683</v>
          </cell>
          <cell r="AZ34">
            <v>7147</v>
          </cell>
          <cell r="BA34">
            <v>49830</v>
          </cell>
          <cell r="BB34">
            <v>3311</v>
          </cell>
          <cell r="BC34">
            <v>53141</v>
          </cell>
          <cell r="BD34">
            <v>2955</v>
          </cell>
          <cell r="BE34">
            <v>56096</v>
          </cell>
          <cell r="BG34">
            <v>6.4086330935251796</v>
          </cell>
          <cell r="BH34">
            <v>3.4678362573099415</v>
          </cell>
          <cell r="BI34">
            <v>5.8279445727482679</v>
          </cell>
          <cell r="BJ34">
            <v>2.4047619047619047</v>
          </cell>
          <cell r="BK34">
            <v>5.2717601547388782</v>
          </cell>
          <cell r="BL34">
            <v>2.5401459854014599</v>
          </cell>
          <cell r="BM34">
            <v>4.9521776259607178</v>
          </cell>
          <cell r="BO34">
            <v>6.7461672198514302</v>
          </cell>
          <cell r="BP34">
            <v>3.9442604856512142</v>
          </cell>
          <cell r="BQ34">
            <v>6.1223737559896794</v>
          </cell>
          <cell r="BR34">
            <v>2.4580549368968079</v>
          </cell>
          <cell r="BS34">
            <v>5.6020451191229181</v>
          </cell>
          <cell r="BT34">
            <v>2.7437325905292478</v>
          </cell>
          <cell r="BU34">
            <v>5.3106125153838875</v>
          </cell>
          <cell r="BW34">
            <v>0.93375262054507335</v>
          </cell>
          <cell r="BX34">
            <v>0.5647619047619048</v>
          </cell>
          <cell r="BY34">
            <v>0.86718213058419247</v>
          </cell>
          <cell r="BZ34">
            <v>0.70877192982456139</v>
          </cell>
          <cell r="CA34">
            <v>0.85305164319248827</v>
          </cell>
          <cell r="CB34">
            <v>0.57999999999999996</v>
          </cell>
          <cell r="CC34">
            <v>0.82961373390557935</v>
          </cell>
          <cell r="CD34">
            <v>0.88596218112377279</v>
          </cell>
          <cell r="CE34">
            <v>0.67392739273927393</v>
          </cell>
          <cell r="CF34">
            <v>0.84770848218842498</v>
          </cell>
          <cell r="CG34">
            <v>0.57512593364599618</v>
          </cell>
          <cell r="CH34">
            <v>0.82339360696633046</v>
          </cell>
          <cell r="CI34">
            <v>0.48762376237623761</v>
          </cell>
          <cell r="CJ34">
            <v>0.79457216107876882</v>
          </cell>
        </row>
        <row r="35">
          <cell r="C35">
            <v>37560</v>
          </cell>
          <cell r="D35">
            <v>27</v>
          </cell>
          <cell r="E35">
            <v>5</v>
          </cell>
          <cell r="F35">
            <v>32</v>
          </cell>
          <cell r="G35">
            <v>5</v>
          </cell>
          <cell r="H35">
            <v>37</v>
          </cell>
          <cell r="I35">
            <v>6</v>
          </cell>
          <cell r="J35">
            <v>43</v>
          </cell>
          <cell r="L35">
            <v>29</v>
          </cell>
          <cell r="M35">
            <v>6</v>
          </cell>
          <cell r="N35">
            <v>35</v>
          </cell>
          <cell r="O35">
            <v>8</v>
          </cell>
          <cell r="P35">
            <v>43</v>
          </cell>
          <cell r="Q35">
            <v>5</v>
          </cell>
          <cell r="R35">
            <v>48</v>
          </cell>
          <cell r="T35">
            <v>142</v>
          </cell>
          <cell r="U35">
            <v>17</v>
          </cell>
          <cell r="V35">
            <v>159</v>
          </cell>
          <cell r="W35">
            <v>11</v>
          </cell>
          <cell r="X35">
            <v>170</v>
          </cell>
          <cell r="Y35">
            <v>11</v>
          </cell>
          <cell r="Z35">
            <v>181</v>
          </cell>
          <cell r="AB35">
            <v>724</v>
          </cell>
          <cell r="AC35">
            <v>177</v>
          </cell>
          <cell r="AD35">
            <v>901</v>
          </cell>
          <cell r="AE35">
            <v>176</v>
          </cell>
          <cell r="AF35">
            <v>1077</v>
          </cell>
          <cell r="AG35">
            <v>142</v>
          </cell>
          <cell r="AH35">
            <v>1219</v>
          </cell>
          <cell r="AJ35">
            <v>6356</v>
          </cell>
          <cell r="AK35">
            <v>1818</v>
          </cell>
          <cell r="AL35">
            <v>8174</v>
          </cell>
          <cell r="AM35">
            <v>1355</v>
          </cell>
          <cell r="AN35">
            <v>9529</v>
          </cell>
          <cell r="AO35">
            <v>1082</v>
          </cell>
          <cell r="AP35">
            <v>10611</v>
          </cell>
          <cell r="AR35">
            <v>4596</v>
          </cell>
          <cell r="AS35">
            <v>610</v>
          </cell>
          <cell r="AT35">
            <v>5206</v>
          </cell>
          <cell r="AU35">
            <v>415</v>
          </cell>
          <cell r="AV35">
            <v>5621</v>
          </cell>
          <cell r="AW35">
            <v>359</v>
          </cell>
          <cell r="AX35">
            <v>5980</v>
          </cell>
          <cell r="AY35">
            <v>42825</v>
          </cell>
          <cell r="AZ35">
            <v>7164</v>
          </cell>
          <cell r="BA35">
            <v>49989</v>
          </cell>
          <cell r="BB35">
            <v>3322</v>
          </cell>
          <cell r="BC35">
            <v>53311</v>
          </cell>
          <cell r="BD35">
            <v>2966</v>
          </cell>
          <cell r="BE35">
            <v>56277</v>
          </cell>
          <cell r="BG35">
            <v>6.3480662983425411</v>
          </cell>
          <cell r="BH35">
            <v>3.4463276836158192</v>
          </cell>
          <cell r="BI35">
            <v>5.7780244173140956</v>
          </cell>
          <cell r="BJ35">
            <v>2.3579545454545454</v>
          </cell>
          <cell r="BK35">
            <v>5.2191272051996282</v>
          </cell>
          <cell r="BL35">
            <v>2.528169014084507</v>
          </cell>
          <cell r="BM35">
            <v>4.9056603773584904</v>
          </cell>
          <cell r="BO35">
            <v>6.7377281308999368</v>
          </cell>
          <cell r="BP35">
            <v>3.9405940594059405</v>
          </cell>
          <cell r="BQ35">
            <v>6.1156104722290188</v>
          </cell>
          <cell r="BR35">
            <v>2.4516605166051662</v>
          </cell>
          <cell r="BS35">
            <v>5.5946059397628289</v>
          </cell>
          <cell r="BT35">
            <v>2.7412199630314231</v>
          </cell>
          <cell r="BU35">
            <v>5.3036471586089906</v>
          </cell>
          <cell r="BW35">
            <v>0.93244065733414483</v>
          </cell>
          <cell r="BX35">
            <v>0.56221198156682028</v>
          </cell>
          <cell r="BY35">
            <v>0.86564682407715332</v>
          </cell>
          <cell r="BZ35">
            <v>0.70458404074702885</v>
          </cell>
          <cell r="CA35">
            <v>0.85127972133878538</v>
          </cell>
          <cell r="CB35">
            <v>0.57903225806451608</v>
          </cell>
          <cell r="CC35">
            <v>0.82791084037103702</v>
          </cell>
          <cell r="CD35">
            <v>0.88598560079443889</v>
          </cell>
          <cell r="CE35">
            <v>0.67330827067669174</v>
          </cell>
          <cell r="CF35">
            <v>0.84761597938144329</v>
          </cell>
          <cell r="CG35">
            <v>0.57513850415512469</v>
          </cell>
          <cell r="CH35">
            <v>0.82331047689646653</v>
          </cell>
          <cell r="CI35">
            <v>0.48782894736842103</v>
          </cell>
          <cell r="CJ35">
            <v>0.79451377908290033</v>
          </cell>
        </row>
        <row r="36">
          <cell r="D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L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T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</row>
        <row r="37">
          <cell r="C37" t="str">
            <v>MTD</v>
          </cell>
          <cell r="D37">
            <v>840</v>
          </cell>
          <cell r="E37">
            <v>83</v>
          </cell>
          <cell r="F37">
            <v>923</v>
          </cell>
          <cell r="G37">
            <v>151</v>
          </cell>
          <cell r="H37">
            <v>1074</v>
          </cell>
          <cell r="I37">
            <v>135</v>
          </cell>
          <cell r="J37">
            <v>1209</v>
          </cell>
          <cell r="L37">
            <v>724</v>
          </cell>
          <cell r="M37">
            <v>177</v>
          </cell>
          <cell r="N37">
            <v>901</v>
          </cell>
          <cell r="O37">
            <v>176</v>
          </cell>
          <cell r="P37">
            <v>1978</v>
          </cell>
          <cell r="Q37">
            <v>142</v>
          </cell>
          <cell r="R37">
            <v>1219</v>
          </cell>
          <cell r="T37">
            <v>4596</v>
          </cell>
          <cell r="U37">
            <v>610</v>
          </cell>
          <cell r="V37">
            <v>5206</v>
          </cell>
          <cell r="W37">
            <v>415</v>
          </cell>
          <cell r="X37">
            <v>5621</v>
          </cell>
          <cell r="Y37">
            <v>359</v>
          </cell>
          <cell r="Z37">
            <v>5980</v>
          </cell>
        </row>
      </sheetData>
      <sheetData sheetId="2" refreshError="1"/>
      <sheetData sheetId="3" refreshError="1">
        <row r="8">
          <cell r="C8">
            <v>1</v>
          </cell>
          <cell r="J8">
            <v>8</v>
          </cell>
          <cell r="K8">
            <v>9</v>
          </cell>
          <cell r="L8">
            <v>10</v>
          </cell>
          <cell r="M8">
            <v>11</v>
          </cell>
          <cell r="N8">
            <v>12</v>
          </cell>
          <cell r="O8">
            <v>13</v>
          </cell>
          <cell r="P8">
            <v>14</v>
          </cell>
          <cell r="Q8">
            <v>15</v>
          </cell>
          <cell r="R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Z8">
            <v>24</v>
          </cell>
          <cell r="AA8">
            <v>25</v>
          </cell>
          <cell r="AB8">
            <v>26</v>
          </cell>
          <cell r="AC8">
            <v>27</v>
          </cell>
          <cell r="AD8">
            <v>28</v>
          </cell>
          <cell r="AE8">
            <v>29</v>
          </cell>
          <cell r="AF8">
            <v>30</v>
          </cell>
          <cell r="AG8">
            <v>31</v>
          </cell>
          <cell r="AH8">
            <v>32</v>
          </cell>
          <cell r="AI8">
            <v>33</v>
          </cell>
          <cell r="AJ8">
            <v>34</v>
          </cell>
          <cell r="AK8">
            <v>35</v>
          </cell>
          <cell r="AL8">
            <v>36</v>
          </cell>
          <cell r="AM8">
            <v>37</v>
          </cell>
          <cell r="AN8">
            <v>38</v>
          </cell>
          <cell r="AO8">
            <v>39</v>
          </cell>
          <cell r="AP8">
            <v>40</v>
          </cell>
          <cell r="AQ8">
            <v>41</v>
          </cell>
          <cell r="AR8">
            <v>42</v>
          </cell>
          <cell r="AS8">
            <v>43</v>
          </cell>
          <cell r="AT8">
            <v>44</v>
          </cell>
          <cell r="AU8">
            <v>45</v>
          </cell>
          <cell r="AV8">
            <v>46</v>
          </cell>
          <cell r="AW8">
            <v>47</v>
          </cell>
          <cell r="AX8">
            <v>48</v>
          </cell>
          <cell r="AY8">
            <v>49</v>
          </cell>
          <cell r="AZ8">
            <v>50</v>
          </cell>
          <cell r="BA8">
            <v>51</v>
          </cell>
          <cell r="BB8">
            <v>52</v>
          </cell>
          <cell r="BC8">
            <v>53</v>
          </cell>
          <cell r="BD8">
            <v>54</v>
          </cell>
          <cell r="BE8">
            <v>55</v>
          </cell>
          <cell r="BF8">
            <v>56</v>
          </cell>
          <cell r="BG8">
            <v>57</v>
          </cell>
          <cell r="BH8">
            <v>58</v>
          </cell>
          <cell r="BI8">
            <v>59</v>
          </cell>
          <cell r="BJ8">
            <v>60</v>
          </cell>
          <cell r="BK8">
            <v>61</v>
          </cell>
          <cell r="BL8">
            <v>62</v>
          </cell>
          <cell r="BM8">
            <v>63</v>
          </cell>
          <cell r="BN8">
            <v>64</v>
          </cell>
          <cell r="BO8">
            <v>65</v>
          </cell>
          <cell r="BP8">
            <v>66</v>
          </cell>
          <cell r="BQ8">
            <v>67</v>
          </cell>
          <cell r="BR8">
            <v>68</v>
          </cell>
          <cell r="BS8">
            <v>69</v>
          </cell>
          <cell r="BT8">
            <v>70</v>
          </cell>
          <cell r="BU8">
            <v>71</v>
          </cell>
          <cell r="BV8">
            <v>72</v>
          </cell>
          <cell r="BW8">
            <v>73</v>
          </cell>
          <cell r="BX8">
            <v>74</v>
          </cell>
          <cell r="BY8">
            <v>75</v>
          </cell>
        </row>
        <row r="9">
          <cell r="C9">
            <v>37530</v>
          </cell>
          <cell r="D9">
            <v>27</v>
          </cell>
          <cell r="E9">
            <v>8</v>
          </cell>
          <cell r="F9">
            <v>35</v>
          </cell>
          <cell r="G9">
            <v>3</v>
          </cell>
          <cell r="H9">
            <v>38</v>
          </cell>
          <cell r="I9">
            <v>4</v>
          </cell>
          <cell r="J9">
            <v>42</v>
          </cell>
          <cell r="K9">
            <v>139</v>
          </cell>
          <cell r="L9">
            <v>32</v>
          </cell>
          <cell r="M9">
            <v>171</v>
          </cell>
          <cell r="N9">
            <v>11</v>
          </cell>
          <cell r="O9">
            <v>182</v>
          </cell>
          <cell r="P9">
            <v>13</v>
          </cell>
          <cell r="Q9">
            <v>195</v>
          </cell>
          <cell r="S9">
            <v>27</v>
          </cell>
          <cell r="T9">
            <v>8</v>
          </cell>
          <cell r="U9">
            <v>35</v>
          </cell>
          <cell r="V9">
            <v>3</v>
          </cell>
          <cell r="W9">
            <v>38</v>
          </cell>
          <cell r="X9">
            <v>4</v>
          </cell>
          <cell r="Y9">
            <v>42</v>
          </cell>
          <cell r="Z9">
            <v>6033</v>
          </cell>
          <cell r="AA9">
            <v>1581</v>
          </cell>
          <cell r="AB9">
            <v>7614</v>
          </cell>
          <cell r="AC9">
            <v>971</v>
          </cell>
          <cell r="AD9">
            <v>8585</v>
          </cell>
          <cell r="AE9">
            <v>901</v>
          </cell>
          <cell r="AF9">
            <v>9486</v>
          </cell>
          <cell r="AH9">
            <v>139</v>
          </cell>
          <cell r="AI9">
            <v>32</v>
          </cell>
          <cell r="AJ9">
            <v>171</v>
          </cell>
          <cell r="AK9">
            <v>11</v>
          </cell>
          <cell r="AL9">
            <v>182</v>
          </cell>
          <cell r="AM9">
            <v>13</v>
          </cell>
          <cell r="AN9">
            <v>195</v>
          </cell>
          <cell r="AO9">
            <v>37762</v>
          </cell>
          <cell r="AP9">
            <v>6925</v>
          </cell>
          <cell r="AQ9">
            <v>44687</v>
          </cell>
          <cell r="AR9">
            <v>2556</v>
          </cell>
          <cell r="AS9">
            <v>47243</v>
          </cell>
          <cell r="AT9">
            <v>2545</v>
          </cell>
          <cell r="AU9">
            <v>49788</v>
          </cell>
          <cell r="AW9">
            <v>5.1481481481481479</v>
          </cell>
          <cell r="AX9">
            <v>4</v>
          </cell>
          <cell r="AY9">
            <v>4.8857142857142861</v>
          </cell>
          <cell r="AZ9">
            <v>3.6666666666666665</v>
          </cell>
          <cell r="BA9">
            <v>4.7894736842105265</v>
          </cell>
          <cell r="BB9">
            <v>3.25</v>
          </cell>
          <cell r="BC9">
            <v>4.6428571428571432</v>
          </cell>
          <cell r="BD9">
            <v>6.2592408420354717</v>
          </cell>
          <cell r="BE9">
            <v>4.3801391524351674</v>
          </cell>
          <cell r="BF9">
            <v>5.8690570002626741</v>
          </cell>
          <cell r="BG9">
            <v>2.6323377960865089</v>
          </cell>
          <cell r="BH9">
            <v>5.5029702970297025</v>
          </cell>
          <cell r="BI9">
            <v>2.8246392896781356</v>
          </cell>
          <cell r="BJ9">
            <v>5.2485768500948771</v>
          </cell>
          <cell r="BL9">
            <v>87.421383647798748</v>
          </cell>
          <cell r="BM9">
            <v>91.428571428571431</v>
          </cell>
          <cell r="BN9">
            <v>88.144329896907209</v>
          </cell>
          <cell r="BO9">
            <v>57.894736842105267</v>
          </cell>
          <cell r="BP9">
            <v>85.44600938967136</v>
          </cell>
          <cell r="BQ9">
            <v>65</v>
          </cell>
          <cell r="BR9">
            <v>83.690987124463518</v>
          </cell>
          <cell r="BS9">
            <v>86.677684432814587</v>
          </cell>
          <cell r="BT9">
            <v>72.210636079249213</v>
          </cell>
          <cell r="BU9">
            <v>84.067649936037327</v>
          </cell>
          <cell r="BV9">
            <v>49.097195543603533</v>
          </cell>
          <cell r="BW9">
            <v>80.948219732017407</v>
          </cell>
          <cell r="BX9">
            <v>46.441605839416056</v>
          </cell>
          <cell r="BY9">
            <v>77.986278625356348</v>
          </cell>
        </row>
        <row r="10">
          <cell r="C10">
            <v>37531</v>
          </cell>
          <cell r="D10">
            <v>27</v>
          </cell>
          <cell r="E10">
            <v>8</v>
          </cell>
          <cell r="F10">
            <v>35</v>
          </cell>
          <cell r="G10">
            <v>3</v>
          </cell>
          <cell r="H10">
            <v>38</v>
          </cell>
          <cell r="I10">
            <v>4</v>
          </cell>
          <cell r="J10">
            <v>42</v>
          </cell>
          <cell r="K10">
            <v>139</v>
          </cell>
          <cell r="L10">
            <v>32</v>
          </cell>
          <cell r="M10">
            <v>171</v>
          </cell>
          <cell r="N10">
            <v>11</v>
          </cell>
          <cell r="O10">
            <v>182</v>
          </cell>
          <cell r="P10">
            <v>13</v>
          </cell>
          <cell r="Q10">
            <v>195</v>
          </cell>
          <cell r="S10">
            <v>54</v>
          </cell>
          <cell r="T10">
            <v>16</v>
          </cell>
          <cell r="U10">
            <v>70</v>
          </cell>
          <cell r="V10">
            <v>6</v>
          </cell>
          <cell r="W10">
            <v>76</v>
          </cell>
          <cell r="X10">
            <v>8</v>
          </cell>
          <cell r="Y10">
            <v>84</v>
          </cell>
          <cell r="Z10">
            <v>6060</v>
          </cell>
          <cell r="AA10">
            <v>1589</v>
          </cell>
          <cell r="AB10">
            <v>7649</v>
          </cell>
          <cell r="AC10">
            <v>974</v>
          </cell>
          <cell r="AD10">
            <v>8623</v>
          </cell>
          <cell r="AE10">
            <v>905</v>
          </cell>
          <cell r="AF10">
            <v>9528</v>
          </cell>
          <cell r="AH10">
            <v>278</v>
          </cell>
          <cell r="AI10">
            <v>64</v>
          </cell>
          <cell r="AJ10">
            <v>342</v>
          </cell>
          <cell r="AK10">
            <v>22</v>
          </cell>
          <cell r="AL10">
            <v>364</v>
          </cell>
          <cell r="AM10">
            <v>26</v>
          </cell>
          <cell r="AN10">
            <v>390</v>
          </cell>
          <cell r="AO10">
            <v>37901</v>
          </cell>
          <cell r="AP10">
            <v>6957</v>
          </cell>
          <cell r="AQ10">
            <v>44858</v>
          </cell>
          <cell r="AR10">
            <v>2567</v>
          </cell>
          <cell r="AS10">
            <v>47425</v>
          </cell>
          <cell r="AT10">
            <v>2558</v>
          </cell>
          <cell r="AU10">
            <v>49983</v>
          </cell>
          <cell r="AW10">
            <v>5.1481481481481479</v>
          </cell>
          <cell r="AX10">
            <v>4</v>
          </cell>
          <cell r="AY10">
            <v>4.8857142857142861</v>
          </cell>
          <cell r="AZ10">
            <v>3.6666666666666665</v>
          </cell>
          <cell r="BA10">
            <v>4.7894736842105265</v>
          </cell>
          <cell r="BB10">
            <v>3.25</v>
          </cell>
          <cell r="BC10">
            <v>4.6428571428571432</v>
          </cell>
          <cell r="BD10">
            <v>6.2542904290429044</v>
          </cell>
          <cell r="BE10">
            <v>4.3782252989301451</v>
          </cell>
          <cell r="BF10">
            <v>5.8645574584913058</v>
          </cell>
          <cell r="BG10">
            <v>2.6355236139630391</v>
          </cell>
          <cell r="BH10">
            <v>5.4998260466195061</v>
          </cell>
          <cell r="BI10">
            <v>2.8265193370165744</v>
          </cell>
          <cell r="BJ10">
            <v>5.2459068010075569</v>
          </cell>
          <cell r="BL10">
            <v>87.421383647798748</v>
          </cell>
          <cell r="BM10">
            <v>91.428571428571431</v>
          </cell>
          <cell r="BN10">
            <v>88.144329896907209</v>
          </cell>
          <cell r="BO10">
            <v>57.894736842105267</v>
          </cell>
          <cell r="BP10">
            <v>85.44600938967136</v>
          </cell>
          <cell r="BQ10">
            <v>65</v>
          </cell>
          <cell r="BR10">
            <v>83.690987124463518</v>
          </cell>
          <cell r="BS10">
            <v>86.680388793596336</v>
          </cell>
          <cell r="BT10">
            <v>72.280519480519473</v>
          </cell>
          <cell r="BU10">
            <v>84.082474226804123</v>
          </cell>
          <cell r="BV10">
            <v>49.12918660287081</v>
          </cell>
          <cell r="BW10">
            <v>80.964575330772519</v>
          </cell>
          <cell r="BX10">
            <v>46.509090909090908</v>
          </cell>
          <cell r="BY10">
            <v>78.007023019898554</v>
          </cell>
        </row>
        <row r="11">
          <cell r="C11">
            <v>37532</v>
          </cell>
          <cell r="D11">
            <v>27</v>
          </cell>
          <cell r="E11">
            <v>8</v>
          </cell>
          <cell r="F11">
            <v>35</v>
          </cell>
          <cell r="G11">
            <v>3</v>
          </cell>
          <cell r="H11">
            <v>38</v>
          </cell>
          <cell r="I11">
            <v>4</v>
          </cell>
          <cell r="J11">
            <v>42</v>
          </cell>
          <cell r="K11">
            <v>139</v>
          </cell>
          <cell r="L11">
            <v>32</v>
          </cell>
          <cell r="M11">
            <v>171</v>
          </cell>
          <cell r="N11">
            <v>11</v>
          </cell>
          <cell r="O11">
            <v>182</v>
          </cell>
          <cell r="P11">
            <v>13</v>
          </cell>
          <cell r="Q11">
            <v>195</v>
          </cell>
          <cell r="S11">
            <v>81</v>
          </cell>
          <cell r="T11">
            <v>24</v>
          </cell>
          <cell r="U11">
            <v>105</v>
          </cell>
          <cell r="V11">
            <v>9</v>
          </cell>
          <cell r="W11">
            <v>114</v>
          </cell>
          <cell r="X11">
            <v>12</v>
          </cell>
          <cell r="Y11">
            <v>126</v>
          </cell>
          <cell r="Z11">
            <v>6087</v>
          </cell>
          <cell r="AA11">
            <v>1597</v>
          </cell>
          <cell r="AB11">
            <v>7684</v>
          </cell>
          <cell r="AC11">
            <v>977</v>
          </cell>
          <cell r="AD11">
            <v>8661</v>
          </cell>
          <cell r="AE11">
            <v>909</v>
          </cell>
          <cell r="AF11">
            <v>9570</v>
          </cell>
          <cell r="AH11">
            <v>417</v>
          </cell>
          <cell r="AI11">
            <v>96</v>
          </cell>
          <cell r="AJ11">
            <v>513</v>
          </cell>
          <cell r="AK11">
            <v>33</v>
          </cell>
          <cell r="AL11">
            <v>546</v>
          </cell>
          <cell r="AM11">
            <v>39</v>
          </cell>
          <cell r="AN11">
            <v>585</v>
          </cell>
          <cell r="AO11">
            <v>38040</v>
          </cell>
          <cell r="AP11">
            <v>6989</v>
          </cell>
          <cell r="AQ11">
            <v>45029</v>
          </cell>
          <cell r="AR11">
            <v>2578</v>
          </cell>
          <cell r="AS11">
            <v>47607</v>
          </cell>
          <cell r="AT11">
            <v>2571</v>
          </cell>
          <cell r="AU11">
            <v>50178</v>
          </cell>
          <cell r="AW11">
            <v>5.1481481481481479</v>
          </cell>
          <cell r="AX11">
            <v>4</v>
          </cell>
          <cell r="AY11">
            <v>4.8857142857142861</v>
          </cell>
          <cell r="AZ11">
            <v>3.6666666666666665</v>
          </cell>
          <cell r="BA11">
            <v>4.7894736842105265</v>
          </cell>
          <cell r="BB11">
            <v>3.25</v>
          </cell>
          <cell r="BC11">
            <v>4.6428571428571432</v>
          </cell>
          <cell r="BD11">
            <v>6.2493839329719076</v>
          </cell>
          <cell r="BE11">
            <v>4.376330619912336</v>
          </cell>
          <cell r="BF11">
            <v>5.8600989068193652</v>
          </cell>
          <cell r="BG11">
            <v>2.6386898669396111</v>
          </cell>
          <cell r="BH11">
            <v>5.496709386906824</v>
          </cell>
          <cell r="BI11">
            <v>2.8283828382838285</v>
          </cell>
          <cell r="BJ11">
            <v>5.2432601880877741</v>
          </cell>
          <cell r="BL11">
            <v>87.421383647798748</v>
          </cell>
          <cell r="BM11">
            <v>91.428571428571431</v>
          </cell>
          <cell r="BN11">
            <v>88.144329896907209</v>
          </cell>
          <cell r="BO11">
            <v>57.894736842105267</v>
          </cell>
          <cell r="BP11">
            <v>85.44600938967136</v>
          </cell>
          <cell r="BQ11">
            <v>65</v>
          </cell>
          <cell r="BR11">
            <v>83.690987124463518</v>
          </cell>
          <cell r="BS11">
            <v>86.683073557560846</v>
          </cell>
          <cell r="BT11">
            <v>72.349896480331267</v>
          </cell>
          <cell r="BU11">
            <v>84.097191095174068</v>
          </cell>
          <cell r="BV11">
            <v>49.160945842868045</v>
          </cell>
          <cell r="BW11">
            <v>80.980812410696061</v>
          </cell>
          <cell r="BX11">
            <v>46.576086956521742</v>
          </cell>
          <cell r="BY11">
            <v>78.027617092741181</v>
          </cell>
        </row>
        <row r="12">
          <cell r="C12">
            <v>37533</v>
          </cell>
          <cell r="D12">
            <v>25</v>
          </cell>
          <cell r="E12">
            <v>7</v>
          </cell>
          <cell r="F12">
            <v>32</v>
          </cell>
          <cell r="G12">
            <v>5</v>
          </cell>
          <cell r="H12">
            <v>37</v>
          </cell>
          <cell r="I12">
            <v>4</v>
          </cell>
          <cell r="J12">
            <v>41</v>
          </cell>
          <cell r="K12">
            <v>131</v>
          </cell>
          <cell r="L12">
            <v>33</v>
          </cell>
          <cell r="M12">
            <v>164</v>
          </cell>
          <cell r="N12">
            <v>9</v>
          </cell>
          <cell r="O12">
            <v>173</v>
          </cell>
          <cell r="P12">
            <v>7</v>
          </cell>
          <cell r="Q12">
            <v>180</v>
          </cell>
          <cell r="S12">
            <v>106</v>
          </cell>
          <cell r="T12">
            <v>31</v>
          </cell>
          <cell r="U12">
            <v>137</v>
          </cell>
          <cell r="V12">
            <v>14</v>
          </cell>
          <cell r="W12">
            <v>151</v>
          </cell>
          <cell r="X12">
            <v>16</v>
          </cell>
          <cell r="Y12">
            <v>167</v>
          </cell>
          <cell r="Z12">
            <v>6112</v>
          </cell>
          <cell r="AA12">
            <v>1604</v>
          </cell>
          <cell r="AB12">
            <v>7716</v>
          </cell>
          <cell r="AC12">
            <v>982</v>
          </cell>
          <cell r="AD12">
            <v>8698</v>
          </cell>
          <cell r="AE12">
            <v>913</v>
          </cell>
          <cell r="AF12">
            <v>9611</v>
          </cell>
          <cell r="AH12">
            <v>548</v>
          </cell>
          <cell r="AI12">
            <v>129</v>
          </cell>
          <cell r="AJ12">
            <v>677</v>
          </cell>
          <cell r="AK12">
            <v>42</v>
          </cell>
          <cell r="AL12">
            <v>719</v>
          </cell>
          <cell r="AM12">
            <v>46</v>
          </cell>
          <cell r="AN12">
            <v>765</v>
          </cell>
          <cell r="AO12">
            <v>38171</v>
          </cell>
          <cell r="AP12">
            <v>7022</v>
          </cell>
          <cell r="AQ12">
            <v>45193</v>
          </cell>
          <cell r="AR12">
            <v>2587</v>
          </cell>
          <cell r="AS12">
            <v>47780</v>
          </cell>
          <cell r="AT12">
            <v>2578</v>
          </cell>
          <cell r="AU12">
            <v>50358</v>
          </cell>
          <cell r="AW12">
            <v>5.1698113207547172</v>
          </cell>
          <cell r="AX12">
            <v>4.161290322580645</v>
          </cell>
          <cell r="AY12">
            <v>4.9416058394160585</v>
          </cell>
          <cell r="AZ12">
            <v>3</v>
          </cell>
          <cell r="BA12">
            <v>4.7615894039735096</v>
          </cell>
          <cell r="BB12">
            <v>2.875</v>
          </cell>
          <cell r="BC12">
            <v>4.5808383233532934</v>
          </cell>
          <cell r="BD12">
            <v>6.2452552356020945</v>
          </cell>
          <cell r="BE12">
            <v>4.3778054862842897</v>
          </cell>
          <cell r="BF12">
            <v>5.8570502851218249</v>
          </cell>
          <cell r="BG12">
            <v>2.634419551934827</v>
          </cell>
          <cell r="BH12">
            <v>5.4932168314555074</v>
          </cell>
          <cell r="BI12">
            <v>2.8236582694414021</v>
          </cell>
          <cell r="BJ12">
            <v>5.2396212672978875</v>
          </cell>
          <cell r="BL12">
            <v>86.163522012578625</v>
          </cell>
          <cell r="BM12">
            <v>92.142857142857139</v>
          </cell>
          <cell r="BN12">
            <v>87.242268041237111</v>
          </cell>
          <cell r="BO12">
            <v>55.26315789473685</v>
          </cell>
          <cell r="BP12">
            <v>84.389671361502351</v>
          </cell>
          <cell r="BQ12">
            <v>57.499999999999993</v>
          </cell>
          <cell r="BR12">
            <v>82.081545064377679</v>
          </cell>
          <cell r="BS12">
            <v>86.667574870013397</v>
          </cell>
          <cell r="BT12">
            <v>72.429087158329025</v>
          </cell>
          <cell r="BU12">
            <v>84.098775540585805</v>
          </cell>
          <cell r="BV12">
            <v>49.154474634239023</v>
          </cell>
          <cell r="BW12">
            <v>80.981678276639386</v>
          </cell>
          <cell r="BX12">
            <v>46.534296028880867</v>
          </cell>
          <cell r="BY12">
            <v>78.024821431338225</v>
          </cell>
        </row>
        <row r="13">
          <cell r="C13">
            <v>37534</v>
          </cell>
          <cell r="D13">
            <v>13</v>
          </cell>
          <cell r="E13">
            <v>3</v>
          </cell>
          <cell r="F13">
            <v>16</v>
          </cell>
          <cell r="G13">
            <v>4</v>
          </cell>
          <cell r="H13">
            <v>20</v>
          </cell>
          <cell r="I13">
            <v>2</v>
          </cell>
          <cell r="J13">
            <v>22</v>
          </cell>
          <cell r="K13">
            <v>136</v>
          </cell>
          <cell r="L13">
            <v>31</v>
          </cell>
          <cell r="M13">
            <v>167</v>
          </cell>
          <cell r="N13">
            <v>8</v>
          </cell>
          <cell r="O13">
            <v>175</v>
          </cell>
          <cell r="P13">
            <v>6</v>
          </cell>
          <cell r="Q13">
            <v>181</v>
          </cell>
          <cell r="S13">
            <v>119</v>
          </cell>
          <cell r="T13">
            <v>34</v>
          </cell>
          <cell r="U13">
            <v>153</v>
          </cell>
          <cell r="V13">
            <v>18</v>
          </cell>
          <cell r="W13">
            <v>171</v>
          </cell>
          <cell r="X13">
            <v>18</v>
          </cell>
          <cell r="Y13">
            <v>189</v>
          </cell>
          <cell r="Z13">
            <v>6125</v>
          </cell>
          <cell r="AA13">
            <v>1607</v>
          </cell>
          <cell r="AB13">
            <v>7732</v>
          </cell>
          <cell r="AC13">
            <v>986</v>
          </cell>
          <cell r="AD13">
            <v>8718</v>
          </cell>
          <cell r="AE13">
            <v>915</v>
          </cell>
          <cell r="AF13">
            <v>9633</v>
          </cell>
          <cell r="AH13">
            <v>684</v>
          </cell>
          <cell r="AI13">
            <v>160</v>
          </cell>
          <cell r="AJ13">
            <v>844</v>
          </cell>
          <cell r="AK13">
            <v>50</v>
          </cell>
          <cell r="AL13">
            <v>894</v>
          </cell>
          <cell r="AM13">
            <v>52</v>
          </cell>
          <cell r="AN13">
            <v>946</v>
          </cell>
          <cell r="AO13">
            <v>38307</v>
          </cell>
          <cell r="AP13">
            <v>7053</v>
          </cell>
          <cell r="AQ13">
            <v>45360</v>
          </cell>
          <cell r="AR13">
            <v>2595</v>
          </cell>
          <cell r="AS13">
            <v>47955</v>
          </cell>
          <cell r="AT13">
            <v>2584</v>
          </cell>
          <cell r="AU13">
            <v>50539</v>
          </cell>
          <cell r="AW13">
            <v>5.7478991596638656</v>
          </cell>
          <cell r="AX13">
            <v>4.7058823529411766</v>
          </cell>
          <cell r="AY13">
            <v>5.5163398692810457</v>
          </cell>
          <cell r="AZ13">
            <v>2.7777777777777777</v>
          </cell>
          <cell r="BA13">
            <v>5.2280701754385968</v>
          </cell>
          <cell r="BB13">
            <v>2.8888888888888888</v>
          </cell>
          <cell r="BC13">
            <v>5.0052910052910056</v>
          </cell>
          <cell r="BD13">
            <v>6.2542040816326532</v>
          </cell>
          <cell r="BE13">
            <v>4.3889234598630988</v>
          </cell>
          <cell r="BF13">
            <v>5.8665287118468701</v>
          </cell>
          <cell r="BG13">
            <v>2.6318458417849899</v>
          </cell>
          <cell r="BH13">
            <v>5.5006882312456984</v>
          </cell>
          <cell r="BI13">
            <v>2.8240437158469947</v>
          </cell>
          <cell r="BJ13">
            <v>5.2464445136509914</v>
          </cell>
          <cell r="BL13">
            <v>86.037735849056602</v>
          </cell>
          <cell r="BM13">
            <v>91.428571428571431</v>
          </cell>
          <cell r="BN13">
            <v>87.010309278350519</v>
          </cell>
          <cell r="BO13">
            <v>52.631578947368418</v>
          </cell>
          <cell r="BP13">
            <v>83.943661971830991</v>
          </cell>
          <cell r="BQ13">
            <v>52</v>
          </cell>
          <cell r="BR13">
            <v>81.201716738197433</v>
          </cell>
          <cell r="BS13">
            <v>86.66349938916791</v>
          </cell>
          <cell r="BT13">
            <v>72.48715313463515</v>
          </cell>
          <cell r="BU13">
            <v>84.105911147370762</v>
          </cell>
          <cell r="BV13">
            <v>49.12911775842484</v>
          </cell>
          <cell r="BW13">
            <v>80.985915492957744</v>
          </cell>
          <cell r="BX13">
            <v>46.474820143884891</v>
          </cell>
          <cell r="BY13">
            <v>78.023589711921446</v>
          </cell>
        </row>
        <row r="14">
          <cell r="C14">
            <v>37535</v>
          </cell>
          <cell r="D14">
            <v>13</v>
          </cell>
          <cell r="E14">
            <v>3</v>
          </cell>
          <cell r="F14">
            <v>16</v>
          </cell>
          <cell r="G14">
            <v>4</v>
          </cell>
          <cell r="H14">
            <v>20</v>
          </cell>
          <cell r="I14">
            <v>2</v>
          </cell>
          <cell r="J14">
            <v>22</v>
          </cell>
          <cell r="K14">
            <v>136</v>
          </cell>
          <cell r="L14">
            <v>31</v>
          </cell>
          <cell r="M14">
            <v>167</v>
          </cell>
          <cell r="N14">
            <v>8</v>
          </cell>
          <cell r="O14">
            <v>175</v>
          </cell>
          <cell r="P14">
            <v>6</v>
          </cell>
          <cell r="Q14">
            <v>181</v>
          </cell>
          <cell r="S14">
            <v>132</v>
          </cell>
          <cell r="T14">
            <v>37</v>
          </cell>
          <cell r="U14">
            <v>169</v>
          </cell>
          <cell r="V14">
            <v>22</v>
          </cell>
          <cell r="W14">
            <v>191</v>
          </cell>
          <cell r="X14">
            <v>20</v>
          </cell>
          <cell r="Y14">
            <v>211</v>
          </cell>
          <cell r="Z14">
            <v>6138</v>
          </cell>
          <cell r="AA14">
            <v>1610</v>
          </cell>
          <cell r="AB14">
            <v>7748</v>
          </cell>
          <cell r="AC14">
            <v>990</v>
          </cell>
          <cell r="AD14">
            <v>8738</v>
          </cell>
          <cell r="AE14">
            <v>917</v>
          </cell>
          <cell r="AF14">
            <v>9655</v>
          </cell>
          <cell r="AH14">
            <v>820</v>
          </cell>
          <cell r="AI14">
            <v>191</v>
          </cell>
          <cell r="AJ14">
            <v>1011</v>
          </cell>
          <cell r="AK14">
            <v>58</v>
          </cell>
          <cell r="AL14">
            <v>1069</v>
          </cell>
          <cell r="AM14">
            <v>58</v>
          </cell>
          <cell r="AN14">
            <v>1127</v>
          </cell>
          <cell r="AO14">
            <v>38443</v>
          </cell>
          <cell r="AP14">
            <v>7084</v>
          </cell>
          <cell r="AQ14">
            <v>45527</v>
          </cell>
          <cell r="AR14">
            <v>2603</v>
          </cell>
          <cell r="AS14">
            <v>48130</v>
          </cell>
          <cell r="AT14">
            <v>2590</v>
          </cell>
          <cell r="AU14">
            <v>50720</v>
          </cell>
          <cell r="AW14">
            <v>6.2121212121212119</v>
          </cell>
          <cell r="AX14">
            <v>5.1621621621621623</v>
          </cell>
          <cell r="AY14">
            <v>5.9822485207100593</v>
          </cell>
          <cell r="AZ14">
            <v>2.6363636363636362</v>
          </cell>
          <cell r="BA14">
            <v>5.5968586387434556</v>
          </cell>
          <cell r="BB14">
            <v>2.9</v>
          </cell>
          <cell r="BC14">
            <v>5.3412322274881516</v>
          </cell>
          <cell r="BD14">
            <v>6.2631150211795372</v>
          </cell>
          <cell r="BE14">
            <v>4.4000000000000004</v>
          </cell>
          <cell r="BF14">
            <v>5.8759679917398042</v>
          </cell>
          <cell r="BG14">
            <v>2.6292929292929292</v>
          </cell>
          <cell r="BH14">
            <v>5.5081254291599908</v>
          </cell>
          <cell r="BI14">
            <v>2.8244274809160306</v>
          </cell>
          <cell r="BJ14">
            <v>5.2532366649404452</v>
          </cell>
          <cell r="BL14">
            <v>85.953878406708597</v>
          </cell>
          <cell r="BM14">
            <v>90.952380952380949</v>
          </cell>
          <cell r="BN14">
            <v>86.855670103092791</v>
          </cell>
          <cell r="BO14">
            <v>50.877192982456144</v>
          </cell>
          <cell r="BP14">
            <v>83.646322378716746</v>
          </cell>
          <cell r="BQ14">
            <v>48.333333333333336</v>
          </cell>
          <cell r="BR14">
            <v>80.615164520743917</v>
          </cell>
          <cell r="BS14">
            <v>86.659453123238876</v>
          </cell>
          <cell r="BT14">
            <v>72.544802867383524</v>
          </cell>
          <cell r="BU14">
            <v>84.112995602852607</v>
          </cell>
          <cell r="BV14">
            <v>49.103942652329749</v>
          </cell>
          <cell r="BW14">
            <v>80.990122334965591</v>
          </cell>
          <cell r="BX14">
            <v>46.415770609318997</v>
          </cell>
          <cell r="BY14">
            <v>78.022366822034556</v>
          </cell>
        </row>
        <row r="15">
          <cell r="C15">
            <v>37536</v>
          </cell>
          <cell r="D15">
            <v>23</v>
          </cell>
          <cell r="E15">
            <v>7</v>
          </cell>
          <cell r="F15">
            <v>30</v>
          </cell>
          <cell r="G15">
            <v>4</v>
          </cell>
          <cell r="H15">
            <v>34</v>
          </cell>
          <cell r="I15">
            <v>3</v>
          </cell>
          <cell r="J15">
            <v>37</v>
          </cell>
          <cell r="K15">
            <v>140</v>
          </cell>
          <cell r="L15">
            <v>32</v>
          </cell>
          <cell r="M15">
            <v>172</v>
          </cell>
          <cell r="N15">
            <v>7</v>
          </cell>
          <cell r="O15">
            <v>179</v>
          </cell>
          <cell r="P15">
            <v>6</v>
          </cell>
          <cell r="Q15">
            <v>185</v>
          </cell>
          <cell r="S15">
            <v>155</v>
          </cell>
          <cell r="T15">
            <v>44</v>
          </cell>
          <cell r="U15">
            <v>199</v>
          </cell>
          <cell r="V15">
            <v>26</v>
          </cell>
          <cell r="W15">
            <v>225</v>
          </cell>
          <cell r="X15">
            <v>23</v>
          </cell>
          <cell r="Y15">
            <v>248</v>
          </cell>
          <cell r="Z15">
            <v>6161</v>
          </cell>
          <cell r="AA15">
            <v>1617</v>
          </cell>
          <cell r="AB15">
            <v>7778</v>
          </cell>
          <cell r="AC15">
            <v>994</v>
          </cell>
          <cell r="AD15">
            <v>8772</v>
          </cell>
          <cell r="AE15">
            <v>920</v>
          </cell>
          <cell r="AF15">
            <v>9692</v>
          </cell>
          <cell r="AH15">
            <v>960</v>
          </cell>
          <cell r="AI15">
            <v>223</v>
          </cell>
          <cell r="AJ15">
            <v>1183</v>
          </cell>
          <cell r="AK15">
            <v>65</v>
          </cell>
          <cell r="AL15">
            <v>1248</v>
          </cell>
          <cell r="AM15">
            <v>64</v>
          </cell>
          <cell r="AN15">
            <v>1312</v>
          </cell>
          <cell r="AO15">
            <v>38583</v>
          </cell>
          <cell r="AP15">
            <v>7116</v>
          </cell>
          <cell r="AQ15">
            <v>45699</v>
          </cell>
          <cell r="AR15">
            <v>2610</v>
          </cell>
          <cell r="AS15">
            <v>48309</v>
          </cell>
          <cell r="AT15">
            <v>2596</v>
          </cell>
          <cell r="AU15">
            <v>50905</v>
          </cell>
          <cell r="AW15">
            <v>6.193548387096774</v>
          </cell>
          <cell r="AX15">
            <v>5.0681818181818183</v>
          </cell>
          <cell r="AY15">
            <v>5.9447236180904524</v>
          </cell>
          <cell r="AZ15">
            <v>2.5</v>
          </cell>
          <cell r="BA15">
            <v>5.5466666666666669</v>
          </cell>
          <cell r="BB15">
            <v>2.7826086956521738</v>
          </cell>
          <cell r="BC15">
            <v>5.290322580645161</v>
          </cell>
          <cell r="BD15">
            <v>6.2624573932803118</v>
          </cell>
          <cell r="BE15">
            <v>4.4007421150278292</v>
          </cell>
          <cell r="BF15">
            <v>5.8754178452044226</v>
          </cell>
          <cell r="BG15">
            <v>2.6257545271629779</v>
          </cell>
          <cell r="BH15">
            <v>5.5071819425444595</v>
          </cell>
          <cell r="BI15">
            <v>2.8217391304347825</v>
          </cell>
          <cell r="BJ15">
            <v>5.2522699133305819</v>
          </cell>
          <cell r="BL15">
            <v>86.253369272237208</v>
          </cell>
          <cell r="BM15">
            <v>91.020408163265316</v>
          </cell>
          <cell r="BN15">
            <v>87.113402061855666</v>
          </cell>
          <cell r="BO15">
            <v>48.872180451127818</v>
          </cell>
          <cell r="BP15">
            <v>83.702213279678077</v>
          </cell>
          <cell r="BQ15">
            <v>45.714285714285715</v>
          </cell>
          <cell r="BR15">
            <v>80.441446965052108</v>
          </cell>
          <cell r="BS15">
            <v>86.664420485175199</v>
          </cell>
          <cell r="BT15">
            <v>72.612244897959187</v>
          </cell>
          <cell r="BU15">
            <v>84.129234167893969</v>
          </cell>
          <cell r="BV15">
            <v>49.060150375939848</v>
          </cell>
          <cell r="BW15">
            <v>81.001006036217305</v>
          </cell>
          <cell r="BX15">
            <v>46.357142857142861</v>
          </cell>
          <cell r="BY15">
            <v>78.027283874923356</v>
          </cell>
        </row>
        <row r="16">
          <cell r="C16">
            <v>37537</v>
          </cell>
          <cell r="D16">
            <v>27</v>
          </cell>
          <cell r="E16">
            <v>8</v>
          </cell>
          <cell r="F16">
            <v>35</v>
          </cell>
          <cell r="G16">
            <v>3</v>
          </cell>
          <cell r="H16">
            <v>38</v>
          </cell>
          <cell r="I16">
            <v>4</v>
          </cell>
          <cell r="J16">
            <v>42</v>
          </cell>
          <cell r="K16">
            <v>139</v>
          </cell>
          <cell r="L16">
            <v>32</v>
          </cell>
          <cell r="M16">
            <v>171</v>
          </cell>
          <cell r="N16">
            <v>11</v>
          </cell>
          <cell r="O16">
            <v>182</v>
          </cell>
          <cell r="P16">
            <v>13</v>
          </cell>
          <cell r="Q16">
            <v>195</v>
          </cell>
          <cell r="S16">
            <v>182</v>
          </cell>
          <cell r="T16">
            <v>52</v>
          </cell>
          <cell r="U16">
            <v>234</v>
          </cell>
          <cell r="V16">
            <v>29</v>
          </cell>
          <cell r="W16">
            <v>263</v>
          </cell>
          <cell r="X16">
            <v>27</v>
          </cell>
          <cell r="Y16">
            <v>290</v>
          </cell>
          <cell r="Z16">
            <v>6188</v>
          </cell>
          <cell r="AA16">
            <v>1625</v>
          </cell>
          <cell r="AB16">
            <v>7813</v>
          </cell>
          <cell r="AC16">
            <v>997</v>
          </cell>
          <cell r="AD16">
            <v>8810</v>
          </cell>
          <cell r="AE16">
            <v>924</v>
          </cell>
          <cell r="AF16">
            <v>9734</v>
          </cell>
          <cell r="AH16">
            <v>1099</v>
          </cell>
          <cell r="AI16">
            <v>255</v>
          </cell>
          <cell r="AJ16">
            <v>1354</v>
          </cell>
          <cell r="AK16">
            <v>76</v>
          </cell>
          <cell r="AL16">
            <v>1430</v>
          </cell>
          <cell r="AM16">
            <v>77</v>
          </cell>
          <cell r="AN16">
            <v>1507</v>
          </cell>
          <cell r="AO16">
            <v>38722</v>
          </cell>
          <cell r="AP16">
            <v>7148</v>
          </cell>
          <cell r="AQ16">
            <v>45870</v>
          </cell>
          <cell r="AR16">
            <v>2621</v>
          </cell>
          <cell r="AS16">
            <v>48491</v>
          </cell>
          <cell r="AT16">
            <v>2609</v>
          </cell>
          <cell r="AU16">
            <v>51100</v>
          </cell>
          <cell r="AW16">
            <v>6.0384615384615383</v>
          </cell>
          <cell r="AX16">
            <v>4.9038461538461542</v>
          </cell>
          <cell r="AY16">
            <v>5.7863247863247862</v>
          </cell>
          <cell r="AZ16">
            <v>2.6206896551724137</v>
          </cell>
          <cell r="BA16">
            <v>5.4372623574144487</v>
          </cell>
          <cell r="BB16">
            <v>2.8518518518518516</v>
          </cell>
          <cell r="BC16">
            <v>5.1965517241379313</v>
          </cell>
          <cell r="BD16">
            <v>6.2575953458306399</v>
          </cell>
          <cell r="BE16">
            <v>4.398769230769231</v>
          </cell>
          <cell r="BF16">
            <v>5.8709842570075512</v>
          </cell>
          <cell r="BG16">
            <v>2.6288866599799396</v>
          </cell>
          <cell r="BH16">
            <v>5.5040862656072642</v>
          </cell>
          <cell r="BI16">
            <v>2.8235930735930737</v>
          </cell>
          <cell r="BJ16">
            <v>5.2496404355866035</v>
          </cell>
          <cell r="BL16">
            <v>86.399371069182379</v>
          </cell>
          <cell r="BM16">
            <v>91.071428571428569</v>
          </cell>
          <cell r="BN16">
            <v>87.242268041237111</v>
          </cell>
          <cell r="BO16">
            <v>50</v>
          </cell>
          <cell r="BP16">
            <v>83.920187793427232</v>
          </cell>
          <cell r="BQ16">
            <v>48.125</v>
          </cell>
          <cell r="BR16">
            <v>80.847639484978544</v>
          </cell>
          <cell r="BS16">
            <v>86.667114304259272</v>
          </cell>
          <cell r="BT16">
            <v>72.679206914082357</v>
          </cell>
          <cell r="BU16">
            <v>84.143522764794369</v>
          </cell>
          <cell r="BV16">
            <v>49.091590185427982</v>
          </cell>
          <cell r="BW16">
            <v>81.016824553489386</v>
          </cell>
          <cell r="BX16">
            <v>46.42348754448399</v>
          </cell>
          <cell r="BY16">
            <v>78.047439402501794</v>
          </cell>
        </row>
        <row r="17">
          <cell r="C17">
            <v>37538</v>
          </cell>
          <cell r="D17">
            <v>27</v>
          </cell>
          <cell r="E17">
            <v>8</v>
          </cell>
          <cell r="F17">
            <v>35</v>
          </cell>
          <cell r="G17">
            <v>3</v>
          </cell>
          <cell r="H17">
            <v>38</v>
          </cell>
          <cell r="I17">
            <v>4</v>
          </cell>
          <cell r="J17">
            <v>42</v>
          </cell>
          <cell r="K17">
            <v>139</v>
          </cell>
          <cell r="L17">
            <v>32</v>
          </cell>
          <cell r="M17">
            <v>171</v>
          </cell>
          <cell r="N17">
            <v>11</v>
          </cell>
          <cell r="O17">
            <v>182</v>
          </cell>
          <cell r="P17">
            <v>13</v>
          </cell>
          <cell r="Q17">
            <v>195</v>
          </cell>
          <cell r="S17">
            <v>209</v>
          </cell>
          <cell r="T17">
            <v>60</v>
          </cell>
          <cell r="U17">
            <v>269</v>
          </cell>
          <cell r="V17">
            <v>32</v>
          </cell>
          <cell r="W17">
            <v>301</v>
          </cell>
          <cell r="X17">
            <v>31</v>
          </cell>
          <cell r="Y17">
            <v>332</v>
          </cell>
          <cell r="Z17">
            <v>6215</v>
          </cell>
          <cell r="AA17">
            <v>1633</v>
          </cell>
          <cell r="AB17">
            <v>7848</v>
          </cell>
          <cell r="AC17">
            <v>1000</v>
          </cell>
          <cell r="AD17">
            <v>8848</v>
          </cell>
          <cell r="AE17">
            <v>928</v>
          </cell>
          <cell r="AF17">
            <v>9776</v>
          </cell>
          <cell r="AH17">
            <v>1238</v>
          </cell>
          <cell r="AI17">
            <v>287</v>
          </cell>
          <cell r="AJ17">
            <v>1525</v>
          </cell>
          <cell r="AK17">
            <v>87</v>
          </cell>
          <cell r="AL17">
            <v>1612</v>
          </cell>
          <cell r="AM17">
            <v>90</v>
          </cell>
          <cell r="AN17">
            <v>1702</v>
          </cell>
          <cell r="AO17">
            <v>38861</v>
          </cell>
          <cell r="AP17">
            <v>7180</v>
          </cell>
          <cell r="AQ17">
            <v>46041</v>
          </cell>
          <cell r="AR17">
            <v>2632</v>
          </cell>
          <cell r="AS17">
            <v>48673</v>
          </cell>
          <cell r="AT17">
            <v>2622</v>
          </cell>
          <cell r="AU17">
            <v>51295</v>
          </cell>
          <cell r="AW17">
            <v>5.9234449760765546</v>
          </cell>
          <cell r="AX17">
            <v>4.7833333333333332</v>
          </cell>
          <cell r="AY17">
            <v>5.6691449814126393</v>
          </cell>
          <cell r="AZ17">
            <v>2.71875</v>
          </cell>
          <cell r="BA17">
            <v>5.3554817275747508</v>
          </cell>
          <cell r="BB17">
            <v>2.903225806451613</v>
          </cell>
          <cell r="BC17">
            <v>5.1265060240963853</v>
          </cell>
          <cell r="BD17">
            <v>6.2527755430410297</v>
          </cell>
          <cell r="BE17">
            <v>4.3968156766687079</v>
          </cell>
          <cell r="BF17">
            <v>5.8665902140672781</v>
          </cell>
          <cell r="BG17">
            <v>2.6320000000000001</v>
          </cell>
          <cell r="BH17">
            <v>5.5010171790235081</v>
          </cell>
          <cell r="BI17">
            <v>2.8254310344827585</v>
          </cell>
          <cell r="BJ17">
            <v>5.2470335515548285</v>
          </cell>
          <cell r="BL17">
            <v>86.51292802236199</v>
          </cell>
          <cell r="BM17">
            <v>91.111111111111114</v>
          </cell>
          <cell r="BN17">
            <v>87.342497136311565</v>
          </cell>
          <cell r="BO17">
            <v>50.877192982456144</v>
          </cell>
          <cell r="BP17">
            <v>84.089723526343235</v>
          </cell>
          <cell r="BQ17">
            <v>50</v>
          </cell>
          <cell r="BR17">
            <v>81.163567000476874</v>
          </cell>
          <cell r="BS17">
            <v>86.669789018243463</v>
          </cell>
          <cell r="BT17">
            <v>72.745694022289769</v>
          </cell>
          <cell r="BU17">
            <v>84.157710024128093</v>
          </cell>
          <cell r="BV17">
            <v>49.122807017543856</v>
          </cell>
          <cell r="BW17">
            <v>81.032530882695696</v>
          </cell>
          <cell r="BX17">
            <v>46.48936170212766</v>
          </cell>
          <cell r="BY17">
            <v>78.067451983076126</v>
          </cell>
        </row>
        <row r="18">
          <cell r="C18">
            <v>37539</v>
          </cell>
          <cell r="D18">
            <v>27</v>
          </cell>
          <cell r="E18">
            <v>8</v>
          </cell>
          <cell r="F18">
            <v>35</v>
          </cell>
          <cell r="G18">
            <v>3</v>
          </cell>
          <cell r="H18">
            <v>38</v>
          </cell>
          <cell r="I18">
            <v>4</v>
          </cell>
          <cell r="J18">
            <v>42</v>
          </cell>
          <cell r="K18">
            <v>139</v>
          </cell>
          <cell r="L18">
            <v>32</v>
          </cell>
          <cell r="M18">
            <v>171</v>
          </cell>
          <cell r="N18">
            <v>11</v>
          </cell>
          <cell r="O18">
            <v>182</v>
          </cell>
          <cell r="P18">
            <v>13</v>
          </cell>
          <cell r="Q18">
            <v>195</v>
          </cell>
          <cell r="S18">
            <v>236</v>
          </cell>
          <cell r="T18">
            <v>68</v>
          </cell>
          <cell r="U18">
            <v>304</v>
          </cell>
          <cell r="V18">
            <v>35</v>
          </cell>
          <cell r="W18">
            <v>339</v>
          </cell>
          <cell r="X18">
            <v>35</v>
          </cell>
          <cell r="Y18">
            <v>374</v>
          </cell>
          <cell r="Z18">
            <v>6242</v>
          </cell>
          <cell r="AA18">
            <v>1641</v>
          </cell>
          <cell r="AB18">
            <v>7883</v>
          </cell>
          <cell r="AC18">
            <v>1003</v>
          </cell>
          <cell r="AD18">
            <v>8886</v>
          </cell>
          <cell r="AE18">
            <v>932</v>
          </cell>
          <cell r="AF18">
            <v>9818</v>
          </cell>
          <cell r="AH18">
            <v>1377</v>
          </cell>
          <cell r="AI18">
            <v>319</v>
          </cell>
          <cell r="AJ18">
            <v>1696</v>
          </cell>
          <cell r="AK18">
            <v>98</v>
          </cell>
          <cell r="AL18">
            <v>1794</v>
          </cell>
          <cell r="AM18">
            <v>103</v>
          </cell>
          <cell r="AN18">
            <v>1897</v>
          </cell>
          <cell r="AO18">
            <v>39000</v>
          </cell>
          <cell r="AP18">
            <v>7212</v>
          </cell>
          <cell r="AQ18">
            <v>46212</v>
          </cell>
          <cell r="AR18">
            <v>2643</v>
          </cell>
          <cell r="AS18">
            <v>48855</v>
          </cell>
          <cell r="AT18">
            <v>2635</v>
          </cell>
          <cell r="AU18">
            <v>51490</v>
          </cell>
          <cell r="AW18">
            <v>5.8347457627118642</v>
          </cell>
          <cell r="AX18">
            <v>4.6911764705882355</v>
          </cell>
          <cell r="AY18">
            <v>5.5789473684210522</v>
          </cell>
          <cell r="AZ18">
            <v>2.8</v>
          </cell>
          <cell r="BA18">
            <v>5.2920353982300883</v>
          </cell>
          <cell r="BB18">
            <v>2.9428571428571431</v>
          </cell>
          <cell r="BC18">
            <v>5.072192513368984</v>
          </cell>
          <cell r="BD18">
            <v>6.2479974367190003</v>
          </cell>
          <cell r="BE18">
            <v>4.3948811700182819</v>
          </cell>
          <cell r="BF18">
            <v>5.8622351896486107</v>
          </cell>
          <cell r="BG18">
            <v>2.6350947158524427</v>
          </cell>
          <cell r="BH18">
            <v>5.49797434166104</v>
          </cell>
          <cell r="BI18">
            <v>2.82725321888412</v>
          </cell>
          <cell r="BJ18">
            <v>5.2444489712772455</v>
          </cell>
          <cell r="BL18">
            <v>86.603773584905667</v>
          </cell>
          <cell r="BM18">
            <v>91.142857142857153</v>
          </cell>
          <cell r="BN18">
            <v>87.422680412371136</v>
          </cell>
          <cell r="BO18">
            <v>51.578947368421055</v>
          </cell>
          <cell r="BP18">
            <v>84.225352112676049</v>
          </cell>
          <cell r="BQ18">
            <v>51.5</v>
          </cell>
          <cell r="BR18">
            <v>81.41630901287553</v>
          </cell>
          <cell r="BS18">
            <v>86.672444829655319</v>
          </cell>
          <cell r="BT18">
            <v>72.811711256940939</v>
          </cell>
          <cell r="BU18">
            <v>84.171797020144993</v>
          </cell>
          <cell r="BV18">
            <v>49.153803236005203</v>
          </cell>
          <cell r="BW18">
            <v>81.048126213109043</v>
          </cell>
          <cell r="BX18">
            <v>46.554770318021198</v>
          </cell>
          <cell r="BY18">
            <v>78.087323131985613</v>
          </cell>
        </row>
        <row r="19">
          <cell r="C19">
            <v>37540</v>
          </cell>
          <cell r="D19">
            <v>25</v>
          </cell>
          <cell r="E19">
            <v>7</v>
          </cell>
          <cell r="F19">
            <v>32</v>
          </cell>
          <cell r="G19">
            <v>5</v>
          </cell>
          <cell r="H19">
            <v>37</v>
          </cell>
          <cell r="I19">
            <v>4</v>
          </cell>
          <cell r="J19">
            <v>41</v>
          </cell>
          <cell r="K19">
            <v>131</v>
          </cell>
          <cell r="L19">
            <v>33</v>
          </cell>
          <cell r="M19">
            <v>164</v>
          </cell>
          <cell r="N19">
            <v>9</v>
          </cell>
          <cell r="O19">
            <v>173</v>
          </cell>
          <cell r="P19">
            <v>7</v>
          </cell>
          <cell r="Q19">
            <v>180</v>
          </cell>
          <cell r="S19">
            <v>261</v>
          </cell>
          <cell r="T19">
            <v>75</v>
          </cell>
          <cell r="U19">
            <v>336</v>
          </cell>
          <cell r="V19">
            <v>40</v>
          </cell>
          <cell r="W19">
            <v>376</v>
          </cell>
          <cell r="X19">
            <v>39</v>
          </cell>
          <cell r="Y19">
            <v>415</v>
          </cell>
          <cell r="Z19">
            <v>6267</v>
          </cell>
          <cell r="AA19">
            <v>1648</v>
          </cell>
          <cell r="AB19">
            <v>7915</v>
          </cell>
          <cell r="AC19">
            <v>1008</v>
          </cell>
          <cell r="AD19">
            <v>8923</v>
          </cell>
          <cell r="AE19">
            <v>936</v>
          </cell>
          <cell r="AF19">
            <v>9859</v>
          </cell>
          <cell r="AH19">
            <v>1508</v>
          </cell>
          <cell r="AI19">
            <v>352</v>
          </cell>
          <cell r="AJ19">
            <v>1860</v>
          </cell>
          <cell r="AK19">
            <v>107</v>
          </cell>
          <cell r="AL19">
            <v>1967</v>
          </cell>
          <cell r="AM19">
            <v>110</v>
          </cell>
          <cell r="AN19">
            <v>2077</v>
          </cell>
          <cell r="AO19">
            <v>39131</v>
          </cell>
          <cell r="AP19">
            <v>7245</v>
          </cell>
          <cell r="AQ19">
            <v>46376</v>
          </cell>
          <cell r="AR19">
            <v>2652</v>
          </cell>
          <cell r="AS19">
            <v>49028</v>
          </cell>
          <cell r="AT19">
            <v>2642</v>
          </cell>
          <cell r="AU19">
            <v>51670</v>
          </cell>
          <cell r="AW19">
            <v>5.7777777777777777</v>
          </cell>
          <cell r="AX19">
            <v>4.6933333333333334</v>
          </cell>
          <cell r="AY19">
            <v>5.5357142857142856</v>
          </cell>
          <cell r="AZ19">
            <v>2.6749999999999998</v>
          </cell>
          <cell r="BA19">
            <v>5.2313829787234045</v>
          </cell>
          <cell r="BB19">
            <v>2.8205128205128207</v>
          </cell>
          <cell r="BC19">
            <v>5.0048192771084334</v>
          </cell>
          <cell r="BD19">
            <v>6.2439763842348812</v>
          </cell>
          <cell r="BE19">
            <v>4.39623786407767</v>
          </cell>
          <cell r="BF19">
            <v>5.8592545799115605</v>
          </cell>
          <cell r="BG19">
            <v>2.6309523809523809</v>
          </cell>
          <cell r="BH19">
            <v>5.4945646083155886</v>
          </cell>
          <cell r="BI19">
            <v>2.8226495726495728</v>
          </cell>
          <cell r="BJ19">
            <v>5.2408966426615278</v>
          </cell>
          <cell r="BL19">
            <v>86.220697541452267</v>
          </cell>
          <cell r="BM19">
            <v>91.428571428571431</v>
          </cell>
          <cell r="BN19">
            <v>87.160262417994375</v>
          </cell>
          <cell r="BO19">
            <v>51.196172248803826</v>
          </cell>
          <cell r="BP19">
            <v>83.952198036705084</v>
          </cell>
          <cell r="BQ19">
            <v>50</v>
          </cell>
          <cell r="BR19">
            <v>81.03784627389777</v>
          </cell>
          <cell r="BS19">
            <v>86.657365577110454</v>
          </cell>
          <cell r="BT19">
            <v>72.887323943661968</v>
          </cell>
          <cell r="BU19">
            <v>84.173079715405834</v>
          </cell>
          <cell r="BV19">
            <v>49.1475166790215</v>
          </cell>
          <cell r="BW19">
            <v>81.048733716855125</v>
          </cell>
          <cell r="BX19">
            <v>46.514084507042256</v>
          </cell>
          <cell r="BY19">
            <v>78.084386145197357</v>
          </cell>
        </row>
        <row r="20">
          <cell r="C20">
            <v>37541</v>
          </cell>
          <cell r="D20">
            <v>13</v>
          </cell>
          <cell r="E20">
            <v>3</v>
          </cell>
          <cell r="F20">
            <v>16</v>
          </cell>
          <cell r="G20">
            <v>4</v>
          </cell>
          <cell r="H20">
            <v>20</v>
          </cell>
          <cell r="I20">
            <v>2</v>
          </cell>
          <cell r="J20">
            <v>22</v>
          </cell>
          <cell r="K20">
            <v>136</v>
          </cell>
          <cell r="L20">
            <v>31</v>
          </cell>
          <cell r="M20">
            <v>167</v>
          </cell>
          <cell r="N20">
            <v>8</v>
          </cell>
          <cell r="O20">
            <v>175</v>
          </cell>
          <cell r="P20">
            <v>6</v>
          </cell>
          <cell r="Q20">
            <v>181</v>
          </cell>
          <cell r="S20">
            <v>274</v>
          </cell>
          <cell r="T20">
            <v>78</v>
          </cell>
          <cell r="U20">
            <v>352</v>
          </cell>
          <cell r="V20">
            <v>44</v>
          </cell>
          <cell r="W20">
            <v>396</v>
          </cell>
          <cell r="X20">
            <v>41</v>
          </cell>
          <cell r="Y20">
            <v>437</v>
          </cell>
          <cell r="Z20">
            <v>6280</v>
          </cell>
          <cell r="AA20">
            <v>1651</v>
          </cell>
          <cell r="AB20">
            <v>7931</v>
          </cell>
          <cell r="AC20">
            <v>1012</v>
          </cell>
          <cell r="AD20">
            <v>8943</v>
          </cell>
          <cell r="AE20">
            <v>938</v>
          </cell>
          <cell r="AF20">
            <v>9881</v>
          </cell>
          <cell r="AH20">
            <v>1644</v>
          </cell>
          <cell r="AI20">
            <v>383</v>
          </cell>
          <cell r="AJ20">
            <v>2027</v>
          </cell>
          <cell r="AK20">
            <v>115</v>
          </cell>
          <cell r="AL20">
            <v>2142</v>
          </cell>
          <cell r="AM20">
            <v>116</v>
          </cell>
          <cell r="AN20">
            <v>2258</v>
          </cell>
          <cell r="AO20">
            <v>39267</v>
          </cell>
          <cell r="AP20">
            <v>7276</v>
          </cell>
          <cell r="AQ20">
            <v>46543</v>
          </cell>
          <cell r="AR20">
            <v>2660</v>
          </cell>
          <cell r="AS20">
            <v>49203</v>
          </cell>
          <cell r="AT20">
            <v>2648</v>
          </cell>
          <cell r="AU20">
            <v>51851</v>
          </cell>
          <cell r="AW20">
            <v>6</v>
          </cell>
          <cell r="AX20">
            <v>4.9102564102564106</v>
          </cell>
          <cell r="AY20">
            <v>5.7585227272727275</v>
          </cell>
          <cell r="AZ20">
            <v>2.6136363636363638</v>
          </cell>
          <cell r="BA20">
            <v>5.4090909090909092</v>
          </cell>
          <cell r="BB20">
            <v>2.8292682926829267</v>
          </cell>
          <cell r="BC20">
            <v>5.167048054919908</v>
          </cell>
          <cell r="BD20">
            <v>6.2527070063694268</v>
          </cell>
          <cell r="BE20">
            <v>4.4070260448213201</v>
          </cell>
          <cell r="BF20">
            <v>5.8684907325684028</v>
          </cell>
          <cell r="BG20">
            <v>2.6284584980237153</v>
          </cell>
          <cell r="BH20">
            <v>5.5018450184501848</v>
          </cell>
          <cell r="BI20">
            <v>2.8230277185501067</v>
          </cell>
          <cell r="BJ20">
            <v>5.2475457949600246</v>
          </cell>
          <cell r="BL20">
            <v>86.163522012578625</v>
          </cell>
          <cell r="BM20">
            <v>91.19047619047619</v>
          </cell>
          <cell r="BN20">
            <v>87.070446735395194</v>
          </cell>
          <cell r="BO20">
            <v>50.438596491228068</v>
          </cell>
          <cell r="BP20">
            <v>83.802816901408448</v>
          </cell>
          <cell r="BQ20">
            <v>48.333333333333336</v>
          </cell>
          <cell r="BR20">
            <v>80.758226037195996</v>
          </cell>
          <cell r="BS20">
            <v>86.653426017874878</v>
          </cell>
          <cell r="BT20">
            <v>72.942355889724311</v>
          </cell>
          <cell r="BU20">
            <v>84.17977934527039</v>
          </cell>
          <cell r="BV20">
            <v>49.122807017543856</v>
          </cell>
          <cell r="BW20">
            <v>81.05263157894737</v>
          </cell>
          <cell r="BX20">
            <v>46.456140350877192</v>
          </cell>
          <cell r="BY20">
            <v>78.082975679542201</v>
          </cell>
        </row>
        <row r="21">
          <cell r="C21">
            <v>37542</v>
          </cell>
          <cell r="D21">
            <v>13</v>
          </cell>
          <cell r="E21">
            <v>3</v>
          </cell>
          <cell r="F21">
            <v>16</v>
          </cell>
          <cell r="G21">
            <v>4</v>
          </cell>
          <cell r="H21">
            <v>20</v>
          </cell>
          <cell r="I21">
            <v>2</v>
          </cell>
          <cell r="J21">
            <v>22</v>
          </cell>
          <cell r="K21">
            <v>136</v>
          </cell>
          <cell r="L21">
            <v>31</v>
          </cell>
          <cell r="M21">
            <v>167</v>
          </cell>
          <cell r="N21">
            <v>8</v>
          </cell>
          <cell r="O21">
            <v>175</v>
          </cell>
          <cell r="P21">
            <v>6</v>
          </cell>
          <cell r="Q21">
            <v>181</v>
          </cell>
          <cell r="S21">
            <v>287</v>
          </cell>
          <cell r="T21">
            <v>81</v>
          </cell>
          <cell r="U21">
            <v>368</v>
          </cell>
          <cell r="V21">
            <v>48</v>
          </cell>
          <cell r="W21">
            <v>416</v>
          </cell>
          <cell r="X21">
            <v>43</v>
          </cell>
          <cell r="Y21">
            <v>459</v>
          </cell>
          <cell r="Z21">
            <v>6293</v>
          </cell>
          <cell r="AA21">
            <v>1654</v>
          </cell>
          <cell r="AB21">
            <v>7947</v>
          </cell>
          <cell r="AC21">
            <v>1016</v>
          </cell>
          <cell r="AD21">
            <v>8963</v>
          </cell>
          <cell r="AE21">
            <v>940</v>
          </cell>
          <cell r="AF21">
            <v>9903</v>
          </cell>
          <cell r="AH21">
            <v>1780</v>
          </cell>
          <cell r="AI21">
            <v>414</v>
          </cell>
          <cell r="AJ21">
            <v>2194</v>
          </cell>
          <cell r="AK21">
            <v>123</v>
          </cell>
          <cell r="AL21">
            <v>2317</v>
          </cell>
          <cell r="AM21">
            <v>122</v>
          </cell>
          <cell r="AN21">
            <v>2439</v>
          </cell>
          <cell r="AO21">
            <v>39403</v>
          </cell>
          <cell r="AP21">
            <v>7307</v>
          </cell>
          <cell r="AQ21">
            <v>46710</v>
          </cell>
          <cell r="AR21">
            <v>2668</v>
          </cell>
          <cell r="AS21">
            <v>49378</v>
          </cell>
          <cell r="AT21">
            <v>2654</v>
          </cell>
          <cell r="AU21">
            <v>52032</v>
          </cell>
          <cell r="AW21">
            <v>6.2020905923344944</v>
          </cell>
          <cell r="AX21">
            <v>5.1111111111111107</v>
          </cell>
          <cell r="AY21">
            <v>5.9619565217391308</v>
          </cell>
          <cell r="AZ21">
            <v>2.5625</v>
          </cell>
          <cell r="BA21">
            <v>5.5697115384615383</v>
          </cell>
          <cell r="BB21">
            <v>2.8372093023255816</v>
          </cell>
          <cell r="BC21">
            <v>5.3137254901960782</v>
          </cell>
          <cell r="BD21">
            <v>6.2614015572858728</v>
          </cell>
          <cell r="BE21">
            <v>4.4177750906892381</v>
          </cell>
          <cell r="BF21">
            <v>5.8776896942242356</v>
          </cell>
          <cell r="BG21">
            <v>2.6259842519685042</v>
          </cell>
          <cell r="BH21">
            <v>5.5090929376324889</v>
          </cell>
          <cell r="BI21">
            <v>2.823404255319149</v>
          </cell>
          <cell r="BJ21">
            <v>5.2541654044229018</v>
          </cell>
          <cell r="BL21">
            <v>86.115142718916303</v>
          </cell>
          <cell r="BM21">
            <v>90.989010989010993</v>
          </cell>
          <cell r="BN21">
            <v>86.994448850118957</v>
          </cell>
          <cell r="BO21">
            <v>49.797570850202426</v>
          </cell>
          <cell r="BP21">
            <v>83.676417479234374</v>
          </cell>
          <cell r="BQ21">
            <v>46.92307692307692</v>
          </cell>
          <cell r="BR21">
            <v>80.52162429844833</v>
          </cell>
          <cell r="BS21">
            <v>86.649514008004573</v>
          </cell>
          <cell r="BT21">
            <v>72.997002997003008</v>
          </cell>
          <cell r="BU21">
            <v>84.186432124576456</v>
          </cell>
          <cell r="BV21">
            <v>49.098270150901726</v>
          </cell>
          <cell r="BW21">
            <v>81.056502183262751</v>
          </cell>
          <cell r="BX21">
            <v>46.3986013986014</v>
          </cell>
          <cell r="BY21">
            <v>78.081575077283233</v>
          </cell>
        </row>
        <row r="22">
          <cell r="C22">
            <v>37543</v>
          </cell>
          <cell r="D22">
            <v>21</v>
          </cell>
          <cell r="E22">
            <v>4</v>
          </cell>
          <cell r="F22">
            <v>25</v>
          </cell>
          <cell r="G22">
            <v>5</v>
          </cell>
          <cell r="H22">
            <v>30</v>
          </cell>
          <cell r="I22">
            <v>3</v>
          </cell>
          <cell r="J22">
            <v>33</v>
          </cell>
          <cell r="K22">
            <v>136</v>
          </cell>
          <cell r="L22">
            <v>23</v>
          </cell>
          <cell r="M22">
            <v>159</v>
          </cell>
          <cell r="N22">
            <v>7</v>
          </cell>
          <cell r="O22">
            <v>166</v>
          </cell>
          <cell r="P22">
            <v>6</v>
          </cell>
          <cell r="Q22">
            <v>172</v>
          </cell>
          <cell r="S22">
            <v>308</v>
          </cell>
          <cell r="T22">
            <v>85</v>
          </cell>
          <cell r="U22">
            <v>393</v>
          </cell>
          <cell r="V22">
            <v>53</v>
          </cell>
          <cell r="W22">
            <v>446</v>
          </cell>
          <cell r="X22">
            <v>46</v>
          </cell>
          <cell r="Y22">
            <v>492</v>
          </cell>
          <cell r="Z22">
            <v>6314</v>
          </cell>
          <cell r="AA22">
            <v>1658</v>
          </cell>
          <cell r="AB22">
            <v>7972</v>
          </cell>
          <cell r="AC22">
            <v>1021</v>
          </cell>
          <cell r="AD22">
            <v>8993</v>
          </cell>
          <cell r="AE22">
            <v>943</v>
          </cell>
          <cell r="AF22">
            <v>9936</v>
          </cell>
          <cell r="AH22">
            <v>1916</v>
          </cell>
          <cell r="AI22">
            <v>437</v>
          </cell>
          <cell r="AJ22">
            <v>2353</v>
          </cell>
          <cell r="AK22">
            <v>130</v>
          </cell>
          <cell r="AL22">
            <v>2483</v>
          </cell>
          <cell r="AM22">
            <v>128</v>
          </cell>
          <cell r="AN22">
            <v>2611</v>
          </cell>
          <cell r="AO22">
            <v>39539</v>
          </cell>
          <cell r="AP22">
            <v>7330</v>
          </cell>
          <cell r="AQ22">
            <v>46869</v>
          </cell>
          <cell r="AR22">
            <v>2675</v>
          </cell>
          <cell r="AS22">
            <v>49544</v>
          </cell>
          <cell r="AT22">
            <v>2660</v>
          </cell>
          <cell r="AU22">
            <v>52204</v>
          </cell>
          <cell r="AW22">
            <v>6.220779220779221</v>
          </cell>
          <cell r="AX22">
            <v>5.1411764705882357</v>
          </cell>
          <cell r="AY22">
            <v>5.9872773536895671</v>
          </cell>
          <cell r="AZ22">
            <v>2.4528301886792452</v>
          </cell>
          <cell r="BA22">
            <v>5.5672645739910314</v>
          </cell>
          <cell r="BB22">
            <v>2.7826086956521738</v>
          </cell>
          <cell r="BC22">
            <v>5.3069105691056908</v>
          </cell>
          <cell r="BD22">
            <v>6.2621159328476406</v>
          </cell>
          <cell r="BE22">
            <v>4.4209891435464419</v>
          </cell>
          <cell r="BF22">
            <v>5.8792022077270447</v>
          </cell>
          <cell r="BG22">
            <v>2.6199804113614102</v>
          </cell>
          <cell r="BH22">
            <v>5.50917380184588</v>
          </cell>
          <cell r="BI22">
            <v>2.8207847295864261</v>
          </cell>
          <cell r="BJ22">
            <v>5.2540257648953297</v>
          </cell>
          <cell r="BL22">
            <v>86.073674752920041</v>
          </cell>
          <cell r="BM22">
            <v>89.183673469387756</v>
          </cell>
          <cell r="BN22">
            <v>86.634756995581739</v>
          </cell>
          <cell r="BO22">
            <v>48.872180451127818</v>
          </cell>
          <cell r="BP22">
            <v>83.266264252179738</v>
          </cell>
          <cell r="BQ22">
            <v>45.714285714285715</v>
          </cell>
          <cell r="BR22">
            <v>80.042918454935617</v>
          </cell>
          <cell r="BS22">
            <v>86.645629259527098</v>
          </cell>
          <cell r="BT22">
            <v>72.971627675460425</v>
          </cell>
          <cell r="BU22">
            <v>84.178670210855273</v>
          </cell>
          <cell r="BV22">
            <v>49.055565743627362</v>
          </cell>
          <cell r="BW22">
            <v>81.04562333349692</v>
          </cell>
          <cell r="BX22">
            <v>46.341463414634148</v>
          </cell>
          <cell r="BY22">
            <v>78.066725486384243</v>
          </cell>
        </row>
        <row r="23">
          <cell r="C23">
            <v>37544</v>
          </cell>
          <cell r="D23">
            <v>27</v>
          </cell>
          <cell r="E23">
            <v>8</v>
          </cell>
          <cell r="F23">
            <v>35</v>
          </cell>
          <cell r="G23">
            <v>3</v>
          </cell>
          <cell r="H23">
            <v>38</v>
          </cell>
          <cell r="I23">
            <v>4</v>
          </cell>
          <cell r="J23">
            <v>42</v>
          </cell>
          <cell r="K23">
            <v>139</v>
          </cell>
          <cell r="L23">
            <v>32</v>
          </cell>
          <cell r="M23">
            <v>171</v>
          </cell>
          <cell r="N23">
            <v>11</v>
          </cell>
          <cell r="O23">
            <v>182</v>
          </cell>
          <cell r="P23">
            <v>13</v>
          </cell>
          <cell r="Q23">
            <v>195</v>
          </cell>
          <cell r="S23">
            <v>335</v>
          </cell>
          <cell r="T23">
            <v>93</v>
          </cell>
          <cell r="U23">
            <v>428</v>
          </cell>
          <cell r="V23">
            <v>56</v>
          </cell>
          <cell r="W23">
            <v>484</v>
          </cell>
          <cell r="X23">
            <v>50</v>
          </cell>
          <cell r="Y23">
            <v>534</v>
          </cell>
          <cell r="Z23">
            <v>6341</v>
          </cell>
          <cell r="AA23">
            <v>1666</v>
          </cell>
          <cell r="AB23">
            <v>8007</v>
          </cell>
          <cell r="AC23">
            <v>1024</v>
          </cell>
          <cell r="AD23">
            <v>9031</v>
          </cell>
          <cell r="AE23">
            <v>947</v>
          </cell>
          <cell r="AF23">
            <v>9978</v>
          </cell>
          <cell r="AH23">
            <v>2055</v>
          </cell>
          <cell r="AI23">
            <v>469</v>
          </cell>
          <cell r="AJ23">
            <v>2524</v>
          </cell>
          <cell r="AK23">
            <v>141</v>
          </cell>
          <cell r="AL23">
            <v>2665</v>
          </cell>
          <cell r="AM23">
            <v>141</v>
          </cell>
          <cell r="AN23">
            <v>2806</v>
          </cell>
          <cell r="AO23">
            <v>39678</v>
          </cell>
          <cell r="AP23">
            <v>7362</v>
          </cell>
          <cell r="AQ23">
            <v>47040</v>
          </cell>
          <cell r="AR23">
            <v>2686</v>
          </cell>
          <cell r="AS23">
            <v>49726</v>
          </cell>
          <cell r="AT23">
            <v>2673</v>
          </cell>
          <cell r="AU23">
            <v>52399</v>
          </cell>
          <cell r="AW23">
            <v>6.1343283582089549</v>
          </cell>
          <cell r="AX23">
            <v>5.043010752688172</v>
          </cell>
          <cell r="AY23">
            <v>5.8971962616822431</v>
          </cell>
          <cell r="AZ23">
            <v>2.5178571428571428</v>
          </cell>
          <cell r="BA23">
            <v>5.5061983471074383</v>
          </cell>
          <cell r="BB23">
            <v>2.82</v>
          </cell>
          <cell r="BC23">
            <v>5.2546816479400746</v>
          </cell>
          <cell r="BD23">
            <v>6.2573726541554961</v>
          </cell>
          <cell r="BE23">
            <v>4.418967587034814</v>
          </cell>
          <cell r="BF23">
            <v>5.874859497939303</v>
          </cell>
          <cell r="BG23">
            <v>2.623046875</v>
          </cell>
          <cell r="BH23">
            <v>5.5061454988373377</v>
          </cell>
          <cell r="BI23">
            <v>2.8225976768743402</v>
          </cell>
          <cell r="BJ23">
            <v>5.2514531970334737</v>
          </cell>
          <cell r="BL23">
            <v>86.163522012578625</v>
          </cell>
          <cell r="BM23">
            <v>89.333333333333329</v>
          </cell>
          <cell r="BN23">
            <v>86.735395189003441</v>
          </cell>
          <cell r="BO23">
            <v>49.473684210526315</v>
          </cell>
          <cell r="BP23">
            <v>83.411580594679194</v>
          </cell>
          <cell r="BQ23">
            <v>47</v>
          </cell>
          <cell r="BR23">
            <v>80.286123032904143</v>
          </cell>
          <cell r="BS23">
            <v>86.64832285115304</v>
          </cell>
          <cell r="BT23">
            <v>73.035714285714278</v>
          </cell>
          <cell r="BU23">
            <v>84.192439862542955</v>
          </cell>
          <cell r="BV23">
            <v>49.086257309941523</v>
          </cell>
          <cell r="BW23">
            <v>81.060902451747523</v>
          </cell>
          <cell r="BX23">
            <v>46.40625</v>
          </cell>
          <cell r="BY23">
            <v>78.086254172627562</v>
          </cell>
        </row>
        <row r="24">
          <cell r="C24">
            <v>37545</v>
          </cell>
          <cell r="D24">
            <v>27</v>
          </cell>
          <cell r="E24">
            <v>8</v>
          </cell>
          <cell r="F24">
            <v>35</v>
          </cell>
          <cell r="G24">
            <v>3</v>
          </cell>
          <cell r="H24">
            <v>38</v>
          </cell>
          <cell r="I24">
            <v>4</v>
          </cell>
          <cell r="J24">
            <v>42</v>
          </cell>
          <cell r="K24">
            <v>139</v>
          </cell>
          <cell r="L24">
            <v>32</v>
          </cell>
          <cell r="M24">
            <v>171</v>
          </cell>
          <cell r="N24">
            <v>11</v>
          </cell>
          <cell r="O24">
            <v>182</v>
          </cell>
          <cell r="P24">
            <v>13</v>
          </cell>
          <cell r="Q24">
            <v>195</v>
          </cell>
          <cell r="S24">
            <v>362</v>
          </cell>
          <cell r="T24">
            <v>101</v>
          </cell>
          <cell r="U24">
            <v>463</v>
          </cell>
          <cell r="V24">
            <v>59</v>
          </cell>
          <cell r="W24">
            <v>522</v>
          </cell>
          <cell r="X24">
            <v>54</v>
          </cell>
          <cell r="Y24">
            <v>576</v>
          </cell>
          <cell r="Z24">
            <v>6368</v>
          </cell>
          <cell r="AA24">
            <v>1674</v>
          </cell>
          <cell r="AB24">
            <v>8042</v>
          </cell>
          <cell r="AC24">
            <v>1027</v>
          </cell>
          <cell r="AD24">
            <v>9069</v>
          </cell>
          <cell r="AE24">
            <v>951</v>
          </cell>
          <cell r="AF24">
            <v>10020</v>
          </cell>
          <cell r="AH24">
            <v>2194</v>
          </cell>
          <cell r="AI24">
            <v>501</v>
          </cell>
          <cell r="AJ24">
            <v>2695</v>
          </cell>
          <cell r="AK24">
            <v>152</v>
          </cell>
          <cell r="AL24">
            <v>2847</v>
          </cell>
          <cell r="AM24">
            <v>154</v>
          </cell>
          <cell r="AN24">
            <v>3001</v>
          </cell>
          <cell r="AO24">
            <v>39817</v>
          </cell>
          <cell r="AP24">
            <v>7394</v>
          </cell>
          <cell r="AQ24">
            <v>47211</v>
          </cell>
          <cell r="AR24">
            <v>2697</v>
          </cell>
          <cell r="AS24">
            <v>49908</v>
          </cell>
          <cell r="AT24">
            <v>2686</v>
          </cell>
          <cell r="AU24">
            <v>52594</v>
          </cell>
          <cell r="AW24">
            <v>6.0607734806629834</v>
          </cell>
          <cell r="AX24">
            <v>4.9603960396039604</v>
          </cell>
          <cell r="AY24">
            <v>5.8207343412526997</v>
          </cell>
          <cell r="AZ24">
            <v>2.5762711864406778</v>
          </cell>
          <cell r="BA24">
            <v>5.4540229885057467</v>
          </cell>
          <cell r="BB24">
            <v>2.8518518518518516</v>
          </cell>
          <cell r="BC24">
            <v>5.2100694444444446</v>
          </cell>
          <cell r="BD24">
            <v>6.25266959798995</v>
          </cell>
          <cell r="BE24">
            <v>4.4169653524492238</v>
          </cell>
          <cell r="BF24">
            <v>5.870554588410843</v>
          </cell>
          <cell r="BG24">
            <v>2.6260954235637781</v>
          </cell>
          <cell r="BH24">
            <v>5.503142573602382</v>
          </cell>
          <cell r="BI24">
            <v>2.8243953732912725</v>
          </cell>
          <cell r="BJ24">
            <v>5.2489021956087827</v>
          </cell>
          <cell r="BL24">
            <v>86.242138364779876</v>
          </cell>
          <cell r="BM24">
            <v>89.464285714285722</v>
          </cell>
          <cell r="BN24">
            <v>86.823453608247419</v>
          </cell>
          <cell r="BO24">
            <v>50</v>
          </cell>
          <cell r="BP24">
            <v>83.538732394366207</v>
          </cell>
          <cell r="BQ24">
            <v>48.125</v>
          </cell>
          <cell r="BR24">
            <v>80.498927038626604</v>
          </cell>
          <cell r="BS24">
            <v>86.650997802006486</v>
          </cell>
          <cell r="BT24">
            <v>73.099357390014831</v>
          </cell>
          <cell r="BU24">
            <v>84.206114222523453</v>
          </cell>
          <cell r="BV24">
            <v>49.116736477872884</v>
          </cell>
          <cell r="BW24">
            <v>81.076075832155553</v>
          </cell>
          <cell r="BX24">
            <v>46.470588235294116</v>
          </cell>
          <cell r="BY24">
            <v>78.105647712253287</v>
          </cell>
        </row>
        <row r="25">
          <cell r="C25">
            <v>37546</v>
          </cell>
          <cell r="D25">
            <v>27</v>
          </cell>
          <cell r="E25">
            <v>8</v>
          </cell>
          <cell r="F25">
            <v>35</v>
          </cell>
          <cell r="G25">
            <v>3</v>
          </cell>
          <cell r="H25">
            <v>38</v>
          </cell>
          <cell r="I25">
            <v>4</v>
          </cell>
          <cell r="J25">
            <v>42</v>
          </cell>
          <cell r="K25">
            <v>139</v>
          </cell>
          <cell r="L25">
            <v>32</v>
          </cell>
          <cell r="M25">
            <v>171</v>
          </cell>
          <cell r="N25">
            <v>11</v>
          </cell>
          <cell r="O25">
            <v>182</v>
          </cell>
          <cell r="P25">
            <v>13</v>
          </cell>
          <cell r="Q25">
            <v>195</v>
          </cell>
          <cell r="S25">
            <v>389</v>
          </cell>
          <cell r="T25">
            <v>109</v>
          </cell>
          <cell r="U25">
            <v>498</v>
          </cell>
          <cell r="V25">
            <v>62</v>
          </cell>
          <cell r="W25">
            <v>560</v>
          </cell>
          <cell r="X25">
            <v>58</v>
          </cell>
          <cell r="Y25">
            <v>618</v>
          </cell>
          <cell r="Z25">
            <v>6395</v>
          </cell>
          <cell r="AA25">
            <v>1682</v>
          </cell>
          <cell r="AB25">
            <v>8077</v>
          </cell>
          <cell r="AC25">
            <v>1030</v>
          </cell>
          <cell r="AD25">
            <v>9107</v>
          </cell>
          <cell r="AE25">
            <v>955</v>
          </cell>
          <cell r="AF25">
            <v>10062</v>
          </cell>
          <cell r="AH25">
            <v>2333</v>
          </cell>
          <cell r="AI25">
            <v>533</v>
          </cell>
          <cell r="AJ25">
            <v>2866</v>
          </cell>
          <cell r="AK25">
            <v>163</v>
          </cell>
          <cell r="AL25">
            <v>3029</v>
          </cell>
          <cell r="AM25">
            <v>167</v>
          </cell>
          <cell r="AN25">
            <v>3196</v>
          </cell>
          <cell r="AO25">
            <v>39956</v>
          </cell>
          <cell r="AP25">
            <v>7426</v>
          </cell>
          <cell r="AQ25">
            <v>47382</v>
          </cell>
          <cell r="AR25">
            <v>2708</v>
          </cell>
          <cell r="AS25">
            <v>50090</v>
          </cell>
          <cell r="AT25">
            <v>2699</v>
          </cell>
          <cell r="AU25">
            <v>52789</v>
          </cell>
          <cell r="AW25">
            <v>5.997429305912596</v>
          </cell>
          <cell r="AX25">
            <v>4.8899082568807337</v>
          </cell>
          <cell r="AY25">
            <v>5.7550200803212848</v>
          </cell>
          <cell r="AZ25">
            <v>2.629032258064516</v>
          </cell>
          <cell r="BA25">
            <v>5.4089285714285715</v>
          </cell>
          <cell r="BB25">
            <v>2.8793103448275863</v>
          </cell>
          <cell r="BC25">
            <v>5.1715210355987056</v>
          </cell>
          <cell r="BD25">
            <v>6.2480062548866302</v>
          </cell>
          <cell r="BE25">
            <v>4.414982164090369</v>
          </cell>
          <cell r="BF25">
            <v>5.8662869877429742</v>
          </cell>
          <cell r="BG25">
            <v>2.6291262135922331</v>
          </cell>
          <cell r="BH25">
            <v>5.5001647084660155</v>
          </cell>
          <cell r="BI25">
            <v>2.826178010471204</v>
          </cell>
          <cell r="BJ25">
            <v>5.2463724905585369</v>
          </cell>
          <cell r="BL25">
            <v>86.31150573436922</v>
          </cell>
          <cell r="BM25">
            <v>89.579831932773118</v>
          </cell>
          <cell r="BN25">
            <v>86.901152213462709</v>
          </cell>
          <cell r="BO25">
            <v>50.464396284829725</v>
          </cell>
          <cell r="BP25">
            <v>83.650925158795914</v>
          </cell>
          <cell r="BQ25">
            <v>49.117647058823529</v>
          </cell>
          <cell r="BR25">
            <v>80.68669527896995</v>
          </cell>
          <cell r="BS25">
            <v>86.653654304923009</v>
          </cell>
          <cell r="BT25">
            <v>73.162561576354676</v>
          </cell>
          <cell r="BU25">
            <v>84.219694276573051</v>
          </cell>
          <cell r="BV25">
            <v>49.147005444646098</v>
          </cell>
          <cell r="BW25">
            <v>81.091144568560793</v>
          </cell>
          <cell r="BX25">
            <v>46.53448275862069</v>
          </cell>
          <cell r="BY25">
            <v>78.124907503329879</v>
          </cell>
        </row>
        <row r="26">
          <cell r="C26">
            <v>37547</v>
          </cell>
          <cell r="D26">
            <v>25</v>
          </cell>
          <cell r="E26">
            <v>7</v>
          </cell>
          <cell r="F26">
            <v>32</v>
          </cell>
          <cell r="G26">
            <v>5</v>
          </cell>
          <cell r="H26">
            <v>37</v>
          </cell>
          <cell r="I26">
            <v>4</v>
          </cell>
          <cell r="J26">
            <v>41</v>
          </cell>
          <cell r="K26">
            <v>131</v>
          </cell>
          <cell r="L26">
            <v>33</v>
          </cell>
          <cell r="M26">
            <v>164</v>
          </cell>
          <cell r="N26">
            <v>9</v>
          </cell>
          <cell r="O26">
            <v>173</v>
          </cell>
          <cell r="P26">
            <v>7</v>
          </cell>
          <cell r="Q26">
            <v>180</v>
          </cell>
          <cell r="S26">
            <v>414</v>
          </cell>
          <cell r="T26">
            <v>116</v>
          </cell>
          <cell r="U26">
            <v>530</v>
          </cell>
          <cell r="V26">
            <v>67</v>
          </cell>
          <cell r="W26">
            <v>597</v>
          </cell>
          <cell r="X26">
            <v>62</v>
          </cell>
          <cell r="Y26">
            <v>659</v>
          </cell>
          <cell r="Z26">
            <v>6420</v>
          </cell>
          <cell r="AA26">
            <v>1689</v>
          </cell>
          <cell r="AB26">
            <v>8109</v>
          </cell>
          <cell r="AC26">
            <v>1035</v>
          </cell>
          <cell r="AD26">
            <v>9144</v>
          </cell>
          <cell r="AE26">
            <v>959</v>
          </cell>
          <cell r="AF26">
            <v>10103</v>
          </cell>
          <cell r="AH26">
            <v>2464</v>
          </cell>
          <cell r="AI26">
            <v>566</v>
          </cell>
          <cell r="AJ26">
            <v>3030</v>
          </cell>
          <cell r="AK26">
            <v>172</v>
          </cell>
          <cell r="AL26">
            <v>3202</v>
          </cell>
          <cell r="AM26">
            <v>174</v>
          </cell>
          <cell r="AN26">
            <v>3376</v>
          </cell>
          <cell r="AO26">
            <v>40087</v>
          </cell>
          <cell r="AP26">
            <v>7459</v>
          </cell>
          <cell r="AQ26">
            <v>47546</v>
          </cell>
          <cell r="AR26">
            <v>2717</v>
          </cell>
          <cell r="AS26">
            <v>50263</v>
          </cell>
          <cell r="AT26">
            <v>2706</v>
          </cell>
          <cell r="AU26">
            <v>52969</v>
          </cell>
          <cell r="AW26">
            <v>5.9516908212560384</v>
          </cell>
          <cell r="AX26">
            <v>4.8793103448275863</v>
          </cell>
          <cell r="AY26">
            <v>5.716981132075472</v>
          </cell>
          <cell r="AZ26">
            <v>2.5671641791044775</v>
          </cell>
          <cell r="BA26">
            <v>5.3634840871021776</v>
          </cell>
          <cell r="BB26">
            <v>2.806451612903226</v>
          </cell>
          <cell r="BC26">
            <v>5.122913505311077</v>
          </cell>
          <cell r="BD26">
            <v>6.2440809968847351</v>
          </cell>
          <cell r="BE26">
            <v>4.4162226169330969</v>
          </cell>
          <cell r="BF26">
            <v>5.86336169688001</v>
          </cell>
          <cell r="BG26">
            <v>2.6251207729468597</v>
          </cell>
          <cell r="BH26">
            <v>5.4968285214348205</v>
          </cell>
          <cell r="BI26">
            <v>2.8216892596454639</v>
          </cell>
          <cell r="BJ26">
            <v>5.2428981490646347</v>
          </cell>
          <cell r="BL26">
            <v>86.093640810621935</v>
          </cell>
          <cell r="BM26">
            <v>89.841269841269849</v>
          </cell>
          <cell r="BN26">
            <v>86.769759450171819</v>
          </cell>
          <cell r="BO26">
            <v>50.292397660818708</v>
          </cell>
          <cell r="BP26">
            <v>83.515910276473662</v>
          </cell>
          <cell r="BQ26">
            <v>48.333333333333336</v>
          </cell>
          <cell r="BR26">
            <v>80.495946590367197</v>
          </cell>
          <cell r="BS26">
            <v>86.639002355788975</v>
          </cell>
          <cell r="BT26">
            <v>73.235149729995086</v>
          </cell>
          <cell r="BU26">
            <v>84.220781521238536</v>
          </cell>
          <cell r="BV26">
            <v>49.140893470790374</v>
          </cell>
          <cell r="BW26">
            <v>81.091589629414514</v>
          </cell>
          <cell r="BX26">
            <v>46.494845360824741</v>
          </cell>
          <cell r="BY26">
            <v>78.121912009793078</v>
          </cell>
        </row>
        <row r="27">
          <cell r="C27">
            <v>37548</v>
          </cell>
          <cell r="D27">
            <v>13</v>
          </cell>
          <cell r="E27">
            <v>3</v>
          </cell>
          <cell r="F27">
            <v>16</v>
          </cell>
          <cell r="G27">
            <v>4</v>
          </cell>
          <cell r="H27">
            <v>20</v>
          </cell>
          <cell r="I27">
            <v>2</v>
          </cell>
          <cell r="J27">
            <v>22</v>
          </cell>
          <cell r="K27">
            <v>136</v>
          </cell>
          <cell r="L27">
            <v>31</v>
          </cell>
          <cell r="M27">
            <v>167</v>
          </cell>
          <cell r="N27">
            <v>8</v>
          </cell>
          <cell r="O27">
            <v>175</v>
          </cell>
          <cell r="P27">
            <v>6</v>
          </cell>
          <cell r="Q27">
            <v>181</v>
          </cell>
          <cell r="S27">
            <v>427</v>
          </cell>
          <cell r="T27">
            <v>119</v>
          </cell>
          <cell r="U27">
            <v>546</v>
          </cell>
          <cell r="V27">
            <v>71</v>
          </cell>
          <cell r="W27">
            <v>617</v>
          </cell>
          <cell r="X27">
            <v>64</v>
          </cell>
          <cell r="Y27">
            <v>681</v>
          </cell>
          <cell r="Z27">
            <v>6433</v>
          </cell>
          <cell r="AA27">
            <v>1692</v>
          </cell>
          <cell r="AB27">
            <v>8125</v>
          </cell>
          <cell r="AC27">
            <v>1039</v>
          </cell>
          <cell r="AD27">
            <v>9164</v>
          </cell>
          <cell r="AE27">
            <v>961</v>
          </cell>
          <cell r="AF27">
            <v>10125</v>
          </cell>
          <cell r="AH27">
            <v>2600</v>
          </cell>
          <cell r="AI27">
            <v>597</v>
          </cell>
          <cell r="AJ27">
            <v>3197</v>
          </cell>
          <cell r="AK27">
            <v>180</v>
          </cell>
          <cell r="AL27">
            <v>3377</v>
          </cell>
          <cell r="AM27">
            <v>180</v>
          </cell>
          <cell r="AN27">
            <v>3557</v>
          </cell>
          <cell r="AO27">
            <v>40223</v>
          </cell>
          <cell r="AP27">
            <v>7490</v>
          </cell>
          <cell r="AQ27">
            <v>47713</v>
          </cell>
          <cell r="AR27">
            <v>2725</v>
          </cell>
          <cell r="AS27">
            <v>50438</v>
          </cell>
          <cell r="AT27">
            <v>2712</v>
          </cell>
          <cell r="AU27">
            <v>53150</v>
          </cell>
          <cell r="AW27">
            <v>6.0889929742388755</v>
          </cell>
          <cell r="AX27">
            <v>5.0168067226890756</v>
          </cell>
          <cell r="AY27">
            <v>5.8553113553113549</v>
          </cell>
          <cell r="AZ27">
            <v>2.535211267605634</v>
          </cell>
          <cell r="BA27">
            <v>5.473257698541329</v>
          </cell>
          <cell r="BB27">
            <v>2.8125</v>
          </cell>
          <cell r="BC27">
            <v>5.2232011747430249</v>
          </cell>
          <cell r="BD27">
            <v>6.2526037618529458</v>
          </cell>
          <cell r="BE27">
            <v>4.4267139479905433</v>
          </cell>
          <cell r="BF27">
            <v>5.8723692307692303</v>
          </cell>
          <cell r="BG27">
            <v>2.6227141482194418</v>
          </cell>
          <cell r="BH27">
            <v>5.5039284155390655</v>
          </cell>
          <cell r="BI27">
            <v>2.8220603537981268</v>
          </cell>
          <cell r="BJ27">
            <v>5.2493827160493831</v>
          </cell>
          <cell r="BL27">
            <v>86.064217146640189</v>
          </cell>
          <cell r="BM27">
            <v>89.774436090225564</v>
          </cell>
          <cell r="BN27">
            <v>86.733586543678783</v>
          </cell>
          <cell r="BO27">
            <v>49.86149584487535</v>
          </cell>
          <cell r="BP27">
            <v>83.444526809982705</v>
          </cell>
          <cell r="BQ27">
            <v>47.368421052631575</v>
          </cell>
          <cell r="BR27">
            <v>80.347865371583467</v>
          </cell>
          <cell r="BS27">
            <v>86.635220125786162</v>
          </cell>
          <cell r="BT27">
            <v>73.287671232876718</v>
          </cell>
          <cell r="BU27">
            <v>84.227157181189099</v>
          </cell>
          <cell r="BV27">
            <v>49.116798846431145</v>
          </cell>
          <cell r="BW27">
            <v>81.095247282783461</v>
          </cell>
          <cell r="BX27">
            <v>46.438356164383556</v>
          </cell>
          <cell r="BY27">
            <v>78.120406843435831</v>
          </cell>
        </row>
        <row r="28">
          <cell r="C28">
            <v>37549</v>
          </cell>
          <cell r="D28">
            <v>13</v>
          </cell>
          <cell r="E28">
            <v>3</v>
          </cell>
          <cell r="F28">
            <v>16</v>
          </cell>
          <cell r="G28">
            <v>4</v>
          </cell>
          <cell r="H28">
            <v>20</v>
          </cell>
          <cell r="I28">
            <v>2</v>
          </cell>
          <cell r="J28">
            <v>22</v>
          </cell>
          <cell r="K28">
            <v>136</v>
          </cell>
          <cell r="L28">
            <v>31</v>
          </cell>
          <cell r="M28">
            <v>167</v>
          </cell>
          <cell r="N28">
            <v>8</v>
          </cell>
          <cell r="O28">
            <v>175</v>
          </cell>
          <cell r="P28">
            <v>6</v>
          </cell>
          <cell r="Q28">
            <v>181</v>
          </cell>
          <cell r="S28">
            <v>440</v>
          </cell>
          <cell r="T28">
            <v>122</v>
          </cell>
          <cell r="U28">
            <v>562</v>
          </cell>
          <cell r="V28">
            <v>75</v>
          </cell>
          <cell r="W28">
            <v>637</v>
          </cell>
          <cell r="X28">
            <v>66</v>
          </cell>
          <cell r="Y28">
            <v>703</v>
          </cell>
          <cell r="Z28">
            <v>6446</v>
          </cell>
          <cell r="AA28">
            <v>1695</v>
          </cell>
          <cell r="AB28">
            <v>8141</v>
          </cell>
          <cell r="AC28">
            <v>1043</v>
          </cell>
          <cell r="AD28">
            <v>9184</v>
          </cell>
          <cell r="AE28">
            <v>963</v>
          </cell>
          <cell r="AF28">
            <v>10147</v>
          </cell>
          <cell r="AH28">
            <v>2736</v>
          </cell>
          <cell r="AI28">
            <v>628</v>
          </cell>
          <cell r="AJ28">
            <v>3364</v>
          </cell>
          <cell r="AK28">
            <v>188</v>
          </cell>
          <cell r="AL28">
            <v>3552</v>
          </cell>
          <cell r="AM28">
            <v>186</v>
          </cell>
          <cell r="AN28">
            <v>3738</v>
          </cell>
          <cell r="AO28">
            <v>40359</v>
          </cell>
          <cell r="AP28">
            <v>7521</v>
          </cell>
          <cell r="AQ28">
            <v>47880</v>
          </cell>
          <cell r="AR28">
            <v>2733</v>
          </cell>
          <cell r="AS28">
            <v>50613</v>
          </cell>
          <cell r="AT28">
            <v>2718</v>
          </cell>
          <cell r="AU28">
            <v>53331</v>
          </cell>
          <cell r="AW28">
            <v>6.2181818181818178</v>
          </cell>
          <cell r="AX28">
            <v>5.1475409836065573</v>
          </cell>
          <cell r="AY28">
            <v>5.9857651245551597</v>
          </cell>
          <cell r="AZ28">
            <v>2.5066666666666668</v>
          </cell>
          <cell r="BA28">
            <v>5.5761381475667191</v>
          </cell>
          <cell r="BB28">
            <v>2.8181818181818183</v>
          </cell>
          <cell r="BC28">
            <v>5.317211948790896</v>
          </cell>
          <cell r="BD28">
            <v>6.2610921501706489</v>
          </cell>
          <cell r="BE28">
            <v>4.4371681415929203</v>
          </cell>
          <cell r="BF28">
            <v>5.8813413585554599</v>
          </cell>
          <cell r="BG28">
            <v>2.6203259827420902</v>
          </cell>
          <cell r="BH28">
            <v>5.5109973867595823</v>
          </cell>
          <cell r="BI28">
            <v>2.8224299065420562</v>
          </cell>
          <cell r="BJ28">
            <v>5.2558391642850104</v>
          </cell>
          <cell r="BL28">
            <v>86.037735849056602</v>
          </cell>
          <cell r="BM28">
            <v>89.714285714285708</v>
          </cell>
          <cell r="BN28">
            <v>86.701030927835049</v>
          </cell>
          <cell r="BO28">
            <v>49.473684210526315</v>
          </cell>
          <cell r="BP28">
            <v>83.380281690140848</v>
          </cell>
          <cell r="BQ28">
            <v>46.5</v>
          </cell>
          <cell r="BR28">
            <v>80.214592274678111</v>
          </cell>
          <cell r="BS28">
            <v>86.631463713053009</v>
          </cell>
          <cell r="BT28">
            <v>73.339834227206239</v>
          </cell>
          <cell r="BU28">
            <v>84.233489321276522</v>
          </cell>
          <cell r="BV28">
            <v>49.092868690497575</v>
          </cell>
          <cell r="BW28">
            <v>81.098879969235199</v>
          </cell>
          <cell r="BX28">
            <v>46.382252559726957</v>
          </cell>
          <cell r="BY28">
            <v>78.118911951251675</v>
          </cell>
        </row>
        <row r="29">
          <cell r="C29">
            <v>37550</v>
          </cell>
          <cell r="D29">
            <v>23</v>
          </cell>
          <cell r="E29">
            <v>7</v>
          </cell>
          <cell r="F29">
            <v>30</v>
          </cell>
          <cell r="G29">
            <v>4</v>
          </cell>
          <cell r="H29">
            <v>34</v>
          </cell>
          <cell r="I29">
            <v>3</v>
          </cell>
          <cell r="J29">
            <v>37</v>
          </cell>
          <cell r="K29">
            <v>140</v>
          </cell>
          <cell r="L29">
            <v>32</v>
          </cell>
          <cell r="M29">
            <v>172</v>
          </cell>
          <cell r="N29">
            <v>7</v>
          </cell>
          <cell r="O29">
            <v>179</v>
          </cell>
          <cell r="P29">
            <v>6</v>
          </cell>
          <cell r="Q29">
            <v>185</v>
          </cell>
          <cell r="S29">
            <v>463</v>
          </cell>
          <cell r="T29">
            <v>129</v>
          </cell>
          <cell r="U29">
            <v>592</v>
          </cell>
          <cell r="V29">
            <v>79</v>
          </cell>
          <cell r="W29">
            <v>671</v>
          </cell>
          <cell r="X29">
            <v>69</v>
          </cell>
          <cell r="Y29">
            <v>740</v>
          </cell>
          <cell r="Z29">
            <v>6469</v>
          </cell>
          <cell r="AA29">
            <v>1702</v>
          </cell>
          <cell r="AB29">
            <v>8171</v>
          </cell>
          <cell r="AC29">
            <v>1047</v>
          </cell>
          <cell r="AD29">
            <v>9218</v>
          </cell>
          <cell r="AE29">
            <v>966</v>
          </cell>
          <cell r="AF29">
            <v>10184</v>
          </cell>
          <cell r="AH29">
            <v>2876</v>
          </cell>
          <cell r="AI29">
            <v>660</v>
          </cell>
          <cell r="AJ29">
            <v>3536</v>
          </cell>
          <cell r="AK29">
            <v>195</v>
          </cell>
          <cell r="AL29">
            <v>3731</v>
          </cell>
          <cell r="AM29">
            <v>192</v>
          </cell>
          <cell r="AN29">
            <v>3923</v>
          </cell>
          <cell r="AO29">
            <v>40499</v>
          </cell>
          <cell r="AP29">
            <v>7553</v>
          </cell>
          <cell r="AQ29">
            <v>48052</v>
          </cell>
          <cell r="AR29">
            <v>2740</v>
          </cell>
          <cell r="AS29">
            <v>50792</v>
          </cell>
          <cell r="AT29">
            <v>2724</v>
          </cell>
          <cell r="AU29">
            <v>53516</v>
          </cell>
          <cell r="AW29">
            <v>6.2116630669546433</v>
          </cell>
          <cell r="AX29">
            <v>5.1162790697674421</v>
          </cell>
          <cell r="AY29">
            <v>5.9729729729729728</v>
          </cell>
          <cell r="AZ29">
            <v>2.4683544303797467</v>
          </cell>
          <cell r="BA29">
            <v>5.5603576751117734</v>
          </cell>
          <cell r="BB29">
            <v>2.7826086956521738</v>
          </cell>
          <cell r="BC29">
            <v>5.301351351351351</v>
          </cell>
          <cell r="BD29">
            <v>6.2604730251970935</v>
          </cell>
          <cell r="BE29">
            <v>4.4377203290246765</v>
          </cell>
          <cell r="BF29">
            <v>5.8807979439481093</v>
          </cell>
          <cell r="BG29">
            <v>2.6170009551098374</v>
          </cell>
          <cell r="BH29">
            <v>5.510088956389672</v>
          </cell>
          <cell r="BI29">
            <v>2.8198757763975157</v>
          </cell>
          <cell r="BJ29">
            <v>5.2549096622152396</v>
          </cell>
          <cell r="BL29">
            <v>86.133572926025764</v>
          </cell>
          <cell r="BM29">
            <v>89.795918367346943</v>
          </cell>
          <cell r="BN29">
            <v>86.794305351006386</v>
          </cell>
          <cell r="BO29">
            <v>48.872180451127818</v>
          </cell>
          <cell r="BP29">
            <v>83.411580594679194</v>
          </cell>
          <cell r="BQ29">
            <v>45.714285714285715</v>
          </cell>
          <cell r="BR29">
            <v>80.175761291641123</v>
          </cell>
          <cell r="BS29">
            <v>86.636289736020188</v>
          </cell>
          <cell r="BT29">
            <v>73.401360544217681</v>
          </cell>
          <cell r="BU29">
            <v>84.248544778736232</v>
          </cell>
          <cell r="BV29">
            <v>49.051199427139274</v>
          </cell>
          <cell r="BW29">
            <v>81.108875475072665</v>
          </cell>
          <cell r="BX29">
            <v>46.326530612244895</v>
          </cell>
          <cell r="BY29">
            <v>78.123266473971569</v>
          </cell>
        </row>
        <row r="30">
          <cell r="C30">
            <v>37551</v>
          </cell>
          <cell r="D30">
            <v>27</v>
          </cell>
          <cell r="E30">
            <v>8</v>
          </cell>
          <cell r="F30">
            <v>35</v>
          </cell>
          <cell r="G30">
            <v>3</v>
          </cell>
          <cell r="H30">
            <v>38</v>
          </cell>
          <cell r="I30">
            <v>4</v>
          </cell>
          <cell r="J30">
            <v>42</v>
          </cell>
          <cell r="K30">
            <v>140</v>
          </cell>
          <cell r="L30">
            <v>32</v>
          </cell>
          <cell r="M30">
            <v>172</v>
          </cell>
          <cell r="N30">
            <v>11</v>
          </cell>
          <cell r="O30">
            <v>183</v>
          </cell>
          <cell r="P30">
            <v>13</v>
          </cell>
          <cell r="Q30">
            <v>196</v>
          </cell>
          <cell r="S30">
            <v>490</v>
          </cell>
          <cell r="T30">
            <v>137</v>
          </cell>
          <cell r="U30">
            <v>627</v>
          </cell>
          <cell r="V30">
            <v>82</v>
          </cell>
          <cell r="W30">
            <v>709</v>
          </cell>
          <cell r="X30">
            <v>73</v>
          </cell>
          <cell r="Y30">
            <v>782</v>
          </cell>
          <cell r="Z30">
            <v>6496</v>
          </cell>
          <cell r="AA30">
            <v>1710</v>
          </cell>
          <cell r="AB30">
            <v>8206</v>
          </cell>
          <cell r="AC30">
            <v>1050</v>
          </cell>
          <cell r="AD30">
            <v>9256</v>
          </cell>
          <cell r="AE30">
            <v>970</v>
          </cell>
          <cell r="AF30">
            <v>10226</v>
          </cell>
          <cell r="AH30">
            <v>3016</v>
          </cell>
          <cell r="AI30">
            <v>692</v>
          </cell>
          <cell r="AJ30">
            <v>3708</v>
          </cell>
          <cell r="AK30">
            <v>206</v>
          </cell>
          <cell r="AL30">
            <v>3914</v>
          </cell>
          <cell r="AM30">
            <v>205</v>
          </cell>
          <cell r="AN30">
            <v>4119</v>
          </cell>
          <cell r="AO30">
            <v>40639</v>
          </cell>
          <cell r="AP30">
            <v>7585</v>
          </cell>
          <cell r="AQ30">
            <v>48224</v>
          </cell>
          <cell r="AR30">
            <v>2751</v>
          </cell>
          <cell r="AS30">
            <v>50975</v>
          </cell>
          <cell r="AT30">
            <v>2737</v>
          </cell>
          <cell r="AU30">
            <v>53712</v>
          </cell>
          <cell r="AW30">
            <v>6.1551020408163266</v>
          </cell>
          <cell r="AX30">
            <v>5.0510948905109485</v>
          </cell>
          <cell r="AY30">
            <v>5.9138755980861246</v>
          </cell>
          <cell r="AZ30">
            <v>2.5121951219512195</v>
          </cell>
          <cell r="BA30">
            <v>5.5204513399153736</v>
          </cell>
          <cell r="BB30">
            <v>2.8082191780821919</v>
          </cell>
          <cell r="BC30">
            <v>5.2672634271099747</v>
          </cell>
          <cell r="BD30">
            <v>6.2560036945812811</v>
          </cell>
          <cell r="BE30">
            <v>4.435672514619883</v>
          </cell>
          <cell r="BF30">
            <v>5.8766756032171585</v>
          </cell>
          <cell r="BG30">
            <v>2.62</v>
          </cell>
          <cell r="BH30">
            <v>5.5072385479688855</v>
          </cell>
          <cell r="BI30">
            <v>2.8216494845360827</v>
          </cell>
          <cell r="BJ30">
            <v>5.2524936436534322</v>
          </cell>
          <cell r="BL30">
            <v>86.220697541452267</v>
          </cell>
          <cell r="BM30">
            <v>89.870129870129873</v>
          </cell>
          <cell r="BN30">
            <v>86.879100281162138</v>
          </cell>
          <cell r="BO30">
            <v>49.282296650717704</v>
          </cell>
          <cell r="BP30">
            <v>83.52539479300043</v>
          </cell>
          <cell r="BQ30">
            <v>46.590909090909086</v>
          </cell>
          <cell r="BR30">
            <v>80.355052672649236</v>
          </cell>
          <cell r="BS30">
            <v>86.64108304018761</v>
          </cell>
          <cell r="BT30">
            <v>73.462469733656178</v>
          </cell>
          <cell r="BU30">
            <v>84.263498165297918</v>
          </cell>
          <cell r="BV30">
            <v>49.081177520071364</v>
          </cell>
          <cell r="BW30">
            <v>81.125169093657988</v>
          </cell>
          <cell r="BX30">
            <v>46.389830508474574</v>
          </cell>
          <cell r="BY30">
            <v>78.143594966174433</v>
          </cell>
        </row>
        <row r="31">
          <cell r="C31">
            <v>37552</v>
          </cell>
          <cell r="D31">
            <v>27</v>
          </cell>
          <cell r="E31">
            <v>8</v>
          </cell>
          <cell r="F31">
            <v>35</v>
          </cell>
          <cell r="G31">
            <v>3</v>
          </cell>
          <cell r="H31">
            <v>38</v>
          </cell>
          <cell r="I31">
            <v>4</v>
          </cell>
          <cell r="J31">
            <v>42</v>
          </cell>
          <cell r="K31">
            <v>140</v>
          </cell>
          <cell r="L31">
            <v>32</v>
          </cell>
          <cell r="M31">
            <v>172</v>
          </cell>
          <cell r="N31">
            <v>11</v>
          </cell>
          <cell r="O31">
            <v>183</v>
          </cell>
          <cell r="P31">
            <v>13</v>
          </cell>
          <cell r="Q31">
            <v>196</v>
          </cell>
          <cell r="S31">
            <v>517</v>
          </cell>
          <cell r="T31">
            <v>145</v>
          </cell>
          <cell r="U31">
            <v>662</v>
          </cell>
          <cell r="V31">
            <v>85</v>
          </cell>
          <cell r="W31">
            <v>747</v>
          </cell>
          <cell r="X31">
            <v>77</v>
          </cell>
          <cell r="Y31">
            <v>824</v>
          </cell>
          <cell r="Z31">
            <v>6523</v>
          </cell>
          <cell r="AA31">
            <v>1718</v>
          </cell>
          <cell r="AB31">
            <v>8241</v>
          </cell>
          <cell r="AC31">
            <v>1053</v>
          </cell>
          <cell r="AD31">
            <v>9294</v>
          </cell>
          <cell r="AE31">
            <v>974</v>
          </cell>
          <cell r="AF31">
            <v>10268</v>
          </cell>
          <cell r="AH31">
            <v>3156</v>
          </cell>
          <cell r="AI31">
            <v>724</v>
          </cell>
          <cell r="AJ31">
            <v>3880</v>
          </cell>
          <cell r="AK31">
            <v>217</v>
          </cell>
          <cell r="AL31">
            <v>4097</v>
          </cell>
          <cell r="AM31">
            <v>218</v>
          </cell>
          <cell r="AN31">
            <v>4315</v>
          </cell>
          <cell r="AO31">
            <v>40779</v>
          </cell>
          <cell r="AP31">
            <v>7617</v>
          </cell>
          <cell r="AQ31">
            <v>48396</v>
          </cell>
          <cell r="AR31">
            <v>2762</v>
          </cell>
          <cell r="AS31">
            <v>51158</v>
          </cell>
          <cell r="AT31">
            <v>2750</v>
          </cell>
          <cell r="AU31">
            <v>53908</v>
          </cell>
          <cell r="AW31">
            <v>6.104448742746615</v>
          </cell>
          <cell r="AX31">
            <v>4.9931034482758623</v>
          </cell>
          <cell r="AY31">
            <v>5.8610271903323259</v>
          </cell>
          <cell r="AZ31">
            <v>2.552941176470588</v>
          </cell>
          <cell r="BA31">
            <v>5.4846050870147254</v>
          </cell>
          <cell r="BB31">
            <v>2.831168831168831</v>
          </cell>
          <cell r="BC31">
            <v>5.2366504854368934</v>
          </cell>
          <cell r="BD31">
            <v>6.2515713628698455</v>
          </cell>
          <cell r="BE31">
            <v>4.4336437718277066</v>
          </cell>
          <cell r="BF31">
            <v>5.8725882781215875</v>
          </cell>
          <cell r="BG31">
            <v>2.6229819563152899</v>
          </cell>
          <cell r="BH31">
            <v>5.5044114482461799</v>
          </cell>
          <cell r="BI31">
            <v>2.8234086242299794</v>
          </cell>
          <cell r="BJ31">
            <v>5.2500973899493575</v>
          </cell>
          <cell r="BL31">
            <v>86.300246103363406</v>
          </cell>
          <cell r="BM31">
            <v>89.937888198757761</v>
          </cell>
          <cell r="BN31">
            <v>86.956521739130437</v>
          </cell>
          <cell r="BO31">
            <v>49.65675057208238</v>
          </cell>
          <cell r="BP31">
            <v>83.629312104511115</v>
          </cell>
          <cell r="BQ31">
            <v>47.391304347826086</v>
          </cell>
          <cell r="BR31">
            <v>80.518753498787092</v>
          </cell>
          <cell r="BS31">
            <v>86.645843957164715</v>
          </cell>
          <cell r="BT31">
            <v>73.523166023166027</v>
          </cell>
          <cell r="BU31">
            <v>84.278350515463913</v>
          </cell>
          <cell r="BV31">
            <v>49.110953058321478</v>
          </cell>
          <cell r="BW31">
            <v>81.141352620225859</v>
          </cell>
          <cell r="BX31">
            <v>46.452702702702702</v>
          </cell>
          <cell r="BY31">
            <v>78.163786103700261</v>
          </cell>
        </row>
        <row r="32">
          <cell r="C32">
            <v>37553</v>
          </cell>
          <cell r="D32">
            <v>27</v>
          </cell>
          <cell r="E32">
            <v>8</v>
          </cell>
          <cell r="F32">
            <v>35</v>
          </cell>
          <cell r="G32">
            <v>3</v>
          </cell>
          <cell r="H32">
            <v>38</v>
          </cell>
          <cell r="I32">
            <v>4</v>
          </cell>
          <cell r="J32">
            <v>42</v>
          </cell>
          <cell r="K32">
            <v>140</v>
          </cell>
          <cell r="L32">
            <v>32</v>
          </cell>
          <cell r="M32">
            <v>172</v>
          </cell>
          <cell r="N32">
            <v>11</v>
          </cell>
          <cell r="O32">
            <v>183</v>
          </cell>
          <cell r="P32">
            <v>13</v>
          </cell>
          <cell r="Q32">
            <v>196</v>
          </cell>
          <cell r="S32">
            <v>544</v>
          </cell>
          <cell r="T32">
            <v>153</v>
          </cell>
          <cell r="U32">
            <v>697</v>
          </cell>
          <cell r="V32">
            <v>88</v>
          </cell>
          <cell r="W32">
            <v>785</v>
          </cell>
          <cell r="X32">
            <v>81</v>
          </cell>
          <cell r="Y32">
            <v>866</v>
          </cell>
          <cell r="Z32">
            <v>6550</v>
          </cell>
          <cell r="AA32">
            <v>1726</v>
          </cell>
          <cell r="AB32">
            <v>8276</v>
          </cell>
          <cell r="AC32">
            <v>1056</v>
          </cell>
          <cell r="AD32">
            <v>9332</v>
          </cell>
          <cell r="AE32">
            <v>978</v>
          </cell>
          <cell r="AF32">
            <v>10310</v>
          </cell>
          <cell r="AH32">
            <v>3296</v>
          </cell>
          <cell r="AI32">
            <v>756</v>
          </cell>
          <cell r="AJ32">
            <v>4052</v>
          </cell>
          <cell r="AK32">
            <v>228</v>
          </cell>
          <cell r="AL32">
            <v>4280</v>
          </cell>
          <cell r="AM32">
            <v>231</v>
          </cell>
          <cell r="AN32">
            <v>4511</v>
          </cell>
          <cell r="AO32">
            <v>40919</v>
          </cell>
          <cell r="AP32">
            <v>7649</v>
          </cell>
          <cell r="AQ32">
            <v>48568</v>
          </cell>
          <cell r="AR32">
            <v>2773</v>
          </cell>
          <cell r="AS32">
            <v>51341</v>
          </cell>
          <cell r="AT32">
            <v>2763</v>
          </cell>
          <cell r="AU32">
            <v>54104</v>
          </cell>
          <cell r="AW32">
            <v>6.0588235294117645</v>
          </cell>
          <cell r="AX32">
            <v>4.9411764705882355</v>
          </cell>
          <cell r="AY32">
            <v>5.8134863701578192</v>
          </cell>
          <cell r="AZ32">
            <v>2.5909090909090908</v>
          </cell>
          <cell r="BA32">
            <v>5.452229299363057</v>
          </cell>
          <cell r="BB32">
            <v>2.8518518518518516</v>
          </cell>
          <cell r="BC32">
            <v>5.2090069284064668</v>
          </cell>
          <cell r="BD32">
            <v>6.2471755725190841</v>
          </cell>
          <cell r="BE32">
            <v>4.4316338354577054</v>
          </cell>
          <cell r="BF32">
            <v>5.8685355244079265</v>
          </cell>
          <cell r="BG32">
            <v>2.6259469696969697</v>
          </cell>
          <cell r="BH32">
            <v>5.5016073724817831</v>
          </cell>
          <cell r="BI32">
            <v>2.8251533742331287</v>
          </cell>
          <cell r="BJ32">
            <v>5.2477206595538313</v>
          </cell>
          <cell r="BL32">
            <v>86.373165618448638</v>
          </cell>
          <cell r="BM32">
            <v>90</v>
          </cell>
          <cell r="BN32">
            <v>87.027491408934708</v>
          </cell>
          <cell r="BO32">
            <v>50</v>
          </cell>
          <cell r="BP32">
            <v>83.724569640062597</v>
          </cell>
          <cell r="BQ32">
            <v>48.125</v>
          </cell>
          <cell r="BR32">
            <v>80.668812589413449</v>
          </cell>
          <cell r="BS32">
            <v>86.650572814094829</v>
          </cell>
          <cell r="BT32">
            <v>73.58345358345359</v>
          </cell>
          <cell r="BU32">
            <v>84.293102849803887</v>
          </cell>
          <cell r="BV32">
            <v>49.140528087896506</v>
          </cell>
          <cell r="BW32">
            <v>81.157427166816845</v>
          </cell>
          <cell r="BX32">
            <v>46.515151515151516</v>
          </cell>
          <cell r="BY32">
            <v>78.183841273970032</v>
          </cell>
        </row>
        <row r="33">
          <cell r="C33">
            <v>37554</v>
          </cell>
          <cell r="D33">
            <v>25</v>
          </cell>
          <cell r="E33">
            <v>7</v>
          </cell>
          <cell r="F33">
            <v>32</v>
          </cell>
          <cell r="G33">
            <v>5</v>
          </cell>
          <cell r="H33">
            <v>37</v>
          </cell>
          <cell r="I33">
            <v>4</v>
          </cell>
          <cell r="J33">
            <v>41</v>
          </cell>
          <cell r="K33">
            <v>131</v>
          </cell>
          <cell r="L33">
            <v>33</v>
          </cell>
          <cell r="M33">
            <v>164</v>
          </cell>
          <cell r="N33">
            <v>9</v>
          </cell>
          <cell r="O33">
            <v>173</v>
          </cell>
          <cell r="P33">
            <v>7</v>
          </cell>
          <cell r="Q33">
            <v>180</v>
          </cell>
          <cell r="S33">
            <v>569</v>
          </cell>
          <cell r="T33">
            <v>160</v>
          </cell>
          <cell r="U33">
            <v>729</v>
          </cell>
          <cell r="V33">
            <v>93</v>
          </cell>
          <cell r="W33">
            <v>822</v>
          </cell>
          <cell r="X33">
            <v>85</v>
          </cell>
          <cell r="Y33">
            <v>907</v>
          </cell>
          <cell r="Z33">
            <v>6575</v>
          </cell>
          <cell r="AA33">
            <v>1733</v>
          </cell>
          <cell r="AB33">
            <v>8308</v>
          </cell>
          <cell r="AC33">
            <v>1061</v>
          </cell>
          <cell r="AD33">
            <v>9369</v>
          </cell>
          <cell r="AE33">
            <v>982</v>
          </cell>
          <cell r="AF33">
            <v>10351</v>
          </cell>
          <cell r="AH33">
            <v>3427</v>
          </cell>
          <cell r="AI33">
            <v>789</v>
          </cell>
          <cell r="AJ33">
            <v>4216</v>
          </cell>
          <cell r="AK33">
            <v>237</v>
          </cell>
          <cell r="AL33">
            <v>4453</v>
          </cell>
          <cell r="AM33">
            <v>238</v>
          </cell>
          <cell r="AN33">
            <v>4691</v>
          </cell>
          <cell r="AO33">
            <v>41050</v>
          </cell>
          <cell r="AP33">
            <v>7682</v>
          </cell>
          <cell r="AQ33">
            <v>48732</v>
          </cell>
          <cell r="AR33">
            <v>2782</v>
          </cell>
          <cell r="AS33">
            <v>51514</v>
          </cell>
          <cell r="AT33">
            <v>2770</v>
          </cell>
          <cell r="AU33">
            <v>54284</v>
          </cell>
          <cell r="AW33">
            <v>6.0228471001757473</v>
          </cell>
          <cell r="AX33">
            <v>4.9312500000000004</v>
          </cell>
          <cell r="AY33">
            <v>5.7832647462277089</v>
          </cell>
          <cell r="AZ33">
            <v>2.5483870967741935</v>
          </cell>
          <cell r="BA33">
            <v>5.4172749391727493</v>
          </cell>
          <cell r="BB33">
            <v>2.8</v>
          </cell>
          <cell r="BC33">
            <v>5.1719955898566701</v>
          </cell>
          <cell r="BD33">
            <v>6.243346007604563</v>
          </cell>
          <cell r="BE33">
            <v>4.4327755337564918</v>
          </cell>
          <cell r="BF33">
            <v>5.8656716417910451</v>
          </cell>
          <cell r="BG33">
            <v>2.6220546654099905</v>
          </cell>
          <cell r="BH33">
            <v>5.4983456078556943</v>
          </cell>
          <cell r="BI33">
            <v>2.820773930753564</v>
          </cell>
          <cell r="BJ33">
            <v>5.2443242198821372</v>
          </cell>
          <cell r="BL33">
            <v>86.213836477987428</v>
          </cell>
          <cell r="BM33">
            <v>90.171428571428564</v>
          </cell>
          <cell r="BN33">
            <v>86.927835051546381</v>
          </cell>
          <cell r="BO33">
            <v>49.894736842105267</v>
          </cell>
          <cell r="BP33">
            <v>83.624413145539904</v>
          </cell>
          <cell r="BQ33">
            <v>47.599999999999994</v>
          </cell>
          <cell r="BR33">
            <v>80.532188841201716</v>
          </cell>
          <cell r="BS33">
            <v>86.636275378835848</v>
          </cell>
          <cell r="BT33">
            <v>73.652924256951096</v>
          </cell>
          <cell r="BU33">
            <v>84.293918217671077</v>
          </cell>
          <cell r="BV33">
            <v>49.134581419992934</v>
          </cell>
          <cell r="BW33">
            <v>81.157639348394611</v>
          </cell>
          <cell r="BX33">
            <v>46.476510067114098</v>
          </cell>
          <cell r="BY33">
            <v>78.180718380044354</v>
          </cell>
        </row>
        <row r="34">
          <cell r="C34">
            <v>37555</v>
          </cell>
          <cell r="D34">
            <v>13</v>
          </cell>
          <cell r="E34">
            <v>3</v>
          </cell>
          <cell r="F34">
            <v>16</v>
          </cell>
          <cell r="G34">
            <v>4</v>
          </cell>
          <cell r="H34">
            <v>20</v>
          </cell>
          <cell r="I34">
            <v>2</v>
          </cell>
          <cell r="J34">
            <v>22</v>
          </cell>
          <cell r="K34">
            <v>136</v>
          </cell>
          <cell r="L34">
            <v>31</v>
          </cell>
          <cell r="M34">
            <v>167</v>
          </cell>
          <cell r="N34">
            <v>8</v>
          </cell>
          <cell r="O34">
            <v>175</v>
          </cell>
          <cell r="P34">
            <v>6</v>
          </cell>
          <cell r="Q34">
            <v>181</v>
          </cell>
          <cell r="S34">
            <v>582</v>
          </cell>
          <cell r="T34">
            <v>163</v>
          </cell>
          <cell r="U34">
            <v>745</v>
          </cell>
          <cell r="V34">
            <v>97</v>
          </cell>
          <cell r="W34">
            <v>842</v>
          </cell>
          <cell r="X34">
            <v>87</v>
          </cell>
          <cell r="Y34">
            <v>929</v>
          </cell>
          <cell r="Z34">
            <v>6588</v>
          </cell>
          <cell r="AA34">
            <v>1736</v>
          </cell>
          <cell r="AB34">
            <v>8324</v>
          </cell>
          <cell r="AC34">
            <v>1065</v>
          </cell>
          <cell r="AD34">
            <v>9389</v>
          </cell>
          <cell r="AE34">
            <v>984</v>
          </cell>
          <cell r="AF34">
            <v>10373</v>
          </cell>
          <cell r="AH34">
            <v>3563</v>
          </cell>
          <cell r="AI34">
            <v>820</v>
          </cell>
          <cell r="AJ34">
            <v>4383</v>
          </cell>
          <cell r="AK34">
            <v>245</v>
          </cell>
          <cell r="AL34">
            <v>4628</v>
          </cell>
          <cell r="AM34">
            <v>244</v>
          </cell>
          <cell r="AN34">
            <v>4872</v>
          </cell>
          <cell r="AO34">
            <v>41186</v>
          </cell>
          <cell r="AP34">
            <v>7713</v>
          </cell>
          <cell r="AQ34">
            <v>48899</v>
          </cell>
          <cell r="AR34">
            <v>2790</v>
          </cell>
          <cell r="AS34">
            <v>51689</v>
          </cell>
          <cell r="AT34">
            <v>2776</v>
          </cell>
          <cell r="AU34">
            <v>54465</v>
          </cell>
          <cell r="AW34">
            <v>6.1219931271477659</v>
          </cell>
          <cell r="AX34">
            <v>5.0306748466257671</v>
          </cell>
          <cell r="AY34">
            <v>5.8832214765100668</v>
          </cell>
          <cell r="AZ34">
            <v>2.5257731958762886</v>
          </cell>
          <cell r="BA34">
            <v>5.4964370546318291</v>
          </cell>
          <cell r="BB34">
            <v>2.8045977011494254</v>
          </cell>
          <cell r="BC34">
            <v>5.2443487621097953</v>
          </cell>
          <cell r="BD34">
            <v>6.2516697024893748</v>
          </cell>
          <cell r="BE34">
            <v>4.4429723502304146</v>
          </cell>
          <cell r="BF34">
            <v>5.8744593945218648</v>
          </cell>
          <cell r="BG34">
            <v>2.619718309859155</v>
          </cell>
          <cell r="BH34">
            <v>5.5052721269570775</v>
          </cell>
          <cell r="BI34">
            <v>2.821138211382114</v>
          </cell>
          <cell r="BJ34">
            <v>5.2506507278511521</v>
          </cell>
          <cell r="BL34">
            <v>86.187711659409771</v>
          </cell>
          <cell r="BM34">
            <v>90.109890109890117</v>
          </cell>
          <cell r="BN34">
            <v>86.89532117367169</v>
          </cell>
          <cell r="BO34">
            <v>49.595141700404859</v>
          </cell>
          <cell r="BP34">
            <v>83.568075117370881</v>
          </cell>
          <cell r="BQ34">
            <v>46.92307692307692</v>
          </cell>
          <cell r="BR34">
            <v>80.422581710135361</v>
          </cell>
          <cell r="BS34">
            <v>86.632590816347999</v>
          </cell>
          <cell r="BT34">
            <v>73.70281892021022</v>
          </cell>
          <cell r="BU34">
            <v>84.299900010343748</v>
          </cell>
          <cell r="BV34">
            <v>49.111071994367187</v>
          </cell>
          <cell r="BW34">
            <v>81.160990469012518</v>
          </cell>
          <cell r="BX34">
            <v>46.42140468227425</v>
          </cell>
          <cell r="BY34">
            <v>78.179051774871894</v>
          </cell>
        </row>
        <row r="35">
          <cell r="C35">
            <v>37556</v>
          </cell>
          <cell r="D35">
            <v>13</v>
          </cell>
          <cell r="E35">
            <v>3</v>
          </cell>
          <cell r="F35">
            <v>16</v>
          </cell>
          <cell r="G35">
            <v>3</v>
          </cell>
          <cell r="H35">
            <v>19</v>
          </cell>
          <cell r="I35">
            <v>2</v>
          </cell>
          <cell r="J35">
            <v>21</v>
          </cell>
          <cell r="K35">
            <v>136</v>
          </cell>
          <cell r="L35">
            <v>31</v>
          </cell>
          <cell r="M35">
            <v>167</v>
          </cell>
          <cell r="N35">
            <v>8</v>
          </cell>
          <cell r="O35">
            <v>175</v>
          </cell>
          <cell r="P35">
            <v>6</v>
          </cell>
          <cell r="Q35">
            <v>181</v>
          </cell>
          <cell r="S35">
            <v>595</v>
          </cell>
          <cell r="T35">
            <v>166</v>
          </cell>
          <cell r="U35">
            <v>761</v>
          </cell>
          <cell r="V35">
            <v>100</v>
          </cell>
          <cell r="W35">
            <v>861</v>
          </cell>
          <cell r="X35">
            <v>89</v>
          </cell>
          <cell r="Y35">
            <v>950</v>
          </cell>
          <cell r="Z35">
            <v>6601</v>
          </cell>
          <cell r="AA35">
            <v>1739</v>
          </cell>
          <cell r="AB35">
            <v>8340</v>
          </cell>
          <cell r="AC35">
            <v>1068</v>
          </cell>
          <cell r="AD35">
            <v>9408</v>
          </cell>
          <cell r="AE35">
            <v>986</v>
          </cell>
          <cell r="AF35">
            <v>10394</v>
          </cell>
          <cell r="AH35">
            <v>3699</v>
          </cell>
          <cell r="AI35">
            <v>851</v>
          </cell>
          <cell r="AJ35">
            <v>4550</v>
          </cell>
          <cell r="AK35">
            <v>253</v>
          </cell>
          <cell r="AL35">
            <v>4803</v>
          </cell>
          <cell r="AM35">
            <v>250</v>
          </cell>
          <cell r="AN35">
            <v>5053</v>
          </cell>
          <cell r="AO35">
            <v>41322</v>
          </cell>
          <cell r="AP35">
            <v>7744</v>
          </cell>
          <cell r="AQ35">
            <v>49066</v>
          </cell>
          <cell r="AR35">
            <v>2798</v>
          </cell>
          <cell r="AS35">
            <v>51864</v>
          </cell>
          <cell r="AT35">
            <v>2782</v>
          </cell>
          <cell r="AU35">
            <v>54646</v>
          </cell>
          <cell r="AW35">
            <v>6.2168067226890757</v>
          </cell>
          <cell r="AX35">
            <v>5.1265060240963853</v>
          </cell>
          <cell r="AY35">
            <v>5.978975032851511</v>
          </cell>
          <cell r="AZ35">
            <v>2.5299999999999998</v>
          </cell>
          <cell r="BA35">
            <v>5.5783972125435541</v>
          </cell>
          <cell r="BB35">
            <v>2.808988764044944</v>
          </cell>
          <cell r="BC35">
            <v>5.3189473684210524</v>
          </cell>
          <cell r="BD35">
            <v>6.2599606120284808</v>
          </cell>
          <cell r="BE35">
            <v>4.4531339850488783</v>
          </cell>
          <cell r="BF35">
            <v>5.8832134292565943</v>
          </cell>
          <cell r="BG35">
            <v>2.6198501872659175</v>
          </cell>
          <cell r="BH35">
            <v>5.5127551020408161</v>
          </cell>
          <cell r="BI35">
            <v>2.8215010141987831</v>
          </cell>
          <cell r="BJ35">
            <v>5.2574562247450451</v>
          </cell>
          <cell r="BL35">
            <v>86.163522012578625</v>
          </cell>
          <cell r="BM35">
            <v>90.05291005291005</v>
          </cell>
          <cell r="BN35">
            <v>86.865215731195107</v>
          </cell>
          <cell r="BO35">
            <v>49.317738791422997</v>
          </cell>
          <cell r="BP35">
            <v>83.515910276473662</v>
          </cell>
          <cell r="BQ35">
            <v>46.296296296296298</v>
          </cell>
          <cell r="BR35">
            <v>80.321093625814655</v>
          </cell>
          <cell r="BS35">
            <v>86.628930817610055</v>
          </cell>
          <cell r="BT35">
            <v>73.752380952380946</v>
          </cell>
          <cell r="BU35">
            <v>84.305841924398635</v>
          </cell>
          <cell r="BV35">
            <v>49.087719298245617</v>
          </cell>
          <cell r="BW35">
            <v>81.164319248826288</v>
          </cell>
          <cell r="BX35">
            <v>46.366666666666667</v>
          </cell>
          <cell r="BY35">
            <v>78.177396280400572</v>
          </cell>
        </row>
        <row r="36">
          <cell r="C36">
            <v>37557</v>
          </cell>
          <cell r="D36">
            <v>23</v>
          </cell>
          <cell r="E36">
            <v>7</v>
          </cell>
          <cell r="F36">
            <v>30</v>
          </cell>
          <cell r="G36">
            <v>3</v>
          </cell>
          <cell r="H36">
            <v>33</v>
          </cell>
          <cell r="I36">
            <v>3</v>
          </cell>
          <cell r="J36">
            <v>36</v>
          </cell>
          <cell r="K36">
            <v>140</v>
          </cell>
          <cell r="L36">
            <v>32</v>
          </cell>
          <cell r="M36">
            <v>172</v>
          </cell>
          <cell r="N36">
            <v>8</v>
          </cell>
          <cell r="O36">
            <v>180</v>
          </cell>
          <cell r="P36">
            <v>6</v>
          </cell>
          <cell r="Q36">
            <v>186</v>
          </cell>
          <cell r="S36">
            <v>618</v>
          </cell>
          <cell r="T36">
            <v>173</v>
          </cell>
          <cell r="U36">
            <v>791</v>
          </cell>
          <cell r="V36">
            <v>103</v>
          </cell>
          <cell r="W36">
            <v>894</v>
          </cell>
          <cell r="X36">
            <v>92</v>
          </cell>
          <cell r="Y36">
            <v>986</v>
          </cell>
          <cell r="Z36">
            <v>6624</v>
          </cell>
          <cell r="AA36">
            <v>1746</v>
          </cell>
          <cell r="AB36">
            <v>8370</v>
          </cell>
          <cell r="AC36">
            <v>1071</v>
          </cell>
          <cell r="AD36">
            <v>9441</v>
          </cell>
          <cell r="AE36">
            <v>989</v>
          </cell>
          <cell r="AF36">
            <v>10430</v>
          </cell>
          <cell r="AH36">
            <v>3839</v>
          </cell>
          <cell r="AI36">
            <v>883</v>
          </cell>
          <cell r="AJ36">
            <v>4722</v>
          </cell>
          <cell r="AK36">
            <v>261</v>
          </cell>
          <cell r="AL36">
            <v>4983</v>
          </cell>
          <cell r="AM36">
            <v>256</v>
          </cell>
          <cell r="AN36">
            <v>5239</v>
          </cell>
          <cell r="AO36">
            <v>41462</v>
          </cell>
          <cell r="AP36">
            <v>7776</v>
          </cell>
          <cell r="AQ36">
            <v>49238</v>
          </cell>
          <cell r="AR36">
            <v>2806</v>
          </cell>
          <cell r="AS36">
            <v>52044</v>
          </cell>
          <cell r="AT36">
            <v>2788</v>
          </cell>
          <cell r="AU36">
            <v>54832</v>
          </cell>
          <cell r="AW36">
            <v>6.2119741100323624</v>
          </cell>
          <cell r="AX36">
            <v>5.1040462427745661</v>
          </cell>
          <cell r="AY36">
            <v>5.9696586599241463</v>
          </cell>
          <cell r="AZ36">
            <v>2.5339805825242721</v>
          </cell>
          <cell r="BA36">
            <v>5.5738255033557049</v>
          </cell>
          <cell r="BB36">
            <v>2.7826086956521738</v>
          </cell>
          <cell r="BC36">
            <v>5.3133874239350911</v>
          </cell>
          <cell r="BD36">
            <v>6.2593599033816423</v>
          </cell>
          <cell r="BE36">
            <v>4.4536082474226806</v>
          </cell>
          <cell r="BF36">
            <v>5.8826762246117088</v>
          </cell>
          <cell r="BG36">
            <v>2.6199813258636788</v>
          </cell>
          <cell r="BH36">
            <v>5.5125516364791869</v>
          </cell>
          <cell r="BI36">
            <v>2.8190091001011122</v>
          </cell>
          <cell r="BJ36">
            <v>5.2571428571428571</v>
          </cell>
          <cell r="BL36">
            <v>86.230907457322544</v>
          </cell>
          <cell r="BM36">
            <v>90.102040816326536</v>
          </cell>
          <cell r="BN36">
            <v>86.929307805596466</v>
          </cell>
          <cell r="BO36">
            <v>49.060150375939848</v>
          </cell>
          <cell r="BP36">
            <v>83.551307847082484</v>
          </cell>
          <cell r="BQ36">
            <v>45.714285714285715</v>
          </cell>
          <cell r="BR36">
            <v>80.30349478847333</v>
          </cell>
          <cell r="BS36">
            <v>86.63365302242002</v>
          </cell>
          <cell r="BT36">
            <v>73.811105837683911</v>
          </cell>
          <cell r="BU36">
            <v>84.320306880843916</v>
          </cell>
          <cell r="BV36">
            <v>49.064521769540129</v>
          </cell>
          <cell r="BW36">
            <v>81.175424640868471</v>
          </cell>
          <cell r="BX36">
            <v>46.312292358803987</v>
          </cell>
          <cell r="BY36">
            <v>78.182881097343611</v>
          </cell>
        </row>
        <row r="37">
          <cell r="C37">
            <v>37558</v>
          </cell>
          <cell r="D37">
            <v>27</v>
          </cell>
          <cell r="E37">
            <v>8</v>
          </cell>
          <cell r="F37">
            <v>35</v>
          </cell>
          <cell r="G37">
            <v>3</v>
          </cell>
          <cell r="H37">
            <v>38</v>
          </cell>
          <cell r="I37">
            <v>4</v>
          </cell>
          <cell r="J37">
            <v>42</v>
          </cell>
          <cell r="K37">
            <v>140</v>
          </cell>
          <cell r="L37">
            <v>32</v>
          </cell>
          <cell r="M37">
            <v>172</v>
          </cell>
          <cell r="N37">
            <v>11</v>
          </cell>
          <cell r="O37">
            <v>183</v>
          </cell>
          <cell r="P37">
            <v>11</v>
          </cell>
          <cell r="Q37">
            <v>194</v>
          </cell>
          <cell r="S37">
            <v>645</v>
          </cell>
          <cell r="T37">
            <v>181</v>
          </cell>
          <cell r="U37">
            <v>826</v>
          </cell>
          <cell r="V37">
            <v>106</v>
          </cell>
          <cell r="W37">
            <v>932</v>
          </cell>
          <cell r="X37">
            <v>96</v>
          </cell>
          <cell r="Y37">
            <v>1028</v>
          </cell>
          <cell r="Z37">
            <v>6651</v>
          </cell>
          <cell r="AA37">
            <v>1754</v>
          </cell>
          <cell r="AB37">
            <v>8405</v>
          </cell>
          <cell r="AC37">
            <v>1074</v>
          </cell>
          <cell r="AD37">
            <v>9479</v>
          </cell>
          <cell r="AE37">
            <v>993</v>
          </cell>
          <cell r="AF37">
            <v>10472</v>
          </cell>
          <cell r="AH37">
            <v>3979</v>
          </cell>
          <cell r="AI37">
            <v>915</v>
          </cell>
          <cell r="AJ37">
            <v>4894</v>
          </cell>
          <cell r="AK37">
            <v>272</v>
          </cell>
          <cell r="AL37">
            <v>5166</v>
          </cell>
          <cell r="AM37">
            <v>267</v>
          </cell>
          <cell r="AN37">
            <v>5433</v>
          </cell>
          <cell r="AO37">
            <v>41602</v>
          </cell>
          <cell r="AP37">
            <v>7808</v>
          </cell>
          <cell r="AQ37">
            <v>49410</v>
          </cell>
          <cell r="AR37">
            <v>2817</v>
          </cell>
          <cell r="AS37">
            <v>52227</v>
          </cell>
          <cell r="AT37">
            <v>2799</v>
          </cell>
          <cell r="AU37">
            <v>55026</v>
          </cell>
          <cell r="AW37">
            <v>6.1689922480620156</v>
          </cell>
          <cell r="AX37">
            <v>5.05524861878453</v>
          </cell>
          <cell r="AY37">
            <v>5.924939467312349</v>
          </cell>
          <cell r="AZ37">
            <v>2.5660377358490565</v>
          </cell>
          <cell r="BA37">
            <v>5.5429184549356227</v>
          </cell>
          <cell r="BB37">
            <v>2.78125</v>
          </cell>
          <cell r="BC37">
            <v>5.2850194552529182</v>
          </cell>
          <cell r="BD37">
            <v>6.2549992482333483</v>
          </cell>
          <cell r="BE37">
            <v>4.4515393386545039</v>
          </cell>
          <cell r="BF37">
            <v>5.8786436644854252</v>
          </cell>
          <cell r="BG37">
            <v>2.6229050279329611</v>
          </cell>
          <cell r="BH37">
            <v>5.5097584133347404</v>
          </cell>
          <cell r="BI37">
            <v>2.8187311178247736</v>
          </cell>
          <cell r="BJ37">
            <v>5.2545836516424753</v>
          </cell>
          <cell r="BL37">
            <v>86.293645630015178</v>
          </cell>
          <cell r="BM37">
            <v>90.14778325123153</v>
          </cell>
          <cell r="BN37">
            <v>86.988979736935661</v>
          </cell>
          <cell r="BO37">
            <v>49.364791288566245</v>
          </cell>
          <cell r="BP37">
            <v>83.632831471588148</v>
          </cell>
          <cell r="BQ37">
            <v>46.03448275862069</v>
          </cell>
          <cell r="BR37">
            <v>80.405505401805527</v>
          </cell>
          <cell r="BS37">
            <v>86.638343954350447</v>
          </cell>
          <cell r="BT37">
            <v>73.869441816461688</v>
          </cell>
          <cell r="BU37">
            <v>84.334676042875685</v>
          </cell>
          <cell r="BV37">
            <v>49.09376089229697</v>
          </cell>
          <cell r="BW37">
            <v>81.191120231321705</v>
          </cell>
          <cell r="BX37">
            <v>46.341059602649004</v>
          </cell>
          <cell r="BY37">
            <v>78.199698718130918</v>
          </cell>
        </row>
        <row r="38">
          <cell r="C38">
            <v>37559</v>
          </cell>
          <cell r="D38">
            <v>27</v>
          </cell>
          <cell r="E38">
            <v>7</v>
          </cell>
          <cell r="F38">
            <v>34</v>
          </cell>
          <cell r="G38">
            <v>3</v>
          </cell>
          <cell r="H38">
            <v>37</v>
          </cell>
          <cell r="I38">
            <v>3</v>
          </cell>
          <cell r="J38">
            <v>40</v>
          </cell>
          <cell r="K38">
            <v>140</v>
          </cell>
          <cell r="L38">
            <v>32</v>
          </cell>
          <cell r="M38">
            <v>172</v>
          </cell>
          <cell r="N38">
            <v>11</v>
          </cell>
          <cell r="O38">
            <v>183</v>
          </cell>
          <cell r="P38">
            <v>11</v>
          </cell>
          <cell r="Q38">
            <v>194</v>
          </cell>
          <cell r="S38">
            <v>672</v>
          </cell>
          <cell r="T38">
            <v>188</v>
          </cell>
          <cell r="U38">
            <v>860</v>
          </cell>
          <cell r="V38">
            <v>109</v>
          </cell>
          <cell r="W38">
            <v>969</v>
          </cell>
          <cell r="X38">
            <v>99</v>
          </cell>
          <cell r="Y38">
            <v>1068</v>
          </cell>
          <cell r="Z38">
            <v>6678</v>
          </cell>
          <cell r="AA38">
            <v>1761</v>
          </cell>
          <cell r="AB38">
            <v>8439</v>
          </cell>
          <cell r="AC38">
            <v>1077</v>
          </cell>
          <cell r="AD38">
            <v>9516</v>
          </cell>
          <cell r="AE38">
            <v>996</v>
          </cell>
          <cell r="AF38">
            <v>10512</v>
          </cell>
          <cell r="AH38">
            <v>4119</v>
          </cell>
          <cell r="AI38">
            <v>947</v>
          </cell>
          <cell r="AJ38">
            <v>5066</v>
          </cell>
          <cell r="AK38">
            <v>283</v>
          </cell>
          <cell r="AL38">
            <v>5349</v>
          </cell>
          <cell r="AM38">
            <v>278</v>
          </cell>
          <cell r="AN38">
            <v>5627</v>
          </cell>
          <cell r="AO38">
            <v>41742</v>
          </cell>
          <cell r="AP38">
            <v>7840</v>
          </cell>
          <cell r="AQ38">
            <v>49582</v>
          </cell>
          <cell r="AR38">
            <v>2828</v>
          </cell>
          <cell r="AS38">
            <v>52410</v>
          </cell>
          <cell r="AT38">
            <v>2810</v>
          </cell>
          <cell r="AU38">
            <v>55220</v>
          </cell>
          <cell r="AW38">
            <v>6.1294642857142856</v>
          </cell>
          <cell r="AX38">
            <v>5.0372340425531918</v>
          </cell>
          <cell r="AY38">
            <v>5.8906976744186048</v>
          </cell>
          <cell r="AZ38">
            <v>2.596330275229358</v>
          </cell>
          <cell r="BA38">
            <v>5.5201238390092877</v>
          </cell>
          <cell r="BB38">
            <v>2.808080808080808</v>
          </cell>
          <cell r="BC38">
            <v>5.2687265917602994</v>
          </cell>
          <cell r="BD38">
            <v>6.2506738544474389</v>
          </cell>
          <cell r="BE38">
            <v>4.4520159000567858</v>
          </cell>
          <cell r="BF38">
            <v>5.875340680175376</v>
          </cell>
          <cell r="BG38">
            <v>2.625812441968431</v>
          </cell>
          <cell r="BH38">
            <v>5.5075662042875155</v>
          </cell>
          <cell r="BI38">
            <v>2.821285140562249</v>
          </cell>
          <cell r="BJ38">
            <v>5.2530441400304415</v>
          </cell>
          <cell r="BL38">
            <v>86.352201257861637</v>
          </cell>
          <cell r="BM38">
            <v>90.19047619047619</v>
          </cell>
          <cell r="BN38">
            <v>87.044673539518897</v>
          </cell>
          <cell r="BO38">
            <v>49.649122807017541</v>
          </cell>
          <cell r="BP38">
            <v>83.708920187793424</v>
          </cell>
          <cell r="BQ38">
            <v>46.333333333333329</v>
          </cell>
          <cell r="BR38">
            <v>80.500715307582254</v>
          </cell>
          <cell r="BS38">
            <v>86.643003923033817</v>
          </cell>
          <cell r="BT38">
            <v>73.927392739273927</v>
          </cell>
          <cell r="BU38">
            <v>84.348950358953417</v>
          </cell>
          <cell r="BV38">
            <v>49.122807017543856</v>
          </cell>
          <cell r="BW38">
            <v>81.206712220517829</v>
          </cell>
          <cell r="BX38">
            <v>46.369636963696372</v>
          </cell>
          <cell r="BY38">
            <v>78.216405331520278</v>
          </cell>
        </row>
        <row r="39">
          <cell r="C39">
            <v>37560</v>
          </cell>
          <cell r="D39">
            <v>26</v>
          </cell>
          <cell r="E39">
            <v>7</v>
          </cell>
          <cell r="F39">
            <v>33</v>
          </cell>
          <cell r="G39">
            <v>3</v>
          </cell>
          <cell r="H39">
            <v>36</v>
          </cell>
          <cell r="I39">
            <v>3</v>
          </cell>
          <cell r="J39">
            <v>39</v>
          </cell>
          <cell r="K39">
            <v>140</v>
          </cell>
          <cell r="L39">
            <v>32</v>
          </cell>
          <cell r="M39">
            <v>172</v>
          </cell>
          <cell r="N39">
            <v>11</v>
          </cell>
          <cell r="O39">
            <v>183</v>
          </cell>
          <cell r="P39">
            <v>10</v>
          </cell>
          <cell r="Q39">
            <v>193</v>
          </cell>
          <cell r="S39">
            <v>698</v>
          </cell>
          <cell r="T39">
            <v>195</v>
          </cell>
          <cell r="U39">
            <v>893</v>
          </cell>
          <cell r="V39">
            <v>112</v>
          </cell>
          <cell r="W39">
            <v>1005</v>
          </cell>
          <cell r="X39">
            <v>102</v>
          </cell>
          <cell r="Y39">
            <v>1107</v>
          </cell>
          <cell r="Z39">
            <v>6704</v>
          </cell>
          <cell r="AA39">
            <v>1768</v>
          </cell>
          <cell r="AB39">
            <v>8472</v>
          </cell>
          <cell r="AC39">
            <v>1080</v>
          </cell>
          <cell r="AD39">
            <v>9552</v>
          </cell>
          <cell r="AE39">
            <v>999</v>
          </cell>
          <cell r="AF39">
            <v>10551</v>
          </cell>
          <cell r="AH39">
            <v>4259</v>
          </cell>
          <cell r="AI39">
            <v>979</v>
          </cell>
          <cell r="AJ39">
            <v>5238</v>
          </cell>
          <cell r="AK39">
            <v>294</v>
          </cell>
          <cell r="AL39">
            <v>5532</v>
          </cell>
          <cell r="AM39">
            <v>288</v>
          </cell>
          <cell r="AN39">
            <v>5820</v>
          </cell>
          <cell r="AO39">
            <v>41882</v>
          </cell>
          <cell r="AP39">
            <v>7872</v>
          </cell>
          <cell r="AQ39">
            <v>49754</v>
          </cell>
          <cell r="AR39">
            <v>2839</v>
          </cell>
          <cell r="AS39">
            <v>52593</v>
          </cell>
          <cell r="AT39">
            <v>2820</v>
          </cell>
          <cell r="AU39">
            <v>55413</v>
          </cell>
          <cell r="AW39">
            <v>6.1017191977077365</v>
          </cell>
          <cell r="AX39">
            <v>5.0205128205128204</v>
          </cell>
          <cell r="AY39">
            <v>5.8656215005599108</v>
          </cell>
          <cell r="AZ39">
            <v>2.625</v>
          </cell>
          <cell r="BA39">
            <v>5.5044776119402989</v>
          </cell>
          <cell r="BB39">
            <v>2.8235294117647061</v>
          </cell>
          <cell r="BC39">
            <v>5.257452574525745</v>
          </cell>
          <cell r="BD39">
            <v>6.2473150357995229</v>
          </cell>
          <cell r="BE39">
            <v>4.4524886877828056</v>
          </cell>
          <cell r="BF39">
            <v>5.8727573182247399</v>
          </cell>
          <cell r="BG39">
            <v>2.6287037037037035</v>
          </cell>
          <cell r="BH39">
            <v>5.5059673366834172</v>
          </cell>
          <cell r="BI39">
            <v>2.8228228228228227</v>
          </cell>
          <cell r="BJ39">
            <v>5.2519192493602498</v>
          </cell>
          <cell r="BL39">
            <v>86.40697910326638</v>
          </cell>
          <cell r="BM39">
            <v>90.230414746543772</v>
          </cell>
          <cell r="BN39">
            <v>87.096774193548384</v>
          </cell>
          <cell r="BO39">
            <v>49.915110356536502</v>
          </cell>
          <cell r="BP39">
            <v>83.780099954566111</v>
          </cell>
          <cell r="BQ39">
            <v>46.451612903225808</v>
          </cell>
          <cell r="BR39">
            <v>80.575937975910279</v>
          </cell>
          <cell r="BS39">
            <v>86.647633234028461</v>
          </cell>
          <cell r="BT39">
            <v>73.984962406015043</v>
          </cell>
          <cell r="BU39">
            <v>84.363130765056965</v>
          </cell>
          <cell r="BV39">
            <v>49.151662049861493</v>
          </cell>
          <cell r="BW39">
            <v>81.22220163083766</v>
          </cell>
          <cell r="BX39">
            <v>46.381578947368425</v>
          </cell>
          <cell r="BY39">
            <v>78.231590241698669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4000"/>
      <sheetName val="5000"/>
      <sheetName val="6000"/>
      <sheetName val="7000"/>
      <sheetName val="8000"/>
      <sheetName val="bs pg1"/>
      <sheetName val="pg2"/>
      <sheetName val="pg2a"/>
      <sheetName val="pg2b"/>
      <sheetName val="pg3"/>
      <sheetName val="pg4"/>
      <sheetName val="pg4a"/>
      <sheetName val="pg4b"/>
      <sheetName val="pg5"/>
      <sheetName val="pg5a"/>
      <sheetName val="pg5b"/>
      <sheetName val="HOME CARE"/>
      <sheetName val="stats pg7"/>
      <sheetName val="stat pg8"/>
      <sheetName val="ip ar pg9"/>
      <sheetName val="op ar pg10"/>
      <sheetName val="geri ar"/>
      <sheetName val="VarianceAnalysis"/>
      <sheetName val="Additional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FRANKLIN HOSPITAL MEDICAL CENTER</v>
          </cell>
        </row>
        <row r="2">
          <cell r="A2" t="str">
            <v>COMBINED HOSPITAL &amp; GERIATRIC DIVISIONS</v>
          </cell>
        </row>
        <row r="4">
          <cell r="I4" t="str">
            <v>COMPARATIVE STATEMENTS</v>
          </cell>
        </row>
        <row r="5">
          <cell r="I5" t="str">
            <v>OF REVENUE AND EXPENSES</v>
          </cell>
        </row>
        <row r="6">
          <cell r="I6" t="str">
            <v>JANUARY 2003</v>
          </cell>
        </row>
        <row r="8">
          <cell r="I8" t="str">
            <v xml:space="preserve"> (In Thousands)</v>
          </cell>
        </row>
        <row r="10">
          <cell r="A10" t="str">
            <v>MONTH</v>
          </cell>
          <cell r="K10" t="str">
            <v>YEAR TO DATE</v>
          </cell>
        </row>
        <row r="12">
          <cell r="A12">
            <v>2003</v>
          </cell>
          <cell r="C12">
            <v>2003</v>
          </cell>
          <cell r="G12">
            <v>2002</v>
          </cell>
          <cell r="K12">
            <v>2003</v>
          </cell>
          <cell r="M12">
            <v>2003</v>
          </cell>
        </row>
        <row r="13">
          <cell r="A13" t="str">
            <v>ACTUAL</v>
          </cell>
          <cell r="C13" t="str">
            <v>BUDGET</v>
          </cell>
          <cell r="E13" t="str">
            <v>VARIANCE</v>
          </cell>
          <cell r="G13" t="str">
            <v>ACTUAL</v>
          </cell>
          <cell r="K13" t="str">
            <v>ACTUAL</v>
          </cell>
          <cell r="M13" t="str">
            <v>BUDGET</v>
          </cell>
          <cell r="O13" t="str">
            <v>VARIANCE</v>
          </cell>
        </row>
        <row r="15">
          <cell r="I15" t="str">
            <v>REVENUE:</v>
          </cell>
        </row>
        <row r="17">
          <cell r="A17">
            <v>8888</v>
          </cell>
          <cell r="C17">
            <v>8919</v>
          </cell>
          <cell r="E17">
            <v>-30.5</v>
          </cell>
          <cell r="G17">
            <v>8445</v>
          </cell>
          <cell r="I17" t="str">
            <v>NET PATIENT SERVICE REVENUE (Page 3)</v>
          </cell>
          <cell r="K17">
            <v>8888</v>
          </cell>
          <cell r="M17">
            <v>8919</v>
          </cell>
          <cell r="O17">
            <v>-31</v>
          </cell>
        </row>
        <row r="20">
          <cell r="A20">
            <v>56</v>
          </cell>
          <cell r="C20">
            <v>73.900000000000006</v>
          </cell>
          <cell r="E20">
            <v>-17.899999999999999</v>
          </cell>
          <cell r="G20">
            <v>68.099999999999994</v>
          </cell>
          <cell r="I20" t="str">
            <v>OTHER REVENUE (Page 4)</v>
          </cell>
          <cell r="K20">
            <v>56</v>
          </cell>
          <cell r="M20">
            <v>73.599999999999994</v>
          </cell>
          <cell r="O20">
            <v>-17.600000000000001</v>
          </cell>
        </row>
        <row r="23">
          <cell r="A23">
            <v>8944</v>
          </cell>
          <cell r="C23">
            <v>8992.9</v>
          </cell>
          <cell r="E23">
            <v>-48.899999999999636</v>
          </cell>
          <cell r="G23">
            <v>8513.1</v>
          </cell>
          <cell r="I23" t="str">
            <v>TOTAL REVENUE</v>
          </cell>
          <cell r="K23">
            <v>8944</v>
          </cell>
          <cell r="M23">
            <v>8992.6</v>
          </cell>
          <cell r="O23">
            <v>-48.6</v>
          </cell>
        </row>
        <row r="30">
          <cell r="I30" t="str">
            <v>EXPENSES:</v>
          </cell>
        </row>
        <row r="32">
          <cell r="A32">
            <v>4621</v>
          </cell>
          <cell r="C32">
            <v>4554</v>
          </cell>
          <cell r="E32">
            <v>-67</v>
          </cell>
          <cell r="G32">
            <v>4342</v>
          </cell>
          <cell r="I32" t="str">
            <v>Salaries &amp; Wages</v>
          </cell>
          <cell r="K32">
            <v>4621</v>
          </cell>
          <cell r="M32">
            <v>4554</v>
          </cell>
          <cell r="O32">
            <v>-67</v>
          </cell>
        </row>
        <row r="33">
          <cell r="A33">
            <v>533</v>
          </cell>
          <cell r="C33">
            <v>315</v>
          </cell>
          <cell r="E33">
            <v>-218</v>
          </cell>
          <cell r="G33">
            <v>349</v>
          </cell>
          <cell r="I33" t="str">
            <v>Fees (Page5)</v>
          </cell>
          <cell r="K33">
            <v>533</v>
          </cell>
          <cell r="M33">
            <v>315</v>
          </cell>
          <cell r="O33">
            <v>-218</v>
          </cell>
        </row>
        <row r="34">
          <cell r="A34">
            <v>1014</v>
          </cell>
          <cell r="C34">
            <v>1016</v>
          </cell>
          <cell r="E34">
            <v>2</v>
          </cell>
          <cell r="G34">
            <v>766</v>
          </cell>
          <cell r="I34" t="str">
            <v>Employee Benefits (Page 5)</v>
          </cell>
          <cell r="K34">
            <v>1014</v>
          </cell>
          <cell r="M34">
            <v>1016</v>
          </cell>
          <cell r="O34">
            <v>2</v>
          </cell>
        </row>
        <row r="35">
          <cell r="A35">
            <v>2315</v>
          </cell>
          <cell r="C35">
            <v>2318.1999999999998</v>
          </cell>
          <cell r="E35">
            <v>3.1999999999999886</v>
          </cell>
          <cell r="G35">
            <v>2207</v>
          </cell>
          <cell r="I35" t="str">
            <v>Supplies and Expense (Page 5)</v>
          </cell>
          <cell r="K35">
            <v>2315</v>
          </cell>
          <cell r="M35">
            <v>2318</v>
          </cell>
          <cell r="O35">
            <v>3</v>
          </cell>
        </row>
        <row r="36">
          <cell r="A36">
            <v>483</v>
          </cell>
          <cell r="C36">
            <v>483</v>
          </cell>
          <cell r="E36">
            <v>0</v>
          </cell>
          <cell r="G36">
            <v>569</v>
          </cell>
          <cell r="I36" t="str">
            <v>Bad Debt Expense (Page 5)</v>
          </cell>
          <cell r="K36">
            <v>483</v>
          </cell>
          <cell r="M36">
            <v>483</v>
          </cell>
          <cell r="O36">
            <v>0</v>
          </cell>
        </row>
        <row r="37">
          <cell r="A37">
            <v>163</v>
          </cell>
          <cell r="C37">
            <v>163</v>
          </cell>
          <cell r="E37">
            <v>0</v>
          </cell>
          <cell r="G37">
            <v>107</v>
          </cell>
          <cell r="I37" t="str">
            <v>Insurance (Page 5)</v>
          </cell>
          <cell r="K37">
            <v>163</v>
          </cell>
          <cell r="M37">
            <v>163</v>
          </cell>
          <cell r="O37">
            <v>0</v>
          </cell>
        </row>
        <row r="38">
          <cell r="A38">
            <v>166</v>
          </cell>
          <cell r="C38">
            <v>163</v>
          </cell>
          <cell r="E38">
            <v>-3</v>
          </cell>
          <cell r="G38">
            <v>197</v>
          </cell>
          <cell r="I38" t="str">
            <v>Interest</v>
          </cell>
          <cell r="K38">
            <v>166</v>
          </cell>
          <cell r="M38">
            <v>163</v>
          </cell>
          <cell r="O38">
            <v>-3</v>
          </cell>
        </row>
        <row r="39">
          <cell r="A39">
            <v>362</v>
          </cell>
          <cell r="C39">
            <v>344</v>
          </cell>
          <cell r="E39">
            <v>-18</v>
          </cell>
          <cell r="G39">
            <v>295</v>
          </cell>
          <cell r="I39" t="str">
            <v>Depreciation and Rentals</v>
          </cell>
          <cell r="K39">
            <v>362</v>
          </cell>
          <cell r="M39">
            <v>344</v>
          </cell>
          <cell r="O39">
            <v>-18</v>
          </cell>
        </row>
        <row r="41">
          <cell r="A41">
            <v>2721</v>
          </cell>
          <cell r="C41">
            <v>2484.0000000000009</v>
          </cell>
          <cell r="E41">
            <v>-237</v>
          </cell>
          <cell r="G41">
            <v>2283</v>
          </cell>
        </row>
        <row r="42">
          <cell r="A42">
            <v>9657</v>
          </cell>
          <cell r="C42">
            <v>9356.2000000000007</v>
          </cell>
          <cell r="E42">
            <v>-300.8</v>
          </cell>
          <cell r="G42">
            <v>8832</v>
          </cell>
          <cell r="I42" t="str">
            <v>TOTAL EXPENSES</v>
          </cell>
          <cell r="K42">
            <v>9657</v>
          </cell>
          <cell r="M42">
            <v>9356</v>
          </cell>
          <cell r="O42">
            <v>-301</v>
          </cell>
        </row>
        <row r="45">
          <cell r="A45">
            <v>-713</v>
          </cell>
          <cell r="C45">
            <v>-363.30000000000109</v>
          </cell>
          <cell r="E45">
            <v>-349.69999999999965</v>
          </cell>
          <cell r="G45">
            <v>-318.89999999999964</v>
          </cell>
          <cell r="I45" t="str">
            <v>OPERATING INCOME BEFORE HOME CARE</v>
          </cell>
          <cell r="K45">
            <v>-713</v>
          </cell>
          <cell r="M45">
            <v>-363.39999999999964</v>
          </cell>
          <cell r="O45">
            <v>-349.6</v>
          </cell>
        </row>
        <row r="48">
          <cell r="I48" t="str">
            <v>CONTRIBUTION MARGIN:</v>
          </cell>
        </row>
        <row r="49">
          <cell r="A49">
            <v>149</v>
          </cell>
          <cell r="C49">
            <v>36.312999999999988</v>
          </cell>
          <cell r="E49">
            <v>112.68700000000001</v>
          </cell>
          <cell r="G49">
            <v>-13</v>
          </cell>
          <cell r="I49" t="str">
            <v xml:space="preserve">               HOME CARE (Page 6)</v>
          </cell>
          <cell r="K49">
            <v>149</v>
          </cell>
          <cell r="M49">
            <v>36.312999999999988</v>
          </cell>
          <cell r="O49">
            <v>112.68700000000001</v>
          </cell>
        </row>
        <row r="52">
          <cell r="A52">
            <v>-564</v>
          </cell>
          <cell r="C52">
            <v>-326.9870000000011</v>
          </cell>
          <cell r="E52">
            <v>-237.01299999999964</v>
          </cell>
          <cell r="G52">
            <v>-330.89999999999964</v>
          </cell>
          <cell r="I52" t="str">
            <v>NET INCOME</v>
          </cell>
          <cell r="K52">
            <v>-564</v>
          </cell>
          <cell r="M52">
            <v>-327.08699999999965</v>
          </cell>
          <cell r="O52">
            <v>-236.91300000000001</v>
          </cell>
        </row>
        <row r="57">
          <cell r="I57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 4 &amp; Depr"/>
      <sheetName val="Old"/>
      <sheetName val="New (Sched 6 &amp; 7)"/>
      <sheetName val="Fundraising"/>
      <sheetName val="Utilities"/>
      <sheetName val="Depreciation"/>
      <sheetName val="Capital Cost"/>
      <sheetName val="Amort Schedule"/>
      <sheetName val="Rev per visit - payor"/>
      <sheetName val="ED Payments"/>
      <sheetName val="Old CT Depr Sched"/>
      <sheetName val="Notes &amp; Sources"/>
      <sheetName val="ED P &amp; L"/>
      <sheetName val="Ancillary Expenses"/>
      <sheetName val="Indirect Expenses"/>
      <sheetName val="Depreciation Expense"/>
      <sheetName val="Sheet1"/>
      <sheetName val="Sheet2"/>
      <sheetName val="Sheet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AB7">
            <v>8</v>
          </cell>
        </row>
        <row r="8">
          <cell r="X8">
            <v>1</v>
          </cell>
        </row>
        <row r="9">
          <cell r="X9">
            <v>12</v>
          </cell>
        </row>
        <row r="18">
          <cell r="H18">
            <v>2771680</v>
          </cell>
        </row>
        <row r="19">
          <cell r="B19">
            <v>1</v>
          </cell>
          <cell r="H19">
            <v>2769174.37</v>
          </cell>
        </row>
        <row r="20">
          <cell r="H20">
            <v>2766655.16</v>
          </cell>
        </row>
        <row r="21">
          <cell r="H21">
            <v>2764122.31</v>
          </cell>
        </row>
        <row r="22">
          <cell r="H22">
            <v>2761575.74</v>
          </cell>
        </row>
        <row r="23">
          <cell r="H23">
            <v>2759015.38</v>
          </cell>
        </row>
        <row r="24">
          <cell r="H24">
            <v>2756441.15</v>
          </cell>
        </row>
        <row r="25">
          <cell r="H25">
            <v>2753852.97</v>
          </cell>
        </row>
        <row r="26">
          <cell r="H26">
            <v>2751250.77</v>
          </cell>
        </row>
        <row r="27">
          <cell r="H27">
            <v>2748634.48</v>
          </cell>
        </row>
        <row r="28">
          <cell r="H28">
            <v>2746004.02</v>
          </cell>
        </row>
        <row r="29">
          <cell r="H29">
            <v>2743359.31</v>
          </cell>
        </row>
        <row r="30">
          <cell r="H30">
            <v>2740700.27</v>
          </cell>
        </row>
        <row r="31">
          <cell r="H31">
            <v>2738026.83</v>
          </cell>
        </row>
        <row r="32">
          <cell r="H32">
            <v>2735338.91</v>
          </cell>
        </row>
        <row r="33">
          <cell r="H33">
            <v>2732636.43</v>
          </cell>
        </row>
        <row r="34">
          <cell r="H34">
            <v>2729919.31</v>
          </cell>
        </row>
        <row r="35">
          <cell r="H35">
            <v>2727187.47</v>
          </cell>
        </row>
        <row r="36">
          <cell r="H36">
            <v>2724440.84</v>
          </cell>
        </row>
        <row r="37">
          <cell r="H37">
            <v>2721679.33</v>
          </cell>
        </row>
        <row r="38">
          <cell r="H38">
            <v>2718902.86</v>
          </cell>
        </row>
        <row r="39">
          <cell r="H39">
            <v>2716111.35</v>
          </cell>
        </row>
        <row r="40">
          <cell r="H40">
            <v>2713304.72</v>
          </cell>
        </row>
        <row r="41">
          <cell r="H41">
            <v>2710482.89</v>
          </cell>
        </row>
        <row r="42">
          <cell r="H42">
            <v>2707645.77</v>
          </cell>
        </row>
        <row r="43">
          <cell r="H43">
            <v>2704793.28</v>
          </cell>
        </row>
        <row r="44">
          <cell r="H44">
            <v>2701925.34</v>
          </cell>
        </row>
        <row r="45">
          <cell r="H45">
            <v>2699041.87</v>
          </cell>
        </row>
        <row r="46">
          <cell r="H46">
            <v>2696142.78</v>
          </cell>
        </row>
        <row r="47">
          <cell r="H47">
            <v>2693227.99</v>
          </cell>
        </row>
        <row r="48">
          <cell r="H48">
            <v>2690297.41</v>
          </cell>
        </row>
        <row r="49">
          <cell r="H49">
            <v>2687350.95</v>
          </cell>
        </row>
        <row r="50">
          <cell r="H50">
            <v>2684388.53</v>
          </cell>
        </row>
        <row r="51">
          <cell r="H51">
            <v>2681410.0699999998</v>
          </cell>
        </row>
        <row r="52">
          <cell r="H52">
            <v>2678415.4700000002</v>
          </cell>
        </row>
        <row r="53">
          <cell r="H53">
            <v>2675404.65</v>
          </cell>
        </row>
        <row r="54">
          <cell r="H54">
            <v>2672377.5299999998</v>
          </cell>
        </row>
        <row r="55">
          <cell r="H55">
            <v>2669334.0099999998</v>
          </cell>
        </row>
        <row r="56">
          <cell r="H56">
            <v>2666274</v>
          </cell>
        </row>
        <row r="57">
          <cell r="H57">
            <v>2663197.42</v>
          </cell>
        </row>
        <row r="58">
          <cell r="H58">
            <v>2660104.17</v>
          </cell>
        </row>
        <row r="59">
          <cell r="H59">
            <v>2656994.17</v>
          </cell>
        </row>
        <row r="60">
          <cell r="H60">
            <v>2653867.3199999998</v>
          </cell>
        </row>
        <row r="61">
          <cell r="H61">
            <v>2650723.5299999998</v>
          </cell>
        </row>
        <row r="62">
          <cell r="H62">
            <v>2647562.7200000002</v>
          </cell>
        </row>
        <row r="63">
          <cell r="H63">
            <v>2644384.7799999998</v>
          </cell>
        </row>
        <row r="64">
          <cell r="H64">
            <v>2641189.63</v>
          </cell>
        </row>
        <row r="65">
          <cell r="H65">
            <v>2637977.17</v>
          </cell>
        </row>
        <row r="66">
          <cell r="H66">
            <v>2634747.31</v>
          </cell>
        </row>
        <row r="67">
          <cell r="H67">
            <v>2631499.96</v>
          </cell>
        </row>
        <row r="68">
          <cell r="H68">
            <v>2628235.02</v>
          </cell>
        </row>
        <row r="69">
          <cell r="H69">
            <v>2624952.39</v>
          </cell>
        </row>
        <row r="70">
          <cell r="H70">
            <v>2621651.98</v>
          </cell>
        </row>
        <row r="71">
          <cell r="H71">
            <v>2618333.69</v>
          </cell>
        </row>
        <row r="72">
          <cell r="H72">
            <v>2614997.4300000002</v>
          </cell>
        </row>
        <row r="73">
          <cell r="H73">
            <v>2611643.1</v>
          </cell>
        </row>
        <row r="74">
          <cell r="H74">
            <v>2608270.6</v>
          </cell>
        </row>
        <row r="75">
          <cell r="H75">
            <v>2604879.83</v>
          </cell>
        </row>
        <row r="76">
          <cell r="H76">
            <v>2601470.7000000002</v>
          </cell>
        </row>
        <row r="77">
          <cell r="H77">
            <v>2598043.1</v>
          </cell>
        </row>
        <row r="78">
          <cell r="H78">
            <v>2594596.9300000002</v>
          </cell>
        </row>
        <row r="79">
          <cell r="H79">
            <v>2591132.1</v>
          </cell>
        </row>
        <row r="80">
          <cell r="H80">
            <v>2587648.5</v>
          </cell>
        </row>
        <row r="81">
          <cell r="H81">
            <v>2584146.0299999998</v>
          </cell>
        </row>
        <row r="82">
          <cell r="H82">
            <v>2580624.59</v>
          </cell>
        </row>
        <row r="83">
          <cell r="H83">
            <v>2577084.0699999998</v>
          </cell>
        </row>
        <row r="84">
          <cell r="H84">
            <v>2573524.38</v>
          </cell>
        </row>
        <row r="85">
          <cell r="H85">
            <v>2569945.4</v>
          </cell>
        </row>
        <row r="86">
          <cell r="H86">
            <v>2566347.04</v>
          </cell>
        </row>
        <row r="87">
          <cell r="H87">
            <v>2562729.19</v>
          </cell>
        </row>
        <row r="88">
          <cell r="H88">
            <v>2559091.7400000002</v>
          </cell>
        </row>
        <row r="89">
          <cell r="H89">
            <v>2555434.59</v>
          </cell>
        </row>
        <row r="90">
          <cell r="H90">
            <v>2551757.63</v>
          </cell>
        </row>
        <row r="91">
          <cell r="H91">
            <v>2548060.75</v>
          </cell>
        </row>
        <row r="92">
          <cell r="H92">
            <v>2544343.85</v>
          </cell>
        </row>
        <row r="93">
          <cell r="H93">
            <v>2540606.81</v>
          </cell>
        </row>
        <row r="94">
          <cell r="H94">
            <v>2536849.5299999998</v>
          </cell>
        </row>
        <row r="95">
          <cell r="H95">
            <v>2533071.9</v>
          </cell>
        </row>
        <row r="96">
          <cell r="H96">
            <v>2529273.81</v>
          </cell>
        </row>
        <row r="97">
          <cell r="H97">
            <v>2525455.14</v>
          </cell>
        </row>
        <row r="98">
          <cell r="H98">
            <v>2521615.79</v>
          </cell>
        </row>
        <row r="99">
          <cell r="H99">
            <v>2517755.64</v>
          </cell>
        </row>
        <row r="100">
          <cell r="H100">
            <v>2513874.58</v>
          </cell>
        </row>
        <row r="101">
          <cell r="H101">
            <v>2509972.5</v>
          </cell>
        </row>
        <row r="102">
          <cell r="H102">
            <v>2506049.2799999998</v>
          </cell>
        </row>
        <row r="103">
          <cell r="H103">
            <v>2502104.81</v>
          </cell>
        </row>
        <row r="104">
          <cell r="H104">
            <v>2498138.98</v>
          </cell>
        </row>
        <row r="105">
          <cell r="H105">
            <v>2494151.67</v>
          </cell>
        </row>
        <row r="106">
          <cell r="H106">
            <v>2490142.7599999998</v>
          </cell>
        </row>
        <row r="107">
          <cell r="H107">
            <v>2486112.13</v>
          </cell>
        </row>
        <row r="108">
          <cell r="H108">
            <v>2482059.67</v>
          </cell>
        </row>
        <row r="109">
          <cell r="H109">
            <v>2477985.2599999998</v>
          </cell>
        </row>
        <row r="110">
          <cell r="H110">
            <v>2473888.7799999998</v>
          </cell>
        </row>
        <row r="111">
          <cell r="H111">
            <v>2469770.11</v>
          </cell>
        </row>
        <row r="112">
          <cell r="H112">
            <v>2465629.13</v>
          </cell>
        </row>
        <row r="113">
          <cell r="H113">
            <v>2461465.7200000002</v>
          </cell>
        </row>
        <row r="114">
          <cell r="H114">
            <v>2457279.7599999998</v>
          </cell>
        </row>
        <row r="115">
          <cell r="H115">
            <v>2453071.13</v>
          </cell>
        </row>
        <row r="116">
          <cell r="H116">
            <v>2448839.7000000002</v>
          </cell>
        </row>
        <row r="117">
          <cell r="H117">
            <v>2444585.35</v>
          </cell>
        </row>
        <row r="118">
          <cell r="H118">
            <v>2440307.9500000002</v>
          </cell>
        </row>
        <row r="119">
          <cell r="H119">
            <v>2436007.38</v>
          </cell>
        </row>
        <row r="120">
          <cell r="H120">
            <v>2431683.52</v>
          </cell>
        </row>
        <row r="121">
          <cell r="H121">
            <v>2427336.2400000002</v>
          </cell>
        </row>
        <row r="122">
          <cell r="H122">
            <v>2422965.41</v>
          </cell>
        </row>
        <row r="123">
          <cell r="H123">
            <v>2418570.91</v>
          </cell>
        </row>
        <row r="124">
          <cell r="H124">
            <v>2414152.6</v>
          </cell>
        </row>
        <row r="125">
          <cell r="H125">
            <v>2409710.36</v>
          </cell>
        </row>
        <row r="126">
          <cell r="H126">
            <v>2405244.06</v>
          </cell>
        </row>
        <row r="127">
          <cell r="H127">
            <v>2400753.5699999998</v>
          </cell>
        </row>
        <row r="128">
          <cell r="H128">
            <v>2396238.75</v>
          </cell>
        </row>
        <row r="129">
          <cell r="H129">
            <v>2391699.48</v>
          </cell>
        </row>
        <row r="130">
          <cell r="H130">
            <v>2387135.62</v>
          </cell>
        </row>
        <row r="131">
          <cell r="H131">
            <v>2382547.04</v>
          </cell>
        </row>
        <row r="132">
          <cell r="H132">
            <v>2377933.6</v>
          </cell>
        </row>
        <row r="133">
          <cell r="H133">
            <v>2373295.17</v>
          </cell>
        </row>
        <row r="134">
          <cell r="H134">
            <v>2368631.62</v>
          </cell>
        </row>
        <row r="135">
          <cell r="H135">
            <v>2363942.81</v>
          </cell>
        </row>
        <row r="136">
          <cell r="H136">
            <v>2359228.6</v>
          </cell>
        </row>
        <row r="137">
          <cell r="H137">
            <v>2354488.85</v>
          </cell>
        </row>
        <row r="138">
          <cell r="H138">
            <v>2349723.4300000002</v>
          </cell>
        </row>
        <row r="139">
          <cell r="H139">
            <v>2344932.2000000002</v>
          </cell>
        </row>
        <row r="140">
          <cell r="H140">
            <v>2340115.02</v>
          </cell>
        </row>
        <row r="141">
          <cell r="H141">
            <v>2335271.7400000002</v>
          </cell>
        </row>
        <row r="142">
          <cell r="H142">
            <v>2330402.23</v>
          </cell>
        </row>
        <row r="143">
          <cell r="H143">
            <v>2325506.34</v>
          </cell>
        </row>
        <row r="144">
          <cell r="H144">
            <v>2320583.9300000002</v>
          </cell>
        </row>
        <row r="145">
          <cell r="H145">
            <v>2315634.86</v>
          </cell>
        </row>
        <row r="146">
          <cell r="H146">
            <v>2310658.98</v>
          </cell>
        </row>
        <row r="147">
          <cell r="H147">
            <v>2305656.15</v>
          </cell>
        </row>
        <row r="148">
          <cell r="H148">
            <v>2300626.2200000002</v>
          </cell>
        </row>
        <row r="149">
          <cell r="H149">
            <v>2295569.0499999998</v>
          </cell>
        </row>
        <row r="150">
          <cell r="H150">
            <v>2290484.48</v>
          </cell>
        </row>
        <row r="151">
          <cell r="H151">
            <v>2285372.37</v>
          </cell>
        </row>
        <row r="152">
          <cell r="H152">
            <v>2280232.5699999998</v>
          </cell>
        </row>
        <row r="153">
          <cell r="H153">
            <v>2275064.9300000002</v>
          </cell>
        </row>
        <row r="154">
          <cell r="H154">
            <v>2269869.2999999998</v>
          </cell>
        </row>
        <row r="155">
          <cell r="H155">
            <v>2264645.5299999998</v>
          </cell>
        </row>
        <row r="156">
          <cell r="H156">
            <v>2259393.46</v>
          </cell>
        </row>
        <row r="157">
          <cell r="H157">
            <v>2254112.94</v>
          </cell>
        </row>
        <row r="158">
          <cell r="H158">
            <v>2248803.8199999998</v>
          </cell>
        </row>
        <row r="159">
          <cell r="H159">
            <v>2243465.94</v>
          </cell>
        </row>
        <row r="160">
          <cell r="H160">
            <v>2238099.15</v>
          </cell>
        </row>
        <row r="161">
          <cell r="H161">
            <v>2232703.29</v>
          </cell>
        </row>
        <row r="162">
          <cell r="H162">
            <v>2227278.2000000002</v>
          </cell>
        </row>
        <row r="163">
          <cell r="H163">
            <v>2221823.7200000002</v>
          </cell>
        </row>
        <row r="164">
          <cell r="H164">
            <v>2216339.7000000002</v>
          </cell>
        </row>
        <row r="165">
          <cell r="H165">
            <v>2210825.9700000002</v>
          </cell>
        </row>
        <row r="166">
          <cell r="H166">
            <v>2205282.38</v>
          </cell>
        </row>
        <row r="167">
          <cell r="H167">
            <v>2199708.7599999998</v>
          </cell>
        </row>
        <row r="168">
          <cell r="H168">
            <v>2194104.9500000002</v>
          </cell>
        </row>
        <row r="169">
          <cell r="H169">
            <v>2188470.79</v>
          </cell>
        </row>
        <row r="170">
          <cell r="H170">
            <v>2182806.11</v>
          </cell>
        </row>
        <row r="171">
          <cell r="H171">
            <v>2177110.7400000002</v>
          </cell>
        </row>
        <row r="172">
          <cell r="H172">
            <v>2171384.52</v>
          </cell>
        </row>
        <row r="173">
          <cell r="H173">
            <v>2165627.29</v>
          </cell>
        </row>
        <row r="174">
          <cell r="H174">
            <v>2159838.87</v>
          </cell>
        </row>
        <row r="175">
          <cell r="H175">
            <v>2154019.1</v>
          </cell>
        </row>
        <row r="176">
          <cell r="H176">
            <v>2148167.7999999998</v>
          </cell>
        </row>
        <row r="177">
          <cell r="H177">
            <v>2142284.81</v>
          </cell>
        </row>
        <row r="178">
          <cell r="H178">
            <v>2136369.9500000002</v>
          </cell>
        </row>
        <row r="179">
          <cell r="H179">
            <v>2130423.0499999998</v>
          </cell>
        </row>
        <row r="180">
          <cell r="H180">
            <v>2124443.94</v>
          </cell>
        </row>
        <row r="181">
          <cell r="H181">
            <v>2118432.44</v>
          </cell>
        </row>
        <row r="182">
          <cell r="H182">
            <v>2112388.38</v>
          </cell>
        </row>
        <row r="183">
          <cell r="H183">
            <v>2106311.58</v>
          </cell>
        </row>
        <row r="184">
          <cell r="H184">
            <v>2100201.87</v>
          </cell>
        </row>
        <row r="185">
          <cell r="H185">
            <v>2094059.06</v>
          </cell>
        </row>
        <row r="186">
          <cell r="H186">
            <v>2087882.98</v>
          </cell>
        </row>
        <row r="187">
          <cell r="H187">
            <v>2081673.45</v>
          </cell>
        </row>
        <row r="188">
          <cell r="H188">
            <v>2075430.28</v>
          </cell>
        </row>
        <row r="189">
          <cell r="H189">
            <v>2069153.29</v>
          </cell>
        </row>
        <row r="190">
          <cell r="H190">
            <v>2062842.3</v>
          </cell>
        </row>
        <row r="191">
          <cell r="H191">
            <v>2056497.13</v>
          </cell>
        </row>
        <row r="192">
          <cell r="H192">
            <v>2050117.59</v>
          </cell>
        </row>
        <row r="193">
          <cell r="H193">
            <v>2043703.49</v>
          </cell>
        </row>
        <row r="194">
          <cell r="H194">
            <v>2037254.65</v>
          </cell>
        </row>
        <row r="195">
          <cell r="H195">
            <v>2030770.88</v>
          </cell>
        </row>
        <row r="196">
          <cell r="H196">
            <v>2024251.99</v>
          </cell>
        </row>
        <row r="197">
          <cell r="H197">
            <v>2017697.79</v>
          </cell>
        </row>
        <row r="198">
          <cell r="H198">
            <v>2011108.09</v>
          </cell>
        </row>
        <row r="199">
          <cell r="H199">
            <v>2004482.69</v>
          </cell>
        </row>
        <row r="200">
          <cell r="H200">
            <v>1997821.4</v>
          </cell>
        </row>
        <row r="201">
          <cell r="H201">
            <v>1991124.03</v>
          </cell>
        </row>
        <row r="202">
          <cell r="H202">
            <v>1984390.39</v>
          </cell>
        </row>
        <row r="203">
          <cell r="H203">
            <v>1977620.27</v>
          </cell>
        </row>
        <row r="204">
          <cell r="H204">
            <v>1970813.48</v>
          </cell>
        </row>
        <row r="205">
          <cell r="H205">
            <v>1963969.82</v>
          </cell>
        </row>
        <row r="206">
          <cell r="H206">
            <v>1957089.09</v>
          </cell>
        </row>
        <row r="207">
          <cell r="H207">
            <v>1950171.09</v>
          </cell>
        </row>
        <row r="208">
          <cell r="H208">
            <v>1943215.62</v>
          </cell>
        </row>
        <row r="209">
          <cell r="H209">
            <v>1936222.47</v>
          </cell>
        </row>
        <row r="210">
          <cell r="H210">
            <v>1929191.44</v>
          </cell>
        </row>
        <row r="211">
          <cell r="H211">
            <v>1922122.33</v>
          </cell>
        </row>
        <row r="212">
          <cell r="H212">
            <v>1915014.93</v>
          </cell>
        </row>
        <row r="213">
          <cell r="H213">
            <v>1907869.03</v>
          </cell>
        </row>
        <row r="214">
          <cell r="H214">
            <v>1900684.42</v>
          </cell>
        </row>
        <row r="215">
          <cell r="H215">
            <v>1893460.89</v>
          </cell>
        </row>
        <row r="216">
          <cell r="H216">
            <v>1886198.24</v>
          </cell>
        </row>
        <row r="217">
          <cell r="H217">
            <v>1878896.25</v>
          </cell>
        </row>
        <row r="218">
          <cell r="H218">
            <v>1871554.7</v>
          </cell>
        </row>
        <row r="219">
          <cell r="H219">
            <v>1864173.39</v>
          </cell>
        </row>
        <row r="220">
          <cell r="H220">
            <v>1856752.1</v>
          </cell>
        </row>
        <row r="221">
          <cell r="H221">
            <v>1849290.61</v>
          </cell>
        </row>
        <row r="222">
          <cell r="H222">
            <v>1841788.7</v>
          </cell>
        </row>
        <row r="223">
          <cell r="H223">
            <v>1834246.16</v>
          </cell>
        </row>
        <row r="224">
          <cell r="H224">
            <v>1826662.76</v>
          </cell>
        </row>
        <row r="225">
          <cell r="H225">
            <v>1819038.28</v>
          </cell>
        </row>
        <row r="226">
          <cell r="H226">
            <v>1811372.5</v>
          </cell>
        </row>
        <row r="227">
          <cell r="H227">
            <v>1803665.2</v>
          </cell>
        </row>
        <row r="228">
          <cell r="H228">
            <v>1795916.15</v>
          </cell>
        </row>
        <row r="229">
          <cell r="H229">
            <v>1788125.13</v>
          </cell>
        </row>
        <row r="230">
          <cell r="H230">
            <v>1780291.91</v>
          </cell>
        </row>
        <row r="231">
          <cell r="H231">
            <v>1772416.26</v>
          </cell>
        </row>
        <row r="232">
          <cell r="H232">
            <v>1764497.95</v>
          </cell>
        </row>
        <row r="233">
          <cell r="H233">
            <v>1756536.75</v>
          </cell>
        </row>
        <row r="234">
          <cell r="H234">
            <v>1748532.42</v>
          </cell>
        </row>
        <row r="235">
          <cell r="H235">
            <v>1740484.74</v>
          </cell>
        </row>
        <row r="236">
          <cell r="H236">
            <v>1732393.47</v>
          </cell>
        </row>
        <row r="237">
          <cell r="H237">
            <v>1724258.37</v>
          </cell>
        </row>
        <row r="238">
          <cell r="H238">
            <v>1716079.2</v>
          </cell>
        </row>
        <row r="239">
          <cell r="H239">
            <v>1707855.73</v>
          </cell>
        </row>
        <row r="240">
          <cell r="H240">
            <v>1699587.72</v>
          </cell>
        </row>
        <row r="241">
          <cell r="H241">
            <v>1691274.92</v>
          </cell>
        </row>
        <row r="242">
          <cell r="H242">
            <v>1682917.09</v>
          </cell>
        </row>
        <row r="243">
          <cell r="H243">
            <v>1674513.99</v>
          </cell>
        </row>
        <row r="244">
          <cell r="H244">
            <v>1666065.37</v>
          </cell>
        </row>
        <row r="245">
          <cell r="H245">
            <v>1657570.99</v>
          </cell>
        </row>
        <row r="246">
          <cell r="H246">
            <v>1649030.6</v>
          </cell>
        </row>
        <row r="247">
          <cell r="H247">
            <v>1640443.95</v>
          </cell>
        </row>
        <row r="248">
          <cell r="H248">
            <v>1631810.79</v>
          </cell>
        </row>
        <row r="249">
          <cell r="H249">
            <v>1623130.87</v>
          </cell>
        </row>
        <row r="250">
          <cell r="H250">
            <v>1614403.93</v>
          </cell>
        </row>
        <row r="251">
          <cell r="H251">
            <v>1605629.72</v>
          </cell>
        </row>
        <row r="252">
          <cell r="H252">
            <v>1596807.98</v>
          </cell>
        </row>
        <row r="253">
          <cell r="H253">
            <v>1587938.46</v>
          </cell>
        </row>
        <row r="254">
          <cell r="H254">
            <v>1579020.89</v>
          </cell>
        </row>
        <row r="255">
          <cell r="H255">
            <v>1570055.02</v>
          </cell>
        </row>
        <row r="256">
          <cell r="H256">
            <v>1561040.58</v>
          </cell>
        </row>
        <row r="257">
          <cell r="H257">
            <v>1551977.32</v>
          </cell>
        </row>
        <row r="258">
          <cell r="H258">
            <v>1542864.96</v>
          </cell>
        </row>
        <row r="259">
          <cell r="H259">
            <v>1533703.25</v>
          </cell>
        </row>
        <row r="260">
          <cell r="H260">
            <v>1524491.91</v>
          </cell>
        </row>
        <row r="261">
          <cell r="H261">
            <v>1515230.67</v>
          </cell>
        </row>
        <row r="262">
          <cell r="H262">
            <v>1505919.27</v>
          </cell>
        </row>
        <row r="263">
          <cell r="H263">
            <v>1496557.43</v>
          </cell>
        </row>
        <row r="264">
          <cell r="H264">
            <v>1487144.88</v>
          </cell>
        </row>
        <row r="265">
          <cell r="H265">
            <v>1477681.35</v>
          </cell>
        </row>
        <row r="266">
          <cell r="H266">
            <v>1468166.56</v>
          </cell>
        </row>
        <row r="267">
          <cell r="H267">
            <v>1458600.23</v>
          </cell>
        </row>
        <row r="268">
          <cell r="H268">
            <v>1448982.08</v>
          </cell>
        </row>
        <row r="269">
          <cell r="H269">
            <v>1439311.83</v>
          </cell>
        </row>
        <row r="270">
          <cell r="H270">
            <v>1429589.2</v>
          </cell>
        </row>
        <row r="271">
          <cell r="H271">
            <v>1419813.91</v>
          </cell>
        </row>
        <row r="272">
          <cell r="H272">
            <v>1409985.67</v>
          </cell>
        </row>
        <row r="273">
          <cell r="H273">
            <v>1400104.19</v>
          </cell>
        </row>
        <row r="274">
          <cell r="H274">
            <v>1390169.19</v>
          </cell>
        </row>
        <row r="275">
          <cell r="H275">
            <v>1380180.37</v>
          </cell>
        </row>
        <row r="276">
          <cell r="H276">
            <v>1370137.45</v>
          </cell>
        </row>
        <row r="277">
          <cell r="H277">
            <v>1360040.13</v>
          </cell>
        </row>
        <row r="278">
          <cell r="H278">
            <v>1349888.11</v>
          </cell>
        </row>
        <row r="279">
          <cell r="H279">
            <v>1339681.1000000001</v>
          </cell>
        </row>
        <row r="280">
          <cell r="H280">
            <v>1329418.81</v>
          </cell>
        </row>
        <row r="281">
          <cell r="H281">
            <v>1319100.93</v>
          </cell>
        </row>
        <row r="282">
          <cell r="H282">
            <v>1308727.1599999999</v>
          </cell>
        </row>
        <row r="283">
          <cell r="H283">
            <v>1298297.2</v>
          </cell>
        </row>
        <row r="284">
          <cell r="H284">
            <v>1287810.74</v>
          </cell>
        </row>
        <row r="285">
          <cell r="H285">
            <v>1277267.48</v>
          </cell>
        </row>
        <row r="286">
          <cell r="H286">
            <v>1266667.1100000001</v>
          </cell>
        </row>
        <row r="287">
          <cell r="H287">
            <v>1256009.32</v>
          </cell>
        </row>
        <row r="288">
          <cell r="H288">
            <v>1245293.8</v>
          </cell>
        </row>
        <row r="289">
          <cell r="H289">
            <v>1234520.24</v>
          </cell>
        </row>
        <row r="290">
          <cell r="H290">
            <v>1223688.32</v>
          </cell>
        </row>
        <row r="291">
          <cell r="H291">
            <v>1212797.73</v>
          </cell>
        </row>
        <row r="292">
          <cell r="H292">
            <v>1201848.1499999999</v>
          </cell>
        </row>
        <row r="293">
          <cell r="H293">
            <v>1190839.26</v>
          </cell>
        </row>
        <row r="294">
          <cell r="H294">
            <v>1179770.74</v>
          </cell>
        </row>
        <row r="295">
          <cell r="H295">
            <v>1168642.26</v>
          </cell>
        </row>
        <row r="296">
          <cell r="H296">
            <v>1157453.51</v>
          </cell>
        </row>
        <row r="297">
          <cell r="H297">
            <v>1146204.1499999999</v>
          </cell>
        </row>
        <row r="298">
          <cell r="H298">
            <v>1134893.8600000001</v>
          </cell>
        </row>
        <row r="299">
          <cell r="H299">
            <v>1123522.3</v>
          </cell>
        </row>
        <row r="300">
          <cell r="H300">
            <v>1112089.1499999999</v>
          </cell>
        </row>
        <row r="301">
          <cell r="H301">
            <v>1100594.07</v>
          </cell>
        </row>
        <row r="302">
          <cell r="H302">
            <v>1089036.72</v>
          </cell>
        </row>
        <row r="303">
          <cell r="H303">
            <v>1077416.77</v>
          </cell>
        </row>
        <row r="304">
          <cell r="H304">
            <v>1065733.8799999999</v>
          </cell>
        </row>
        <row r="305">
          <cell r="H305">
            <v>1053987.71</v>
          </cell>
        </row>
        <row r="306">
          <cell r="H306">
            <v>1042177.91</v>
          </cell>
        </row>
        <row r="307">
          <cell r="H307">
            <v>1030304.14</v>
          </cell>
        </row>
        <row r="308">
          <cell r="H308">
            <v>1018366.05</v>
          </cell>
        </row>
        <row r="309">
          <cell r="H309">
            <v>1006363.3</v>
          </cell>
        </row>
        <row r="310">
          <cell r="H310">
            <v>994295.53</v>
          </cell>
        </row>
        <row r="311">
          <cell r="H311">
            <v>982162.4</v>
          </cell>
        </row>
        <row r="312">
          <cell r="H312">
            <v>969963.55</v>
          </cell>
        </row>
        <row r="313">
          <cell r="H313">
            <v>957698.62</v>
          </cell>
        </row>
        <row r="314">
          <cell r="H314">
            <v>945367.25</v>
          </cell>
        </row>
        <row r="315">
          <cell r="H315">
            <v>932969.09</v>
          </cell>
        </row>
        <row r="316">
          <cell r="H316">
            <v>920503.77</v>
          </cell>
        </row>
        <row r="317">
          <cell r="H317">
            <v>907970.93</v>
          </cell>
        </row>
        <row r="318">
          <cell r="H318">
            <v>895370.21</v>
          </cell>
        </row>
        <row r="319">
          <cell r="H319">
            <v>882701.23</v>
          </cell>
        </row>
        <row r="320">
          <cell r="H320">
            <v>869963.63</v>
          </cell>
        </row>
        <row r="321">
          <cell r="H321">
            <v>857157.03</v>
          </cell>
        </row>
        <row r="322">
          <cell r="H322">
            <v>844281.06</v>
          </cell>
        </row>
        <row r="323">
          <cell r="H323">
            <v>831335.35</v>
          </cell>
        </row>
        <row r="324">
          <cell r="H324">
            <v>818319.52</v>
          </cell>
        </row>
        <row r="325">
          <cell r="H325">
            <v>805233.18</v>
          </cell>
        </row>
        <row r="326">
          <cell r="H326">
            <v>792075.96</v>
          </cell>
        </row>
        <row r="327">
          <cell r="H327">
            <v>778847.47</v>
          </cell>
        </row>
        <row r="328">
          <cell r="H328">
            <v>765547.33</v>
          </cell>
        </row>
        <row r="329">
          <cell r="H329">
            <v>752175.14</v>
          </cell>
        </row>
        <row r="330">
          <cell r="H330">
            <v>738730.52</v>
          </cell>
        </row>
        <row r="331">
          <cell r="H331">
            <v>725213.08</v>
          </cell>
        </row>
        <row r="332">
          <cell r="H332">
            <v>711622.42</v>
          </cell>
        </row>
        <row r="333">
          <cell r="H333">
            <v>697958.14</v>
          </cell>
        </row>
        <row r="334">
          <cell r="H334">
            <v>684219.85</v>
          </cell>
        </row>
        <row r="335">
          <cell r="H335">
            <v>670407.14</v>
          </cell>
        </row>
        <row r="336">
          <cell r="H336">
            <v>656519.61</v>
          </cell>
        </row>
        <row r="337">
          <cell r="H337">
            <v>642556.86</v>
          </cell>
        </row>
        <row r="338">
          <cell r="H338">
            <v>628518.48</v>
          </cell>
        </row>
        <row r="339">
          <cell r="H339">
            <v>614404.06000000006</v>
          </cell>
        </row>
        <row r="340">
          <cell r="H340">
            <v>600213.18000000005</v>
          </cell>
        </row>
        <row r="341">
          <cell r="H341">
            <v>585945.43000000005</v>
          </cell>
        </row>
        <row r="342">
          <cell r="H342">
            <v>571600.4</v>
          </cell>
        </row>
        <row r="343">
          <cell r="H343">
            <v>557177.67000000004</v>
          </cell>
        </row>
        <row r="344">
          <cell r="H344">
            <v>542676.81999999995</v>
          </cell>
        </row>
        <row r="345">
          <cell r="H345">
            <v>528097.42000000004</v>
          </cell>
        </row>
        <row r="346">
          <cell r="H346">
            <v>513439.05</v>
          </cell>
        </row>
        <row r="347">
          <cell r="H347">
            <v>498701.28</v>
          </cell>
        </row>
        <row r="348">
          <cell r="H348">
            <v>483883.68</v>
          </cell>
        </row>
        <row r="349">
          <cell r="H349">
            <v>468985.82</v>
          </cell>
        </row>
        <row r="350">
          <cell r="H350">
            <v>454007.26</v>
          </cell>
        </row>
        <row r="351">
          <cell r="H351">
            <v>438947.57</v>
          </cell>
        </row>
        <row r="352">
          <cell r="H352">
            <v>423806.3</v>
          </cell>
        </row>
        <row r="353">
          <cell r="H353">
            <v>408583.02</v>
          </cell>
        </row>
        <row r="354">
          <cell r="H354">
            <v>393277.28</v>
          </cell>
        </row>
        <row r="355">
          <cell r="H355">
            <v>377888.63</v>
          </cell>
        </row>
        <row r="356">
          <cell r="H356">
            <v>362416.63</v>
          </cell>
        </row>
        <row r="357">
          <cell r="H357">
            <v>346860.82</v>
          </cell>
        </row>
        <row r="358">
          <cell r="H358">
            <v>331220.75</v>
          </cell>
        </row>
        <row r="359">
          <cell r="H359">
            <v>315495.96000000002</v>
          </cell>
        </row>
        <row r="360">
          <cell r="H360">
            <v>299686</v>
          </cell>
        </row>
        <row r="361">
          <cell r="H361">
            <v>283790.40000000002</v>
          </cell>
        </row>
        <row r="362">
          <cell r="H362">
            <v>267808.7</v>
          </cell>
        </row>
        <row r="363">
          <cell r="H363">
            <v>251740.43</v>
          </cell>
        </row>
        <row r="364">
          <cell r="H364">
            <v>235585.12</v>
          </cell>
        </row>
        <row r="365">
          <cell r="H365">
            <v>219342.31</v>
          </cell>
        </row>
        <row r="366">
          <cell r="H366">
            <v>203011.51</v>
          </cell>
        </row>
        <row r="367">
          <cell r="H367">
            <v>186592.26</v>
          </cell>
        </row>
        <row r="368">
          <cell r="H368">
            <v>170084.07</v>
          </cell>
        </row>
        <row r="369">
          <cell r="H369">
            <v>153486.46</v>
          </cell>
        </row>
        <row r="370">
          <cell r="H370">
            <v>136798.94</v>
          </cell>
        </row>
        <row r="371">
          <cell r="H371">
            <v>120021.03</v>
          </cell>
        </row>
        <row r="372">
          <cell r="H372">
            <v>103152.24</v>
          </cell>
        </row>
        <row r="373">
          <cell r="H373">
            <v>86192.08</v>
          </cell>
        </row>
        <row r="374">
          <cell r="H374">
            <v>69140.05</v>
          </cell>
        </row>
        <row r="375">
          <cell r="H375">
            <v>51995.66</v>
          </cell>
        </row>
        <row r="376">
          <cell r="H376">
            <v>34758.400000000001</v>
          </cell>
        </row>
        <row r="377">
          <cell r="H377">
            <v>17427.77</v>
          </cell>
        </row>
        <row r="378">
          <cell r="H378">
            <v>3.27</v>
          </cell>
        </row>
        <row r="379">
          <cell r="H379">
            <v>0</v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H382" t="str">
            <v/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H390" t="str">
            <v/>
          </cell>
        </row>
        <row r="391">
          <cell r="H391" t="str">
            <v/>
          </cell>
        </row>
        <row r="392">
          <cell r="H392" t="str">
            <v/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  <row r="396">
          <cell r="H396" t="str">
            <v/>
          </cell>
        </row>
        <row r="397">
          <cell r="H397" t="str">
            <v/>
          </cell>
        </row>
        <row r="398">
          <cell r="H398" t="str">
            <v/>
          </cell>
        </row>
        <row r="399">
          <cell r="H399" t="str">
            <v/>
          </cell>
        </row>
        <row r="400">
          <cell r="H400" t="str">
            <v/>
          </cell>
        </row>
        <row r="401">
          <cell r="H401" t="str">
            <v/>
          </cell>
        </row>
        <row r="402">
          <cell r="H402" t="str">
            <v/>
          </cell>
        </row>
        <row r="403">
          <cell r="H403" t="str">
            <v/>
          </cell>
        </row>
        <row r="404">
          <cell r="H404" t="str">
            <v/>
          </cell>
        </row>
        <row r="405">
          <cell r="H405" t="str">
            <v/>
          </cell>
        </row>
        <row r="406">
          <cell r="H406" t="str">
            <v/>
          </cell>
        </row>
        <row r="407">
          <cell r="H407" t="str">
            <v/>
          </cell>
        </row>
        <row r="408">
          <cell r="H408" t="str">
            <v/>
          </cell>
        </row>
        <row r="409">
          <cell r="H409" t="str">
            <v/>
          </cell>
        </row>
        <row r="410">
          <cell r="H410" t="str">
            <v/>
          </cell>
        </row>
        <row r="411">
          <cell r="H411" t="str">
            <v/>
          </cell>
        </row>
        <row r="412">
          <cell r="H412" t="str">
            <v/>
          </cell>
        </row>
        <row r="413">
          <cell r="H413" t="str">
            <v/>
          </cell>
        </row>
        <row r="414">
          <cell r="H414" t="str">
            <v/>
          </cell>
        </row>
        <row r="415">
          <cell r="H415" t="str">
            <v/>
          </cell>
        </row>
        <row r="416">
          <cell r="H416" t="str">
            <v/>
          </cell>
        </row>
        <row r="417">
          <cell r="H417" t="str">
            <v/>
          </cell>
        </row>
        <row r="418">
          <cell r="H418" t="str">
            <v/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 Shore - LIJ"/>
      <sheetName val="GME_200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DRG"/>
      <sheetName val="CMI&amp;VOL WORKSHEET"/>
      <sheetName val="CASE MIX"/>
      <sheetName val="ACUTE"/>
      <sheetName val="ACUTE-regroup "/>
      <sheetName val="NOTE"/>
      <sheetName val="Sheet2"/>
      <sheetName val="MONTH"/>
      <sheetName val="year to date"/>
      <sheetName val="summary"/>
      <sheetName val="comparison"/>
      <sheetName val="ACUTE (2)"/>
      <sheetName val="comm"/>
      <sheetName val="EXEMPT"/>
      <sheetName val="Managed Care schedule"/>
      <sheetName val="Comm-2"/>
      <sheetName val="stat-days"/>
      <sheetName val="stat-cases"/>
      <sheetName val="bx,aetna&amp;oxford"/>
      <sheetName val="Sheet3"/>
      <sheetName val="BOARD"/>
      <sheetName val="BUDGET BASE-2"/>
      <sheetName val="GME"/>
      <sheetName val="SHORT"/>
      <sheetName val="2004 Budget Rate"/>
      <sheetName val="BUDGET BASE"/>
      <sheetName val="2004 Budgeted CASES"/>
      <sheetName val="2004 Budgeted DAYS"/>
      <sheetName val="BUDGET 2004"/>
      <sheetName val="BUDGETSUM"/>
      <sheetName val="regroup"/>
      <sheetName val="YTD "/>
      <sheetName val="denial"/>
      <sheetName val="Sheet1"/>
      <sheetName val="pool"/>
      <sheetName val="BX INCREASE"/>
      <sheetName val="care-capital"/>
      <sheetName val="burn2004"/>
      <sheetName val="bur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get"/>
      <sheetName val="Detail"/>
      <sheetName val="Detail (2)"/>
    </sheetNames>
    <sheetDataSet>
      <sheetData sheetId="0" refreshError="1"/>
      <sheetData sheetId="1" refreshError="1">
        <row r="1">
          <cell r="A1" t="str">
            <v>Order</v>
          </cell>
          <cell r="B1" t="str">
            <v>BudgetGroup</v>
          </cell>
          <cell r="C1" t="str">
            <v>ActualCases</v>
          </cell>
          <cell r="D1" t="str">
            <v>ActualCaseMix</v>
          </cell>
          <cell r="E1" t="str">
            <v>ActualWeight</v>
          </cell>
          <cell r="F1" t="str">
            <v>BudgCases</v>
          </cell>
          <cell r="G1" t="str">
            <v>BudCaseMix</v>
          </cell>
          <cell r="H1" t="str">
            <v>BudWeight</v>
          </cell>
          <cell r="I1" t="str">
            <v>VarianceCase</v>
          </cell>
          <cell r="J1" t="str">
            <v>VarianceCaseMix</v>
          </cell>
          <cell r="K1" t="str">
            <v>VarianceWeight</v>
          </cell>
        </row>
        <row r="2">
          <cell r="A2">
            <v>1</v>
          </cell>
          <cell r="B2" t="str">
            <v xml:space="preserve">Medicare </v>
          </cell>
          <cell r="C2">
            <v>1511</v>
          </cell>
          <cell r="D2">
            <v>1.77</v>
          </cell>
          <cell r="E2">
            <v>2676.39</v>
          </cell>
          <cell r="F2">
            <v>1437.07</v>
          </cell>
          <cell r="G2">
            <v>1.75</v>
          </cell>
          <cell r="H2">
            <v>2510.71</v>
          </cell>
          <cell r="I2">
            <v>73.930000000000007</v>
          </cell>
          <cell r="J2">
            <v>0.02</v>
          </cell>
          <cell r="K2">
            <v>165.68</v>
          </cell>
        </row>
        <row r="3">
          <cell r="A3">
            <v>2</v>
          </cell>
          <cell r="B3" t="str">
            <v>Medicare HMO - Drg</v>
          </cell>
          <cell r="C3">
            <v>374</v>
          </cell>
          <cell r="D3">
            <v>1.98</v>
          </cell>
          <cell r="E3">
            <v>740.13</v>
          </cell>
          <cell r="F3">
            <v>381.73</v>
          </cell>
          <cell r="G3">
            <v>1.93</v>
          </cell>
          <cell r="H3">
            <v>736.12</v>
          </cell>
          <cell r="I3">
            <v>-7.73</v>
          </cell>
          <cell r="J3">
            <v>0.05</v>
          </cell>
          <cell r="K3">
            <v>4</v>
          </cell>
        </row>
        <row r="4">
          <cell r="A4">
            <v>3</v>
          </cell>
          <cell r="B4" t="str">
            <v>Medicare HMO - Per Diem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>
            <v>4</v>
          </cell>
          <cell r="B5" t="str">
            <v>Medicare HMO - Caserate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5</v>
          </cell>
          <cell r="B6" t="str">
            <v>Medicaid</v>
          </cell>
          <cell r="C6">
            <v>118</v>
          </cell>
          <cell r="D6">
            <v>2.52</v>
          </cell>
          <cell r="E6">
            <v>297.12</v>
          </cell>
          <cell r="F6">
            <v>154.07</v>
          </cell>
          <cell r="G6">
            <v>2.27</v>
          </cell>
          <cell r="H6">
            <v>350.28</v>
          </cell>
          <cell r="I6">
            <v>-36.07</v>
          </cell>
          <cell r="J6">
            <v>0.24</v>
          </cell>
          <cell r="K6">
            <v>-53.16</v>
          </cell>
        </row>
        <row r="7">
          <cell r="A7">
            <v>6</v>
          </cell>
          <cell r="B7" t="str">
            <v>Medicaid Pending</v>
          </cell>
          <cell r="C7">
            <v>79</v>
          </cell>
          <cell r="D7">
            <v>1.9</v>
          </cell>
          <cell r="E7">
            <v>149.82</v>
          </cell>
          <cell r="F7">
            <v>36.520000000000003</v>
          </cell>
          <cell r="G7">
            <v>1.98</v>
          </cell>
          <cell r="H7">
            <v>72.41</v>
          </cell>
          <cell r="I7">
            <v>42.48</v>
          </cell>
          <cell r="J7">
            <v>-0.09</v>
          </cell>
          <cell r="K7">
            <v>77.41</v>
          </cell>
        </row>
        <row r="8">
          <cell r="A8">
            <v>7</v>
          </cell>
          <cell r="B8" t="str">
            <v>No Fault</v>
          </cell>
          <cell r="C8">
            <v>32</v>
          </cell>
          <cell r="D8">
            <v>2.52</v>
          </cell>
          <cell r="E8">
            <v>80.540000000000006</v>
          </cell>
          <cell r="F8">
            <v>41.92</v>
          </cell>
          <cell r="G8">
            <v>2.63</v>
          </cell>
          <cell r="H8">
            <v>110.06</v>
          </cell>
          <cell r="I8">
            <v>-9.92</v>
          </cell>
          <cell r="J8">
            <v>-0.11</v>
          </cell>
          <cell r="K8">
            <v>-29.53</v>
          </cell>
        </row>
        <row r="9">
          <cell r="A9">
            <v>8</v>
          </cell>
          <cell r="B9" t="str">
            <v>Workers Comp</v>
          </cell>
          <cell r="C9">
            <v>21</v>
          </cell>
          <cell r="D9">
            <v>1.57</v>
          </cell>
          <cell r="E9">
            <v>32.94</v>
          </cell>
          <cell r="F9">
            <v>22.38</v>
          </cell>
          <cell r="G9">
            <v>1.76</v>
          </cell>
          <cell r="H9">
            <v>39.33</v>
          </cell>
          <cell r="I9">
            <v>-1.38</v>
          </cell>
          <cell r="J9">
            <v>-0.19</v>
          </cell>
          <cell r="K9">
            <v>-6.39</v>
          </cell>
        </row>
        <row r="10">
          <cell r="A10">
            <v>9</v>
          </cell>
          <cell r="B10" t="str">
            <v>Medicaid HMO - Drg</v>
          </cell>
          <cell r="C10">
            <v>65</v>
          </cell>
          <cell r="D10">
            <v>1.97</v>
          </cell>
          <cell r="E10">
            <v>127.77</v>
          </cell>
          <cell r="F10">
            <v>61.01</v>
          </cell>
          <cell r="G10">
            <v>1.93</v>
          </cell>
          <cell r="H10">
            <v>117.63</v>
          </cell>
          <cell r="I10">
            <v>3.99</v>
          </cell>
          <cell r="J10">
            <v>0.04</v>
          </cell>
          <cell r="K10">
            <v>10.14</v>
          </cell>
        </row>
        <row r="11">
          <cell r="A11">
            <v>10</v>
          </cell>
          <cell r="B11" t="str">
            <v>Medicaid HMO - Per Diem</v>
          </cell>
          <cell r="C11">
            <v>34</v>
          </cell>
          <cell r="D11">
            <v>1.42</v>
          </cell>
          <cell r="E11">
            <v>48.28</v>
          </cell>
          <cell r="F11">
            <v>35.25</v>
          </cell>
          <cell r="G11">
            <v>1.56</v>
          </cell>
          <cell r="H11">
            <v>54.84</v>
          </cell>
          <cell r="I11">
            <v>-1.25</v>
          </cell>
          <cell r="J11">
            <v>-0.14000000000000001</v>
          </cell>
          <cell r="K11">
            <v>-6.56</v>
          </cell>
        </row>
        <row r="12">
          <cell r="A12">
            <v>11</v>
          </cell>
          <cell r="B12" t="str">
            <v>Medicaid HMO - Caserate</v>
          </cell>
          <cell r="C12">
            <v>38</v>
          </cell>
          <cell r="D12">
            <v>1.06</v>
          </cell>
          <cell r="E12">
            <v>40.18</v>
          </cell>
          <cell r="F12">
            <v>37.17</v>
          </cell>
          <cell r="G12">
            <v>1</v>
          </cell>
          <cell r="H12">
            <v>37.17</v>
          </cell>
          <cell r="I12">
            <v>0.83</v>
          </cell>
          <cell r="J12">
            <v>0.06</v>
          </cell>
          <cell r="K12">
            <v>3.02</v>
          </cell>
        </row>
        <row r="13">
          <cell r="A13">
            <v>12</v>
          </cell>
          <cell r="B13" t="str">
            <v>Medicaid HMO - Capitation</v>
          </cell>
          <cell r="C13">
            <v>21</v>
          </cell>
          <cell r="D13">
            <v>1.1299999999999999</v>
          </cell>
          <cell r="E13">
            <v>23.76</v>
          </cell>
          <cell r="F13">
            <v>12.63</v>
          </cell>
          <cell r="G13">
            <v>1.39</v>
          </cell>
          <cell r="H13">
            <v>17.62</v>
          </cell>
          <cell r="I13">
            <v>8.3699999999999992</v>
          </cell>
          <cell r="J13">
            <v>-0.26</v>
          </cell>
          <cell r="K13">
            <v>6.14</v>
          </cell>
        </row>
        <row r="14">
          <cell r="A14">
            <v>13</v>
          </cell>
          <cell r="B14" t="str">
            <v>Blue Cross - Nys Drg</v>
          </cell>
          <cell r="C14">
            <v>876</v>
          </cell>
          <cell r="D14">
            <v>1.56</v>
          </cell>
          <cell r="E14">
            <v>1368.26</v>
          </cell>
          <cell r="F14">
            <v>839.31</v>
          </cell>
          <cell r="G14">
            <v>1.57</v>
          </cell>
          <cell r="H14">
            <v>1320.14</v>
          </cell>
          <cell r="I14">
            <v>36.69</v>
          </cell>
          <cell r="J14">
            <v>-0.01</v>
          </cell>
          <cell r="K14">
            <v>48.12</v>
          </cell>
        </row>
        <row r="15">
          <cell r="A15">
            <v>14</v>
          </cell>
          <cell r="B15" t="str">
            <v>Blue Cross - Caserate</v>
          </cell>
          <cell r="C15">
            <v>1</v>
          </cell>
          <cell r="D15">
            <v>20.87</v>
          </cell>
          <cell r="E15">
            <v>20.87</v>
          </cell>
          <cell r="F15">
            <v>1.68</v>
          </cell>
          <cell r="G15">
            <v>16.170000000000002</v>
          </cell>
          <cell r="H15">
            <v>27.1</v>
          </cell>
          <cell r="I15">
            <v>-0.68</v>
          </cell>
          <cell r="J15">
            <v>4.7</v>
          </cell>
          <cell r="K15">
            <v>-6.23</v>
          </cell>
        </row>
        <row r="16">
          <cell r="A16">
            <v>15</v>
          </cell>
          <cell r="B16" t="str">
            <v>Hmo/Comm - Nys Drg</v>
          </cell>
          <cell r="C16">
            <v>416</v>
          </cell>
          <cell r="D16">
            <v>1.38</v>
          </cell>
          <cell r="E16">
            <v>573.79999999999995</v>
          </cell>
          <cell r="F16">
            <v>400.65</v>
          </cell>
          <cell r="G16">
            <v>1.49</v>
          </cell>
          <cell r="H16">
            <v>596.78</v>
          </cell>
          <cell r="I16">
            <v>15.35</v>
          </cell>
          <cell r="J16">
            <v>-0.11</v>
          </cell>
          <cell r="K16">
            <v>-22.98</v>
          </cell>
        </row>
        <row r="17">
          <cell r="A17">
            <v>16</v>
          </cell>
          <cell r="B17" t="str">
            <v>Hmo/Comm - Hcfa Drg</v>
          </cell>
          <cell r="C17">
            <v>625</v>
          </cell>
          <cell r="D17">
            <v>1.1399999999999999</v>
          </cell>
          <cell r="E17">
            <v>713.33</v>
          </cell>
          <cell r="F17">
            <v>652.70000000000005</v>
          </cell>
          <cell r="G17">
            <v>1.04</v>
          </cell>
          <cell r="H17">
            <v>676.83</v>
          </cell>
          <cell r="I17">
            <v>-27.7</v>
          </cell>
          <cell r="J17">
            <v>0.1</v>
          </cell>
          <cell r="K17">
            <v>36.5</v>
          </cell>
        </row>
        <row r="18">
          <cell r="A18">
            <v>17</v>
          </cell>
          <cell r="B18" t="str">
            <v>Hmo/Comm - Per Diem</v>
          </cell>
          <cell r="C18">
            <v>171</v>
          </cell>
          <cell r="D18">
            <v>1.56</v>
          </cell>
          <cell r="E18">
            <v>265.99</v>
          </cell>
          <cell r="F18">
            <v>172.4</v>
          </cell>
          <cell r="G18">
            <v>1.75</v>
          </cell>
          <cell r="H18">
            <v>302.26</v>
          </cell>
          <cell r="I18">
            <v>-1.4</v>
          </cell>
          <cell r="J18">
            <v>-0.2</v>
          </cell>
          <cell r="K18">
            <v>-36.270000000000003</v>
          </cell>
        </row>
        <row r="19">
          <cell r="A19">
            <v>18</v>
          </cell>
          <cell r="B19" t="str">
            <v>Hmo/Comm - Caserate</v>
          </cell>
          <cell r="C19">
            <v>77</v>
          </cell>
          <cell r="D19">
            <v>1.94</v>
          </cell>
          <cell r="E19">
            <v>149.27000000000001</v>
          </cell>
          <cell r="F19">
            <v>104.04</v>
          </cell>
          <cell r="G19">
            <v>2.34</v>
          </cell>
          <cell r="H19">
            <v>243.54</v>
          </cell>
          <cell r="I19">
            <v>-27.04</v>
          </cell>
          <cell r="J19">
            <v>-0.4</v>
          </cell>
          <cell r="K19">
            <v>-94.26</v>
          </cell>
        </row>
        <row r="20">
          <cell r="A20">
            <v>19</v>
          </cell>
          <cell r="B20" t="str">
            <v>Hmo/Comm - Percent Chgs</v>
          </cell>
          <cell r="C20">
            <v>115</v>
          </cell>
          <cell r="D20">
            <v>1.68</v>
          </cell>
          <cell r="E20">
            <v>192.66</v>
          </cell>
          <cell r="F20">
            <v>127.44</v>
          </cell>
          <cell r="G20">
            <v>1.8</v>
          </cell>
          <cell r="H20">
            <v>229.53</v>
          </cell>
          <cell r="I20">
            <v>-12.44</v>
          </cell>
          <cell r="J20">
            <v>-0.13</v>
          </cell>
          <cell r="K20">
            <v>-36.869999999999997</v>
          </cell>
        </row>
        <row r="21">
          <cell r="A21">
            <v>20</v>
          </cell>
          <cell r="B21" t="str">
            <v>Employee - Per Diem</v>
          </cell>
          <cell r="C21">
            <v>99</v>
          </cell>
          <cell r="D21">
            <v>1.04</v>
          </cell>
          <cell r="E21">
            <v>102.99</v>
          </cell>
          <cell r="F21">
            <v>43.07</v>
          </cell>
          <cell r="G21">
            <v>1.67</v>
          </cell>
          <cell r="H21">
            <v>71.81</v>
          </cell>
          <cell r="I21">
            <v>55.93</v>
          </cell>
          <cell r="J21">
            <v>-0.63</v>
          </cell>
          <cell r="K21">
            <v>31.18</v>
          </cell>
        </row>
        <row r="22">
          <cell r="A22">
            <v>21</v>
          </cell>
          <cell r="B22" t="str">
            <v>Employee - Caserate</v>
          </cell>
          <cell r="C22">
            <v>0</v>
          </cell>
          <cell r="D22">
            <v>0</v>
          </cell>
          <cell r="E22">
            <v>0</v>
          </cell>
          <cell r="F22">
            <v>54.86</v>
          </cell>
          <cell r="G22">
            <v>0.96</v>
          </cell>
          <cell r="H22">
            <v>52.5</v>
          </cell>
          <cell r="I22">
            <v>-54.86</v>
          </cell>
          <cell r="J22">
            <v>-0.96</v>
          </cell>
          <cell r="K22">
            <v>-52.5</v>
          </cell>
        </row>
        <row r="23">
          <cell r="A23">
            <v>22</v>
          </cell>
          <cell r="B23" t="str">
            <v>Self Pay</v>
          </cell>
          <cell r="C23">
            <v>31</v>
          </cell>
          <cell r="D23">
            <v>1.26</v>
          </cell>
          <cell r="E23">
            <v>38.92</v>
          </cell>
          <cell r="F23">
            <v>33.86</v>
          </cell>
          <cell r="G23">
            <v>1.4</v>
          </cell>
          <cell r="H23">
            <v>47.36</v>
          </cell>
          <cell r="I23">
            <v>-2.86</v>
          </cell>
          <cell r="J23">
            <v>-0.14000000000000001</v>
          </cell>
          <cell r="K23">
            <v>-8.44</v>
          </cell>
        </row>
        <row r="24">
          <cell r="A24">
            <v>23</v>
          </cell>
          <cell r="B24" t="str">
            <v>Charity Care</v>
          </cell>
          <cell r="C24">
            <v>3</v>
          </cell>
          <cell r="D24">
            <v>1.07</v>
          </cell>
          <cell r="E24">
            <v>3.22</v>
          </cell>
          <cell r="F24">
            <v>9.98</v>
          </cell>
          <cell r="G24">
            <v>1.2</v>
          </cell>
          <cell r="H24">
            <v>11.97</v>
          </cell>
          <cell r="I24">
            <v>-6.98</v>
          </cell>
          <cell r="J24">
            <v>-0.13</v>
          </cell>
          <cell r="K24">
            <v>-8.75</v>
          </cell>
        </row>
        <row r="25">
          <cell r="A25">
            <v>24</v>
          </cell>
          <cell r="B25" t="str">
            <v>Psych Exempt - Medicare</v>
          </cell>
          <cell r="C25">
            <v>12</v>
          </cell>
          <cell r="D25">
            <v>1.18</v>
          </cell>
          <cell r="E25">
            <v>14.12</v>
          </cell>
          <cell r="F25">
            <v>7.86</v>
          </cell>
          <cell r="G25">
            <v>0.65</v>
          </cell>
          <cell r="H25">
            <v>5.07</v>
          </cell>
          <cell r="I25">
            <v>4.1399999999999997</v>
          </cell>
          <cell r="J25">
            <v>0.53</v>
          </cell>
          <cell r="K25">
            <v>9.0500000000000007</v>
          </cell>
        </row>
        <row r="26">
          <cell r="A26">
            <v>25</v>
          </cell>
          <cell r="B26" t="str">
            <v>Psych Exempt - Non Medicare</v>
          </cell>
          <cell r="C26">
            <v>42</v>
          </cell>
          <cell r="D26">
            <v>0.93</v>
          </cell>
          <cell r="E26">
            <v>38.97</v>
          </cell>
          <cell r="F26">
            <v>46.49</v>
          </cell>
          <cell r="G26">
            <v>1.1299999999999999</v>
          </cell>
          <cell r="H26">
            <v>52.59</v>
          </cell>
          <cell r="I26">
            <v>-4.49</v>
          </cell>
          <cell r="J26">
            <v>-0.2</v>
          </cell>
          <cell r="K26">
            <v>-13.61</v>
          </cell>
        </row>
        <row r="27">
          <cell r="A27">
            <v>26</v>
          </cell>
          <cell r="B27" t="str">
            <v>Rehab Exempt - Medicare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27</v>
          </cell>
          <cell r="B28" t="str">
            <v>Rehab Exempt - Non Medicare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28</v>
          </cell>
          <cell r="B29" t="str">
            <v>Hospice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 Spread 2006 Budget"/>
      <sheetName val="Data Source---&gt;"/>
      <sheetName val="Query"/>
      <sheetName val="add on"/>
      <sheetName val="CMI add"/>
      <sheetName val="Revenue Spread"/>
      <sheetName val="database for siw"/>
      <sheetName val="Budget"/>
      <sheetName val="Budget for 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BudGroup</v>
          </cell>
          <cell r="B1" t="str">
            <v>NYSCMI</v>
          </cell>
          <cell r="C1" t="str">
            <v>CMSCMI</v>
          </cell>
          <cell r="F1" t="str">
            <v>BudGroup</v>
          </cell>
          <cell r="G1" t="str">
            <v>DRG Table</v>
          </cell>
        </row>
        <row r="2">
          <cell r="A2" t="str">
            <v>Blue Cross - Caserate</v>
          </cell>
          <cell r="B2">
            <v>16.170799255371101</v>
          </cell>
          <cell r="C2">
            <v>6.2321000000000017</v>
          </cell>
          <cell r="F2" t="str">
            <v xml:space="preserve">Medicare </v>
          </cell>
          <cell r="G2" t="str">
            <v>CMS</v>
          </cell>
        </row>
        <row r="3">
          <cell r="A3" t="str">
            <v>Blue Cross - Nys Drg</v>
          </cell>
          <cell r="B3">
            <v>1.5428118912971414</v>
          </cell>
          <cell r="C3">
            <v>1.1946757245732753</v>
          </cell>
          <cell r="F3" t="str">
            <v>Medicare HMO - Drg</v>
          </cell>
          <cell r="G3" t="str">
            <v>CMS</v>
          </cell>
        </row>
        <row r="4">
          <cell r="A4" t="str">
            <v>Charity Care</v>
          </cell>
          <cell r="B4">
            <v>1.193378917469895</v>
          </cell>
          <cell r="C4">
            <v>1.0480676151044024</v>
          </cell>
          <cell r="F4" t="str">
            <v>Medicaid</v>
          </cell>
          <cell r="G4" t="str">
            <v>NYS</v>
          </cell>
        </row>
        <row r="5">
          <cell r="A5" t="str">
            <v>Employee - Caserate</v>
          </cell>
          <cell r="B5">
            <v>0.93850910455461556</v>
          </cell>
          <cell r="C5">
            <v>0.81019542077948914</v>
          </cell>
          <cell r="F5" t="str">
            <v>Medicaid Pending</v>
          </cell>
          <cell r="G5" t="str">
            <v>NYS</v>
          </cell>
        </row>
        <row r="6">
          <cell r="A6" t="str">
            <v>Employee - Per Diem</v>
          </cell>
          <cell r="B6">
            <v>1.6343348596278546</v>
          </cell>
          <cell r="C6">
            <v>1.1767625346187127</v>
          </cell>
          <cell r="F6" t="str">
            <v>No Fault</v>
          </cell>
          <cell r="G6" t="str">
            <v>NYS</v>
          </cell>
        </row>
        <row r="7">
          <cell r="A7" t="str">
            <v>Hmo/Comm - Caserate</v>
          </cell>
          <cell r="B7">
            <v>2.2350525449412122</v>
          </cell>
          <cell r="C7">
            <v>1.7886014744440339</v>
          </cell>
          <cell r="F7" t="str">
            <v>Workers Comp</v>
          </cell>
          <cell r="G7" t="str">
            <v>NYS</v>
          </cell>
        </row>
        <row r="8">
          <cell r="A8" t="str">
            <v>Hmo/Comm - Hcfa Drg</v>
          </cell>
          <cell r="B8">
            <v>1.3238653694000946</v>
          </cell>
          <cell r="C8">
            <v>1.0200420156053032</v>
          </cell>
          <cell r="F8" t="str">
            <v>Medicaid HMO - Drg</v>
          </cell>
          <cell r="G8" t="str">
            <v>NYS</v>
          </cell>
        </row>
        <row r="9">
          <cell r="A9" t="str">
            <v>Hmo/Comm - Nys Drg</v>
          </cell>
          <cell r="B9">
            <v>1.4598211486001587</v>
          </cell>
          <cell r="C9">
            <v>1.1047480866542265</v>
          </cell>
          <cell r="F9" t="str">
            <v>Medicaid HMO - Per Diem</v>
          </cell>
          <cell r="G9" t="str">
            <v>NYS</v>
          </cell>
        </row>
        <row r="10">
          <cell r="A10" t="str">
            <v>Hmo/Comm - Per Diem</v>
          </cell>
          <cell r="B10">
            <v>1.7266120041510993</v>
          </cell>
          <cell r="C10">
            <v>1.2333830340523881</v>
          </cell>
          <cell r="F10" t="str">
            <v>Medicaid HMO - Caserate</v>
          </cell>
          <cell r="G10" t="str">
            <v>NYS</v>
          </cell>
        </row>
        <row r="11">
          <cell r="A11" t="str">
            <v>Hmo/Comm - Percent Chgs</v>
          </cell>
          <cell r="B11">
            <v>1.7679186117809786</v>
          </cell>
          <cell r="C11">
            <v>1.3185734617393219</v>
          </cell>
          <cell r="F11" t="str">
            <v>Medicaid HMO - Capitation</v>
          </cell>
          <cell r="G11" t="str">
            <v>NYS</v>
          </cell>
        </row>
        <row r="12">
          <cell r="A12" t="str">
            <v>Medicaid</v>
          </cell>
          <cell r="B12">
            <v>2.2282578626379803</v>
          </cell>
          <cell r="C12">
            <v>1.3617524736441267</v>
          </cell>
          <cell r="F12" t="str">
            <v>Blue Cross - Nys Drg</v>
          </cell>
          <cell r="G12" t="str">
            <v>NYS</v>
          </cell>
        </row>
        <row r="13">
          <cell r="A13" t="str">
            <v>Medicaid HMO - Capitation</v>
          </cell>
          <cell r="B13">
            <v>1.3331030133198785</v>
          </cell>
          <cell r="C13">
            <v>1.0577522301577702</v>
          </cell>
          <cell r="F13" t="str">
            <v>Blue Cross - Caserate</v>
          </cell>
          <cell r="G13" t="str">
            <v>NYS</v>
          </cell>
        </row>
        <row r="14">
          <cell r="A14" t="str">
            <v>Medicaid HMO - Caserate</v>
          </cell>
          <cell r="B14">
            <v>0.95882829847517825</v>
          </cell>
          <cell r="C14">
            <v>0.81774689743309437</v>
          </cell>
          <cell r="F14" t="str">
            <v>Hmo/Comm - Nys Drg</v>
          </cell>
          <cell r="G14" t="str">
            <v>NYS</v>
          </cell>
        </row>
        <row r="15">
          <cell r="A15" t="str">
            <v>Medicaid HMO - Drg</v>
          </cell>
          <cell r="B15">
            <v>1.8889418945634386</v>
          </cell>
          <cell r="C15">
            <v>1.2656490449414852</v>
          </cell>
          <cell r="F15" t="str">
            <v>Hmo/Comm - Hcfa Drg</v>
          </cell>
          <cell r="G15" t="str">
            <v>CMS</v>
          </cell>
        </row>
        <row r="16">
          <cell r="A16" t="str">
            <v>Medicaid HMO - Per Diem</v>
          </cell>
          <cell r="B16">
            <v>1.5349469886035039</v>
          </cell>
          <cell r="C16">
            <v>1.1541542232496218</v>
          </cell>
          <cell r="F16" t="str">
            <v>Hmo/Comm - Per Diem</v>
          </cell>
          <cell r="G16" t="str">
            <v>NYS</v>
          </cell>
        </row>
        <row r="17">
          <cell r="A17" t="str">
            <v>Medicaid Pending</v>
          </cell>
          <cell r="B17">
            <v>1.9547655666095893</v>
          </cell>
          <cell r="C17">
            <v>1.3885199917587039</v>
          </cell>
          <cell r="F17" t="str">
            <v>Hmo/Comm - Caserate</v>
          </cell>
          <cell r="G17" t="str">
            <v>NYS</v>
          </cell>
        </row>
        <row r="18">
          <cell r="A18" t="str">
            <v xml:space="preserve">Medicare </v>
          </cell>
          <cell r="B18">
            <v>2.4882174791216296</v>
          </cell>
          <cell r="C18">
            <v>1.6864043647054392</v>
          </cell>
          <cell r="F18" t="str">
            <v>Hmo/Comm - Percent Chgs</v>
          </cell>
          <cell r="G18" t="str">
            <v>NYS</v>
          </cell>
        </row>
        <row r="19">
          <cell r="A19" t="str">
            <v>Medicare HMO - Drg</v>
          </cell>
          <cell r="B19">
            <v>2.7489018553969915</v>
          </cell>
          <cell r="C19">
            <v>1.8570209443588228</v>
          </cell>
          <cell r="F19" t="str">
            <v>Employee - Per Diem</v>
          </cell>
          <cell r="G19" t="str">
            <v>NYS</v>
          </cell>
        </row>
        <row r="20">
          <cell r="A20" t="str">
            <v>No Fault</v>
          </cell>
          <cell r="B20">
            <v>2.5115501160865374</v>
          </cell>
          <cell r="C20">
            <v>1.8163356967186604</v>
          </cell>
          <cell r="F20" t="str">
            <v>Employee - Caserate</v>
          </cell>
          <cell r="G20" t="str">
            <v>NYS</v>
          </cell>
        </row>
        <row r="21">
          <cell r="A21" t="str">
            <v>Psych Exempt - Medicare</v>
          </cell>
          <cell r="B21">
            <v>1.525528053604237</v>
          </cell>
          <cell r="C21">
            <v>0.64488520748269862</v>
          </cell>
          <cell r="F21" t="str">
            <v>Self Pay</v>
          </cell>
          <cell r="G21" t="str">
            <v>NYS</v>
          </cell>
        </row>
        <row r="22">
          <cell r="A22" t="str">
            <v>Psych Exempt - Non Medicare</v>
          </cell>
          <cell r="B22">
            <v>1.1639210927497461</v>
          </cell>
          <cell r="C22">
            <v>0.57098520570500944</v>
          </cell>
          <cell r="F22" t="str">
            <v>Charity Care</v>
          </cell>
          <cell r="G22" t="str">
            <v>NYS</v>
          </cell>
        </row>
        <row r="23">
          <cell r="A23" t="str">
            <v>Self Pay</v>
          </cell>
          <cell r="B23">
            <v>1.364745159672224</v>
          </cell>
          <cell r="C23">
            <v>1.0326386115667328</v>
          </cell>
          <cell r="F23" t="str">
            <v>Psych Exempt - Medicare</v>
          </cell>
          <cell r="G23" t="str">
            <v>CMS</v>
          </cell>
        </row>
        <row r="24">
          <cell r="A24" t="str">
            <v>Workers Comp</v>
          </cell>
          <cell r="B24">
            <v>1.735839101323962</v>
          </cell>
          <cell r="C24">
            <v>1.3715019154682866</v>
          </cell>
          <cell r="F24" t="str">
            <v>Psych Exempt - Non Medicare</v>
          </cell>
          <cell r="G24" t="str">
            <v>NYS</v>
          </cell>
        </row>
        <row r="25">
          <cell r="F25" t="str">
            <v>Rehab Exempt - Medicare</v>
          </cell>
          <cell r="G25" t="str">
            <v>CMS</v>
          </cell>
        </row>
        <row r="26">
          <cell r="F26" t="str">
            <v>Rehab Exempt - Non Medicare</v>
          </cell>
          <cell r="G26" t="str">
            <v>NYS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ummary all Women CON"/>
      <sheetName val="P &amp; L_ rounded"/>
      <sheetName val="P &amp; L_"/>
      <sheetName val="P&amp;L by Prod Line"/>
      <sheetName val="Volume"/>
      <sheetName val="Staffing Revised"/>
      <sheetName val="IP Proj Rev"/>
      <sheetName val="IP Rev-Sch"/>
      <sheetName val="OP Rev-Sch"/>
      <sheetName val="Expenses_NEW"/>
      <sheetName val="OB CSec TSI Expenses"/>
      <sheetName val="OB CSec Supplies Exp"/>
      <sheetName val="OB Norm Del TSI Expenses"/>
      <sheetName val="OB Norm Del Supplies Exp"/>
      <sheetName val="OB Non Del TSI Expenses"/>
      <sheetName val="OB Non Del Supplies Exp"/>
      <sheetName val="Gyn TSI Expenses"/>
      <sheetName val="Gyn Supplies Exp"/>
      <sheetName val="Nbn TSI Expenses"/>
      <sheetName val="Nbn Supplies Exp"/>
      <sheetName val="ob full yr rev &amp; vol"/>
      <sheetName val="gyn full yr rev &amp; vol"/>
      <sheetName val="newb full yr rev &amp; vol"/>
      <sheetName val="OP PCC Visits &amp; Rev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 refreshError="1">
        <row r="11">
          <cell r="B11">
            <v>1</v>
          </cell>
          <cell r="C11" t="str">
            <v>SALARY</v>
          </cell>
          <cell r="E11">
            <v>2140612.9790440318</v>
          </cell>
          <cell r="F11">
            <v>940457.36933637096</v>
          </cell>
          <cell r="I11">
            <v>3081070.3483804027</v>
          </cell>
          <cell r="J11">
            <v>0.45337086985483666</v>
          </cell>
          <cell r="L11">
            <v>3683039.0337275229</v>
          </cell>
          <cell r="M11">
            <v>960287.24737738469</v>
          </cell>
          <cell r="P11">
            <v>4643326.2811049074</v>
          </cell>
          <cell r="Q11">
            <v>0.67984757156490894</v>
          </cell>
          <cell r="S11">
            <v>1600074.2179774467</v>
          </cell>
          <cell r="T11">
            <v>568132.54852097179</v>
          </cell>
          <cell r="W11">
            <v>2168206.7664984185</v>
          </cell>
          <cell r="X11">
            <v>0.55385758136457408</v>
          </cell>
          <cell r="Z11">
            <v>6447275.4321015393</v>
          </cell>
          <cell r="AA11">
            <v>1903515.4685927096</v>
          </cell>
          <cell r="AD11">
            <v>8350790.9006942492</v>
          </cell>
          <cell r="AE11">
            <v>0.5960619029600781</v>
          </cell>
          <cell r="AG11">
            <v>7069193.3540892992</v>
          </cell>
          <cell r="AH11">
            <v>2037603.2461164887</v>
          </cell>
          <cell r="AK11">
            <v>9106796.6002057884</v>
          </cell>
          <cell r="AL11">
            <v>0.58329392740796815</v>
          </cell>
          <cell r="AM11">
            <v>20940195.016939841</v>
          </cell>
          <cell r="AN11">
            <v>6409995.8799439259</v>
          </cell>
        </row>
        <row r="12">
          <cell r="B12">
            <v>2</v>
          </cell>
          <cell r="C12" t="str">
            <v>FEES</v>
          </cell>
          <cell r="E12">
            <v>16421.306414138118</v>
          </cell>
          <cell r="F12">
            <v>12173.640024860619</v>
          </cell>
          <cell r="I12">
            <v>28594.946438998737</v>
          </cell>
          <cell r="J12">
            <v>4.2076662570577289E-3</v>
          </cell>
          <cell r="L12">
            <v>8004.8694980933615</v>
          </cell>
          <cell r="M12">
            <v>6932.3355487583431</v>
          </cell>
          <cell r="P12">
            <v>14937.205046851705</v>
          </cell>
          <cell r="Q12">
            <v>2.187014644737131E-3</v>
          </cell>
          <cell r="S12">
            <v>6195.3260708674425</v>
          </cell>
          <cell r="T12">
            <v>6213.0798238213429</v>
          </cell>
          <cell r="W12">
            <v>12408.405894688785</v>
          </cell>
          <cell r="X12">
            <v>3.1696652660673573E-3</v>
          </cell>
          <cell r="Z12">
            <v>6400.3237762917015</v>
          </cell>
          <cell r="AA12">
            <v>16780.649981041872</v>
          </cell>
          <cell r="AD12">
            <v>23180.973757333573</v>
          </cell>
          <cell r="AE12">
            <v>1.6546091854742968E-3</v>
          </cell>
          <cell r="AG12">
            <v>7326.3561952266937</v>
          </cell>
          <cell r="AH12">
            <v>17339.318238225595</v>
          </cell>
          <cell r="AK12">
            <v>24665.674433452288</v>
          </cell>
          <cell r="AL12">
            <v>1.5798462120181296E-3</v>
          </cell>
          <cell r="AM12">
            <v>44348.181954617321</v>
          </cell>
          <cell r="AN12">
            <v>59439.023616707767</v>
          </cell>
        </row>
        <row r="13">
          <cell r="B13">
            <v>3</v>
          </cell>
          <cell r="C13" t="str">
            <v>BENEFITS</v>
          </cell>
          <cell r="E13">
            <v>663590.02350364986</v>
          </cell>
          <cell r="F13">
            <v>291541.78449427499</v>
          </cell>
          <cell r="I13">
            <v>955131.80799792486</v>
          </cell>
          <cell r="J13">
            <v>0.14054496965499938</v>
          </cell>
          <cell r="L13">
            <v>1141742.1004555321</v>
          </cell>
          <cell r="M13">
            <v>297689.04668698926</v>
          </cell>
          <cell r="P13">
            <v>1439431.1471425213</v>
          </cell>
          <cell r="Q13">
            <v>0.21075274718512177</v>
          </cell>
          <cell r="S13">
            <v>496023.00757300848</v>
          </cell>
          <cell r="T13">
            <v>176121.09004150124</v>
          </cell>
          <cell r="W13">
            <v>672144.09761450975</v>
          </cell>
          <cell r="X13">
            <v>0.17169585022301795</v>
          </cell>
          <cell r="Z13">
            <v>1998655.3839514772</v>
          </cell>
          <cell r="AA13">
            <v>590089.79526374</v>
          </cell>
          <cell r="AD13">
            <v>2588745.179215217</v>
          </cell>
          <cell r="AE13">
            <v>0.18477918991762418</v>
          </cell>
          <cell r="AG13">
            <v>2191449.9397676829</v>
          </cell>
          <cell r="AH13">
            <v>631657.0062961115</v>
          </cell>
          <cell r="AK13">
            <v>2823106.9460637942</v>
          </cell>
          <cell r="AL13">
            <v>0.18082111749647012</v>
          </cell>
          <cell r="AM13">
            <v>6491460.455251351</v>
          </cell>
          <cell r="AN13">
            <v>1987098.722782617</v>
          </cell>
        </row>
        <row r="14">
          <cell r="B14">
            <v>4</v>
          </cell>
          <cell r="C14" t="str">
            <v>SUPPLIES_EXPENSES</v>
          </cell>
          <cell r="E14">
            <v>1738366.188201644</v>
          </cell>
          <cell r="F14">
            <v>294837.33886422968</v>
          </cell>
          <cell r="I14">
            <v>2033203.5270658736</v>
          </cell>
          <cell r="J14">
            <v>0.29918020279619012</v>
          </cell>
          <cell r="L14">
            <v>163149.39344325179</v>
          </cell>
          <cell r="M14">
            <v>167896.48462873869</v>
          </cell>
          <cell r="P14">
            <v>331045.87807199045</v>
          </cell>
          <cell r="Q14">
            <v>4.8469722491752416E-2</v>
          </cell>
          <cell r="S14">
            <v>555745.69953084574</v>
          </cell>
          <cell r="T14">
            <v>150476.59678334338</v>
          </cell>
          <cell r="W14">
            <v>706222.29631418909</v>
          </cell>
          <cell r="X14">
            <v>0.18040095575109791</v>
          </cell>
          <cell r="Z14">
            <v>1671027.7782362702</v>
          </cell>
          <cell r="AA14">
            <v>406416.00825379411</v>
          </cell>
          <cell r="AD14">
            <v>2077443.7864900643</v>
          </cell>
          <cell r="AE14">
            <v>0.14828357114832227</v>
          </cell>
          <cell r="AG14">
            <v>2237673.9570693686</v>
          </cell>
          <cell r="AH14">
            <v>419946.5760970675</v>
          </cell>
          <cell r="AK14">
            <v>2657620.533166436</v>
          </cell>
          <cell r="AL14">
            <v>0.17022164723824831</v>
          </cell>
          <cell r="AM14">
            <v>6365963.0164813809</v>
          </cell>
          <cell r="AN14">
            <v>1439573.0046271733</v>
          </cell>
        </row>
        <row r="21">
          <cell r="B21">
            <v>5</v>
          </cell>
          <cell r="C21" t="str">
            <v>ALLOCATED_EXP</v>
          </cell>
          <cell r="E21">
            <v>-10358.972578689334</v>
          </cell>
          <cell r="F21">
            <v>-19545.903413715936</v>
          </cell>
          <cell r="I21">
            <v>-29904.875992405272</v>
          </cell>
          <cell r="J21">
            <v>-4.4004187209502393E-3</v>
          </cell>
          <cell r="L21">
            <v>-2118.6077149468856</v>
          </cell>
          <cell r="M21">
            <v>-11130.504991998185</v>
          </cell>
          <cell r="P21">
            <v>-13249.11270694507</v>
          </cell>
          <cell r="Q21">
            <v>-1.9398544392325201E-3</v>
          </cell>
          <cell r="S21">
            <v>-5727.6576030295946</v>
          </cell>
          <cell r="T21">
            <v>-9975.6734953652121</v>
          </cell>
          <cell r="W21">
            <v>-15703.331098394807</v>
          </cell>
          <cell r="X21">
            <v>-4.0113374406492014E-3</v>
          </cell>
          <cell r="Z21">
            <v>-6536.550552534376</v>
          </cell>
          <cell r="AA21">
            <v>-26942.883400445698</v>
          </cell>
          <cell r="AD21">
            <v>-33479.433952980078</v>
          </cell>
          <cell r="AE21">
            <v>-2.3896916291342553E-3</v>
          </cell>
          <cell r="AG21">
            <v>-8302.3326093273063</v>
          </cell>
          <cell r="AH21">
            <v>-27839.876885789625</v>
          </cell>
          <cell r="AK21">
            <v>-36142.209495116927</v>
          </cell>
          <cell r="AL21">
            <v>-2.3149228260057907E-3</v>
          </cell>
          <cell r="AM21">
            <v>-33044.121058527497</v>
          </cell>
          <cell r="AN21">
            <v>-95434.842187314658</v>
          </cell>
        </row>
        <row r="22">
          <cell r="B22">
            <v>6</v>
          </cell>
          <cell r="C22" t="str">
            <v>INSURANCE</v>
          </cell>
          <cell r="E22">
            <v>0</v>
          </cell>
          <cell r="F22">
            <v>62031.832281740528</v>
          </cell>
          <cell r="I22">
            <v>62031.832281740528</v>
          </cell>
          <cell r="J22">
            <v>9.1278103322260783E-3</v>
          </cell>
          <cell r="L22">
            <v>0</v>
          </cell>
          <cell r="M22">
            <v>35324.313451288275</v>
          </cell>
          <cell r="P22">
            <v>35324.313451288275</v>
          </cell>
          <cell r="Q22">
            <v>5.1719709671880802E-3</v>
          </cell>
          <cell r="S22">
            <v>0</v>
          </cell>
          <cell r="T22">
            <v>31659.283895144108</v>
          </cell>
          <cell r="W22">
            <v>31659.283895144108</v>
          </cell>
          <cell r="X22">
            <v>8.087205831488543E-3</v>
          </cell>
          <cell r="Z22">
            <v>0</v>
          </cell>
          <cell r="AA22">
            <v>85507.248701030971</v>
          </cell>
          <cell r="AD22">
            <v>85507.248701030971</v>
          </cell>
          <cell r="AE22">
            <v>6.1033276947911547E-3</v>
          </cell>
          <cell r="AG22">
            <v>0</v>
          </cell>
          <cell r="AH22">
            <v>88353.990970391751</v>
          </cell>
          <cell r="AK22">
            <v>88353.990970391751</v>
          </cell>
          <cell r="AL22">
            <v>5.6591080989031187E-3</v>
          </cell>
          <cell r="AM22">
            <v>0</v>
          </cell>
          <cell r="AN22">
            <v>302876.66929959564</v>
          </cell>
        </row>
        <row r="23">
          <cell r="B23">
            <v>7</v>
          </cell>
          <cell r="C23" t="str">
            <v>INTEREST</v>
          </cell>
          <cell r="E23">
            <v>0</v>
          </cell>
          <cell r="F23">
            <v>61078.922747144068</v>
          </cell>
          <cell r="I23">
            <v>61078.922747144068</v>
          </cell>
          <cell r="J23">
            <v>8.9875923638761956E-3</v>
          </cell>
          <cell r="L23">
            <v>0</v>
          </cell>
          <cell r="M23">
            <v>34781.674714809815</v>
          </cell>
          <cell r="P23">
            <v>34781.674714809815</v>
          </cell>
          <cell r="Q23">
            <v>5.0925211062698107E-3</v>
          </cell>
          <cell r="S23">
            <v>0</v>
          </cell>
          <cell r="T23">
            <v>31172.945955855805</v>
          </cell>
          <cell r="W23">
            <v>31172.945955855805</v>
          </cell>
          <cell r="X23">
            <v>7.9629732357130653E-3</v>
          </cell>
          <cell r="Z23">
            <v>0</v>
          </cell>
          <cell r="AA23">
            <v>84193.718702525541</v>
          </cell>
          <cell r="AD23">
            <v>84193.718702525541</v>
          </cell>
          <cell r="AE23">
            <v>6.0095706842498891E-3</v>
          </cell>
          <cell r="AG23">
            <v>0</v>
          </cell>
          <cell r="AH23">
            <v>86996.73039435489</v>
          </cell>
          <cell r="AK23">
            <v>86996.73039435489</v>
          </cell>
          <cell r="AL23">
            <v>5.5721750217006859E-3</v>
          </cell>
          <cell r="AM23">
            <v>0</v>
          </cell>
          <cell r="AN23">
            <v>298223.99251469015</v>
          </cell>
        </row>
        <row r="24">
          <cell r="B24">
            <v>8</v>
          </cell>
          <cell r="C24" t="str">
            <v>DEPRECIATION</v>
          </cell>
          <cell r="E24">
            <v>0</v>
          </cell>
          <cell r="F24">
            <v>159628.86096186429</v>
          </cell>
          <cell r="I24">
            <v>159628.86096186429</v>
          </cell>
          <cell r="J24">
            <v>2.3488939675220276E-2</v>
          </cell>
          <cell r="L24">
            <v>0</v>
          </cell>
          <cell r="M24">
            <v>90901.392286437738</v>
          </cell>
          <cell r="P24">
            <v>90901.392286437738</v>
          </cell>
          <cell r="Q24">
            <v>1.3309228569459559E-2</v>
          </cell>
          <cell r="S24">
            <v>0</v>
          </cell>
          <cell r="T24">
            <v>81470.033064584277</v>
          </cell>
          <cell r="W24">
            <v>81470.033064584277</v>
          </cell>
          <cell r="X24">
            <v>2.0811112742588813E-2</v>
          </cell>
          <cell r="Z24">
            <v>0</v>
          </cell>
          <cell r="AA24">
            <v>220039.03821725774</v>
          </cell>
          <cell r="AD24">
            <v>220039.03821725774</v>
          </cell>
          <cell r="AE24">
            <v>1.5705924074135322E-2</v>
          </cell>
          <cell r="AG24">
            <v>0</v>
          </cell>
          <cell r="AH24">
            <v>227364.66780443687</v>
          </cell>
          <cell r="AK24">
            <v>227364.66780443687</v>
          </cell>
          <cell r="AL24">
            <v>1.4562796981153741E-2</v>
          </cell>
          <cell r="AM24">
            <v>0</v>
          </cell>
          <cell r="AN24">
            <v>779403.99233458086</v>
          </cell>
        </row>
        <row r="25">
          <cell r="B25">
            <v>9</v>
          </cell>
          <cell r="C25" t="str">
            <v>CENTRAL_ADMIN_EXP</v>
          </cell>
          <cell r="E25">
            <v>0</v>
          </cell>
          <cell r="F25">
            <v>341328.24002344167</v>
          </cell>
          <cell r="I25">
            <v>341328.24002344167</v>
          </cell>
          <cell r="J25">
            <v>5.0225494256174091E-2</v>
          </cell>
          <cell r="L25">
            <v>0</v>
          </cell>
          <cell r="M25">
            <v>194370.94306036999</v>
          </cell>
          <cell r="P25">
            <v>194370.94306036999</v>
          </cell>
          <cell r="Q25">
            <v>2.845861040610086E-2</v>
          </cell>
          <cell r="S25">
            <v>0</v>
          </cell>
          <cell r="T25">
            <v>174204.23119619672</v>
          </cell>
          <cell r="W25">
            <v>174204.23119619672</v>
          </cell>
          <cell r="X25">
            <v>4.4499600150966954E-2</v>
          </cell>
          <cell r="Z25">
            <v>0</v>
          </cell>
          <cell r="AA25">
            <v>470500.99335790082</v>
          </cell>
          <cell r="AD25">
            <v>470500.99335790082</v>
          </cell>
          <cell r="AE25">
            <v>3.3583372015961052E-2</v>
          </cell>
          <cell r="AG25">
            <v>0</v>
          </cell>
          <cell r="AH25">
            <v>486165.10471588932</v>
          </cell>
          <cell r="AK25">
            <v>486165.10471588932</v>
          </cell>
          <cell r="AL25">
            <v>3.1139067418287251E-2</v>
          </cell>
          <cell r="AM25">
            <v>0</v>
          </cell>
          <cell r="AN25">
            <v>1666569.5123537984</v>
          </cell>
        </row>
        <row r="26">
          <cell r="B26">
            <v>10</v>
          </cell>
          <cell r="C26" t="str">
            <v>CHG_IN_ESTIMATES</v>
          </cell>
          <cell r="E26">
            <v>0</v>
          </cell>
          <cell r="F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B27">
            <v>11</v>
          </cell>
          <cell r="C27" t="str">
            <v>PROV_FOR_BAD_DEBTS</v>
          </cell>
          <cell r="E27">
            <v>0</v>
          </cell>
          <cell r="F27">
            <v>103752.39009501469</v>
          </cell>
          <cell r="I27">
            <v>103752.39009501469</v>
          </cell>
          <cell r="J27">
            <v>1.5266873530369516E-2</v>
          </cell>
          <cell r="L27">
            <v>0</v>
          </cell>
          <cell r="M27">
            <v>59082.277827789483</v>
          </cell>
          <cell r="P27">
            <v>59082.277827789483</v>
          </cell>
          <cell r="Q27">
            <v>8.6504675036939201E-3</v>
          </cell>
          <cell r="S27">
            <v>0</v>
          </cell>
          <cell r="T27">
            <v>52952.270664825861</v>
          </cell>
          <cell r="W27">
            <v>52952.270664825861</v>
          </cell>
          <cell r="X27">
            <v>1.3526392875134553E-2</v>
          </cell>
          <cell r="Z27">
            <v>0</v>
          </cell>
          <cell r="AA27">
            <v>143016.59481679069</v>
          </cell>
          <cell r="AD27">
            <v>143016.59481679069</v>
          </cell>
          <cell r="AE27">
            <v>1.0208223948498057E-2</v>
          </cell>
          <cell r="AG27">
            <v>0</v>
          </cell>
          <cell r="AH27">
            <v>147777.96174029564</v>
          </cell>
          <cell r="AK27">
            <v>147777.96174029564</v>
          </cell>
          <cell r="AL27">
            <v>9.4652369512561278E-3</v>
          </cell>
          <cell r="AM27">
            <v>0</v>
          </cell>
          <cell r="AN27">
            <v>506581.49514471635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topLeftCell="A4" zoomScaleNormal="100" zoomScaleSheetLayoutView="100" workbookViewId="0">
      <selection activeCell="J25" sqref="J25"/>
    </sheetView>
  </sheetViews>
  <sheetFormatPr defaultRowHeight="12.75" x14ac:dyDescent="0.2"/>
  <cols>
    <col min="1" max="1" width="2.85546875" style="66" customWidth="1"/>
    <col min="2" max="2" width="2.140625" style="60" customWidth="1"/>
    <col min="3" max="3" width="36.42578125" style="61" customWidth="1"/>
    <col min="4" max="4" width="1.5703125" style="62" customWidth="1"/>
    <col min="5" max="6" width="12.5703125" style="61" customWidth="1"/>
    <col min="7" max="7" width="1.5703125" style="61" customWidth="1"/>
    <col min="8" max="8" width="35.42578125" style="61" customWidth="1"/>
    <col min="9" max="239" width="8.7109375" style="61"/>
    <col min="240" max="240" width="1" style="61" customWidth="1"/>
    <col min="241" max="241" width="2.28515625" style="61" customWidth="1"/>
    <col min="242" max="242" width="39.42578125" style="61" customWidth="1"/>
    <col min="243" max="243" width="18.28515625" style="61" customWidth="1"/>
    <col min="244" max="244" width="1.7109375" style="61" customWidth="1"/>
    <col min="245" max="245" width="5.7109375" style="61" customWidth="1"/>
    <col min="246" max="246" width="15.7109375" style="61" customWidth="1"/>
    <col min="247" max="247" width="1.7109375" style="61" customWidth="1"/>
    <col min="248" max="248" width="5.7109375" style="61" customWidth="1"/>
    <col min="249" max="249" width="15.7109375" style="61" customWidth="1"/>
    <col min="250" max="250" width="1.7109375" style="61" customWidth="1"/>
    <col min="251" max="251" width="5.7109375" style="61" customWidth="1"/>
    <col min="252" max="252" width="15.7109375" style="61" customWidth="1"/>
    <col min="253" max="253" width="11.85546875" style="61" bestFit="1" customWidth="1"/>
    <col min="254" max="254" width="12.28515625" style="61" bestFit="1" customWidth="1"/>
    <col min="255" max="255" width="12.5703125" style="61" bestFit="1" customWidth="1"/>
    <col min="256" max="257" width="10.85546875" style="61" bestFit="1" customWidth="1"/>
    <col min="258" max="495" width="8.7109375" style="61"/>
    <col min="496" max="496" width="1" style="61" customWidth="1"/>
    <col min="497" max="497" width="2.28515625" style="61" customWidth="1"/>
    <col min="498" max="498" width="39.42578125" style="61" customWidth="1"/>
    <col min="499" max="499" width="18.28515625" style="61" customWidth="1"/>
    <col min="500" max="500" width="1.7109375" style="61" customWidth="1"/>
    <col min="501" max="501" width="5.7109375" style="61" customWidth="1"/>
    <col min="502" max="502" width="15.7109375" style="61" customWidth="1"/>
    <col min="503" max="503" width="1.7109375" style="61" customWidth="1"/>
    <col min="504" max="504" width="5.7109375" style="61" customWidth="1"/>
    <col min="505" max="505" width="15.7109375" style="61" customWidth="1"/>
    <col min="506" max="506" width="1.7109375" style="61" customWidth="1"/>
    <col min="507" max="507" width="5.7109375" style="61" customWidth="1"/>
    <col min="508" max="508" width="15.7109375" style="61" customWidth="1"/>
    <col min="509" max="509" width="11.85546875" style="61" bestFit="1" customWidth="1"/>
    <col min="510" max="510" width="12.28515625" style="61" bestFit="1" customWidth="1"/>
    <col min="511" max="511" width="12.5703125" style="61" bestFit="1" customWidth="1"/>
    <col min="512" max="513" width="10.85546875" style="61" bestFit="1" customWidth="1"/>
    <col min="514" max="751" width="8.7109375" style="61"/>
    <col min="752" max="752" width="1" style="61" customWidth="1"/>
    <col min="753" max="753" width="2.28515625" style="61" customWidth="1"/>
    <col min="754" max="754" width="39.42578125" style="61" customWidth="1"/>
    <col min="755" max="755" width="18.28515625" style="61" customWidth="1"/>
    <col min="756" max="756" width="1.7109375" style="61" customWidth="1"/>
    <col min="757" max="757" width="5.7109375" style="61" customWidth="1"/>
    <col min="758" max="758" width="15.7109375" style="61" customWidth="1"/>
    <col min="759" max="759" width="1.7109375" style="61" customWidth="1"/>
    <col min="760" max="760" width="5.7109375" style="61" customWidth="1"/>
    <col min="761" max="761" width="15.7109375" style="61" customWidth="1"/>
    <col min="762" max="762" width="1.7109375" style="61" customWidth="1"/>
    <col min="763" max="763" width="5.7109375" style="61" customWidth="1"/>
    <col min="764" max="764" width="15.7109375" style="61" customWidth="1"/>
    <col min="765" max="765" width="11.85546875" style="61" bestFit="1" customWidth="1"/>
    <col min="766" max="766" width="12.28515625" style="61" bestFit="1" customWidth="1"/>
    <col min="767" max="767" width="12.5703125" style="61" bestFit="1" customWidth="1"/>
    <col min="768" max="769" width="10.85546875" style="61" bestFit="1" customWidth="1"/>
    <col min="770" max="1007" width="8.7109375" style="61"/>
    <col min="1008" max="1008" width="1" style="61" customWidth="1"/>
    <col min="1009" max="1009" width="2.28515625" style="61" customWidth="1"/>
    <col min="1010" max="1010" width="39.42578125" style="61" customWidth="1"/>
    <col min="1011" max="1011" width="18.28515625" style="61" customWidth="1"/>
    <col min="1012" max="1012" width="1.7109375" style="61" customWidth="1"/>
    <col min="1013" max="1013" width="5.7109375" style="61" customWidth="1"/>
    <col min="1014" max="1014" width="15.7109375" style="61" customWidth="1"/>
    <col min="1015" max="1015" width="1.7109375" style="61" customWidth="1"/>
    <col min="1016" max="1016" width="5.7109375" style="61" customWidth="1"/>
    <col min="1017" max="1017" width="15.7109375" style="61" customWidth="1"/>
    <col min="1018" max="1018" width="1.7109375" style="61" customWidth="1"/>
    <col min="1019" max="1019" width="5.7109375" style="61" customWidth="1"/>
    <col min="1020" max="1020" width="15.7109375" style="61" customWidth="1"/>
    <col min="1021" max="1021" width="11.85546875" style="61" bestFit="1" customWidth="1"/>
    <col min="1022" max="1022" width="12.28515625" style="61" bestFit="1" customWidth="1"/>
    <col min="1023" max="1023" width="12.5703125" style="61" bestFit="1" customWidth="1"/>
    <col min="1024" max="1025" width="10.85546875" style="61" bestFit="1" customWidth="1"/>
    <col min="1026" max="1263" width="8.7109375" style="61"/>
    <col min="1264" max="1264" width="1" style="61" customWidth="1"/>
    <col min="1265" max="1265" width="2.28515625" style="61" customWidth="1"/>
    <col min="1266" max="1266" width="39.42578125" style="61" customWidth="1"/>
    <col min="1267" max="1267" width="18.28515625" style="61" customWidth="1"/>
    <col min="1268" max="1268" width="1.7109375" style="61" customWidth="1"/>
    <col min="1269" max="1269" width="5.7109375" style="61" customWidth="1"/>
    <col min="1270" max="1270" width="15.7109375" style="61" customWidth="1"/>
    <col min="1271" max="1271" width="1.7109375" style="61" customWidth="1"/>
    <col min="1272" max="1272" width="5.7109375" style="61" customWidth="1"/>
    <col min="1273" max="1273" width="15.7109375" style="61" customWidth="1"/>
    <col min="1274" max="1274" width="1.7109375" style="61" customWidth="1"/>
    <col min="1275" max="1275" width="5.7109375" style="61" customWidth="1"/>
    <col min="1276" max="1276" width="15.7109375" style="61" customWidth="1"/>
    <col min="1277" max="1277" width="11.85546875" style="61" bestFit="1" customWidth="1"/>
    <col min="1278" max="1278" width="12.28515625" style="61" bestFit="1" customWidth="1"/>
    <col min="1279" max="1279" width="12.5703125" style="61" bestFit="1" customWidth="1"/>
    <col min="1280" max="1281" width="10.85546875" style="61" bestFit="1" customWidth="1"/>
    <col min="1282" max="1519" width="8.7109375" style="61"/>
    <col min="1520" max="1520" width="1" style="61" customWidth="1"/>
    <col min="1521" max="1521" width="2.28515625" style="61" customWidth="1"/>
    <col min="1522" max="1522" width="39.42578125" style="61" customWidth="1"/>
    <col min="1523" max="1523" width="18.28515625" style="61" customWidth="1"/>
    <col min="1524" max="1524" width="1.7109375" style="61" customWidth="1"/>
    <col min="1525" max="1525" width="5.7109375" style="61" customWidth="1"/>
    <col min="1526" max="1526" width="15.7109375" style="61" customWidth="1"/>
    <col min="1527" max="1527" width="1.7109375" style="61" customWidth="1"/>
    <col min="1528" max="1528" width="5.7109375" style="61" customWidth="1"/>
    <col min="1529" max="1529" width="15.7109375" style="61" customWidth="1"/>
    <col min="1530" max="1530" width="1.7109375" style="61" customWidth="1"/>
    <col min="1531" max="1531" width="5.7109375" style="61" customWidth="1"/>
    <col min="1532" max="1532" width="15.7109375" style="61" customWidth="1"/>
    <col min="1533" max="1533" width="11.85546875" style="61" bestFit="1" customWidth="1"/>
    <col min="1534" max="1534" width="12.28515625" style="61" bestFit="1" customWidth="1"/>
    <col min="1535" max="1535" width="12.5703125" style="61" bestFit="1" customWidth="1"/>
    <col min="1536" max="1537" width="10.85546875" style="61" bestFit="1" customWidth="1"/>
    <col min="1538" max="1775" width="8.7109375" style="61"/>
    <col min="1776" max="1776" width="1" style="61" customWidth="1"/>
    <col min="1777" max="1777" width="2.28515625" style="61" customWidth="1"/>
    <col min="1778" max="1778" width="39.42578125" style="61" customWidth="1"/>
    <col min="1779" max="1779" width="18.28515625" style="61" customWidth="1"/>
    <col min="1780" max="1780" width="1.7109375" style="61" customWidth="1"/>
    <col min="1781" max="1781" width="5.7109375" style="61" customWidth="1"/>
    <col min="1782" max="1782" width="15.7109375" style="61" customWidth="1"/>
    <col min="1783" max="1783" width="1.7109375" style="61" customWidth="1"/>
    <col min="1784" max="1784" width="5.7109375" style="61" customWidth="1"/>
    <col min="1785" max="1785" width="15.7109375" style="61" customWidth="1"/>
    <col min="1786" max="1786" width="1.7109375" style="61" customWidth="1"/>
    <col min="1787" max="1787" width="5.7109375" style="61" customWidth="1"/>
    <col min="1788" max="1788" width="15.7109375" style="61" customWidth="1"/>
    <col min="1789" max="1789" width="11.85546875" style="61" bestFit="1" customWidth="1"/>
    <col min="1790" max="1790" width="12.28515625" style="61" bestFit="1" customWidth="1"/>
    <col min="1791" max="1791" width="12.5703125" style="61" bestFit="1" customWidth="1"/>
    <col min="1792" max="1793" width="10.85546875" style="61" bestFit="1" customWidth="1"/>
    <col min="1794" max="2031" width="8.7109375" style="61"/>
    <col min="2032" max="2032" width="1" style="61" customWidth="1"/>
    <col min="2033" max="2033" width="2.28515625" style="61" customWidth="1"/>
    <col min="2034" max="2034" width="39.42578125" style="61" customWidth="1"/>
    <col min="2035" max="2035" width="18.28515625" style="61" customWidth="1"/>
    <col min="2036" max="2036" width="1.7109375" style="61" customWidth="1"/>
    <col min="2037" max="2037" width="5.7109375" style="61" customWidth="1"/>
    <col min="2038" max="2038" width="15.7109375" style="61" customWidth="1"/>
    <col min="2039" max="2039" width="1.7109375" style="61" customWidth="1"/>
    <col min="2040" max="2040" width="5.7109375" style="61" customWidth="1"/>
    <col min="2041" max="2041" width="15.7109375" style="61" customWidth="1"/>
    <col min="2042" max="2042" width="1.7109375" style="61" customWidth="1"/>
    <col min="2043" max="2043" width="5.7109375" style="61" customWidth="1"/>
    <col min="2044" max="2044" width="15.7109375" style="61" customWidth="1"/>
    <col min="2045" max="2045" width="11.85546875" style="61" bestFit="1" customWidth="1"/>
    <col min="2046" max="2046" width="12.28515625" style="61" bestFit="1" customWidth="1"/>
    <col min="2047" max="2047" width="12.5703125" style="61" bestFit="1" customWidth="1"/>
    <col min="2048" max="2049" width="10.85546875" style="61" bestFit="1" customWidth="1"/>
    <col min="2050" max="2287" width="8.7109375" style="61"/>
    <col min="2288" max="2288" width="1" style="61" customWidth="1"/>
    <col min="2289" max="2289" width="2.28515625" style="61" customWidth="1"/>
    <col min="2290" max="2290" width="39.42578125" style="61" customWidth="1"/>
    <col min="2291" max="2291" width="18.28515625" style="61" customWidth="1"/>
    <col min="2292" max="2292" width="1.7109375" style="61" customWidth="1"/>
    <col min="2293" max="2293" width="5.7109375" style="61" customWidth="1"/>
    <col min="2294" max="2294" width="15.7109375" style="61" customWidth="1"/>
    <col min="2295" max="2295" width="1.7109375" style="61" customWidth="1"/>
    <col min="2296" max="2296" width="5.7109375" style="61" customWidth="1"/>
    <col min="2297" max="2297" width="15.7109375" style="61" customWidth="1"/>
    <col min="2298" max="2298" width="1.7109375" style="61" customWidth="1"/>
    <col min="2299" max="2299" width="5.7109375" style="61" customWidth="1"/>
    <col min="2300" max="2300" width="15.7109375" style="61" customWidth="1"/>
    <col min="2301" max="2301" width="11.85546875" style="61" bestFit="1" customWidth="1"/>
    <col min="2302" max="2302" width="12.28515625" style="61" bestFit="1" customWidth="1"/>
    <col min="2303" max="2303" width="12.5703125" style="61" bestFit="1" customWidth="1"/>
    <col min="2304" max="2305" width="10.85546875" style="61" bestFit="1" customWidth="1"/>
    <col min="2306" max="2543" width="8.7109375" style="61"/>
    <col min="2544" max="2544" width="1" style="61" customWidth="1"/>
    <col min="2545" max="2545" width="2.28515625" style="61" customWidth="1"/>
    <col min="2546" max="2546" width="39.42578125" style="61" customWidth="1"/>
    <col min="2547" max="2547" width="18.28515625" style="61" customWidth="1"/>
    <col min="2548" max="2548" width="1.7109375" style="61" customWidth="1"/>
    <col min="2549" max="2549" width="5.7109375" style="61" customWidth="1"/>
    <col min="2550" max="2550" width="15.7109375" style="61" customWidth="1"/>
    <col min="2551" max="2551" width="1.7109375" style="61" customWidth="1"/>
    <col min="2552" max="2552" width="5.7109375" style="61" customWidth="1"/>
    <col min="2553" max="2553" width="15.7109375" style="61" customWidth="1"/>
    <col min="2554" max="2554" width="1.7109375" style="61" customWidth="1"/>
    <col min="2555" max="2555" width="5.7109375" style="61" customWidth="1"/>
    <col min="2556" max="2556" width="15.7109375" style="61" customWidth="1"/>
    <col min="2557" max="2557" width="11.85546875" style="61" bestFit="1" customWidth="1"/>
    <col min="2558" max="2558" width="12.28515625" style="61" bestFit="1" customWidth="1"/>
    <col min="2559" max="2559" width="12.5703125" style="61" bestFit="1" customWidth="1"/>
    <col min="2560" max="2561" width="10.85546875" style="61" bestFit="1" customWidth="1"/>
    <col min="2562" max="2799" width="8.7109375" style="61"/>
    <col min="2800" max="2800" width="1" style="61" customWidth="1"/>
    <col min="2801" max="2801" width="2.28515625" style="61" customWidth="1"/>
    <col min="2802" max="2802" width="39.42578125" style="61" customWidth="1"/>
    <col min="2803" max="2803" width="18.28515625" style="61" customWidth="1"/>
    <col min="2804" max="2804" width="1.7109375" style="61" customWidth="1"/>
    <col min="2805" max="2805" width="5.7109375" style="61" customWidth="1"/>
    <col min="2806" max="2806" width="15.7109375" style="61" customWidth="1"/>
    <col min="2807" max="2807" width="1.7109375" style="61" customWidth="1"/>
    <col min="2808" max="2808" width="5.7109375" style="61" customWidth="1"/>
    <col min="2809" max="2809" width="15.7109375" style="61" customWidth="1"/>
    <col min="2810" max="2810" width="1.7109375" style="61" customWidth="1"/>
    <col min="2811" max="2811" width="5.7109375" style="61" customWidth="1"/>
    <col min="2812" max="2812" width="15.7109375" style="61" customWidth="1"/>
    <col min="2813" max="2813" width="11.85546875" style="61" bestFit="1" customWidth="1"/>
    <col min="2814" max="2814" width="12.28515625" style="61" bestFit="1" customWidth="1"/>
    <col min="2815" max="2815" width="12.5703125" style="61" bestFit="1" customWidth="1"/>
    <col min="2816" max="2817" width="10.85546875" style="61" bestFit="1" customWidth="1"/>
    <col min="2818" max="3055" width="8.7109375" style="61"/>
    <col min="3056" max="3056" width="1" style="61" customWidth="1"/>
    <col min="3057" max="3057" width="2.28515625" style="61" customWidth="1"/>
    <col min="3058" max="3058" width="39.42578125" style="61" customWidth="1"/>
    <col min="3059" max="3059" width="18.28515625" style="61" customWidth="1"/>
    <col min="3060" max="3060" width="1.7109375" style="61" customWidth="1"/>
    <col min="3061" max="3061" width="5.7109375" style="61" customWidth="1"/>
    <col min="3062" max="3062" width="15.7109375" style="61" customWidth="1"/>
    <col min="3063" max="3063" width="1.7109375" style="61" customWidth="1"/>
    <col min="3064" max="3064" width="5.7109375" style="61" customWidth="1"/>
    <col min="3065" max="3065" width="15.7109375" style="61" customWidth="1"/>
    <col min="3066" max="3066" width="1.7109375" style="61" customWidth="1"/>
    <col min="3067" max="3067" width="5.7109375" style="61" customWidth="1"/>
    <col min="3068" max="3068" width="15.7109375" style="61" customWidth="1"/>
    <col min="3069" max="3069" width="11.85546875" style="61" bestFit="1" customWidth="1"/>
    <col min="3070" max="3070" width="12.28515625" style="61" bestFit="1" customWidth="1"/>
    <col min="3071" max="3071" width="12.5703125" style="61" bestFit="1" customWidth="1"/>
    <col min="3072" max="3073" width="10.85546875" style="61" bestFit="1" customWidth="1"/>
    <col min="3074" max="3311" width="8.7109375" style="61"/>
    <col min="3312" max="3312" width="1" style="61" customWidth="1"/>
    <col min="3313" max="3313" width="2.28515625" style="61" customWidth="1"/>
    <col min="3314" max="3314" width="39.42578125" style="61" customWidth="1"/>
    <col min="3315" max="3315" width="18.28515625" style="61" customWidth="1"/>
    <col min="3316" max="3316" width="1.7109375" style="61" customWidth="1"/>
    <col min="3317" max="3317" width="5.7109375" style="61" customWidth="1"/>
    <col min="3318" max="3318" width="15.7109375" style="61" customWidth="1"/>
    <col min="3319" max="3319" width="1.7109375" style="61" customWidth="1"/>
    <col min="3320" max="3320" width="5.7109375" style="61" customWidth="1"/>
    <col min="3321" max="3321" width="15.7109375" style="61" customWidth="1"/>
    <col min="3322" max="3322" width="1.7109375" style="61" customWidth="1"/>
    <col min="3323" max="3323" width="5.7109375" style="61" customWidth="1"/>
    <col min="3324" max="3324" width="15.7109375" style="61" customWidth="1"/>
    <col min="3325" max="3325" width="11.85546875" style="61" bestFit="1" customWidth="1"/>
    <col min="3326" max="3326" width="12.28515625" style="61" bestFit="1" customWidth="1"/>
    <col min="3327" max="3327" width="12.5703125" style="61" bestFit="1" customWidth="1"/>
    <col min="3328" max="3329" width="10.85546875" style="61" bestFit="1" customWidth="1"/>
    <col min="3330" max="3567" width="8.7109375" style="61"/>
    <col min="3568" max="3568" width="1" style="61" customWidth="1"/>
    <col min="3569" max="3569" width="2.28515625" style="61" customWidth="1"/>
    <col min="3570" max="3570" width="39.42578125" style="61" customWidth="1"/>
    <col min="3571" max="3571" width="18.28515625" style="61" customWidth="1"/>
    <col min="3572" max="3572" width="1.7109375" style="61" customWidth="1"/>
    <col min="3573" max="3573" width="5.7109375" style="61" customWidth="1"/>
    <col min="3574" max="3574" width="15.7109375" style="61" customWidth="1"/>
    <col min="3575" max="3575" width="1.7109375" style="61" customWidth="1"/>
    <col min="3576" max="3576" width="5.7109375" style="61" customWidth="1"/>
    <col min="3577" max="3577" width="15.7109375" style="61" customWidth="1"/>
    <col min="3578" max="3578" width="1.7109375" style="61" customWidth="1"/>
    <col min="3579" max="3579" width="5.7109375" style="61" customWidth="1"/>
    <col min="3580" max="3580" width="15.7109375" style="61" customWidth="1"/>
    <col min="3581" max="3581" width="11.85546875" style="61" bestFit="1" customWidth="1"/>
    <col min="3582" max="3582" width="12.28515625" style="61" bestFit="1" customWidth="1"/>
    <col min="3583" max="3583" width="12.5703125" style="61" bestFit="1" customWidth="1"/>
    <col min="3584" max="3585" width="10.85546875" style="61" bestFit="1" customWidth="1"/>
    <col min="3586" max="3823" width="8.7109375" style="61"/>
    <col min="3824" max="3824" width="1" style="61" customWidth="1"/>
    <col min="3825" max="3825" width="2.28515625" style="61" customWidth="1"/>
    <col min="3826" max="3826" width="39.42578125" style="61" customWidth="1"/>
    <col min="3827" max="3827" width="18.28515625" style="61" customWidth="1"/>
    <col min="3828" max="3828" width="1.7109375" style="61" customWidth="1"/>
    <col min="3829" max="3829" width="5.7109375" style="61" customWidth="1"/>
    <col min="3830" max="3830" width="15.7109375" style="61" customWidth="1"/>
    <col min="3831" max="3831" width="1.7109375" style="61" customWidth="1"/>
    <col min="3832" max="3832" width="5.7109375" style="61" customWidth="1"/>
    <col min="3833" max="3833" width="15.7109375" style="61" customWidth="1"/>
    <col min="3834" max="3834" width="1.7109375" style="61" customWidth="1"/>
    <col min="3835" max="3835" width="5.7109375" style="61" customWidth="1"/>
    <col min="3836" max="3836" width="15.7109375" style="61" customWidth="1"/>
    <col min="3837" max="3837" width="11.85546875" style="61" bestFit="1" customWidth="1"/>
    <col min="3838" max="3838" width="12.28515625" style="61" bestFit="1" customWidth="1"/>
    <col min="3839" max="3839" width="12.5703125" style="61" bestFit="1" customWidth="1"/>
    <col min="3840" max="3841" width="10.85546875" style="61" bestFit="1" customWidth="1"/>
    <col min="3842" max="4079" width="8.7109375" style="61"/>
    <col min="4080" max="4080" width="1" style="61" customWidth="1"/>
    <col min="4081" max="4081" width="2.28515625" style="61" customWidth="1"/>
    <col min="4082" max="4082" width="39.42578125" style="61" customWidth="1"/>
    <col min="4083" max="4083" width="18.28515625" style="61" customWidth="1"/>
    <col min="4084" max="4084" width="1.7109375" style="61" customWidth="1"/>
    <col min="4085" max="4085" width="5.7109375" style="61" customWidth="1"/>
    <col min="4086" max="4086" width="15.7109375" style="61" customWidth="1"/>
    <col min="4087" max="4087" width="1.7109375" style="61" customWidth="1"/>
    <col min="4088" max="4088" width="5.7109375" style="61" customWidth="1"/>
    <col min="4089" max="4089" width="15.7109375" style="61" customWidth="1"/>
    <col min="4090" max="4090" width="1.7109375" style="61" customWidth="1"/>
    <col min="4091" max="4091" width="5.7109375" style="61" customWidth="1"/>
    <col min="4092" max="4092" width="15.7109375" style="61" customWidth="1"/>
    <col min="4093" max="4093" width="11.85546875" style="61" bestFit="1" customWidth="1"/>
    <col min="4094" max="4094" width="12.28515625" style="61" bestFit="1" customWidth="1"/>
    <col min="4095" max="4095" width="12.5703125" style="61" bestFit="1" customWidth="1"/>
    <col min="4096" max="4097" width="10.85546875" style="61" bestFit="1" customWidth="1"/>
    <col min="4098" max="4335" width="8.7109375" style="61"/>
    <col min="4336" max="4336" width="1" style="61" customWidth="1"/>
    <col min="4337" max="4337" width="2.28515625" style="61" customWidth="1"/>
    <col min="4338" max="4338" width="39.42578125" style="61" customWidth="1"/>
    <col min="4339" max="4339" width="18.28515625" style="61" customWidth="1"/>
    <col min="4340" max="4340" width="1.7109375" style="61" customWidth="1"/>
    <col min="4341" max="4341" width="5.7109375" style="61" customWidth="1"/>
    <col min="4342" max="4342" width="15.7109375" style="61" customWidth="1"/>
    <col min="4343" max="4343" width="1.7109375" style="61" customWidth="1"/>
    <col min="4344" max="4344" width="5.7109375" style="61" customWidth="1"/>
    <col min="4345" max="4345" width="15.7109375" style="61" customWidth="1"/>
    <col min="4346" max="4346" width="1.7109375" style="61" customWidth="1"/>
    <col min="4347" max="4347" width="5.7109375" style="61" customWidth="1"/>
    <col min="4348" max="4348" width="15.7109375" style="61" customWidth="1"/>
    <col min="4349" max="4349" width="11.85546875" style="61" bestFit="1" customWidth="1"/>
    <col min="4350" max="4350" width="12.28515625" style="61" bestFit="1" customWidth="1"/>
    <col min="4351" max="4351" width="12.5703125" style="61" bestFit="1" customWidth="1"/>
    <col min="4352" max="4353" width="10.85546875" style="61" bestFit="1" customWidth="1"/>
    <col min="4354" max="4591" width="8.7109375" style="61"/>
    <col min="4592" max="4592" width="1" style="61" customWidth="1"/>
    <col min="4593" max="4593" width="2.28515625" style="61" customWidth="1"/>
    <col min="4594" max="4594" width="39.42578125" style="61" customWidth="1"/>
    <col min="4595" max="4595" width="18.28515625" style="61" customWidth="1"/>
    <col min="4596" max="4596" width="1.7109375" style="61" customWidth="1"/>
    <col min="4597" max="4597" width="5.7109375" style="61" customWidth="1"/>
    <col min="4598" max="4598" width="15.7109375" style="61" customWidth="1"/>
    <col min="4599" max="4599" width="1.7109375" style="61" customWidth="1"/>
    <col min="4600" max="4600" width="5.7109375" style="61" customWidth="1"/>
    <col min="4601" max="4601" width="15.7109375" style="61" customWidth="1"/>
    <col min="4602" max="4602" width="1.7109375" style="61" customWidth="1"/>
    <col min="4603" max="4603" width="5.7109375" style="61" customWidth="1"/>
    <col min="4604" max="4604" width="15.7109375" style="61" customWidth="1"/>
    <col min="4605" max="4605" width="11.85546875" style="61" bestFit="1" customWidth="1"/>
    <col min="4606" max="4606" width="12.28515625" style="61" bestFit="1" customWidth="1"/>
    <col min="4607" max="4607" width="12.5703125" style="61" bestFit="1" customWidth="1"/>
    <col min="4608" max="4609" width="10.85546875" style="61" bestFit="1" customWidth="1"/>
    <col min="4610" max="4847" width="8.7109375" style="61"/>
    <col min="4848" max="4848" width="1" style="61" customWidth="1"/>
    <col min="4849" max="4849" width="2.28515625" style="61" customWidth="1"/>
    <col min="4850" max="4850" width="39.42578125" style="61" customWidth="1"/>
    <col min="4851" max="4851" width="18.28515625" style="61" customWidth="1"/>
    <col min="4852" max="4852" width="1.7109375" style="61" customWidth="1"/>
    <col min="4853" max="4853" width="5.7109375" style="61" customWidth="1"/>
    <col min="4854" max="4854" width="15.7109375" style="61" customWidth="1"/>
    <col min="4855" max="4855" width="1.7109375" style="61" customWidth="1"/>
    <col min="4856" max="4856" width="5.7109375" style="61" customWidth="1"/>
    <col min="4857" max="4857" width="15.7109375" style="61" customWidth="1"/>
    <col min="4858" max="4858" width="1.7109375" style="61" customWidth="1"/>
    <col min="4859" max="4859" width="5.7109375" style="61" customWidth="1"/>
    <col min="4860" max="4860" width="15.7109375" style="61" customWidth="1"/>
    <col min="4861" max="4861" width="11.85546875" style="61" bestFit="1" customWidth="1"/>
    <col min="4862" max="4862" width="12.28515625" style="61" bestFit="1" customWidth="1"/>
    <col min="4863" max="4863" width="12.5703125" style="61" bestFit="1" customWidth="1"/>
    <col min="4864" max="4865" width="10.85546875" style="61" bestFit="1" customWidth="1"/>
    <col min="4866" max="5103" width="8.7109375" style="61"/>
    <col min="5104" max="5104" width="1" style="61" customWidth="1"/>
    <col min="5105" max="5105" width="2.28515625" style="61" customWidth="1"/>
    <col min="5106" max="5106" width="39.42578125" style="61" customWidth="1"/>
    <col min="5107" max="5107" width="18.28515625" style="61" customWidth="1"/>
    <col min="5108" max="5108" width="1.7109375" style="61" customWidth="1"/>
    <col min="5109" max="5109" width="5.7109375" style="61" customWidth="1"/>
    <col min="5110" max="5110" width="15.7109375" style="61" customWidth="1"/>
    <col min="5111" max="5111" width="1.7109375" style="61" customWidth="1"/>
    <col min="5112" max="5112" width="5.7109375" style="61" customWidth="1"/>
    <col min="5113" max="5113" width="15.7109375" style="61" customWidth="1"/>
    <col min="5114" max="5114" width="1.7109375" style="61" customWidth="1"/>
    <col min="5115" max="5115" width="5.7109375" style="61" customWidth="1"/>
    <col min="5116" max="5116" width="15.7109375" style="61" customWidth="1"/>
    <col min="5117" max="5117" width="11.85546875" style="61" bestFit="1" customWidth="1"/>
    <col min="5118" max="5118" width="12.28515625" style="61" bestFit="1" customWidth="1"/>
    <col min="5119" max="5119" width="12.5703125" style="61" bestFit="1" customWidth="1"/>
    <col min="5120" max="5121" width="10.85546875" style="61" bestFit="1" customWidth="1"/>
    <col min="5122" max="5359" width="8.7109375" style="61"/>
    <col min="5360" max="5360" width="1" style="61" customWidth="1"/>
    <col min="5361" max="5361" width="2.28515625" style="61" customWidth="1"/>
    <col min="5362" max="5362" width="39.42578125" style="61" customWidth="1"/>
    <col min="5363" max="5363" width="18.28515625" style="61" customWidth="1"/>
    <col min="5364" max="5364" width="1.7109375" style="61" customWidth="1"/>
    <col min="5365" max="5365" width="5.7109375" style="61" customWidth="1"/>
    <col min="5366" max="5366" width="15.7109375" style="61" customWidth="1"/>
    <col min="5367" max="5367" width="1.7109375" style="61" customWidth="1"/>
    <col min="5368" max="5368" width="5.7109375" style="61" customWidth="1"/>
    <col min="5369" max="5369" width="15.7109375" style="61" customWidth="1"/>
    <col min="5370" max="5370" width="1.7109375" style="61" customWidth="1"/>
    <col min="5371" max="5371" width="5.7109375" style="61" customWidth="1"/>
    <col min="5372" max="5372" width="15.7109375" style="61" customWidth="1"/>
    <col min="5373" max="5373" width="11.85546875" style="61" bestFit="1" customWidth="1"/>
    <col min="5374" max="5374" width="12.28515625" style="61" bestFit="1" customWidth="1"/>
    <col min="5375" max="5375" width="12.5703125" style="61" bestFit="1" customWidth="1"/>
    <col min="5376" max="5377" width="10.85546875" style="61" bestFit="1" customWidth="1"/>
    <col min="5378" max="5615" width="8.7109375" style="61"/>
    <col min="5616" max="5616" width="1" style="61" customWidth="1"/>
    <col min="5617" max="5617" width="2.28515625" style="61" customWidth="1"/>
    <col min="5618" max="5618" width="39.42578125" style="61" customWidth="1"/>
    <col min="5619" max="5619" width="18.28515625" style="61" customWidth="1"/>
    <col min="5620" max="5620" width="1.7109375" style="61" customWidth="1"/>
    <col min="5621" max="5621" width="5.7109375" style="61" customWidth="1"/>
    <col min="5622" max="5622" width="15.7109375" style="61" customWidth="1"/>
    <col min="5623" max="5623" width="1.7109375" style="61" customWidth="1"/>
    <col min="5624" max="5624" width="5.7109375" style="61" customWidth="1"/>
    <col min="5625" max="5625" width="15.7109375" style="61" customWidth="1"/>
    <col min="5626" max="5626" width="1.7109375" style="61" customWidth="1"/>
    <col min="5627" max="5627" width="5.7109375" style="61" customWidth="1"/>
    <col min="5628" max="5628" width="15.7109375" style="61" customWidth="1"/>
    <col min="5629" max="5629" width="11.85546875" style="61" bestFit="1" customWidth="1"/>
    <col min="5630" max="5630" width="12.28515625" style="61" bestFit="1" customWidth="1"/>
    <col min="5631" max="5631" width="12.5703125" style="61" bestFit="1" customWidth="1"/>
    <col min="5632" max="5633" width="10.85546875" style="61" bestFit="1" customWidth="1"/>
    <col min="5634" max="5871" width="8.7109375" style="61"/>
    <col min="5872" max="5872" width="1" style="61" customWidth="1"/>
    <col min="5873" max="5873" width="2.28515625" style="61" customWidth="1"/>
    <col min="5874" max="5874" width="39.42578125" style="61" customWidth="1"/>
    <col min="5875" max="5875" width="18.28515625" style="61" customWidth="1"/>
    <col min="5876" max="5876" width="1.7109375" style="61" customWidth="1"/>
    <col min="5877" max="5877" width="5.7109375" style="61" customWidth="1"/>
    <col min="5878" max="5878" width="15.7109375" style="61" customWidth="1"/>
    <col min="5879" max="5879" width="1.7109375" style="61" customWidth="1"/>
    <col min="5880" max="5880" width="5.7109375" style="61" customWidth="1"/>
    <col min="5881" max="5881" width="15.7109375" style="61" customWidth="1"/>
    <col min="5882" max="5882" width="1.7109375" style="61" customWidth="1"/>
    <col min="5883" max="5883" width="5.7109375" style="61" customWidth="1"/>
    <col min="5884" max="5884" width="15.7109375" style="61" customWidth="1"/>
    <col min="5885" max="5885" width="11.85546875" style="61" bestFit="1" customWidth="1"/>
    <col min="5886" max="5886" width="12.28515625" style="61" bestFit="1" customWidth="1"/>
    <col min="5887" max="5887" width="12.5703125" style="61" bestFit="1" customWidth="1"/>
    <col min="5888" max="5889" width="10.85546875" style="61" bestFit="1" customWidth="1"/>
    <col min="5890" max="6127" width="8.7109375" style="61"/>
    <col min="6128" max="6128" width="1" style="61" customWidth="1"/>
    <col min="6129" max="6129" width="2.28515625" style="61" customWidth="1"/>
    <col min="6130" max="6130" width="39.42578125" style="61" customWidth="1"/>
    <col min="6131" max="6131" width="18.28515625" style="61" customWidth="1"/>
    <col min="6132" max="6132" width="1.7109375" style="61" customWidth="1"/>
    <col min="6133" max="6133" width="5.7109375" style="61" customWidth="1"/>
    <col min="6134" max="6134" width="15.7109375" style="61" customWidth="1"/>
    <col min="6135" max="6135" width="1.7109375" style="61" customWidth="1"/>
    <col min="6136" max="6136" width="5.7109375" style="61" customWidth="1"/>
    <col min="6137" max="6137" width="15.7109375" style="61" customWidth="1"/>
    <col min="6138" max="6138" width="1.7109375" style="61" customWidth="1"/>
    <col min="6139" max="6139" width="5.7109375" style="61" customWidth="1"/>
    <col min="6140" max="6140" width="15.7109375" style="61" customWidth="1"/>
    <col min="6141" max="6141" width="11.85546875" style="61" bestFit="1" customWidth="1"/>
    <col min="6142" max="6142" width="12.28515625" style="61" bestFit="1" customWidth="1"/>
    <col min="6143" max="6143" width="12.5703125" style="61" bestFit="1" customWidth="1"/>
    <col min="6144" max="6145" width="10.85546875" style="61" bestFit="1" customWidth="1"/>
    <col min="6146" max="6383" width="8.7109375" style="61"/>
    <col min="6384" max="6384" width="1" style="61" customWidth="1"/>
    <col min="6385" max="6385" width="2.28515625" style="61" customWidth="1"/>
    <col min="6386" max="6386" width="39.42578125" style="61" customWidth="1"/>
    <col min="6387" max="6387" width="18.28515625" style="61" customWidth="1"/>
    <col min="6388" max="6388" width="1.7109375" style="61" customWidth="1"/>
    <col min="6389" max="6389" width="5.7109375" style="61" customWidth="1"/>
    <col min="6390" max="6390" width="15.7109375" style="61" customWidth="1"/>
    <col min="6391" max="6391" width="1.7109375" style="61" customWidth="1"/>
    <col min="6392" max="6392" width="5.7109375" style="61" customWidth="1"/>
    <col min="6393" max="6393" width="15.7109375" style="61" customWidth="1"/>
    <col min="6394" max="6394" width="1.7109375" style="61" customWidth="1"/>
    <col min="6395" max="6395" width="5.7109375" style="61" customWidth="1"/>
    <col min="6396" max="6396" width="15.7109375" style="61" customWidth="1"/>
    <col min="6397" max="6397" width="11.85546875" style="61" bestFit="1" customWidth="1"/>
    <col min="6398" max="6398" width="12.28515625" style="61" bestFit="1" customWidth="1"/>
    <col min="6399" max="6399" width="12.5703125" style="61" bestFit="1" customWidth="1"/>
    <col min="6400" max="6401" width="10.85546875" style="61" bestFit="1" customWidth="1"/>
    <col min="6402" max="6639" width="8.7109375" style="61"/>
    <col min="6640" max="6640" width="1" style="61" customWidth="1"/>
    <col min="6641" max="6641" width="2.28515625" style="61" customWidth="1"/>
    <col min="6642" max="6642" width="39.42578125" style="61" customWidth="1"/>
    <col min="6643" max="6643" width="18.28515625" style="61" customWidth="1"/>
    <col min="6644" max="6644" width="1.7109375" style="61" customWidth="1"/>
    <col min="6645" max="6645" width="5.7109375" style="61" customWidth="1"/>
    <col min="6646" max="6646" width="15.7109375" style="61" customWidth="1"/>
    <col min="6647" max="6647" width="1.7109375" style="61" customWidth="1"/>
    <col min="6648" max="6648" width="5.7109375" style="61" customWidth="1"/>
    <col min="6649" max="6649" width="15.7109375" style="61" customWidth="1"/>
    <col min="6650" max="6650" width="1.7109375" style="61" customWidth="1"/>
    <col min="6651" max="6651" width="5.7109375" style="61" customWidth="1"/>
    <col min="6652" max="6652" width="15.7109375" style="61" customWidth="1"/>
    <col min="6653" max="6653" width="11.85546875" style="61" bestFit="1" customWidth="1"/>
    <col min="6654" max="6654" width="12.28515625" style="61" bestFit="1" customWidth="1"/>
    <col min="6655" max="6655" width="12.5703125" style="61" bestFit="1" customWidth="1"/>
    <col min="6656" max="6657" width="10.85546875" style="61" bestFit="1" customWidth="1"/>
    <col min="6658" max="6895" width="8.7109375" style="61"/>
    <col min="6896" max="6896" width="1" style="61" customWidth="1"/>
    <col min="6897" max="6897" width="2.28515625" style="61" customWidth="1"/>
    <col min="6898" max="6898" width="39.42578125" style="61" customWidth="1"/>
    <col min="6899" max="6899" width="18.28515625" style="61" customWidth="1"/>
    <col min="6900" max="6900" width="1.7109375" style="61" customWidth="1"/>
    <col min="6901" max="6901" width="5.7109375" style="61" customWidth="1"/>
    <col min="6902" max="6902" width="15.7109375" style="61" customWidth="1"/>
    <col min="6903" max="6903" width="1.7109375" style="61" customWidth="1"/>
    <col min="6904" max="6904" width="5.7109375" style="61" customWidth="1"/>
    <col min="6905" max="6905" width="15.7109375" style="61" customWidth="1"/>
    <col min="6906" max="6906" width="1.7109375" style="61" customWidth="1"/>
    <col min="6907" max="6907" width="5.7109375" style="61" customWidth="1"/>
    <col min="6908" max="6908" width="15.7109375" style="61" customWidth="1"/>
    <col min="6909" max="6909" width="11.85546875" style="61" bestFit="1" customWidth="1"/>
    <col min="6910" max="6910" width="12.28515625" style="61" bestFit="1" customWidth="1"/>
    <col min="6911" max="6911" width="12.5703125" style="61" bestFit="1" customWidth="1"/>
    <col min="6912" max="6913" width="10.85546875" style="61" bestFit="1" customWidth="1"/>
    <col min="6914" max="7151" width="8.7109375" style="61"/>
    <col min="7152" max="7152" width="1" style="61" customWidth="1"/>
    <col min="7153" max="7153" width="2.28515625" style="61" customWidth="1"/>
    <col min="7154" max="7154" width="39.42578125" style="61" customWidth="1"/>
    <col min="7155" max="7155" width="18.28515625" style="61" customWidth="1"/>
    <col min="7156" max="7156" width="1.7109375" style="61" customWidth="1"/>
    <col min="7157" max="7157" width="5.7109375" style="61" customWidth="1"/>
    <col min="7158" max="7158" width="15.7109375" style="61" customWidth="1"/>
    <col min="7159" max="7159" width="1.7109375" style="61" customWidth="1"/>
    <col min="7160" max="7160" width="5.7109375" style="61" customWidth="1"/>
    <col min="7161" max="7161" width="15.7109375" style="61" customWidth="1"/>
    <col min="7162" max="7162" width="1.7109375" style="61" customWidth="1"/>
    <col min="7163" max="7163" width="5.7109375" style="61" customWidth="1"/>
    <col min="7164" max="7164" width="15.7109375" style="61" customWidth="1"/>
    <col min="7165" max="7165" width="11.85546875" style="61" bestFit="1" customWidth="1"/>
    <col min="7166" max="7166" width="12.28515625" style="61" bestFit="1" customWidth="1"/>
    <col min="7167" max="7167" width="12.5703125" style="61" bestFit="1" customWidth="1"/>
    <col min="7168" max="7169" width="10.85546875" style="61" bestFit="1" customWidth="1"/>
    <col min="7170" max="7407" width="8.7109375" style="61"/>
    <col min="7408" max="7408" width="1" style="61" customWidth="1"/>
    <col min="7409" max="7409" width="2.28515625" style="61" customWidth="1"/>
    <col min="7410" max="7410" width="39.42578125" style="61" customWidth="1"/>
    <col min="7411" max="7411" width="18.28515625" style="61" customWidth="1"/>
    <col min="7412" max="7412" width="1.7109375" style="61" customWidth="1"/>
    <col min="7413" max="7413" width="5.7109375" style="61" customWidth="1"/>
    <col min="7414" max="7414" width="15.7109375" style="61" customWidth="1"/>
    <col min="7415" max="7415" width="1.7109375" style="61" customWidth="1"/>
    <col min="7416" max="7416" width="5.7109375" style="61" customWidth="1"/>
    <col min="7417" max="7417" width="15.7109375" style="61" customWidth="1"/>
    <col min="7418" max="7418" width="1.7109375" style="61" customWidth="1"/>
    <col min="7419" max="7419" width="5.7109375" style="61" customWidth="1"/>
    <col min="7420" max="7420" width="15.7109375" style="61" customWidth="1"/>
    <col min="7421" max="7421" width="11.85546875" style="61" bestFit="1" customWidth="1"/>
    <col min="7422" max="7422" width="12.28515625" style="61" bestFit="1" customWidth="1"/>
    <col min="7423" max="7423" width="12.5703125" style="61" bestFit="1" customWidth="1"/>
    <col min="7424" max="7425" width="10.85546875" style="61" bestFit="1" customWidth="1"/>
    <col min="7426" max="7663" width="8.7109375" style="61"/>
    <col min="7664" max="7664" width="1" style="61" customWidth="1"/>
    <col min="7665" max="7665" width="2.28515625" style="61" customWidth="1"/>
    <col min="7666" max="7666" width="39.42578125" style="61" customWidth="1"/>
    <col min="7667" max="7667" width="18.28515625" style="61" customWidth="1"/>
    <col min="7668" max="7668" width="1.7109375" style="61" customWidth="1"/>
    <col min="7669" max="7669" width="5.7109375" style="61" customWidth="1"/>
    <col min="7670" max="7670" width="15.7109375" style="61" customWidth="1"/>
    <col min="7671" max="7671" width="1.7109375" style="61" customWidth="1"/>
    <col min="7672" max="7672" width="5.7109375" style="61" customWidth="1"/>
    <col min="7673" max="7673" width="15.7109375" style="61" customWidth="1"/>
    <col min="7674" max="7674" width="1.7109375" style="61" customWidth="1"/>
    <col min="7675" max="7675" width="5.7109375" style="61" customWidth="1"/>
    <col min="7676" max="7676" width="15.7109375" style="61" customWidth="1"/>
    <col min="7677" max="7677" width="11.85546875" style="61" bestFit="1" customWidth="1"/>
    <col min="7678" max="7678" width="12.28515625" style="61" bestFit="1" customWidth="1"/>
    <col min="7679" max="7679" width="12.5703125" style="61" bestFit="1" customWidth="1"/>
    <col min="7680" max="7681" width="10.85546875" style="61" bestFit="1" customWidth="1"/>
    <col min="7682" max="7919" width="8.7109375" style="61"/>
    <col min="7920" max="7920" width="1" style="61" customWidth="1"/>
    <col min="7921" max="7921" width="2.28515625" style="61" customWidth="1"/>
    <col min="7922" max="7922" width="39.42578125" style="61" customWidth="1"/>
    <col min="7923" max="7923" width="18.28515625" style="61" customWidth="1"/>
    <col min="7924" max="7924" width="1.7109375" style="61" customWidth="1"/>
    <col min="7925" max="7925" width="5.7109375" style="61" customWidth="1"/>
    <col min="7926" max="7926" width="15.7109375" style="61" customWidth="1"/>
    <col min="7927" max="7927" width="1.7109375" style="61" customWidth="1"/>
    <col min="7928" max="7928" width="5.7109375" style="61" customWidth="1"/>
    <col min="7929" max="7929" width="15.7109375" style="61" customWidth="1"/>
    <col min="7930" max="7930" width="1.7109375" style="61" customWidth="1"/>
    <col min="7931" max="7931" width="5.7109375" style="61" customWidth="1"/>
    <col min="7932" max="7932" width="15.7109375" style="61" customWidth="1"/>
    <col min="7933" max="7933" width="11.85546875" style="61" bestFit="1" customWidth="1"/>
    <col min="7934" max="7934" width="12.28515625" style="61" bestFit="1" customWidth="1"/>
    <col min="7935" max="7935" width="12.5703125" style="61" bestFit="1" customWidth="1"/>
    <col min="7936" max="7937" width="10.85546875" style="61" bestFit="1" customWidth="1"/>
    <col min="7938" max="8175" width="8.7109375" style="61"/>
    <col min="8176" max="8176" width="1" style="61" customWidth="1"/>
    <col min="8177" max="8177" width="2.28515625" style="61" customWidth="1"/>
    <col min="8178" max="8178" width="39.42578125" style="61" customWidth="1"/>
    <col min="8179" max="8179" width="18.28515625" style="61" customWidth="1"/>
    <col min="8180" max="8180" width="1.7109375" style="61" customWidth="1"/>
    <col min="8181" max="8181" width="5.7109375" style="61" customWidth="1"/>
    <col min="8182" max="8182" width="15.7109375" style="61" customWidth="1"/>
    <col min="8183" max="8183" width="1.7109375" style="61" customWidth="1"/>
    <col min="8184" max="8184" width="5.7109375" style="61" customWidth="1"/>
    <col min="8185" max="8185" width="15.7109375" style="61" customWidth="1"/>
    <col min="8186" max="8186" width="1.7109375" style="61" customWidth="1"/>
    <col min="8187" max="8187" width="5.7109375" style="61" customWidth="1"/>
    <col min="8188" max="8188" width="15.7109375" style="61" customWidth="1"/>
    <col min="8189" max="8189" width="11.85546875" style="61" bestFit="1" customWidth="1"/>
    <col min="8190" max="8190" width="12.28515625" style="61" bestFit="1" customWidth="1"/>
    <col min="8191" max="8191" width="12.5703125" style="61" bestFit="1" customWidth="1"/>
    <col min="8192" max="8193" width="10.85546875" style="61" bestFit="1" customWidth="1"/>
    <col min="8194" max="8431" width="8.7109375" style="61"/>
    <col min="8432" max="8432" width="1" style="61" customWidth="1"/>
    <col min="8433" max="8433" width="2.28515625" style="61" customWidth="1"/>
    <col min="8434" max="8434" width="39.42578125" style="61" customWidth="1"/>
    <col min="8435" max="8435" width="18.28515625" style="61" customWidth="1"/>
    <col min="8436" max="8436" width="1.7109375" style="61" customWidth="1"/>
    <col min="8437" max="8437" width="5.7109375" style="61" customWidth="1"/>
    <col min="8438" max="8438" width="15.7109375" style="61" customWidth="1"/>
    <col min="8439" max="8439" width="1.7109375" style="61" customWidth="1"/>
    <col min="8440" max="8440" width="5.7109375" style="61" customWidth="1"/>
    <col min="8441" max="8441" width="15.7109375" style="61" customWidth="1"/>
    <col min="8442" max="8442" width="1.7109375" style="61" customWidth="1"/>
    <col min="8443" max="8443" width="5.7109375" style="61" customWidth="1"/>
    <col min="8444" max="8444" width="15.7109375" style="61" customWidth="1"/>
    <col min="8445" max="8445" width="11.85546875" style="61" bestFit="1" customWidth="1"/>
    <col min="8446" max="8446" width="12.28515625" style="61" bestFit="1" customWidth="1"/>
    <col min="8447" max="8447" width="12.5703125" style="61" bestFit="1" customWidth="1"/>
    <col min="8448" max="8449" width="10.85546875" style="61" bestFit="1" customWidth="1"/>
    <col min="8450" max="8687" width="8.7109375" style="61"/>
    <col min="8688" max="8688" width="1" style="61" customWidth="1"/>
    <col min="8689" max="8689" width="2.28515625" style="61" customWidth="1"/>
    <col min="8690" max="8690" width="39.42578125" style="61" customWidth="1"/>
    <col min="8691" max="8691" width="18.28515625" style="61" customWidth="1"/>
    <col min="8692" max="8692" width="1.7109375" style="61" customWidth="1"/>
    <col min="8693" max="8693" width="5.7109375" style="61" customWidth="1"/>
    <col min="8694" max="8694" width="15.7109375" style="61" customWidth="1"/>
    <col min="8695" max="8695" width="1.7109375" style="61" customWidth="1"/>
    <col min="8696" max="8696" width="5.7109375" style="61" customWidth="1"/>
    <col min="8697" max="8697" width="15.7109375" style="61" customWidth="1"/>
    <col min="8698" max="8698" width="1.7109375" style="61" customWidth="1"/>
    <col min="8699" max="8699" width="5.7109375" style="61" customWidth="1"/>
    <col min="8700" max="8700" width="15.7109375" style="61" customWidth="1"/>
    <col min="8701" max="8701" width="11.85546875" style="61" bestFit="1" customWidth="1"/>
    <col min="8702" max="8702" width="12.28515625" style="61" bestFit="1" customWidth="1"/>
    <col min="8703" max="8703" width="12.5703125" style="61" bestFit="1" customWidth="1"/>
    <col min="8704" max="8705" width="10.85546875" style="61" bestFit="1" customWidth="1"/>
    <col min="8706" max="8943" width="8.7109375" style="61"/>
    <col min="8944" max="8944" width="1" style="61" customWidth="1"/>
    <col min="8945" max="8945" width="2.28515625" style="61" customWidth="1"/>
    <col min="8946" max="8946" width="39.42578125" style="61" customWidth="1"/>
    <col min="8947" max="8947" width="18.28515625" style="61" customWidth="1"/>
    <col min="8948" max="8948" width="1.7109375" style="61" customWidth="1"/>
    <col min="8949" max="8949" width="5.7109375" style="61" customWidth="1"/>
    <col min="8950" max="8950" width="15.7109375" style="61" customWidth="1"/>
    <col min="8951" max="8951" width="1.7109375" style="61" customWidth="1"/>
    <col min="8952" max="8952" width="5.7109375" style="61" customWidth="1"/>
    <col min="8953" max="8953" width="15.7109375" style="61" customWidth="1"/>
    <col min="8954" max="8954" width="1.7109375" style="61" customWidth="1"/>
    <col min="8955" max="8955" width="5.7109375" style="61" customWidth="1"/>
    <col min="8956" max="8956" width="15.7109375" style="61" customWidth="1"/>
    <col min="8957" max="8957" width="11.85546875" style="61" bestFit="1" customWidth="1"/>
    <col min="8958" max="8958" width="12.28515625" style="61" bestFit="1" customWidth="1"/>
    <col min="8959" max="8959" width="12.5703125" style="61" bestFit="1" customWidth="1"/>
    <col min="8960" max="8961" width="10.85546875" style="61" bestFit="1" customWidth="1"/>
    <col min="8962" max="9199" width="8.7109375" style="61"/>
    <col min="9200" max="9200" width="1" style="61" customWidth="1"/>
    <col min="9201" max="9201" width="2.28515625" style="61" customWidth="1"/>
    <col min="9202" max="9202" width="39.42578125" style="61" customWidth="1"/>
    <col min="9203" max="9203" width="18.28515625" style="61" customWidth="1"/>
    <col min="9204" max="9204" width="1.7109375" style="61" customWidth="1"/>
    <col min="9205" max="9205" width="5.7109375" style="61" customWidth="1"/>
    <col min="9206" max="9206" width="15.7109375" style="61" customWidth="1"/>
    <col min="9207" max="9207" width="1.7109375" style="61" customWidth="1"/>
    <col min="9208" max="9208" width="5.7109375" style="61" customWidth="1"/>
    <col min="9209" max="9209" width="15.7109375" style="61" customWidth="1"/>
    <col min="9210" max="9210" width="1.7109375" style="61" customWidth="1"/>
    <col min="9211" max="9211" width="5.7109375" style="61" customWidth="1"/>
    <col min="9212" max="9212" width="15.7109375" style="61" customWidth="1"/>
    <col min="9213" max="9213" width="11.85546875" style="61" bestFit="1" customWidth="1"/>
    <col min="9214" max="9214" width="12.28515625" style="61" bestFit="1" customWidth="1"/>
    <col min="9215" max="9215" width="12.5703125" style="61" bestFit="1" customWidth="1"/>
    <col min="9216" max="9217" width="10.85546875" style="61" bestFit="1" customWidth="1"/>
    <col min="9218" max="9455" width="8.7109375" style="61"/>
    <col min="9456" max="9456" width="1" style="61" customWidth="1"/>
    <col min="9457" max="9457" width="2.28515625" style="61" customWidth="1"/>
    <col min="9458" max="9458" width="39.42578125" style="61" customWidth="1"/>
    <col min="9459" max="9459" width="18.28515625" style="61" customWidth="1"/>
    <col min="9460" max="9460" width="1.7109375" style="61" customWidth="1"/>
    <col min="9461" max="9461" width="5.7109375" style="61" customWidth="1"/>
    <col min="9462" max="9462" width="15.7109375" style="61" customWidth="1"/>
    <col min="9463" max="9463" width="1.7109375" style="61" customWidth="1"/>
    <col min="9464" max="9464" width="5.7109375" style="61" customWidth="1"/>
    <col min="9465" max="9465" width="15.7109375" style="61" customWidth="1"/>
    <col min="9466" max="9466" width="1.7109375" style="61" customWidth="1"/>
    <col min="9467" max="9467" width="5.7109375" style="61" customWidth="1"/>
    <col min="9468" max="9468" width="15.7109375" style="61" customWidth="1"/>
    <col min="9469" max="9469" width="11.85546875" style="61" bestFit="1" customWidth="1"/>
    <col min="9470" max="9470" width="12.28515625" style="61" bestFit="1" customWidth="1"/>
    <col min="9471" max="9471" width="12.5703125" style="61" bestFit="1" customWidth="1"/>
    <col min="9472" max="9473" width="10.85546875" style="61" bestFit="1" customWidth="1"/>
    <col min="9474" max="9711" width="8.7109375" style="61"/>
    <col min="9712" max="9712" width="1" style="61" customWidth="1"/>
    <col min="9713" max="9713" width="2.28515625" style="61" customWidth="1"/>
    <col min="9714" max="9714" width="39.42578125" style="61" customWidth="1"/>
    <col min="9715" max="9715" width="18.28515625" style="61" customWidth="1"/>
    <col min="9716" max="9716" width="1.7109375" style="61" customWidth="1"/>
    <col min="9717" max="9717" width="5.7109375" style="61" customWidth="1"/>
    <col min="9718" max="9718" width="15.7109375" style="61" customWidth="1"/>
    <col min="9719" max="9719" width="1.7109375" style="61" customWidth="1"/>
    <col min="9720" max="9720" width="5.7109375" style="61" customWidth="1"/>
    <col min="9721" max="9721" width="15.7109375" style="61" customWidth="1"/>
    <col min="9722" max="9722" width="1.7109375" style="61" customWidth="1"/>
    <col min="9723" max="9723" width="5.7109375" style="61" customWidth="1"/>
    <col min="9724" max="9724" width="15.7109375" style="61" customWidth="1"/>
    <col min="9725" max="9725" width="11.85546875" style="61" bestFit="1" customWidth="1"/>
    <col min="9726" max="9726" width="12.28515625" style="61" bestFit="1" customWidth="1"/>
    <col min="9727" max="9727" width="12.5703125" style="61" bestFit="1" customWidth="1"/>
    <col min="9728" max="9729" width="10.85546875" style="61" bestFit="1" customWidth="1"/>
    <col min="9730" max="9967" width="8.7109375" style="61"/>
    <col min="9968" max="9968" width="1" style="61" customWidth="1"/>
    <col min="9969" max="9969" width="2.28515625" style="61" customWidth="1"/>
    <col min="9970" max="9970" width="39.42578125" style="61" customWidth="1"/>
    <col min="9971" max="9971" width="18.28515625" style="61" customWidth="1"/>
    <col min="9972" max="9972" width="1.7109375" style="61" customWidth="1"/>
    <col min="9973" max="9973" width="5.7109375" style="61" customWidth="1"/>
    <col min="9974" max="9974" width="15.7109375" style="61" customWidth="1"/>
    <col min="9975" max="9975" width="1.7109375" style="61" customWidth="1"/>
    <col min="9976" max="9976" width="5.7109375" style="61" customWidth="1"/>
    <col min="9977" max="9977" width="15.7109375" style="61" customWidth="1"/>
    <col min="9978" max="9978" width="1.7109375" style="61" customWidth="1"/>
    <col min="9979" max="9979" width="5.7109375" style="61" customWidth="1"/>
    <col min="9980" max="9980" width="15.7109375" style="61" customWidth="1"/>
    <col min="9981" max="9981" width="11.85546875" style="61" bestFit="1" customWidth="1"/>
    <col min="9982" max="9982" width="12.28515625" style="61" bestFit="1" customWidth="1"/>
    <col min="9983" max="9983" width="12.5703125" style="61" bestFit="1" customWidth="1"/>
    <col min="9984" max="9985" width="10.85546875" style="61" bestFit="1" customWidth="1"/>
    <col min="9986" max="10223" width="8.7109375" style="61"/>
    <col min="10224" max="10224" width="1" style="61" customWidth="1"/>
    <col min="10225" max="10225" width="2.28515625" style="61" customWidth="1"/>
    <col min="10226" max="10226" width="39.42578125" style="61" customWidth="1"/>
    <col min="10227" max="10227" width="18.28515625" style="61" customWidth="1"/>
    <col min="10228" max="10228" width="1.7109375" style="61" customWidth="1"/>
    <col min="10229" max="10229" width="5.7109375" style="61" customWidth="1"/>
    <col min="10230" max="10230" width="15.7109375" style="61" customWidth="1"/>
    <col min="10231" max="10231" width="1.7109375" style="61" customWidth="1"/>
    <col min="10232" max="10232" width="5.7109375" style="61" customWidth="1"/>
    <col min="10233" max="10233" width="15.7109375" style="61" customWidth="1"/>
    <col min="10234" max="10234" width="1.7109375" style="61" customWidth="1"/>
    <col min="10235" max="10235" width="5.7109375" style="61" customWidth="1"/>
    <col min="10236" max="10236" width="15.7109375" style="61" customWidth="1"/>
    <col min="10237" max="10237" width="11.85546875" style="61" bestFit="1" customWidth="1"/>
    <col min="10238" max="10238" width="12.28515625" style="61" bestFit="1" customWidth="1"/>
    <col min="10239" max="10239" width="12.5703125" style="61" bestFit="1" customWidth="1"/>
    <col min="10240" max="10241" width="10.85546875" style="61" bestFit="1" customWidth="1"/>
    <col min="10242" max="10479" width="8.7109375" style="61"/>
    <col min="10480" max="10480" width="1" style="61" customWidth="1"/>
    <col min="10481" max="10481" width="2.28515625" style="61" customWidth="1"/>
    <col min="10482" max="10482" width="39.42578125" style="61" customWidth="1"/>
    <col min="10483" max="10483" width="18.28515625" style="61" customWidth="1"/>
    <col min="10484" max="10484" width="1.7109375" style="61" customWidth="1"/>
    <col min="10485" max="10485" width="5.7109375" style="61" customWidth="1"/>
    <col min="10486" max="10486" width="15.7109375" style="61" customWidth="1"/>
    <col min="10487" max="10487" width="1.7109375" style="61" customWidth="1"/>
    <col min="10488" max="10488" width="5.7109375" style="61" customWidth="1"/>
    <col min="10489" max="10489" width="15.7109375" style="61" customWidth="1"/>
    <col min="10490" max="10490" width="1.7109375" style="61" customWidth="1"/>
    <col min="10491" max="10491" width="5.7109375" style="61" customWidth="1"/>
    <col min="10492" max="10492" width="15.7109375" style="61" customWidth="1"/>
    <col min="10493" max="10493" width="11.85546875" style="61" bestFit="1" customWidth="1"/>
    <col min="10494" max="10494" width="12.28515625" style="61" bestFit="1" customWidth="1"/>
    <col min="10495" max="10495" width="12.5703125" style="61" bestFit="1" customWidth="1"/>
    <col min="10496" max="10497" width="10.85546875" style="61" bestFit="1" customWidth="1"/>
    <col min="10498" max="10735" width="8.7109375" style="61"/>
    <col min="10736" max="10736" width="1" style="61" customWidth="1"/>
    <col min="10737" max="10737" width="2.28515625" style="61" customWidth="1"/>
    <col min="10738" max="10738" width="39.42578125" style="61" customWidth="1"/>
    <col min="10739" max="10739" width="18.28515625" style="61" customWidth="1"/>
    <col min="10740" max="10740" width="1.7109375" style="61" customWidth="1"/>
    <col min="10741" max="10741" width="5.7109375" style="61" customWidth="1"/>
    <col min="10742" max="10742" width="15.7109375" style="61" customWidth="1"/>
    <col min="10743" max="10743" width="1.7109375" style="61" customWidth="1"/>
    <col min="10744" max="10744" width="5.7109375" style="61" customWidth="1"/>
    <col min="10745" max="10745" width="15.7109375" style="61" customWidth="1"/>
    <col min="10746" max="10746" width="1.7109375" style="61" customWidth="1"/>
    <col min="10747" max="10747" width="5.7109375" style="61" customWidth="1"/>
    <col min="10748" max="10748" width="15.7109375" style="61" customWidth="1"/>
    <col min="10749" max="10749" width="11.85546875" style="61" bestFit="1" customWidth="1"/>
    <col min="10750" max="10750" width="12.28515625" style="61" bestFit="1" customWidth="1"/>
    <col min="10751" max="10751" width="12.5703125" style="61" bestFit="1" customWidth="1"/>
    <col min="10752" max="10753" width="10.85546875" style="61" bestFit="1" customWidth="1"/>
    <col min="10754" max="10991" width="8.7109375" style="61"/>
    <col min="10992" max="10992" width="1" style="61" customWidth="1"/>
    <col min="10993" max="10993" width="2.28515625" style="61" customWidth="1"/>
    <col min="10994" max="10994" width="39.42578125" style="61" customWidth="1"/>
    <col min="10995" max="10995" width="18.28515625" style="61" customWidth="1"/>
    <col min="10996" max="10996" width="1.7109375" style="61" customWidth="1"/>
    <col min="10997" max="10997" width="5.7109375" style="61" customWidth="1"/>
    <col min="10998" max="10998" width="15.7109375" style="61" customWidth="1"/>
    <col min="10999" max="10999" width="1.7109375" style="61" customWidth="1"/>
    <col min="11000" max="11000" width="5.7109375" style="61" customWidth="1"/>
    <col min="11001" max="11001" width="15.7109375" style="61" customWidth="1"/>
    <col min="11002" max="11002" width="1.7109375" style="61" customWidth="1"/>
    <col min="11003" max="11003" width="5.7109375" style="61" customWidth="1"/>
    <col min="11004" max="11004" width="15.7109375" style="61" customWidth="1"/>
    <col min="11005" max="11005" width="11.85546875" style="61" bestFit="1" customWidth="1"/>
    <col min="11006" max="11006" width="12.28515625" style="61" bestFit="1" customWidth="1"/>
    <col min="11007" max="11007" width="12.5703125" style="61" bestFit="1" customWidth="1"/>
    <col min="11008" max="11009" width="10.85546875" style="61" bestFit="1" customWidth="1"/>
    <col min="11010" max="11247" width="8.7109375" style="61"/>
    <col min="11248" max="11248" width="1" style="61" customWidth="1"/>
    <col min="11249" max="11249" width="2.28515625" style="61" customWidth="1"/>
    <col min="11250" max="11250" width="39.42578125" style="61" customWidth="1"/>
    <col min="11251" max="11251" width="18.28515625" style="61" customWidth="1"/>
    <col min="11252" max="11252" width="1.7109375" style="61" customWidth="1"/>
    <col min="11253" max="11253" width="5.7109375" style="61" customWidth="1"/>
    <col min="11254" max="11254" width="15.7109375" style="61" customWidth="1"/>
    <col min="11255" max="11255" width="1.7109375" style="61" customWidth="1"/>
    <col min="11256" max="11256" width="5.7109375" style="61" customWidth="1"/>
    <col min="11257" max="11257" width="15.7109375" style="61" customWidth="1"/>
    <col min="11258" max="11258" width="1.7109375" style="61" customWidth="1"/>
    <col min="11259" max="11259" width="5.7109375" style="61" customWidth="1"/>
    <col min="11260" max="11260" width="15.7109375" style="61" customWidth="1"/>
    <col min="11261" max="11261" width="11.85546875" style="61" bestFit="1" customWidth="1"/>
    <col min="11262" max="11262" width="12.28515625" style="61" bestFit="1" customWidth="1"/>
    <col min="11263" max="11263" width="12.5703125" style="61" bestFit="1" customWidth="1"/>
    <col min="11264" max="11265" width="10.85546875" style="61" bestFit="1" customWidth="1"/>
    <col min="11266" max="11503" width="8.7109375" style="61"/>
    <col min="11504" max="11504" width="1" style="61" customWidth="1"/>
    <col min="11505" max="11505" width="2.28515625" style="61" customWidth="1"/>
    <col min="11506" max="11506" width="39.42578125" style="61" customWidth="1"/>
    <col min="11507" max="11507" width="18.28515625" style="61" customWidth="1"/>
    <col min="11508" max="11508" width="1.7109375" style="61" customWidth="1"/>
    <col min="11509" max="11509" width="5.7109375" style="61" customWidth="1"/>
    <col min="11510" max="11510" width="15.7109375" style="61" customWidth="1"/>
    <col min="11511" max="11511" width="1.7109375" style="61" customWidth="1"/>
    <col min="11512" max="11512" width="5.7109375" style="61" customWidth="1"/>
    <col min="11513" max="11513" width="15.7109375" style="61" customWidth="1"/>
    <col min="11514" max="11514" width="1.7109375" style="61" customWidth="1"/>
    <col min="11515" max="11515" width="5.7109375" style="61" customWidth="1"/>
    <col min="11516" max="11516" width="15.7109375" style="61" customWidth="1"/>
    <col min="11517" max="11517" width="11.85546875" style="61" bestFit="1" customWidth="1"/>
    <col min="11518" max="11518" width="12.28515625" style="61" bestFit="1" customWidth="1"/>
    <col min="11519" max="11519" width="12.5703125" style="61" bestFit="1" customWidth="1"/>
    <col min="11520" max="11521" width="10.85546875" style="61" bestFit="1" customWidth="1"/>
    <col min="11522" max="11759" width="8.7109375" style="61"/>
    <col min="11760" max="11760" width="1" style="61" customWidth="1"/>
    <col min="11761" max="11761" width="2.28515625" style="61" customWidth="1"/>
    <col min="11762" max="11762" width="39.42578125" style="61" customWidth="1"/>
    <col min="11763" max="11763" width="18.28515625" style="61" customWidth="1"/>
    <col min="11764" max="11764" width="1.7109375" style="61" customWidth="1"/>
    <col min="11765" max="11765" width="5.7109375" style="61" customWidth="1"/>
    <col min="11766" max="11766" width="15.7109375" style="61" customWidth="1"/>
    <col min="11767" max="11767" width="1.7109375" style="61" customWidth="1"/>
    <col min="11768" max="11768" width="5.7109375" style="61" customWidth="1"/>
    <col min="11769" max="11769" width="15.7109375" style="61" customWidth="1"/>
    <col min="11770" max="11770" width="1.7109375" style="61" customWidth="1"/>
    <col min="11771" max="11771" width="5.7109375" style="61" customWidth="1"/>
    <col min="11772" max="11772" width="15.7109375" style="61" customWidth="1"/>
    <col min="11773" max="11773" width="11.85546875" style="61" bestFit="1" customWidth="1"/>
    <col min="11774" max="11774" width="12.28515625" style="61" bestFit="1" customWidth="1"/>
    <col min="11775" max="11775" width="12.5703125" style="61" bestFit="1" customWidth="1"/>
    <col min="11776" max="11777" width="10.85546875" style="61" bestFit="1" customWidth="1"/>
    <col min="11778" max="12015" width="8.7109375" style="61"/>
    <col min="12016" max="12016" width="1" style="61" customWidth="1"/>
    <col min="12017" max="12017" width="2.28515625" style="61" customWidth="1"/>
    <col min="12018" max="12018" width="39.42578125" style="61" customWidth="1"/>
    <col min="12019" max="12019" width="18.28515625" style="61" customWidth="1"/>
    <col min="12020" max="12020" width="1.7109375" style="61" customWidth="1"/>
    <col min="12021" max="12021" width="5.7109375" style="61" customWidth="1"/>
    <col min="12022" max="12022" width="15.7109375" style="61" customWidth="1"/>
    <col min="12023" max="12023" width="1.7109375" style="61" customWidth="1"/>
    <col min="12024" max="12024" width="5.7109375" style="61" customWidth="1"/>
    <col min="12025" max="12025" width="15.7109375" style="61" customWidth="1"/>
    <col min="12026" max="12026" width="1.7109375" style="61" customWidth="1"/>
    <col min="12027" max="12027" width="5.7109375" style="61" customWidth="1"/>
    <col min="12028" max="12028" width="15.7109375" style="61" customWidth="1"/>
    <col min="12029" max="12029" width="11.85546875" style="61" bestFit="1" customWidth="1"/>
    <col min="12030" max="12030" width="12.28515625" style="61" bestFit="1" customWidth="1"/>
    <col min="12031" max="12031" width="12.5703125" style="61" bestFit="1" customWidth="1"/>
    <col min="12032" max="12033" width="10.85546875" style="61" bestFit="1" customWidth="1"/>
    <col min="12034" max="12271" width="8.7109375" style="61"/>
    <col min="12272" max="12272" width="1" style="61" customWidth="1"/>
    <col min="12273" max="12273" width="2.28515625" style="61" customWidth="1"/>
    <col min="12274" max="12274" width="39.42578125" style="61" customWidth="1"/>
    <col min="12275" max="12275" width="18.28515625" style="61" customWidth="1"/>
    <col min="12276" max="12276" width="1.7109375" style="61" customWidth="1"/>
    <col min="12277" max="12277" width="5.7109375" style="61" customWidth="1"/>
    <col min="12278" max="12278" width="15.7109375" style="61" customWidth="1"/>
    <col min="12279" max="12279" width="1.7109375" style="61" customWidth="1"/>
    <col min="12280" max="12280" width="5.7109375" style="61" customWidth="1"/>
    <col min="12281" max="12281" width="15.7109375" style="61" customWidth="1"/>
    <col min="12282" max="12282" width="1.7109375" style="61" customWidth="1"/>
    <col min="12283" max="12283" width="5.7109375" style="61" customWidth="1"/>
    <col min="12284" max="12284" width="15.7109375" style="61" customWidth="1"/>
    <col min="12285" max="12285" width="11.85546875" style="61" bestFit="1" customWidth="1"/>
    <col min="12286" max="12286" width="12.28515625" style="61" bestFit="1" customWidth="1"/>
    <col min="12287" max="12287" width="12.5703125" style="61" bestFit="1" customWidth="1"/>
    <col min="12288" max="12289" width="10.85546875" style="61" bestFit="1" customWidth="1"/>
    <col min="12290" max="12527" width="8.7109375" style="61"/>
    <col min="12528" max="12528" width="1" style="61" customWidth="1"/>
    <col min="12529" max="12529" width="2.28515625" style="61" customWidth="1"/>
    <col min="12530" max="12530" width="39.42578125" style="61" customWidth="1"/>
    <col min="12531" max="12531" width="18.28515625" style="61" customWidth="1"/>
    <col min="12532" max="12532" width="1.7109375" style="61" customWidth="1"/>
    <col min="12533" max="12533" width="5.7109375" style="61" customWidth="1"/>
    <col min="12534" max="12534" width="15.7109375" style="61" customWidth="1"/>
    <col min="12535" max="12535" width="1.7109375" style="61" customWidth="1"/>
    <col min="12536" max="12536" width="5.7109375" style="61" customWidth="1"/>
    <col min="12537" max="12537" width="15.7109375" style="61" customWidth="1"/>
    <col min="12538" max="12538" width="1.7109375" style="61" customWidth="1"/>
    <col min="12539" max="12539" width="5.7109375" style="61" customWidth="1"/>
    <col min="12540" max="12540" width="15.7109375" style="61" customWidth="1"/>
    <col min="12541" max="12541" width="11.85546875" style="61" bestFit="1" customWidth="1"/>
    <col min="12542" max="12542" width="12.28515625" style="61" bestFit="1" customWidth="1"/>
    <col min="12543" max="12543" width="12.5703125" style="61" bestFit="1" customWidth="1"/>
    <col min="12544" max="12545" width="10.85546875" style="61" bestFit="1" customWidth="1"/>
    <col min="12546" max="12783" width="8.7109375" style="61"/>
    <col min="12784" max="12784" width="1" style="61" customWidth="1"/>
    <col min="12785" max="12785" width="2.28515625" style="61" customWidth="1"/>
    <col min="12786" max="12786" width="39.42578125" style="61" customWidth="1"/>
    <col min="12787" max="12787" width="18.28515625" style="61" customWidth="1"/>
    <col min="12788" max="12788" width="1.7109375" style="61" customWidth="1"/>
    <col min="12789" max="12789" width="5.7109375" style="61" customWidth="1"/>
    <col min="12790" max="12790" width="15.7109375" style="61" customWidth="1"/>
    <col min="12791" max="12791" width="1.7109375" style="61" customWidth="1"/>
    <col min="12792" max="12792" width="5.7109375" style="61" customWidth="1"/>
    <col min="12793" max="12793" width="15.7109375" style="61" customWidth="1"/>
    <col min="12794" max="12794" width="1.7109375" style="61" customWidth="1"/>
    <col min="12795" max="12795" width="5.7109375" style="61" customWidth="1"/>
    <col min="12796" max="12796" width="15.7109375" style="61" customWidth="1"/>
    <col min="12797" max="12797" width="11.85546875" style="61" bestFit="1" customWidth="1"/>
    <col min="12798" max="12798" width="12.28515625" style="61" bestFit="1" customWidth="1"/>
    <col min="12799" max="12799" width="12.5703125" style="61" bestFit="1" customWidth="1"/>
    <col min="12800" max="12801" width="10.85546875" style="61" bestFit="1" customWidth="1"/>
    <col min="12802" max="13039" width="8.7109375" style="61"/>
    <col min="13040" max="13040" width="1" style="61" customWidth="1"/>
    <col min="13041" max="13041" width="2.28515625" style="61" customWidth="1"/>
    <col min="13042" max="13042" width="39.42578125" style="61" customWidth="1"/>
    <col min="13043" max="13043" width="18.28515625" style="61" customWidth="1"/>
    <col min="13044" max="13044" width="1.7109375" style="61" customWidth="1"/>
    <col min="13045" max="13045" width="5.7109375" style="61" customWidth="1"/>
    <col min="13046" max="13046" width="15.7109375" style="61" customWidth="1"/>
    <col min="13047" max="13047" width="1.7109375" style="61" customWidth="1"/>
    <col min="13048" max="13048" width="5.7109375" style="61" customWidth="1"/>
    <col min="13049" max="13049" width="15.7109375" style="61" customWidth="1"/>
    <col min="13050" max="13050" width="1.7109375" style="61" customWidth="1"/>
    <col min="13051" max="13051" width="5.7109375" style="61" customWidth="1"/>
    <col min="13052" max="13052" width="15.7109375" style="61" customWidth="1"/>
    <col min="13053" max="13053" width="11.85546875" style="61" bestFit="1" customWidth="1"/>
    <col min="13054" max="13054" width="12.28515625" style="61" bestFit="1" customWidth="1"/>
    <col min="13055" max="13055" width="12.5703125" style="61" bestFit="1" customWidth="1"/>
    <col min="13056" max="13057" width="10.85546875" style="61" bestFit="1" customWidth="1"/>
    <col min="13058" max="13295" width="8.7109375" style="61"/>
    <col min="13296" max="13296" width="1" style="61" customWidth="1"/>
    <col min="13297" max="13297" width="2.28515625" style="61" customWidth="1"/>
    <col min="13298" max="13298" width="39.42578125" style="61" customWidth="1"/>
    <col min="13299" max="13299" width="18.28515625" style="61" customWidth="1"/>
    <col min="13300" max="13300" width="1.7109375" style="61" customWidth="1"/>
    <col min="13301" max="13301" width="5.7109375" style="61" customWidth="1"/>
    <col min="13302" max="13302" width="15.7109375" style="61" customWidth="1"/>
    <col min="13303" max="13303" width="1.7109375" style="61" customWidth="1"/>
    <col min="13304" max="13304" width="5.7109375" style="61" customWidth="1"/>
    <col min="13305" max="13305" width="15.7109375" style="61" customWidth="1"/>
    <col min="13306" max="13306" width="1.7109375" style="61" customWidth="1"/>
    <col min="13307" max="13307" width="5.7109375" style="61" customWidth="1"/>
    <col min="13308" max="13308" width="15.7109375" style="61" customWidth="1"/>
    <col min="13309" max="13309" width="11.85546875" style="61" bestFit="1" customWidth="1"/>
    <col min="13310" max="13310" width="12.28515625" style="61" bestFit="1" customWidth="1"/>
    <col min="13311" max="13311" width="12.5703125" style="61" bestFit="1" customWidth="1"/>
    <col min="13312" max="13313" width="10.85546875" style="61" bestFit="1" customWidth="1"/>
    <col min="13314" max="13551" width="8.7109375" style="61"/>
    <col min="13552" max="13552" width="1" style="61" customWidth="1"/>
    <col min="13553" max="13553" width="2.28515625" style="61" customWidth="1"/>
    <col min="13554" max="13554" width="39.42578125" style="61" customWidth="1"/>
    <col min="13555" max="13555" width="18.28515625" style="61" customWidth="1"/>
    <col min="13556" max="13556" width="1.7109375" style="61" customWidth="1"/>
    <col min="13557" max="13557" width="5.7109375" style="61" customWidth="1"/>
    <col min="13558" max="13558" width="15.7109375" style="61" customWidth="1"/>
    <col min="13559" max="13559" width="1.7109375" style="61" customWidth="1"/>
    <col min="13560" max="13560" width="5.7109375" style="61" customWidth="1"/>
    <col min="13561" max="13561" width="15.7109375" style="61" customWidth="1"/>
    <col min="13562" max="13562" width="1.7109375" style="61" customWidth="1"/>
    <col min="13563" max="13563" width="5.7109375" style="61" customWidth="1"/>
    <col min="13564" max="13564" width="15.7109375" style="61" customWidth="1"/>
    <col min="13565" max="13565" width="11.85546875" style="61" bestFit="1" customWidth="1"/>
    <col min="13566" max="13566" width="12.28515625" style="61" bestFit="1" customWidth="1"/>
    <col min="13567" max="13567" width="12.5703125" style="61" bestFit="1" customWidth="1"/>
    <col min="13568" max="13569" width="10.85546875" style="61" bestFit="1" customWidth="1"/>
    <col min="13570" max="13807" width="8.7109375" style="61"/>
    <col min="13808" max="13808" width="1" style="61" customWidth="1"/>
    <col min="13809" max="13809" width="2.28515625" style="61" customWidth="1"/>
    <col min="13810" max="13810" width="39.42578125" style="61" customWidth="1"/>
    <col min="13811" max="13811" width="18.28515625" style="61" customWidth="1"/>
    <col min="13812" max="13812" width="1.7109375" style="61" customWidth="1"/>
    <col min="13813" max="13813" width="5.7109375" style="61" customWidth="1"/>
    <col min="13814" max="13814" width="15.7109375" style="61" customWidth="1"/>
    <col min="13815" max="13815" width="1.7109375" style="61" customWidth="1"/>
    <col min="13816" max="13816" width="5.7109375" style="61" customWidth="1"/>
    <col min="13817" max="13817" width="15.7109375" style="61" customWidth="1"/>
    <col min="13818" max="13818" width="1.7109375" style="61" customWidth="1"/>
    <col min="13819" max="13819" width="5.7109375" style="61" customWidth="1"/>
    <col min="13820" max="13820" width="15.7109375" style="61" customWidth="1"/>
    <col min="13821" max="13821" width="11.85546875" style="61" bestFit="1" customWidth="1"/>
    <col min="13822" max="13822" width="12.28515625" style="61" bestFit="1" customWidth="1"/>
    <col min="13823" max="13823" width="12.5703125" style="61" bestFit="1" customWidth="1"/>
    <col min="13824" max="13825" width="10.85546875" style="61" bestFit="1" customWidth="1"/>
    <col min="13826" max="14063" width="8.7109375" style="61"/>
    <col min="14064" max="14064" width="1" style="61" customWidth="1"/>
    <col min="14065" max="14065" width="2.28515625" style="61" customWidth="1"/>
    <col min="14066" max="14066" width="39.42578125" style="61" customWidth="1"/>
    <col min="14067" max="14067" width="18.28515625" style="61" customWidth="1"/>
    <col min="14068" max="14068" width="1.7109375" style="61" customWidth="1"/>
    <col min="14069" max="14069" width="5.7109375" style="61" customWidth="1"/>
    <col min="14070" max="14070" width="15.7109375" style="61" customWidth="1"/>
    <col min="14071" max="14071" width="1.7109375" style="61" customWidth="1"/>
    <col min="14072" max="14072" width="5.7109375" style="61" customWidth="1"/>
    <col min="14073" max="14073" width="15.7109375" style="61" customWidth="1"/>
    <col min="14074" max="14074" width="1.7109375" style="61" customWidth="1"/>
    <col min="14075" max="14075" width="5.7109375" style="61" customWidth="1"/>
    <col min="14076" max="14076" width="15.7109375" style="61" customWidth="1"/>
    <col min="14077" max="14077" width="11.85546875" style="61" bestFit="1" customWidth="1"/>
    <col min="14078" max="14078" width="12.28515625" style="61" bestFit="1" customWidth="1"/>
    <col min="14079" max="14079" width="12.5703125" style="61" bestFit="1" customWidth="1"/>
    <col min="14080" max="14081" width="10.85546875" style="61" bestFit="1" customWidth="1"/>
    <col min="14082" max="14319" width="8.7109375" style="61"/>
    <col min="14320" max="14320" width="1" style="61" customWidth="1"/>
    <col min="14321" max="14321" width="2.28515625" style="61" customWidth="1"/>
    <col min="14322" max="14322" width="39.42578125" style="61" customWidth="1"/>
    <col min="14323" max="14323" width="18.28515625" style="61" customWidth="1"/>
    <col min="14324" max="14324" width="1.7109375" style="61" customWidth="1"/>
    <col min="14325" max="14325" width="5.7109375" style="61" customWidth="1"/>
    <col min="14326" max="14326" width="15.7109375" style="61" customWidth="1"/>
    <col min="14327" max="14327" width="1.7109375" style="61" customWidth="1"/>
    <col min="14328" max="14328" width="5.7109375" style="61" customWidth="1"/>
    <col min="14329" max="14329" width="15.7109375" style="61" customWidth="1"/>
    <col min="14330" max="14330" width="1.7109375" style="61" customWidth="1"/>
    <col min="14331" max="14331" width="5.7109375" style="61" customWidth="1"/>
    <col min="14332" max="14332" width="15.7109375" style="61" customWidth="1"/>
    <col min="14333" max="14333" width="11.85546875" style="61" bestFit="1" customWidth="1"/>
    <col min="14334" max="14334" width="12.28515625" style="61" bestFit="1" customWidth="1"/>
    <col min="14335" max="14335" width="12.5703125" style="61" bestFit="1" customWidth="1"/>
    <col min="14336" max="14337" width="10.85546875" style="61" bestFit="1" customWidth="1"/>
    <col min="14338" max="14575" width="8.7109375" style="61"/>
    <col min="14576" max="14576" width="1" style="61" customWidth="1"/>
    <col min="14577" max="14577" width="2.28515625" style="61" customWidth="1"/>
    <col min="14578" max="14578" width="39.42578125" style="61" customWidth="1"/>
    <col min="14579" max="14579" width="18.28515625" style="61" customWidth="1"/>
    <col min="14580" max="14580" width="1.7109375" style="61" customWidth="1"/>
    <col min="14581" max="14581" width="5.7109375" style="61" customWidth="1"/>
    <col min="14582" max="14582" width="15.7109375" style="61" customWidth="1"/>
    <col min="14583" max="14583" width="1.7109375" style="61" customWidth="1"/>
    <col min="14584" max="14584" width="5.7109375" style="61" customWidth="1"/>
    <col min="14585" max="14585" width="15.7109375" style="61" customWidth="1"/>
    <col min="14586" max="14586" width="1.7109375" style="61" customWidth="1"/>
    <col min="14587" max="14587" width="5.7109375" style="61" customWidth="1"/>
    <col min="14588" max="14588" width="15.7109375" style="61" customWidth="1"/>
    <col min="14589" max="14589" width="11.85546875" style="61" bestFit="1" customWidth="1"/>
    <col min="14590" max="14590" width="12.28515625" style="61" bestFit="1" customWidth="1"/>
    <col min="14591" max="14591" width="12.5703125" style="61" bestFit="1" customWidth="1"/>
    <col min="14592" max="14593" width="10.85546875" style="61" bestFit="1" customWidth="1"/>
    <col min="14594" max="14831" width="8.7109375" style="61"/>
    <col min="14832" max="14832" width="1" style="61" customWidth="1"/>
    <col min="14833" max="14833" width="2.28515625" style="61" customWidth="1"/>
    <col min="14834" max="14834" width="39.42578125" style="61" customWidth="1"/>
    <col min="14835" max="14835" width="18.28515625" style="61" customWidth="1"/>
    <col min="14836" max="14836" width="1.7109375" style="61" customWidth="1"/>
    <col min="14837" max="14837" width="5.7109375" style="61" customWidth="1"/>
    <col min="14838" max="14838" width="15.7109375" style="61" customWidth="1"/>
    <col min="14839" max="14839" width="1.7109375" style="61" customWidth="1"/>
    <col min="14840" max="14840" width="5.7109375" style="61" customWidth="1"/>
    <col min="14841" max="14841" width="15.7109375" style="61" customWidth="1"/>
    <col min="14842" max="14842" width="1.7109375" style="61" customWidth="1"/>
    <col min="14843" max="14843" width="5.7109375" style="61" customWidth="1"/>
    <col min="14844" max="14844" width="15.7109375" style="61" customWidth="1"/>
    <col min="14845" max="14845" width="11.85546875" style="61" bestFit="1" customWidth="1"/>
    <col min="14846" max="14846" width="12.28515625" style="61" bestFit="1" customWidth="1"/>
    <col min="14847" max="14847" width="12.5703125" style="61" bestFit="1" customWidth="1"/>
    <col min="14848" max="14849" width="10.85546875" style="61" bestFit="1" customWidth="1"/>
    <col min="14850" max="15087" width="8.7109375" style="61"/>
    <col min="15088" max="15088" width="1" style="61" customWidth="1"/>
    <col min="15089" max="15089" width="2.28515625" style="61" customWidth="1"/>
    <col min="15090" max="15090" width="39.42578125" style="61" customWidth="1"/>
    <col min="15091" max="15091" width="18.28515625" style="61" customWidth="1"/>
    <col min="15092" max="15092" width="1.7109375" style="61" customWidth="1"/>
    <col min="15093" max="15093" width="5.7109375" style="61" customWidth="1"/>
    <col min="15094" max="15094" width="15.7109375" style="61" customWidth="1"/>
    <col min="15095" max="15095" width="1.7109375" style="61" customWidth="1"/>
    <col min="15096" max="15096" width="5.7109375" style="61" customWidth="1"/>
    <col min="15097" max="15097" width="15.7109375" style="61" customWidth="1"/>
    <col min="15098" max="15098" width="1.7109375" style="61" customWidth="1"/>
    <col min="15099" max="15099" width="5.7109375" style="61" customWidth="1"/>
    <col min="15100" max="15100" width="15.7109375" style="61" customWidth="1"/>
    <col min="15101" max="15101" width="11.85546875" style="61" bestFit="1" customWidth="1"/>
    <col min="15102" max="15102" width="12.28515625" style="61" bestFit="1" customWidth="1"/>
    <col min="15103" max="15103" width="12.5703125" style="61" bestFit="1" customWidth="1"/>
    <col min="15104" max="15105" width="10.85546875" style="61" bestFit="1" customWidth="1"/>
    <col min="15106" max="15343" width="8.7109375" style="61"/>
    <col min="15344" max="15344" width="1" style="61" customWidth="1"/>
    <col min="15345" max="15345" width="2.28515625" style="61" customWidth="1"/>
    <col min="15346" max="15346" width="39.42578125" style="61" customWidth="1"/>
    <col min="15347" max="15347" width="18.28515625" style="61" customWidth="1"/>
    <col min="15348" max="15348" width="1.7109375" style="61" customWidth="1"/>
    <col min="15349" max="15349" width="5.7109375" style="61" customWidth="1"/>
    <col min="15350" max="15350" width="15.7109375" style="61" customWidth="1"/>
    <col min="15351" max="15351" width="1.7109375" style="61" customWidth="1"/>
    <col min="15352" max="15352" width="5.7109375" style="61" customWidth="1"/>
    <col min="15353" max="15353" width="15.7109375" style="61" customWidth="1"/>
    <col min="15354" max="15354" width="1.7109375" style="61" customWidth="1"/>
    <col min="15355" max="15355" width="5.7109375" style="61" customWidth="1"/>
    <col min="15356" max="15356" width="15.7109375" style="61" customWidth="1"/>
    <col min="15357" max="15357" width="11.85546875" style="61" bestFit="1" customWidth="1"/>
    <col min="15358" max="15358" width="12.28515625" style="61" bestFit="1" customWidth="1"/>
    <col min="15359" max="15359" width="12.5703125" style="61" bestFit="1" customWidth="1"/>
    <col min="15360" max="15361" width="10.85546875" style="61" bestFit="1" customWidth="1"/>
    <col min="15362" max="15599" width="8.7109375" style="61"/>
    <col min="15600" max="15600" width="1" style="61" customWidth="1"/>
    <col min="15601" max="15601" width="2.28515625" style="61" customWidth="1"/>
    <col min="15602" max="15602" width="39.42578125" style="61" customWidth="1"/>
    <col min="15603" max="15603" width="18.28515625" style="61" customWidth="1"/>
    <col min="15604" max="15604" width="1.7109375" style="61" customWidth="1"/>
    <col min="15605" max="15605" width="5.7109375" style="61" customWidth="1"/>
    <col min="15606" max="15606" width="15.7109375" style="61" customWidth="1"/>
    <col min="15607" max="15607" width="1.7109375" style="61" customWidth="1"/>
    <col min="15608" max="15608" width="5.7109375" style="61" customWidth="1"/>
    <col min="15609" max="15609" width="15.7109375" style="61" customWidth="1"/>
    <col min="15610" max="15610" width="1.7109375" style="61" customWidth="1"/>
    <col min="15611" max="15611" width="5.7109375" style="61" customWidth="1"/>
    <col min="15612" max="15612" width="15.7109375" style="61" customWidth="1"/>
    <col min="15613" max="15613" width="11.85546875" style="61" bestFit="1" customWidth="1"/>
    <col min="15614" max="15614" width="12.28515625" style="61" bestFit="1" customWidth="1"/>
    <col min="15615" max="15615" width="12.5703125" style="61" bestFit="1" customWidth="1"/>
    <col min="15616" max="15617" width="10.85546875" style="61" bestFit="1" customWidth="1"/>
    <col min="15618" max="15855" width="8.7109375" style="61"/>
    <col min="15856" max="15856" width="1" style="61" customWidth="1"/>
    <col min="15857" max="15857" width="2.28515625" style="61" customWidth="1"/>
    <col min="15858" max="15858" width="39.42578125" style="61" customWidth="1"/>
    <col min="15859" max="15859" width="18.28515625" style="61" customWidth="1"/>
    <col min="15860" max="15860" width="1.7109375" style="61" customWidth="1"/>
    <col min="15861" max="15861" width="5.7109375" style="61" customWidth="1"/>
    <col min="15862" max="15862" width="15.7109375" style="61" customWidth="1"/>
    <col min="15863" max="15863" width="1.7109375" style="61" customWidth="1"/>
    <col min="15864" max="15864" width="5.7109375" style="61" customWidth="1"/>
    <col min="15865" max="15865" width="15.7109375" style="61" customWidth="1"/>
    <col min="15866" max="15866" width="1.7109375" style="61" customWidth="1"/>
    <col min="15867" max="15867" width="5.7109375" style="61" customWidth="1"/>
    <col min="15868" max="15868" width="15.7109375" style="61" customWidth="1"/>
    <col min="15869" max="15869" width="11.85546875" style="61" bestFit="1" customWidth="1"/>
    <col min="15870" max="15870" width="12.28515625" style="61" bestFit="1" customWidth="1"/>
    <col min="15871" max="15871" width="12.5703125" style="61" bestFit="1" customWidth="1"/>
    <col min="15872" max="15873" width="10.85546875" style="61" bestFit="1" customWidth="1"/>
    <col min="15874" max="16111" width="8.7109375" style="61"/>
    <col min="16112" max="16112" width="1" style="61" customWidth="1"/>
    <col min="16113" max="16113" width="2.28515625" style="61" customWidth="1"/>
    <col min="16114" max="16114" width="39.42578125" style="61" customWidth="1"/>
    <col min="16115" max="16115" width="18.28515625" style="61" customWidth="1"/>
    <col min="16116" max="16116" width="1.7109375" style="61" customWidth="1"/>
    <col min="16117" max="16117" width="5.7109375" style="61" customWidth="1"/>
    <col min="16118" max="16118" width="15.7109375" style="61" customWidth="1"/>
    <col min="16119" max="16119" width="1.7109375" style="61" customWidth="1"/>
    <col min="16120" max="16120" width="5.7109375" style="61" customWidth="1"/>
    <col min="16121" max="16121" width="15.7109375" style="61" customWidth="1"/>
    <col min="16122" max="16122" width="1.7109375" style="61" customWidth="1"/>
    <col min="16123" max="16123" width="5.7109375" style="61" customWidth="1"/>
    <col min="16124" max="16124" width="15.7109375" style="61" customWidth="1"/>
    <col min="16125" max="16125" width="11.85546875" style="61" bestFit="1" customWidth="1"/>
    <col min="16126" max="16126" width="12.28515625" style="61" bestFit="1" customWidth="1"/>
    <col min="16127" max="16127" width="12.5703125" style="61" bestFit="1" customWidth="1"/>
    <col min="16128" max="16129" width="10.85546875" style="61" bestFit="1" customWidth="1"/>
    <col min="16130" max="16384" width="8.7109375" style="61"/>
  </cols>
  <sheetData>
    <row r="1" spans="1:9" ht="20.100000000000001" customHeight="1" x14ac:dyDescent="0.35">
      <c r="A1" s="59" t="s">
        <v>234</v>
      </c>
      <c r="E1" s="65"/>
      <c r="F1" s="65"/>
      <c r="H1" s="345" t="s">
        <v>288</v>
      </c>
    </row>
    <row r="2" spans="1:9" ht="20.100000000000001" customHeight="1" x14ac:dyDescent="0.35">
      <c r="A2" s="63" t="s">
        <v>305</v>
      </c>
      <c r="C2" s="64"/>
      <c r="E2" s="65"/>
      <c r="F2" s="65"/>
      <c r="H2" s="346">
        <v>42446</v>
      </c>
    </row>
    <row r="3" spans="1:9" ht="7.5" customHeight="1" x14ac:dyDescent="0.35">
      <c r="A3" s="63"/>
      <c r="C3" s="64"/>
      <c r="E3" s="65"/>
      <c r="F3" s="65"/>
      <c r="G3" s="65"/>
      <c r="H3" s="65"/>
      <c r="I3" s="65"/>
    </row>
    <row r="4" spans="1:9" ht="20.100000000000001" customHeight="1" x14ac:dyDescent="0.3">
      <c r="A4" s="350" t="s">
        <v>289</v>
      </c>
      <c r="B4" s="351"/>
      <c r="C4" s="351"/>
      <c r="D4" s="351"/>
      <c r="E4" s="351"/>
      <c r="F4" s="351"/>
      <c r="G4" s="351"/>
      <c r="H4" s="351"/>
    </row>
    <row r="5" spans="1:9" ht="20.100000000000001" customHeight="1" x14ac:dyDescent="0.25">
      <c r="A5" s="352" t="s">
        <v>1138</v>
      </c>
      <c r="B5" s="353"/>
      <c r="C5" s="354"/>
      <c r="D5" s="354"/>
      <c r="E5" s="354"/>
      <c r="F5" s="354"/>
      <c r="G5" s="354"/>
      <c r="H5" s="354"/>
    </row>
    <row r="6" spans="1:9" ht="3" customHeight="1" x14ac:dyDescent="0.25">
      <c r="A6" s="253"/>
      <c r="B6" s="254"/>
      <c r="C6" s="255"/>
      <c r="D6" s="255"/>
      <c r="E6" s="255"/>
      <c r="F6" s="255"/>
      <c r="G6" s="255"/>
      <c r="H6" s="255"/>
    </row>
    <row r="7" spans="1:9" ht="15.95" customHeight="1" x14ac:dyDescent="0.2">
      <c r="C7" s="250" t="s">
        <v>1110</v>
      </c>
      <c r="D7" s="252"/>
      <c r="E7" s="60"/>
      <c r="F7" s="250" t="s">
        <v>1113</v>
      </c>
      <c r="G7" s="60"/>
      <c r="H7" s="251" t="s">
        <v>353</v>
      </c>
    </row>
    <row r="8" spans="1:9" ht="7.5" customHeight="1" x14ac:dyDescent="0.25">
      <c r="E8" s="68"/>
      <c r="F8" s="69"/>
    </row>
    <row r="9" spans="1:9" ht="15" customHeight="1" x14ac:dyDescent="0.2">
      <c r="B9" s="60" t="s">
        <v>291</v>
      </c>
      <c r="D9" s="82"/>
      <c r="E9" s="83"/>
      <c r="F9" s="85"/>
    </row>
    <row r="10" spans="1:9" ht="15" customHeight="1" x14ac:dyDescent="0.2">
      <c r="B10" s="61"/>
      <c r="C10" s="139" t="s">
        <v>343</v>
      </c>
      <c r="D10" s="82"/>
      <c r="E10" s="83"/>
      <c r="F10" s="85"/>
    </row>
    <row r="11" spans="1:9" ht="15" customHeight="1" x14ac:dyDescent="0.2">
      <c r="A11" s="266" t="s">
        <v>1121</v>
      </c>
      <c r="B11" s="86"/>
      <c r="C11" s="87" t="s">
        <v>1688</v>
      </c>
      <c r="D11" s="88"/>
      <c r="E11" s="138"/>
      <c r="F11" s="89">
        <f>ROUND(+'Volume (2015)'!T2490,-2)</f>
        <v>689100</v>
      </c>
      <c r="H11" s="262"/>
    </row>
    <row r="12" spans="1:9" ht="15" customHeight="1" x14ac:dyDescent="0.2">
      <c r="A12" s="266" t="s">
        <v>1122</v>
      </c>
      <c r="C12" s="87" t="s">
        <v>1687</v>
      </c>
      <c r="D12" s="88"/>
      <c r="E12" s="138"/>
      <c r="F12" s="91">
        <f>ROUND(+'Prof Services (2015)'!G20,-2)</f>
        <v>96900</v>
      </c>
      <c r="H12" s="263"/>
    </row>
    <row r="13" spans="1:9" ht="15" customHeight="1" thickBot="1" x14ac:dyDescent="0.25">
      <c r="A13" s="266" t="s">
        <v>1123</v>
      </c>
      <c r="C13" s="337" t="s">
        <v>1689</v>
      </c>
      <c r="D13" s="88"/>
      <c r="E13" s="138"/>
      <c r="F13" s="91">
        <v>0</v>
      </c>
      <c r="H13" s="336" t="s">
        <v>1690</v>
      </c>
    </row>
    <row r="14" spans="1:9" ht="20.100000000000001" customHeight="1" thickBot="1" x14ac:dyDescent="0.25">
      <c r="A14" s="78"/>
      <c r="B14" s="247"/>
      <c r="C14" s="112" t="s">
        <v>292</v>
      </c>
      <c r="D14" s="92"/>
      <c r="E14" s="93"/>
      <c r="F14" s="94">
        <f>+F11+F12+F13</f>
        <v>786000</v>
      </c>
      <c r="H14" s="234"/>
    </row>
    <row r="15" spans="1:9" ht="15" customHeight="1" x14ac:dyDescent="0.2">
      <c r="A15" s="78"/>
      <c r="C15" s="106" t="s">
        <v>1686</v>
      </c>
      <c r="E15" s="334"/>
      <c r="F15" s="335">
        <f>+F14/F43</f>
        <v>339.8184176394293</v>
      </c>
      <c r="H15" s="234"/>
    </row>
    <row r="16" spans="1:9" ht="15" customHeight="1" x14ac:dyDescent="0.2">
      <c r="A16" s="78"/>
      <c r="C16" s="67"/>
      <c r="D16" s="82"/>
      <c r="E16" s="90"/>
      <c r="F16" s="90"/>
      <c r="H16" s="234"/>
    </row>
    <row r="17" spans="1:8" ht="15" customHeight="1" x14ac:dyDescent="0.2">
      <c r="A17" s="78"/>
      <c r="B17" s="60" t="s">
        <v>293</v>
      </c>
      <c r="C17" s="82"/>
      <c r="D17" s="95"/>
      <c r="E17" s="96" t="s">
        <v>294</v>
      </c>
      <c r="F17" s="96" t="s">
        <v>295</v>
      </c>
    </row>
    <row r="18" spans="1:8" ht="15" customHeight="1" x14ac:dyDescent="0.2">
      <c r="A18" s="78"/>
      <c r="C18" s="82"/>
      <c r="D18" s="95"/>
      <c r="E18" s="96"/>
      <c r="F18" s="96"/>
    </row>
    <row r="19" spans="1:8" ht="15" customHeight="1" x14ac:dyDescent="0.2">
      <c r="A19" s="266" t="s">
        <v>1125</v>
      </c>
      <c r="B19" s="217" t="s">
        <v>296</v>
      </c>
      <c r="C19" s="218"/>
      <c r="D19" s="82"/>
      <c r="E19" s="83"/>
      <c r="F19" s="83"/>
    </row>
    <row r="20" spans="1:8" ht="15" customHeight="1" x14ac:dyDescent="0.2">
      <c r="A20" s="78"/>
      <c r="B20" s="219"/>
      <c r="C20" s="216" t="s">
        <v>1109</v>
      </c>
      <c r="D20" s="82"/>
      <c r="E20" s="99">
        <f>+'Staff Sum (2015)'!J9</f>
        <v>1</v>
      </c>
      <c r="F20" s="100">
        <f>ROUND(+'Staff Sum (2015)'!L9,-2)</f>
        <v>186800</v>
      </c>
      <c r="H20" s="264"/>
    </row>
    <row r="21" spans="1:8" ht="15" customHeight="1" x14ac:dyDescent="0.2">
      <c r="A21" s="78"/>
      <c r="B21" s="219"/>
      <c r="C21" s="216" t="s">
        <v>1117</v>
      </c>
      <c r="D21" s="222"/>
      <c r="E21" s="258">
        <f>+'Staff Sum (2015)'!J6+'Staff Sum (2015)'!J7+'Staff Sum (2015)'!J8</f>
        <v>3</v>
      </c>
      <c r="F21" s="107">
        <f>ROUND(+'Staff Sum (2015)'!L6+'Staff Sum (2015)'!L7+'Staff Sum (2015)'!L8,-2)</f>
        <v>226100</v>
      </c>
      <c r="H21" s="264"/>
    </row>
    <row r="22" spans="1:8" ht="15" customHeight="1" x14ac:dyDescent="0.2">
      <c r="A22" s="78"/>
      <c r="B22" s="219"/>
      <c r="C22" s="216" t="s">
        <v>1127</v>
      </c>
      <c r="D22" s="222"/>
      <c r="E22" s="229">
        <f>+'Staff Sum (2015)'!J10+'Staff Sum (2015)'!J11</f>
        <v>1.9620634920634921</v>
      </c>
      <c r="F22" s="230">
        <f>ROUND(+'Staff Sum (2015)'!L10+'Staff Sum (2015)'!L11,-2)</f>
        <v>98400</v>
      </c>
      <c r="H22" s="265" t="s">
        <v>1684</v>
      </c>
    </row>
    <row r="23" spans="1:8" ht="15" customHeight="1" x14ac:dyDescent="0.2">
      <c r="A23" s="78"/>
      <c r="B23" s="217"/>
      <c r="C23" s="220" t="s">
        <v>1104</v>
      </c>
      <c r="D23" s="101"/>
      <c r="E23" s="102">
        <f>SUM(E20:E22)</f>
        <v>5.9620634920634918</v>
      </c>
      <c r="F23" s="103">
        <f>SUM(F20:F22)</f>
        <v>511300</v>
      </c>
      <c r="H23" s="264"/>
    </row>
    <row r="24" spans="1:8" ht="15" customHeight="1" x14ac:dyDescent="0.2">
      <c r="A24" s="266" t="s">
        <v>1125</v>
      </c>
      <c r="B24" s="217"/>
      <c r="C24" s="216" t="s">
        <v>1105</v>
      </c>
      <c r="D24" s="101"/>
      <c r="E24" s="102"/>
      <c r="F24" s="230">
        <v>52000</v>
      </c>
      <c r="H24" s="264"/>
    </row>
    <row r="25" spans="1:8" ht="15" customHeight="1" x14ac:dyDescent="0.2">
      <c r="A25" s="78"/>
      <c r="B25" s="217"/>
      <c r="C25" s="221" t="s">
        <v>297</v>
      </c>
      <c r="D25" s="101"/>
      <c r="E25" s="102"/>
      <c r="F25" s="103">
        <f>SUM(F23:F24)</f>
        <v>563300</v>
      </c>
      <c r="H25" s="264"/>
    </row>
    <row r="26" spans="1:8" ht="15" customHeight="1" x14ac:dyDescent="0.2">
      <c r="A26" s="266" t="s">
        <v>1125</v>
      </c>
      <c r="B26" s="97" t="s">
        <v>298</v>
      </c>
      <c r="D26" s="104"/>
      <c r="E26" s="90"/>
      <c r="F26" s="105"/>
    </row>
    <row r="27" spans="1:8" ht="15" customHeight="1" x14ac:dyDescent="0.2">
      <c r="A27" s="78"/>
      <c r="C27" s="98" t="s">
        <v>1120</v>
      </c>
      <c r="D27" s="88"/>
      <c r="E27" s="106"/>
      <c r="F27" s="230">
        <f>ROUND(+'Staff Sum (2015)'!O13,-2)</f>
        <v>245900</v>
      </c>
    </row>
    <row r="28" spans="1:8" ht="15" customHeight="1" x14ac:dyDescent="0.2">
      <c r="A28" s="78"/>
      <c r="C28" s="223" t="s">
        <v>299</v>
      </c>
      <c r="D28" s="101"/>
      <c r="E28" s="108"/>
      <c r="F28" s="103">
        <f>F27</f>
        <v>245900</v>
      </c>
      <c r="H28" s="264"/>
    </row>
    <row r="29" spans="1:8" ht="15" customHeight="1" x14ac:dyDescent="0.2">
      <c r="A29" s="266" t="s">
        <v>1694</v>
      </c>
      <c r="B29" s="97" t="s">
        <v>300</v>
      </c>
      <c r="D29" s="82"/>
      <c r="E29" s="106"/>
      <c r="F29" s="100"/>
      <c r="H29" s="264"/>
    </row>
    <row r="30" spans="1:8" ht="15" customHeight="1" x14ac:dyDescent="0.2">
      <c r="A30" s="78"/>
      <c r="C30" s="97" t="s">
        <v>301</v>
      </c>
      <c r="D30" s="82"/>
      <c r="E30" s="106"/>
      <c r="F30" s="100"/>
      <c r="H30" s="264"/>
    </row>
    <row r="31" spans="1:8" ht="15" customHeight="1" x14ac:dyDescent="0.2">
      <c r="A31" s="78"/>
      <c r="C31" s="98" t="s">
        <v>1108</v>
      </c>
      <c r="D31" s="82"/>
      <c r="E31" s="106"/>
      <c r="F31" s="100">
        <v>1100</v>
      </c>
      <c r="H31" s="265"/>
    </row>
    <row r="32" spans="1:8" ht="15" customHeight="1" x14ac:dyDescent="0.2">
      <c r="A32" s="78"/>
      <c r="C32" s="98" t="s">
        <v>1126</v>
      </c>
      <c r="D32" s="82"/>
      <c r="E32" s="109"/>
      <c r="F32" s="110">
        <v>0</v>
      </c>
      <c r="H32" s="265"/>
    </row>
    <row r="33" spans="1:8" ht="21.75" customHeight="1" x14ac:dyDescent="0.2">
      <c r="A33" s="266"/>
      <c r="C33" s="98" t="s">
        <v>302</v>
      </c>
      <c r="D33" s="82"/>
      <c r="E33" s="109"/>
      <c r="F33" s="259">
        <f>+'Other Exp (2015)'!H18</f>
        <v>114300</v>
      </c>
      <c r="H33" s="267" t="s">
        <v>1135</v>
      </c>
    </row>
    <row r="34" spans="1:8" ht="19.5" customHeight="1" x14ac:dyDescent="0.2">
      <c r="A34" s="266"/>
      <c r="C34" s="98" t="s">
        <v>1119</v>
      </c>
      <c r="D34" s="82"/>
      <c r="E34" s="109"/>
      <c r="F34" s="231">
        <f>+'Other Exp (2015)'!H16</f>
        <v>208000</v>
      </c>
      <c r="H34" s="267" t="s">
        <v>1134</v>
      </c>
    </row>
    <row r="35" spans="1:8" s="67" customFormat="1" ht="15" customHeight="1" x14ac:dyDescent="0.25">
      <c r="A35" s="78"/>
      <c r="B35" s="60"/>
      <c r="C35" s="224" t="s">
        <v>303</v>
      </c>
      <c r="D35" s="225"/>
      <c r="E35" s="226"/>
      <c r="F35" s="227">
        <f>SUM(F31:F34)</f>
        <v>323400</v>
      </c>
      <c r="H35" s="13"/>
    </row>
    <row r="36" spans="1:8" s="67" customFormat="1" ht="15" customHeight="1" thickBot="1" x14ac:dyDescent="0.3">
      <c r="A36" s="78"/>
      <c r="B36" s="60"/>
      <c r="C36" s="224"/>
      <c r="D36" s="225"/>
      <c r="E36" s="226"/>
      <c r="F36" s="227"/>
      <c r="H36" s="13"/>
    </row>
    <row r="37" spans="1:8" ht="20.100000000000001" customHeight="1" thickBot="1" x14ac:dyDescent="0.25">
      <c r="A37" s="78"/>
      <c r="C37" s="112" t="s">
        <v>303</v>
      </c>
      <c r="D37" s="113"/>
      <c r="E37" s="93"/>
      <c r="F37" s="94">
        <f>+F25+F28+F35</f>
        <v>1132600</v>
      </c>
    </row>
    <row r="38" spans="1:8" ht="4.5" customHeight="1" thickBot="1" x14ac:dyDescent="0.25">
      <c r="A38" s="78"/>
      <c r="E38" s="106"/>
      <c r="F38" s="111"/>
    </row>
    <row r="39" spans="1:8" s="67" customFormat="1" ht="20.100000000000001" customHeight="1" thickBot="1" x14ac:dyDescent="0.4">
      <c r="A39" s="78"/>
      <c r="B39" s="60"/>
      <c r="C39" s="114" t="s">
        <v>304</v>
      </c>
      <c r="D39" s="115"/>
      <c r="E39" s="116"/>
      <c r="F39" s="117">
        <f>+F14-F37</f>
        <v>-346600</v>
      </c>
    </row>
    <row r="40" spans="1:8" s="67" customFormat="1" ht="23.1" customHeight="1" x14ac:dyDescent="0.2">
      <c r="A40" s="78"/>
      <c r="B40" s="66"/>
      <c r="C40" s="66"/>
      <c r="D40" s="66"/>
      <c r="E40" s="66"/>
      <c r="F40" s="66"/>
    </row>
    <row r="41" spans="1:8" s="67" customFormat="1" ht="20.100000000000001" customHeight="1" x14ac:dyDescent="0.2">
      <c r="A41" s="78"/>
      <c r="B41" s="70" t="s">
        <v>290</v>
      </c>
      <c r="C41" s="71"/>
      <c r="D41" s="72"/>
      <c r="E41" s="232" t="s">
        <v>1106</v>
      </c>
      <c r="F41" s="233" t="s">
        <v>1107</v>
      </c>
    </row>
    <row r="42" spans="1:8" s="67" customFormat="1" ht="20.100000000000001" customHeight="1" thickBot="1" x14ac:dyDescent="0.25">
      <c r="A42" s="78"/>
      <c r="B42" s="73"/>
      <c r="C42" s="70" t="s">
        <v>306</v>
      </c>
      <c r="D42" s="74"/>
      <c r="E42" s="75">
        <f>+'Volume (2015)'!T2484</f>
        <v>3191</v>
      </c>
      <c r="F42" s="76">
        <f>+'Volume (2015)'!T2485</f>
        <v>2313</v>
      </c>
    </row>
    <row r="43" spans="1:8" s="67" customFormat="1" ht="20.100000000000001" customHeight="1" thickBot="1" x14ac:dyDescent="0.25">
      <c r="A43" s="78"/>
      <c r="B43" s="248"/>
      <c r="C43" s="249" t="s">
        <v>307</v>
      </c>
      <c r="D43" s="79"/>
      <c r="E43" s="80">
        <f>SUM(E42)</f>
        <v>3191</v>
      </c>
      <c r="F43" s="81">
        <f>SUM(F42:F42)</f>
        <v>2313</v>
      </c>
    </row>
    <row r="44" spans="1:8" s="67" customFormat="1" ht="27" customHeight="1" x14ac:dyDescent="0.2">
      <c r="A44" s="78"/>
      <c r="B44" s="60"/>
      <c r="C44" s="61"/>
      <c r="D44" s="82"/>
      <c r="E44" s="83"/>
      <c r="F44" s="84">
        <f>+F43/E43</f>
        <v>0.72485114384205573</v>
      </c>
    </row>
    <row r="45" spans="1:8" s="67" customFormat="1" ht="14.1" customHeight="1" x14ac:dyDescent="0.2">
      <c r="A45" s="78"/>
      <c r="C45" s="118" t="s">
        <v>1124</v>
      </c>
      <c r="D45" s="119"/>
    </row>
    <row r="46" spans="1:8" s="67" customFormat="1" ht="14.1" customHeight="1" x14ac:dyDescent="0.2">
      <c r="A46" s="266" t="s">
        <v>1121</v>
      </c>
      <c r="C46" s="338" t="s">
        <v>1691</v>
      </c>
      <c r="D46" s="260"/>
      <c r="E46" s="260"/>
      <c r="F46" s="260"/>
    </row>
    <row r="47" spans="1:8" s="67" customFormat="1" ht="14.1" customHeight="1" x14ac:dyDescent="0.2">
      <c r="A47" s="266" t="s">
        <v>1122</v>
      </c>
      <c r="C47" s="338" t="s">
        <v>1692</v>
      </c>
      <c r="D47" s="228"/>
      <c r="E47" s="228"/>
      <c r="F47" s="228"/>
    </row>
    <row r="48" spans="1:8" s="67" customFormat="1" ht="14.1" customHeight="1" x14ac:dyDescent="0.2">
      <c r="A48" s="266" t="s">
        <v>1123</v>
      </c>
      <c r="C48" s="338" t="s">
        <v>1693</v>
      </c>
      <c r="D48" s="260"/>
      <c r="E48" s="260"/>
      <c r="F48" s="260"/>
    </row>
    <row r="49" spans="1:8" s="67" customFormat="1" ht="14.1" customHeight="1" x14ac:dyDescent="0.2">
      <c r="A49" s="266" t="s">
        <v>1125</v>
      </c>
      <c r="C49" s="339" t="s">
        <v>1695</v>
      </c>
      <c r="D49" s="228"/>
      <c r="E49" s="228"/>
      <c r="F49" s="228"/>
    </row>
    <row r="50" spans="1:8" s="67" customFormat="1" ht="14.1" customHeight="1" x14ac:dyDescent="0.2">
      <c r="A50" s="266" t="s">
        <v>1694</v>
      </c>
      <c r="C50" s="339" t="s">
        <v>1696</v>
      </c>
      <c r="D50" s="260"/>
      <c r="E50" s="260"/>
      <c r="F50" s="260"/>
    </row>
    <row r="51" spans="1:8" s="67" customFormat="1" ht="14.1" customHeight="1" x14ac:dyDescent="0.2">
      <c r="A51" s="78"/>
      <c r="B51" s="261"/>
      <c r="C51" s="260"/>
      <c r="D51" s="260"/>
      <c r="E51" s="260"/>
      <c r="F51" s="260"/>
    </row>
    <row r="52" spans="1:8" s="67" customFormat="1" ht="14.1" customHeight="1" x14ac:dyDescent="0.2">
      <c r="A52" s="192" t="s">
        <v>1682</v>
      </c>
      <c r="B52" s="261"/>
      <c r="C52" s="260"/>
      <c r="D52" s="260"/>
      <c r="E52" s="260"/>
      <c r="F52" s="260"/>
    </row>
    <row r="53" spans="1:8" s="67" customFormat="1" ht="14.1" customHeight="1" x14ac:dyDescent="0.2">
      <c r="A53" s="355"/>
      <c r="B53" s="356"/>
      <c r="C53" s="356"/>
      <c r="D53" s="356"/>
      <c r="E53" s="356"/>
      <c r="F53" s="356"/>
      <c r="G53" s="356"/>
      <c r="H53" s="356"/>
    </row>
    <row r="54" spans="1:8" s="67" customFormat="1" ht="15.95" customHeight="1" x14ac:dyDescent="0.2">
      <c r="A54" s="66"/>
      <c r="D54" s="119"/>
    </row>
    <row r="55" spans="1:8" s="67" customFormat="1" ht="20.100000000000001" customHeight="1" x14ac:dyDescent="0.2">
      <c r="A55" s="66"/>
      <c r="D55" s="119"/>
    </row>
    <row r="56" spans="1:8" s="67" customFormat="1" ht="20.100000000000001" customHeight="1" x14ac:dyDescent="0.2">
      <c r="A56" s="66"/>
      <c r="D56" s="119"/>
    </row>
    <row r="57" spans="1:8" ht="20.100000000000001" customHeight="1" x14ac:dyDescent="0.2"/>
  </sheetData>
  <mergeCells count="3">
    <mergeCell ref="A4:H4"/>
    <mergeCell ref="A5:H5"/>
    <mergeCell ref="A53:H53"/>
  </mergeCells>
  <pageMargins left="0.75" right="0.25" top="0.25" bottom="0.25" header="0" footer="0"/>
  <pageSetup scale="9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workbookViewId="0">
      <selection activeCell="J22" sqref="J22"/>
    </sheetView>
  </sheetViews>
  <sheetFormatPr defaultRowHeight="15" x14ac:dyDescent="0.25"/>
  <cols>
    <col min="1" max="1" width="4.5703125" customWidth="1"/>
    <col min="2" max="2" width="10.5703125" style="8" customWidth="1"/>
    <col min="3" max="3" width="19.140625" customWidth="1"/>
    <col min="4" max="4" width="10.5703125" style="13" customWidth="1"/>
    <col min="5" max="5" width="13.5703125" customWidth="1"/>
    <col min="6" max="6" width="10.5703125" style="8" customWidth="1"/>
    <col min="7" max="8" width="12.5703125" customWidth="1"/>
    <col min="9" max="9" width="10.5703125" style="8" customWidth="1"/>
    <col min="10" max="10" width="20.5703125" style="17" customWidth="1"/>
    <col min="11" max="11" width="15.5703125" customWidth="1"/>
    <col min="12" max="12" width="10.5703125" style="8" customWidth="1"/>
    <col min="13" max="13" width="25.5703125" customWidth="1"/>
  </cols>
  <sheetData>
    <row r="1" spans="1:13" ht="15.75" x14ac:dyDescent="0.25">
      <c r="A1" s="21" t="s">
        <v>234</v>
      </c>
    </row>
    <row r="2" spans="1:13" ht="15.75" x14ac:dyDescent="0.25">
      <c r="A2" s="21" t="s">
        <v>235</v>
      </c>
    </row>
    <row r="3" spans="1:13" x14ac:dyDescent="0.25">
      <c r="A3" t="s">
        <v>236</v>
      </c>
      <c r="B3" s="9" t="s">
        <v>0</v>
      </c>
      <c r="C3" s="1" t="s">
        <v>1</v>
      </c>
      <c r="D3" s="11" t="s">
        <v>2</v>
      </c>
      <c r="E3" s="1" t="s">
        <v>3</v>
      </c>
      <c r="F3" s="11" t="s">
        <v>4</v>
      </c>
      <c r="G3" s="1" t="s">
        <v>5</v>
      </c>
      <c r="H3" s="1" t="s">
        <v>6</v>
      </c>
      <c r="I3" s="11" t="s">
        <v>7</v>
      </c>
      <c r="J3" s="1" t="s">
        <v>8</v>
      </c>
      <c r="K3" s="1" t="s">
        <v>9</v>
      </c>
      <c r="L3" s="11" t="s">
        <v>10</v>
      </c>
      <c r="M3" s="1" t="s">
        <v>11</v>
      </c>
    </row>
    <row r="4" spans="1:13" ht="15" customHeight="1" x14ac:dyDescent="0.25">
      <c r="A4" s="6">
        <v>1</v>
      </c>
      <c r="B4" s="10" t="s">
        <v>227</v>
      </c>
      <c r="C4" s="3" t="s">
        <v>228</v>
      </c>
      <c r="D4" s="14">
        <v>41646</v>
      </c>
      <c r="E4" s="3" t="s">
        <v>14</v>
      </c>
      <c r="F4" s="16" t="s">
        <v>15</v>
      </c>
      <c r="G4" s="5">
        <v>24193.26</v>
      </c>
      <c r="H4" s="5">
        <v>-1500.58</v>
      </c>
      <c r="I4" s="16" t="s">
        <v>38</v>
      </c>
      <c r="J4" s="18" t="s">
        <v>39</v>
      </c>
      <c r="K4" s="3" t="s">
        <v>40</v>
      </c>
      <c r="L4" s="16" t="s">
        <v>171</v>
      </c>
      <c r="M4" s="3" t="s">
        <v>172</v>
      </c>
    </row>
    <row r="5" spans="1:13" ht="15" customHeight="1" x14ac:dyDescent="0.25">
      <c r="A5" s="6">
        <v>1</v>
      </c>
      <c r="B5" s="10" t="s">
        <v>229</v>
      </c>
      <c r="C5" s="3" t="s">
        <v>230</v>
      </c>
      <c r="D5" s="14">
        <v>41646</v>
      </c>
      <c r="E5" s="3" t="s">
        <v>14</v>
      </c>
      <c r="F5" s="16" t="s">
        <v>15</v>
      </c>
      <c r="G5" s="5"/>
      <c r="H5" s="5"/>
      <c r="I5" s="16" t="s">
        <v>231</v>
      </c>
      <c r="J5" s="18" t="s">
        <v>232</v>
      </c>
      <c r="K5" s="3" t="s">
        <v>51</v>
      </c>
      <c r="L5" s="16" t="s">
        <v>73</v>
      </c>
      <c r="M5" s="3" t="s">
        <v>74</v>
      </c>
    </row>
    <row r="6" spans="1:13" ht="15" customHeight="1" x14ac:dyDescent="0.25">
      <c r="A6" s="6">
        <v>1</v>
      </c>
      <c r="B6" s="10" t="s">
        <v>225</v>
      </c>
      <c r="C6" s="3" t="s">
        <v>226</v>
      </c>
      <c r="D6" s="14">
        <v>41648</v>
      </c>
      <c r="E6" s="3" t="s">
        <v>14</v>
      </c>
      <c r="F6" s="16" t="s">
        <v>15</v>
      </c>
      <c r="G6" s="5">
        <v>111386.52</v>
      </c>
      <c r="H6" s="5">
        <v>-20192.8</v>
      </c>
      <c r="I6" s="16" t="s">
        <v>84</v>
      </c>
      <c r="J6" s="18" t="s">
        <v>85</v>
      </c>
      <c r="K6" s="3" t="s">
        <v>68</v>
      </c>
      <c r="L6" s="16" t="s">
        <v>45</v>
      </c>
      <c r="M6" s="3" t="s">
        <v>46</v>
      </c>
    </row>
    <row r="7" spans="1:13" ht="15" customHeight="1" x14ac:dyDescent="0.25">
      <c r="A7" s="6">
        <v>1</v>
      </c>
      <c r="B7" s="10" t="s">
        <v>223</v>
      </c>
      <c r="C7" s="3" t="s">
        <v>224</v>
      </c>
      <c r="D7" s="14">
        <v>41649</v>
      </c>
      <c r="E7" s="3" t="s">
        <v>14</v>
      </c>
      <c r="F7" s="16" t="s">
        <v>15</v>
      </c>
      <c r="G7" s="5">
        <v>22894.87</v>
      </c>
      <c r="H7" s="5">
        <v>-6730.82</v>
      </c>
      <c r="I7" s="16" t="s">
        <v>38</v>
      </c>
      <c r="J7" s="18" t="s">
        <v>39</v>
      </c>
      <c r="K7" s="3" t="s">
        <v>40</v>
      </c>
      <c r="L7" s="16" t="s">
        <v>34</v>
      </c>
      <c r="M7" s="3" t="s">
        <v>35</v>
      </c>
    </row>
    <row r="8" spans="1:13" ht="15" customHeight="1" x14ac:dyDescent="0.25">
      <c r="A8" s="6">
        <v>1</v>
      </c>
      <c r="B8" s="10" t="s">
        <v>221</v>
      </c>
      <c r="C8" s="3" t="s">
        <v>222</v>
      </c>
      <c r="D8" s="14">
        <v>41653</v>
      </c>
      <c r="E8" s="3" t="s">
        <v>14</v>
      </c>
      <c r="F8" s="16" t="s">
        <v>15</v>
      </c>
      <c r="G8" s="5">
        <v>14160.25</v>
      </c>
      <c r="H8" s="5">
        <v>-421.75</v>
      </c>
      <c r="I8" s="16" t="s">
        <v>29</v>
      </c>
      <c r="J8" s="18" t="s">
        <v>30</v>
      </c>
      <c r="K8" s="3" t="s">
        <v>31</v>
      </c>
      <c r="L8" s="16" t="s">
        <v>22</v>
      </c>
      <c r="M8" s="3" t="s">
        <v>23</v>
      </c>
    </row>
    <row r="9" spans="1:13" ht="15" customHeight="1" x14ac:dyDescent="0.25">
      <c r="A9" s="6">
        <v>1</v>
      </c>
      <c r="B9" s="10" t="s">
        <v>213</v>
      </c>
      <c r="C9" s="3" t="s">
        <v>214</v>
      </c>
      <c r="D9" s="14">
        <v>41654</v>
      </c>
      <c r="E9" s="3" t="s">
        <v>14</v>
      </c>
      <c r="F9" s="16" t="s">
        <v>15</v>
      </c>
      <c r="G9" s="5">
        <v>36422.25</v>
      </c>
      <c r="H9" s="5">
        <v>-11578.32</v>
      </c>
      <c r="I9" s="16" t="s">
        <v>215</v>
      </c>
      <c r="J9" s="18" t="s">
        <v>216</v>
      </c>
      <c r="K9" s="3" t="s">
        <v>51</v>
      </c>
      <c r="L9" s="16" t="s">
        <v>45</v>
      </c>
      <c r="M9" s="3" t="s">
        <v>46</v>
      </c>
    </row>
    <row r="10" spans="1:13" ht="15" customHeight="1" x14ac:dyDescent="0.25">
      <c r="A10" s="6">
        <v>1</v>
      </c>
      <c r="B10" s="10" t="s">
        <v>217</v>
      </c>
      <c r="C10" s="3" t="s">
        <v>218</v>
      </c>
      <c r="D10" s="14">
        <v>41654</v>
      </c>
      <c r="E10" s="3" t="s">
        <v>14</v>
      </c>
      <c r="F10" s="16" t="s">
        <v>15</v>
      </c>
      <c r="G10" s="5">
        <v>18352.810000000001</v>
      </c>
      <c r="H10" s="5">
        <v>-5576.22</v>
      </c>
      <c r="I10" s="16" t="s">
        <v>38</v>
      </c>
      <c r="J10" s="18" t="s">
        <v>39</v>
      </c>
      <c r="K10" s="3" t="s">
        <v>40</v>
      </c>
      <c r="L10" s="16" t="s">
        <v>219</v>
      </c>
      <c r="M10" s="3" t="s">
        <v>220</v>
      </c>
    </row>
    <row r="11" spans="1:13" ht="15" customHeight="1" x14ac:dyDescent="0.25">
      <c r="A11" s="6">
        <v>1</v>
      </c>
      <c r="B11" s="10" t="s">
        <v>209</v>
      </c>
      <c r="C11" s="3" t="s">
        <v>210</v>
      </c>
      <c r="D11" s="14">
        <v>41668</v>
      </c>
      <c r="E11" s="3" t="s">
        <v>14</v>
      </c>
      <c r="F11" s="16" t="s">
        <v>15</v>
      </c>
      <c r="G11" s="5">
        <v>76158.69</v>
      </c>
      <c r="H11" s="5">
        <v>-16756.759999999998</v>
      </c>
      <c r="I11" s="16" t="s">
        <v>16</v>
      </c>
      <c r="J11" s="18" t="s">
        <v>17</v>
      </c>
      <c r="K11" s="3" t="s">
        <v>18</v>
      </c>
      <c r="L11" s="16" t="s">
        <v>22</v>
      </c>
      <c r="M11" s="3" t="s">
        <v>23</v>
      </c>
    </row>
    <row r="12" spans="1:13" ht="15" customHeight="1" x14ac:dyDescent="0.25">
      <c r="A12" s="6">
        <v>1</v>
      </c>
      <c r="B12" s="10" t="s">
        <v>211</v>
      </c>
      <c r="C12" s="3" t="s">
        <v>212</v>
      </c>
      <c r="D12" s="14">
        <v>41668</v>
      </c>
      <c r="E12" s="3" t="s">
        <v>14</v>
      </c>
      <c r="F12" s="16" t="s">
        <v>15</v>
      </c>
      <c r="G12" s="5"/>
      <c r="H12" s="5"/>
      <c r="I12" s="16" t="s">
        <v>19</v>
      </c>
      <c r="J12" s="18" t="s">
        <v>20</v>
      </c>
      <c r="K12" s="3" t="s">
        <v>21</v>
      </c>
      <c r="L12" s="16" t="s">
        <v>24</v>
      </c>
      <c r="M12" s="3"/>
    </row>
    <row r="13" spans="1:13" ht="15" customHeight="1" x14ac:dyDescent="0.25">
      <c r="A13" s="6">
        <v>1</v>
      </c>
      <c r="B13" s="10" t="s">
        <v>205</v>
      </c>
      <c r="C13" s="3" t="s">
        <v>206</v>
      </c>
      <c r="D13" s="14">
        <v>41669</v>
      </c>
      <c r="E13" s="3" t="s">
        <v>14</v>
      </c>
      <c r="F13" s="16" t="s">
        <v>15</v>
      </c>
      <c r="G13" s="5"/>
      <c r="H13" s="5"/>
      <c r="I13" s="16" t="s">
        <v>19</v>
      </c>
      <c r="J13" s="18" t="s">
        <v>20</v>
      </c>
      <c r="K13" s="3" t="s">
        <v>21</v>
      </c>
      <c r="L13" s="16" t="s">
        <v>207</v>
      </c>
      <c r="M13" s="3" t="s">
        <v>208</v>
      </c>
    </row>
    <row r="14" spans="1:13" ht="15" customHeight="1" x14ac:dyDescent="0.25">
      <c r="A14" s="6">
        <v>1</v>
      </c>
      <c r="B14" s="10" t="s">
        <v>203</v>
      </c>
      <c r="C14" s="3" t="s">
        <v>204</v>
      </c>
      <c r="D14" s="14">
        <v>41676</v>
      </c>
      <c r="E14" s="3" t="s">
        <v>14</v>
      </c>
      <c r="F14" s="16" t="s">
        <v>15</v>
      </c>
      <c r="G14" s="5"/>
      <c r="H14" s="5"/>
      <c r="I14" s="16" t="s">
        <v>38</v>
      </c>
      <c r="J14" s="18" t="s">
        <v>39</v>
      </c>
      <c r="K14" s="3" t="s">
        <v>40</v>
      </c>
      <c r="L14" s="16" t="s">
        <v>24</v>
      </c>
      <c r="M14" s="3"/>
    </row>
    <row r="15" spans="1:13" ht="15" customHeight="1" x14ac:dyDescent="0.25">
      <c r="A15" s="6">
        <v>1</v>
      </c>
      <c r="B15" s="10" t="s">
        <v>197</v>
      </c>
      <c r="C15" s="3" t="s">
        <v>198</v>
      </c>
      <c r="D15" s="14">
        <v>41680</v>
      </c>
      <c r="E15" s="3" t="s">
        <v>14</v>
      </c>
      <c r="F15" s="16" t="s">
        <v>15</v>
      </c>
      <c r="G15" s="5"/>
      <c r="H15" s="5"/>
      <c r="I15" s="16" t="s">
        <v>199</v>
      </c>
      <c r="J15" s="18" t="s">
        <v>200</v>
      </c>
      <c r="K15" s="3" t="s">
        <v>68</v>
      </c>
      <c r="L15" s="16" t="s">
        <v>201</v>
      </c>
      <c r="M15" s="3" t="s">
        <v>202</v>
      </c>
    </row>
    <row r="16" spans="1:13" ht="15" customHeight="1" x14ac:dyDescent="0.25">
      <c r="A16" s="6">
        <v>1</v>
      </c>
      <c r="B16" s="10" t="s">
        <v>193</v>
      </c>
      <c r="C16" s="3" t="s">
        <v>194</v>
      </c>
      <c r="D16" s="14">
        <v>41688</v>
      </c>
      <c r="E16" s="3" t="s">
        <v>14</v>
      </c>
      <c r="F16" s="16" t="s">
        <v>15</v>
      </c>
      <c r="G16" s="5">
        <v>13589.86</v>
      </c>
      <c r="H16" s="5">
        <v>-5715.51</v>
      </c>
      <c r="I16" s="16" t="s">
        <v>16</v>
      </c>
      <c r="J16" s="18" t="s">
        <v>17</v>
      </c>
      <c r="K16" s="3" t="s">
        <v>18</v>
      </c>
      <c r="L16" s="16" t="s">
        <v>195</v>
      </c>
      <c r="M16" s="3" t="s">
        <v>196</v>
      </c>
    </row>
    <row r="17" spans="1:13" ht="15" customHeight="1" x14ac:dyDescent="0.25">
      <c r="A17" s="6">
        <v>1</v>
      </c>
      <c r="B17" s="10" t="s">
        <v>187</v>
      </c>
      <c r="C17" s="3" t="s">
        <v>188</v>
      </c>
      <c r="D17" s="14">
        <v>41689</v>
      </c>
      <c r="E17" s="3" t="s">
        <v>14</v>
      </c>
      <c r="F17" s="16" t="s">
        <v>15</v>
      </c>
      <c r="G17" s="5">
        <v>63466.03</v>
      </c>
      <c r="H17" s="5">
        <v>-10973.17</v>
      </c>
      <c r="I17" s="16" t="s">
        <v>16</v>
      </c>
      <c r="J17" s="18" t="s">
        <v>17</v>
      </c>
      <c r="K17" s="3" t="s">
        <v>18</v>
      </c>
      <c r="L17" s="16" t="s">
        <v>22</v>
      </c>
      <c r="M17" s="3" t="s">
        <v>23</v>
      </c>
    </row>
    <row r="18" spans="1:13" ht="15" customHeight="1" x14ac:dyDescent="0.25">
      <c r="A18" s="6">
        <v>1</v>
      </c>
      <c r="B18" s="10" t="s">
        <v>189</v>
      </c>
      <c r="C18" s="3" t="s">
        <v>190</v>
      </c>
      <c r="D18" s="14">
        <v>41689</v>
      </c>
      <c r="E18" s="3" t="s">
        <v>14</v>
      </c>
      <c r="F18" s="16" t="s">
        <v>15</v>
      </c>
      <c r="G18" s="5">
        <v>14859.49</v>
      </c>
      <c r="H18" s="5">
        <v>-10797.7</v>
      </c>
      <c r="I18" s="16" t="s">
        <v>54</v>
      </c>
      <c r="J18" s="18" t="s">
        <v>55</v>
      </c>
      <c r="K18" s="3" t="s">
        <v>51</v>
      </c>
      <c r="L18" s="16" t="s">
        <v>191</v>
      </c>
      <c r="M18" s="3" t="s">
        <v>192</v>
      </c>
    </row>
    <row r="19" spans="1:13" ht="15" customHeight="1" x14ac:dyDescent="0.25">
      <c r="A19" s="6">
        <v>1</v>
      </c>
      <c r="B19" s="10" t="s">
        <v>181</v>
      </c>
      <c r="C19" s="3" t="s">
        <v>182</v>
      </c>
      <c r="D19" s="14">
        <v>41704</v>
      </c>
      <c r="E19" s="3" t="s">
        <v>14</v>
      </c>
      <c r="F19" s="16" t="s">
        <v>15</v>
      </c>
      <c r="G19" s="5">
        <v>19705.43</v>
      </c>
      <c r="H19" s="5">
        <v>-11406.16</v>
      </c>
      <c r="I19" s="16" t="s">
        <v>16</v>
      </c>
      <c r="J19" s="18" t="s">
        <v>17</v>
      </c>
      <c r="K19" s="3" t="s">
        <v>18</v>
      </c>
      <c r="L19" s="16" t="s">
        <v>22</v>
      </c>
      <c r="M19" s="3" t="s">
        <v>23</v>
      </c>
    </row>
    <row r="20" spans="1:13" ht="15" customHeight="1" x14ac:dyDescent="0.25">
      <c r="A20" s="6">
        <v>1</v>
      </c>
      <c r="B20" s="10" t="s">
        <v>183</v>
      </c>
      <c r="C20" s="3" t="s">
        <v>184</v>
      </c>
      <c r="D20" s="14">
        <v>41704</v>
      </c>
      <c r="E20" s="3" t="s">
        <v>14</v>
      </c>
      <c r="F20" s="16" t="s">
        <v>15</v>
      </c>
      <c r="G20" s="5">
        <v>23206.52</v>
      </c>
      <c r="H20" s="5">
        <v>-12741.32</v>
      </c>
      <c r="I20" s="16" t="s">
        <v>16</v>
      </c>
      <c r="J20" s="18" t="s">
        <v>17</v>
      </c>
      <c r="K20" s="3" t="s">
        <v>18</v>
      </c>
      <c r="L20" s="16" t="s">
        <v>22</v>
      </c>
      <c r="M20" s="3" t="s">
        <v>23</v>
      </c>
    </row>
    <row r="21" spans="1:13" ht="15" customHeight="1" x14ac:dyDescent="0.25">
      <c r="A21" s="6">
        <v>1</v>
      </c>
      <c r="B21" s="10" t="s">
        <v>185</v>
      </c>
      <c r="C21" s="3" t="s">
        <v>186</v>
      </c>
      <c r="D21" s="14">
        <v>41704</v>
      </c>
      <c r="E21" s="3" t="s">
        <v>14</v>
      </c>
      <c r="F21" s="16" t="s">
        <v>15</v>
      </c>
      <c r="G21" s="5">
        <v>117062.68</v>
      </c>
      <c r="H21" s="5">
        <v>-19587.080000000002</v>
      </c>
      <c r="I21" s="16" t="s">
        <v>16</v>
      </c>
      <c r="J21" s="18" t="s">
        <v>17</v>
      </c>
      <c r="K21" s="3" t="s">
        <v>18</v>
      </c>
      <c r="L21" s="16" t="s">
        <v>45</v>
      </c>
      <c r="M21" s="3" t="s">
        <v>46</v>
      </c>
    </row>
    <row r="22" spans="1:13" ht="15" customHeight="1" x14ac:dyDescent="0.25">
      <c r="A22" s="6">
        <v>1</v>
      </c>
      <c r="B22" s="10" t="s">
        <v>179</v>
      </c>
      <c r="C22" s="3" t="s">
        <v>180</v>
      </c>
      <c r="D22" s="14">
        <v>41709</v>
      </c>
      <c r="E22" s="3" t="s">
        <v>14</v>
      </c>
      <c r="F22" s="16" t="s">
        <v>15</v>
      </c>
      <c r="G22" s="5"/>
      <c r="H22" s="5"/>
      <c r="I22" s="16" t="s">
        <v>147</v>
      </c>
      <c r="J22" s="18" t="s">
        <v>148</v>
      </c>
      <c r="K22" s="3" t="s">
        <v>51</v>
      </c>
      <c r="L22" s="16" t="s">
        <v>24</v>
      </c>
      <c r="M22" s="3"/>
    </row>
    <row r="23" spans="1:13" ht="15" customHeight="1" x14ac:dyDescent="0.25">
      <c r="A23" s="6">
        <v>1</v>
      </c>
      <c r="B23" s="10" t="s">
        <v>175</v>
      </c>
      <c r="C23" s="3" t="s">
        <v>176</v>
      </c>
      <c r="D23" s="14">
        <v>41710</v>
      </c>
      <c r="E23" s="3" t="s">
        <v>14</v>
      </c>
      <c r="F23" s="16" t="s">
        <v>15</v>
      </c>
      <c r="G23" s="5">
        <v>25434.79</v>
      </c>
      <c r="H23" s="5">
        <v>-7864.2</v>
      </c>
      <c r="I23" s="16" t="s">
        <v>29</v>
      </c>
      <c r="J23" s="18" t="s">
        <v>30</v>
      </c>
      <c r="K23" s="3" t="s">
        <v>31</v>
      </c>
      <c r="L23" s="16" t="s">
        <v>161</v>
      </c>
      <c r="M23" s="3" t="s">
        <v>162</v>
      </c>
    </row>
    <row r="24" spans="1:13" ht="15" customHeight="1" x14ac:dyDescent="0.25">
      <c r="A24" s="6">
        <v>1</v>
      </c>
      <c r="B24" s="10" t="s">
        <v>177</v>
      </c>
      <c r="C24" s="3" t="s">
        <v>178</v>
      </c>
      <c r="D24" s="14">
        <v>41710</v>
      </c>
      <c r="E24" s="3" t="s">
        <v>14</v>
      </c>
      <c r="F24" s="16" t="s">
        <v>15</v>
      </c>
      <c r="G24" s="5">
        <v>58579.75</v>
      </c>
      <c r="H24" s="5">
        <v>-17026.03</v>
      </c>
      <c r="I24" s="16" t="s">
        <v>16</v>
      </c>
      <c r="J24" s="18" t="s">
        <v>17</v>
      </c>
      <c r="K24" s="3" t="s">
        <v>18</v>
      </c>
      <c r="L24" s="16" t="s">
        <v>22</v>
      </c>
      <c r="M24" s="3" t="s">
        <v>23</v>
      </c>
    </row>
    <row r="25" spans="1:13" ht="15" customHeight="1" x14ac:dyDescent="0.25">
      <c r="A25" s="6">
        <v>1</v>
      </c>
      <c r="B25" s="10" t="s">
        <v>173</v>
      </c>
      <c r="C25" s="3" t="s">
        <v>174</v>
      </c>
      <c r="D25" s="14">
        <v>41717</v>
      </c>
      <c r="E25" s="3" t="s">
        <v>14</v>
      </c>
      <c r="F25" s="16" t="s">
        <v>15</v>
      </c>
      <c r="G25" s="5">
        <v>204.87</v>
      </c>
      <c r="H25" s="5"/>
      <c r="I25" s="16" t="s">
        <v>38</v>
      </c>
      <c r="J25" s="18" t="s">
        <v>39</v>
      </c>
      <c r="K25" s="3" t="s">
        <v>40</v>
      </c>
      <c r="L25" s="16" t="s">
        <v>45</v>
      </c>
      <c r="M25" s="3" t="s">
        <v>46</v>
      </c>
    </row>
    <row r="26" spans="1:13" ht="15" customHeight="1" x14ac:dyDescent="0.25">
      <c r="A26" s="6">
        <v>1</v>
      </c>
      <c r="B26" s="10" t="s">
        <v>165</v>
      </c>
      <c r="C26" s="3" t="s">
        <v>166</v>
      </c>
      <c r="D26" s="14">
        <v>41724</v>
      </c>
      <c r="E26" s="3" t="s">
        <v>14</v>
      </c>
      <c r="F26" s="16" t="s">
        <v>15</v>
      </c>
      <c r="G26" s="5">
        <v>20414.34</v>
      </c>
      <c r="H26" s="5">
        <v>-60.03</v>
      </c>
      <c r="I26" s="16" t="s">
        <v>167</v>
      </c>
      <c r="J26" s="18" t="s">
        <v>168</v>
      </c>
      <c r="K26" s="3" t="s">
        <v>68</v>
      </c>
      <c r="L26" s="16" t="s">
        <v>119</v>
      </c>
      <c r="M26" s="3" t="s">
        <v>120</v>
      </c>
    </row>
    <row r="27" spans="1:13" ht="15" customHeight="1" x14ac:dyDescent="0.25">
      <c r="A27" s="6">
        <v>1</v>
      </c>
      <c r="B27" s="10" t="s">
        <v>169</v>
      </c>
      <c r="C27" s="3" t="s">
        <v>170</v>
      </c>
      <c r="D27" s="14">
        <v>41724</v>
      </c>
      <c r="E27" s="3" t="s">
        <v>14</v>
      </c>
      <c r="F27" s="16" t="s">
        <v>15</v>
      </c>
      <c r="G27" s="5"/>
      <c r="H27" s="5"/>
      <c r="I27" s="16" t="s">
        <v>16</v>
      </c>
      <c r="J27" s="18" t="s">
        <v>17</v>
      </c>
      <c r="K27" s="3" t="s">
        <v>18</v>
      </c>
      <c r="L27" s="16" t="s">
        <v>171</v>
      </c>
      <c r="M27" s="3" t="s">
        <v>172</v>
      </c>
    </row>
    <row r="28" spans="1:13" ht="15" customHeight="1" x14ac:dyDescent="0.25">
      <c r="A28" s="6">
        <v>1</v>
      </c>
      <c r="B28" s="10" t="s">
        <v>163</v>
      </c>
      <c r="C28" s="3" t="s">
        <v>164</v>
      </c>
      <c r="D28" s="14">
        <v>41726</v>
      </c>
      <c r="E28" s="3" t="s">
        <v>14</v>
      </c>
      <c r="F28" s="16" t="s">
        <v>15</v>
      </c>
      <c r="G28" s="5">
        <v>17779</v>
      </c>
      <c r="H28" s="5">
        <v>-6479.1</v>
      </c>
      <c r="I28" s="16" t="s">
        <v>38</v>
      </c>
      <c r="J28" s="18" t="s">
        <v>39</v>
      </c>
      <c r="K28" s="3" t="s">
        <v>40</v>
      </c>
      <c r="L28" s="16" t="s">
        <v>34</v>
      </c>
      <c r="M28" s="3" t="s">
        <v>35</v>
      </c>
    </row>
    <row r="29" spans="1:13" ht="15" customHeight="1" x14ac:dyDescent="0.25">
      <c r="A29" s="6">
        <v>1</v>
      </c>
      <c r="B29" s="10" t="s">
        <v>159</v>
      </c>
      <c r="C29" s="3" t="s">
        <v>160</v>
      </c>
      <c r="D29" s="14">
        <v>41732</v>
      </c>
      <c r="E29" s="3" t="s">
        <v>14</v>
      </c>
      <c r="F29" s="16" t="s">
        <v>15</v>
      </c>
      <c r="G29" s="5">
        <v>2528.04</v>
      </c>
      <c r="H29" s="5">
        <v>-271.39</v>
      </c>
      <c r="I29" s="16" t="s">
        <v>29</v>
      </c>
      <c r="J29" s="18" t="s">
        <v>30</v>
      </c>
      <c r="K29" s="3" t="s">
        <v>31</v>
      </c>
      <c r="L29" s="16" t="s">
        <v>161</v>
      </c>
      <c r="M29" s="3" t="s">
        <v>162</v>
      </c>
    </row>
    <row r="30" spans="1:13" ht="15" customHeight="1" x14ac:dyDescent="0.25">
      <c r="A30" s="6">
        <v>1</v>
      </c>
      <c r="B30" s="10" t="s">
        <v>157</v>
      </c>
      <c r="C30" s="3" t="s">
        <v>158</v>
      </c>
      <c r="D30" s="14">
        <v>41738</v>
      </c>
      <c r="E30" s="3" t="s">
        <v>14</v>
      </c>
      <c r="F30" s="16" t="s">
        <v>15</v>
      </c>
      <c r="G30" s="5">
        <v>24082.43</v>
      </c>
      <c r="H30" s="5">
        <v>-9647.92</v>
      </c>
      <c r="I30" s="16" t="s">
        <v>49</v>
      </c>
      <c r="J30" s="18" t="s">
        <v>50</v>
      </c>
      <c r="K30" s="3" t="s">
        <v>51</v>
      </c>
      <c r="L30" s="16" t="s">
        <v>95</v>
      </c>
      <c r="M30" s="3" t="s">
        <v>96</v>
      </c>
    </row>
    <row r="31" spans="1:13" ht="15" customHeight="1" x14ac:dyDescent="0.25">
      <c r="A31" s="6">
        <v>1</v>
      </c>
      <c r="B31" s="10" t="s">
        <v>149</v>
      </c>
      <c r="C31" s="3" t="s">
        <v>150</v>
      </c>
      <c r="D31" s="14">
        <v>41759</v>
      </c>
      <c r="E31" s="3" t="s">
        <v>14</v>
      </c>
      <c r="F31" s="16" t="s">
        <v>15</v>
      </c>
      <c r="G31" s="5"/>
      <c r="H31" s="5"/>
      <c r="I31" s="16" t="s">
        <v>151</v>
      </c>
      <c r="J31" s="18" t="s">
        <v>152</v>
      </c>
      <c r="K31" s="3" t="s">
        <v>79</v>
      </c>
      <c r="L31" s="16" t="s">
        <v>45</v>
      </c>
      <c r="M31" s="3" t="s">
        <v>46</v>
      </c>
    </row>
    <row r="32" spans="1:13" ht="15" customHeight="1" x14ac:dyDescent="0.25">
      <c r="A32" s="6">
        <v>1</v>
      </c>
      <c r="B32" s="10" t="s">
        <v>153</v>
      </c>
      <c r="C32" s="3" t="s">
        <v>154</v>
      </c>
      <c r="D32" s="14">
        <v>41759</v>
      </c>
      <c r="E32" s="3" t="s">
        <v>14</v>
      </c>
      <c r="F32" s="16" t="s">
        <v>15</v>
      </c>
      <c r="G32" s="5">
        <v>29252.06</v>
      </c>
      <c r="H32" s="5">
        <v>-13005.76</v>
      </c>
      <c r="I32" s="16" t="s">
        <v>49</v>
      </c>
      <c r="J32" s="18" t="s">
        <v>50</v>
      </c>
      <c r="K32" s="3" t="s">
        <v>51</v>
      </c>
      <c r="L32" s="16" t="s">
        <v>155</v>
      </c>
      <c r="M32" s="3" t="s">
        <v>156</v>
      </c>
    </row>
    <row r="33" spans="1:13" ht="15" customHeight="1" x14ac:dyDescent="0.25">
      <c r="A33" s="6">
        <v>1</v>
      </c>
      <c r="B33" s="10" t="s">
        <v>145</v>
      </c>
      <c r="C33" s="3" t="s">
        <v>146</v>
      </c>
      <c r="D33" s="14">
        <v>41765</v>
      </c>
      <c r="E33" s="3" t="s">
        <v>14</v>
      </c>
      <c r="F33" s="16" t="s">
        <v>15</v>
      </c>
      <c r="G33" s="5">
        <v>21465.17</v>
      </c>
      <c r="H33" s="5">
        <v>-9627.6299999999992</v>
      </c>
      <c r="I33" s="16" t="s">
        <v>147</v>
      </c>
      <c r="J33" s="18" t="s">
        <v>148</v>
      </c>
      <c r="K33" s="3" t="s">
        <v>51</v>
      </c>
      <c r="L33" s="16" t="s">
        <v>22</v>
      </c>
      <c r="M33" s="3" t="s">
        <v>23</v>
      </c>
    </row>
    <row r="34" spans="1:13" ht="15" customHeight="1" x14ac:dyDescent="0.25">
      <c r="A34" s="6">
        <v>1</v>
      </c>
      <c r="B34" s="10" t="s">
        <v>141</v>
      </c>
      <c r="C34" s="3" t="s">
        <v>142</v>
      </c>
      <c r="D34" s="14">
        <v>41771</v>
      </c>
      <c r="E34" s="3" t="s">
        <v>14</v>
      </c>
      <c r="F34" s="16" t="s">
        <v>15</v>
      </c>
      <c r="G34" s="5"/>
      <c r="H34" s="5"/>
      <c r="I34" s="16" t="s">
        <v>84</v>
      </c>
      <c r="J34" s="18" t="s">
        <v>85</v>
      </c>
      <c r="K34" s="3" t="s">
        <v>68</v>
      </c>
      <c r="L34" s="16" t="s">
        <v>143</v>
      </c>
      <c r="M34" s="3" t="s">
        <v>144</v>
      </c>
    </row>
    <row r="35" spans="1:13" ht="15" customHeight="1" x14ac:dyDescent="0.25">
      <c r="A35" s="6">
        <v>1</v>
      </c>
      <c r="B35" s="10" t="s">
        <v>139</v>
      </c>
      <c r="C35" s="3" t="s">
        <v>140</v>
      </c>
      <c r="D35" s="14">
        <v>41772</v>
      </c>
      <c r="E35" s="3" t="s">
        <v>14</v>
      </c>
      <c r="F35" s="16" t="s">
        <v>15</v>
      </c>
      <c r="G35" s="5">
        <v>21911.1</v>
      </c>
      <c r="H35" s="5">
        <v>-10206.040000000001</v>
      </c>
      <c r="I35" s="16" t="s">
        <v>16</v>
      </c>
      <c r="J35" s="18" t="s">
        <v>17</v>
      </c>
      <c r="K35" s="3" t="s">
        <v>18</v>
      </c>
      <c r="L35" s="16" t="s">
        <v>95</v>
      </c>
      <c r="M35" s="3" t="s">
        <v>96</v>
      </c>
    </row>
    <row r="36" spans="1:13" ht="15" customHeight="1" x14ac:dyDescent="0.25">
      <c r="A36" s="6">
        <v>1</v>
      </c>
      <c r="B36" s="10" t="s">
        <v>137</v>
      </c>
      <c r="C36" s="3" t="s">
        <v>138</v>
      </c>
      <c r="D36" s="14">
        <v>41773</v>
      </c>
      <c r="E36" s="3" t="s">
        <v>14</v>
      </c>
      <c r="F36" s="16" t="s">
        <v>15</v>
      </c>
      <c r="G36" s="5">
        <v>20933.66</v>
      </c>
      <c r="H36" s="5">
        <v>-6474.18</v>
      </c>
      <c r="I36" s="16" t="s">
        <v>38</v>
      </c>
      <c r="J36" s="18" t="s">
        <v>39</v>
      </c>
      <c r="K36" s="3" t="s">
        <v>40</v>
      </c>
      <c r="L36" s="16" t="s">
        <v>119</v>
      </c>
      <c r="M36" s="3" t="s">
        <v>120</v>
      </c>
    </row>
    <row r="37" spans="1:13" ht="15" customHeight="1" x14ac:dyDescent="0.25">
      <c r="A37" s="6">
        <v>1</v>
      </c>
      <c r="B37" s="10" t="s">
        <v>135</v>
      </c>
      <c r="C37" s="3" t="s">
        <v>136</v>
      </c>
      <c r="D37" s="14">
        <v>41779</v>
      </c>
      <c r="E37" s="3" t="s">
        <v>14</v>
      </c>
      <c r="F37" s="16" t="s">
        <v>15</v>
      </c>
      <c r="G37" s="5">
        <v>19176.849999999999</v>
      </c>
      <c r="H37" s="5">
        <v>-268.58</v>
      </c>
      <c r="I37" s="16" t="s">
        <v>84</v>
      </c>
      <c r="J37" s="18" t="s">
        <v>85</v>
      </c>
      <c r="K37" s="3" t="s">
        <v>68</v>
      </c>
      <c r="L37" s="16" t="s">
        <v>22</v>
      </c>
      <c r="M37" s="3" t="s">
        <v>23</v>
      </c>
    </row>
    <row r="38" spans="1:13" ht="15" customHeight="1" x14ac:dyDescent="0.25">
      <c r="A38" s="6">
        <v>1</v>
      </c>
      <c r="B38" s="10" t="s">
        <v>131</v>
      </c>
      <c r="C38" s="3" t="s">
        <v>132</v>
      </c>
      <c r="D38" s="14">
        <v>41787</v>
      </c>
      <c r="E38" s="3" t="s">
        <v>14</v>
      </c>
      <c r="F38" s="16" t="s">
        <v>15</v>
      </c>
      <c r="G38" s="5">
        <v>373.8</v>
      </c>
      <c r="H38" s="5"/>
      <c r="I38" s="16" t="s">
        <v>133</v>
      </c>
      <c r="J38" s="18" t="s">
        <v>134</v>
      </c>
      <c r="K38" s="3" t="s">
        <v>68</v>
      </c>
      <c r="L38" s="16" t="s">
        <v>34</v>
      </c>
      <c r="M38" s="3" t="s">
        <v>35</v>
      </c>
    </row>
    <row r="39" spans="1:13" ht="15" customHeight="1" x14ac:dyDescent="0.25">
      <c r="A39" s="6">
        <v>1</v>
      </c>
      <c r="B39" s="10" t="s">
        <v>129</v>
      </c>
      <c r="C39" s="3" t="s">
        <v>130</v>
      </c>
      <c r="D39" s="14">
        <v>41800</v>
      </c>
      <c r="E39" s="3" t="s">
        <v>14</v>
      </c>
      <c r="F39" s="16" t="s">
        <v>15</v>
      </c>
      <c r="G39" s="5">
        <v>20784.14</v>
      </c>
      <c r="H39" s="5">
        <v>-9699.6</v>
      </c>
      <c r="I39" s="16" t="s">
        <v>16</v>
      </c>
      <c r="J39" s="18" t="s">
        <v>17</v>
      </c>
      <c r="K39" s="3" t="s">
        <v>18</v>
      </c>
      <c r="L39" s="16" t="s">
        <v>22</v>
      </c>
      <c r="M39" s="3" t="s">
        <v>23</v>
      </c>
    </row>
    <row r="40" spans="1:13" ht="15" customHeight="1" x14ac:dyDescent="0.25">
      <c r="A40" s="6">
        <v>1</v>
      </c>
      <c r="B40" s="10" t="s">
        <v>125</v>
      </c>
      <c r="C40" s="3" t="s">
        <v>126</v>
      </c>
      <c r="D40" s="14">
        <v>41801</v>
      </c>
      <c r="E40" s="3" t="s">
        <v>14</v>
      </c>
      <c r="F40" s="16" t="s">
        <v>15</v>
      </c>
      <c r="G40" s="5"/>
      <c r="H40" s="5"/>
      <c r="I40" s="16" t="s">
        <v>16</v>
      </c>
      <c r="J40" s="18" t="s">
        <v>17</v>
      </c>
      <c r="K40" s="3" t="s">
        <v>18</v>
      </c>
      <c r="L40" s="16" t="s">
        <v>34</v>
      </c>
      <c r="M40" s="3" t="s">
        <v>35</v>
      </c>
    </row>
    <row r="41" spans="1:13" ht="15" customHeight="1" x14ac:dyDescent="0.25">
      <c r="A41" s="6">
        <v>1</v>
      </c>
      <c r="B41" s="10" t="s">
        <v>127</v>
      </c>
      <c r="C41" s="3" t="s">
        <v>128</v>
      </c>
      <c r="D41" s="14">
        <v>41801</v>
      </c>
      <c r="E41" s="3" t="s">
        <v>14</v>
      </c>
      <c r="F41" s="16" t="s">
        <v>15</v>
      </c>
      <c r="G41" s="5">
        <v>5477.63</v>
      </c>
      <c r="H41" s="5">
        <v>0</v>
      </c>
      <c r="I41" s="16" t="s">
        <v>19</v>
      </c>
      <c r="J41" s="18" t="s">
        <v>20</v>
      </c>
      <c r="K41" s="3" t="s">
        <v>21</v>
      </c>
      <c r="L41" s="16" t="s">
        <v>73</v>
      </c>
      <c r="M41" s="3" t="s">
        <v>74</v>
      </c>
    </row>
    <row r="42" spans="1:13" ht="15" customHeight="1" x14ac:dyDescent="0.25">
      <c r="A42" s="6">
        <v>1</v>
      </c>
      <c r="B42" s="10" t="s">
        <v>121</v>
      </c>
      <c r="C42" s="3" t="s">
        <v>122</v>
      </c>
      <c r="D42" s="14">
        <v>41802</v>
      </c>
      <c r="E42" s="3" t="s">
        <v>14</v>
      </c>
      <c r="F42" s="16" t="s">
        <v>15</v>
      </c>
      <c r="G42" s="5">
        <v>25572.400000000001</v>
      </c>
      <c r="H42" s="5">
        <v>-3381.27</v>
      </c>
      <c r="I42" s="16" t="s">
        <v>123</v>
      </c>
      <c r="J42" s="18" t="s">
        <v>124</v>
      </c>
      <c r="K42" s="3" t="s">
        <v>68</v>
      </c>
      <c r="L42" s="16" t="s">
        <v>22</v>
      </c>
      <c r="M42" s="3" t="s">
        <v>23</v>
      </c>
    </row>
    <row r="43" spans="1:13" ht="15" customHeight="1" x14ac:dyDescent="0.25">
      <c r="A43" s="6">
        <v>1</v>
      </c>
      <c r="B43" s="10" t="s">
        <v>113</v>
      </c>
      <c r="C43" s="3" t="s">
        <v>114</v>
      </c>
      <c r="D43" s="14">
        <v>41808</v>
      </c>
      <c r="E43" s="3" t="s">
        <v>14</v>
      </c>
      <c r="F43" s="16" t="s">
        <v>15</v>
      </c>
      <c r="G43" s="5">
        <v>11561.12</v>
      </c>
      <c r="H43" s="5">
        <v>-5419.74</v>
      </c>
      <c r="I43" s="16" t="s">
        <v>84</v>
      </c>
      <c r="J43" s="18" t="s">
        <v>85</v>
      </c>
      <c r="K43" s="3" t="s">
        <v>68</v>
      </c>
      <c r="L43" s="16" t="s">
        <v>115</v>
      </c>
      <c r="M43" s="3" t="s">
        <v>116</v>
      </c>
    </row>
    <row r="44" spans="1:13" ht="15" customHeight="1" x14ac:dyDescent="0.25">
      <c r="A44" s="6">
        <v>1</v>
      </c>
      <c r="B44" s="10" t="s">
        <v>117</v>
      </c>
      <c r="C44" s="3" t="s">
        <v>118</v>
      </c>
      <c r="D44" s="14">
        <v>41808</v>
      </c>
      <c r="E44" s="3" t="s">
        <v>14</v>
      </c>
      <c r="F44" s="16" t="s">
        <v>15</v>
      </c>
      <c r="G44" s="5">
        <v>12388.23</v>
      </c>
      <c r="H44" s="5">
        <v>-5312.65</v>
      </c>
      <c r="I44" s="16" t="s">
        <v>49</v>
      </c>
      <c r="J44" s="18" t="s">
        <v>50</v>
      </c>
      <c r="K44" s="3" t="s">
        <v>51</v>
      </c>
      <c r="L44" s="16" t="s">
        <v>119</v>
      </c>
      <c r="M44" s="3" t="s">
        <v>120</v>
      </c>
    </row>
    <row r="45" spans="1:13" ht="15" customHeight="1" x14ac:dyDescent="0.25">
      <c r="A45" s="6">
        <v>1</v>
      </c>
      <c r="B45" s="10" t="s">
        <v>111</v>
      </c>
      <c r="C45" s="3" t="s">
        <v>112</v>
      </c>
      <c r="D45" s="14">
        <v>41814</v>
      </c>
      <c r="E45" s="3" t="s">
        <v>14</v>
      </c>
      <c r="F45" s="16" t="s">
        <v>15</v>
      </c>
      <c r="G45" s="5">
        <v>22372.400000000001</v>
      </c>
      <c r="H45" s="5">
        <v>-13370.77</v>
      </c>
      <c r="I45" s="16" t="s">
        <v>54</v>
      </c>
      <c r="J45" s="18" t="s">
        <v>55</v>
      </c>
      <c r="K45" s="3" t="s">
        <v>51</v>
      </c>
      <c r="L45" s="16" t="s">
        <v>22</v>
      </c>
      <c r="M45" s="3" t="s">
        <v>23</v>
      </c>
    </row>
    <row r="46" spans="1:13" ht="15" customHeight="1" x14ac:dyDescent="0.25">
      <c r="A46" s="6">
        <v>1</v>
      </c>
      <c r="B46" s="10" t="s">
        <v>109</v>
      </c>
      <c r="C46" s="3" t="s">
        <v>110</v>
      </c>
      <c r="D46" s="14">
        <v>41816</v>
      </c>
      <c r="E46" s="3" t="s">
        <v>14</v>
      </c>
      <c r="F46" s="16" t="s">
        <v>15</v>
      </c>
      <c r="G46" s="5">
        <v>20370.73</v>
      </c>
      <c r="H46" s="5">
        <v>-3785.35</v>
      </c>
      <c r="I46" s="16" t="s">
        <v>19</v>
      </c>
      <c r="J46" s="18" t="s">
        <v>20</v>
      </c>
      <c r="K46" s="3" t="s">
        <v>21</v>
      </c>
      <c r="L46" s="16" t="s">
        <v>22</v>
      </c>
      <c r="M46" s="3" t="s">
        <v>23</v>
      </c>
    </row>
    <row r="47" spans="1:13" ht="15" customHeight="1" x14ac:dyDescent="0.25">
      <c r="A47" s="6">
        <v>1</v>
      </c>
      <c r="B47" s="10" t="s">
        <v>105</v>
      </c>
      <c r="C47" s="3" t="s">
        <v>106</v>
      </c>
      <c r="D47" s="14">
        <v>41822</v>
      </c>
      <c r="E47" s="3" t="s">
        <v>14</v>
      </c>
      <c r="F47" s="16" t="s">
        <v>15</v>
      </c>
      <c r="G47" s="5"/>
      <c r="H47" s="5"/>
      <c r="I47" s="16" t="s">
        <v>49</v>
      </c>
      <c r="J47" s="18" t="s">
        <v>50</v>
      </c>
      <c r="K47" s="3" t="s">
        <v>51</v>
      </c>
      <c r="L47" s="16" t="s">
        <v>107</v>
      </c>
      <c r="M47" s="3" t="s">
        <v>108</v>
      </c>
    </row>
    <row r="48" spans="1:13" ht="15" customHeight="1" x14ac:dyDescent="0.25">
      <c r="A48" s="6">
        <v>1</v>
      </c>
      <c r="B48" s="10" t="s">
        <v>103</v>
      </c>
      <c r="C48" s="3" t="s">
        <v>104</v>
      </c>
      <c r="D48" s="14">
        <v>41842</v>
      </c>
      <c r="E48" s="3" t="s">
        <v>14</v>
      </c>
      <c r="F48" s="16" t="s">
        <v>15</v>
      </c>
      <c r="G48" s="5">
        <v>25508.44</v>
      </c>
      <c r="H48" s="5">
        <v>-1430.71</v>
      </c>
      <c r="I48" s="16" t="s">
        <v>38</v>
      </c>
      <c r="J48" s="18" t="s">
        <v>39</v>
      </c>
      <c r="K48" s="3" t="s">
        <v>40</v>
      </c>
      <c r="L48" s="16" t="s">
        <v>22</v>
      </c>
      <c r="M48" s="3" t="s">
        <v>23</v>
      </c>
    </row>
    <row r="49" spans="1:13" ht="15" customHeight="1" x14ac:dyDescent="0.25">
      <c r="A49" s="6">
        <v>1</v>
      </c>
      <c r="B49" s="10" t="s">
        <v>99</v>
      </c>
      <c r="C49" s="3" t="s">
        <v>100</v>
      </c>
      <c r="D49" s="14">
        <v>41843</v>
      </c>
      <c r="E49" s="3" t="s">
        <v>14</v>
      </c>
      <c r="F49" s="16" t="s">
        <v>15</v>
      </c>
      <c r="G49" s="5">
        <v>23708.17</v>
      </c>
      <c r="H49" s="5">
        <v>-9738.09</v>
      </c>
      <c r="I49" s="16" t="s">
        <v>101</v>
      </c>
      <c r="J49" s="18" t="s">
        <v>102</v>
      </c>
      <c r="K49" s="3" t="s">
        <v>31</v>
      </c>
      <c r="L49" s="16" t="s">
        <v>22</v>
      </c>
      <c r="M49" s="3" t="s">
        <v>23</v>
      </c>
    </row>
    <row r="50" spans="1:13" ht="15" customHeight="1" x14ac:dyDescent="0.25">
      <c r="A50" s="6">
        <v>1</v>
      </c>
      <c r="B50" s="10" t="s">
        <v>97</v>
      </c>
      <c r="C50" s="3" t="s">
        <v>98</v>
      </c>
      <c r="D50" s="14">
        <v>41850</v>
      </c>
      <c r="E50" s="3" t="s">
        <v>14</v>
      </c>
      <c r="F50" s="16" t="s">
        <v>15</v>
      </c>
      <c r="G50" s="5"/>
      <c r="H50" s="5"/>
      <c r="I50" s="16" t="s">
        <v>16</v>
      </c>
      <c r="J50" s="18" t="s">
        <v>17</v>
      </c>
      <c r="K50" s="3" t="s">
        <v>18</v>
      </c>
      <c r="L50" s="16" t="s">
        <v>34</v>
      </c>
      <c r="M50" s="3" t="s">
        <v>35</v>
      </c>
    </row>
    <row r="51" spans="1:13" ht="15" customHeight="1" x14ac:dyDescent="0.25">
      <c r="A51" s="6">
        <v>1</v>
      </c>
      <c r="B51" s="10" t="s">
        <v>93</v>
      </c>
      <c r="C51" s="3" t="s">
        <v>94</v>
      </c>
      <c r="D51" s="14">
        <v>41851</v>
      </c>
      <c r="E51" s="3" t="s">
        <v>14</v>
      </c>
      <c r="F51" s="16" t="s">
        <v>15</v>
      </c>
      <c r="G51" s="5">
        <v>28016.21</v>
      </c>
      <c r="H51" s="5">
        <v>-17160.55</v>
      </c>
      <c r="I51" s="16" t="s">
        <v>16</v>
      </c>
      <c r="J51" s="18" t="s">
        <v>17</v>
      </c>
      <c r="K51" s="3" t="s">
        <v>18</v>
      </c>
      <c r="L51" s="16" t="s">
        <v>95</v>
      </c>
      <c r="M51" s="3" t="s">
        <v>96</v>
      </c>
    </row>
    <row r="52" spans="1:13" ht="15" customHeight="1" x14ac:dyDescent="0.25">
      <c r="A52" s="6">
        <v>1</v>
      </c>
      <c r="B52" s="10" t="s">
        <v>90</v>
      </c>
      <c r="C52" s="3" t="s">
        <v>91</v>
      </c>
      <c r="D52" s="14">
        <v>41856</v>
      </c>
      <c r="E52" s="3" t="s">
        <v>92</v>
      </c>
      <c r="F52" s="16" t="s">
        <v>15</v>
      </c>
      <c r="G52" s="5"/>
      <c r="H52" s="5"/>
      <c r="I52" s="16" t="s">
        <v>19</v>
      </c>
      <c r="J52" s="18" t="s">
        <v>20</v>
      </c>
      <c r="K52" s="3" t="s">
        <v>21</v>
      </c>
      <c r="L52" s="16" t="s">
        <v>24</v>
      </c>
      <c r="M52" s="3"/>
    </row>
    <row r="53" spans="1:13" ht="15" customHeight="1" x14ac:dyDescent="0.25">
      <c r="A53" s="6">
        <v>1</v>
      </c>
      <c r="B53" s="10" t="s">
        <v>82</v>
      </c>
      <c r="C53" s="3" t="s">
        <v>83</v>
      </c>
      <c r="D53" s="14">
        <v>41864</v>
      </c>
      <c r="E53" s="3" t="s">
        <v>14</v>
      </c>
      <c r="F53" s="16" t="s">
        <v>15</v>
      </c>
      <c r="G53" s="5">
        <v>22967.96</v>
      </c>
      <c r="H53" s="5">
        <v>-1700.94</v>
      </c>
      <c r="I53" s="16" t="s">
        <v>84</v>
      </c>
      <c r="J53" s="18" t="s">
        <v>85</v>
      </c>
      <c r="K53" s="3" t="s">
        <v>68</v>
      </c>
      <c r="L53" s="16" t="s">
        <v>45</v>
      </c>
      <c r="M53" s="3" t="s">
        <v>46</v>
      </c>
    </row>
    <row r="54" spans="1:13" ht="15" customHeight="1" x14ac:dyDescent="0.25">
      <c r="A54" s="6">
        <v>1</v>
      </c>
      <c r="B54" s="10" t="s">
        <v>86</v>
      </c>
      <c r="C54" s="3" t="s">
        <v>87</v>
      </c>
      <c r="D54" s="14">
        <v>41864</v>
      </c>
      <c r="E54" s="3" t="s">
        <v>14</v>
      </c>
      <c r="F54" s="16" t="s">
        <v>15</v>
      </c>
      <c r="G54" s="5"/>
      <c r="H54" s="5"/>
      <c r="I54" s="16" t="s">
        <v>16</v>
      </c>
      <c r="J54" s="18" t="s">
        <v>17</v>
      </c>
      <c r="K54" s="3" t="s">
        <v>18</v>
      </c>
      <c r="L54" s="16" t="s">
        <v>88</v>
      </c>
      <c r="M54" s="3" t="s">
        <v>89</v>
      </c>
    </row>
    <row r="55" spans="1:13" ht="15" customHeight="1" x14ac:dyDescent="0.25">
      <c r="A55" s="6">
        <v>1</v>
      </c>
      <c r="B55" s="10" t="s">
        <v>77</v>
      </c>
      <c r="C55" s="3" t="s">
        <v>78</v>
      </c>
      <c r="D55" s="14">
        <v>41871</v>
      </c>
      <c r="E55" s="3" t="s">
        <v>14</v>
      </c>
      <c r="F55" s="16" t="s">
        <v>15</v>
      </c>
      <c r="G55" s="5">
        <v>696.2</v>
      </c>
      <c r="H55" s="5">
        <v>-211.24</v>
      </c>
      <c r="I55" s="16" t="s">
        <v>54</v>
      </c>
      <c r="J55" s="18" t="s">
        <v>55</v>
      </c>
      <c r="K55" s="3" t="s">
        <v>51</v>
      </c>
      <c r="L55" s="16" t="s">
        <v>80</v>
      </c>
      <c r="M55" s="3" t="s">
        <v>81</v>
      </c>
    </row>
    <row r="56" spans="1:13" ht="15" customHeight="1" x14ac:dyDescent="0.25">
      <c r="A56" s="6">
        <v>1</v>
      </c>
      <c r="B56" s="10" t="s">
        <v>75</v>
      </c>
      <c r="C56" s="3" t="s">
        <v>76</v>
      </c>
      <c r="D56" s="14">
        <v>41879</v>
      </c>
      <c r="E56" s="3" t="s">
        <v>14</v>
      </c>
      <c r="F56" s="16" t="s">
        <v>15</v>
      </c>
      <c r="G56" s="5">
        <v>33623.660000000003</v>
      </c>
      <c r="H56" s="5">
        <v>-3122.98</v>
      </c>
      <c r="I56" s="16" t="s">
        <v>38</v>
      </c>
      <c r="J56" s="18" t="s">
        <v>39</v>
      </c>
      <c r="K56" s="3" t="s">
        <v>40</v>
      </c>
      <c r="L56" s="16" t="s">
        <v>45</v>
      </c>
      <c r="M56" s="3" t="s">
        <v>46</v>
      </c>
    </row>
    <row r="57" spans="1:13" ht="15" customHeight="1" x14ac:dyDescent="0.25">
      <c r="A57" s="6">
        <v>1</v>
      </c>
      <c r="B57" s="10" t="s">
        <v>64</v>
      </c>
      <c r="C57" s="3" t="s">
        <v>65</v>
      </c>
      <c r="D57" s="14">
        <v>41893</v>
      </c>
      <c r="E57" s="3" t="s">
        <v>14</v>
      </c>
      <c r="F57" s="16" t="s">
        <v>15</v>
      </c>
      <c r="G57" s="5">
        <v>1024.94</v>
      </c>
      <c r="H57" s="5">
        <v>-65.09</v>
      </c>
      <c r="I57" s="16" t="s">
        <v>66</v>
      </c>
      <c r="J57" s="18" t="s">
        <v>67</v>
      </c>
      <c r="K57" s="3" t="s">
        <v>68</v>
      </c>
      <c r="L57" s="16" t="s">
        <v>69</v>
      </c>
      <c r="M57" s="3" t="s">
        <v>70</v>
      </c>
    </row>
    <row r="58" spans="1:13" ht="15" customHeight="1" x14ac:dyDescent="0.25">
      <c r="A58" s="6">
        <v>1</v>
      </c>
      <c r="B58" s="10" t="s">
        <v>71</v>
      </c>
      <c r="C58" s="3" t="s">
        <v>72</v>
      </c>
      <c r="D58" s="14">
        <v>41893</v>
      </c>
      <c r="E58" s="3" t="s">
        <v>14</v>
      </c>
      <c r="F58" s="16" t="s">
        <v>15</v>
      </c>
      <c r="G58" s="5"/>
      <c r="H58" s="5"/>
      <c r="I58" s="16" t="s">
        <v>19</v>
      </c>
      <c r="J58" s="18" t="s">
        <v>20</v>
      </c>
      <c r="K58" s="3" t="s">
        <v>21</v>
      </c>
      <c r="L58" s="16" t="s">
        <v>73</v>
      </c>
      <c r="M58" s="3" t="s">
        <v>74</v>
      </c>
    </row>
    <row r="59" spans="1:13" ht="15" customHeight="1" x14ac:dyDescent="0.25">
      <c r="A59" s="6">
        <v>1</v>
      </c>
      <c r="B59" s="10" t="s">
        <v>60</v>
      </c>
      <c r="C59" s="3" t="s">
        <v>61</v>
      </c>
      <c r="D59" s="14">
        <v>41899</v>
      </c>
      <c r="E59" s="3" t="s">
        <v>14</v>
      </c>
      <c r="F59" s="16" t="s">
        <v>15</v>
      </c>
      <c r="G59" s="5"/>
      <c r="H59" s="5"/>
      <c r="I59" s="16" t="s">
        <v>62</v>
      </c>
      <c r="J59" s="18" t="s">
        <v>63</v>
      </c>
      <c r="K59" s="3" t="s">
        <v>51</v>
      </c>
      <c r="L59" s="16" t="s">
        <v>22</v>
      </c>
      <c r="M59" s="3" t="s">
        <v>23</v>
      </c>
    </row>
    <row r="60" spans="1:13" ht="15" customHeight="1" x14ac:dyDescent="0.25">
      <c r="A60" s="6">
        <v>1</v>
      </c>
      <c r="B60" s="10" t="s">
        <v>56</v>
      </c>
      <c r="C60" s="3" t="s">
        <v>57</v>
      </c>
      <c r="D60" s="14">
        <v>41914</v>
      </c>
      <c r="E60" s="3" t="s">
        <v>14</v>
      </c>
      <c r="F60" s="16" t="s">
        <v>15</v>
      </c>
      <c r="G60" s="5">
        <v>23043.57</v>
      </c>
      <c r="H60" s="5">
        <v>-9971.7800000000007</v>
      </c>
      <c r="I60" s="16" t="s">
        <v>29</v>
      </c>
      <c r="J60" s="18" t="s">
        <v>30</v>
      </c>
      <c r="K60" s="3" t="s">
        <v>31</v>
      </c>
      <c r="L60" s="16" t="s">
        <v>58</v>
      </c>
      <c r="M60" s="3" t="s">
        <v>59</v>
      </c>
    </row>
    <row r="61" spans="1:13" ht="15" customHeight="1" x14ac:dyDescent="0.25">
      <c r="A61" s="6">
        <v>1</v>
      </c>
      <c r="B61" s="10" t="s">
        <v>52</v>
      </c>
      <c r="C61" s="3" t="s">
        <v>53</v>
      </c>
      <c r="D61" s="14">
        <v>41934</v>
      </c>
      <c r="E61" s="3" t="s">
        <v>14</v>
      </c>
      <c r="F61" s="16" t="s">
        <v>15</v>
      </c>
      <c r="G61" s="5"/>
      <c r="H61" s="5"/>
      <c r="I61" s="16" t="s">
        <v>54</v>
      </c>
      <c r="J61" s="18" t="s">
        <v>55</v>
      </c>
      <c r="K61" s="3" t="s">
        <v>51</v>
      </c>
      <c r="L61" s="16" t="s">
        <v>22</v>
      </c>
      <c r="M61" s="3" t="s">
        <v>23</v>
      </c>
    </row>
    <row r="62" spans="1:13" ht="15" customHeight="1" x14ac:dyDescent="0.25">
      <c r="A62" s="6">
        <v>1</v>
      </c>
      <c r="B62" s="10" t="s">
        <v>47</v>
      </c>
      <c r="C62" s="3" t="s">
        <v>48</v>
      </c>
      <c r="D62" s="14">
        <v>41941</v>
      </c>
      <c r="E62" s="3" t="s">
        <v>14</v>
      </c>
      <c r="F62" s="16" t="s">
        <v>15</v>
      </c>
      <c r="G62" s="5"/>
      <c r="H62" s="5"/>
      <c r="I62" s="16" t="s">
        <v>49</v>
      </c>
      <c r="J62" s="18" t="s">
        <v>50</v>
      </c>
      <c r="K62" s="3" t="s">
        <v>51</v>
      </c>
      <c r="L62" s="16" t="s">
        <v>45</v>
      </c>
      <c r="M62" s="3" t="s">
        <v>46</v>
      </c>
    </row>
    <row r="63" spans="1:13" ht="15" customHeight="1" x14ac:dyDescent="0.25">
      <c r="A63" s="6">
        <v>1</v>
      </c>
      <c r="B63" s="10" t="s">
        <v>43</v>
      </c>
      <c r="C63" s="3" t="s">
        <v>44</v>
      </c>
      <c r="D63" s="14">
        <v>41947</v>
      </c>
      <c r="E63" s="3" t="s">
        <v>14</v>
      </c>
      <c r="F63" s="16" t="s">
        <v>15</v>
      </c>
      <c r="G63" s="5">
        <v>33178.32</v>
      </c>
      <c r="H63" s="5">
        <v>-5857.66</v>
      </c>
      <c r="I63" s="16" t="s">
        <v>38</v>
      </c>
      <c r="J63" s="18" t="s">
        <v>39</v>
      </c>
      <c r="K63" s="3" t="s">
        <v>40</v>
      </c>
      <c r="L63" s="16" t="s">
        <v>45</v>
      </c>
      <c r="M63" s="3" t="s">
        <v>46</v>
      </c>
    </row>
    <row r="64" spans="1:13" ht="15" customHeight="1" x14ac:dyDescent="0.25">
      <c r="A64" s="6">
        <v>1</v>
      </c>
      <c r="B64" s="10" t="s">
        <v>36</v>
      </c>
      <c r="C64" s="3" t="s">
        <v>37</v>
      </c>
      <c r="D64" s="14">
        <v>41948</v>
      </c>
      <c r="E64" s="3" t="s">
        <v>14</v>
      </c>
      <c r="F64" s="16" t="s">
        <v>15</v>
      </c>
      <c r="G64" s="5">
        <v>30750.35</v>
      </c>
      <c r="H64" s="5">
        <v>-12060.1</v>
      </c>
      <c r="I64" s="16" t="s">
        <v>38</v>
      </c>
      <c r="J64" s="18" t="s">
        <v>39</v>
      </c>
      <c r="K64" s="3" t="s">
        <v>40</v>
      </c>
      <c r="L64" s="16" t="s">
        <v>41</v>
      </c>
      <c r="M64" s="3" t="s">
        <v>42</v>
      </c>
    </row>
    <row r="65" spans="1:13" ht="15" customHeight="1" x14ac:dyDescent="0.25">
      <c r="A65" s="6">
        <v>1</v>
      </c>
      <c r="B65" s="10" t="s">
        <v>32</v>
      </c>
      <c r="C65" s="3" t="s">
        <v>33</v>
      </c>
      <c r="D65" s="14">
        <v>41955</v>
      </c>
      <c r="E65" s="3" t="s">
        <v>14</v>
      </c>
      <c r="F65" s="16" t="s">
        <v>15</v>
      </c>
      <c r="G65" s="5">
        <v>30028.14</v>
      </c>
      <c r="H65" s="5">
        <v>-398</v>
      </c>
      <c r="I65" s="16" t="s">
        <v>19</v>
      </c>
      <c r="J65" s="18" t="s">
        <v>20</v>
      </c>
      <c r="K65" s="3" t="s">
        <v>21</v>
      </c>
      <c r="L65" s="16" t="s">
        <v>34</v>
      </c>
      <c r="M65" s="3" t="s">
        <v>35</v>
      </c>
    </row>
    <row r="66" spans="1:13" ht="15" customHeight="1" x14ac:dyDescent="0.25">
      <c r="A66" s="6">
        <v>1</v>
      </c>
      <c r="B66" s="10" t="s">
        <v>27</v>
      </c>
      <c r="C66" s="3" t="s">
        <v>28</v>
      </c>
      <c r="D66" s="14">
        <v>41969</v>
      </c>
      <c r="E66" s="3" t="s">
        <v>14</v>
      </c>
      <c r="F66" s="16" t="s">
        <v>15</v>
      </c>
      <c r="G66" s="5"/>
      <c r="H66" s="5"/>
      <c r="I66" s="16" t="s">
        <v>29</v>
      </c>
      <c r="J66" s="18" t="s">
        <v>30</v>
      </c>
      <c r="K66" s="3" t="s">
        <v>31</v>
      </c>
      <c r="L66" s="16" t="s">
        <v>22</v>
      </c>
      <c r="M66" s="3" t="s">
        <v>23</v>
      </c>
    </row>
    <row r="67" spans="1:13" ht="15" customHeight="1" x14ac:dyDescent="0.25">
      <c r="A67" s="6">
        <v>1</v>
      </c>
      <c r="B67" s="10" t="s">
        <v>25</v>
      </c>
      <c r="C67" s="3" t="s">
        <v>26</v>
      </c>
      <c r="D67" s="14">
        <v>41983</v>
      </c>
      <c r="E67" s="3" t="s">
        <v>14</v>
      </c>
      <c r="F67" s="16" t="s">
        <v>15</v>
      </c>
      <c r="G67" s="5"/>
      <c r="H67" s="5"/>
      <c r="I67" s="16" t="s">
        <v>16</v>
      </c>
      <c r="J67" s="18" t="s">
        <v>17</v>
      </c>
      <c r="K67" s="3" t="s">
        <v>18</v>
      </c>
      <c r="L67" s="16" t="s">
        <v>22</v>
      </c>
      <c r="M67" s="3" t="s">
        <v>23</v>
      </c>
    </row>
    <row r="68" spans="1:13" ht="15" customHeight="1" thickBot="1" x14ac:dyDescent="0.3">
      <c r="A68" s="6">
        <v>1</v>
      </c>
      <c r="B68" s="28" t="s">
        <v>12</v>
      </c>
      <c r="C68" s="29" t="s">
        <v>13</v>
      </c>
      <c r="D68" s="30">
        <v>41992</v>
      </c>
      <c r="E68" s="29" t="s">
        <v>14</v>
      </c>
      <c r="F68" s="31" t="s">
        <v>15</v>
      </c>
      <c r="G68" s="32"/>
      <c r="H68" s="32"/>
      <c r="I68" s="16" t="s">
        <v>16</v>
      </c>
      <c r="J68" s="18" t="s">
        <v>17</v>
      </c>
      <c r="K68" s="3" t="s">
        <v>18</v>
      </c>
      <c r="L68" s="16" t="s">
        <v>22</v>
      </c>
      <c r="M68" s="3" t="s">
        <v>23</v>
      </c>
    </row>
    <row r="69" spans="1:13" ht="16.5" thickTop="1" thickBot="1" x14ac:dyDescent="0.3">
      <c r="A69" s="33">
        <f>SUM(A4:A68)</f>
        <v>65</v>
      </c>
      <c r="B69" s="34" t="s">
        <v>233</v>
      </c>
      <c r="C69" s="35"/>
      <c r="D69" s="36"/>
      <c r="E69" s="35"/>
      <c r="F69" s="37"/>
      <c r="G69" s="38">
        <f>SUM(G4:G68)</f>
        <v>1188667.1300000001</v>
      </c>
      <c r="H69" s="39">
        <f>SUM(H4:H68)</f>
        <v>-317595.57</v>
      </c>
      <c r="I69" s="12"/>
      <c r="J69" s="19"/>
      <c r="K69" s="4"/>
      <c r="L69" s="12"/>
      <c r="M69" s="4"/>
    </row>
    <row r="70" spans="1:13" x14ac:dyDescent="0.25">
      <c r="A70" s="7"/>
      <c r="B70" s="22"/>
      <c r="C70" s="23"/>
      <c r="D70" s="24"/>
      <c r="E70" s="23"/>
      <c r="F70" s="22"/>
      <c r="G70" s="25"/>
      <c r="H70" s="25"/>
      <c r="I70" s="22"/>
      <c r="J70" s="26"/>
      <c r="K70" s="23"/>
      <c r="L70" s="22"/>
      <c r="M70" s="23"/>
    </row>
    <row r="71" spans="1:13" x14ac:dyDescent="0.25">
      <c r="A71" s="27" t="str">
        <f ca="1">CELL("filename")</f>
        <v>C:\Users\jlund.NCMC\AppData\Roaming\Track-It!\STITCHES\FileAttachmentsCache\IncidentRepository\5bc3efc0-0fbb-4802-96fa-59d42148e967\[2015 Radiation Therapy PL (V3) 5-26-16 Final- Post.xlsx]2015 P&amp;L</v>
      </c>
      <c r="B71" s="6"/>
      <c r="C71" s="2"/>
      <c r="D71" s="15"/>
      <c r="E71" s="2"/>
      <c r="F71" s="6"/>
      <c r="G71" s="2"/>
      <c r="H71" s="2"/>
      <c r="I71" s="6"/>
      <c r="J71" s="20"/>
      <c r="K71" s="2"/>
      <c r="L71" s="6"/>
      <c r="M71" s="2"/>
    </row>
  </sheetData>
  <sortState ref="B4:M68">
    <sortCondition ref="D4:D68"/>
  </sortState>
  <pageMargins left="0.2" right="0.2" top="0.25" bottom="0.25" header="0" footer="0"/>
  <pageSetup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17"/>
  <sheetViews>
    <sheetView topLeftCell="A11" workbookViewId="0">
      <selection activeCell="J22" sqref="J22"/>
    </sheetView>
  </sheetViews>
  <sheetFormatPr defaultColWidth="9.140625" defaultRowHeight="12.75" outlineLevelRow="2" x14ac:dyDescent="0.2"/>
  <cols>
    <col min="1" max="1" width="9.5703125" style="180" customWidth="1"/>
    <col min="2" max="2" width="9.5703125" style="180" hidden="1" customWidth="1"/>
    <col min="3" max="3" width="23.7109375" style="180" hidden="1" customWidth="1"/>
    <col min="4" max="4" width="10.5703125" style="180" hidden="1" customWidth="1"/>
    <col min="5" max="5" width="10.5703125" style="181" customWidth="1"/>
    <col min="6" max="6" width="7" style="181" customWidth="1"/>
    <col min="7" max="7" width="7.28515625" style="194" customWidth="1"/>
    <col min="8" max="8" width="37.140625" style="61" customWidth="1"/>
    <col min="9" max="12" width="12.5703125" style="188" hidden="1" customWidth="1"/>
    <col min="13" max="13" width="12.5703125" style="199" hidden="1" customWidth="1"/>
    <col min="14" max="14" width="11.140625" style="181" hidden="1" customWidth="1"/>
    <col min="15" max="15" width="20.42578125" style="61" hidden="1" customWidth="1"/>
    <col min="16" max="17" width="10.5703125" style="61" customWidth="1"/>
    <col min="18" max="245" width="9.140625" style="61"/>
    <col min="246" max="246" width="11" style="61" bestFit="1" customWidth="1"/>
    <col min="247" max="247" width="11.42578125" style="61" customWidth="1"/>
    <col min="248" max="248" width="24.140625" style="61" bestFit="1" customWidth="1"/>
    <col min="249" max="249" width="10.7109375" style="61" bestFit="1" customWidth="1"/>
    <col min="250" max="250" width="10.140625" style="61" bestFit="1" customWidth="1"/>
    <col min="251" max="251" width="6.7109375" style="61" bestFit="1" customWidth="1"/>
    <col min="252" max="253" width="7" style="61" bestFit="1" customWidth="1"/>
    <col min="254" max="254" width="33.5703125" style="61" bestFit="1" customWidth="1"/>
    <col min="255" max="258" width="14.140625" style="61" customWidth="1"/>
    <col min="259" max="259" width="9.5703125" style="61" bestFit="1" customWidth="1"/>
    <col min="260" max="260" width="7.140625" style="61" bestFit="1" customWidth="1"/>
    <col min="261" max="262" width="7" style="61" bestFit="1" customWidth="1"/>
    <col min="263" max="263" width="8.42578125" style="61" bestFit="1" customWidth="1"/>
    <col min="264" max="264" width="19.28515625" style="61" bestFit="1" customWidth="1"/>
    <col min="265" max="265" width="16.140625" style="61" bestFit="1" customWidth="1"/>
    <col min="266" max="266" width="29.42578125" style="61" bestFit="1" customWidth="1"/>
    <col min="267" max="267" width="8.5703125" style="61" bestFit="1" customWidth="1"/>
    <col min="268" max="268" width="17.28515625" style="61" bestFit="1" customWidth="1"/>
    <col min="269" max="269" width="11" style="61" bestFit="1" customWidth="1"/>
    <col min="270" max="270" width="8.28515625" style="61" bestFit="1" customWidth="1"/>
    <col min="271" max="271" width="22" style="61" bestFit="1" customWidth="1"/>
    <col min="272" max="501" width="9.140625" style="61"/>
    <col min="502" max="502" width="11" style="61" bestFit="1" customWidth="1"/>
    <col min="503" max="503" width="11.42578125" style="61" customWidth="1"/>
    <col min="504" max="504" width="24.140625" style="61" bestFit="1" customWidth="1"/>
    <col min="505" max="505" width="10.7109375" style="61" bestFit="1" customWidth="1"/>
    <col min="506" max="506" width="10.140625" style="61" bestFit="1" customWidth="1"/>
    <col min="507" max="507" width="6.7109375" style="61" bestFit="1" customWidth="1"/>
    <col min="508" max="509" width="7" style="61" bestFit="1" customWidth="1"/>
    <col min="510" max="510" width="33.5703125" style="61" bestFit="1" customWidth="1"/>
    <col min="511" max="514" width="14.140625" style="61" customWidth="1"/>
    <col min="515" max="515" width="9.5703125" style="61" bestFit="1" customWidth="1"/>
    <col min="516" max="516" width="7.140625" style="61" bestFit="1" customWidth="1"/>
    <col min="517" max="518" width="7" style="61" bestFit="1" customWidth="1"/>
    <col min="519" max="519" width="8.42578125" style="61" bestFit="1" customWidth="1"/>
    <col min="520" max="520" width="19.28515625" style="61" bestFit="1" customWidth="1"/>
    <col min="521" max="521" width="16.140625" style="61" bestFit="1" customWidth="1"/>
    <col min="522" max="522" width="29.42578125" style="61" bestFit="1" customWidth="1"/>
    <col min="523" max="523" width="8.5703125" style="61" bestFit="1" customWidth="1"/>
    <col min="524" max="524" width="17.28515625" style="61" bestFit="1" customWidth="1"/>
    <col min="525" max="525" width="11" style="61" bestFit="1" customWidth="1"/>
    <col min="526" max="526" width="8.28515625" style="61" bestFit="1" customWidth="1"/>
    <col min="527" max="527" width="22" style="61" bestFit="1" customWidth="1"/>
    <col min="528" max="757" width="9.140625" style="61"/>
    <col min="758" max="758" width="11" style="61" bestFit="1" customWidth="1"/>
    <col min="759" max="759" width="11.42578125" style="61" customWidth="1"/>
    <col min="760" max="760" width="24.140625" style="61" bestFit="1" customWidth="1"/>
    <col min="761" max="761" width="10.7109375" style="61" bestFit="1" customWidth="1"/>
    <col min="762" max="762" width="10.140625" style="61" bestFit="1" customWidth="1"/>
    <col min="763" max="763" width="6.7109375" style="61" bestFit="1" customWidth="1"/>
    <col min="764" max="765" width="7" style="61" bestFit="1" customWidth="1"/>
    <col min="766" max="766" width="33.5703125" style="61" bestFit="1" customWidth="1"/>
    <col min="767" max="770" width="14.140625" style="61" customWidth="1"/>
    <col min="771" max="771" width="9.5703125" style="61" bestFit="1" customWidth="1"/>
    <col min="772" max="772" width="7.140625" style="61" bestFit="1" customWidth="1"/>
    <col min="773" max="774" width="7" style="61" bestFit="1" customWidth="1"/>
    <col min="775" max="775" width="8.42578125" style="61" bestFit="1" customWidth="1"/>
    <col min="776" max="776" width="19.28515625" style="61" bestFit="1" customWidth="1"/>
    <col min="777" max="777" width="16.140625" style="61" bestFit="1" customWidth="1"/>
    <col min="778" max="778" width="29.42578125" style="61" bestFit="1" customWidth="1"/>
    <col min="779" max="779" width="8.5703125" style="61" bestFit="1" customWidth="1"/>
    <col min="780" max="780" width="17.28515625" style="61" bestFit="1" customWidth="1"/>
    <col min="781" max="781" width="11" style="61" bestFit="1" customWidth="1"/>
    <col min="782" max="782" width="8.28515625" style="61" bestFit="1" customWidth="1"/>
    <col min="783" max="783" width="22" style="61" bestFit="1" customWidth="1"/>
    <col min="784" max="1013" width="9.140625" style="61"/>
    <col min="1014" max="1014" width="11" style="61" bestFit="1" customWidth="1"/>
    <col min="1015" max="1015" width="11.42578125" style="61" customWidth="1"/>
    <col min="1016" max="1016" width="24.140625" style="61" bestFit="1" customWidth="1"/>
    <col min="1017" max="1017" width="10.7109375" style="61" bestFit="1" customWidth="1"/>
    <col min="1018" max="1018" width="10.140625" style="61" bestFit="1" customWidth="1"/>
    <col min="1019" max="1019" width="6.7109375" style="61" bestFit="1" customWidth="1"/>
    <col min="1020" max="1021" width="7" style="61" bestFit="1" customWidth="1"/>
    <col min="1022" max="1022" width="33.5703125" style="61" bestFit="1" customWidth="1"/>
    <col min="1023" max="1026" width="14.140625" style="61" customWidth="1"/>
    <col min="1027" max="1027" width="9.5703125" style="61" bestFit="1" customWidth="1"/>
    <col min="1028" max="1028" width="7.140625" style="61" bestFit="1" customWidth="1"/>
    <col min="1029" max="1030" width="7" style="61" bestFit="1" customWidth="1"/>
    <col min="1031" max="1031" width="8.42578125" style="61" bestFit="1" customWidth="1"/>
    <col min="1032" max="1032" width="19.28515625" style="61" bestFit="1" customWidth="1"/>
    <col min="1033" max="1033" width="16.140625" style="61" bestFit="1" customWidth="1"/>
    <col min="1034" max="1034" width="29.42578125" style="61" bestFit="1" customWidth="1"/>
    <col min="1035" max="1035" width="8.5703125" style="61" bestFit="1" customWidth="1"/>
    <col min="1036" max="1036" width="17.28515625" style="61" bestFit="1" customWidth="1"/>
    <col min="1037" max="1037" width="11" style="61" bestFit="1" customWidth="1"/>
    <col min="1038" max="1038" width="8.28515625" style="61" bestFit="1" customWidth="1"/>
    <col min="1039" max="1039" width="22" style="61" bestFit="1" customWidth="1"/>
    <col min="1040" max="1269" width="9.140625" style="61"/>
    <col min="1270" max="1270" width="11" style="61" bestFit="1" customWidth="1"/>
    <col min="1271" max="1271" width="11.42578125" style="61" customWidth="1"/>
    <col min="1272" max="1272" width="24.140625" style="61" bestFit="1" customWidth="1"/>
    <col min="1273" max="1273" width="10.7109375" style="61" bestFit="1" customWidth="1"/>
    <col min="1274" max="1274" width="10.140625" style="61" bestFit="1" customWidth="1"/>
    <col min="1275" max="1275" width="6.7109375" style="61" bestFit="1" customWidth="1"/>
    <col min="1276" max="1277" width="7" style="61" bestFit="1" customWidth="1"/>
    <col min="1278" max="1278" width="33.5703125" style="61" bestFit="1" customWidth="1"/>
    <col min="1279" max="1282" width="14.140625" style="61" customWidth="1"/>
    <col min="1283" max="1283" width="9.5703125" style="61" bestFit="1" customWidth="1"/>
    <col min="1284" max="1284" width="7.140625" style="61" bestFit="1" customWidth="1"/>
    <col min="1285" max="1286" width="7" style="61" bestFit="1" customWidth="1"/>
    <col min="1287" max="1287" width="8.42578125" style="61" bestFit="1" customWidth="1"/>
    <col min="1288" max="1288" width="19.28515625" style="61" bestFit="1" customWidth="1"/>
    <col min="1289" max="1289" width="16.140625" style="61" bestFit="1" customWidth="1"/>
    <col min="1290" max="1290" width="29.42578125" style="61" bestFit="1" customWidth="1"/>
    <col min="1291" max="1291" width="8.5703125" style="61" bestFit="1" customWidth="1"/>
    <col min="1292" max="1292" width="17.28515625" style="61" bestFit="1" customWidth="1"/>
    <col min="1293" max="1293" width="11" style="61" bestFit="1" customWidth="1"/>
    <col min="1294" max="1294" width="8.28515625" style="61" bestFit="1" customWidth="1"/>
    <col min="1295" max="1295" width="22" style="61" bestFit="1" customWidth="1"/>
    <col min="1296" max="1525" width="9.140625" style="61"/>
    <col min="1526" max="1526" width="11" style="61" bestFit="1" customWidth="1"/>
    <col min="1527" max="1527" width="11.42578125" style="61" customWidth="1"/>
    <col min="1528" max="1528" width="24.140625" style="61" bestFit="1" customWidth="1"/>
    <col min="1529" max="1529" width="10.7109375" style="61" bestFit="1" customWidth="1"/>
    <col min="1530" max="1530" width="10.140625" style="61" bestFit="1" customWidth="1"/>
    <col min="1531" max="1531" width="6.7109375" style="61" bestFit="1" customWidth="1"/>
    <col min="1532" max="1533" width="7" style="61" bestFit="1" customWidth="1"/>
    <col min="1534" max="1534" width="33.5703125" style="61" bestFit="1" customWidth="1"/>
    <col min="1535" max="1538" width="14.140625" style="61" customWidth="1"/>
    <col min="1539" max="1539" width="9.5703125" style="61" bestFit="1" customWidth="1"/>
    <col min="1540" max="1540" width="7.140625" style="61" bestFit="1" customWidth="1"/>
    <col min="1541" max="1542" width="7" style="61" bestFit="1" customWidth="1"/>
    <col min="1543" max="1543" width="8.42578125" style="61" bestFit="1" customWidth="1"/>
    <col min="1544" max="1544" width="19.28515625" style="61" bestFit="1" customWidth="1"/>
    <col min="1545" max="1545" width="16.140625" style="61" bestFit="1" customWidth="1"/>
    <col min="1546" max="1546" width="29.42578125" style="61" bestFit="1" customWidth="1"/>
    <col min="1547" max="1547" width="8.5703125" style="61" bestFit="1" customWidth="1"/>
    <col min="1548" max="1548" width="17.28515625" style="61" bestFit="1" customWidth="1"/>
    <col min="1549" max="1549" width="11" style="61" bestFit="1" customWidth="1"/>
    <col min="1550" max="1550" width="8.28515625" style="61" bestFit="1" customWidth="1"/>
    <col min="1551" max="1551" width="22" style="61" bestFit="1" customWidth="1"/>
    <col min="1552" max="1781" width="9.140625" style="61"/>
    <col min="1782" max="1782" width="11" style="61" bestFit="1" customWidth="1"/>
    <col min="1783" max="1783" width="11.42578125" style="61" customWidth="1"/>
    <col min="1784" max="1784" width="24.140625" style="61" bestFit="1" customWidth="1"/>
    <col min="1785" max="1785" width="10.7109375" style="61" bestFit="1" customWidth="1"/>
    <col min="1786" max="1786" width="10.140625" style="61" bestFit="1" customWidth="1"/>
    <col min="1787" max="1787" width="6.7109375" style="61" bestFit="1" customWidth="1"/>
    <col min="1788" max="1789" width="7" style="61" bestFit="1" customWidth="1"/>
    <col min="1790" max="1790" width="33.5703125" style="61" bestFit="1" customWidth="1"/>
    <col min="1791" max="1794" width="14.140625" style="61" customWidth="1"/>
    <col min="1795" max="1795" width="9.5703125" style="61" bestFit="1" customWidth="1"/>
    <col min="1796" max="1796" width="7.140625" style="61" bestFit="1" customWidth="1"/>
    <col min="1797" max="1798" width="7" style="61" bestFit="1" customWidth="1"/>
    <col min="1799" max="1799" width="8.42578125" style="61" bestFit="1" customWidth="1"/>
    <col min="1800" max="1800" width="19.28515625" style="61" bestFit="1" customWidth="1"/>
    <col min="1801" max="1801" width="16.140625" style="61" bestFit="1" customWidth="1"/>
    <col min="1802" max="1802" width="29.42578125" style="61" bestFit="1" customWidth="1"/>
    <col min="1803" max="1803" width="8.5703125" style="61" bestFit="1" customWidth="1"/>
    <col min="1804" max="1804" width="17.28515625" style="61" bestFit="1" customWidth="1"/>
    <col min="1805" max="1805" width="11" style="61" bestFit="1" customWidth="1"/>
    <col min="1806" max="1806" width="8.28515625" style="61" bestFit="1" customWidth="1"/>
    <col min="1807" max="1807" width="22" style="61" bestFit="1" customWidth="1"/>
    <col min="1808" max="2037" width="9.140625" style="61"/>
    <col min="2038" max="2038" width="11" style="61" bestFit="1" customWidth="1"/>
    <col min="2039" max="2039" width="11.42578125" style="61" customWidth="1"/>
    <col min="2040" max="2040" width="24.140625" style="61" bestFit="1" customWidth="1"/>
    <col min="2041" max="2041" width="10.7109375" style="61" bestFit="1" customWidth="1"/>
    <col min="2042" max="2042" width="10.140625" style="61" bestFit="1" customWidth="1"/>
    <col min="2043" max="2043" width="6.7109375" style="61" bestFit="1" customWidth="1"/>
    <col min="2044" max="2045" width="7" style="61" bestFit="1" customWidth="1"/>
    <col min="2046" max="2046" width="33.5703125" style="61" bestFit="1" customWidth="1"/>
    <col min="2047" max="2050" width="14.140625" style="61" customWidth="1"/>
    <col min="2051" max="2051" width="9.5703125" style="61" bestFit="1" customWidth="1"/>
    <col min="2052" max="2052" width="7.140625" style="61" bestFit="1" customWidth="1"/>
    <col min="2053" max="2054" width="7" style="61" bestFit="1" customWidth="1"/>
    <col min="2055" max="2055" width="8.42578125" style="61" bestFit="1" customWidth="1"/>
    <col min="2056" max="2056" width="19.28515625" style="61" bestFit="1" customWidth="1"/>
    <col min="2057" max="2057" width="16.140625" style="61" bestFit="1" customWidth="1"/>
    <col min="2058" max="2058" width="29.42578125" style="61" bestFit="1" customWidth="1"/>
    <col min="2059" max="2059" width="8.5703125" style="61" bestFit="1" customWidth="1"/>
    <col min="2060" max="2060" width="17.28515625" style="61" bestFit="1" customWidth="1"/>
    <col min="2061" max="2061" width="11" style="61" bestFit="1" customWidth="1"/>
    <col min="2062" max="2062" width="8.28515625" style="61" bestFit="1" customWidth="1"/>
    <col min="2063" max="2063" width="22" style="61" bestFit="1" customWidth="1"/>
    <col min="2064" max="2293" width="9.140625" style="61"/>
    <col min="2294" max="2294" width="11" style="61" bestFit="1" customWidth="1"/>
    <col min="2295" max="2295" width="11.42578125" style="61" customWidth="1"/>
    <col min="2296" max="2296" width="24.140625" style="61" bestFit="1" customWidth="1"/>
    <col min="2297" max="2297" width="10.7109375" style="61" bestFit="1" customWidth="1"/>
    <col min="2298" max="2298" width="10.140625" style="61" bestFit="1" customWidth="1"/>
    <col min="2299" max="2299" width="6.7109375" style="61" bestFit="1" customWidth="1"/>
    <col min="2300" max="2301" width="7" style="61" bestFit="1" customWidth="1"/>
    <col min="2302" max="2302" width="33.5703125" style="61" bestFit="1" customWidth="1"/>
    <col min="2303" max="2306" width="14.140625" style="61" customWidth="1"/>
    <col min="2307" max="2307" width="9.5703125" style="61" bestFit="1" customWidth="1"/>
    <col min="2308" max="2308" width="7.140625" style="61" bestFit="1" customWidth="1"/>
    <col min="2309" max="2310" width="7" style="61" bestFit="1" customWidth="1"/>
    <col min="2311" max="2311" width="8.42578125" style="61" bestFit="1" customWidth="1"/>
    <col min="2312" max="2312" width="19.28515625" style="61" bestFit="1" customWidth="1"/>
    <col min="2313" max="2313" width="16.140625" style="61" bestFit="1" customWidth="1"/>
    <col min="2314" max="2314" width="29.42578125" style="61" bestFit="1" customWidth="1"/>
    <col min="2315" max="2315" width="8.5703125" style="61" bestFit="1" customWidth="1"/>
    <col min="2316" max="2316" width="17.28515625" style="61" bestFit="1" customWidth="1"/>
    <col min="2317" max="2317" width="11" style="61" bestFit="1" customWidth="1"/>
    <col min="2318" max="2318" width="8.28515625" style="61" bestFit="1" customWidth="1"/>
    <col min="2319" max="2319" width="22" style="61" bestFit="1" customWidth="1"/>
    <col min="2320" max="2549" width="9.140625" style="61"/>
    <col min="2550" max="2550" width="11" style="61" bestFit="1" customWidth="1"/>
    <col min="2551" max="2551" width="11.42578125" style="61" customWidth="1"/>
    <col min="2552" max="2552" width="24.140625" style="61" bestFit="1" customWidth="1"/>
    <col min="2553" max="2553" width="10.7109375" style="61" bestFit="1" customWidth="1"/>
    <col min="2554" max="2554" width="10.140625" style="61" bestFit="1" customWidth="1"/>
    <col min="2555" max="2555" width="6.7109375" style="61" bestFit="1" customWidth="1"/>
    <col min="2556" max="2557" width="7" style="61" bestFit="1" customWidth="1"/>
    <col min="2558" max="2558" width="33.5703125" style="61" bestFit="1" customWidth="1"/>
    <col min="2559" max="2562" width="14.140625" style="61" customWidth="1"/>
    <col min="2563" max="2563" width="9.5703125" style="61" bestFit="1" customWidth="1"/>
    <col min="2564" max="2564" width="7.140625" style="61" bestFit="1" customWidth="1"/>
    <col min="2565" max="2566" width="7" style="61" bestFit="1" customWidth="1"/>
    <col min="2567" max="2567" width="8.42578125" style="61" bestFit="1" customWidth="1"/>
    <col min="2568" max="2568" width="19.28515625" style="61" bestFit="1" customWidth="1"/>
    <col min="2569" max="2569" width="16.140625" style="61" bestFit="1" customWidth="1"/>
    <col min="2570" max="2570" width="29.42578125" style="61" bestFit="1" customWidth="1"/>
    <col min="2571" max="2571" width="8.5703125" style="61" bestFit="1" customWidth="1"/>
    <col min="2572" max="2572" width="17.28515625" style="61" bestFit="1" customWidth="1"/>
    <col min="2573" max="2573" width="11" style="61" bestFit="1" customWidth="1"/>
    <col min="2574" max="2574" width="8.28515625" style="61" bestFit="1" customWidth="1"/>
    <col min="2575" max="2575" width="22" style="61" bestFit="1" customWidth="1"/>
    <col min="2576" max="2805" width="9.140625" style="61"/>
    <col min="2806" max="2806" width="11" style="61" bestFit="1" customWidth="1"/>
    <col min="2807" max="2807" width="11.42578125" style="61" customWidth="1"/>
    <col min="2808" max="2808" width="24.140625" style="61" bestFit="1" customWidth="1"/>
    <col min="2809" max="2809" width="10.7109375" style="61" bestFit="1" customWidth="1"/>
    <col min="2810" max="2810" width="10.140625" style="61" bestFit="1" customWidth="1"/>
    <col min="2811" max="2811" width="6.7109375" style="61" bestFit="1" customWidth="1"/>
    <col min="2812" max="2813" width="7" style="61" bestFit="1" customWidth="1"/>
    <col min="2814" max="2814" width="33.5703125" style="61" bestFit="1" customWidth="1"/>
    <col min="2815" max="2818" width="14.140625" style="61" customWidth="1"/>
    <col min="2819" max="2819" width="9.5703125" style="61" bestFit="1" customWidth="1"/>
    <col min="2820" max="2820" width="7.140625" style="61" bestFit="1" customWidth="1"/>
    <col min="2821" max="2822" width="7" style="61" bestFit="1" customWidth="1"/>
    <col min="2823" max="2823" width="8.42578125" style="61" bestFit="1" customWidth="1"/>
    <col min="2824" max="2824" width="19.28515625" style="61" bestFit="1" customWidth="1"/>
    <col min="2825" max="2825" width="16.140625" style="61" bestFit="1" customWidth="1"/>
    <col min="2826" max="2826" width="29.42578125" style="61" bestFit="1" customWidth="1"/>
    <col min="2827" max="2827" width="8.5703125" style="61" bestFit="1" customWidth="1"/>
    <col min="2828" max="2828" width="17.28515625" style="61" bestFit="1" customWidth="1"/>
    <col min="2829" max="2829" width="11" style="61" bestFit="1" customWidth="1"/>
    <col min="2830" max="2830" width="8.28515625" style="61" bestFit="1" customWidth="1"/>
    <col min="2831" max="2831" width="22" style="61" bestFit="1" customWidth="1"/>
    <col min="2832" max="3061" width="9.140625" style="61"/>
    <col min="3062" max="3062" width="11" style="61" bestFit="1" customWidth="1"/>
    <col min="3063" max="3063" width="11.42578125" style="61" customWidth="1"/>
    <col min="3064" max="3064" width="24.140625" style="61" bestFit="1" customWidth="1"/>
    <col min="3065" max="3065" width="10.7109375" style="61" bestFit="1" customWidth="1"/>
    <col min="3066" max="3066" width="10.140625" style="61" bestFit="1" customWidth="1"/>
    <col min="3067" max="3067" width="6.7109375" style="61" bestFit="1" customWidth="1"/>
    <col min="3068" max="3069" width="7" style="61" bestFit="1" customWidth="1"/>
    <col min="3070" max="3070" width="33.5703125" style="61" bestFit="1" customWidth="1"/>
    <col min="3071" max="3074" width="14.140625" style="61" customWidth="1"/>
    <col min="3075" max="3075" width="9.5703125" style="61" bestFit="1" customWidth="1"/>
    <col min="3076" max="3076" width="7.140625" style="61" bestFit="1" customWidth="1"/>
    <col min="3077" max="3078" width="7" style="61" bestFit="1" customWidth="1"/>
    <col min="3079" max="3079" width="8.42578125" style="61" bestFit="1" customWidth="1"/>
    <col min="3080" max="3080" width="19.28515625" style="61" bestFit="1" customWidth="1"/>
    <col min="3081" max="3081" width="16.140625" style="61" bestFit="1" customWidth="1"/>
    <col min="3082" max="3082" width="29.42578125" style="61" bestFit="1" customWidth="1"/>
    <col min="3083" max="3083" width="8.5703125" style="61" bestFit="1" customWidth="1"/>
    <col min="3084" max="3084" width="17.28515625" style="61" bestFit="1" customWidth="1"/>
    <col min="3085" max="3085" width="11" style="61" bestFit="1" customWidth="1"/>
    <col min="3086" max="3086" width="8.28515625" style="61" bestFit="1" customWidth="1"/>
    <col min="3087" max="3087" width="22" style="61" bestFit="1" customWidth="1"/>
    <col min="3088" max="3317" width="9.140625" style="61"/>
    <col min="3318" max="3318" width="11" style="61" bestFit="1" customWidth="1"/>
    <col min="3319" max="3319" width="11.42578125" style="61" customWidth="1"/>
    <col min="3320" max="3320" width="24.140625" style="61" bestFit="1" customWidth="1"/>
    <col min="3321" max="3321" width="10.7109375" style="61" bestFit="1" customWidth="1"/>
    <col min="3322" max="3322" width="10.140625" style="61" bestFit="1" customWidth="1"/>
    <col min="3323" max="3323" width="6.7109375" style="61" bestFit="1" customWidth="1"/>
    <col min="3324" max="3325" width="7" style="61" bestFit="1" customWidth="1"/>
    <col min="3326" max="3326" width="33.5703125" style="61" bestFit="1" customWidth="1"/>
    <col min="3327" max="3330" width="14.140625" style="61" customWidth="1"/>
    <col min="3331" max="3331" width="9.5703125" style="61" bestFit="1" customWidth="1"/>
    <col min="3332" max="3332" width="7.140625" style="61" bestFit="1" customWidth="1"/>
    <col min="3333" max="3334" width="7" style="61" bestFit="1" customWidth="1"/>
    <col min="3335" max="3335" width="8.42578125" style="61" bestFit="1" customWidth="1"/>
    <col min="3336" max="3336" width="19.28515625" style="61" bestFit="1" customWidth="1"/>
    <col min="3337" max="3337" width="16.140625" style="61" bestFit="1" customWidth="1"/>
    <col min="3338" max="3338" width="29.42578125" style="61" bestFit="1" customWidth="1"/>
    <col min="3339" max="3339" width="8.5703125" style="61" bestFit="1" customWidth="1"/>
    <col min="3340" max="3340" width="17.28515625" style="61" bestFit="1" customWidth="1"/>
    <col min="3341" max="3341" width="11" style="61" bestFit="1" customWidth="1"/>
    <col min="3342" max="3342" width="8.28515625" style="61" bestFit="1" customWidth="1"/>
    <col min="3343" max="3343" width="22" style="61" bestFit="1" customWidth="1"/>
    <col min="3344" max="3573" width="9.140625" style="61"/>
    <col min="3574" max="3574" width="11" style="61" bestFit="1" customWidth="1"/>
    <col min="3575" max="3575" width="11.42578125" style="61" customWidth="1"/>
    <col min="3576" max="3576" width="24.140625" style="61" bestFit="1" customWidth="1"/>
    <col min="3577" max="3577" width="10.7109375" style="61" bestFit="1" customWidth="1"/>
    <col min="3578" max="3578" width="10.140625" style="61" bestFit="1" customWidth="1"/>
    <col min="3579" max="3579" width="6.7109375" style="61" bestFit="1" customWidth="1"/>
    <col min="3580" max="3581" width="7" style="61" bestFit="1" customWidth="1"/>
    <col min="3582" max="3582" width="33.5703125" style="61" bestFit="1" customWidth="1"/>
    <col min="3583" max="3586" width="14.140625" style="61" customWidth="1"/>
    <col min="3587" max="3587" width="9.5703125" style="61" bestFit="1" customWidth="1"/>
    <col min="3588" max="3588" width="7.140625" style="61" bestFit="1" customWidth="1"/>
    <col min="3589" max="3590" width="7" style="61" bestFit="1" customWidth="1"/>
    <col min="3591" max="3591" width="8.42578125" style="61" bestFit="1" customWidth="1"/>
    <col min="3592" max="3592" width="19.28515625" style="61" bestFit="1" customWidth="1"/>
    <col min="3593" max="3593" width="16.140625" style="61" bestFit="1" customWidth="1"/>
    <col min="3594" max="3594" width="29.42578125" style="61" bestFit="1" customWidth="1"/>
    <col min="3595" max="3595" width="8.5703125" style="61" bestFit="1" customWidth="1"/>
    <col min="3596" max="3596" width="17.28515625" style="61" bestFit="1" customWidth="1"/>
    <col min="3597" max="3597" width="11" style="61" bestFit="1" customWidth="1"/>
    <col min="3598" max="3598" width="8.28515625" style="61" bestFit="1" customWidth="1"/>
    <col min="3599" max="3599" width="22" style="61" bestFit="1" customWidth="1"/>
    <col min="3600" max="3829" width="9.140625" style="61"/>
    <col min="3830" max="3830" width="11" style="61" bestFit="1" customWidth="1"/>
    <col min="3831" max="3831" width="11.42578125" style="61" customWidth="1"/>
    <col min="3832" max="3832" width="24.140625" style="61" bestFit="1" customWidth="1"/>
    <col min="3833" max="3833" width="10.7109375" style="61" bestFit="1" customWidth="1"/>
    <col min="3834" max="3834" width="10.140625" style="61" bestFit="1" customWidth="1"/>
    <col min="3835" max="3835" width="6.7109375" style="61" bestFit="1" customWidth="1"/>
    <col min="3836" max="3837" width="7" style="61" bestFit="1" customWidth="1"/>
    <col min="3838" max="3838" width="33.5703125" style="61" bestFit="1" customWidth="1"/>
    <col min="3839" max="3842" width="14.140625" style="61" customWidth="1"/>
    <col min="3843" max="3843" width="9.5703125" style="61" bestFit="1" customWidth="1"/>
    <col min="3844" max="3844" width="7.140625" style="61" bestFit="1" customWidth="1"/>
    <col min="3845" max="3846" width="7" style="61" bestFit="1" customWidth="1"/>
    <col min="3847" max="3847" width="8.42578125" style="61" bestFit="1" customWidth="1"/>
    <col min="3848" max="3848" width="19.28515625" style="61" bestFit="1" customWidth="1"/>
    <col min="3849" max="3849" width="16.140625" style="61" bestFit="1" customWidth="1"/>
    <col min="3850" max="3850" width="29.42578125" style="61" bestFit="1" customWidth="1"/>
    <col min="3851" max="3851" width="8.5703125" style="61" bestFit="1" customWidth="1"/>
    <col min="3852" max="3852" width="17.28515625" style="61" bestFit="1" customWidth="1"/>
    <col min="3853" max="3853" width="11" style="61" bestFit="1" customWidth="1"/>
    <col min="3854" max="3854" width="8.28515625" style="61" bestFit="1" customWidth="1"/>
    <col min="3855" max="3855" width="22" style="61" bestFit="1" customWidth="1"/>
    <col min="3856" max="4085" width="9.140625" style="61"/>
    <col min="4086" max="4086" width="11" style="61" bestFit="1" customWidth="1"/>
    <col min="4087" max="4087" width="11.42578125" style="61" customWidth="1"/>
    <col min="4088" max="4088" width="24.140625" style="61" bestFit="1" customWidth="1"/>
    <col min="4089" max="4089" width="10.7109375" style="61" bestFit="1" customWidth="1"/>
    <col min="4090" max="4090" width="10.140625" style="61" bestFit="1" customWidth="1"/>
    <col min="4091" max="4091" width="6.7109375" style="61" bestFit="1" customWidth="1"/>
    <col min="4092" max="4093" width="7" style="61" bestFit="1" customWidth="1"/>
    <col min="4094" max="4094" width="33.5703125" style="61" bestFit="1" customWidth="1"/>
    <col min="4095" max="4098" width="14.140625" style="61" customWidth="1"/>
    <col min="4099" max="4099" width="9.5703125" style="61" bestFit="1" customWidth="1"/>
    <col min="4100" max="4100" width="7.140625" style="61" bestFit="1" customWidth="1"/>
    <col min="4101" max="4102" width="7" style="61" bestFit="1" customWidth="1"/>
    <col min="4103" max="4103" width="8.42578125" style="61" bestFit="1" customWidth="1"/>
    <col min="4104" max="4104" width="19.28515625" style="61" bestFit="1" customWidth="1"/>
    <col min="4105" max="4105" width="16.140625" style="61" bestFit="1" customWidth="1"/>
    <col min="4106" max="4106" width="29.42578125" style="61" bestFit="1" customWidth="1"/>
    <col min="4107" max="4107" width="8.5703125" style="61" bestFit="1" customWidth="1"/>
    <col min="4108" max="4108" width="17.28515625" style="61" bestFit="1" customWidth="1"/>
    <col min="4109" max="4109" width="11" style="61" bestFit="1" customWidth="1"/>
    <col min="4110" max="4110" width="8.28515625" style="61" bestFit="1" customWidth="1"/>
    <col min="4111" max="4111" width="22" style="61" bestFit="1" customWidth="1"/>
    <col min="4112" max="4341" width="9.140625" style="61"/>
    <col min="4342" max="4342" width="11" style="61" bestFit="1" customWidth="1"/>
    <col min="4343" max="4343" width="11.42578125" style="61" customWidth="1"/>
    <col min="4344" max="4344" width="24.140625" style="61" bestFit="1" customWidth="1"/>
    <col min="4345" max="4345" width="10.7109375" style="61" bestFit="1" customWidth="1"/>
    <col min="4346" max="4346" width="10.140625" style="61" bestFit="1" customWidth="1"/>
    <col min="4347" max="4347" width="6.7109375" style="61" bestFit="1" customWidth="1"/>
    <col min="4348" max="4349" width="7" style="61" bestFit="1" customWidth="1"/>
    <col min="4350" max="4350" width="33.5703125" style="61" bestFit="1" customWidth="1"/>
    <col min="4351" max="4354" width="14.140625" style="61" customWidth="1"/>
    <col min="4355" max="4355" width="9.5703125" style="61" bestFit="1" customWidth="1"/>
    <col min="4356" max="4356" width="7.140625" style="61" bestFit="1" customWidth="1"/>
    <col min="4357" max="4358" width="7" style="61" bestFit="1" customWidth="1"/>
    <col min="4359" max="4359" width="8.42578125" style="61" bestFit="1" customWidth="1"/>
    <col min="4360" max="4360" width="19.28515625" style="61" bestFit="1" customWidth="1"/>
    <col min="4361" max="4361" width="16.140625" style="61" bestFit="1" customWidth="1"/>
    <col min="4362" max="4362" width="29.42578125" style="61" bestFit="1" customWidth="1"/>
    <col min="4363" max="4363" width="8.5703125" style="61" bestFit="1" customWidth="1"/>
    <col min="4364" max="4364" width="17.28515625" style="61" bestFit="1" customWidth="1"/>
    <col min="4365" max="4365" width="11" style="61" bestFit="1" customWidth="1"/>
    <col min="4366" max="4366" width="8.28515625" style="61" bestFit="1" customWidth="1"/>
    <col min="4367" max="4367" width="22" style="61" bestFit="1" customWidth="1"/>
    <col min="4368" max="4597" width="9.140625" style="61"/>
    <col min="4598" max="4598" width="11" style="61" bestFit="1" customWidth="1"/>
    <col min="4599" max="4599" width="11.42578125" style="61" customWidth="1"/>
    <col min="4600" max="4600" width="24.140625" style="61" bestFit="1" customWidth="1"/>
    <col min="4601" max="4601" width="10.7109375" style="61" bestFit="1" customWidth="1"/>
    <col min="4602" max="4602" width="10.140625" style="61" bestFit="1" customWidth="1"/>
    <col min="4603" max="4603" width="6.7109375" style="61" bestFit="1" customWidth="1"/>
    <col min="4604" max="4605" width="7" style="61" bestFit="1" customWidth="1"/>
    <col min="4606" max="4606" width="33.5703125" style="61" bestFit="1" customWidth="1"/>
    <col min="4607" max="4610" width="14.140625" style="61" customWidth="1"/>
    <col min="4611" max="4611" width="9.5703125" style="61" bestFit="1" customWidth="1"/>
    <col min="4612" max="4612" width="7.140625" style="61" bestFit="1" customWidth="1"/>
    <col min="4613" max="4614" width="7" style="61" bestFit="1" customWidth="1"/>
    <col min="4615" max="4615" width="8.42578125" style="61" bestFit="1" customWidth="1"/>
    <col min="4616" max="4616" width="19.28515625" style="61" bestFit="1" customWidth="1"/>
    <col min="4617" max="4617" width="16.140625" style="61" bestFit="1" customWidth="1"/>
    <col min="4618" max="4618" width="29.42578125" style="61" bestFit="1" customWidth="1"/>
    <col min="4619" max="4619" width="8.5703125" style="61" bestFit="1" customWidth="1"/>
    <col min="4620" max="4620" width="17.28515625" style="61" bestFit="1" customWidth="1"/>
    <col min="4621" max="4621" width="11" style="61" bestFit="1" customWidth="1"/>
    <col min="4622" max="4622" width="8.28515625" style="61" bestFit="1" customWidth="1"/>
    <col min="4623" max="4623" width="22" style="61" bestFit="1" customWidth="1"/>
    <col min="4624" max="4853" width="9.140625" style="61"/>
    <col min="4854" max="4854" width="11" style="61" bestFit="1" customWidth="1"/>
    <col min="4855" max="4855" width="11.42578125" style="61" customWidth="1"/>
    <col min="4856" max="4856" width="24.140625" style="61" bestFit="1" customWidth="1"/>
    <col min="4857" max="4857" width="10.7109375" style="61" bestFit="1" customWidth="1"/>
    <col min="4858" max="4858" width="10.140625" style="61" bestFit="1" customWidth="1"/>
    <col min="4859" max="4859" width="6.7109375" style="61" bestFit="1" customWidth="1"/>
    <col min="4860" max="4861" width="7" style="61" bestFit="1" customWidth="1"/>
    <col min="4862" max="4862" width="33.5703125" style="61" bestFit="1" customWidth="1"/>
    <col min="4863" max="4866" width="14.140625" style="61" customWidth="1"/>
    <col min="4867" max="4867" width="9.5703125" style="61" bestFit="1" customWidth="1"/>
    <col min="4868" max="4868" width="7.140625" style="61" bestFit="1" customWidth="1"/>
    <col min="4869" max="4870" width="7" style="61" bestFit="1" customWidth="1"/>
    <col min="4871" max="4871" width="8.42578125" style="61" bestFit="1" customWidth="1"/>
    <col min="4872" max="4872" width="19.28515625" style="61" bestFit="1" customWidth="1"/>
    <col min="4873" max="4873" width="16.140625" style="61" bestFit="1" customWidth="1"/>
    <col min="4874" max="4874" width="29.42578125" style="61" bestFit="1" customWidth="1"/>
    <col min="4875" max="4875" width="8.5703125" style="61" bestFit="1" customWidth="1"/>
    <col min="4876" max="4876" width="17.28515625" style="61" bestFit="1" customWidth="1"/>
    <col min="4877" max="4877" width="11" style="61" bestFit="1" customWidth="1"/>
    <col min="4878" max="4878" width="8.28515625" style="61" bestFit="1" customWidth="1"/>
    <col min="4879" max="4879" width="22" style="61" bestFit="1" customWidth="1"/>
    <col min="4880" max="5109" width="9.140625" style="61"/>
    <col min="5110" max="5110" width="11" style="61" bestFit="1" customWidth="1"/>
    <col min="5111" max="5111" width="11.42578125" style="61" customWidth="1"/>
    <col min="5112" max="5112" width="24.140625" style="61" bestFit="1" customWidth="1"/>
    <col min="5113" max="5113" width="10.7109375" style="61" bestFit="1" customWidth="1"/>
    <col min="5114" max="5114" width="10.140625" style="61" bestFit="1" customWidth="1"/>
    <col min="5115" max="5115" width="6.7109375" style="61" bestFit="1" customWidth="1"/>
    <col min="5116" max="5117" width="7" style="61" bestFit="1" customWidth="1"/>
    <col min="5118" max="5118" width="33.5703125" style="61" bestFit="1" customWidth="1"/>
    <col min="5119" max="5122" width="14.140625" style="61" customWidth="1"/>
    <col min="5123" max="5123" width="9.5703125" style="61" bestFit="1" customWidth="1"/>
    <col min="5124" max="5124" width="7.140625" style="61" bestFit="1" customWidth="1"/>
    <col min="5125" max="5126" width="7" style="61" bestFit="1" customWidth="1"/>
    <col min="5127" max="5127" width="8.42578125" style="61" bestFit="1" customWidth="1"/>
    <col min="5128" max="5128" width="19.28515625" style="61" bestFit="1" customWidth="1"/>
    <col min="5129" max="5129" width="16.140625" style="61" bestFit="1" customWidth="1"/>
    <col min="5130" max="5130" width="29.42578125" style="61" bestFit="1" customWidth="1"/>
    <col min="5131" max="5131" width="8.5703125" style="61" bestFit="1" customWidth="1"/>
    <col min="5132" max="5132" width="17.28515625" style="61" bestFit="1" customWidth="1"/>
    <col min="5133" max="5133" width="11" style="61" bestFit="1" customWidth="1"/>
    <col min="5134" max="5134" width="8.28515625" style="61" bestFit="1" customWidth="1"/>
    <col min="5135" max="5135" width="22" style="61" bestFit="1" customWidth="1"/>
    <col min="5136" max="5365" width="9.140625" style="61"/>
    <col min="5366" max="5366" width="11" style="61" bestFit="1" customWidth="1"/>
    <col min="5367" max="5367" width="11.42578125" style="61" customWidth="1"/>
    <col min="5368" max="5368" width="24.140625" style="61" bestFit="1" customWidth="1"/>
    <col min="5369" max="5369" width="10.7109375" style="61" bestFit="1" customWidth="1"/>
    <col min="5370" max="5370" width="10.140625" style="61" bestFit="1" customWidth="1"/>
    <col min="5371" max="5371" width="6.7109375" style="61" bestFit="1" customWidth="1"/>
    <col min="5372" max="5373" width="7" style="61" bestFit="1" customWidth="1"/>
    <col min="5374" max="5374" width="33.5703125" style="61" bestFit="1" customWidth="1"/>
    <col min="5375" max="5378" width="14.140625" style="61" customWidth="1"/>
    <col min="5379" max="5379" width="9.5703125" style="61" bestFit="1" customWidth="1"/>
    <col min="5380" max="5380" width="7.140625" style="61" bestFit="1" customWidth="1"/>
    <col min="5381" max="5382" width="7" style="61" bestFit="1" customWidth="1"/>
    <col min="5383" max="5383" width="8.42578125" style="61" bestFit="1" customWidth="1"/>
    <col min="5384" max="5384" width="19.28515625" style="61" bestFit="1" customWidth="1"/>
    <col min="5385" max="5385" width="16.140625" style="61" bestFit="1" customWidth="1"/>
    <col min="5386" max="5386" width="29.42578125" style="61" bestFit="1" customWidth="1"/>
    <col min="5387" max="5387" width="8.5703125" style="61" bestFit="1" customWidth="1"/>
    <col min="5388" max="5388" width="17.28515625" style="61" bestFit="1" customWidth="1"/>
    <col min="5389" max="5389" width="11" style="61" bestFit="1" customWidth="1"/>
    <col min="5390" max="5390" width="8.28515625" style="61" bestFit="1" customWidth="1"/>
    <col min="5391" max="5391" width="22" style="61" bestFit="1" customWidth="1"/>
    <col min="5392" max="5621" width="9.140625" style="61"/>
    <col min="5622" max="5622" width="11" style="61" bestFit="1" customWidth="1"/>
    <col min="5623" max="5623" width="11.42578125" style="61" customWidth="1"/>
    <col min="5624" max="5624" width="24.140625" style="61" bestFit="1" customWidth="1"/>
    <col min="5625" max="5625" width="10.7109375" style="61" bestFit="1" customWidth="1"/>
    <col min="5626" max="5626" width="10.140625" style="61" bestFit="1" customWidth="1"/>
    <col min="5627" max="5627" width="6.7109375" style="61" bestFit="1" customWidth="1"/>
    <col min="5628" max="5629" width="7" style="61" bestFit="1" customWidth="1"/>
    <col min="5630" max="5630" width="33.5703125" style="61" bestFit="1" customWidth="1"/>
    <col min="5631" max="5634" width="14.140625" style="61" customWidth="1"/>
    <col min="5635" max="5635" width="9.5703125" style="61" bestFit="1" customWidth="1"/>
    <col min="5636" max="5636" width="7.140625" style="61" bestFit="1" customWidth="1"/>
    <col min="5637" max="5638" width="7" style="61" bestFit="1" customWidth="1"/>
    <col min="5639" max="5639" width="8.42578125" style="61" bestFit="1" customWidth="1"/>
    <col min="5640" max="5640" width="19.28515625" style="61" bestFit="1" customWidth="1"/>
    <col min="5641" max="5641" width="16.140625" style="61" bestFit="1" customWidth="1"/>
    <col min="5642" max="5642" width="29.42578125" style="61" bestFit="1" customWidth="1"/>
    <col min="5643" max="5643" width="8.5703125" style="61" bestFit="1" customWidth="1"/>
    <col min="5644" max="5644" width="17.28515625" style="61" bestFit="1" customWidth="1"/>
    <col min="5645" max="5645" width="11" style="61" bestFit="1" customWidth="1"/>
    <col min="5646" max="5646" width="8.28515625" style="61" bestFit="1" customWidth="1"/>
    <col min="5647" max="5647" width="22" style="61" bestFit="1" customWidth="1"/>
    <col min="5648" max="5877" width="9.140625" style="61"/>
    <col min="5878" max="5878" width="11" style="61" bestFit="1" customWidth="1"/>
    <col min="5879" max="5879" width="11.42578125" style="61" customWidth="1"/>
    <col min="5880" max="5880" width="24.140625" style="61" bestFit="1" customWidth="1"/>
    <col min="5881" max="5881" width="10.7109375" style="61" bestFit="1" customWidth="1"/>
    <col min="5882" max="5882" width="10.140625" style="61" bestFit="1" customWidth="1"/>
    <col min="5883" max="5883" width="6.7109375" style="61" bestFit="1" customWidth="1"/>
    <col min="5884" max="5885" width="7" style="61" bestFit="1" customWidth="1"/>
    <col min="5886" max="5886" width="33.5703125" style="61" bestFit="1" customWidth="1"/>
    <col min="5887" max="5890" width="14.140625" style="61" customWidth="1"/>
    <col min="5891" max="5891" width="9.5703125" style="61" bestFit="1" customWidth="1"/>
    <col min="5892" max="5892" width="7.140625" style="61" bestFit="1" customWidth="1"/>
    <col min="5893" max="5894" width="7" style="61" bestFit="1" customWidth="1"/>
    <col min="5895" max="5895" width="8.42578125" style="61" bestFit="1" customWidth="1"/>
    <col min="5896" max="5896" width="19.28515625" style="61" bestFit="1" customWidth="1"/>
    <col min="5897" max="5897" width="16.140625" style="61" bestFit="1" customWidth="1"/>
    <col min="5898" max="5898" width="29.42578125" style="61" bestFit="1" customWidth="1"/>
    <col min="5899" max="5899" width="8.5703125" style="61" bestFit="1" customWidth="1"/>
    <col min="5900" max="5900" width="17.28515625" style="61" bestFit="1" customWidth="1"/>
    <col min="5901" max="5901" width="11" style="61" bestFit="1" customWidth="1"/>
    <col min="5902" max="5902" width="8.28515625" style="61" bestFit="1" customWidth="1"/>
    <col min="5903" max="5903" width="22" style="61" bestFit="1" customWidth="1"/>
    <col min="5904" max="6133" width="9.140625" style="61"/>
    <col min="6134" max="6134" width="11" style="61" bestFit="1" customWidth="1"/>
    <col min="6135" max="6135" width="11.42578125" style="61" customWidth="1"/>
    <col min="6136" max="6136" width="24.140625" style="61" bestFit="1" customWidth="1"/>
    <col min="6137" max="6137" width="10.7109375" style="61" bestFit="1" customWidth="1"/>
    <col min="6138" max="6138" width="10.140625" style="61" bestFit="1" customWidth="1"/>
    <col min="6139" max="6139" width="6.7109375" style="61" bestFit="1" customWidth="1"/>
    <col min="6140" max="6141" width="7" style="61" bestFit="1" customWidth="1"/>
    <col min="6142" max="6142" width="33.5703125" style="61" bestFit="1" customWidth="1"/>
    <col min="6143" max="6146" width="14.140625" style="61" customWidth="1"/>
    <col min="6147" max="6147" width="9.5703125" style="61" bestFit="1" customWidth="1"/>
    <col min="6148" max="6148" width="7.140625" style="61" bestFit="1" customWidth="1"/>
    <col min="6149" max="6150" width="7" style="61" bestFit="1" customWidth="1"/>
    <col min="6151" max="6151" width="8.42578125" style="61" bestFit="1" customWidth="1"/>
    <col min="6152" max="6152" width="19.28515625" style="61" bestFit="1" customWidth="1"/>
    <col min="6153" max="6153" width="16.140625" style="61" bestFit="1" customWidth="1"/>
    <col min="6154" max="6154" width="29.42578125" style="61" bestFit="1" customWidth="1"/>
    <col min="6155" max="6155" width="8.5703125" style="61" bestFit="1" customWidth="1"/>
    <col min="6156" max="6156" width="17.28515625" style="61" bestFit="1" customWidth="1"/>
    <col min="6157" max="6157" width="11" style="61" bestFit="1" customWidth="1"/>
    <col min="6158" max="6158" width="8.28515625" style="61" bestFit="1" customWidth="1"/>
    <col min="6159" max="6159" width="22" style="61" bestFit="1" customWidth="1"/>
    <col min="6160" max="6389" width="9.140625" style="61"/>
    <col min="6390" max="6390" width="11" style="61" bestFit="1" customWidth="1"/>
    <col min="6391" max="6391" width="11.42578125" style="61" customWidth="1"/>
    <col min="6392" max="6392" width="24.140625" style="61" bestFit="1" customWidth="1"/>
    <col min="6393" max="6393" width="10.7109375" style="61" bestFit="1" customWidth="1"/>
    <col min="6394" max="6394" width="10.140625" style="61" bestFit="1" customWidth="1"/>
    <col min="6395" max="6395" width="6.7109375" style="61" bestFit="1" customWidth="1"/>
    <col min="6396" max="6397" width="7" style="61" bestFit="1" customWidth="1"/>
    <col min="6398" max="6398" width="33.5703125" style="61" bestFit="1" customWidth="1"/>
    <col min="6399" max="6402" width="14.140625" style="61" customWidth="1"/>
    <col min="6403" max="6403" width="9.5703125" style="61" bestFit="1" customWidth="1"/>
    <col min="6404" max="6404" width="7.140625" style="61" bestFit="1" customWidth="1"/>
    <col min="6405" max="6406" width="7" style="61" bestFit="1" customWidth="1"/>
    <col min="6407" max="6407" width="8.42578125" style="61" bestFit="1" customWidth="1"/>
    <col min="6408" max="6408" width="19.28515625" style="61" bestFit="1" customWidth="1"/>
    <col min="6409" max="6409" width="16.140625" style="61" bestFit="1" customWidth="1"/>
    <col min="6410" max="6410" width="29.42578125" style="61" bestFit="1" customWidth="1"/>
    <col min="6411" max="6411" width="8.5703125" style="61" bestFit="1" customWidth="1"/>
    <col min="6412" max="6412" width="17.28515625" style="61" bestFit="1" customWidth="1"/>
    <col min="6413" max="6413" width="11" style="61" bestFit="1" customWidth="1"/>
    <col min="6414" max="6414" width="8.28515625" style="61" bestFit="1" customWidth="1"/>
    <col min="6415" max="6415" width="22" style="61" bestFit="1" customWidth="1"/>
    <col min="6416" max="6645" width="9.140625" style="61"/>
    <col min="6646" max="6646" width="11" style="61" bestFit="1" customWidth="1"/>
    <col min="6647" max="6647" width="11.42578125" style="61" customWidth="1"/>
    <col min="6648" max="6648" width="24.140625" style="61" bestFit="1" customWidth="1"/>
    <col min="6649" max="6649" width="10.7109375" style="61" bestFit="1" customWidth="1"/>
    <col min="6650" max="6650" width="10.140625" style="61" bestFit="1" customWidth="1"/>
    <col min="6651" max="6651" width="6.7109375" style="61" bestFit="1" customWidth="1"/>
    <col min="6652" max="6653" width="7" style="61" bestFit="1" customWidth="1"/>
    <col min="6654" max="6654" width="33.5703125" style="61" bestFit="1" customWidth="1"/>
    <col min="6655" max="6658" width="14.140625" style="61" customWidth="1"/>
    <col min="6659" max="6659" width="9.5703125" style="61" bestFit="1" customWidth="1"/>
    <col min="6660" max="6660" width="7.140625" style="61" bestFit="1" customWidth="1"/>
    <col min="6661" max="6662" width="7" style="61" bestFit="1" customWidth="1"/>
    <col min="6663" max="6663" width="8.42578125" style="61" bestFit="1" customWidth="1"/>
    <col min="6664" max="6664" width="19.28515625" style="61" bestFit="1" customWidth="1"/>
    <col min="6665" max="6665" width="16.140625" style="61" bestFit="1" customWidth="1"/>
    <col min="6666" max="6666" width="29.42578125" style="61" bestFit="1" customWidth="1"/>
    <col min="6667" max="6667" width="8.5703125" style="61" bestFit="1" customWidth="1"/>
    <col min="6668" max="6668" width="17.28515625" style="61" bestFit="1" customWidth="1"/>
    <col min="6669" max="6669" width="11" style="61" bestFit="1" customWidth="1"/>
    <col min="6670" max="6670" width="8.28515625" style="61" bestFit="1" customWidth="1"/>
    <col min="6671" max="6671" width="22" style="61" bestFit="1" customWidth="1"/>
    <col min="6672" max="6901" width="9.140625" style="61"/>
    <col min="6902" max="6902" width="11" style="61" bestFit="1" customWidth="1"/>
    <col min="6903" max="6903" width="11.42578125" style="61" customWidth="1"/>
    <col min="6904" max="6904" width="24.140625" style="61" bestFit="1" customWidth="1"/>
    <col min="6905" max="6905" width="10.7109375" style="61" bestFit="1" customWidth="1"/>
    <col min="6906" max="6906" width="10.140625" style="61" bestFit="1" customWidth="1"/>
    <col min="6907" max="6907" width="6.7109375" style="61" bestFit="1" customWidth="1"/>
    <col min="6908" max="6909" width="7" style="61" bestFit="1" customWidth="1"/>
    <col min="6910" max="6910" width="33.5703125" style="61" bestFit="1" customWidth="1"/>
    <col min="6911" max="6914" width="14.140625" style="61" customWidth="1"/>
    <col min="6915" max="6915" width="9.5703125" style="61" bestFit="1" customWidth="1"/>
    <col min="6916" max="6916" width="7.140625" style="61" bestFit="1" customWidth="1"/>
    <col min="6917" max="6918" width="7" style="61" bestFit="1" customWidth="1"/>
    <col min="6919" max="6919" width="8.42578125" style="61" bestFit="1" customWidth="1"/>
    <col min="6920" max="6920" width="19.28515625" style="61" bestFit="1" customWidth="1"/>
    <col min="6921" max="6921" width="16.140625" style="61" bestFit="1" customWidth="1"/>
    <col min="6922" max="6922" width="29.42578125" style="61" bestFit="1" customWidth="1"/>
    <col min="6923" max="6923" width="8.5703125" style="61" bestFit="1" customWidth="1"/>
    <col min="6924" max="6924" width="17.28515625" style="61" bestFit="1" customWidth="1"/>
    <col min="6925" max="6925" width="11" style="61" bestFit="1" customWidth="1"/>
    <col min="6926" max="6926" width="8.28515625" style="61" bestFit="1" customWidth="1"/>
    <col min="6927" max="6927" width="22" style="61" bestFit="1" customWidth="1"/>
    <col min="6928" max="7157" width="9.140625" style="61"/>
    <col min="7158" max="7158" width="11" style="61" bestFit="1" customWidth="1"/>
    <col min="7159" max="7159" width="11.42578125" style="61" customWidth="1"/>
    <col min="7160" max="7160" width="24.140625" style="61" bestFit="1" customWidth="1"/>
    <col min="7161" max="7161" width="10.7109375" style="61" bestFit="1" customWidth="1"/>
    <col min="7162" max="7162" width="10.140625" style="61" bestFit="1" customWidth="1"/>
    <col min="7163" max="7163" width="6.7109375" style="61" bestFit="1" customWidth="1"/>
    <col min="7164" max="7165" width="7" style="61" bestFit="1" customWidth="1"/>
    <col min="7166" max="7166" width="33.5703125" style="61" bestFit="1" customWidth="1"/>
    <col min="7167" max="7170" width="14.140625" style="61" customWidth="1"/>
    <col min="7171" max="7171" width="9.5703125" style="61" bestFit="1" customWidth="1"/>
    <col min="7172" max="7172" width="7.140625" style="61" bestFit="1" customWidth="1"/>
    <col min="7173" max="7174" width="7" style="61" bestFit="1" customWidth="1"/>
    <col min="7175" max="7175" width="8.42578125" style="61" bestFit="1" customWidth="1"/>
    <col min="7176" max="7176" width="19.28515625" style="61" bestFit="1" customWidth="1"/>
    <col min="7177" max="7177" width="16.140625" style="61" bestFit="1" customWidth="1"/>
    <col min="7178" max="7178" width="29.42578125" style="61" bestFit="1" customWidth="1"/>
    <col min="7179" max="7179" width="8.5703125" style="61" bestFit="1" customWidth="1"/>
    <col min="7180" max="7180" width="17.28515625" style="61" bestFit="1" customWidth="1"/>
    <col min="7181" max="7181" width="11" style="61" bestFit="1" customWidth="1"/>
    <col min="7182" max="7182" width="8.28515625" style="61" bestFit="1" customWidth="1"/>
    <col min="7183" max="7183" width="22" style="61" bestFit="1" customWidth="1"/>
    <col min="7184" max="7413" width="9.140625" style="61"/>
    <col min="7414" max="7414" width="11" style="61" bestFit="1" customWidth="1"/>
    <col min="7415" max="7415" width="11.42578125" style="61" customWidth="1"/>
    <col min="7416" max="7416" width="24.140625" style="61" bestFit="1" customWidth="1"/>
    <col min="7417" max="7417" width="10.7109375" style="61" bestFit="1" customWidth="1"/>
    <col min="7418" max="7418" width="10.140625" style="61" bestFit="1" customWidth="1"/>
    <col min="7419" max="7419" width="6.7109375" style="61" bestFit="1" customWidth="1"/>
    <col min="7420" max="7421" width="7" style="61" bestFit="1" customWidth="1"/>
    <col min="7422" max="7422" width="33.5703125" style="61" bestFit="1" customWidth="1"/>
    <col min="7423" max="7426" width="14.140625" style="61" customWidth="1"/>
    <col min="7427" max="7427" width="9.5703125" style="61" bestFit="1" customWidth="1"/>
    <col min="7428" max="7428" width="7.140625" style="61" bestFit="1" customWidth="1"/>
    <col min="7429" max="7430" width="7" style="61" bestFit="1" customWidth="1"/>
    <col min="7431" max="7431" width="8.42578125" style="61" bestFit="1" customWidth="1"/>
    <col min="7432" max="7432" width="19.28515625" style="61" bestFit="1" customWidth="1"/>
    <col min="7433" max="7433" width="16.140625" style="61" bestFit="1" customWidth="1"/>
    <col min="7434" max="7434" width="29.42578125" style="61" bestFit="1" customWidth="1"/>
    <col min="7435" max="7435" width="8.5703125" style="61" bestFit="1" customWidth="1"/>
    <col min="7436" max="7436" width="17.28515625" style="61" bestFit="1" customWidth="1"/>
    <col min="7437" max="7437" width="11" style="61" bestFit="1" customWidth="1"/>
    <col min="7438" max="7438" width="8.28515625" style="61" bestFit="1" customWidth="1"/>
    <col min="7439" max="7439" width="22" style="61" bestFit="1" customWidth="1"/>
    <col min="7440" max="7669" width="9.140625" style="61"/>
    <col min="7670" max="7670" width="11" style="61" bestFit="1" customWidth="1"/>
    <col min="7671" max="7671" width="11.42578125" style="61" customWidth="1"/>
    <col min="7672" max="7672" width="24.140625" style="61" bestFit="1" customWidth="1"/>
    <col min="7673" max="7673" width="10.7109375" style="61" bestFit="1" customWidth="1"/>
    <col min="7674" max="7674" width="10.140625" style="61" bestFit="1" customWidth="1"/>
    <col min="7675" max="7675" width="6.7109375" style="61" bestFit="1" customWidth="1"/>
    <col min="7676" max="7677" width="7" style="61" bestFit="1" customWidth="1"/>
    <col min="7678" max="7678" width="33.5703125" style="61" bestFit="1" customWidth="1"/>
    <col min="7679" max="7682" width="14.140625" style="61" customWidth="1"/>
    <col min="7683" max="7683" width="9.5703125" style="61" bestFit="1" customWidth="1"/>
    <col min="7684" max="7684" width="7.140625" style="61" bestFit="1" customWidth="1"/>
    <col min="7685" max="7686" width="7" style="61" bestFit="1" customWidth="1"/>
    <col min="7687" max="7687" width="8.42578125" style="61" bestFit="1" customWidth="1"/>
    <col min="7688" max="7688" width="19.28515625" style="61" bestFit="1" customWidth="1"/>
    <col min="7689" max="7689" width="16.140625" style="61" bestFit="1" customWidth="1"/>
    <col min="7690" max="7690" width="29.42578125" style="61" bestFit="1" customWidth="1"/>
    <col min="7691" max="7691" width="8.5703125" style="61" bestFit="1" customWidth="1"/>
    <col min="7692" max="7692" width="17.28515625" style="61" bestFit="1" customWidth="1"/>
    <col min="7693" max="7693" width="11" style="61" bestFit="1" customWidth="1"/>
    <col min="7694" max="7694" width="8.28515625" style="61" bestFit="1" customWidth="1"/>
    <col min="7695" max="7695" width="22" style="61" bestFit="1" customWidth="1"/>
    <col min="7696" max="7925" width="9.140625" style="61"/>
    <col min="7926" max="7926" width="11" style="61" bestFit="1" customWidth="1"/>
    <col min="7927" max="7927" width="11.42578125" style="61" customWidth="1"/>
    <col min="7928" max="7928" width="24.140625" style="61" bestFit="1" customWidth="1"/>
    <col min="7929" max="7929" width="10.7109375" style="61" bestFit="1" customWidth="1"/>
    <col min="7930" max="7930" width="10.140625" style="61" bestFit="1" customWidth="1"/>
    <col min="7931" max="7931" width="6.7109375" style="61" bestFit="1" customWidth="1"/>
    <col min="7932" max="7933" width="7" style="61" bestFit="1" customWidth="1"/>
    <col min="7934" max="7934" width="33.5703125" style="61" bestFit="1" customWidth="1"/>
    <col min="7935" max="7938" width="14.140625" style="61" customWidth="1"/>
    <col min="7939" max="7939" width="9.5703125" style="61" bestFit="1" customWidth="1"/>
    <col min="7940" max="7940" width="7.140625" style="61" bestFit="1" customWidth="1"/>
    <col min="7941" max="7942" width="7" style="61" bestFit="1" customWidth="1"/>
    <col min="7943" max="7943" width="8.42578125" style="61" bestFit="1" customWidth="1"/>
    <col min="7944" max="7944" width="19.28515625" style="61" bestFit="1" customWidth="1"/>
    <col min="7945" max="7945" width="16.140625" style="61" bestFit="1" customWidth="1"/>
    <col min="7946" max="7946" width="29.42578125" style="61" bestFit="1" customWidth="1"/>
    <col min="7947" max="7947" width="8.5703125" style="61" bestFit="1" customWidth="1"/>
    <col min="7948" max="7948" width="17.28515625" style="61" bestFit="1" customWidth="1"/>
    <col min="7949" max="7949" width="11" style="61" bestFit="1" customWidth="1"/>
    <col min="7950" max="7950" width="8.28515625" style="61" bestFit="1" customWidth="1"/>
    <col min="7951" max="7951" width="22" style="61" bestFit="1" customWidth="1"/>
    <col min="7952" max="8181" width="9.140625" style="61"/>
    <col min="8182" max="8182" width="11" style="61" bestFit="1" customWidth="1"/>
    <col min="8183" max="8183" width="11.42578125" style="61" customWidth="1"/>
    <col min="8184" max="8184" width="24.140625" style="61" bestFit="1" customWidth="1"/>
    <col min="8185" max="8185" width="10.7109375" style="61" bestFit="1" customWidth="1"/>
    <col min="8186" max="8186" width="10.140625" style="61" bestFit="1" customWidth="1"/>
    <col min="8187" max="8187" width="6.7109375" style="61" bestFit="1" customWidth="1"/>
    <col min="8188" max="8189" width="7" style="61" bestFit="1" customWidth="1"/>
    <col min="8190" max="8190" width="33.5703125" style="61" bestFit="1" customWidth="1"/>
    <col min="8191" max="8194" width="14.140625" style="61" customWidth="1"/>
    <col min="8195" max="8195" width="9.5703125" style="61" bestFit="1" customWidth="1"/>
    <col min="8196" max="8196" width="7.140625" style="61" bestFit="1" customWidth="1"/>
    <col min="8197" max="8198" width="7" style="61" bestFit="1" customWidth="1"/>
    <col min="8199" max="8199" width="8.42578125" style="61" bestFit="1" customWidth="1"/>
    <col min="8200" max="8200" width="19.28515625" style="61" bestFit="1" customWidth="1"/>
    <col min="8201" max="8201" width="16.140625" style="61" bestFit="1" customWidth="1"/>
    <col min="8202" max="8202" width="29.42578125" style="61" bestFit="1" customWidth="1"/>
    <col min="8203" max="8203" width="8.5703125" style="61" bestFit="1" customWidth="1"/>
    <col min="8204" max="8204" width="17.28515625" style="61" bestFit="1" customWidth="1"/>
    <col min="8205" max="8205" width="11" style="61" bestFit="1" customWidth="1"/>
    <col min="8206" max="8206" width="8.28515625" style="61" bestFit="1" customWidth="1"/>
    <col min="8207" max="8207" width="22" style="61" bestFit="1" customWidth="1"/>
    <col min="8208" max="8437" width="9.140625" style="61"/>
    <col min="8438" max="8438" width="11" style="61" bestFit="1" customWidth="1"/>
    <col min="8439" max="8439" width="11.42578125" style="61" customWidth="1"/>
    <col min="8440" max="8440" width="24.140625" style="61" bestFit="1" customWidth="1"/>
    <col min="8441" max="8441" width="10.7109375" style="61" bestFit="1" customWidth="1"/>
    <col min="8442" max="8442" width="10.140625" style="61" bestFit="1" customWidth="1"/>
    <col min="8443" max="8443" width="6.7109375" style="61" bestFit="1" customWidth="1"/>
    <col min="8444" max="8445" width="7" style="61" bestFit="1" customWidth="1"/>
    <col min="8446" max="8446" width="33.5703125" style="61" bestFit="1" customWidth="1"/>
    <col min="8447" max="8450" width="14.140625" style="61" customWidth="1"/>
    <col min="8451" max="8451" width="9.5703125" style="61" bestFit="1" customWidth="1"/>
    <col min="8452" max="8452" width="7.140625" style="61" bestFit="1" customWidth="1"/>
    <col min="8453" max="8454" width="7" style="61" bestFit="1" customWidth="1"/>
    <col min="8455" max="8455" width="8.42578125" style="61" bestFit="1" customWidth="1"/>
    <col min="8456" max="8456" width="19.28515625" style="61" bestFit="1" customWidth="1"/>
    <col min="8457" max="8457" width="16.140625" style="61" bestFit="1" customWidth="1"/>
    <col min="8458" max="8458" width="29.42578125" style="61" bestFit="1" customWidth="1"/>
    <col min="8459" max="8459" width="8.5703125" style="61" bestFit="1" customWidth="1"/>
    <col min="8460" max="8460" width="17.28515625" style="61" bestFit="1" customWidth="1"/>
    <col min="8461" max="8461" width="11" style="61" bestFit="1" customWidth="1"/>
    <col min="8462" max="8462" width="8.28515625" style="61" bestFit="1" customWidth="1"/>
    <col min="8463" max="8463" width="22" style="61" bestFit="1" customWidth="1"/>
    <col min="8464" max="8693" width="9.140625" style="61"/>
    <col min="8694" max="8694" width="11" style="61" bestFit="1" customWidth="1"/>
    <col min="8695" max="8695" width="11.42578125" style="61" customWidth="1"/>
    <col min="8696" max="8696" width="24.140625" style="61" bestFit="1" customWidth="1"/>
    <col min="8697" max="8697" width="10.7109375" style="61" bestFit="1" customWidth="1"/>
    <col min="8698" max="8698" width="10.140625" style="61" bestFit="1" customWidth="1"/>
    <col min="8699" max="8699" width="6.7109375" style="61" bestFit="1" customWidth="1"/>
    <col min="8700" max="8701" width="7" style="61" bestFit="1" customWidth="1"/>
    <col min="8702" max="8702" width="33.5703125" style="61" bestFit="1" customWidth="1"/>
    <col min="8703" max="8706" width="14.140625" style="61" customWidth="1"/>
    <col min="8707" max="8707" width="9.5703125" style="61" bestFit="1" customWidth="1"/>
    <col min="8708" max="8708" width="7.140625" style="61" bestFit="1" customWidth="1"/>
    <col min="8709" max="8710" width="7" style="61" bestFit="1" customWidth="1"/>
    <col min="8711" max="8711" width="8.42578125" style="61" bestFit="1" customWidth="1"/>
    <col min="8712" max="8712" width="19.28515625" style="61" bestFit="1" customWidth="1"/>
    <col min="8713" max="8713" width="16.140625" style="61" bestFit="1" customWidth="1"/>
    <col min="8714" max="8714" width="29.42578125" style="61" bestFit="1" customWidth="1"/>
    <col min="8715" max="8715" width="8.5703125" style="61" bestFit="1" customWidth="1"/>
    <col min="8716" max="8716" width="17.28515625" style="61" bestFit="1" customWidth="1"/>
    <col min="8717" max="8717" width="11" style="61" bestFit="1" customWidth="1"/>
    <col min="8718" max="8718" width="8.28515625" style="61" bestFit="1" customWidth="1"/>
    <col min="8719" max="8719" width="22" style="61" bestFit="1" customWidth="1"/>
    <col min="8720" max="8949" width="9.140625" style="61"/>
    <col min="8950" max="8950" width="11" style="61" bestFit="1" customWidth="1"/>
    <col min="8951" max="8951" width="11.42578125" style="61" customWidth="1"/>
    <col min="8952" max="8952" width="24.140625" style="61" bestFit="1" customWidth="1"/>
    <col min="8953" max="8953" width="10.7109375" style="61" bestFit="1" customWidth="1"/>
    <col min="8954" max="8954" width="10.140625" style="61" bestFit="1" customWidth="1"/>
    <col min="8955" max="8955" width="6.7109375" style="61" bestFit="1" customWidth="1"/>
    <col min="8956" max="8957" width="7" style="61" bestFit="1" customWidth="1"/>
    <col min="8958" max="8958" width="33.5703125" style="61" bestFit="1" customWidth="1"/>
    <col min="8959" max="8962" width="14.140625" style="61" customWidth="1"/>
    <col min="8963" max="8963" width="9.5703125" style="61" bestFit="1" customWidth="1"/>
    <col min="8964" max="8964" width="7.140625" style="61" bestFit="1" customWidth="1"/>
    <col min="8965" max="8966" width="7" style="61" bestFit="1" customWidth="1"/>
    <col min="8967" max="8967" width="8.42578125" style="61" bestFit="1" customWidth="1"/>
    <col min="8968" max="8968" width="19.28515625" style="61" bestFit="1" customWidth="1"/>
    <col min="8969" max="8969" width="16.140625" style="61" bestFit="1" customWidth="1"/>
    <col min="8970" max="8970" width="29.42578125" style="61" bestFit="1" customWidth="1"/>
    <col min="8971" max="8971" width="8.5703125" style="61" bestFit="1" customWidth="1"/>
    <col min="8972" max="8972" width="17.28515625" style="61" bestFit="1" customWidth="1"/>
    <col min="8973" max="8973" width="11" style="61" bestFit="1" customWidth="1"/>
    <col min="8974" max="8974" width="8.28515625" style="61" bestFit="1" customWidth="1"/>
    <col min="8975" max="8975" width="22" style="61" bestFit="1" customWidth="1"/>
    <col min="8976" max="9205" width="9.140625" style="61"/>
    <col min="9206" max="9206" width="11" style="61" bestFit="1" customWidth="1"/>
    <col min="9207" max="9207" width="11.42578125" style="61" customWidth="1"/>
    <col min="9208" max="9208" width="24.140625" style="61" bestFit="1" customWidth="1"/>
    <col min="9209" max="9209" width="10.7109375" style="61" bestFit="1" customWidth="1"/>
    <col min="9210" max="9210" width="10.140625" style="61" bestFit="1" customWidth="1"/>
    <col min="9211" max="9211" width="6.7109375" style="61" bestFit="1" customWidth="1"/>
    <col min="9212" max="9213" width="7" style="61" bestFit="1" customWidth="1"/>
    <col min="9214" max="9214" width="33.5703125" style="61" bestFit="1" customWidth="1"/>
    <col min="9215" max="9218" width="14.140625" style="61" customWidth="1"/>
    <col min="9219" max="9219" width="9.5703125" style="61" bestFit="1" customWidth="1"/>
    <col min="9220" max="9220" width="7.140625" style="61" bestFit="1" customWidth="1"/>
    <col min="9221" max="9222" width="7" style="61" bestFit="1" customWidth="1"/>
    <col min="9223" max="9223" width="8.42578125" style="61" bestFit="1" customWidth="1"/>
    <col min="9224" max="9224" width="19.28515625" style="61" bestFit="1" customWidth="1"/>
    <col min="9225" max="9225" width="16.140625" style="61" bestFit="1" customWidth="1"/>
    <col min="9226" max="9226" width="29.42578125" style="61" bestFit="1" customWidth="1"/>
    <col min="9227" max="9227" width="8.5703125" style="61" bestFit="1" customWidth="1"/>
    <col min="9228" max="9228" width="17.28515625" style="61" bestFit="1" customWidth="1"/>
    <col min="9229" max="9229" width="11" style="61" bestFit="1" customWidth="1"/>
    <col min="9230" max="9230" width="8.28515625" style="61" bestFit="1" customWidth="1"/>
    <col min="9231" max="9231" width="22" style="61" bestFit="1" customWidth="1"/>
    <col min="9232" max="9461" width="9.140625" style="61"/>
    <col min="9462" max="9462" width="11" style="61" bestFit="1" customWidth="1"/>
    <col min="9463" max="9463" width="11.42578125" style="61" customWidth="1"/>
    <col min="9464" max="9464" width="24.140625" style="61" bestFit="1" customWidth="1"/>
    <col min="9465" max="9465" width="10.7109375" style="61" bestFit="1" customWidth="1"/>
    <col min="9466" max="9466" width="10.140625" style="61" bestFit="1" customWidth="1"/>
    <col min="9467" max="9467" width="6.7109375" style="61" bestFit="1" customWidth="1"/>
    <col min="9468" max="9469" width="7" style="61" bestFit="1" customWidth="1"/>
    <col min="9470" max="9470" width="33.5703125" style="61" bestFit="1" customWidth="1"/>
    <col min="9471" max="9474" width="14.140625" style="61" customWidth="1"/>
    <col min="9475" max="9475" width="9.5703125" style="61" bestFit="1" customWidth="1"/>
    <col min="9476" max="9476" width="7.140625" style="61" bestFit="1" customWidth="1"/>
    <col min="9477" max="9478" width="7" style="61" bestFit="1" customWidth="1"/>
    <col min="9479" max="9479" width="8.42578125" style="61" bestFit="1" customWidth="1"/>
    <col min="9480" max="9480" width="19.28515625" style="61" bestFit="1" customWidth="1"/>
    <col min="9481" max="9481" width="16.140625" style="61" bestFit="1" customWidth="1"/>
    <col min="9482" max="9482" width="29.42578125" style="61" bestFit="1" customWidth="1"/>
    <col min="9483" max="9483" width="8.5703125" style="61" bestFit="1" customWidth="1"/>
    <col min="9484" max="9484" width="17.28515625" style="61" bestFit="1" customWidth="1"/>
    <col min="9485" max="9485" width="11" style="61" bestFit="1" customWidth="1"/>
    <col min="9486" max="9486" width="8.28515625" style="61" bestFit="1" customWidth="1"/>
    <col min="9487" max="9487" width="22" style="61" bestFit="1" customWidth="1"/>
    <col min="9488" max="9717" width="9.140625" style="61"/>
    <col min="9718" max="9718" width="11" style="61" bestFit="1" customWidth="1"/>
    <col min="9719" max="9719" width="11.42578125" style="61" customWidth="1"/>
    <col min="9720" max="9720" width="24.140625" style="61" bestFit="1" customWidth="1"/>
    <col min="9721" max="9721" width="10.7109375" style="61" bestFit="1" customWidth="1"/>
    <col min="9722" max="9722" width="10.140625" style="61" bestFit="1" customWidth="1"/>
    <col min="9723" max="9723" width="6.7109375" style="61" bestFit="1" customWidth="1"/>
    <col min="9724" max="9725" width="7" style="61" bestFit="1" customWidth="1"/>
    <col min="9726" max="9726" width="33.5703125" style="61" bestFit="1" customWidth="1"/>
    <col min="9727" max="9730" width="14.140625" style="61" customWidth="1"/>
    <col min="9731" max="9731" width="9.5703125" style="61" bestFit="1" customWidth="1"/>
    <col min="9732" max="9732" width="7.140625" style="61" bestFit="1" customWidth="1"/>
    <col min="9733" max="9734" width="7" style="61" bestFit="1" customWidth="1"/>
    <col min="9735" max="9735" width="8.42578125" style="61" bestFit="1" customWidth="1"/>
    <col min="9736" max="9736" width="19.28515625" style="61" bestFit="1" customWidth="1"/>
    <col min="9737" max="9737" width="16.140625" style="61" bestFit="1" customWidth="1"/>
    <col min="9738" max="9738" width="29.42578125" style="61" bestFit="1" customWidth="1"/>
    <col min="9739" max="9739" width="8.5703125" style="61" bestFit="1" customWidth="1"/>
    <col min="9740" max="9740" width="17.28515625" style="61" bestFit="1" customWidth="1"/>
    <col min="9741" max="9741" width="11" style="61" bestFit="1" customWidth="1"/>
    <col min="9742" max="9742" width="8.28515625" style="61" bestFit="1" customWidth="1"/>
    <col min="9743" max="9743" width="22" style="61" bestFit="1" customWidth="1"/>
    <col min="9744" max="9973" width="9.140625" style="61"/>
    <col min="9974" max="9974" width="11" style="61" bestFit="1" customWidth="1"/>
    <col min="9975" max="9975" width="11.42578125" style="61" customWidth="1"/>
    <col min="9976" max="9976" width="24.140625" style="61" bestFit="1" customWidth="1"/>
    <col min="9977" max="9977" width="10.7109375" style="61" bestFit="1" customWidth="1"/>
    <col min="9978" max="9978" width="10.140625" style="61" bestFit="1" customWidth="1"/>
    <col min="9979" max="9979" width="6.7109375" style="61" bestFit="1" customWidth="1"/>
    <col min="9980" max="9981" width="7" style="61" bestFit="1" customWidth="1"/>
    <col min="9982" max="9982" width="33.5703125" style="61" bestFit="1" customWidth="1"/>
    <col min="9983" max="9986" width="14.140625" style="61" customWidth="1"/>
    <col min="9987" max="9987" width="9.5703125" style="61" bestFit="1" customWidth="1"/>
    <col min="9988" max="9988" width="7.140625" style="61" bestFit="1" customWidth="1"/>
    <col min="9989" max="9990" width="7" style="61" bestFit="1" customWidth="1"/>
    <col min="9991" max="9991" width="8.42578125" style="61" bestFit="1" customWidth="1"/>
    <col min="9992" max="9992" width="19.28515625" style="61" bestFit="1" customWidth="1"/>
    <col min="9993" max="9993" width="16.140625" style="61" bestFit="1" customWidth="1"/>
    <col min="9994" max="9994" width="29.42578125" style="61" bestFit="1" customWidth="1"/>
    <col min="9995" max="9995" width="8.5703125" style="61" bestFit="1" customWidth="1"/>
    <col min="9996" max="9996" width="17.28515625" style="61" bestFit="1" customWidth="1"/>
    <col min="9997" max="9997" width="11" style="61" bestFit="1" customWidth="1"/>
    <col min="9998" max="9998" width="8.28515625" style="61" bestFit="1" customWidth="1"/>
    <col min="9999" max="9999" width="22" style="61" bestFit="1" customWidth="1"/>
    <col min="10000" max="10229" width="9.140625" style="61"/>
    <col min="10230" max="10230" width="11" style="61" bestFit="1" customWidth="1"/>
    <col min="10231" max="10231" width="11.42578125" style="61" customWidth="1"/>
    <col min="10232" max="10232" width="24.140625" style="61" bestFit="1" customWidth="1"/>
    <col min="10233" max="10233" width="10.7109375" style="61" bestFit="1" customWidth="1"/>
    <col min="10234" max="10234" width="10.140625" style="61" bestFit="1" customWidth="1"/>
    <col min="10235" max="10235" width="6.7109375" style="61" bestFit="1" customWidth="1"/>
    <col min="10236" max="10237" width="7" style="61" bestFit="1" customWidth="1"/>
    <col min="10238" max="10238" width="33.5703125" style="61" bestFit="1" customWidth="1"/>
    <col min="10239" max="10242" width="14.140625" style="61" customWidth="1"/>
    <col min="10243" max="10243" width="9.5703125" style="61" bestFit="1" customWidth="1"/>
    <col min="10244" max="10244" width="7.140625" style="61" bestFit="1" customWidth="1"/>
    <col min="10245" max="10246" width="7" style="61" bestFit="1" customWidth="1"/>
    <col min="10247" max="10247" width="8.42578125" style="61" bestFit="1" customWidth="1"/>
    <col min="10248" max="10248" width="19.28515625" style="61" bestFit="1" customWidth="1"/>
    <col min="10249" max="10249" width="16.140625" style="61" bestFit="1" customWidth="1"/>
    <col min="10250" max="10250" width="29.42578125" style="61" bestFit="1" customWidth="1"/>
    <col min="10251" max="10251" width="8.5703125" style="61" bestFit="1" customWidth="1"/>
    <col min="10252" max="10252" width="17.28515625" style="61" bestFit="1" customWidth="1"/>
    <col min="10253" max="10253" width="11" style="61" bestFit="1" customWidth="1"/>
    <col min="10254" max="10254" width="8.28515625" style="61" bestFit="1" customWidth="1"/>
    <col min="10255" max="10255" width="22" style="61" bestFit="1" customWidth="1"/>
    <col min="10256" max="10485" width="9.140625" style="61"/>
    <col min="10486" max="10486" width="11" style="61" bestFit="1" customWidth="1"/>
    <col min="10487" max="10487" width="11.42578125" style="61" customWidth="1"/>
    <col min="10488" max="10488" width="24.140625" style="61" bestFit="1" customWidth="1"/>
    <col min="10489" max="10489" width="10.7109375" style="61" bestFit="1" customWidth="1"/>
    <col min="10490" max="10490" width="10.140625" style="61" bestFit="1" customWidth="1"/>
    <col min="10491" max="10491" width="6.7109375" style="61" bestFit="1" customWidth="1"/>
    <col min="10492" max="10493" width="7" style="61" bestFit="1" customWidth="1"/>
    <col min="10494" max="10494" width="33.5703125" style="61" bestFit="1" customWidth="1"/>
    <col min="10495" max="10498" width="14.140625" style="61" customWidth="1"/>
    <col min="10499" max="10499" width="9.5703125" style="61" bestFit="1" customWidth="1"/>
    <col min="10500" max="10500" width="7.140625" style="61" bestFit="1" customWidth="1"/>
    <col min="10501" max="10502" width="7" style="61" bestFit="1" customWidth="1"/>
    <col min="10503" max="10503" width="8.42578125" style="61" bestFit="1" customWidth="1"/>
    <col min="10504" max="10504" width="19.28515625" style="61" bestFit="1" customWidth="1"/>
    <col min="10505" max="10505" width="16.140625" style="61" bestFit="1" customWidth="1"/>
    <col min="10506" max="10506" width="29.42578125" style="61" bestFit="1" customWidth="1"/>
    <col min="10507" max="10507" width="8.5703125" style="61" bestFit="1" customWidth="1"/>
    <col min="10508" max="10508" width="17.28515625" style="61" bestFit="1" customWidth="1"/>
    <col min="10509" max="10509" width="11" style="61" bestFit="1" customWidth="1"/>
    <col min="10510" max="10510" width="8.28515625" style="61" bestFit="1" customWidth="1"/>
    <col min="10511" max="10511" width="22" style="61" bestFit="1" customWidth="1"/>
    <col min="10512" max="10741" width="9.140625" style="61"/>
    <col min="10742" max="10742" width="11" style="61" bestFit="1" customWidth="1"/>
    <col min="10743" max="10743" width="11.42578125" style="61" customWidth="1"/>
    <col min="10744" max="10744" width="24.140625" style="61" bestFit="1" customWidth="1"/>
    <col min="10745" max="10745" width="10.7109375" style="61" bestFit="1" customWidth="1"/>
    <col min="10746" max="10746" width="10.140625" style="61" bestFit="1" customWidth="1"/>
    <col min="10747" max="10747" width="6.7109375" style="61" bestFit="1" customWidth="1"/>
    <col min="10748" max="10749" width="7" style="61" bestFit="1" customWidth="1"/>
    <col min="10750" max="10750" width="33.5703125" style="61" bestFit="1" customWidth="1"/>
    <col min="10751" max="10754" width="14.140625" style="61" customWidth="1"/>
    <col min="10755" max="10755" width="9.5703125" style="61" bestFit="1" customWidth="1"/>
    <col min="10756" max="10756" width="7.140625" style="61" bestFit="1" customWidth="1"/>
    <col min="10757" max="10758" width="7" style="61" bestFit="1" customWidth="1"/>
    <col min="10759" max="10759" width="8.42578125" style="61" bestFit="1" customWidth="1"/>
    <col min="10760" max="10760" width="19.28515625" style="61" bestFit="1" customWidth="1"/>
    <col min="10761" max="10761" width="16.140625" style="61" bestFit="1" customWidth="1"/>
    <col min="10762" max="10762" width="29.42578125" style="61" bestFit="1" customWidth="1"/>
    <col min="10763" max="10763" width="8.5703125" style="61" bestFit="1" customWidth="1"/>
    <col min="10764" max="10764" width="17.28515625" style="61" bestFit="1" customWidth="1"/>
    <col min="10765" max="10765" width="11" style="61" bestFit="1" customWidth="1"/>
    <col min="10766" max="10766" width="8.28515625" style="61" bestFit="1" customWidth="1"/>
    <col min="10767" max="10767" width="22" style="61" bestFit="1" customWidth="1"/>
    <col min="10768" max="10997" width="9.140625" style="61"/>
    <col min="10998" max="10998" width="11" style="61" bestFit="1" customWidth="1"/>
    <col min="10999" max="10999" width="11.42578125" style="61" customWidth="1"/>
    <col min="11000" max="11000" width="24.140625" style="61" bestFit="1" customWidth="1"/>
    <col min="11001" max="11001" width="10.7109375" style="61" bestFit="1" customWidth="1"/>
    <col min="11002" max="11002" width="10.140625" style="61" bestFit="1" customWidth="1"/>
    <col min="11003" max="11003" width="6.7109375" style="61" bestFit="1" customWidth="1"/>
    <col min="11004" max="11005" width="7" style="61" bestFit="1" customWidth="1"/>
    <col min="11006" max="11006" width="33.5703125" style="61" bestFit="1" customWidth="1"/>
    <col min="11007" max="11010" width="14.140625" style="61" customWidth="1"/>
    <col min="11011" max="11011" width="9.5703125" style="61" bestFit="1" customWidth="1"/>
    <col min="11012" max="11012" width="7.140625" style="61" bestFit="1" customWidth="1"/>
    <col min="11013" max="11014" width="7" style="61" bestFit="1" customWidth="1"/>
    <col min="11015" max="11015" width="8.42578125" style="61" bestFit="1" customWidth="1"/>
    <col min="11016" max="11016" width="19.28515625" style="61" bestFit="1" customWidth="1"/>
    <col min="11017" max="11017" width="16.140625" style="61" bestFit="1" customWidth="1"/>
    <col min="11018" max="11018" width="29.42578125" style="61" bestFit="1" customWidth="1"/>
    <col min="11019" max="11019" width="8.5703125" style="61" bestFit="1" customWidth="1"/>
    <col min="11020" max="11020" width="17.28515625" style="61" bestFit="1" customWidth="1"/>
    <col min="11021" max="11021" width="11" style="61" bestFit="1" customWidth="1"/>
    <col min="11022" max="11022" width="8.28515625" style="61" bestFit="1" customWidth="1"/>
    <col min="11023" max="11023" width="22" style="61" bestFit="1" customWidth="1"/>
    <col min="11024" max="11253" width="9.140625" style="61"/>
    <col min="11254" max="11254" width="11" style="61" bestFit="1" customWidth="1"/>
    <col min="11255" max="11255" width="11.42578125" style="61" customWidth="1"/>
    <col min="11256" max="11256" width="24.140625" style="61" bestFit="1" customWidth="1"/>
    <col min="11257" max="11257" width="10.7109375" style="61" bestFit="1" customWidth="1"/>
    <col min="11258" max="11258" width="10.140625" style="61" bestFit="1" customWidth="1"/>
    <col min="11259" max="11259" width="6.7109375" style="61" bestFit="1" customWidth="1"/>
    <col min="11260" max="11261" width="7" style="61" bestFit="1" customWidth="1"/>
    <col min="11262" max="11262" width="33.5703125" style="61" bestFit="1" customWidth="1"/>
    <col min="11263" max="11266" width="14.140625" style="61" customWidth="1"/>
    <col min="11267" max="11267" width="9.5703125" style="61" bestFit="1" customWidth="1"/>
    <col min="11268" max="11268" width="7.140625" style="61" bestFit="1" customWidth="1"/>
    <col min="11269" max="11270" width="7" style="61" bestFit="1" customWidth="1"/>
    <col min="11271" max="11271" width="8.42578125" style="61" bestFit="1" customWidth="1"/>
    <col min="11272" max="11272" width="19.28515625" style="61" bestFit="1" customWidth="1"/>
    <col min="11273" max="11273" width="16.140625" style="61" bestFit="1" customWidth="1"/>
    <col min="11274" max="11274" width="29.42578125" style="61" bestFit="1" customWidth="1"/>
    <col min="11275" max="11275" width="8.5703125" style="61" bestFit="1" customWidth="1"/>
    <col min="11276" max="11276" width="17.28515625" style="61" bestFit="1" customWidth="1"/>
    <col min="11277" max="11277" width="11" style="61" bestFit="1" customWidth="1"/>
    <col min="11278" max="11278" width="8.28515625" style="61" bestFit="1" customWidth="1"/>
    <col min="11279" max="11279" width="22" style="61" bestFit="1" customWidth="1"/>
    <col min="11280" max="11509" width="9.140625" style="61"/>
    <col min="11510" max="11510" width="11" style="61" bestFit="1" customWidth="1"/>
    <col min="11511" max="11511" width="11.42578125" style="61" customWidth="1"/>
    <col min="11512" max="11512" width="24.140625" style="61" bestFit="1" customWidth="1"/>
    <col min="11513" max="11513" width="10.7109375" style="61" bestFit="1" customWidth="1"/>
    <col min="11514" max="11514" width="10.140625" style="61" bestFit="1" customWidth="1"/>
    <col min="11515" max="11515" width="6.7109375" style="61" bestFit="1" customWidth="1"/>
    <col min="11516" max="11517" width="7" style="61" bestFit="1" customWidth="1"/>
    <col min="11518" max="11518" width="33.5703125" style="61" bestFit="1" customWidth="1"/>
    <col min="11519" max="11522" width="14.140625" style="61" customWidth="1"/>
    <col min="11523" max="11523" width="9.5703125" style="61" bestFit="1" customWidth="1"/>
    <col min="11524" max="11524" width="7.140625" style="61" bestFit="1" customWidth="1"/>
    <col min="11525" max="11526" width="7" style="61" bestFit="1" customWidth="1"/>
    <col min="11527" max="11527" width="8.42578125" style="61" bestFit="1" customWidth="1"/>
    <col min="11528" max="11528" width="19.28515625" style="61" bestFit="1" customWidth="1"/>
    <col min="11529" max="11529" width="16.140625" style="61" bestFit="1" customWidth="1"/>
    <col min="11530" max="11530" width="29.42578125" style="61" bestFit="1" customWidth="1"/>
    <col min="11531" max="11531" width="8.5703125" style="61" bestFit="1" customWidth="1"/>
    <col min="11532" max="11532" width="17.28515625" style="61" bestFit="1" customWidth="1"/>
    <col min="11533" max="11533" width="11" style="61" bestFit="1" customWidth="1"/>
    <col min="11534" max="11534" width="8.28515625" style="61" bestFit="1" customWidth="1"/>
    <col min="11535" max="11535" width="22" style="61" bestFit="1" customWidth="1"/>
    <col min="11536" max="11765" width="9.140625" style="61"/>
    <col min="11766" max="11766" width="11" style="61" bestFit="1" customWidth="1"/>
    <col min="11767" max="11767" width="11.42578125" style="61" customWidth="1"/>
    <col min="11768" max="11768" width="24.140625" style="61" bestFit="1" customWidth="1"/>
    <col min="11769" max="11769" width="10.7109375" style="61" bestFit="1" customWidth="1"/>
    <col min="11770" max="11770" width="10.140625" style="61" bestFit="1" customWidth="1"/>
    <col min="11771" max="11771" width="6.7109375" style="61" bestFit="1" customWidth="1"/>
    <col min="11772" max="11773" width="7" style="61" bestFit="1" customWidth="1"/>
    <col min="11774" max="11774" width="33.5703125" style="61" bestFit="1" customWidth="1"/>
    <col min="11775" max="11778" width="14.140625" style="61" customWidth="1"/>
    <col min="11779" max="11779" width="9.5703125" style="61" bestFit="1" customWidth="1"/>
    <col min="11780" max="11780" width="7.140625" style="61" bestFit="1" customWidth="1"/>
    <col min="11781" max="11782" width="7" style="61" bestFit="1" customWidth="1"/>
    <col min="11783" max="11783" width="8.42578125" style="61" bestFit="1" customWidth="1"/>
    <col min="11784" max="11784" width="19.28515625" style="61" bestFit="1" customWidth="1"/>
    <col min="11785" max="11785" width="16.140625" style="61" bestFit="1" customWidth="1"/>
    <col min="11786" max="11786" width="29.42578125" style="61" bestFit="1" customWidth="1"/>
    <col min="11787" max="11787" width="8.5703125" style="61" bestFit="1" customWidth="1"/>
    <col min="11788" max="11788" width="17.28515625" style="61" bestFit="1" customWidth="1"/>
    <col min="11789" max="11789" width="11" style="61" bestFit="1" customWidth="1"/>
    <col min="11790" max="11790" width="8.28515625" style="61" bestFit="1" customWidth="1"/>
    <col min="11791" max="11791" width="22" style="61" bestFit="1" customWidth="1"/>
    <col min="11792" max="12021" width="9.140625" style="61"/>
    <col min="12022" max="12022" width="11" style="61" bestFit="1" customWidth="1"/>
    <col min="12023" max="12023" width="11.42578125" style="61" customWidth="1"/>
    <col min="12024" max="12024" width="24.140625" style="61" bestFit="1" customWidth="1"/>
    <col min="12025" max="12025" width="10.7109375" style="61" bestFit="1" customWidth="1"/>
    <col min="12026" max="12026" width="10.140625" style="61" bestFit="1" customWidth="1"/>
    <col min="12027" max="12027" width="6.7109375" style="61" bestFit="1" customWidth="1"/>
    <col min="12028" max="12029" width="7" style="61" bestFit="1" customWidth="1"/>
    <col min="12030" max="12030" width="33.5703125" style="61" bestFit="1" customWidth="1"/>
    <col min="12031" max="12034" width="14.140625" style="61" customWidth="1"/>
    <col min="12035" max="12035" width="9.5703125" style="61" bestFit="1" customWidth="1"/>
    <col min="12036" max="12036" width="7.140625" style="61" bestFit="1" customWidth="1"/>
    <col min="12037" max="12038" width="7" style="61" bestFit="1" customWidth="1"/>
    <col min="12039" max="12039" width="8.42578125" style="61" bestFit="1" customWidth="1"/>
    <col min="12040" max="12040" width="19.28515625" style="61" bestFit="1" customWidth="1"/>
    <col min="12041" max="12041" width="16.140625" style="61" bestFit="1" customWidth="1"/>
    <col min="12042" max="12042" width="29.42578125" style="61" bestFit="1" customWidth="1"/>
    <col min="12043" max="12043" width="8.5703125" style="61" bestFit="1" customWidth="1"/>
    <col min="12044" max="12044" width="17.28515625" style="61" bestFit="1" customWidth="1"/>
    <col min="12045" max="12045" width="11" style="61" bestFit="1" customWidth="1"/>
    <col min="12046" max="12046" width="8.28515625" style="61" bestFit="1" customWidth="1"/>
    <col min="12047" max="12047" width="22" style="61" bestFit="1" customWidth="1"/>
    <col min="12048" max="12277" width="9.140625" style="61"/>
    <col min="12278" max="12278" width="11" style="61" bestFit="1" customWidth="1"/>
    <col min="12279" max="12279" width="11.42578125" style="61" customWidth="1"/>
    <col min="12280" max="12280" width="24.140625" style="61" bestFit="1" customWidth="1"/>
    <col min="12281" max="12281" width="10.7109375" style="61" bestFit="1" customWidth="1"/>
    <col min="12282" max="12282" width="10.140625" style="61" bestFit="1" customWidth="1"/>
    <col min="12283" max="12283" width="6.7109375" style="61" bestFit="1" customWidth="1"/>
    <col min="12284" max="12285" width="7" style="61" bestFit="1" customWidth="1"/>
    <col min="12286" max="12286" width="33.5703125" style="61" bestFit="1" customWidth="1"/>
    <col min="12287" max="12290" width="14.140625" style="61" customWidth="1"/>
    <col min="12291" max="12291" width="9.5703125" style="61" bestFit="1" customWidth="1"/>
    <col min="12292" max="12292" width="7.140625" style="61" bestFit="1" customWidth="1"/>
    <col min="12293" max="12294" width="7" style="61" bestFit="1" customWidth="1"/>
    <col min="12295" max="12295" width="8.42578125" style="61" bestFit="1" customWidth="1"/>
    <col min="12296" max="12296" width="19.28515625" style="61" bestFit="1" customWidth="1"/>
    <col min="12297" max="12297" width="16.140625" style="61" bestFit="1" customWidth="1"/>
    <col min="12298" max="12298" width="29.42578125" style="61" bestFit="1" customWidth="1"/>
    <col min="12299" max="12299" width="8.5703125" style="61" bestFit="1" customWidth="1"/>
    <col min="12300" max="12300" width="17.28515625" style="61" bestFit="1" customWidth="1"/>
    <col min="12301" max="12301" width="11" style="61" bestFit="1" customWidth="1"/>
    <col min="12302" max="12302" width="8.28515625" style="61" bestFit="1" customWidth="1"/>
    <col min="12303" max="12303" width="22" style="61" bestFit="1" customWidth="1"/>
    <col min="12304" max="12533" width="9.140625" style="61"/>
    <col min="12534" max="12534" width="11" style="61" bestFit="1" customWidth="1"/>
    <col min="12535" max="12535" width="11.42578125" style="61" customWidth="1"/>
    <col min="12536" max="12536" width="24.140625" style="61" bestFit="1" customWidth="1"/>
    <col min="12537" max="12537" width="10.7109375" style="61" bestFit="1" customWidth="1"/>
    <col min="12538" max="12538" width="10.140625" style="61" bestFit="1" customWidth="1"/>
    <col min="12539" max="12539" width="6.7109375" style="61" bestFit="1" customWidth="1"/>
    <col min="12540" max="12541" width="7" style="61" bestFit="1" customWidth="1"/>
    <col min="12542" max="12542" width="33.5703125" style="61" bestFit="1" customWidth="1"/>
    <col min="12543" max="12546" width="14.140625" style="61" customWidth="1"/>
    <col min="12547" max="12547" width="9.5703125" style="61" bestFit="1" customWidth="1"/>
    <col min="12548" max="12548" width="7.140625" style="61" bestFit="1" customWidth="1"/>
    <col min="12549" max="12550" width="7" style="61" bestFit="1" customWidth="1"/>
    <col min="12551" max="12551" width="8.42578125" style="61" bestFit="1" customWidth="1"/>
    <col min="12552" max="12552" width="19.28515625" style="61" bestFit="1" customWidth="1"/>
    <col min="12553" max="12553" width="16.140625" style="61" bestFit="1" customWidth="1"/>
    <col min="12554" max="12554" width="29.42578125" style="61" bestFit="1" customWidth="1"/>
    <col min="12555" max="12555" width="8.5703125" style="61" bestFit="1" customWidth="1"/>
    <col min="12556" max="12556" width="17.28515625" style="61" bestFit="1" customWidth="1"/>
    <col min="12557" max="12557" width="11" style="61" bestFit="1" customWidth="1"/>
    <col min="12558" max="12558" width="8.28515625" style="61" bestFit="1" customWidth="1"/>
    <col min="12559" max="12559" width="22" style="61" bestFit="1" customWidth="1"/>
    <col min="12560" max="12789" width="9.140625" style="61"/>
    <col min="12790" max="12790" width="11" style="61" bestFit="1" customWidth="1"/>
    <col min="12791" max="12791" width="11.42578125" style="61" customWidth="1"/>
    <col min="12792" max="12792" width="24.140625" style="61" bestFit="1" customWidth="1"/>
    <col min="12793" max="12793" width="10.7109375" style="61" bestFit="1" customWidth="1"/>
    <col min="12794" max="12794" width="10.140625" style="61" bestFit="1" customWidth="1"/>
    <col min="12795" max="12795" width="6.7109375" style="61" bestFit="1" customWidth="1"/>
    <col min="12796" max="12797" width="7" style="61" bestFit="1" customWidth="1"/>
    <col min="12798" max="12798" width="33.5703125" style="61" bestFit="1" customWidth="1"/>
    <col min="12799" max="12802" width="14.140625" style="61" customWidth="1"/>
    <col min="12803" max="12803" width="9.5703125" style="61" bestFit="1" customWidth="1"/>
    <col min="12804" max="12804" width="7.140625" style="61" bestFit="1" customWidth="1"/>
    <col min="12805" max="12806" width="7" style="61" bestFit="1" customWidth="1"/>
    <col min="12807" max="12807" width="8.42578125" style="61" bestFit="1" customWidth="1"/>
    <col min="12808" max="12808" width="19.28515625" style="61" bestFit="1" customWidth="1"/>
    <col min="12809" max="12809" width="16.140625" style="61" bestFit="1" customWidth="1"/>
    <col min="12810" max="12810" width="29.42578125" style="61" bestFit="1" customWidth="1"/>
    <col min="12811" max="12811" width="8.5703125" style="61" bestFit="1" customWidth="1"/>
    <col min="12812" max="12812" width="17.28515625" style="61" bestFit="1" customWidth="1"/>
    <col min="12813" max="12813" width="11" style="61" bestFit="1" customWidth="1"/>
    <col min="12814" max="12814" width="8.28515625" style="61" bestFit="1" customWidth="1"/>
    <col min="12815" max="12815" width="22" style="61" bestFit="1" customWidth="1"/>
    <col min="12816" max="13045" width="9.140625" style="61"/>
    <col min="13046" max="13046" width="11" style="61" bestFit="1" customWidth="1"/>
    <col min="13047" max="13047" width="11.42578125" style="61" customWidth="1"/>
    <col min="13048" max="13048" width="24.140625" style="61" bestFit="1" customWidth="1"/>
    <col min="13049" max="13049" width="10.7109375" style="61" bestFit="1" customWidth="1"/>
    <col min="13050" max="13050" width="10.140625" style="61" bestFit="1" customWidth="1"/>
    <col min="13051" max="13051" width="6.7109375" style="61" bestFit="1" customWidth="1"/>
    <col min="13052" max="13053" width="7" style="61" bestFit="1" customWidth="1"/>
    <col min="13054" max="13054" width="33.5703125" style="61" bestFit="1" customWidth="1"/>
    <col min="13055" max="13058" width="14.140625" style="61" customWidth="1"/>
    <col min="13059" max="13059" width="9.5703125" style="61" bestFit="1" customWidth="1"/>
    <col min="13060" max="13060" width="7.140625" style="61" bestFit="1" customWidth="1"/>
    <col min="13061" max="13062" width="7" style="61" bestFit="1" customWidth="1"/>
    <col min="13063" max="13063" width="8.42578125" style="61" bestFit="1" customWidth="1"/>
    <col min="13064" max="13064" width="19.28515625" style="61" bestFit="1" customWidth="1"/>
    <col min="13065" max="13065" width="16.140625" style="61" bestFit="1" customWidth="1"/>
    <col min="13066" max="13066" width="29.42578125" style="61" bestFit="1" customWidth="1"/>
    <col min="13067" max="13067" width="8.5703125" style="61" bestFit="1" customWidth="1"/>
    <col min="13068" max="13068" width="17.28515625" style="61" bestFit="1" customWidth="1"/>
    <col min="13069" max="13069" width="11" style="61" bestFit="1" customWidth="1"/>
    <col min="13070" max="13070" width="8.28515625" style="61" bestFit="1" customWidth="1"/>
    <col min="13071" max="13071" width="22" style="61" bestFit="1" customWidth="1"/>
    <col min="13072" max="13301" width="9.140625" style="61"/>
    <col min="13302" max="13302" width="11" style="61" bestFit="1" customWidth="1"/>
    <col min="13303" max="13303" width="11.42578125" style="61" customWidth="1"/>
    <col min="13304" max="13304" width="24.140625" style="61" bestFit="1" customWidth="1"/>
    <col min="13305" max="13305" width="10.7109375" style="61" bestFit="1" customWidth="1"/>
    <col min="13306" max="13306" width="10.140625" style="61" bestFit="1" customWidth="1"/>
    <col min="13307" max="13307" width="6.7109375" style="61" bestFit="1" customWidth="1"/>
    <col min="13308" max="13309" width="7" style="61" bestFit="1" customWidth="1"/>
    <col min="13310" max="13310" width="33.5703125" style="61" bestFit="1" customWidth="1"/>
    <col min="13311" max="13314" width="14.140625" style="61" customWidth="1"/>
    <col min="13315" max="13315" width="9.5703125" style="61" bestFit="1" customWidth="1"/>
    <col min="13316" max="13316" width="7.140625" style="61" bestFit="1" customWidth="1"/>
    <col min="13317" max="13318" width="7" style="61" bestFit="1" customWidth="1"/>
    <col min="13319" max="13319" width="8.42578125" style="61" bestFit="1" customWidth="1"/>
    <col min="13320" max="13320" width="19.28515625" style="61" bestFit="1" customWidth="1"/>
    <col min="13321" max="13321" width="16.140625" style="61" bestFit="1" customWidth="1"/>
    <col min="13322" max="13322" width="29.42578125" style="61" bestFit="1" customWidth="1"/>
    <col min="13323" max="13323" width="8.5703125" style="61" bestFit="1" customWidth="1"/>
    <col min="13324" max="13324" width="17.28515625" style="61" bestFit="1" customWidth="1"/>
    <col min="13325" max="13325" width="11" style="61" bestFit="1" customWidth="1"/>
    <col min="13326" max="13326" width="8.28515625" style="61" bestFit="1" customWidth="1"/>
    <col min="13327" max="13327" width="22" style="61" bestFit="1" customWidth="1"/>
    <col min="13328" max="13557" width="9.140625" style="61"/>
    <col min="13558" max="13558" width="11" style="61" bestFit="1" customWidth="1"/>
    <col min="13559" max="13559" width="11.42578125" style="61" customWidth="1"/>
    <col min="13560" max="13560" width="24.140625" style="61" bestFit="1" customWidth="1"/>
    <col min="13561" max="13561" width="10.7109375" style="61" bestFit="1" customWidth="1"/>
    <col min="13562" max="13562" width="10.140625" style="61" bestFit="1" customWidth="1"/>
    <col min="13563" max="13563" width="6.7109375" style="61" bestFit="1" customWidth="1"/>
    <col min="13564" max="13565" width="7" style="61" bestFit="1" customWidth="1"/>
    <col min="13566" max="13566" width="33.5703125" style="61" bestFit="1" customWidth="1"/>
    <col min="13567" max="13570" width="14.140625" style="61" customWidth="1"/>
    <col min="13571" max="13571" width="9.5703125" style="61" bestFit="1" customWidth="1"/>
    <col min="13572" max="13572" width="7.140625" style="61" bestFit="1" customWidth="1"/>
    <col min="13573" max="13574" width="7" style="61" bestFit="1" customWidth="1"/>
    <col min="13575" max="13575" width="8.42578125" style="61" bestFit="1" customWidth="1"/>
    <col min="13576" max="13576" width="19.28515625" style="61" bestFit="1" customWidth="1"/>
    <col min="13577" max="13577" width="16.140625" style="61" bestFit="1" customWidth="1"/>
    <col min="13578" max="13578" width="29.42578125" style="61" bestFit="1" customWidth="1"/>
    <col min="13579" max="13579" width="8.5703125" style="61" bestFit="1" customWidth="1"/>
    <col min="13580" max="13580" width="17.28515625" style="61" bestFit="1" customWidth="1"/>
    <col min="13581" max="13581" width="11" style="61" bestFit="1" customWidth="1"/>
    <col min="13582" max="13582" width="8.28515625" style="61" bestFit="1" customWidth="1"/>
    <col min="13583" max="13583" width="22" style="61" bestFit="1" customWidth="1"/>
    <col min="13584" max="13813" width="9.140625" style="61"/>
    <col min="13814" max="13814" width="11" style="61" bestFit="1" customWidth="1"/>
    <col min="13815" max="13815" width="11.42578125" style="61" customWidth="1"/>
    <col min="13816" max="13816" width="24.140625" style="61" bestFit="1" customWidth="1"/>
    <col min="13817" max="13817" width="10.7109375" style="61" bestFit="1" customWidth="1"/>
    <col min="13818" max="13818" width="10.140625" style="61" bestFit="1" customWidth="1"/>
    <col min="13819" max="13819" width="6.7109375" style="61" bestFit="1" customWidth="1"/>
    <col min="13820" max="13821" width="7" style="61" bestFit="1" customWidth="1"/>
    <col min="13822" max="13822" width="33.5703125" style="61" bestFit="1" customWidth="1"/>
    <col min="13823" max="13826" width="14.140625" style="61" customWidth="1"/>
    <col min="13827" max="13827" width="9.5703125" style="61" bestFit="1" customWidth="1"/>
    <col min="13828" max="13828" width="7.140625" style="61" bestFit="1" customWidth="1"/>
    <col min="13829" max="13830" width="7" style="61" bestFit="1" customWidth="1"/>
    <col min="13831" max="13831" width="8.42578125" style="61" bestFit="1" customWidth="1"/>
    <col min="13832" max="13832" width="19.28515625" style="61" bestFit="1" customWidth="1"/>
    <col min="13833" max="13833" width="16.140625" style="61" bestFit="1" customWidth="1"/>
    <col min="13834" max="13834" width="29.42578125" style="61" bestFit="1" customWidth="1"/>
    <col min="13835" max="13835" width="8.5703125" style="61" bestFit="1" customWidth="1"/>
    <col min="13836" max="13836" width="17.28515625" style="61" bestFit="1" customWidth="1"/>
    <col min="13837" max="13837" width="11" style="61" bestFit="1" customWidth="1"/>
    <col min="13838" max="13838" width="8.28515625" style="61" bestFit="1" customWidth="1"/>
    <col min="13839" max="13839" width="22" style="61" bestFit="1" customWidth="1"/>
    <col min="13840" max="14069" width="9.140625" style="61"/>
    <col min="14070" max="14070" width="11" style="61" bestFit="1" customWidth="1"/>
    <col min="14071" max="14071" width="11.42578125" style="61" customWidth="1"/>
    <col min="14072" max="14072" width="24.140625" style="61" bestFit="1" customWidth="1"/>
    <col min="14073" max="14073" width="10.7109375" style="61" bestFit="1" customWidth="1"/>
    <col min="14074" max="14074" width="10.140625" style="61" bestFit="1" customWidth="1"/>
    <col min="14075" max="14075" width="6.7109375" style="61" bestFit="1" customWidth="1"/>
    <col min="14076" max="14077" width="7" style="61" bestFit="1" customWidth="1"/>
    <col min="14078" max="14078" width="33.5703125" style="61" bestFit="1" customWidth="1"/>
    <col min="14079" max="14082" width="14.140625" style="61" customWidth="1"/>
    <col min="14083" max="14083" width="9.5703125" style="61" bestFit="1" customWidth="1"/>
    <col min="14084" max="14084" width="7.140625" style="61" bestFit="1" customWidth="1"/>
    <col min="14085" max="14086" width="7" style="61" bestFit="1" customWidth="1"/>
    <col min="14087" max="14087" width="8.42578125" style="61" bestFit="1" customWidth="1"/>
    <col min="14088" max="14088" width="19.28515625" style="61" bestFit="1" customWidth="1"/>
    <col min="14089" max="14089" width="16.140625" style="61" bestFit="1" customWidth="1"/>
    <col min="14090" max="14090" width="29.42578125" style="61" bestFit="1" customWidth="1"/>
    <col min="14091" max="14091" width="8.5703125" style="61" bestFit="1" customWidth="1"/>
    <col min="14092" max="14092" width="17.28515625" style="61" bestFit="1" customWidth="1"/>
    <col min="14093" max="14093" width="11" style="61" bestFit="1" customWidth="1"/>
    <col min="14094" max="14094" width="8.28515625" style="61" bestFit="1" customWidth="1"/>
    <col min="14095" max="14095" width="22" style="61" bestFit="1" customWidth="1"/>
    <col min="14096" max="14325" width="9.140625" style="61"/>
    <col min="14326" max="14326" width="11" style="61" bestFit="1" customWidth="1"/>
    <col min="14327" max="14327" width="11.42578125" style="61" customWidth="1"/>
    <col min="14328" max="14328" width="24.140625" style="61" bestFit="1" customWidth="1"/>
    <col min="14329" max="14329" width="10.7109375" style="61" bestFit="1" customWidth="1"/>
    <col min="14330" max="14330" width="10.140625" style="61" bestFit="1" customWidth="1"/>
    <col min="14331" max="14331" width="6.7109375" style="61" bestFit="1" customWidth="1"/>
    <col min="14332" max="14333" width="7" style="61" bestFit="1" customWidth="1"/>
    <col min="14334" max="14334" width="33.5703125" style="61" bestFit="1" customWidth="1"/>
    <col min="14335" max="14338" width="14.140625" style="61" customWidth="1"/>
    <col min="14339" max="14339" width="9.5703125" style="61" bestFit="1" customWidth="1"/>
    <col min="14340" max="14340" width="7.140625" style="61" bestFit="1" customWidth="1"/>
    <col min="14341" max="14342" width="7" style="61" bestFit="1" customWidth="1"/>
    <col min="14343" max="14343" width="8.42578125" style="61" bestFit="1" customWidth="1"/>
    <col min="14344" max="14344" width="19.28515625" style="61" bestFit="1" customWidth="1"/>
    <col min="14345" max="14345" width="16.140625" style="61" bestFit="1" customWidth="1"/>
    <col min="14346" max="14346" width="29.42578125" style="61" bestFit="1" customWidth="1"/>
    <col min="14347" max="14347" width="8.5703125" style="61" bestFit="1" customWidth="1"/>
    <col min="14348" max="14348" width="17.28515625" style="61" bestFit="1" customWidth="1"/>
    <col min="14349" max="14349" width="11" style="61" bestFit="1" customWidth="1"/>
    <col min="14350" max="14350" width="8.28515625" style="61" bestFit="1" customWidth="1"/>
    <col min="14351" max="14351" width="22" style="61" bestFit="1" customWidth="1"/>
    <col min="14352" max="14581" width="9.140625" style="61"/>
    <col min="14582" max="14582" width="11" style="61" bestFit="1" customWidth="1"/>
    <col min="14583" max="14583" width="11.42578125" style="61" customWidth="1"/>
    <col min="14584" max="14584" width="24.140625" style="61" bestFit="1" customWidth="1"/>
    <col min="14585" max="14585" width="10.7109375" style="61" bestFit="1" customWidth="1"/>
    <col min="14586" max="14586" width="10.140625" style="61" bestFit="1" customWidth="1"/>
    <col min="14587" max="14587" width="6.7109375" style="61" bestFit="1" customWidth="1"/>
    <col min="14588" max="14589" width="7" style="61" bestFit="1" customWidth="1"/>
    <col min="14590" max="14590" width="33.5703125" style="61" bestFit="1" customWidth="1"/>
    <col min="14591" max="14594" width="14.140625" style="61" customWidth="1"/>
    <col min="14595" max="14595" width="9.5703125" style="61" bestFit="1" customWidth="1"/>
    <col min="14596" max="14596" width="7.140625" style="61" bestFit="1" customWidth="1"/>
    <col min="14597" max="14598" width="7" style="61" bestFit="1" customWidth="1"/>
    <col min="14599" max="14599" width="8.42578125" style="61" bestFit="1" customWidth="1"/>
    <col min="14600" max="14600" width="19.28515625" style="61" bestFit="1" customWidth="1"/>
    <col min="14601" max="14601" width="16.140625" style="61" bestFit="1" customWidth="1"/>
    <col min="14602" max="14602" width="29.42578125" style="61" bestFit="1" customWidth="1"/>
    <col min="14603" max="14603" width="8.5703125" style="61" bestFit="1" customWidth="1"/>
    <col min="14604" max="14604" width="17.28515625" style="61" bestFit="1" customWidth="1"/>
    <col min="14605" max="14605" width="11" style="61" bestFit="1" customWidth="1"/>
    <col min="14606" max="14606" width="8.28515625" style="61" bestFit="1" customWidth="1"/>
    <col min="14607" max="14607" width="22" style="61" bestFit="1" customWidth="1"/>
    <col min="14608" max="14837" width="9.140625" style="61"/>
    <col min="14838" max="14838" width="11" style="61" bestFit="1" customWidth="1"/>
    <col min="14839" max="14839" width="11.42578125" style="61" customWidth="1"/>
    <col min="14840" max="14840" width="24.140625" style="61" bestFit="1" customWidth="1"/>
    <col min="14841" max="14841" width="10.7109375" style="61" bestFit="1" customWidth="1"/>
    <col min="14842" max="14842" width="10.140625" style="61" bestFit="1" customWidth="1"/>
    <col min="14843" max="14843" width="6.7109375" style="61" bestFit="1" customWidth="1"/>
    <col min="14844" max="14845" width="7" style="61" bestFit="1" customWidth="1"/>
    <col min="14846" max="14846" width="33.5703125" style="61" bestFit="1" customWidth="1"/>
    <col min="14847" max="14850" width="14.140625" style="61" customWidth="1"/>
    <col min="14851" max="14851" width="9.5703125" style="61" bestFit="1" customWidth="1"/>
    <col min="14852" max="14852" width="7.140625" style="61" bestFit="1" customWidth="1"/>
    <col min="14853" max="14854" width="7" style="61" bestFit="1" customWidth="1"/>
    <col min="14855" max="14855" width="8.42578125" style="61" bestFit="1" customWidth="1"/>
    <col min="14856" max="14856" width="19.28515625" style="61" bestFit="1" customWidth="1"/>
    <col min="14857" max="14857" width="16.140625" style="61" bestFit="1" customWidth="1"/>
    <col min="14858" max="14858" width="29.42578125" style="61" bestFit="1" customWidth="1"/>
    <col min="14859" max="14859" width="8.5703125" style="61" bestFit="1" customWidth="1"/>
    <col min="14860" max="14860" width="17.28515625" style="61" bestFit="1" customWidth="1"/>
    <col min="14861" max="14861" width="11" style="61" bestFit="1" customWidth="1"/>
    <col min="14862" max="14862" width="8.28515625" style="61" bestFit="1" customWidth="1"/>
    <col min="14863" max="14863" width="22" style="61" bestFit="1" customWidth="1"/>
    <col min="14864" max="15093" width="9.140625" style="61"/>
    <col min="15094" max="15094" width="11" style="61" bestFit="1" customWidth="1"/>
    <col min="15095" max="15095" width="11.42578125" style="61" customWidth="1"/>
    <col min="15096" max="15096" width="24.140625" style="61" bestFit="1" customWidth="1"/>
    <col min="15097" max="15097" width="10.7109375" style="61" bestFit="1" customWidth="1"/>
    <col min="15098" max="15098" width="10.140625" style="61" bestFit="1" customWidth="1"/>
    <col min="15099" max="15099" width="6.7109375" style="61" bestFit="1" customWidth="1"/>
    <col min="15100" max="15101" width="7" style="61" bestFit="1" customWidth="1"/>
    <col min="15102" max="15102" width="33.5703125" style="61" bestFit="1" customWidth="1"/>
    <col min="15103" max="15106" width="14.140625" style="61" customWidth="1"/>
    <col min="15107" max="15107" width="9.5703125" style="61" bestFit="1" customWidth="1"/>
    <col min="15108" max="15108" width="7.140625" style="61" bestFit="1" customWidth="1"/>
    <col min="15109" max="15110" width="7" style="61" bestFit="1" customWidth="1"/>
    <col min="15111" max="15111" width="8.42578125" style="61" bestFit="1" customWidth="1"/>
    <col min="15112" max="15112" width="19.28515625" style="61" bestFit="1" customWidth="1"/>
    <col min="15113" max="15113" width="16.140625" style="61" bestFit="1" customWidth="1"/>
    <col min="15114" max="15114" width="29.42578125" style="61" bestFit="1" customWidth="1"/>
    <col min="15115" max="15115" width="8.5703125" style="61" bestFit="1" customWidth="1"/>
    <col min="15116" max="15116" width="17.28515625" style="61" bestFit="1" customWidth="1"/>
    <col min="15117" max="15117" width="11" style="61" bestFit="1" customWidth="1"/>
    <col min="15118" max="15118" width="8.28515625" style="61" bestFit="1" customWidth="1"/>
    <col min="15119" max="15119" width="22" style="61" bestFit="1" customWidth="1"/>
    <col min="15120" max="15349" width="9.140625" style="61"/>
    <col min="15350" max="15350" width="11" style="61" bestFit="1" customWidth="1"/>
    <col min="15351" max="15351" width="11.42578125" style="61" customWidth="1"/>
    <col min="15352" max="15352" width="24.140625" style="61" bestFit="1" customWidth="1"/>
    <col min="15353" max="15353" width="10.7109375" style="61" bestFit="1" customWidth="1"/>
    <col min="15354" max="15354" width="10.140625" style="61" bestFit="1" customWidth="1"/>
    <col min="15355" max="15355" width="6.7109375" style="61" bestFit="1" customWidth="1"/>
    <col min="15356" max="15357" width="7" style="61" bestFit="1" customWidth="1"/>
    <col min="15358" max="15358" width="33.5703125" style="61" bestFit="1" customWidth="1"/>
    <col min="15359" max="15362" width="14.140625" style="61" customWidth="1"/>
    <col min="15363" max="15363" width="9.5703125" style="61" bestFit="1" customWidth="1"/>
    <col min="15364" max="15364" width="7.140625" style="61" bestFit="1" customWidth="1"/>
    <col min="15365" max="15366" width="7" style="61" bestFit="1" customWidth="1"/>
    <col min="15367" max="15367" width="8.42578125" style="61" bestFit="1" customWidth="1"/>
    <col min="15368" max="15368" width="19.28515625" style="61" bestFit="1" customWidth="1"/>
    <col min="15369" max="15369" width="16.140625" style="61" bestFit="1" customWidth="1"/>
    <col min="15370" max="15370" width="29.42578125" style="61" bestFit="1" customWidth="1"/>
    <col min="15371" max="15371" width="8.5703125" style="61" bestFit="1" customWidth="1"/>
    <col min="15372" max="15372" width="17.28515625" style="61" bestFit="1" customWidth="1"/>
    <col min="15373" max="15373" width="11" style="61" bestFit="1" customWidth="1"/>
    <col min="15374" max="15374" width="8.28515625" style="61" bestFit="1" customWidth="1"/>
    <col min="15375" max="15375" width="22" style="61" bestFit="1" customWidth="1"/>
    <col min="15376" max="15605" width="9.140625" style="61"/>
    <col min="15606" max="15606" width="11" style="61" bestFit="1" customWidth="1"/>
    <col min="15607" max="15607" width="11.42578125" style="61" customWidth="1"/>
    <col min="15608" max="15608" width="24.140625" style="61" bestFit="1" customWidth="1"/>
    <col min="15609" max="15609" width="10.7109375" style="61" bestFit="1" customWidth="1"/>
    <col min="15610" max="15610" width="10.140625" style="61" bestFit="1" customWidth="1"/>
    <col min="15611" max="15611" width="6.7109375" style="61" bestFit="1" customWidth="1"/>
    <col min="15612" max="15613" width="7" style="61" bestFit="1" customWidth="1"/>
    <col min="15614" max="15614" width="33.5703125" style="61" bestFit="1" customWidth="1"/>
    <col min="15615" max="15618" width="14.140625" style="61" customWidth="1"/>
    <col min="15619" max="15619" width="9.5703125" style="61" bestFit="1" customWidth="1"/>
    <col min="15620" max="15620" width="7.140625" style="61" bestFit="1" customWidth="1"/>
    <col min="15621" max="15622" width="7" style="61" bestFit="1" customWidth="1"/>
    <col min="15623" max="15623" width="8.42578125" style="61" bestFit="1" customWidth="1"/>
    <col min="15624" max="15624" width="19.28515625" style="61" bestFit="1" customWidth="1"/>
    <col min="15625" max="15625" width="16.140625" style="61" bestFit="1" customWidth="1"/>
    <col min="15626" max="15626" width="29.42578125" style="61" bestFit="1" customWidth="1"/>
    <col min="15627" max="15627" width="8.5703125" style="61" bestFit="1" customWidth="1"/>
    <col min="15628" max="15628" width="17.28515625" style="61" bestFit="1" customWidth="1"/>
    <col min="15629" max="15629" width="11" style="61" bestFit="1" customWidth="1"/>
    <col min="15630" max="15630" width="8.28515625" style="61" bestFit="1" customWidth="1"/>
    <col min="15631" max="15631" width="22" style="61" bestFit="1" customWidth="1"/>
    <col min="15632" max="15861" width="9.140625" style="61"/>
    <col min="15862" max="15862" width="11" style="61" bestFit="1" customWidth="1"/>
    <col min="15863" max="15863" width="11.42578125" style="61" customWidth="1"/>
    <col min="15864" max="15864" width="24.140625" style="61" bestFit="1" customWidth="1"/>
    <col min="15865" max="15865" width="10.7109375" style="61" bestFit="1" customWidth="1"/>
    <col min="15866" max="15866" width="10.140625" style="61" bestFit="1" customWidth="1"/>
    <col min="15867" max="15867" width="6.7109375" style="61" bestFit="1" customWidth="1"/>
    <col min="15868" max="15869" width="7" style="61" bestFit="1" customWidth="1"/>
    <col min="15870" max="15870" width="33.5703125" style="61" bestFit="1" customWidth="1"/>
    <col min="15871" max="15874" width="14.140625" style="61" customWidth="1"/>
    <col min="15875" max="15875" width="9.5703125" style="61" bestFit="1" customWidth="1"/>
    <col min="15876" max="15876" width="7.140625" style="61" bestFit="1" customWidth="1"/>
    <col min="15877" max="15878" width="7" style="61" bestFit="1" customWidth="1"/>
    <col min="15879" max="15879" width="8.42578125" style="61" bestFit="1" customWidth="1"/>
    <col min="15880" max="15880" width="19.28515625" style="61" bestFit="1" customWidth="1"/>
    <col min="15881" max="15881" width="16.140625" style="61" bestFit="1" customWidth="1"/>
    <col min="15882" max="15882" width="29.42578125" style="61" bestFit="1" customWidth="1"/>
    <col min="15883" max="15883" width="8.5703125" style="61" bestFit="1" customWidth="1"/>
    <col min="15884" max="15884" width="17.28515625" style="61" bestFit="1" customWidth="1"/>
    <col min="15885" max="15885" width="11" style="61" bestFit="1" customWidth="1"/>
    <col min="15886" max="15886" width="8.28515625" style="61" bestFit="1" customWidth="1"/>
    <col min="15887" max="15887" width="22" style="61" bestFit="1" customWidth="1"/>
    <col min="15888" max="16117" width="9.140625" style="61"/>
    <col min="16118" max="16118" width="11" style="61" bestFit="1" customWidth="1"/>
    <col min="16119" max="16119" width="11.42578125" style="61" customWidth="1"/>
    <col min="16120" max="16120" width="24.140625" style="61" bestFit="1" customWidth="1"/>
    <col min="16121" max="16121" width="10.7109375" style="61" bestFit="1" customWidth="1"/>
    <col min="16122" max="16122" width="10.140625" style="61" bestFit="1" customWidth="1"/>
    <col min="16123" max="16123" width="6.7109375" style="61" bestFit="1" customWidth="1"/>
    <col min="16124" max="16125" width="7" style="61" bestFit="1" customWidth="1"/>
    <col min="16126" max="16126" width="33.5703125" style="61" bestFit="1" customWidth="1"/>
    <col min="16127" max="16130" width="14.140625" style="61" customWidth="1"/>
    <col min="16131" max="16131" width="9.5703125" style="61" bestFit="1" customWidth="1"/>
    <col min="16132" max="16132" width="7.140625" style="61" bestFit="1" customWidth="1"/>
    <col min="16133" max="16134" width="7" style="61" bestFit="1" customWidth="1"/>
    <col min="16135" max="16135" width="8.42578125" style="61" bestFit="1" customWidth="1"/>
    <col min="16136" max="16136" width="19.28515625" style="61" bestFit="1" customWidth="1"/>
    <col min="16137" max="16137" width="16.140625" style="61" bestFit="1" customWidth="1"/>
    <col min="16138" max="16138" width="29.42578125" style="61" bestFit="1" customWidth="1"/>
    <col min="16139" max="16139" width="8.5703125" style="61" bestFit="1" customWidth="1"/>
    <col min="16140" max="16140" width="17.28515625" style="61" bestFit="1" customWidth="1"/>
    <col min="16141" max="16141" width="11" style="61" bestFit="1" customWidth="1"/>
    <col min="16142" max="16142" width="8.28515625" style="61" bestFit="1" customWidth="1"/>
    <col min="16143" max="16143" width="22" style="61" bestFit="1" customWidth="1"/>
    <col min="16144" max="16384" width="9.140625" style="61"/>
  </cols>
  <sheetData>
    <row r="1" spans="1:17" ht="15" x14ac:dyDescent="0.25">
      <c r="A1" s="208" t="s">
        <v>414</v>
      </c>
    </row>
    <row r="2" spans="1:17" ht="15" x14ac:dyDescent="0.25">
      <c r="A2" s="208" t="s">
        <v>415</v>
      </c>
    </row>
    <row r="3" spans="1:17" ht="15" x14ac:dyDescent="0.25">
      <c r="A3" s="208" t="s">
        <v>1071</v>
      </c>
      <c r="P3" s="359" t="s">
        <v>1098</v>
      </c>
      <c r="Q3" s="359"/>
    </row>
    <row r="4" spans="1:17" s="182" customFormat="1" ht="20.100000000000001" customHeight="1" x14ac:dyDescent="0.25">
      <c r="A4" s="185" t="s">
        <v>416</v>
      </c>
      <c r="B4" s="185" t="s">
        <v>1063</v>
      </c>
      <c r="C4" s="185" t="s">
        <v>1064</v>
      </c>
      <c r="D4" s="185" t="s">
        <v>1065</v>
      </c>
      <c r="E4" s="185" t="s">
        <v>417</v>
      </c>
      <c r="F4" s="185" t="s">
        <v>418</v>
      </c>
      <c r="G4" s="195" t="s">
        <v>236</v>
      </c>
      <c r="H4" s="185" t="s">
        <v>363</v>
      </c>
      <c r="I4" s="189" t="s">
        <v>1066</v>
      </c>
      <c r="J4" s="189" t="s">
        <v>1067</v>
      </c>
      <c r="K4" s="189" t="s">
        <v>1068</v>
      </c>
      <c r="L4" s="189" t="s">
        <v>1069</v>
      </c>
      <c r="M4" s="200" t="s">
        <v>1070</v>
      </c>
      <c r="N4" s="185" t="s">
        <v>419</v>
      </c>
      <c r="O4" s="185" t="s">
        <v>1072</v>
      </c>
      <c r="P4" s="185" t="s">
        <v>1099</v>
      </c>
      <c r="Q4" s="185" t="s">
        <v>1100</v>
      </c>
    </row>
    <row r="5" spans="1:17" ht="20.100000000000001" hidden="1" customHeight="1" outlineLevel="2" x14ac:dyDescent="0.2">
      <c r="A5" s="183">
        <v>4695102</v>
      </c>
      <c r="B5" s="183">
        <v>1570926</v>
      </c>
      <c r="C5" s="183" t="s">
        <v>472</v>
      </c>
      <c r="D5" s="183" t="s">
        <v>473</v>
      </c>
      <c r="E5" s="184">
        <v>77261</v>
      </c>
      <c r="F5" s="184">
        <v>26</v>
      </c>
      <c r="G5" s="196">
        <v>1</v>
      </c>
      <c r="H5" s="77" t="s">
        <v>475</v>
      </c>
      <c r="I5" s="190">
        <v>245</v>
      </c>
      <c r="J5" s="190">
        <v>0</v>
      </c>
      <c r="K5" s="190">
        <v>-297.91000000000003</v>
      </c>
      <c r="L5" s="190">
        <v>-52.91</v>
      </c>
      <c r="M5" s="199">
        <v>1.39</v>
      </c>
      <c r="N5" s="184" t="s">
        <v>425</v>
      </c>
      <c r="O5" s="77" t="s">
        <v>49</v>
      </c>
      <c r="P5" s="61" t="s">
        <v>427</v>
      </c>
    </row>
    <row r="6" spans="1:17" ht="20.100000000000001" hidden="1" customHeight="1" outlineLevel="2" x14ac:dyDescent="0.2">
      <c r="A6" s="183">
        <v>4782709</v>
      </c>
      <c r="B6" s="183">
        <v>1579852</v>
      </c>
      <c r="C6" s="183" t="s">
        <v>476</v>
      </c>
      <c r="D6" s="183" t="s">
        <v>477</v>
      </c>
      <c r="E6" s="184">
        <v>77261</v>
      </c>
      <c r="F6" s="184">
        <v>26</v>
      </c>
      <c r="G6" s="196">
        <v>1</v>
      </c>
      <c r="H6" s="77" t="s">
        <v>475</v>
      </c>
      <c r="I6" s="190">
        <v>245</v>
      </c>
      <c r="J6" s="190">
        <v>0</v>
      </c>
      <c r="K6" s="190">
        <v>-297.91000000000003</v>
      </c>
      <c r="L6" s="190">
        <v>-52.91</v>
      </c>
      <c r="M6" s="199">
        <v>1.39</v>
      </c>
      <c r="N6" s="184" t="s">
        <v>425</v>
      </c>
      <c r="O6" s="77" t="s">
        <v>49</v>
      </c>
      <c r="P6" s="61" t="s">
        <v>427</v>
      </c>
    </row>
    <row r="7" spans="1:17" ht="20.100000000000001" hidden="1" customHeight="1" outlineLevel="2" x14ac:dyDescent="0.2">
      <c r="A7" s="183">
        <v>4778298</v>
      </c>
      <c r="B7" s="183">
        <v>1578334</v>
      </c>
      <c r="C7" s="183" t="s">
        <v>562</v>
      </c>
      <c r="D7" s="183" t="s">
        <v>617</v>
      </c>
      <c r="E7" s="184">
        <v>77261</v>
      </c>
      <c r="F7" s="184" t="s">
        <v>423</v>
      </c>
      <c r="G7" s="196">
        <v>1</v>
      </c>
      <c r="H7" s="77" t="s">
        <v>475</v>
      </c>
      <c r="I7" s="190">
        <v>245</v>
      </c>
      <c r="J7" s="190">
        <v>0</v>
      </c>
      <c r="K7" s="190">
        <v>-245</v>
      </c>
      <c r="L7" s="190">
        <v>0</v>
      </c>
      <c r="M7" s="199">
        <v>1.39</v>
      </c>
      <c r="N7" s="184" t="s">
        <v>425</v>
      </c>
      <c r="O7" s="77" t="s">
        <v>426</v>
      </c>
      <c r="P7" s="61" t="s">
        <v>427</v>
      </c>
    </row>
    <row r="8" spans="1:17" ht="20.100000000000001" hidden="1" customHeight="1" outlineLevel="2" x14ac:dyDescent="0.2">
      <c r="A8" s="183">
        <v>9001398308</v>
      </c>
      <c r="B8" s="183">
        <v>1579381</v>
      </c>
      <c r="C8" s="183" t="s">
        <v>1037</v>
      </c>
      <c r="D8" s="183" t="s">
        <v>638</v>
      </c>
      <c r="E8" s="184">
        <v>77261</v>
      </c>
      <c r="F8" s="184">
        <v>26</v>
      </c>
      <c r="G8" s="196">
        <v>1</v>
      </c>
      <c r="H8" s="77" t="s">
        <v>475</v>
      </c>
      <c r="I8" s="190">
        <v>245</v>
      </c>
      <c r="J8" s="190">
        <v>0</v>
      </c>
      <c r="K8" s="190">
        <v>0</v>
      </c>
      <c r="L8" s="190">
        <v>245</v>
      </c>
      <c r="M8" s="199">
        <v>1.39</v>
      </c>
      <c r="N8" s="184">
        <v>781.2</v>
      </c>
      <c r="O8" s="77" t="s">
        <v>1038</v>
      </c>
      <c r="P8" s="61" t="s">
        <v>427</v>
      </c>
    </row>
    <row r="9" spans="1:17" ht="20.100000000000001" hidden="1" customHeight="1" outlineLevel="2" x14ac:dyDescent="0.2">
      <c r="A9" s="183">
        <v>9001400142</v>
      </c>
      <c r="B9" s="183">
        <v>1582284</v>
      </c>
      <c r="C9" s="183" t="s">
        <v>750</v>
      </c>
      <c r="D9" s="183" t="s">
        <v>670</v>
      </c>
      <c r="E9" s="184">
        <v>77261</v>
      </c>
      <c r="F9" s="184">
        <v>26</v>
      </c>
      <c r="G9" s="196">
        <v>1</v>
      </c>
      <c r="H9" s="77" t="s">
        <v>475</v>
      </c>
      <c r="I9" s="190">
        <v>245</v>
      </c>
      <c r="J9" s="190">
        <v>0</v>
      </c>
      <c r="K9" s="190">
        <v>-245</v>
      </c>
      <c r="L9" s="190">
        <v>0</v>
      </c>
      <c r="M9" s="199">
        <v>1.39</v>
      </c>
      <c r="N9" s="184">
        <v>203</v>
      </c>
      <c r="O9" s="77" t="s">
        <v>516</v>
      </c>
      <c r="P9" s="61" t="s">
        <v>434</v>
      </c>
    </row>
    <row r="10" spans="1:17" ht="20.100000000000001" hidden="1" customHeight="1" outlineLevel="2" x14ac:dyDescent="0.2">
      <c r="A10" s="183">
        <v>4699244</v>
      </c>
      <c r="B10" s="183">
        <v>834949</v>
      </c>
      <c r="C10" s="183" t="s">
        <v>505</v>
      </c>
      <c r="D10" s="183" t="s">
        <v>494</v>
      </c>
      <c r="E10" s="184">
        <v>77261</v>
      </c>
      <c r="F10" s="184">
        <v>26</v>
      </c>
      <c r="G10" s="196">
        <v>1</v>
      </c>
      <c r="H10" s="77" t="s">
        <v>475</v>
      </c>
      <c r="I10" s="190">
        <v>546</v>
      </c>
      <c r="J10" s="190">
        <v>0</v>
      </c>
      <c r="K10" s="190">
        <v>0</v>
      </c>
      <c r="L10" s="190">
        <v>546</v>
      </c>
      <c r="M10" s="199">
        <v>3.14</v>
      </c>
      <c r="N10" s="184" t="s">
        <v>425</v>
      </c>
      <c r="O10" s="77" t="s">
        <v>506</v>
      </c>
      <c r="P10" s="61" t="s">
        <v>438</v>
      </c>
    </row>
    <row r="11" spans="1:17" s="67" customFormat="1" ht="20.100000000000001" customHeight="1" outlineLevel="1" collapsed="1" x14ac:dyDescent="0.2">
      <c r="A11" s="119"/>
      <c r="B11" s="119"/>
      <c r="C11" s="119"/>
      <c r="D11" s="119"/>
      <c r="E11" s="187" t="s">
        <v>1073</v>
      </c>
      <c r="F11" s="187"/>
      <c r="G11" s="197">
        <f>SUM(G5:G10)</f>
        <v>6</v>
      </c>
      <c r="H11" s="186" t="s">
        <v>475</v>
      </c>
      <c r="I11" s="190">
        <f>SUBTOTAL(9,I5:I10)</f>
        <v>1771</v>
      </c>
      <c r="J11" s="190">
        <f>SUBTOTAL(9,J5:J10)</f>
        <v>0</v>
      </c>
      <c r="K11" s="190">
        <f>SUBTOTAL(9,K5:K10)</f>
        <v>-1085.8200000000002</v>
      </c>
      <c r="L11" s="190">
        <f>SUBTOTAL(9,L5:L10)</f>
        <v>685.18000000000006</v>
      </c>
      <c r="M11" s="199">
        <f>SUBTOTAL(9,M5:M10)</f>
        <v>10.09</v>
      </c>
      <c r="N11" s="187"/>
      <c r="O11" s="186"/>
    </row>
    <row r="12" spans="1:17" ht="20.100000000000001" hidden="1" customHeight="1" outlineLevel="2" x14ac:dyDescent="0.2">
      <c r="A12" s="183">
        <v>4735193</v>
      </c>
      <c r="B12" s="183">
        <v>12988</v>
      </c>
      <c r="C12" s="183" t="s">
        <v>493</v>
      </c>
      <c r="D12" s="183" t="s">
        <v>494</v>
      </c>
      <c r="E12" s="184">
        <v>77280</v>
      </c>
      <c r="F12" s="184">
        <v>26</v>
      </c>
      <c r="G12" s="196">
        <v>1</v>
      </c>
      <c r="H12" s="77" t="s">
        <v>433</v>
      </c>
      <c r="I12" s="190">
        <v>120</v>
      </c>
      <c r="J12" s="190">
        <v>-26.16</v>
      </c>
      <c r="K12" s="190">
        <v>-93.84</v>
      </c>
      <c r="L12" s="190">
        <v>0</v>
      </c>
      <c r="M12" s="199">
        <v>0.7</v>
      </c>
      <c r="N12" s="184" t="s">
        <v>425</v>
      </c>
      <c r="O12" s="77" t="s">
        <v>426</v>
      </c>
      <c r="P12" s="61" t="s">
        <v>438</v>
      </c>
    </row>
    <row r="13" spans="1:17" ht="20.100000000000001" hidden="1" customHeight="1" outlineLevel="2" x14ac:dyDescent="0.2">
      <c r="A13" s="183">
        <v>4726675</v>
      </c>
      <c r="B13" s="183">
        <v>109763</v>
      </c>
      <c r="C13" s="183" t="s">
        <v>499</v>
      </c>
      <c r="D13" s="183" t="s">
        <v>494</v>
      </c>
      <c r="E13" s="184">
        <v>77280</v>
      </c>
      <c r="F13" s="184">
        <v>26</v>
      </c>
      <c r="G13" s="196">
        <v>1</v>
      </c>
      <c r="H13" s="77" t="s">
        <v>433</v>
      </c>
      <c r="I13" s="190">
        <v>120</v>
      </c>
      <c r="J13" s="190">
        <v>-40.15</v>
      </c>
      <c r="K13" s="190">
        <v>-79.849999999999994</v>
      </c>
      <c r="L13" s="190">
        <v>0</v>
      </c>
      <c r="M13" s="199">
        <v>0.7</v>
      </c>
      <c r="N13" s="184">
        <v>174.1</v>
      </c>
      <c r="O13" s="77" t="s">
        <v>453</v>
      </c>
      <c r="P13" s="61" t="s">
        <v>442</v>
      </c>
    </row>
    <row r="14" spans="1:17" ht="20.100000000000001" hidden="1" customHeight="1" outlineLevel="2" x14ac:dyDescent="0.2">
      <c r="A14" s="183">
        <v>4699244</v>
      </c>
      <c r="B14" s="183">
        <v>834949</v>
      </c>
      <c r="C14" s="183" t="s">
        <v>505</v>
      </c>
      <c r="D14" s="183" t="s">
        <v>494</v>
      </c>
      <c r="E14" s="184">
        <v>77280</v>
      </c>
      <c r="F14" s="184">
        <v>26</v>
      </c>
      <c r="G14" s="196">
        <v>1</v>
      </c>
      <c r="H14" s="77" t="s">
        <v>433</v>
      </c>
      <c r="I14" s="190">
        <v>120</v>
      </c>
      <c r="J14" s="190">
        <v>0</v>
      </c>
      <c r="K14" s="190">
        <v>0</v>
      </c>
      <c r="L14" s="190">
        <v>120</v>
      </c>
      <c r="M14" s="199">
        <v>0.7</v>
      </c>
      <c r="N14" s="184" t="s">
        <v>425</v>
      </c>
      <c r="O14" s="77" t="s">
        <v>506</v>
      </c>
      <c r="P14" s="61" t="s">
        <v>445</v>
      </c>
    </row>
    <row r="15" spans="1:17" ht="20.100000000000001" hidden="1" customHeight="1" outlineLevel="2" x14ac:dyDescent="0.2">
      <c r="A15" s="183">
        <v>4730982</v>
      </c>
      <c r="B15" s="183">
        <v>906273</v>
      </c>
      <c r="C15" s="183" t="s">
        <v>515</v>
      </c>
      <c r="D15" s="183" t="s">
        <v>509</v>
      </c>
      <c r="E15" s="184">
        <v>77280</v>
      </c>
      <c r="F15" s="184">
        <v>26</v>
      </c>
      <c r="G15" s="196">
        <v>1</v>
      </c>
      <c r="H15" s="77" t="s">
        <v>433</v>
      </c>
      <c r="I15" s="190">
        <v>120</v>
      </c>
      <c r="J15" s="190">
        <v>0</v>
      </c>
      <c r="K15" s="190">
        <v>-115</v>
      </c>
      <c r="L15" s="190">
        <v>5</v>
      </c>
      <c r="M15" s="199">
        <v>0.7</v>
      </c>
      <c r="N15" s="184" t="s">
        <v>425</v>
      </c>
      <c r="O15" s="77" t="s">
        <v>516</v>
      </c>
      <c r="P15" s="61" t="s">
        <v>448</v>
      </c>
    </row>
    <row r="16" spans="1:17" ht="20.100000000000001" hidden="1" customHeight="1" outlineLevel="2" x14ac:dyDescent="0.2">
      <c r="A16" s="183">
        <v>4623575</v>
      </c>
      <c r="B16" s="183">
        <v>1564312</v>
      </c>
      <c r="C16" s="183" t="s">
        <v>517</v>
      </c>
      <c r="D16" s="183" t="s">
        <v>536</v>
      </c>
      <c r="E16" s="184">
        <v>77280</v>
      </c>
      <c r="F16" s="184">
        <v>26</v>
      </c>
      <c r="G16" s="196">
        <v>1</v>
      </c>
      <c r="H16" s="77" t="s">
        <v>433</v>
      </c>
      <c r="I16" s="190">
        <v>120</v>
      </c>
      <c r="J16" s="190">
        <v>-19</v>
      </c>
      <c r="K16" s="190">
        <v>-101</v>
      </c>
      <c r="L16" s="190">
        <v>0</v>
      </c>
      <c r="M16" s="199">
        <v>0.7</v>
      </c>
      <c r="N16" s="184">
        <v>198.5</v>
      </c>
      <c r="O16" s="77" t="s">
        <v>518</v>
      </c>
      <c r="P16" s="61" t="s">
        <v>445</v>
      </c>
    </row>
    <row r="17" spans="1:16" ht="20.100000000000001" hidden="1" customHeight="1" outlineLevel="2" x14ac:dyDescent="0.2">
      <c r="A17" s="183">
        <v>4623575</v>
      </c>
      <c r="B17" s="183">
        <v>1564312</v>
      </c>
      <c r="C17" s="183" t="s">
        <v>517</v>
      </c>
      <c r="D17" s="183" t="s">
        <v>536</v>
      </c>
      <c r="E17" s="184">
        <v>77280</v>
      </c>
      <c r="F17" s="184">
        <v>26</v>
      </c>
      <c r="G17" s="196">
        <v>1</v>
      </c>
      <c r="H17" s="77" t="s">
        <v>433</v>
      </c>
      <c r="I17" s="190">
        <v>120</v>
      </c>
      <c r="J17" s="190">
        <v>-19</v>
      </c>
      <c r="K17" s="190">
        <v>-101</v>
      </c>
      <c r="L17" s="190">
        <v>0</v>
      </c>
      <c r="M17" s="199">
        <v>0.7</v>
      </c>
      <c r="N17" s="184">
        <v>198.5</v>
      </c>
      <c r="O17" s="77" t="s">
        <v>518</v>
      </c>
      <c r="P17" s="61" t="s">
        <v>454</v>
      </c>
    </row>
    <row r="18" spans="1:16" ht="20.100000000000001" hidden="1" customHeight="1" outlineLevel="2" x14ac:dyDescent="0.2">
      <c r="A18" s="183">
        <v>4695102</v>
      </c>
      <c r="B18" s="183">
        <v>1570926</v>
      </c>
      <c r="C18" s="183" t="s">
        <v>472</v>
      </c>
      <c r="D18" s="183" t="s">
        <v>473</v>
      </c>
      <c r="E18" s="184">
        <v>77280</v>
      </c>
      <c r="F18" s="184">
        <v>26</v>
      </c>
      <c r="G18" s="196">
        <v>1</v>
      </c>
      <c r="H18" s="77" t="s">
        <v>433</v>
      </c>
      <c r="I18" s="190">
        <v>120</v>
      </c>
      <c r="J18" s="190">
        <v>0</v>
      </c>
      <c r="K18" s="190">
        <v>-145.97999999999999</v>
      </c>
      <c r="L18" s="190">
        <v>-25.98</v>
      </c>
      <c r="M18" s="199">
        <v>0.7</v>
      </c>
      <c r="N18" s="184" t="s">
        <v>425</v>
      </c>
      <c r="O18" s="77" t="s">
        <v>49</v>
      </c>
      <c r="P18" s="61" t="s">
        <v>456</v>
      </c>
    </row>
    <row r="19" spans="1:16" ht="20.100000000000001" hidden="1" customHeight="1" outlineLevel="2" x14ac:dyDescent="0.2">
      <c r="A19" s="183">
        <v>4755978</v>
      </c>
      <c r="B19" s="183">
        <v>1576930</v>
      </c>
      <c r="C19" s="183" t="s">
        <v>484</v>
      </c>
      <c r="D19" s="183" t="s">
        <v>485</v>
      </c>
      <c r="E19" s="184">
        <v>77280</v>
      </c>
      <c r="F19" s="184">
        <v>26</v>
      </c>
      <c r="G19" s="196">
        <v>1</v>
      </c>
      <c r="H19" s="77" t="s">
        <v>433</v>
      </c>
      <c r="I19" s="190">
        <v>120</v>
      </c>
      <c r="J19" s="190">
        <v>0</v>
      </c>
      <c r="K19" s="190">
        <v>-145.97999999999999</v>
      </c>
      <c r="L19" s="190">
        <v>-25.98</v>
      </c>
      <c r="M19" s="199">
        <v>0.7</v>
      </c>
      <c r="N19" s="184" t="s">
        <v>425</v>
      </c>
      <c r="O19" s="77" t="s">
        <v>49</v>
      </c>
      <c r="P19" s="61" t="s">
        <v>459</v>
      </c>
    </row>
    <row r="20" spans="1:16" ht="20.100000000000001" hidden="1" customHeight="1" outlineLevel="2" x14ac:dyDescent="0.2">
      <c r="A20" s="183">
        <v>4743054</v>
      </c>
      <c r="B20" s="183">
        <v>1229415</v>
      </c>
      <c r="C20" s="183" t="s">
        <v>545</v>
      </c>
      <c r="D20" s="183" t="s">
        <v>485</v>
      </c>
      <c r="E20" s="184">
        <v>77280</v>
      </c>
      <c r="F20" s="184">
        <v>26</v>
      </c>
      <c r="G20" s="196">
        <v>1</v>
      </c>
      <c r="H20" s="77" t="s">
        <v>433</v>
      </c>
      <c r="I20" s="190">
        <v>120</v>
      </c>
      <c r="J20" s="190">
        <v>0</v>
      </c>
      <c r="K20" s="190">
        <v>-120</v>
      </c>
      <c r="L20" s="190">
        <v>0</v>
      </c>
      <c r="M20" s="199">
        <v>0.7</v>
      </c>
      <c r="N20" s="184" t="s">
        <v>425</v>
      </c>
      <c r="O20" s="77" t="s">
        <v>516</v>
      </c>
      <c r="P20" s="61" t="s">
        <v>454</v>
      </c>
    </row>
    <row r="21" spans="1:16" ht="20.100000000000001" hidden="1" customHeight="1" outlineLevel="2" x14ac:dyDescent="0.2">
      <c r="A21" s="183">
        <v>4743054</v>
      </c>
      <c r="B21" s="183">
        <v>1229415</v>
      </c>
      <c r="C21" s="183" t="s">
        <v>545</v>
      </c>
      <c r="D21" s="183" t="s">
        <v>485</v>
      </c>
      <c r="E21" s="184">
        <v>77280</v>
      </c>
      <c r="F21" s="184">
        <v>26</v>
      </c>
      <c r="G21" s="196">
        <v>1</v>
      </c>
      <c r="H21" s="77" t="s">
        <v>433</v>
      </c>
      <c r="I21" s="190">
        <v>120</v>
      </c>
      <c r="J21" s="190">
        <v>0</v>
      </c>
      <c r="K21" s="190">
        <v>-120</v>
      </c>
      <c r="L21" s="190">
        <v>0</v>
      </c>
      <c r="M21" s="199">
        <v>0.7</v>
      </c>
      <c r="N21" s="184" t="s">
        <v>425</v>
      </c>
      <c r="O21" s="77" t="s">
        <v>516</v>
      </c>
      <c r="P21" s="61" t="s">
        <v>464</v>
      </c>
    </row>
    <row r="22" spans="1:16" ht="20.100000000000001" hidden="1" customHeight="1" outlineLevel="2" x14ac:dyDescent="0.2">
      <c r="A22" s="183">
        <v>4755884</v>
      </c>
      <c r="B22" s="183">
        <v>1247782</v>
      </c>
      <c r="C22" s="183" t="s">
        <v>548</v>
      </c>
      <c r="D22" s="183" t="s">
        <v>485</v>
      </c>
      <c r="E22" s="184">
        <v>77280</v>
      </c>
      <c r="F22" s="184">
        <v>26</v>
      </c>
      <c r="G22" s="196">
        <v>1</v>
      </c>
      <c r="H22" s="77" t="s">
        <v>433</v>
      </c>
      <c r="I22" s="190">
        <v>120</v>
      </c>
      <c r="J22" s="190">
        <v>0</v>
      </c>
      <c r="K22" s="190">
        <v>-120</v>
      </c>
      <c r="L22" s="190">
        <v>0</v>
      </c>
      <c r="M22" s="199">
        <v>0.7</v>
      </c>
      <c r="N22" s="184" t="s">
        <v>425</v>
      </c>
      <c r="O22" s="77" t="s">
        <v>49</v>
      </c>
      <c r="P22" s="61" t="s">
        <v>464</v>
      </c>
    </row>
    <row r="23" spans="1:16" ht="20.100000000000001" hidden="1" customHeight="1" outlineLevel="2" x14ac:dyDescent="0.2">
      <c r="A23" s="183">
        <v>4760250</v>
      </c>
      <c r="B23" s="183">
        <v>342545</v>
      </c>
      <c r="C23" s="183" t="s">
        <v>507</v>
      </c>
      <c r="D23" s="183" t="s">
        <v>551</v>
      </c>
      <c r="E23" s="184">
        <v>77280</v>
      </c>
      <c r="F23" s="184">
        <v>26</v>
      </c>
      <c r="G23" s="196">
        <v>1</v>
      </c>
      <c r="H23" s="77" t="s">
        <v>433</v>
      </c>
      <c r="I23" s="190">
        <v>120</v>
      </c>
      <c r="J23" s="190">
        <v>-26.16</v>
      </c>
      <c r="K23" s="190">
        <v>-93.84</v>
      </c>
      <c r="L23" s="190">
        <v>0</v>
      </c>
      <c r="M23" s="199">
        <v>0.7</v>
      </c>
      <c r="N23" s="184" t="s">
        <v>425</v>
      </c>
      <c r="O23" s="77" t="s">
        <v>426</v>
      </c>
      <c r="P23" s="61" t="s">
        <v>467</v>
      </c>
    </row>
    <row r="24" spans="1:16" ht="20.100000000000001" hidden="1" customHeight="1" outlineLevel="2" x14ac:dyDescent="0.2">
      <c r="A24" s="183">
        <v>4770448</v>
      </c>
      <c r="B24" s="183">
        <v>1537084</v>
      </c>
      <c r="C24" s="183" t="s">
        <v>508</v>
      </c>
      <c r="D24" s="183" t="s">
        <v>557</v>
      </c>
      <c r="E24" s="184">
        <v>77280</v>
      </c>
      <c r="F24" s="184">
        <v>26</v>
      </c>
      <c r="G24" s="196">
        <v>1</v>
      </c>
      <c r="H24" s="77" t="s">
        <v>433</v>
      </c>
      <c r="I24" s="190">
        <v>120</v>
      </c>
      <c r="J24" s="190">
        <v>-26.16</v>
      </c>
      <c r="K24" s="190">
        <v>-93.84</v>
      </c>
      <c r="L24" s="190">
        <v>0</v>
      </c>
      <c r="M24" s="199">
        <v>0.7</v>
      </c>
      <c r="N24" s="184" t="s">
        <v>425</v>
      </c>
      <c r="O24" s="77" t="s">
        <v>426</v>
      </c>
      <c r="P24" s="61" t="s">
        <v>467</v>
      </c>
    </row>
    <row r="25" spans="1:16" ht="20.100000000000001" hidden="1" customHeight="1" outlineLevel="2" x14ac:dyDescent="0.2">
      <c r="A25" s="183">
        <v>4623575</v>
      </c>
      <c r="B25" s="183">
        <v>1564312</v>
      </c>
      <c r="C25" s="183" t="s">
        <v>517</v>
      </c>
      <c r="D25" s="183" t="s">
        <v>569</v>
      </c>
      <c r="E25" s="184">
        <v>77280</v>
      </c>
      <c r="F25" s="184">
        <v>26</v>
      </c>
      <c r="G25" s="196">
        <v>1</v>
      </c>
      <c r="H25" s="77" t="s">
        <v>433</v>
      </c>
      <c r="I25" s="190">
        <v>120</v>
      </c>
      <c r="J25" s="190">
        <v>-38</v>
      </c>
      <c r="K25" s="190">
        <v>-82</v>
      </c>
      <c r="L25" s="190">
        <v>0</v>
      </c>
      <c r="M25" s="199">
        <v>0.7</v>
      </c>
      <c r="N25" s="184">
        <v>198.5</v>
      </c>
      <c r="O25" s="77" t="s">
        <v>518</v>
      </c>
      <c r="P25" s="61" t="s">
        <v>454</v>
      </c>
    </row>
    <row r="26" spans="1:16" ht="20.100000000000001" hidden="1" customHeight="1" outlineLevel="2" x14ac:dyDescent="0.2">
      <c r="A26" s="183">
        <v>4771145</v>
      </c>
      <c r="B26" s="183">
        <v>1380013</v>
      </c>
      <c r="C26" s="183" t="s">
        <v>531</v>
      </c>
      <c r="D26" s="183" t="s">
        <v>569</v>
      </c>
      <c r="E26" s="184">
        <v>77280</v>
      </c>
      <c r="F26" s="184">
        <v>26</v>
      </c>
      <c r="G26" s="196">
        <v>1</v>
      </c>
      <c r="H26" s="77" t="s">
        <v>433</v>
      </c>
      <c r="I26" s="190">
        <v>120</v>
      </c>
      <c r="J26" s="190">
        <v>-39.979999999999997</v>
      </c>
      <c r="K26" s="190">
        <v>-80.02</v>
      </c>
      <c r="L26" s="190">
        <v>0</v>
      </c>
      <c r="M26" s="199">
        <v>0.7</v>
      </c>
      <c r="N26" s="184">
        <v>185</v>
      </c>
      <c r="O26" s="77" t="s">
        <v>532</v>
      </c>
      <c r="P26" s="61" t="s">
        <v>456</v>
      </c>
    </row>
    <row r="27" spans="1:16" ht="20.100000000000001" hidden="1" customHeight="1" outlineLevel="2" x14ac:dyDescent="0.2">
      <c r="A27" s="183">
        <v>4699244</v>
      </c>
      <c r="B27" s="183">
        <v>834949</v>
      </c>
      <c r="C27" s="183" t="s">
        <v>505</v>
      </c>
      <c r="D27" s="183" t="s">
        <v>574</v>
      </c>
      <c r="E27" s="184">
        <v>77280</v>
      </c>
      <c r="F27" s="184">
        <v>26</v>
      </c>
      <c r="G27" s="196">
        <v>1</v>
      </c>
      <c r="H27" s="77" t="s">
        <v>433</v>
      </c>
      <c r="I27" s="190">
        <v>120</v>
      </c>
      <c r="J27" s="190">
        <v>-18.989999999999998</v>
      </c>
      <c r="K27" s="190">
        <v>-101.01</v>
      </c>
      <c r="L27" s="190">
        <v>0</v>
      </c>
      <c r="M27" s="199">
        <v>0.7</v>
      </c>
      <c r="N27" s="184" t="s">
        <v>425</v>
      </c>
      <c r="O27" s="77" t="s">
        <v>506</v>
      </c>
      <c r="P27" s="61" t="s">
        <v>459</v>
      </c>
    </row>
    <row r="28" spans="1:16" ht="20.100000000000001" hidden="1" customHeight="1" outlineLevel="2" x14ac:dyDescent="0.2">
      <c r="A28" s="183">
        <v>4699244</v>
      </c>
      <c r="B28" s="183">
        <v>834949</v>
      </c>
      <c r="C28" s="183" t="s">
        <v>505</v>
      </c>
      <c r="D28" s="183" t="s">
        <v>574</v>
      </c>
      <c r="E28" s="184">
        <v>77280</v>
      </c>
      <c r="F28" s="184">
        <v>26</v>
      </c>
      <c r="G28" s="196">
        <v>1</v>
      </c>
      <c r="H28" s="77" t="s">
        <v>433</v>
      </c>
      <c r="I28" s="190">
        <v>120</v>
      </c>
      <c r="J28" s="190">
        <v>-18.989999999999998</v>
      </c>
      <c r="K28" s="190">
        <v>-101.01</v>
      </c>
      <c r="L28" s="190">
        <v>0</v>
      </c>
      <c r="M28" s="199">
        <v>0.7</v>
      </c>
      <c r="N28" s="184" t="s">
        <v>425</v>
      </c>
      <c r="O28" s="77" t="s">
        <v>506</v>
      </c>
      <c r="P28" s="61" t="s">
        <v>459</v>
      </c>
    </row>
    <row r="29" spans="1:16" ht="20.100000000000001" hidden="1" customHeight="1" outlineLevel="2" x14ac:dyDescent="0.2">
      <c r="A29" s="183">
        <v>4695102</v>
      </c>
      <c r="B29" s="183">
        <v>1570926</v>
      </c>
      <c r="C29" s="183" t="s">
        <v>472</v>
      </c>
      <c r="D29" s="183" t="s">
        <v>474</v>
      </c>
      <c r="E29" s="184">
        <v>77280</v>
      </c>
      <c r="F29" s="184">
        <v>26</v>
      </c>
      <c r="G29" s="196">
        <v>1</v>
      </c>
      <c r="H29" s="77" t="s">
        <v>433</v>
      </c>
      <c r="I29" s="190">
        <v>120</v>
      </c>
      <c r="J29" s="190">
        <v>0</v>
      </c>
      <c r="K29" s="190">
        <v>-120</v>
      </c>
      <c r="L29" s="190">
        <v>0</v>
      </c>
      <c r="M29" s="199">
        <v>0.7</v>
      </c>
      <c r="N29" s="184" t="s">
        <v>425</v>
      </c>
      <c r="O29" s="77" t="s">
        <v>49</v>
      </c>
      <c r="P29" s="61" t="s">
        <v>454</v>
      </c>
    </row>
    <row r="30" spans="1:16" ht="20.100000000000001" hidden="1" customHeight="1" outlineLevel="2" x14ac:dyDescent="0.2">
      <c r="A30" s="183">
        <v>4695102</v>
      </c>
      <c r="B30" s="183">
        <v>1570926</v>
      </c>
      <c r="C30" s="183" t="s">
        <v>472</v>
      </c>
      <c r="D30" s="183" t="s">
        <v>474</v>
      </c>
      <c r="E30" s="184">
        <v>77280</v>
      </c>
      <c r="F30" s="184">
        <v>26</v>
      </c>
      <c r="G30" s="196">
        <v>1</v>
      </c>
      <c r="H30" s="77" t="s">
        <v>433</v>
      </c>
      <c r="I30" s="190">
        <v>120</v>
      </c>
      <c r="J30" s="190">
        <v>0</v>
      </c>
      <c r="K30" s="190">
        <v>-120</v>
      </c>
      <c r="L30" s="190">
        <v>0</v>
      </c>
      <c r="M30" s="199">
        <v>0.7</v>
      </c>
      <c r="N30" s="184" t="s">
        <v>425</v>
      </c>
      <c r="O30" s="77" t="s">
        <v>49</v>
      </c>
      <c r="P30" s="61" t="s">
        <v>454</v>
      </c>
    </row>
    <row r="31" spans="1:16" ht="20.100000000000001" hidden="1" customHeight="1" outlineLevel="2" x14ac:dyDescent="0.2">
      <c r="A31" s="183">
        <v>4782709</v>
      </c>
      <c r="B31" s="183">
        <v>1579852</v>
      </c>
      <c r="C31" s="183" t="s">
        <v>476</v>
      </c>
      <c r="D31" s="183" t="s">
        <v>477</v>
      </c>
      <c r="E31" s="184">
        <v>77280</v>
      </c>
      <c r="F31" s="184">
        <v>26</v>
      </c>
      <c r="G31" s="196">
        <v>1</v>
      </c>
      <c r="H31" s="77" t="s">
        <v>433</v>
      </c>
      <c r="I31" s="190">
        <v>120</v>
      </c>
      <c r="J31" s="190">
        <v>0</v>
      </c>
      <c r="K31" s="190">
        <v>-145.97999999999999</v>
      </c>
      <c r="L31" s="190">
        <v>-25.98</v>
      </c>
      <c r="M31" s="199">
        <v>0.7</v>
      </c>
      <c r="N31" s="184" t="s">
        <v>425</v>
      </c>
      <c r="O31" s="77" t="s">
        <v>49</v>
      </c>
      <c r="P31" s="61" t="s">
        <v>481</v>
      </c>
    </row>
    <row r="32" spans="1:16" ht="20.100000000000001" hidden="1" customHeight="1" outlineLevel="2" x14ac:dyDescent="0.2">
      <c r="A32" s="183">
        <v>4782709</v>
      </c>
      <c r="B32" s="183">
        <v>1579852</v>
      </c>
      <c r="C32" s="183" t="s">
        <v>476</v>
      </c>
      <c r="D32" s="183" t="s">
        <v>477</v>
      </c>
      <c r="E32" s="184">
        <v>77280</v>
      </c>
      <c r="F32" s="184">
        <v>26</v>
      </c>
      <c r="G32" s="196">
        <v>1</v>
      </c>
      <c r="H32" s="77" t="s">
        <v>433</v>
      </c>
      <c r="I32" s="190">
        <v>120</v>
      </c>
      <c r="J32" s="190">
        <v>0</v>
      </c>
      <c r="K32" s="190">
        <v>-120</v>
      </c>
      <c r="L32" s="190">
        <v>0</v>
      </c>
      <c r="M32" s="199">
        <v>0.7</v>
      </c>
      <c r="N32" s="184" t="s">
        <v>425</v>
      </c>
      <c r="O32" s="77" t="s">
        <v>49</v>
      </c>
      <c r="P32" s="61" t="s">
        <v>483</v>
      </c>
    </row>
    <row r="33" spans="1:16" ht="20.100000000000001" hidden="1" customHeight="1" outlineLevel="2" x14ac:dyDescent="0.2">
      <c r="A33" s="183">
        <v>4755978</v>
      </c>
      <c r="B33" s="183">
        <v>1576930</v>
      </c>
      <c r="C33" s="183" t="s">
        <v>484</v>
      </c>
      <c r="D33" s="183" t="s">
        <v>477</v>
      </c>
      <c r="E33" s="184">
        <v>77280</v>
      </c>
      <c r="F33" s="184">
        <v>26</v>
      </c>
      <c r="G33" s="196">
        <v>1</v>
      </c>
      <c r="H33" s="77" t="s">
        <v>433</v>
      </c>
      <c r="I33" s="190">
        <v>120</v>
      </c>
      <c r="J33" s="190">
        <v>0</v>
      </c>
      <c r="K33" s="190">
        <v>-120</v>
      </c>
      <c r="L33" s="190">
        <v>0</v>
      </c>
      <c r="M33" s="199">
        <v>0.7</v>
      </c>
      <c r="N33" s="184" t="s">
        <v>425</v>
      </c>
      <c r="O33" s="77" t="s">
        <v>49</v>
      </c>
      <c r="P33" s="61" t="s">
        <v>486</v>
      </c>
    </row>
    <row r="34" spans="1:16" ht="20.100000000000001" hidden="1" customHeight="1" outlineLevel="2" x14ac:dyDescent="0.2">
      <c r="A34" s="183">
        <v>4755978</v>
      </c>
      <c r="B34" s="183">
        <v>1576930</v>
      </c>
      <c r="C34" s="183" t="s">
        <v>484</v>
      </c>
      <c r="D34" s="183" t="s">
        <v>477</v>
      </c>
      <c r="E34" s="184">
        <v>77280</v>
      </c>
      <c r="F34" s="184">
        <v>26</v>
      </c>
      <c r="G34" s="196">
        <v>1</v>
      </c>
      <c r="H34" s="77" t="s">
        <v>433</v>
      </c>
      <c r="I34" s="190">
        <v>120</v>
      </c>
      <c r="J34" s="190">
        <v>0</v>
      </c>
      <c r="K34" s="190">
        <v>-120</v>
      </c>
      <c r="L34" s="190">
        <v>0</v>
      </c>
      <c r="M34" s="199">
        <v>0.7</v>
      </c>
      <c r="N34" s="184" t="s">
        <v>425</v>
      </c>
      <c r="O34" s="77" t="s">
        <v>49</v>
      </c>
      <c r="P34" s="61" t="s">
        <v>488</v>
      </c>
    </row>
    <row r="35" spans="1:16" ht="20.100000000000001" hidden="1" customHeight="1" outlineLevel="2" x14ac:dyDescent="0.2">
      <c r="A35" s="183">
        <v>4782709</v>
      </c>
      <c r="B35" s="183">
        <v>1579852</v>
      </c>
      <c r="C35" s="183" t="s">
        <v>476</v>
      </c>
      <c r="D35" s="183" t="s">
        <v>490</v>
      </c>
      <c r="E35" s="184">
        <v>77280</v>
      </c>
      <c r="F35" s="184">
        <v>26</v>
      </c>
      <c r="G35" s="196">
        <v>1</v>
      </c>
      <c r="H35" s="77" t="s">
        <v>433</v>
      </c>
      <c r="I35" s="190">
        <v>120</v>
      </c>
      <c r="J35" s="190">
        <v>0</v>
      </c>
      <c r="K35" s="190">
        <v>-145.97999999999999</v>
      </c>
      <c r="L35" s="190">
        <v>-25.98</v>
      </c>
      <c r="M35" s="199">
        <v>0.7</v>
      </c>
      <c r="N35" s="184" t="s">
        <v>425</v>
      </c>
      <c r="O35" s="77" t="s">
        <v>49</v>
      </c>
      <c r="P35" s="61" t="s">
        <v>489</v>
      </c>
    </row>
    <row r="36" spans="1:16" ht="20.100000000000001" hidden="1" customHeight="1" outlineLevel="2" x14ac:dyDescent="0.2">
      <c r="A36" s="183">
        <v>4778054</v>
      </c>
      <c r="B36" s="183">
        <v>1578163</v>
      </c>
      <c r="C36" s="183" t="s">
        <v>469</v>
      </c>
      <c r="D36" s="183" t="s">
        <v>490</v>
      </c>
      <c r="E36" s="184">
        <v>77280</v>
      </c>
      <c r="F36" s="184">
        <v>26</v>
      </c>
      <c r="G36" s="196">
        <v>1</v>
      </c>
      <c r="H36" s="77" t="s">
        <v>433</v>
      </c>
      <c r="I36" s="190">
        <v>120</v>
      </c>
      <c r="J36" s="190">
        <v>0</v>
      </c>
      <c r="K36" s="190">
        <v>-120</v>
      </c>
      <c r="L36" s="190">
        <v>0</v>
      </c>
      <c r="M36" s="199">
        <v>0.7</v>
      </c>
      <c r="N36" s="184" t="s">
        <v>425</v>
      </c>
      <c r="O36" s="77" t="s">
        <v>49</v>
      </c>
      <c r="P36" s="61" t="s">
        <v>489</v>
      </c>
    </row>
    <row r="37" spans="1:16" ht="20.100000000000001" hidden="1" customHeight="1" outlineLevel="2" x14ac:dyDescent="0.2">
      <c r="A37" s="183">
        <v>4782709</v>
      </c>
      <c r="B37" s="183">
        <v>1579852</v>
      </c>
      <c r="C37" s="183" t="s">
        <v>476</v>
      </c>
      <c r="D37" s="183" t="s">
        <v>490</v>
      </c>
      <c r="E37" s="184">
        <v>77280</v>
      </c>
      <c r="F37" s="184">
        <v>26</v>
      </c>
      <c r="G37" s="196">
        <v>1</v>
      </c>
      <c r="H37" s="77" t="s">
        <v>433</v>
      </c>
      <c r="I37" s="190">
        <v>120</v>
      </c>
      <c r="J37" s="190">
        <v>0</v>
      </c>
      <c r="K37" s="190">
        <v>-120</v>
      </c>
      <c r="L37" s="190">
        <v>0</v>
      </c>
      <c r="M37" s="199">
        <v>0.7</v>
      </c>
      <c r="N37" s="184" t="s">
        <v>425</v>
      </c>
      <c r="O37" s="77" t="s">
        <v>49</v>
      </c>
      <c r="P37" s="61" t="s">
        <v>489</v>
      </c>
    </row>
    <row r="38" spans="1:16" ht="20.100000000000001" hidden="1" customHeight="1" outlineLevel="2" x14ac:dyDescent="0.2">
      <c r="A38" s="183">
        <v>4755978</v>
      </c>
      <c r="B38" s="183">
        <v>1576930</v>
      </c>
      <c r="C38" s="183" t="s">
        <v>484</v>
      </c>
      <c r="D38" s="183" t="s">
        <v>490</v>
      </c>
      <c r="E38" s="184">
        <v>77280</v>
      </c>
      <c r="F38" s="184">
        <v>26</v>
      </c>
      <c r="G38" s="196">
        <v>1</v>
      </c>
      <c r="H38" s="77" t="s">
        <v>433</v>
      </c>
      <c r="I38" s="190">
        <v>120</v>
      </c>
      <c r="J38" s="190">
        <v>0</v>
      </c>
      <c r="K38" s="190">
        <v>-120</v>
      </c>
      <c r="L38" s="190">
        <v>0</v>
      </c>
      <c r="M38" s="199">
        <v>0.7</v>
      </c>
      <c r="N38" s="184" t="s">
        <v>425</v>
      </c>
      <c r="O38" s="77" t="s">
        <v>49</v>
      </c>
      <c r="P38" s="61" t="s">
        <v>489</v>
      </c>
    </row>
    <row r="39" spans="1:16" ht="20.100000000000001" hidden="1" customHeight="1" outlineLevel="2" x14ac:dyDescent="0.2">
      <c r="A39" s="183">
        <v>4730982</v>
      </c>
      <c r="B39" s="183">
        <v>906273</v>
      </c>
      <c r="C39" s="183" t="s">
        <v>515</v>
      </c>
      <c r="D39" s="183" t="s">
        <v>431</v>
      </c>
      <c r="E39" s="184">
        <v>77280</v>
      </c>
      <c r="F39" s="184">
        <v>26</v>
      </c>
      <c r="G39" s="196">
        <v>1</v>
      </c>
      <c r="H39" s="77" t="s">
        <v>433</v>
      </c>
      <c r="I39" s="190">
        <v>120</v>
      </c>
      <c r="J39" s="190">
        <v>0</v>
      </c>
      <c r="K39" s="190">
        <v>-115</v>
      </c>
      <c r="L39" s="190">
        <v>5</v>
      </c>
      <c r="M39" s="199">
        <v>0.7</v>
      </c>
      <c r="N39" s="184" t="s">
        <v>425</v>
      </c>
      <c r="O39" s="77" t="s">
        <v>516</v>
      </c>
      <c r="P39" s="61" t="s">
        <v>489</v>
      </c>
    </row>
    <row r="40" spans="1:16" ht="20.100000000000001" hidden="1" customHeight="1" outlineLevel="2" x14ac:dyDescent="0.2">
      <c r="A40" s="183">
        <v>4779305</v>
      </c>
      <c r="B40" s="183">
        <v>1579475</v>
      </c>
      <c r="C40" s="183" t="s">
        <v>568</v>
      </c>
      <c r="D40" s="183" t="s">
        <v>598</v>
      </c>
      <c r="E40" s="184">
        <v>77280</v>
      </c>
      <c r="F40" s="184">
        <v>26</v>
      </c>
      <c r="G40" s="196">
        <v>1</v>
      </c>
      <c r="H40" s="77" t="s">
        <v>433</v>
      </c>
      <c r="I40" s="190">
        <v>120</v>
      </c>
      <c r="J40" s="190">
        <v>0</v>
      </c>
      <c r="K40" s="190">
        <v>-120</v>
      </c>
      <c r="L40" s="190">
        <v>0</v>
      </c>
      <c r="M40" s="199">
        <v>0.7</v>
      </c>
      <c r="N40" s="184">
        <v>174.8</v>
      </c>
      <c r="O40" s="77" t="s">
        <v>49</v>
      </c>
      <c r="P40" s="61" t="s">
        <v>489</v>
      </c>
    </row>
    <row r="41" spans="1:16" ht="20.100000000000001" hidden="1" customHeight="1" outlineLevel="2" x14ac:dyDescent="0.2">
      <c r="A41" s="183">
        <v>4772752</v>
      </c>
      <c r="B41" s="183">
        <v>1505279</v>
      </c>
      <c r="C41" s="183" t="s">
        <v>535</v>
      </c>
      <c r="D41" s="183" t="s">
        <v>611</v>
      </c>
      <c r="E41" s="184">
        <v>77280</v>
      </c>
      <c r="F41" s="184">
        <v>26</v>
      </c>
      <c r="G41" s="196">
        <v>1</v>
      </c>
      <c r="H41" s="77" t="s">
        <v>433</v>
      </c>
      <c r="I41" s="190">
        <v>120</v>
      </c>
      <c r="J41" s="190">
        <v>0</v>
      </c>
      <c r="K41" s="190">
        <v>-120</v>
      </c>
      <c r="L41" s="190">
        <v>0</v>
      </c>
      <c r="M41" s="199">
        <v>0.7</v>
      </c>
      <c r="N41" s="184" t="s">
        <v>425</v>
      </c>
      <c r="O41" s="77" t="s">
        <v>520</v>
      </c>
      <c r="P41" s="61" t="s">
        <v>489</v>
      </c>
    </row>
    <row r="42" spans="1:16" ht="20.100000000000001" hidden="1" customHeight="1" outlineLevel="2" x14ac:dyDescent="0.2">
      <c r="A42" s="183">
        <v>4770448</v>
      </c>
      <c r="B42" s="183">
        <v>1537084</v>
      </c>
      <c r="C42" s="183" t="s">
        <v>508</v>
      </c>
      <c r="D42" s="183" t="s">
        <v>617</v>
      </c>
      <c r="E42" s="184">
        <v>77280</v>
      </c>
      <c r="F42" s="184">
        <v>26</v>
      </c>
      <c r="G42" s="196">
        <v>1</v>
      </c>
      <c r="H42" s="77" t="s">
        <v>433</v>
      </c>
      <c r="I42" s="190">
        <v>120</v>
      </c>
      <c r="J42" s="190">
        <v>-26.16</v>
      </c>
      <c r="K42" s="190">
        <v>-93.84</v>
      </c>
      <c r="L42" s="190">
        <v>0</v>
      </c>
      <c r="M42" s="199">
        <v>0.7</v>
      </c>
      <c r="N42" s="184" t="s">
        <v>425</v>
      </c>
      <c r="O42" s="77" t="s">
        <v>426</v>
      </c>
      <c r="P42" s="61" t="s">
        <v>491</v>
      </c>
    </row>
    <row r="43" spans="1:16" ht="20.100000000000001" hidden="1" customHeight="1" outlineLevel="2" x14ac:dyDescent="0.2">
      <c r="A43" s="183">
        <v>4778298</v>
      </c>
      <c r="B43" s="183">
        <v>1578334</v>
      </c>
      <c r="C43" s="183" t="s">
        <v>562</v>
      </c>
      <c r="D43" s="183" t="s">
        <v>617</v>
      </c>
      <c r="E43" s="184">
        <v>77280</v>
      </c>
      <c r="F43" s="184">
        <v>26</v>
      </c>
      <c r="G43" s="196">
        <v>1</v>
      </c>
      <c r="H43" s="77" t="s">
        <v>433</v>
      </c>
      <c r="I43" s="190">
        <v>120</v>
      </c>
      <c r="J43" s="190">
        <v>-26.16</v>
      </c>
      <c r="K43" s="190">
        <v>-93.84</v>
      </c>
      <c r="L43" s="190">
        <v>0</v>
      </c>
      <c r="M43" s="199">
        <v>0.7</v>
      </c>
      <c r="N43" s="184" t="s">
        <v>425</v>
      </c>
      <c r="O43" s="77" t="s">
        <v>426</v>
      </c>
      <c r="P43" s="61" t="s">
        <v>489</v>
      </c>
    </row>
    <row r="44" spans="1:16" ht="20.100000000000001" hidden="1" customHeight="1" outlineLevel="2" x14ac:dyDescent="0.2">
      <c r="A44" s="183">
        <v>4744282</v>
      </c>
      <c r="B44" s="183">
        <v>1347237</v>
      </c>
      <c r="C44" s="183" t="s">
        <v>435</v>
      </c>
      <c r="D44" s="183" t="s">
        <v>625</v>
      </c>
      <c r="E44" s="184">
        <v>77280</v>
      </c>
      <c r="F44" s="184" t="s">
        <v>423</v>
      </c>
      <c r="G44" s="196">
        <v>1</v>
      </c>
      <c r="H44" s="77" t="s">
        <v>433</v>
      </c>
      <c r="I44" s="190">
        <v>120</v>
      </c>
      <c r="J44" s="190">
        <v>-26.16</v>
      </c>
      <c r="K44" s="190">
        <v>-93.84</v>
      </c>
      <c r="L44" s="190">
        <v>0</v>
      </c>
      <c r="M44" s="199">
        <v>0.7</v>
      </c>
      <c r="N44" s="184" t="s">
        <v>425</v>
      </c>
      <c r="O44" s="77" t="s">
        <v>426</v>
      </c>
      <c r="P44" s="61" t="s">
        <v>491</v>
      </c>
    </row>
    <row r="45" spans="1:16" ht="20.100000000000001" hidden="1" customHeight="1" outlineLevel="2" x14ac:dyDescent="0.2">
      <c r="A45" s="183">
        <v>4600747</v>
      </c>
      <c r="B45" s="183">
        <v>442218</v>
      </c>
      <c r="C45" s="183" t="s">
        <v>618</v>
      </c>
      <c r="D45" s="183" t="s">
        <v>626</v>
      </c>
      <c r="E45" s="184">
        <v>77280</v>
      </c>
      <c r="F45" s="184">
        <v>26</v>
      </c>
      <c r="G45" s="196">
        <v>1</v>
      </c>
      <c r="H45" s="77" t="s">
        <v>433</v>
      </c>
      <c r="I45" s="190">
        <v>120</v>
      </c>
      <c r="J45" s="190">
        <v>-25.98</v>
      </c>
      <c r="K45" s="190">
        <v>-94.02</v>
      </c>
      <c r="L45" s="190">
        <v>0</v>
      </c>
      <c r="M45" s="199">
        <v>0.7</v>
      </c>
      <c r="N45" s="184" t="s">
        <v>425</v>
      </c>
      <c r="O45" s="77" t="s">
        <v>503</v>
      </c>
      <c r="P45" s="61" t="s">
        <v>483</v>
      </c>
    </row>
    <row r="46" spans="1:16" ht="20.100000000000001" hidden="1" customHeight="1" outlineLevel="2" x14ac:dyDescent="0.2">
      <c r="A46" s="183">
        <v>9001399009</v>
      </c>
      <c r="B46" s="183">
        <v>1465933</v>
      </c>
      <c r="C46" s="183" t="s">
        <v>538</v>
      </c>
      <c r="D46" s="183" t="s">
        <v>626</v>
      </c>
      <c r="E46" s="184">
        <v>77280</v>
      </c>
      <c r="F46" s="184">
        <v>26</v>
      </c>
      <c r="G46" s="196">
        <v>1</v>
      </c>
      <c r="H46" s="77" t="s">
        <v>433</v>
      </c>
      <c r="I46" s="190">
        <v>120</v>
      </c>
      <c r="J46" s="190">
        <v>-38</v>
      </c>
      <c r="K46" s="190">
        <v>-82</v>
      </c>
      <c r="L46" s="190">
        <v>0</v>
      </c>
      <c r="M46" s="199">
        <v>0.7</v>
      </c>
      <c r="N46" s="184">
        <v>345.9</v>
      </c>
      <c r="O46" s="77" t="s">
        <v>518</v>
      </c>
      <c r="P46" s="61" t="s">
        <v>448</v>
      </c>
    </row>
    <row r="47" spans="1:16" ht="20.100000000000001" hidden="1" customHeight="1" outlineLevel="2" x14ac:dyDescent="0.2">
      <c r="A47" s="183">
        <v>4797807</v>
      </c>
      <c r="B47" s="183">
        <v>1581164</v>
      </c>
      <c r="C47" s="183" t="s">
        <v>478</v>
      </c>
      <c r="D47" s="183" t="s">
        <v>638</v>
      </c>
      <c r="E47" s="184">
        <v>77280</v>
      </c>
      <c r="F47" s="184">
        <v>26</v>
      </c>
      <c r="G47" s="196">
        <v>1</v>
      </c>
      <c r="H47" s="77" t="s">
        <v>433</v>
      </c>
      <c r="I47" s="190">
        <v>120</v>
      </c>
      <c r="J47" s="190">
        <v>0</v>
      </c>
      <c r="K47" s="190">
        <v>-120</v>
      </c>
      <c r="L47" s="190">
        <v>0</v>
      </c>
      <c r="M47" s="199">
        <v>0.7</v>
      </c>
      <c r="N47" s="184" t="s">
        <v>425</v>
      </c>
      <c r="O47" s="77" t="s">
        <v>49</v>
      </c>
      <c r="P47" s="61" t="s">
        <v>448</v>
      </c>
    </row>
    <row r="48" spans="1:16" ht="20.100000000000001" hidden="1" customHeight="1" outlineLevel="2" x14ac:dyDescent="0.2">
      <c r="A48" s="183">
        <v>9001398308</v>
      </c>
      <c r="B48" s="183">
        <v>1579381</v>
      </c>
      <c r="C48" s="183" t="s">
        <v>1037</v>
      </c>
      <c r="D48" s="183" t="s">
        <v>638</v>
      </c>
      <c r="E48" s="184">
        <v>77280</v>
      </c>
      <c r="F48" s="184">
        <v>26</v>
      </c>
      <c r="G48" s="196">
        <v>1</v>
      </c>
      <c r="H48" s="77" t="s">
        <v>433</v>
      </c>
      <c r="I48" s="190">
        <v>120</v>
      </c>
      <c r="J48" s="190">
        <v>0</v>
      </c>
      <c r="K48" s="190">
        <v>0</v>
      </c>
      <c r="L48" s="190">
        <v>120</v>
      </c>
      <c r="M48" s="199">
        <v>0.7</v>
      </c>
      <c r="N48" s="184">
        <v>781.2</v>
      </c>
      <c r="O48" s="77" t="s">
        <v>1038</v>
      </c>
      <c r="P48" s="61" t="s">
        <v>491</v>
      </c>
    </row>
    <row r="49" spans="1:16" ht="20.100000000000001" hidden="1" customHeight="1" outlineLevel="2" x14ac:dyDescent="0.2">
      <c r="A49" s="183">
        <v>9001398308</v>
      </c>
      <c r="B49" s="183">
        <v>1579381</v>
      </c>
      <c r="C49" s="183" t="s">
        <v>1037</v>
      </c>
      <c r="D49" s="183" t="s">
        <v>638</v>
      </c>
      <c r="E49" s="184">
        <v>77280</v>
      </c>
      <c r="F49" s="184">
        <v>26</v>
      </c>
      <c r="G49" s="196">
        <v>1</v>
      </c>
      <c r="H49" s="77" t="s">
        <v>433</v>
      </c>
      <c r="I49" s="190">
        <v>120</v>
      </c>
      <c r="J49" s="190">
        <v>0</v>
      </c>
      <c r="K49" s="190">
        <v>0</v>
      </c>
      <c r="L49" s="190">
        <v>120</v>
      </c>
      <c r="M49" s="199">
        <v>0.7</v>
      </c>
      <c r="N49" s="184">
        <v>781.2</v>
      </c>
      <c r="O49" s="77" t="s">
        <v>1038</v>
      </c>
      <c r="P49" s="61" t="s">
        <v>498</v>
      </c>
    </row>
    <row r="50" spans="1:16" ht="20.100000000000001" hidden="1" customHeight="1" outlineLevel="2" x14ac:dyDescent="0.2">
      <c r="A50" s="183">
        <v>9001397729</v>
      </c>
      <c r="B50" s="183">
        <v>1566212</v>
      </c>
      <c r="C50" s="183" t="s">
        <v>1020</v>
      </c>
      <c r="D50" s="183" t="s">
        <v>1021</v>
      </c>
      <c r="E50" s="184">
        <v>77280</v>
      </c>
      <c r="F50" s="184">
        <v>26</v>
      </c>
      <c r="G50" s="196">
        <v>1</v>
      </c>
      <c r="H50" s="77" t="s">
        <v>433</v>
      </c>
      <c r="I50" s="190">
        <v>120</v>
      </c>
      <c r="J50" s="190">
        <v>-23.46</v>
      </c>
      <c r="K50" s="190">
        <v>-96.54</v>
      </c>
      <c r="L50" s="190">
        <v>0</v>
      </c>
      <c r="M50" s="199">
        <v>0.7</v>
      </c>
      <c r="N50" s="184">
        <v>162.80000000000001</v>
      </c>
      <c r="O50" s="77" t="s">
        <v>426</v>
      </c>
      <c r="P50" s="61" t="s">
        <v>448</v>
      </c>
    </row>
    <row r="51" spans="1:16" ht="20.100000000000001" hidden="1" customHeight="1" outlineLevel="2" x14ac:dyDescent="0.2">
      <c r="A51" s="183">
        <v>4800963</v>
      </c>
      <c r="B51" s="183">
        <v>710994</v>
      </c>
      <c r="C51" s="183" t="s">
        <v>644</v>
      </c>
      <c r="D51" s="183" t="s">
        <v>647</v>
      </c>
      <c r="E51" s="184">
        <v>77280</v>
      </c>
      <c r="F51" s="184">
        <v>26</v>
      </c>
      <c r="G51" s="196">
        <v>1</v>
      </c>
      <c r="H51" s="77" t="s">
        <v>433</v>
      </c>
      <c r="I51" s="190">
        <v>120</v>
      </c>
      <c r="J51" s="190">
        <v>-38</v>
      </c>
      <c r="K51" s="190">
        <v>-82</v>
      </c>
      <c r="L51" s="190">
        <v>0</v>
      </c>
      <c r="M51" s="199">
        <v>0.7</v>
      </c>
      <c r="N51" s="184" t="s">
        <v>425</v>
      </c>
      <c r="O51" s="77" t="s">
        <v>518</v>
      </c>
      <c r="P51" s="61" t="s">
        <v>459</v>
      </c>
    </row>
    <row r="52" spans="1:16" ht="20.100000000000001" hidden="1" customHeight="1" outlineLevel="2" x14ac:dyDescent="0.2">
      <c r="A52" s="183">
        <v>4800701</v>
      </c>
      <c r="B52" s="183">
        <v>1581071</v>
      </c>
      <c r="C52" s="183" t="s">
        <v>939</v>
      </c>
      <c r="D52" s="183" t="s">
        <v>647</v>
      </c>
      <c r="E52" s="184">
        <v>77280</v>
      </c>
      <c r="F52" s="184">
        <v>26</v>
      </c>
      <c r="G52" s="196">
        <v>1</v>
      </c>
      <c r="H52" s="77" t="s">
        <v>433</v>
      </c>
      <c r="I52" s="190">
        <v>120</v>
      </c>
      <c r="J52" s="190">
        <v>0</v>
      </c>
      <c r="K52" s="190">
        <v>0</v>
      </c>
      <c r="L52" s="190">
        <v>120</v>
      </c>
      <c r="M52" s="199">
        <v>0.7</v>
      </c>
      <c r="N52" s="184" t="s">
        <v>425</v>
      </c>
      <c r="O52" s="77" t="s">
        <v>516</v>
      </c>
      <c r="P52" s="61" t="s">
        <v>500</v>
      </c>
    </row>
    <row r="53" spans="1:16" ht="20.100000000000001" hidden="1" customHeight="1" outlineLevel="2" x14ac:dyDescent="0.2">
      <c r="A53" s="183">
        <v>9001399309</v>
      </c>
      <c r="B53" s="183">
        <v>1581296</v>
      </c>
      <c r="C53" s="183" t="s">
        <v>660</v>
      </c>
      <c r="D53" s="183" t="s">
        <v>647</v>
      </c>
      <c r="E53" s="184">
        <v>77280</v>
      </c>
      <c r="F53" s="184">
        <v>26</v>
      </c>
      <c r="G53" s="196">
        <v>1</v>
      </c>
      <c r="H53" s="77" t="s">
        <v>433</v>
      </c>
      <c r="I53" s="190">
        <v>120</v>
      </c>
      <c r="J53" s="190">
        <v>0</v>
      </c>
      <c r="K53" s="190">
        <v>-120</v>
      </c>
      <c r="L53" s="190">
        <v>0</v>
      </c>
      <c r="M53" s="199">
        <v>0.7</v>
      </c>
      <c r="N53" s="184">
        <v>336.9</v>
      </c>
      <c r="O53" s="77" t="s">
        <v>857</v>
      </c>
      <c r="P53" s="61" t="s">
        <v>501</v>
      </c>
    </row>
    <row r="54" spans="1:16" ht="20.100000000000001" hidden="1" customHeight="1" outlineLevel="2" x14ac:dyDescent="0.2">
      <c r="A54" s="183">
        <v>4778298</v>
      </c>
      <c r="B54" s="183">
        <v>1578334</v>
      </c>
      <c r="C54" s="183" t="s">
        <v>562</v>
      </c>
      <c r="D54" s="183" t="s">
        <v>460</v>
      </c>
      <c r="E54" s="184">
        <v>77280</v>
      </c>
      <c r="F54" s="184">
        <v>26</v>
      </c>
      <c r="G54" s="196">
        <v>1</v>
      </c>
      <c r="H54" s="77" t="s">
        <v>433</v>
      </c>
      <c r="I54" s="190">
        <v>120</v>
      </c>
      <c r="J54" s="190">
        <v>-26.16</v>
      </c>
      <c r="K54" s="190">
        <v>-93.84</v>
      </c>
      <c r="L54" s="190">
        <v>0</v>
      </c>
      <c r="M54" s="199">
        <v>0.7</v>
      </c>
      <c r="N54" s="184" t="s">
        <v>425</v>
      </c>
      <c r="O54" s="77" t="s">
        <v>426</v>
      </c>
      <c r="P54" s="61" t="s">
        <v>504</v>
      </c>
    </row>
    <row r="55" spans="1:16" ht="20.100000000000001" hidden="1" customHeight="1" outlineLevel="2" x14ac:dyDescent="0.2">
      <c r="A55" s="183">
        <v>4783942</v>
      </c>
      <c r="B55" s="183">
        <v>1029045</v>
      </c>
      <c r="C55" s="183" t="s">
        <v>587</v>
      </c>
      <c r="D55" s="183" t="s">
        <v>460</v>
      </c>
      <c r="E55" s="184">
        <v>77280</v>
      </c>
      <c r="F55" s="184">
        <v>26</v>
      </c>
      <c r="G55" s="196">
        <v>1</v>
      </c>
      <c r="H55" s="77" t="s">
        <v>433</v>
      </c>
      <c r="I55" s="190">
        <v>120</v>
      </c>
      <c r="J55" s="190">
        <v>0</v>
      </c>
      <c r="K55" s="190">
        <v>-120</v>
      </c>
      <c r="L55" s="190">
        <v>0</v>
      </c>
      <c r="M55" s="199">
        <v>0.7</v>
      </c>
      <c r="N55" s="184">
        <v>198.5</v>
      </c>
      <c r="O55" s="77" t="s">
        <v>588</v>
      </c>
      <c r="P55" s="61" t="s">
        <v>504</v>
      </c>
    </row>
    <row r="56" spans="1:16" ht="20.100000000000001" hidden="1" customHeight="1" outlineLevel="2" x14ac:dyDescent="0.2">
      <c r="A56" s="183">
        <v>4772587</v>
      </c>
      <c r="B56" s="183">
        <v>1465933</v>
      </c>
      <c r="C56" s="183" t="s">
        <v>538</v>
      </c>
      <c r="D56" s="183" t="s">
        <v>651</v>
      </c>
      <c r="E56" s="184">
        <v>77280</v>
      </c>
      <c r="F56" s="184">
        <v>26</v>
      </c>
      <c r="G56" s="196">
        <v>1</v>
      </c>
      <c r="H56" s="77" t="s">
        <v>433</v>
      </c>
      <c r="I56" s="190">
        <v>120</v>
      </c>
      <c r="J56" s="190">
        <v>-38</v>
      </c>
      <c r="K56" s="190">
        <v>-82</v>
      </c>
      <c r="L56" s="190">
        <v>0</v>
      </c>
      <c r="M56" s="199">
        <v>0.7</v>
      </c>
      <c r="N56" s="184" t="s">
        <v>425</v>
      </c>
      <c r="O56" s="77" t="s">
        <v>518</v>
      </c>
      <c r="P56" s="61" t="s">
        <v>442</v>
      </c>
    </row>
    <row r="57" spans="1:16" ht="20.100000000000001" hidden="1" customHeight="1" outlineLevel="2" x14ac:dyDescent="0.2">
      <c r="A57" s="183">
        <v>4623478</v>
      </c>
      <c r="B57" s="183">
        <v>1211324</v>
      </c>
      <c r="C57" s="183" t="s">
        <v>609</v>
      </c>
      <c r="D57" s="183" t="s">
        <v>651</v>
      </c>
      <c r="E57" s="184">
        <v>77280</v>
      </c>
      <c r="F57" s="184">
        <v>26</v>
      </c>
      <c r="G57" s="196">
        <v>1</v>
      </c>
      <c r="H57" s="77" t="s">
        <v>433</v>
      </c>
      <c r="I57" s="190">
        <v>120</v>
      </c>
      <c r="J57" s="190">
        <v>0</v>
      </c>
      <c r="K57" s="190">
        <v>-120</v>
      </c>
      <c r="L57" s="190">
        <v>0</v>
      </c>
      <c r="M57" s="199">
        <v>0.7</v>
      </c>
      <c r="N57" s="184">
        <v>198.5</v>
      </c>
      <c r="O57" s="77" t="s">
        <v>520</v>
      </c>
      <c r="P57" s="61" t="s">
        <v>442</v>
      </c>
    </row>
    <row r="58" spans="1:16" ht="20.100000000000001" hidden="1" customHeight="1" outlineLevel="2" x14ac:dyDescent="0.2">
      <c r="A58" s="183">
        <v>4760250</v>
      </c>
      <c r="B58" s="183">
        <v>342545</v>
      </c>
      <c r="C58" s="183" t="s">
        <v>507</v>
      </c>
      <c r="D58" s="183" t="s">
        <v>656</v>
      </c>
      <c r="E58" s="184">
        <v>77280</v>
      </c>
      <c r="F58" s="184">
        <v>26</v>
      </c>
      <c r="G58" s="196">
        <v>1</v>
      </c>
      <c r="H58" s="77" t="s">
        <v>433</v>
      </c>
      <c r="I58" s="190">
        <v>120</v>
      </c>
      <c r="J58" s="190">
        <v>-26.16</v>
      </c>
      <c r="K58" s="190">
        <v>-93.84</v>
      </c>
      <c r="L58" s="190">
        <v>0</v>
      </c>
      <c r="M58" s="199">
        <v>0.7</v>
      </c>
      <c r="N58" s="184" t="s">
        <v>425</v>
      </c>
      <c r="O58" s="77" t="s">
        <v>426</v>
      </c>
      <c r="P58" s="61" t="s">
        <v>442</v>
      </c>
    </row>
    <row r="59" spans="1:16" ht="20.100000000000001" hidden="1" customHeight="1" outlineLevel="2" x14ac:dyDescent="0.2">
      <c r="A59" s="183">
        <v>4786693</v>
      </c>
      <c r="B59" s="183">
        <v>1403654</v>
      </c>
      <c r="C59" s="183" t="s">
        <v>420</v>
      </c>
      <c r="D59" s="183" t="s">
        <v>465</v>
      </c>
      <c r="E59" s="184">
        <v>77280</v>
      </c>
      <c r="F59" s="184">
        <v>26</v>
      </c>
      <c r="G59" s="196">
        <v>1</v>
      </c>
      <c r="H59" s="77" t="s">
        <v>433</v>
      </c>
      <c r="I59" s="190">
        <v>120</v>
      </c>
      <c r="J59" s="190">
        <v>-26.16</v>
      </c>
      <c r="K59" s="190">
        <v>-203.84</v>
      </c>
      <c r="L59" s="190">
        <v>-110</v>
      </c>
      <c r="M59" s="199">
        <v>0.7</v>
      </c>
      <c r="N59" s="184" t="s">
        <v>425</v>
      </c>
      <c r="O59" s="77" t="s">
        <v>426</v>
      </c>
      <c r="P59" s="61" t="s">
        <v>442</v>
      </c>
    </row>
    <row r="60" spans="1:16" ht="20.100000000000001" hidden="1" customHeight="1" outlineLevel="2" x14ac:dyDescent="0.2">
      <c r="A60" s="183">
        <v>4772587</v>
      </c>
      <c r="B60" s="183">
        <v>1465933</v>
      </c>
      <c r="C60" s="183" t="s">
        <v>538</v>
      </c>
      <c r="D60" s="183" t="s">
        <v>465</v>
      </c>
      <c r="E60" s="184">
        <v>77280</v>
      </c>
      <c r="F60" s="184">
        <v>26</v>
      </c>
      <c r="G60" s="196">
        <v>1</v>
      </c>
      <c r="H60" s="77" t="s">
        <v>433</v>
      </c>
      <c r="I60" s="190">
        <v>120</v>
      </c>
      <c r="J60" s="190">
        <v>-38</v>
      </c>
      <c r="K60" s="190">
        <v>-82</v>
      </c>
      <c r="L60" s="190">
        <v>0</v>
      </c>
      <c r="M60" s="199">
        <v>0.7</v>
      </c>
      <c r="N60" s="184" t="s">
        <v>425</v>
      </c>
      <c r="O60" s="77" t="s">
        <v>518</v>
      </c>
      <c r="P60" s="61" t="s">
        <v>512</v>
      </c>
    </row>
    <row r="61" spans="1:16" ht="20.100000000000001" hidden="1" customHeight="1" outlineLevel="2" x14ac:dyDescent="0.2">
      <c r="A61" s="183">
        <v>4786693</v>
      </c>
      <c r="B61" s="183">
        <v>1403654</v>
      </c>
      <c r="C61" s="183" t="s">
        <v>420</v>
      </c>
      <c r="D61" s="183" t="s">
        <v>466</v>
      </c>
      <c r="E61" s="184">
        <v>77280</v>
      </c>
      <c r="F61" s="184">
        <v>26</v>
      </c>
      <c r="G61" s="196">
        <v>1</v>
      </c>
      <c r="H61" s="77" t="s">
        <v>433</v>
      </c>
      <c r="I61" s="190">
        <v>120</v>
      </c>
      <c r="J61" s="190">
        <v>-26.16</v>
      </c>
      <c r="K61" s="190">
        <v>-203.84</v>
      </c>
      <c r="L61" s="190">
        <v>-110</v>
      </c>
      <c r="M61" s="199">
        <v>0.7</v>
      </c>
      <c r="N61" s="184" t="s">
        <v>425</v>
      </c>
      <c r="O61" s="77" t="s">
        <v>426</v>
      </c>
      <c r="P61" s="61" t="s">
        <v>512</v>
      </c>
    </row>
    <row r="62" spans="1:16" ht="20.100000000000001" hidden="1" customHeight="1" outlineLevel="2" x14ac:dyDescent="0.2">
      <c r="A62" s="183">
        <v>4786693</v>
      </c>
      <c r="B62" s="183">
        <v>1403654</v>
      </c>
      <c r="C62" s="183" t="s">
        <v>420</v>
      </c>
      <c r="D62" s="183" t="s">
        <v>466</v>
      </c>
      <c r="E62" s="184">
        <v>77280</v>
      </c>
      <c r="F62" s="184">
        <v>26</v>
      </c>
      <c r="G62" s="196">
        <v>1</v>
      </c>
      <c r="H62" s="77" t="s">
        <v>433</v>
      </c>
      <c r="I62" s="190">
        <v>120</v>
      </c>
      <c r="J62" s="190">
        <v>0</v>
      </c>
      <c r="K62" s="190">
        <v>-120</v>
      </c>
      <c r="L62" s="190">
        <v>0</v>
      </c>
      <c r="M62" s="199">
        <v>0.7</v>
      </c>
      <c r="N62" s="184" t="s">
        <v>425</v>
      </c>
      <c r="O62" s="77" t="s">
        <v>426</v>
      </c>
      <c r="P62" s="61" t="s">
        <v>513</v>
      </c>
    </row>
    <row r="63" spans="1:16" ht="20.100000000000001" hidden="1" customHeight="1" outlineLevel="2" x14ac:dyDescent="0.2">
      <c r="A63" s="183">
        <v>4811557</v>
      </c>
      <c r="B63" s="183">
        <v>1267797</v>
      </c>
      <c r="C63" s="183" t="s">
        <v>659</v>
      </c>
      <c r="D63" s="183" t="s">
        <v>466</v>
      </c>
      <c r="E63" s="184">
        <v>77280</v>
      </c>
      <c r="F63" s="184">
        <v>26</v>
      </c>
      <c r="G63" s="196">
        <v>1</v>
      </c>
      <c r="H63" s="77" t="s">
        <v>433</v>
      </c>
      <c r="I63" s="190">
        <v>120</v>
      </c>
      <c r="J63" s="190">
        <v>-26.16</v>
      </c>
      <c r="K63" s="190">
        <v>-93.84</v>
      </c>
      <c r="L63" s="190">
        <v>0</v>
      </c>
      <c r="M63" s="199">
        <v>0.7</v>
      </c>
      <c r="N63" s="184">
        <v>174.4</v>
      </c>
      <c r="O63" s="77" t="s">
        <v>426</v>
      </c>
      <c r="P63" s="61" t="s">
        <v>513</v>
      </c>
    </row>
    <row r="64" spans="1:16" ht="20.100000000000001" hidden="1" customHeight="1" outlineLevel="2" x14ac:dyDescent="0.2">
      <c r="A64" s="183">
        <v>9001400352</v>
      </c>
      <c r="B64" s="183">
        <v>1581296</v>
      </c>
      <c r="C64" s="183" t="s">
        <v>660</v>
      </c>
      <c r="D64" s="183" t="s">
        <v>466</v>
      </c>
      <c r="E64" s="184">
        <v>77280</v>
      </c>
      <c r="F64" s="184">
        <v>26</v>
      </c>
      <c r="G64" s="196">
        <v>1</v>
      </c>
      <c r="H64" s="77" t="s">
        <v>433</v>
      </c>
      <c r="I64" s="190">
        <v>120</v>
      </c>
      <c r="J64" s="190">
        <v>0</v>
      </c>
      <c r="K64" s="190">
        <v>-120</v>
      </c>
      <c r="L64" s="190">
        <v>0</v>
      </c>
      <c r="M64" s="199">
        <v>0.7</v>
      </c>
      <c r="N64" s="184">
        <v>599</v>
      </c>
      <c r="O64" s="77" t="s">
        <v>857</v>
      </c>
      <c r="P64" s="61" t="s">
        <v>513</v>
      </c>
    </row>
    <row r="65" spans="1:16" ht="20.100000000000001" hidden="1" customHeight="1" outlineLevel="2" x14ac:dyDescent="0.2">
      <c r="A65" s="183">
        <v>4786693</v>
      </c>
      <c r="B65" s="183">
        <v>1403654</v>
      </c>
      <c r="C65" s="183" t="s">
        <v>420</v>
      </c>
      <c r="D65" s="183" t="s">
        <v>468</v>
      </c>
      <c r="E65" s="184">
        <v>77280</v>
      </c>
      <c r="F65" s="184">
        <v>26</v>
      </c>
      <c r="G65" s="196">
        <v>1</v>
      </c>
      <c r="H65" s="77" t="s">
        <v>433</v>
      </c>
      <c r="I65" s="190">
        <v>120</v>
      </c>
      <c r="J65" s="190">
        <v>-26.16</v>
      </c>
      <c r="K65" s="190">
        <v>-203.84</v>
      </c>
      <c r="L65" s="190">
        <v>-110</v>
      </c>
      <c r="M65" s="199">
        <v>0.7</v>
      </c>
      <c r="N65" s="184" t="s">
        <v>425</v>
      </c>
      <c r="O65" s="77" t="s">
        <v>426</v>
      </c>
      <c r="P65" s="61" t="s">
        <v>513</v>
      </c>
    </row>
    <row r="66" spans="1:16" ht="20.100000000000001" hidden="1" customHeight="1" outlineLevel="2" x14ac:dyDescent="0.2">
      <c r="A66" s="183">
        <v>4623575</v>
      </c>
      <c r="B66" s="183">
        <v>1564312</v>
      </c>
      <c r="C66" s="183" t="s">
        <v>517</v>
      </c>
      <c r="D66" s="183" t="s">
        <v>662</v>
      </c>
      <c r="E66" s="184">
        <v>77280</v>
      </c>
      <c r="F66" s="184">
        <v>26</v>
      </c>
      <c r="G66" s="196">
        <v>1</v>
      </c>
      <c r="H66" s="77" t="s">
        <v>433</v>
      </c>
      <c r="I66" s="190">
        <v>120</v>
      </c>
      <c r="J66" s="190">
        <v>-38</v>
      </c>
      <c r="K66" s="190">
        <v>-82</v>
      </c>
      <c r="L66" s="190">
        <v>0</v>
      </c>
      <c r="M66" s="199">
        <v>0.7</v>
      </c>
      <c r="N66" s="184">
        <v>198.5</v>
      </c>
      <c r="O66" s="77" t="s">
        <v>518</v>
      </c>
      <c r="P66" s="61" t="s">
        <v>513</v>
      </c>
    </row>
    <row r="67" spans="1:16" ht="20.100000000000001" hidden="1" customHeight="1" outlineLevel="2" x14ac:dyDescent="0.2">
      <c r="A67" s="183">
        <v>9001400142</v>
      </c>
      <c r="B67" s="183">
        <v>1582284</v>
      </c>
      <c r="C67" s="183" t="s">
        <v>750</v>
      </c>
      <c r="D67" s="183" t="s">
        <v>670</v>
      </c>
      <c r="E67" s="184">
        <v>77280</v>
      </c>
      <c r="F67" s="184">
        <v>26</v>
      </c>
      <c r="G67" s="196">
        <v>1</v>
      </c>
      <c r="H67" s="77" t="s">
        <v>433</v>
      </c>
      <c r="I67" s="190">
        <v>120</v>
      </c>
      <c r="J67" s="190">
        <v>0</v>
      </c>
      <c r="K67" s="190">
        <v>-115</v>
      </c>
      <c r="L67" s="190">
        <v>5</v>
      </c>
      <c r="M67" s="199">
        <v>0.7</v>
      </c>
      <c r="N67" s="184">
        <v>203</v>
      </c>
      <c r="O67" s="77" t="s">
        <v>516</v>
      </c>
      <c r="P67" s="61" t="s">
        <v>512</v>
      </c>
    </row>
    <row r="68" spans="1:16" ht="20.100000000000001" hidden="1" customHeight="1" outlineLevel="2" x14ac:dyDescent="0.2">
      <c r="A68" s="183">
        <v>4623575</v>
      </c>
      <c r="B68" s="183">
        <v>1564312</v>
      </c>
      <c r="C68" s="183" t="s">
        <v>517</v>
      </c>
      <c r="D68" s="183" t="s">
        <v>686</v>
      </c>
      <c r="E68" s="184">
        <v>77280</v>
      </c>
      <c r="F68" s="184">
        <v>26</v>
      </c>
      <c r="G68" s="196">
        <v>1</v>
      </c>
      <c r="H68" s="77" t="s">
        <v>433</v>
      </c>
      <c r="I68" s="190">
        <v>120</v>
      </c>
      <c r="J68" s="190">
        <v>-38</v>
      </c>
      <c r="K68" s="190">
        <v>-82</v>
      </c>
      <c r="L68" s="190">
        <v>0</v>
      </c>
      <c r="M68" s="199">
        <v>0.7</v>
      </c>
      <c r="N68" s="184">
        <v>198.5</v>
      </c>
      <c r="O68" s="77" t="s">
        <v>518</v>
      </c>
      <c r="P68" s="61" t="s">
        <v>434</v>
      </c>
    </row>
    <row r="69" spans="1:16" ht="20.100000000000001" hidden="1" customHeight="1" outlineLevel="2" x14ac:dyDescent="0.2">
      <c r="A69" s="183">
        <v>4814806</v>
      </c>
      <c r="B69" s="183">
        <v>1582744</v>
      </c>
      <c r="C69" s="183" t="s">
        <v>688</v>
      </c>
      <c r="D69" s="183" t="s">
        <v>686</v>
      </c>
      <c r="E69" s="184">
        <v>77280</v>
      </c>
      <c r="F69" s="184">
        <v>26</v>
      </c>
      <c r="G69" s="196">
        <v>1</v>
      </c>
      <c r="H69" s="77" t="s">
        <v>433</v>
      </c>
      <c r="I69" s="190">
        <v>120</v>
      </c>
      <c r="J69" s="190">
        <v>0</v>
      </c>
      <c r="K69" s="190">
        <v>-120</v>
      </c>
      <c r="L69" s="190">
        <v>0</v>
      </c>
      <c r="M69" s="199">
        <v>0.7</v>
      </c>
      <c r="N69" s="184">
        <v>174.9</v>
      </c>
      <c r="O69" s="77" t="s">
        <v>49</v>
      </c>
      <c r="P69" s="61" t="s">
        <v>454</v>
      </c>
    </row>
    <row r="70" spans="1:16" ht="20.100000000000001" hidden="1" customHeight="1" outlineLevel="2" x14ac:dyDescent="0.2">
      <c r="A70" s="183">
        <v>9001400179</v>
      </c>
      <c r="B70" s="183">
        <v>484130</v>
      </c>
      <c r="C70" s="183" t="s">
        <v>721</v>
      </c>
      <c r="D70" s="183" t="s">
        <v>686</v>
      </c>
      <c r="E70" s="184">
        <v>77280</v>
      </c>
      <c r="F70" s="184">
        <v>26</v>
      </c>
      <c r="G70" s="196">
        <v>1</v>
      </c>
      <c r="H70" s="77" t="s">
        <v>433</v>
      </c>
      <c r="I70" s="190">
        <v>120</v>
      </c>
      <c r="J70" s="190">
        <v>-15.7</v>
      </c>
      <c r="K70" s="190">
        <v>-104.3</v>
      </c>
      <c r="L70" s="190">
        <v>0</v>
      </c>
      <c r="M70" s="199">
        <v>0.7</v>
      </c>
      <c r="N70" s="184">
        <v>428.22</v>
      </c>
      <c r="O70" s="77" t="s">
        <v>426</v>
      </c>
      <c r="P70" s="61" t="s">
        <v>454</v>
      </c>
    </row>
    <row r="71" spans="1:16" ht="20.100000000000001" hidden="1" customHeight="1" outlineLevel="2" x14ac:dyDescent="0.2">
      <c r="A71" s="183">
        <v>9001400142</v>
      </c>
      <c r="B71" s="183">
        <v>1582284</v>
      </c>
      <c r="C71" s="183" t="s">
        <v>750</v>
      </c>
      <c r="D71" s="183" t="s">
        <v>686</v>
      </c>
      <c r="E71" s="184">
        <v>77280</v>
      </c>
      <c r="F71" s="184">
        <v>26</v>
      </c>
      <c r="G71" s="196">
        <v>1</v>
      </c>
      <c r="H71" s="77" t="s">
        <v>433</v>
      </c>
      <c r="I71" s="190">
        <v>120</v>
      </c>
      <c r="J71" s="190">
        <v>0</v>
      </c>
      <c r="K71" s="190">
        <v>-115</v>
      </c>
      <c r="L71" s="190">
        <v>5</v>
      </c>
      <c r="M71" s="199">
        <v>0.7</v>
      </c>
      <c r="N71" s="184">
        <v>203</v>
      </c>
      <c r="O71" s="77" t="s">
        <v>516</v>
      </c>
      <c r="P71" s="61" t="s">
        <v>524</v>
      </c>
    </row>
    <row r="72" spans="1:16" ht="20.100000000000001" hidden="1" customHeight="1" outlineLevel="2" x14ac:dyDescent="0.2">
      <c r="A72" s="183">
        <v>4818513</v>
      </c>
      <c r="B72" s="183">
        <v>1305759</v>
      </c>
      <c r="C72" s="183" t="s">
        <v>692</v>
      </c>
      <c r="D72" s="183" t="s">
        <v>492</v>
      </c>
      <c r="E72" s="184">
        <v>77280</v>
      </c>
      <c r="F72" s="184">
        <v>26</v>
      </c>
      <c r="G72" s="196">
        <v>1</v>
      </c>
      <c r="H72" s="77" t="s">
        <v>433</v>
      </c>
      <c r="I72" s="190">
        <v>120</v>
      </c>
      <c r="J72" s="190">
        <v>-33.94</v>
      </c>
      <c r="K72" s="190">
        <v>-86.06</v>
      </c>
      <c r="L72" s="190">
        <v>0</v>
      </c>
      <c r="M72" s="199">
        <v>0.7</v>
      </c>
      <c r="N72" s="184">
        <v>174.8</v>
      </c>
      <c r="O72" s="77" t="s">
        <v>693</v>
      </c>
      <c r="P72" s="61" t="s">
        <v>526</v>
      </c>
    </row>
    <row r="73" spans="1:16" ht="20.100000000000001" hidden="1" customHeight="1" outlineLevel="2" x14ac:dyDescent="0.2">
      <c r="A73" s="183">
        <v>4811285</v>
      </c>
      <c r="B73" s="183">
        <v>710994</v>
      </c>
      <c r="C73" s="183" t="s">
        <v>644</v>
      </c>
      <c r="D73" s="183" t="s">
        <v>492</v>
      </c>
      <c r="E73" s="184">
        <v>77280</v>
      </c>
      <c r="F73" s="184">
        <v>26</v>
      </c>
      <c r="G73" s="196">
        <v>1</v>
      </c>
      <c r="H73" s="77" t="s">
        <v>433</v>
      </c>
      <c r="I73" s="190">
        <v>120</v>
      </c>
      <c r="J73" s="190">
        <v>0</v>
      </c>
      <c r="K73" s="190">
        <v>-120</v>
      </c>
      <c r="L73" s="190">
        <v>0</v>
      </c>
      <c r="M73" s="199">
        <v>0.7</v>
      </c>
      <c r="N73" s="184">
        <v>154</v>
      </c>
      <c r="O73" s="77" t="s">
        <v>518</v>
      </c>
      <c r="P73" s="61" t="s">
        <v>529</v>
      </c>
    </row>
    <row r="74" spans="1:16" ht="20.100000000000001" hidden="1" customHeight="1" outlineLevel="2" x14ac:dyDescent="0.2">
      <c r="A74" s="183">
        <v>4777342</v>
      </c>
      <c r="B74" s="183">
        <v>1578742</v>
      </c>
      <c r="C74" s="183" t="s">
        <v>550</v>
      </c>
      <c r="D74" s="183" t="s">
        <v>698</v>
      </c>
      <c r="E74" s="184">
        <v>77280</v>
      </c>
      <c r="F74" s="184">
        <v>26</v>
      </c>
      <c r="G74" s="196">
        <v>1</v>
      </c>
      <c r="H74" s="77" t="s">
        <v>433</v>
      </c>
      <c r="I74" s="190">
        <v>120</v>
      </c>
      <c r="J74" s="190">
        <v>-26.16</v>
      </c>
      <c r="K74" s="190">
        <v>-93.84</v>
      </c>
      <c r="L74" s="190">
        <v>0</v>
      </c>
      <c r="M74" s="199">
        <v>0.7</v>
      </c>
      <c r="N74" s="184">
        <v>185</v>
      </c>
      <c r="O74" s="77" t="s">
        <v>426</v>
      </c>
      <c r="P74" s="61" t="s">
        <v>529</v>
      </c>
    </row>
    <row r="75" spans="1:16" ht="20.100000000000001" hidden="1" customHeight="1" outlineLevel="2" x14ac:dyDescent="0.2">
      <c r="A75" s="183">
        <v>4772752</v>
      </c>
      <c r="B75" s="183">
        <v>1505279</v>
      </c>
      <c r="C75" s="183" t="s">
        <v>535</v>
      </c>
      <c r="D75" s="183" t="s">
        <v>698</v>
      </c>
      <c r="E75" s="184">
        <v>77280</v>
      </c>
      <c r="F75" s="184">
        <v>26</v>
      </c>
      <c r="G75" s="196">
        <v>1</v>
      </c>
      <c r="H75" s="77" t="s">
        <v>433</v>
      </c>
      <c r="I75" s="190">
        <v>120</v>
      </c>
      <c r="J75" s="190">
        <v>0</v>
      </c>
      <c r="K75" s="190">
        <v>-120</v>
      </c>
      <c r="L75" s="190">
        <v>0</v>
      </c>
      <c r="M75" s="199">
        <v>0.7</v>
      </c>
      <c r="N75" s="184" t="s">
        <v>425</v>
      </c>
      <c r="O75" s="77" t="s">
        <v>520</v>
      </c>
      <c r="P75" s="61" t="s">
        <v>526</v>
      </c>
    </row>
    <row r="76" spans="1:16" ht="20.100000000000001" hidden="1" customHeight="1" outlineLevel="2" x14ac:dyDescent="0.2">
      <c r="A76" s="183">
        <v>4800701</v>
      </c>
      <c r="B76" s="183">
        <v>1581071</v>
      </c>
      <c r="C76" s="183" t="s">
        <v>939</v>
      </c>
      <c r="D76" s="183" t="s">
        <v>698</v>
      </c>
      <c r="E76" s="184">
        <v>77280</v>
      </c>
      <c r="F76" s="184">
        <v>26</v>
      </c>
      <c r="G76" s="196">
        <v>1</v>
      </c>
      <c r="H76" s="77" t="s">
        <v>433</v>
      </c>
      <c r="I76" s="190">
        <v>120</v>
      </c>
      <c r="J76" s="190">
        <v>0</v>
      </c>
      <c r="K76" s="190">
        <v>0</v>
      </c>
      <c r="L76" s="190">
        <v>120</v>
      </c>
      <c r="M76" s="199">
        <v>0.7</v>
      </c>
      <c r="N76" s="184" t="s">
        <v>425</v>
      </c>
      <c r="O76" s="77" t="s">
        <v>516</v>
      </c>
      <c r="P76" s="61" t="s">
        <v>529</v>
      </c>
    </row>
    <row r="77" spans="1:16" ht="20.100000000000001" hidden="1" customHeight="1" outlineLevel="2" x14ac:dyDescent="0.2">
      <c r="A77" s="183">
        <v>9001400227</v>
      </c>
      <c r="B77" s="183">
        <v>1213764</v>
      </c>
      <c r="C77" s="183" t="s">
        <v>736</v>
      </c>
      <c r="D77" s="183" t="s">
        <v>698</v>
      </c>
      <c r="E77" s="184">
        <v>77280</v>
      </c>
      <c r="F77" s="184">
        <v>26</v>
      </c>
      <c r="G77" s="196">
        <v>1</v>
      </c>
      <c r="H77" s="77" t="s">
        <v>433</v>
      </c>
      <c r="I77" s="190">
        <v>120</v>
      </c>
      <c r="J77" s="190">
        <v>0</v>
      </c>
      <c r="K77" s="190">
        <v>0</v>
      </c>
      <c r="L77" s="190">
        <v>120</v>
      </c>
      <c r="M77" s="199">
        <v>0.7</v>
      </c>
      <c r="N77" s="184">
        <v>198.3</v>
      </c>
      <c r="O77" s="77" t="s">
        <v>426</v>
      </c>
      <c r="P77" s="61" t="s">
        <v>434</v>
      </c>
    </row>
    <row r="78" spans="1:16" ht="20.100000000000001" hidden="1" customHeight="1" outlineLevel="2" x14ac:dyDescent="0.2">
      <c r="A78" s="183">
        <v>4611923</v>
      </c>
      <c r="B78" s="183">
        <v>1563123</v>
      </c>
      <c r="C78" s="183" t="s">
        <v>495</v>
      </c>
      <c r="D78" s="183" t="s">
        <v>436</v>
      </c>
      <c r="E78" s="184">
        <v>77280</v>
      </c>
      <c r="F78" s="184">
        <v>26</v>
      </c>
      <c r="G78" s="196">
        <v>1</v>
      </c>
      <c r="H78" s="77" t="s">
        <v>433</v>
      </c>
      <c r="I78" s="190">
        <v>120</v>
      </c>
      <c r="J78" s="190">
        <v>-25.98</v>
      </c>
      <c r="K78" s="190">
        <v>-94.02</v>
      </c>
      <c r="L78" s="190">
        <v>0</v>
      </c>
      <c r="M78" s="199">
        <v>0.7</v>
      </c>
      <c r="N78" s="184">
        <v>198.5</v>
      </c>
      <c r="O78" s="77" t="s">
        <v>49</v>
      </c>
      <c r="P78" s="61" t="s">
        <v>434</v>
      </c>
    </row>
    <row r="79" spans="1:16" ht="20.100000000000001" hidden="1" customHeight="1" outlineLevel="2" x14ac:dyDescent="0.2">
      <c r="A79" s="183">
        <v>4820290</v>
      </c>
      <c r="B79" s="183">
        <v>375122</v>
      </c>
      <c r="C79" s="183" t="s">
        <v>689</v>
      </c>
      <c r="D79" s="183" t="s">
        <v>436</v>
      </c>
      <c r="E79" s="184">
        <v>77280</v>
      </c>
      <c r="F79" s="184">
        <v>26</v>
      </c>
      <c r="G79" s="196">
        <v>1</v>
      </c>
      <c r="H79" s="77" t="s">
        <v>433</v>
      </c>
      <c r="I79" s="190">
        <v>120</v>
      </c>
      <c r="J79" s="190">
        <v>-33.729999999999997</v>
      </c>
      <c r="K79" s="190">
        <v>-86.27</v>
      </c>
      <c r="L79" s="190">
        <v>0</v>
      </c>
      <c r="M79" s="199">
        <v>0.7</v>
      </c>
      <c r="N79" s="184" t="s">
        <v>425</v>
      </c>
      <c r="O79" s="77" t="s">
        <v>453</v>
      </c>
      <c r="P79" s="61" t="s">
        <v>434</v>
      </c>
    </row>
    <row r="80" spans="1:16" ht="20.100000000000001" hidden="1" customHeight="1" outlineLevel="2" x14ac:dyDescent="0.2">
      <c r="A80" s="183">
        <v>4623478</v>
      </c>
      <c r="B80" s="183">
        <v>1211324</v>
      </c>
      <c r="C80" s="183" t="s">
        <v>609</v>
      </c>
      <c r="D80" s="183" t="s">
        <v>436</v>
      </c>
      <c r="E80" s="184">
        <v>77280</v>
      </c>
      <c r="F80" s="184">
        <v>26</v>
      </c>
      <c r="G80" s="196">
        <v>1</v>
      </c>
      <c r="H80" s="77" t="s">
        <v>433</v>
      </c>
      <c r="I80" s="190">
        <v>120</v>
      </c>
      <c r="J80" s="190">
        <v>0</v>
      </c>
      <c r="K80" s="190">
        <v>-120</v>
      </c>
      <c r="L80" s="190">
        <v>0</v>
      </c>
      <c r="M80" s="199">
        <v>0.7</v>
      </c>
      <c r="N80" s="184">
        <v>198.5</v>
      </c>
      <c r="O80" s="77" t="s">
        <v>520</v>
      </c>
      <c r="P80" s="61" t="s">
        <v>434</v>
      </c>
    </row>
    <row r="81" spans="1:16" ht="20.100000000000001" hidden="1" customHeight="1" outlineLevel="2" x14ac:dyDescent="0.2">
      <c r="A81" s="183">
        <v>4811557</v>
      </c>
      <c r="B81" s="183">
        <v>1267797</v>
      </c>
      <c r="C81" s="183" t="s">
        <v>659</v>
      </c>
      <c r="D81" s="183" t="s">
        <v>707</v>
      </c>
      <c r="E81" s="184">
        <v>77280</v>
      </c>
      <c r="F81" s="184">
        <v>26</v>
      </c>
      <c r="G81" s="196">
        <v>1</v>
      </c>
      <c r="H81" s="77" t="s">
        <v>433</v>
      </c>
      <c r="I81" s="190">
        <v>120</v>
      </c>
      <c r="J81" s="190">
        <v>-26.16</v>
      </c>
      <c r="K81" s="190">
        <v>-93.84</v>
      </c>
      <c r="L81" s="190">
        <v>0</v>
      </c>
      <c r="M81" s="199">
        <v>0.7</v>
      </c>
      <c r="N81" s="184" t="s">
        <v>425</v>
      </c>
      <c r="O81" s="77" t="s">
        <v>426</v>
      </c>
      <c r="P81" s="61" t="s">
        <v>529</v>
      </c>
    </row>
    <row r="82" spans="1:16" ht="20.100000000000001" hidden="1" customHeight="1" outlineLevel="2" x14ac:dyDescent="0.2">
      <c r="A82" s="183">
        <v>9001401451</v>
      </c>
      <c r="B82" s="183">
        <v>1035646</v>
      </c>
      <c r="C82" s="183" t="s">
        <v>704</v>
      </c>
      <c r="D82" s="183" t="s">
        <v>707</v>
      </c>
      <c r="E82" s="184">
        <v>77280</v>
      </c>
      <c r="F82" s="184">
        <v>26</v>
      </c>
      <c r="G82" s="196">
        <v>1</v>
      </c>
      <c r="H82" s="77" t="s">
        <v>433</v>
      </c>
      <c r="I82" s="190">
        <v>120</v>
      </c>
      <c r="J82" s="190">
        <v>-26.16</v>
      </c>
      <c r="K82" s="190">
        <v>-93.84</v>
      </c>
      <c r="L82" s="190">
        <v>0</v>
      </c>
      <c r="M82" s="199">
        <v>0.7</v>
      </c>
      <c r="N82" s="184">
        <v>239.6</v>
      </c>
      <c r="O82" s="77" t="s">
        <v>1025</v>
      </c>
      <c r="P82" s="61" t="s">
        <v>529</v>
      </c>
    </row>
    <row r="83" spans="1:16" ht="20.100000000000001" hidden="1" customHeight="1" outlineLevel="2" x14ac:dyDescent="0.2">
      <c r="A83" s="183">
        <v>4611923</v>
      </c>
      <c r="B83" s="183">
        <v>1563123</v>
      </c>
      <c r="C83" s="183" t="s">
        <v>495</v>
      </c>
      <c r="D83" s="183" t="s">
        <v>710</v>
      </c>
      <c r="E83" s="184">
        <v>77280</v>
      </c>
      <c r="F83" s="184">
        <v>26</v>
      </c>
      <c r="G83" s="196">
        <v>1</v>
      </c>
      <c r="H83" s="77" t="s">
        <v>433</v>
      </c>
      <c r="I83" s="190">
        <v>120</v>
      </c>
      <c r="J83" s="190">
        <v>-25.98</v>
      </c>
      <c r="K83" s="190">
        <v>-94.02</v>
      </c>
      <c r="L83" s="190">
        <v>0</v>
      </c>
      <c r="M83" s="199">
        <v>0.7</v>
      </c>
      <c r="N83" s="184">
        <v>198.5</v>
      </c>
      <c r="O83" s="77" t="s">
        <v>49</v>
      </c>
      <c r="P83" s="61" t="s">
        <v>539</v>
      </c>
    </row>
    <row r="84" spans="1:16" ht="20.100000000000001" hidden="1" customHeight="1" outlineLevel="2" x14ac:dyDescent="0.2">
      <c r="A84" s="183">
        <v>9001401541</v>
      </c>
      <c r="B84" s="183">
        <v>1582673</v>
      </c>
      <c r="C84" s="183" t="s">
        <v>1026</v>
      </c>
      <c r="D84" s="183" t="s">
        <v>710</v>
      </c>
      <c r="E84" s="184">
        <v>77280</v>
      </c>
      <c r="F84" s="184">
        <v>26</v>
      </c>
      <c r="G84" s="196">
        <v>1</v>
      </c>
      <c r="H84" s="77" t="s">
        <v>433</v>
      </c>
      <c r="I84" s="190">
        <v>120</v>
      </c>
      <c r="J84" s="190">
        <v>-120</v>
      </c>
      <c r="K84" s="190">
        <v>0</v>
      </c>
      <c r="L84" s="190">
        <v>0</v>
      </c>
      <c r="M84" s="199">
        <v>0.7</v>
      </c>
      <c r="N84" s="184" t="s">
        <v>1027</v>
      </c>
      <c r="O84" s="77" t="s">
        <v>1028</v>
      </c>
      <c r="P84" s="61" t="s">
        <v>434</v>
      </c>
    </row>
    <row r="85" spans="1:16" ht="20.100000000000001" hidden="1" customHeight="1" outlineLevel="2" x14ac:dyDescent="0.2">
      <c r="A85" s="183">
        <v>9001399912</v>
      </c>
      <c r="B85" s="183">
        <v>1577255</v>
      </c>
      <c r="C85" s="183" t="s">
        <v>1024</v>
      </c>
      <c r="D85" s="183" t="s">
        <v>710</v>
      </c>
      <c r="E85" s="184">
        <v>77280</v>
      </c>
      <c r="F85" s="184">
        <v>26</v>
      </c>
      <c r="G85" s="196">
        <v>1</v>
      </c>
      <c r="H85" s="77" t="s">
        <v>433</v>
      </c>
      <c r="I85" s="190">
        <v>120</v>
      </c>
      <c r="J85" s="190">
        <v>0</v>
      </c>
      <c r="K85" s="190">
        <v>-120</v>
      </c>
      <c r="L85" s="190">
        <v>0</v>
      </c>
      <c r="M85" s="199">
        <v>0.7</v>
      </c>
      <c r="N85" s="184">
        <v>564</v>
      </c>
      <c r="O85" s="77" t="s">
        <v>516</v>
      </c>
      <c r="P85" s="61" t="s">
        <v>512</v>
      </c>
    </row>
    <row r="86" spans="1:16" ht="20.100000000000001" hidden="1" customHeight="1" outlineLevel="2" x14ac:dyDescent="0.2">
      <c r="A86" s="183">
        <v>4826982</v>
      </c>
      <c r="B86" s="183">
        <v>1583859</v>
      </c>
      <c r="C86" s="183" t="s">
        <v>705</v>
      </c>
      <c r="D86" s="183" t="s">
        <v>714</v>
      </c>
      <c r="E86" s="184">
        <v>77280</v>
      </c>
      <c r="F86" s="184">
        <v>26</v>
      </c>
      <c r="G86" s="196">
        <v>1</v>
      </c>
      <c r="H86" s="77" t="s">
        <v>433</v>
      </c>
      <c r="I86" s="190">
        <v>120</v>
      </c>
      <c r="J86" s="190">
        <v>25.98</v>
      </c>
      <c r="K86" s="190">
        <v>-145.97999999999999</v>
      </c>
      <c r="L86" s="190">
        <v>0</v>
      </c>
      <c r="M86" s="199">
        <v>0.7</v>
      </c>
      <c r="N86" s="184" t="s">
        <v>425</v>
      </c>
      <c r="O86" s="77" t="s">
        <v>49</v>
      </c>
      <c r="P86" s="61" t="s">
        <v>434</v>
      </c>
    </row>
    <row r="87" spans="1:16" ht="20.100000000000001" hidden="1" customHeight="1" outlineLevel="2" x14ac:dyDescent="0.2">
      <c r="A87" s="183">
        <v>9001399912</v>
      </c>
      <c r="B87" s="183">
        <v>1577255</v>
      </c>
      <c r="C87" s="183" t="s">
        <v>1024</v>
      </c>
      <c r="D87" s="183" t="s">
        <v>714</v>
      </c>
      <c r="E87" s="184">
        <v>77280</v>
      </c>
      <c r="F87" s="184">
        <v>26</v>
      </c>
      <c r="G87" s="196">
        <v>1</v>
      </c>
      <c r="H87" s="77" t="s">
        <v>433</v>
      </c>
      <c r="I87" s="190">
        <v>120</v>
      </c>
      <c r="J87" s="190">
        <v>0</v>
      </c>
      <c r="K87" s="190">
        <v>-120</v>
      </c>
      <c r="L87" s="190">
        <v>0</v>
      </c>
      <c r="M87" s="199">
        <v>0.7</v>
      </c>
      <c r="N87" s="184">
        <v>162.30000000000001</v>
      </c>
      <c r="O87" s="77" t="s">
        <v>516</v>
      </c>
      <c r="P87" s="61" t="s">
        <v>544</v>
      </c>
    </row>
    <row r="88" spans="1:16" ht="20.100000000000001" hidden="1" customHeight="1" outlineLevel="2" x14ac:dyDescent="0.2">
      <c r="A88" s="183">
        <v>4770448</v>
      </c>
      <c r="B88" s="183">
        <v>1537084</v>
      </c>
      <c r="C88" s="183" t="s">
        <v>508</v>
      </c>
      <c r="D88" s="183" t="s">
        <v>719</v>
      </c>
      <c r="E88" s="184">
        <v>77280</v>
      </c>
      <c r="F88" s="184">
        <v>26</v>
      </c>
      <c r="G88" s="196">
        <v>1</v>
      </c>
      <c r="H88" s="77" t="s">
        <v>433</v>
      </c>
      <c r="I88" s="190">
        <v>120</v>
      </c>
      <c r="J88" s="190">
        <v>-26.16</v>
      </c>
      <c r="K88" s="190">
        <v>-93.84</v>
      </c>
      <c r="L88" s="190">
        <v>0</v>
      </c>
      <c r="M88" s="199">
        <v>0.7</v>
      </c>
      <c r="N88" s="184" t="s">
        <v>425</v>
      </c>
      <c r="O88" s="77" t="s">
        <v>426</v>
      </c>
      <c r="P88" s="61" t="s">
        <v>512</v>
      </c>
    </row>
    <row r="89" spans="1:16" ht="20.100000000000001" hidden="1" customHeight="1" outlineLevel="2" x14ac:dyDescent="0.2">
      <c r="A89" s="183">
        <v>4823185</v>
      </c>
      <c r="B89" s="183">
        <v>484130</v>
      </c>
      <c r="C89" s="183" t="s">
        <v>721</v>
      </c>
      <c r="D89" s="183" t="s">
        <v>719</v>
      </c>
      <c r="E89" s="184">
        <v>77280</v>
      </c>
      <c r="F89" s="184">
        <v>26</v>
      </c>
      <c r="G89" s="196">
        <v>1</v>
      </c>
      <c r="H89" s="77" t="s">
        <v>433</v>
      </c>
      <c r="I89" s="190">
        <v>120</v>
      </c>
      <c r="J89" s="190">
        <v>0</v>
      </c>
      <c r="K89" s="190">
        <v>-120</v>
      </c>
      <c r="L89" s="190">
        <v>0</v>
      </c>
      <c r="M89" s="199">
        <v>0.7</v>
      </c>
      <c r="N89" s="184">
        <v>198.5</v>
      </c>
      <c r="O89" s="77" t="s">
        <v>516</v>
      </c>
      <c r="P89" s="61" t="s">
        <v>513</v>
      </c>
    </row>
    <row r="90" spans="1:16" ht="20.100000000000001" hidden="1" customHeight="1" outlineLevel="2" x14ac:dyDescent="0.2">
      <c r="A90" s="183">
        <v>9001399721</v>
      </c>
      <c r="B90" s="183">
        <v>1581781</v>
      </c>
      <c r="C90" s="183" t="s">
        <v>742</v>
      </c>
      <c r="D90" s="183" t="s">
        <v>719</v>
      </c>
      <c r="E90" s="184">
        <v>77280</v>
      </c>
      <c r="F90" s="184">
        <v>26</v>
      </c>
      <c r="G90" s="196">
        <v>1</v>
      </c>
      <c r="H90" s="77" t="s">
        <v>433</v>
      </c>
      <c r="I90" s="190">
        <v>120</v>
      </c>
      <c r="J90" s="190">
        <v>-15.7</v>
      </c>
      <c r="K90" s="190">
        <v>-104.3</v>
      </c>
      <c r="L90" s="190">
        <v>0</v>
      </c>
      <c r="M90" s="199">
        <v>0.7</v>
      </c>
      <c r="N90" s="184">
        <v>188.8</v>
      </c>
      <c r="O90" s="77" t="s">
        <v>426</v>
      </c>
      <c r="P90" s="61" t="s">
        <v>513</v>
      </c>
    </row>
    <row r="91" spans="1:16" ht="20.100000000000001" hidden="1" customHeight="1" outlineLevel="2" x14ac:dyDescent="0.2">
      <c r="A91" s="183">
        <v>3491374</v>
      </c>
      <c r="B91" s="183">
        <v>1176749</v>
      </c>
      <c r="C91" s="183" t="s">
        <v>621</v>
      </c>
      <c r="D91" s="183" t="s">
        <v>723</v>
      </c>
      <c r="E91" s="184">
        <v>77280</v>
      </c>
      <c r="F91" s="184">
        <v>26</v>
      </c>
      <c r="G91" s="196">
        <v>1</v>
      </c>
      <c r="H91" s="77" t="s">
        <v>433</v>
      </c>
      <c r="I91" s="190">
        <v>120</v>
      </c>
      <c r="J91" s="190">
        <v>-23.46</v>
      </c>
      <c r="K91" s="190">
        <v>-96.54</v>
      </c>
      <c r="L91" s="190">
        <v>0</v>
      </c>
      <c r="M91" s="199">
        <v>0.7</v>
      </c>
      <c r="N91" s="184">
        <v>198.3</v>
      </c>
      <c r="O91" s="77" t="s">
        <v>426</v>
      </c>
      <c r="P91" s="61" t="s">
        <v>513</v>
      </c>
    </row>
    <row r="92" spans="1:16" ht="20.100000000000001" hidden="1" customHeight="1" outlineLevel="2" x14ac:dyDescent="0.2">
      <c r="A92" s="183">
        <v>9001399721</v>
      </c>
      <c r="B92" s="183">
        <v>1581781</v>
      </c>
      <c r="C92" s="183" t="s">
        <v>742</v>
      </c>
      <c r="D92" s="183" t="s">
        <v>709</v>
      </c>
      <c r="E92" s="184">
        <v>77280</v>
      </c>
      <c r="F92" s="184">
        <v>26</v>
      </c>
      <c r="G92" s="196">
        <v>1</v>
      </c>
      <c r="H92" s="77" t="s">
        <v>433</v>
      </c>
      <c r="I92" s="190">
        <v>120</v>
      </c>
      <c r="J92" s="190">
        <v>-26.16</v>
      </c>
      <c r="K92" s="190">
        <v>-93.84</v>
      </c>
      <c r="L92" s="190">
        <v>0</v>
      </c>
      <c r="M92" s="199">
        <v>0.7</v>
      </c>
      <c r="N92" s="184">
        <v>188.8</v>
      </c>
      <c r="O92" s="77" t="s">
        <v>426</v>
      </c>
      <c r="P92" s="61" t="s">
        <v>512</v>
      </c>
    </row>
    <row r="93" spans="1:16" ht="20.100000000000001" hidden="1" customHeight="1" outlineLevel="2" x14ac:dyDescent="0.2">
      <c r="A93" s="183">
        <v>9001399721</v>
      </c>
      <c r="B93" s="183">
        <v>1581781</v>
      </c>
      <c r="C93" s="183" t="s">
        <v>742</v>
      </c>
      <c r="D93" s="183" t="s">
        <v>709</v>
      </c>
      <c r="E93" s="184">
        <v>77280</v>
      </c>
      <c r="F93" s="184">
        <v>26</v>
      </c>
      <c r="G93" s="196">
        <v>1</v>
      </c>
      <c r="H93" s="77" t="s">
        <v>433</v>
      </c>
      <c r="I93" s="190">
        <v>120</v>
      </c>
      <c r="J93" s="190">
        <v>0</v>
      </c>
      <c r="K93" s="190">
        <v>-120</v>
      </c>
      <c r="L93" s="190">
        <v>0</v>
      </c>
      <c r="M93" s="199">
        <v>0.7</v>
      </c>
      <c r="N93" s="184">
        <v>188.8</v>
      </c>
      <c r="O93" s="77" t="s">
        <v>426</v>
      </c>
      <c r="P93" s="61" t="s">
        <v>513</v>
      </c>
    </row>
    <row r="94" spans="1:16" ht="20.100000000000001" hidden="1" customHeight="1" outlineLevel="2" x14ac:dyDescent="0.2">
      <c r="A94" s="183">
        <v>4757108</v>
      </c>
      <c r="B94" s="183">
        <v>1577107</v>
      </c>
      <c r="C94" s="183" t="s">
        <v>726</v>
      </c>
      <c r="D94" s="183" t="s">
        <v>479</v>
      </c>
      <c r="E94" s="184">
        <v>77280</v>
      </c>
      <c r="F94" s="184" t="s">
        <v>727</v>
      </c>
      <c r="G94" s="196">
        <v>1</v>
      </c>
      <c r="H94" s="77" t="s">
        <v>433</v>
      </c>
      <c r="I94" s="190">
        <v>120</v>
      </c>
      <c r="J94" s="190">
        <v>0</v>
      </c>
      <c r="K94" s="190">
        <v>-120</v>
      </c>
      <c r="L94" s="190">
        <v>0</v>
      </c>
      <c r="M94" s="199">
        <v>0.7</v>
      </c>
      <c r="N94" s="184">
        <v>200.82</v>
      </c>
      <c r="O94" s="77" t="s">
        <v>453</v>
      </c>
      <c r="P94" s="61" t="s">
        <v>513</v>
      </c>
    </row>
    <row r="95" spans="1:16" ht="20.100000000000001" hidden="1" customHeight="1" outlineLevel="2" x14ac:dyDescent="0.2">
      <c r="A95" s="183">
        <v>4826982</v>
      </c>
      <c r="B95" s="183">
        <v>1583859</v>
      </c>
      <c r="C95" s="183" t="s">
        <v>705</v>
      </c>
      <c r="D95" s="183" t="s">
        <v>479</v>
      </c>
      <c r="E95" s="184">
        <v>77280</v>
      </c>
      <c r="F95" s="184">
        <v>26</v>
      </c>
      <c r="G95" s="196">
        <v>1</v>
      </c>
      <c r="H95" s="77" t="s">
        <v>433</v>
      </c>
      <c r="I95" s="190">
        <v>120</v>
      </c>
      <c r="J95" s="190">
        <v>0</v>
      </c>
      <c r="K95" s="190">
        <v>-120</v>
      </c>
      <c r="L95" s="190">
        <v>0</v>
      </c>
      <c r="M95" s="199">
        <v>0.7</v>
      </c>
      <c r="N95" s="184" t="s">
        <v>425</v>
      </c>
      <c r="O95" s="77" t="s">
        <v>49</v>
      </c>
      <c r="P95" s="61" t="s">
        <v>434</v>
      </c>
    </row>
    <row r="96" spans="1:16" ht="20.100000000000001" hidden="1" customHeight="1" outlineLevel="2" x14ac:dyDescent="0.2">
      <c r="A96" s="183">
        <v>4831100</v>
      </c>
      <c r="B96" s="183">
        <v>1579862</v>
      </c>
      <c r="C96" s="183" t="s">
        <v>713</v>
      </c>
      <c r="D96" s="183" t="s">
        <v>470</v>
      </c>
      <c r="E96" s="184">
        <v>77280</v>
      </c>
      <c r="F96" s="184">
        <v>26</v>
      </c>
      <c r="G96" s="196">
        <v>1</v>
      </c>
      <c r="H96" s="77" t="s">
        <v>433</v>
      </c>
      <c r="I96" s="190">
        <v>120</v>
      </c>
      <c r="J96" s="190">
        <v>0</v>
      </c>
      <c r="K96" s="190">
        <v>-120</v>
      </c>
      <c r="L96" s="190">
        <v>0</v>
      </c>
      <c r="M96" s="199">
        <v>0.7</v>
      </c>
      <c r="N96" s="184">
        <v>191.9</v>
      </c>
      <c r="O96" s="77" t="s">
        <v>528</v>
      </c>
      <c r="P96" s="61" t="s">
        <v>526</v>
      </c>
    </row>
    <row r="97" spans="1:16" ht="20.100000000000001" hidden="1" customHeight="1" outlineLevel="2" x14ac:dyDescent="0.2">
      <c r="A97" s="183">
        <v>4390337</v>
      </c>
      <c r="B97" s="183">
        <v>1349426</v>
      </c>
      <c r="C97" s="183" t="s">
        <v>729</v>
      </c>
      <c r="D97" s="183" t="s">
        <v>470</v>
      </c>
      <c r="E97" s="184">
        <v>77280</v>
      </c>
      <c r="F97" s="184">
        <v>26</v>
      </c>
      <c r="G97" s="196">
        <v>1</v>
      </c>
      <c r="H97" s="77" t="s">
        <v>433</v>
      </c>
      <c r="I97" s="190">
        <v>120</v>
      </c>
      <c r="J97" s="190">
        <v>-37.979999999999997</v>
      </c>
      <c r="K97" s="190">
        <v>-82.02</v>
      </c>
      <c r="L97" s="190">
        <v>0</v>
      </c>
      <c r="M97" s="199">
        <v>0.7</v>
      </c>
      <c r="N97" s="184" t="s">
        <v>425</v>
      </c>
      <c r="O97" s="77" t="s">
        <v>506</v>
      </c>
      <c r="P97" s="61" t="s">
        <v>547</v>
      </c>
    </row>
    <row r="98" spans="1:16" ht="20.100000000000001" hidden="1" customHeight="1" outlineLevel="2" x14ac:dyDescent="0.2">
      <c r="A98" s="183">
        <v>3491374</v>
      </c>
      <c r="B98" s="183">
        <v>1176749</v>
      </c>
      <c r="C98" s="183" t="s">
        <v>621</v>
      </c>
      <c r="D98" s="183" t="s">
        <v>421</v>
      </c>
      <c r="E98" s="184">
        <v>77280</v>
      </c>
      <c r="F98" s="184">
        <v>26</v>
      </c>
      <c r="G98" s="196">
        <v>1</v>
      </c>
      <c r="H98" s="77" t="s">
        <v>433</v>
      </c>
      <c r="I98" s="190">
        <v>120</v>
      </c>
      <c r="J98" s="190">
        <v>-26.16</v>
      </c>
      <c r="K98" s="190">
        <v>-93.84</v>
      </c>
      <c r="L98" s="190">
        <v>0</v>
      </c>
      <c r="M98" s="199">
        <v>0.7</v>
      </c>
      <c r="N98" s="184">
        <v>198.3</v>
      </c>
      <c r="O98" s="77" t="s">
        <v>426</v>
      </c>
      <c r="P98" s="61" t="s">
        <v>549</v>
      </c>
    </row>
    <row r="99" spans="1:16" ht="20.100000000000001" hidden="1" customHeight="1" outlineLevel="2" x14ac:dyDescent="0.2">
      <c r="A99" s="183">
        <v>4822317</v>
      </c>
      <c r="B99" s="183">
        <v>849101</v>
      </c>
      <c r="C99" s="183" t="s">
        <v>695</v>
      </c>
      <c r="D99" s="183" t="s">
        <v>421</v>
      </c>
      <c r="E99" s="184">
        <v>77280</v>
      </c>
      <c r="F99" s="184">
        <v>26</v>
      </c>
      <c r="G99" s="196">
        <v>1</v>
      </c>
      <c r="H99" s="77" t="s">
        <v>433</v>
      </c>
      <c r="I99" s="190">
        <v>120</v>
      </c>
      <c r="J99" s="190">
        <v>0</v>
      </c>
      <c r="K99" s="190">
        <v>-120</v>
      </c>
      <c r="L99" s="190">
        <v>0</v>
      </c>
      <c r="M99" s="199">
        <v>0.7</v>
      </c>
      <c r="N99" s="184">
        <v>141</v>
      </c>
      <c r="O99" s="77" t="s">
        <v>516</v>
      </c>
      <c r="P99" s="61" t="s">
        <v>448</v>
      </c>
    </row>
    <row r="100" spans="1:16" ht="20.100000000000001" hidden="1" customHeight="1" outlineLevel="2" x14ac:dyDescent="0.2">
      <c r="A100" s="183">
        <v>4820290</v>
      </c>
      <c r="B100" s="183">
        <v>375122</v>
      </c>
      <c r="C100" s="183" t="s">
        <v>689</v>
      </c>
      <c r="D100" s="183" t="s">
        <v>421</v>
      </c>
      <c r="E100" s="184">
        <v>77280</v>
      </c>
      <c r="F100" s="184">
        <v>26</v>
      </c>
      <c r="G100" s="196">
        <v>1</v>
      </c>
      <c r="H100" s="77" t="s">
        <v>433</v>
      </c>
      <c r="I100" s="190">
        <v>120</v>
      </c>
      <c r="J100" s="190">
        <v>-33.729999999999997</v>
      </c>
      <c r="K100" s="190">
        <v>-86.27</v>
      </c>
      <c r="L100" s="190">
        <v>0</v>
      </c>
      <c r="M100" s="199">
        <v>0.7</v>
      </c>
      <c r="N100" s="184" t="s">
        <v>425</v>
      </c>
      <c r="O100" s="77" t="s">
        <v>453</v>
      </c>
      <c r="P100" s="61" t="s">
        <v>448</v>
      </c>
    </row>
    <row r="101" spans="1:16" ht="20.100000000000001" hidden="1" customHeight="1" outlineLevel="2" x14ac:dyDescent="0.2">
      <c r="A101" s="183">
        <v>4820290</v>
      </c>
      <c r="B101" s="183">
        <v>375122</v>
      </c>
      <c r="C101" s="183" t="s">
        <v>689</v>
      </c>
      <c r="D101" s="183" t="s">
        <v>421</v>
      </c>
      <c r="E101" s="184">
        <v>77280</v>
      </c>
      <c r="F101" s="184">
        <v>26</v>
      </c>
      <c r="G101" s="196">
        <v>1</v>
      </c>
      <c r="H101" s="77" t="s">
        <v>433</v>
      </c>
      <c r="I101" s="190">
        <v>120</v>
      </c>
      <c r="J101" s="190">
        <v>-33.729999999999997</v>
      </c>
      <c r="K101" s="190">
        <v>-86.27</v>
      </c>
      <c r="L101" s="190">
        <v>0</v>
      </c>
      <c r="M101" s="199">
        <v>0.7</v>
      </c>
      <c r="N101" s="184" t="s">
        <v>425</v>
      </c>
      <c r="O101" s="77" t="s">
        <v>453</v>
      </c>
      <c r="P101" s="61" t="s">
        <v>448</v>
      </c>
    </row>
    <row r="102" spans="1:16" ht="20.100000000000001" hidden="1" customHeight="1" outlineLevel="2" x14ac:dyDescent="0.2">
      <c r="A102" s="183">
        <v>3491374</v>
      </c>
      <c r="B102" s="183">
        <v>1176749</v>
      </c>
      <c r="C102" s="183" t="s">
        <v>621</v>
      </c>
      <c r="D102" s="183" t="s">
        <v>421</v>
      </c>
      <c r="E102" s="184">
        <v>77280</v>
      </c>
      <c r="F102" s="184">
        <v>26</v>
      </c>
      <c r="G102" s="196">
        <v>1</v>
      </c>
      <c r="H102" s="77" t="s">
        <v>433</v>
      </c>
      <c r="I102" s="190">
        <v>120</v>
      </c>
      <c r="J102" s="190">
        <v>0</v>
      </c>
      <c r="K102" s="190">
        <v>0</v>
      </c>
      <c r="L102" s="190">
        <v>120</v>
      </c>
      <c r="M102" s="199">
        <v>0.7</v>
      </c>
      <c r="N102" s="184">
        <v>198.3</v>
      </c>
      <c r="O102" s="77" t="s">
        <v>426</v>
      </c>
      <c r="P102" s="61" t="s">
        <v>448</v>
      </c>
    </row>
    <row r="103" spans="1:16" ht="20.100000000000001" hidden="1" customHeight="1" outlineLevel="2" x14ac:dyDescent="0.2">
      <c r="A103" s="183">
        <v>4656152</v>
      </c>
      <c r="B103" s="183">
        <v>1394457</v>
      </c>
      <c r="C103" s="183" t="s">
        <v>699</v>
      </c>
      <c r="D103" s="183" t="s">
        <v>731</v>
      </c>
      <c r="E103" s="184">
        <v>77280</v>
      </c>
      <c r="F103" s="184">
        <v>26</v>
      </c>
      <c r="G103" s="196">
        <v>1</v>
      </c>
      <c r="H103" s="77" t="s">
        <v>433</v>
      </c>
      <c r="I103" s="190">
        <v>120</v>
      </c>
      <c r="J103" s="190">
        <v>-15.61</v>
      </c>
      <c r="K103" s="190">
        <v>-104.39</v>
      </c>
      <c r="L103" s="190">
        <v>0</v>
      </c>
      <c r="M103" s="199">
        <v>0.7</v>
      </c>
      <c r="N103" s="184">
        <v>174.9</v>
      </c>
      <c r="O103" s="77" t="s">
        <v>426</v>
      </c>
      <c r="P103" s="61" t="s">
        <v>427</v>
      </c>
    </row>
    <row r="104" spans="1:16" ht="20.100000000000001" hidden="1" customHeight="1" outlineLevel="2" x14ac:dyDescent="0.2">
      <c r="A104" s="183">
        <v>4814806</v>
      </c>
      <c r="B104" s="183">
        <v>1582744</v>
      </c>
      <c r="C104" s="183" t="s">
        <v>688</v>
      </c>
      <c r="D104" s="183" t="s">
        <v>731</v>
      </c>
      <c r="E104" s="184">
        <v>77280</v>
      </c>
      <c r="F104" s="184">
        <v>26</v>
      </c>
      <c r="G104" s="196">
        <v>1</v>
      </c>
      <c r="H104" s="77" t="s">
        <v>433</v>
      </c>
      <c r="I104" s="190">
        <v>120</v>
      </c>
      <c r="J104" s="190">
        <v>-25.98</v>
      </c>
      <c r="K104" s="190">
        <v>-94.02</v>
      </c>
      <c r="L104" s="190">
        <v>0</v>
      </c>
      <c r="M104" s="199">
        <v>0.7</v>
      </c>
      <c r="N104" s="184" t="s">
        <v>425</v>
      </c>
      <c r="O104" s="77" t="s">
        <v>49</v>
      </c>
      <c r="P104" s="61" t="s">
        <v>427</v>
      </c>
    </row>
    <row r="105" spans="1:16" ht="20.100000000000001" hidden="1" customHeight="1" outlineLevel="2" x14ac:dyDescent="0.2">
      <c r="A105" s="183">
        <v>4823185</v>
      </c>
      <c r="B105" s="183">
        <v>484130</v>
      </c>
      <c r="C105" s="183" t="s">
        <v>721</v>
      </c>
      <c r="D105" s="183" t="s">
        <v>731</v>
      </c>
      <c r="E105" s="184">
        <v>77280</v>
      </c>
      <c r="F105" s="184">
        <v>26</v>
      </c>
      <c r="G105" s="196">
        <v>1</v>
      </c>
      <c r="H105" s="77" t="s">
        <v>433</v>
      </c>
      <c r="I105" s="190">
        <v>120</v>
      </c>
      <c r="J105" s="190">
        <v>-26.16</v>
      </c>
      <c r="K105" s="190">
        <v>-93.84</v>
      </c>
      <c r="L105" s="190">
        <v>0</v>
      </c>
      <c r="M105" s="199">
        <v>0.7</v>
      </c>
      <c r="N105" s="184">
        <v>198.5</v>
      </c>
      <c r="O105" s="77" t="s">
        <v>426</v>
      </c>
      <c r="P105" s="61" t="s">
        <v>427</v>
      </c>
    </row>
    <row r="106" spans="1:16" ht="20.100000000000001" hidden="1" customHeight="1" outlineLevel="2" x14ac:dyDescent="0.2">
      <c r="A106" s="183">
        <v>4826982</v>
      </c>
      <c r="B106" s="183">
        <v>1583859</v>
      </c>
      <c r="C106" s="183" t="s">
        <v>705</v>
      </c>
      <c r="D106" s="183" t="s">
        <v>718</v>
      </c>
      <c r="E106" s="184">
        <v>77280</v>
      </c>
      <c r="F106" s="184">
        <v>26</v>
      </c>
      <c r="G106" s="196">
        <v>1</v>
      </c>
      <c r="H106" s="77" t="s">
        <v>433</v>
      </c>
      <c r="I106" s="190">
        <v>120</v>
      </c>
      <c r="J106" s="190">
        <v>0</v>
      </c>
      <c r="K106" s="190">
        <v>-120</v>
      </c>
      <c r="L106" s="190">
        <v>0</v>
      </c>
      <c r="M106" s="199">
        <v>0.7</v>
      </c>
      <c r="N106" s="184" t="s">
        <v>425</v>
      </c>
      <c r="O106" s="77" t="s">
        <v>49</v>
      </c>
      <c r="P106" s="61" t="s">
        <v>427</v>
      </c>
    </row>
    <row r="107" spans="1:16" ht="20.100000000000001" hidden="1" customHeight="1" outlineLevel="2" x14ac:dyDescent="0.2">
      <c r="A107" s="183">
        <v>4823185</v>
      </c>
      <c r="B107" s="183">
        <v>484130</v>
      </c>
      <c r="C107" s="183" t="s">
        <v>721</v>
      </c>
      <c r="D107" s="183" t="s">
        <v>718</v>
      </c>
      <c r="E107" s="184">
        <v>77280</v>
      </c>
      <c r="F107" s="184">
        <v>26</v>
      </c>
      <c r="G107" s="196">
        <v>1</v>
      </c>
      <c r="H107" s="77" t="s">
        <v>433</v>
      </c>
      <c r="I107" s="190">
        <v>120</v>
      </c>
      <c r="J107" s="190">
        <v>-26.16</v>
      </c>
      <c r="K107" s="190">
        <v>-93.84</v>
      </c>
      <c r="L107" s="190">
        <v>0</v>
      </c>
      <c r="M107" s="199">
        <v>0.7</v>
      </c>
      <c r="N107" s="184">
        <v>198.5</v>
      </c>
      <c r="O107" s="77" t="s">
        <v>426</v>
      </c>
      <c r="P107" s="61" t="s">
        <v>427</v>
      </c>
    </row>
    <row r="108" spans="1:16" ht="20.100000000000001" hidden="1" customHeight="1" outlineLevel="2" x14ac:dyDescent="0.2">
      <c r="A108" s="183">
        <v>4823836</v>
      </c>
      <c r="B108" s="183">
        <v>1579964</v>
      </c>
      <c r="C108" s="183" t="s">
        <v>933</v>
      </c>
      <c r="D108" s="183" t="s">
        <v>718</v>
      </c>
      <c r="E108" s="184">
        <v>77280</v>
      </c>
      <c r="F108" s="184">
        <v>26</v>
      </c>
      <c r="G108" s="196">
        <v>1</v>
      </c>
      <c r="H108" s="77" t="s">
        <v>433</v>
      </c>
      <c r="I108" s="190">
        <v>120</v>
      </c>
      <c r="J108" s="190">
        <v>0</v>
      </c>
      <c r="K108" s="190">
        <v>0</v>
      </c>
      <c r="L108" s="190">
        <v>120</v>
      </c>
      <c r="M108" s="199">
        <v>0.7</v>
      </c>
      <c r="N108" s="184">
        <v>146.80000000000001</v>
      </c>
      <c r="O108" s="77" t="s">
        <v>516</v>
      </c>
      <c r="P108" s="61" t="s">
        <v>488</v>
      </c>
    </row>
    <row r="109" spans="1:16" ht="20.100000000000001" hidden="1" customHeight="1" outlineLevel="2" x14ac:dyDescent="0.2">
      <c r="A109" s="183">
        <v>4757108</v>
      </c>
      <c r="B109" s="183">
        <v>1577107</v>
      </c>
      <c r="C109" s="183" t="s">
        <v>726</v>
      </c>
      <c r="D109" s="183" t="s">
        <v>735</v>
      </c>
      <c r="E109" s="184">
        <v>77280</v>
      </c>
      <c r="F109" s="184" t="s">
        <v>727</v>
      </c>
      <c r="G109" s="196">
        <v>1</v>
      </c>
      <c r="H109" s="77" t="s">
        <v>433</v>
      </c>
      <c r="I109" s="190">
        <v>120</v>
      </c>
      <c r="J109" s="190">
        <v>0</v>
      </c>
      <c r="K109" s="190">
        <v>-120</v>
      </c>
      <c r="L109" s="190">
        <v>0</v>
      </c>
      <c r="M109" s="199">
        <v>0.7</v>
      </c>
      <c r="N109" s="184">
        <v>200.82</v>
      </c>
      <c r="O109" s="77" t="s">
        <v>453</v>
      </c>
      <c r="P109" s="61" t="s">
        <v>504</v>
      </c>
    </row>
    <row r="110" spans="1:16" ht="20.100000000000001" hidden="1" customHeight="1" outlineLevel="2" x14ac:dyDescent="0.2">
      <c r="A110" s="183">
        <v>4390337</v>
      </c>
      <c r="B110" s="183">
        <v>1349426</v>
      </c>
      <c r="C110" s="183" t="s">
        <v>729</v>
      </c>
      <c r="D110" s="183" t="s">
        <v>737</v>
      </c>
      <c r="E110" s="184">
        <v>77280</v>
      </c>
      <c r="F110" s="184">
        <v>26</v>
      </c>
      <c r="G110" s="196">
        <v>1</v>
      </c>
      <c r="H110" s="77" t="s">
        <v>433</v>
      </c>
      <c r="I110" s="190">
        <v>120</v>
      </c>
      <c r="J110" s="190">
        <v>-37.979999999999997</v>
      </c>
      <c r="K110" s="190">
        <v>-82.02</v>
      </c>
      <c r="L110" s="190">
        <v>0</v>
      </c>
      <c r="M110" s="199">
        <v>0.7</v>
      </c>
      <c r="N110" s="184" t="s">
        <v>425</v>
      </c>
      <c r="O110" s="77" t="s">
        <v>506</v>
      </c>
      <c r="P110" s="61" t="s">
        <v>427</v>
      </c>
    </row>
    <row r="111" spans="1:16" ht="20.100000000000001" hidden="1" customHeight="1" outlineLevel="2" x14ac:dyDescent="0.2">
      <c r="A111" s="183">
        <v>4833094</v>
      </c>
      <c r="B111" s="183">
        <v>1015400</v>
      </c>
      <c r="C111" s="183" t="s">
        <v>738</v>
      </c>
      <c r="D111" s="183" t="s">
        <v>737</v>
      </c>
      <c r="E111" s="184">
        <v>77280</v>
      </c>
      <c r="F111" s="184">
        <v>26</v>
      </c>
      <c r="G111" s="196">
        <v>1</v>
      </c>
      <c r="H111" s="77" t="s">
        <v>433</v>
      </c>
      <c r="I111" s="190">
        <v>120</v>
      </c>
      <c r="J111" s="190">
        <v>0</v>
      </c>
      <c r="K111" s="190">
        <v>-120</v>
      </c>
      <c r="L111" s="190">
        <v>0</v>
      </c>
      <c r="M111" s="199">
        <v>0.7</v>
      </c>
      <c r="N111" s="184">
        <v>182</v>
      </c>
      <c r="O111" s="77" t="s">
        <v>426</v>
      </c>
      <c r="P111" s="61" t="s">
        <v>445</v>
      </c>
    </row>
    <row r="112" spans="1:16" ht="20.100000000000001" hidden="1" customHeight="1" outlineLevel="2" x14ac:dyDescent="0.2">
      <c r="A112" s="183">
        <v>4700035</v>
      </c>
      <c r="B112" s="183">
        <v>1532588</v>
      </c>
      <c r="C112" s="183" t="s">
        <v>585</v>
      </c>
      <c r="D112" s="183" t="s">
        <v>480</v>
      </c>
      <c r="E112" s="184">
        <v>77280</v>
      </c>
      <c r="F112" s="184">
        <v>26</v>
      </c>
      <c r="G112" s="196">
        <v>1</v>
      </c>
      <c r="H112" s="77" t="s">
        <v>433</v>
      </c>
      <c r="I112" s="190">
        <v>120</v>
      </c>
      <c r="J112" s="190">
        <v>0</v>
      </c>
      <c r="K112" s="190">
        <v>-120</v>
      </c>
      <c r="L112" s="190">
        <v>0</v>
      </c>
      <c r="M112" s="199">
        <v>0.7</v>
      </c>
      <c r="N112" s="184">
        <v>174.3</v>
      </c>
      <c r="O112" s="77" t="s">
        <v>520</v>
      </c>
      <c r="P112" s="61" t="s">
        <v>486</v>
      </c>
    </row>
    <row r="113" spans="1:16" ht="20.100000000000001" hidden="1" customHeight="1" outlineLevel="2" x14ac:dyDescent="0.2">
      <c r="A113" s="183">
        <v>4720986</v>
      </c>
      <c r="B113" s="183">
        <v>1565525</v>
      </c>
      <c r="C113" s="183" t="s">
        <v>759</v>
      </c>
      <c r="D113" s="183" t="s">
        <v>760</v>
      </c>
      <c r="E113" s="184">
        <v>77280</v>
      </c>
      <c r="F113" s="184" t="s">
        <v>423</v>
      </c>
      <c r="G113" s="196">
        <v>1</v>
      </c>
      <c r="H113" s="77" t="s">
        <v>433</v>
      </c>
      <c r="I113" s="190">
        <v>120</v>
      </c>
      <c r="J113" s="190">
        <v>-26.16</v>
      </c>
      <c r="K113" s="190">
        <v>-93.84</v>
      </c>
      <c r="L113" s="190">
        <v>0</v>
      </c>
      <c r="M113" s="199">
        <v>0.7</v>
      </c>
      <c r="N113" s="184">
        <v>202.81</v>
      </c>
      <c r="O113" s="77" t="s">
        <v>426</v>
      </c>
      <c r="P113" s="61" t="s">
        <v>427</v>
      </c>
    </row>
    <row r="114" spans="1:16" ht="20.100000000000001" hidden="1" customHeight="1" outlineLevel="2" x14ac:dyDescent="0.2">
      <c r="A114" s="183">
        <v>4851424</v>
      </c>
      <c r="B114" s="183">
        <v>1586215</v>
      </c>
      <c r="C114" s="183" t="s">
        <v>768</v>
      </c>
      <c r="D114" s="183" t="s">
        <v>461</v>
      </c>
      <c r="E114" s="184">
        <v>77280</v>
      </c>
      <c r="F114" s="184">
        <v>26</v>
      </c>
      <c r="G114" s="196">
        <v>1</v>
      </c>
      <c r="H114" s="77" t="s">
        <v>433</v>
      </c>
      <c r="I114" s="190">
        <v>120</v>
      </c>
      <c r="J114" s="190">
        <v>-37.979999999999997</v>
      </c>
      <c r="K114" s="190">
        <v>-82.02</v>
      </c>
      <c r="L114" s="190">
        <v>0</v>
      </c>
      <c r="M114" s="199">
        <v>0.7</v>
      </c>
      <c r="N114" s="184">
        <v>174.4</v>
      </c>
      <c r="O114" s="77" t="s">
        <v>506</v>
      </c>
      <c r="P114" s="61" t="s">
        <v>483</v>
      </c>
    </row>
    <row r="115" spans="1:16" ht="20.100000000000001" hidden="1" customHeight="1" outlineLevel="2" x14ac:dyDescent="0.2">
      <c r="A115" s="183">
        <v>4853511</v>
      </c>
      <c r="B115" s="183">
        <v>1586393</v>
      </c>
      <c r="C115" s="183" t="s">
        <v>749</v>
      </c>
      <c r="D115" s="183" t="s">
        <v>796</v>
      </c>
      <c r="E115" s="184">
        <v>77280</v>
      </c>
      <c r="F115" s="184">
        <v>26</v>
      </c>
      <c r="G115" s="196">
        <v>1</v>
      </c>
      <c r="H115" s="77" t="s">
        <v>433</v>
      </c>
      <c r="I115" s="190">
        <v>120</v>
      </c>
      <c r="J115" s="190">
        <v>0</v>
      </c>
      <c r="K115" s="190">
        <v>-120</v>
      </c>
      <c r="L115" s="190">
        <v>0</v>
      </c>
      <c r="M115" s="199">
        <v>0.7</v>
      </c>
      <c r="N115" s="184" t="s">
        <v>425</v>
      </c>
      <c r="O115" s="77" t="s">
        <v>49</v>
      </c>
      <c r="P115" s="61" t="s">
        <v>483</v>
      </c>
    </row>
    <row r="116" spans="1:16" ht="20.100000000000001" hidden="1" customHeight="1" outlineLevel="2" x14ac:dyDescent="0.2">
      <c r="A116" s="183">
        <v>4720986</v>
      </c>
      <c r="B116" s="183">
        <v>1565525</v>
      </c>
      <c r="C116" s="183" t="s">
        <v>759</v>
      </c>
      <c r="D116" s="183" t="s">
        <v>804</v>
      </c>
      <c r="E116" s="184">
        <v>77280</v>
      </c>
      <c r="F116" s="184" t="s">
        <v>423</v>
      </c>
      <c r="G116" s="196">
        <v>1</v>
      </c>
      <c r="H116" s="77" t="s">
        <v>433</v>
      </c>
      <c r="I116" s="190">
        <v>120</v>
      </c>
      <c r="J116" s="190">
        <v>-26.16</v>
      </c>
      <c r="K116" s="190">
        <v>-93.84</v>
      </c>
      <c r="L116" s="190">
        <v>0</v>
      </c>
      <c r="M116" s="199">
        <v>0.7</v>
      </c>
      <c r="N116" s="184" t="s">
        <v>425</v>
      </c>
      <c r="O116" s="77" t="s">
        <v>426</v>
      </c>
      <c r="P116" s="61" t="s">
        <v>483</v>
      </c>
    </row>
    <row r="117" spans="1:16" ht="20.100000000000001" hidden="1" customHeight="1" outlineLevel="2" x14ac:dyDescent="0.2">
      <c r="A117" s="183">
        <v>4733489</v>
      </c>
      <c r="B117" s="183">
        <v>1570764</v>
      </c>
      <c r="C117" s="183" t="s">
        <v>672</v>
      </c>
      <c r="D117" s="183" t="s">
        <v>808</v>
      </c>
      <c r="E117" s="184">
        <v>77280</v>
      </c>
      <c r="F117" s="184">
        <v>26</v>
      </c>
      <c r="G117" s="196">
        <v>1</v>
      </c>
      <c r="H117" s="77" t="s">
        <v>433</v>
      </c>
      <c r="I117" s="190">
        <v>120</v>
      </c>
      <c r="J117" s="190">
        <v>0</v>
      </c>
      <c r="K117" s="190">
        <v>-120</v>
      </c>
      <c r="L117" s="190">
        <v>0</v>
      </c>
      <c r="M117" s="199">
        <v>0.7</v>
      </c>
      <c r="N117" s="184">
        <v>174.8</v>
      </c>
      <c r="O117" s="77" t="s">
        <v>520</v>
      </c>
      <c r="P117" s="61" t="s">
        <v>442</v>
      </c>
    </row>
    <row r="118" spans="1:16" ht="20.100000000000001" hidden="1" customHeight="1" outlineLevel="2" x14ac:dyDescent="0.2">
      <c r="A118" s="183">
        <v>4883512</v>
      </c>
      <c r="B118" s="183">
        <v>1429852</v>
      </c>
      <c r="C118" s="183" t="s">
        <v>842</v>
      </c>
      <c r="D118" s="183" t="s">
        <v>865</v>
      </c>
      <c r="E118" s="184">
        <v>77280</v>
      </c>
      <c r="F118" s="184">
        <v>26</v>
      </c>
      <c r="G118" s="196">
        <v>1</v>
      </c>
      <c r="H118" s="77" t="s">
        <v>433</v>
      </c>
      <c r="I118" s="190">
        <v>120</v>
      </c>
      <c r="J118" s="190">
        <v>-21.98</v>
      </c>
      <c r="K118" s="190">
        <v>-98.02</v>
      </c>
      <c r="L118" s="190">
        <v>0</v>
      </c>
      <c r="M118" s="199">
        <v>0.7</v>
      </c>
      <c r="N118" s="184" t="s">
        <v>425</v>
      </c>
      <c r="O118" s="77" t="s">
        <v>844</v>
      </c>
      <c r="P118" s="61" t="s">
        <v>445</v>
      </c>
    </row>
    <row r="119" spans="1:16" ht="20.100000000000001" hidden="1" customHeight="1" outlineLevel="2" x14ac:dyDescent="0.2">
      <c r="A119" s="183">
        <v>4813742</v>
      </c>
      <c r="B119" s="183">
        <v>1387503</v>
      </c>
      <c r="C119" s="183" t="s">
        <v>664</v>
      </c>
      <c r="D119" s="183" t="s">
        <v>443</v>
      </c>
      <c r="E119" s="184">
        <v>77280</v>
      </c>
      <c r="F119" s="184">
        <v>26</v>
      </c>
      <c r="G119" s="196">
        <v>1</v>
      </c>
      <c r="H119" s="77" t="s">
        <v>433</v>
      </c>
      <c r="I119" s="190">
        <v>120</v>
      </c>
      <c r="J119" s="190">
        <v>0</v>
      </c>
      <c r="K119" s="190">
        <v>-120</v>
      </c>
      <c r="L119" s="190">
        <v>0</v>
      </c>
      <c r="M119" s="199">
        <v>0.7</v>
      </c>
      <c r="N119" s="184" t="s">
        <v>425</v>
      </c>
      <c r="O119" s="77" t="s">
        <v>49</v>
      </c>
      <c r="P119" s="61" t="s">
        <v>445</v>
      </c>
    </row>
    <row r="120" spans="1:16" ht="20.100000000000001" hidden="1" customHeight="1" outlineLevel="2" x14ac:dyDescent="0.2">
      <c r="A120" s="183">
        <v>4776151</v>
      </c>
      <c r="B120" s="183">
        <v>1570765</v>
      </c>
      <c r="C120" s="183" t="s">
        <v>546</v>
      </c>
      <c r="D120" s="183" t="s">
        <v>443</v>
      </c>
      <c r="E120" s="184">
        <v>77280</v>
      </c>
      <c r="F120" s="184">
        <v>26</v>
      </c>
      <c r="G120" s="196">
        <v>1</v>
      </c>
      <c r="H120" s="77" t="s">
        <v>433</v>
      </c>
      <c r="I120" s="190">
        <v>120</v>
      </c>
      <c r="J120" s="190">
        <v>-26.16</v>
      </c>
      <c r="K120" s="190">
        <v>-93.84</v>
      </c>
      <c r="L120" s="190">
        <v>0</v>
      </c>
      <c r="M120" s="199">
        <v>0.7</v>
      </c>
      <c r="N120" s="184">
        <v>174.4</v>
      </c>
      <c r="O120" s="77" t="s">
        <v>426</v>
      </c>
      <c r="P120" s="61" t="s">
        <v>504</v>
      </c>
    </row>
    <row r="121" spans="1:16" ht="20.100000000000001" hidden="1" customHeight="1" outlineLevel="2" x14ac:dyDescent="0.2">
      <c r="A121" s="183">
        <v>4902677</v>
      </c>
      <c r="B121" s="183">
        <v>1266761</v>
      </c>
      <c r="C121" s="183" t="s">
        <v>868</v>
      </c>
      <c r="D121" s="183" t="s">
        <v>872</v>
      </c>
      <c r="E121" s="184">
        <v>77280</v>
      </c>
      <c r="F121" s="184">
        <v>26</v>
      </c>
      <c r="G121" s="196">
        <v>1</v>
      </c>
      <c r="H121" s="77" t="s">
        <v>433</v>
      </c>
      <c r="I121" s="190">
        <v>120</v>
      </c>
      <c r="J121" s="190">
        <v>-34.68</v>
      </c>
      <c r="K121" s="190">
        <v>-85.32</v>
      </c>
      <c r="L121" s="190">
        <v>0</v>
      </c>
      <c r="M121" s="199">
        <v>0.7</v>
      </c>
      <c r="N121" s="184">
        <v>185</v>
      </c>
      <c r="O121" s="77" t="s">
        <v>693</v>
      </c>
      <c r="P121" s="61" t="s">
        <v>564</v>
      </c>
    </row>
    <row r="122" spans="1:16" ht="20.100000000000001" hidden="1" customHeight="1" outlineLevel="2" x14ac:dyDescent="0.2">
      <c r="A122" s="183">
        <v>4874719</v>
      </c>
      <c r="B122" s="183">
        <v>1262476</v>
      </c>
      <c r="C122" s="183" t="s">
        <v>910</v>
      </c>
      <c r="D122" s="183" t="s">
        <v>446</v>
      </c>
      <c r="E122" s="184">
        <v>77280</v>
      </c>
      <c r="F122" s="184">
        <v>26</v>
      </c>
      <c r="G122" s="196">
        <v>1</v>
      </c>
      <c r="H122" s="77" t="s">
        <v>433</v>
      </c>
      <c r="I122" s="190">
        <v>120</v>
      </c>
      <c r="J122" s="190">
        <v>-32.520000000000003</v>
      </c>
      <c r="K122" s="190">
        <v>-79.349999999999994</v>
      </c>
      <c r="L122" s="190">
        <v>8.1300000000000008</v>
      </c>
      <c r="M122" s="199">
        <v>0.7</v>
      </c>
      <c r="N122" s="184" t="s">
        <v>425</v>
      </c>
      <c r="O122" s="77" t="s">
        <v>453</v>
      </c>
      <c r="P122" s="61" t="s">
        <v>565</v>
      </c>
    </row>
    <row r="123" spans="1:16" ht="20.100000000000001" hidden="1" customHeight="1" outlineLevel="2" x14ac:dyDescent="0.2">
      <c r="A123" s="183">
        <v>4902677</v>
      </c>
      <c r="B123" s="183">
        <v>1266761</v>
      </c>
      <c r="C123" s="183" t="s">
        <v>868</v>
      </c>
      <c r="D123" s="183" t="s">
        <v>884</v>
      </c>
      <c r="E123" s="184">
        <v>77280</v>
      </c>
      <c r="F123" s="184">
        <v>26</v>
      </c>
      <c r="G123" s="196">
        <v>1</v>
      </c>
      <c r="H123" s="77" t="s">
        <v>433</v>
      </c>
      <c r="I123" s="190">
        <v>120</v>
      </c>
      <c r="J123" s="190">
        <v>-34.68</v>
      </c>
      <c r="K123" s="190">
        <v>-85.32</v>
      </c>
      <c r="L123" s="190">
        <v>0</v>
      </c>
      <c r="M123" s="199">
        <v>0.7</v>
      </c>
      <c r="N123" s="184" t="s">
        <v>425</v>
      </c>
      <c r="O123" s="77" t="s">
        <v>693</v>
      </c>
      <c r="P123" s="61" t="s">
        <v>565</v>
      </c>
    </row>
    <row r="124" spans="1:16" ht="20.100000000000001" hidden="1" customHeight="1" outlineLevel="2" x14ac:dyDescent="0.2">
      <c r="A124" s="183">
        <v>4902565</v>
      </c>
      <c r="B124" s="183">
        <v>1422740</v>
      </c>
      <c r="C124" s="183" t="s">
        <v>851</v>
      </c>
      <c r="D124" s="183" t="s">
        <v>884</v>
      </c>
      <c r="E124" s="184">
        <v>77280</v>
      </c>
      <c r="F124" s="184">
        <v>26</v>
      </c>
      <c r="G124" s="196">
        <v>1</v>
      </c>
      <c r="H124" s="77" t="s">
        <v>433</v>
      </c>
      <c r="I124" s="190">
        <v>120</v>
      </c>
      <c r="J124" s="190">
        <v>0</v>
      </c>
      <c r="K124" s="190">
        <v>-120</v>
      </c>
      <c r="L124" s="190">
        <v>0</v>
      </c>
      <c r="M124" s="199">
        <v>0.7</v>
      </c>
      <c r="N124" s="184" t="s">
        <v>425</v>
      </c>
      <c r="O124" s="77" t="s">
        <v>49</v>
      </c>
      <c r="P124" s="61" t="s">
        <v>570</v>
      </c>
    </row>
    <row r="125" spans="1:16" ht="20.100000000000001" hidden="1" customHeight="1" outlineLevel="2" x14ac:dyDescent="0.2">
      <c r="A125" s="183">
        <v>4894047</v>
      </c>
      <c r="B125" s="183">
        <v>1197803</v>
      </c>
      <c r="C125" s="183" t="s">
        <v>841</v>
      </c>
      <c r="D125" s="183" t="s">
        <v>971</v>
      </c>
      <c r="E125" s="184">
        <v>77280</v>
      </c>
      <c r="F125" s="184">
        <v>26</v>
      </c>
      <c r="G125" s="196">
        <v>1</v>
      </c>
      <c r="H125" s="77" t="s">
        <v>433</v>
      </c>
      <c r="I125" s="190">
        <v>120</v>
      </c>
      <c r="J125" s="190">
        <v>-26.16</v>
      </c>
      <c r="K125" s="190">
        <v>-93.84</v>
      </c>
      <c r="L125" s="190">
        <v>0</v>
      </c>
      <c r="M125" s="199">
        <v>0.7</v>
      </c>
      <c r="N125" s="184">
        <v>174.4</v>
      </c>
      <c r="O125" s="77" t="s">
        <v>426</v>
      </c>
      <c r="P125" s="61" t="s">
        <v>571</v>
      </c>
    </row>
    <row r="126" spans="1:16" ht="20.100000000000001" hidden="1" customHeight="1" outlineLevel="2" x14ac:dyDescent="0.2">
      <c r="A126" s="183">
        <v>4967990</v>
      </c>
      <c r="B126" s="183">
        <v>1596263</v>
      </c>
      <c r="C126" s="183" t="s">
        <v>1004</v>
      </c>
      <c r="D126" s="183" t="s">
        <v>1003</v>
      </c>
      <c r="E126" s="184">
        <v>77280</v>
      </c>
      <c r="F126" s="184">
        <v>26</v>
      </c>
      <c r="G126" s="196">
        <v>1</v>
      </c>
      <c r="H126" s="77" t="s">
        <v>433</v>
      </c>
      <c r="I126" s="190">
        <v>120</v>
      </c>
      <c r="J126" s="190">
        <v>0</v>
      </c>
      <c r="K126" s="190">
        <v>0</v>
      </c>
      <c r="L126" s="190">
        <v>120</v>
      </c>
      <c r="M126" s="199">
        <v>0.7</v>
      </c>
      <c r="N126" s="184">
        <v>191.1</v>
      </c>
      <c r="O126" s="77" t="s">
        <v>516</v>
      </c>
      <c r="P126" s="61" t="s">
        <v>571</v>
      </c>
    </row>
    <row r="127" spans="1:16" s="67" customFormat="1" ht="20.100000000000001" customHeight="1" outlineLevel="1" collapsed="1" x14ac:dyDescent="0.2">
      <c r="A127" s="119"/>
      <c r="B127" s="119"/>
      <c r="C127" s="119"/>
      <c r="D127" s="119"/>
      <c r="E127" s="187" t="s">
        <v>1074</v>
      </c>
      <c r="F127" s="187"/>
      <c r="G127" s="197">
        <f>SUM(G12:G126)</f>
        <v>115</v>
      </c>
      <c r="H127" s="186" t="s">
        <v>433</v>
      </c>
      <c r="I127" s="190">
        <f>SUBTOTAL(9,I12:I126)</f>
        <v>13800</v>
      </c>
      <c r="J127" s="190">
        <f>SUBTOTAL(9,J12:J126)</f>
        <v>-1714.7500000000007</v>
      </c>
      <c r="K127" s="190">
        <f>SUBTOTAL(9,K12:K126)</f>
        <v>-11411.040000000006</v>
      </c>
      <c r="L127" s="190">
        <f>SUBTOTAL(9,L12:L126)</f>
        <v>674.20999999999992</v>
      </c>
      <c r="M127" s="199">
        <f>SUBTOTAL(9,M12:M126)</f>
        <v>80.500000000000171</v>
      </c>
      <c r="N127" s="187"/>
      <c r="O127" s="186"/>
    </row>
    <row r="128" spans="1:16" ht="20.100000000000001" hidden="1" customHeight="1" outlineLevel="2" x14ac:dyDescent="0.2">
      <c r="A128" s="183">
        <v>4699244</v>
      </c>
      <c r="B128" s="183">
        <v>834949</v>
      </c>
      <c r="C128" s="183" t="s">
        <v>505</v>
      </c>
      <c r="D128" s="183" t="s">
        <v>494</v>
      </c>
      <c r="E128" s="184">
        <v>77290</v>
      </c>
      <c r="F128" s="184">
        <v>26</v>
      </c>
      <c r="G128" s="196">
        <v>1</v>
      </c>
      <c r="H128" s="77" t="s">
        <v>433</v>
      </c>
      <c r="I128" s="190">
        <v>266</v>
      </c>
      <c r="J128" s="190">
        <v>-83.93</v>
      </c>
      <c r="K128" s="190">
        <v>-182.07</v>
      </c>
      <c r="L128" s="190">
        <v>0</v>
      </c>
      <c r="M128" s="199">
        <v>1.56</v>
      </c>
      <c r="N128" s="184" t="s">
        <v>425</v>
      </c>
      <c r="O128" s="77" t="s">
        <v>506</v>
      </c>
      <c r="P128" s="61" t="s">
        <v>572</v>
      </c>
    </row>
    <row r="129" spans="1:16" ht="20.100000000000001" hidden="1" customHeight="1" outlineLevel="2" x14ac:dyDescent="0.2">
      <c r="A129" s="183">
        <v>4730982</v>
      </c>
      <c r="B129" s="183">
        <v>906273</v>
      </c>
      <c r="C129" s="183" t="s">
        <v>515</v>
      </c>
      <c r="D129" s="183" t="s">
        <v>509</v>
      </c>
      <c r="E129" s="184">
        <v>77290</v>
      </c>
      <c r="F129" s="184">
        <v>26</v>
      </c>
      <c r="G129" s="196">
        <v>1</v>
      </c>
      <c r="H129" s="77" t="s">
        <v>433</v>
      </c>
      <c r="I129" s="190">
        <v>266</v>
      </c>
      <c r="J129" s="190">
        <v>0</v>
      </c>
      <c r="K129" s="190">
        <v>-266</v>
      </c>
      <c r="L129" s="190">
        <v>0</v>
      </c>
      <c r="M129" s="199">
        <v>1.56</v>
      </c>
      <c r="N129" s="184" t="s">
        <v>425</v>
      </c>
      <c r="O129" s="77" t="s">
        <v>516</v>
      </c>
      <c r="P129" s="61" t="s">
        <v>572</v>
      </c>
    </row>
    <row r="130" spans="1:16" ht="20.100000000000001" hidden="1" customHeight="1" outlineLevel="2" x14ac:dyDescent="0.2">
      <c r="A130" s="183">
        <v>4786693</v>
      </c>
      <c r="B130" s="183">
        <v>1403654</v>
      </c>
      <c r="C130" s="183" t="s">
        <v>420</v>
      </c>
      <c r="D130" s="183" t="s">
        <v>431</v>
      </c>
      <c r="E130" s="184">
        <v>77290</v>
      </c>
      <c r="F130" s="184">
        <v>26</v>
      </c>
      <c r="G130" s="196">
        <v>1</v>
      </c>
      <c r="H130" s="77" t="s">
        <v>433</v>
      </c>
      <c r="I130" s="190">
        <v>266</v>
      </c>
      <c r="J130" s="190">
        <v>-57.31</v>
      </c>
      <c r="K130" s="190">
        <v>-464.69</v>
      </c>
      <c r="L130" s="190">
        <v>-256</v>
      </c>
      <c r="M130" s="199">
        <v>1.56</v>
      </c>
      <c r="N130" s="184" t="s">
        <v>425</v>
      </c>
      <c r="O130" s="77" t="s">
        <v>426</v>
      </c>
      <c r="P130" s="61" t="s">
        <v>575</v>
      </c>
    </row>
    <row r="131" spans="1:16" ht="20.100000000000001" hidden="1" customHeight="1" outlineLevel="2" x14ac:dyDescent="0.2">
      <c r="A131" s="183">
        <v>4786693</v>
      </c>
      <c r="B131" s="183">
        <v>1403654</v>
      </c>
      <c r="C131" s="183" t="s">
        <v>420</v>
      </c>
      <c r="D131" s="183" t="s">
        <v>431</v>
      </c>
      <c r="E131" s="184">
        <v>77290</v>
      </c>
      <c r="F131" s="184">
        <v>26</v>
      </c>
      <c r="G131" s="196">
        <v>1</v>
      </c>
      <c r="H131" s="77" t="s">
        <v>433</v>
      </c>
      <c r="I131" s="190">
        <v>266</v>
      </c>
      <c r="J131" s="190">
        <v>0</v>
      </c>
      <c r="K131" s="190">
        <v>-266</v>
      </c>
      <c r="L131" s="190">
        <v>0</v>
      </c>
      <c r="M131" s="199">
        <v>1.56</v>
      </c>
      <c r="N131" s="184" t="s">
        <v>425</v>
      </c>
      <c r="O131" s="77" t="s">
        <v>426</v>
      </c>
      <c r="P131" s="61" t="s">
        <v>570</v>
      </c>
    </row>
    <row r="132" spans="1:16" ht="20.100000000000001" hidden="1" customHeight="1" outlineLevel="2" x14ac:dyDescent="0.2">
      <c r="A132" s="183">
        <v>4743054</v>
      </c>
      <c r="B132" s="183">
        <v>1229415</v>
      </c>
      <c r="C132" s="183" t="s">
        <v>545</v>
      </c>
      <c r="D132" s="183" t="s">
        <v>466</v>
      </c>
      <c r="E132" s="184">
        <v>77290</v>
      </c>
      <c r="F132" s="184">
        <v>26</v>
      </c>
      <c r="G132" s="196">
        <v>1</v>
      </c>
      <c r="H132" s="77" t="s">
        <v>433</v>
      </c>
      <c r="I132" s="190">
        <v>266</v>
      </c>
      <c r="J132" s="190">
        <v>0</v>
      </c>
      <c r="K132" s="190">
        <v>-266</v>
      </c>
      <c r="L132" s="190">
        <v>0</v>
      </c>
      <c r="M132" s="199">
        <v>1.56</v>
      </c>
      <c r="N132" s="184" t="s">
        <v>425</v>
      </c>
      <c r="O132" s="77" t="s">
        <v>516</v>
      </c>
      <c r="P132" s="61" t="s">
        <v>570</v>
      </c>
    </row>
    <row r="133" spans="1:16" ht="20.100000000000001" hidden="1" customHeight="1" outlineLevel="2" x14ac:dyDescent="0.2">
      <c r="A133" s="183">
        <v>9001400179</v>
      </c>
      <c r="B133" s="183">
        <v>484130</v>
      </c>
      <c r="C133" s="183" t="s">
        <v>721</v>
      </c>
      <c r="D133" s="183" t="s">
        <v>673</v>
      </c>
      <c r="E133" s="184">
        <v>77290</v>
      </c>
      <c r="F133" s="184">
        <v>26</v>
      </c>
      <c r="G133" s="196">
        <v>1</v>
      </c>
      <c r="H133" s="77" t="s">
        <v>433</v>
      </c>
      <c r="I133" s="190">
        <v>266</v>
      </c>
      <c r="J133" s="190">
        <v>-57.31</v>
      </c>
      <c r="K133" s="190">
        <v>-208.69</v>
      </c>
      <c r="L133" s="190">
        <v>0</v>
      </c>
      <c r="M133" s="199">
        <v>1.56</v>
      </c>
      <c r="N133" s="184">
        <v>428.22</v>
      </c>
      <c r="O133" s="77" t="s">
        <v>426</v>
      </c>
      <c r="P133" s="61" t="s">
        <v>570</v>
      </c>
    </row>
    <row r="134" spans="1:16" ht="20.100000000000001" hidden="1" customHeight="1" outlineLevel="2" x14ac:dyDescent="0.2">
      <c r="A134" s="183">
        <v>4911190</v>
      </c>
      <c r="B134" s="183">
        <v>1591273</v>
      </c>
      <c r="C134" s="183" t="s">
        <v>849</v>
      </c>
      <c r="D134" s="183" t="s">
        <v>873</v>
      </c>
      <c r="E134" s="184">
        <v>77290</v>
      </c>
      <c r="F134" s="184">
        <v>26</v>
      </c>
      <c r="G134" s="196">
        <v>1</v>
      </c>
      <c r="H134" s="77" t="s">
        <v>433</v>
      </c>
      <c r="I134" s="190">
        <v>266</v>
      </c>
      <c r="J134" s="190">
        <v>-90.35</v>
      </c>
      <c r="K134" s="190">
        <v>-175.65</v>
      </c>
      <c r="L134" s="190">
        <v>0</v>
      </c>
      <c r="M134" s="199">
        <v>1.56</v>
      </c>
      <c r="N134" s="184" t="s">
        <v>425</v>
      </c>
      <c r="O134" s="77" t="s">
        <v>516</v>
      </c>
      <c r="P134" s="61" t="s">
        <v>572</v>
      </c>
    </row>
    <row r="135" spans="1:16" ht="20.100000000000001" hidden="1" customHeight="1" outlineLevel="2" x14ac:dyDescent="0.2">
      <c r="A135" s="183">
        <v>4916569</v>
      </c>
      <c r="B135" s="183">
        <v>1591775</v>
      </c>
      <c r="C135" s="183" t="s">
        <v>867</v>
      </c>
      <c r="D135" s="183" t="s">
        <v>873</v>
      </c>
      <c r="E135" s="184">
        <v>77290</v>
      </c>
      <c r="F135" s="184">
        <v>26</v>
      </c>
      <c r="G135" s="196">
        <v>1</v>
      </c>
      <c r="H135" s="77" t="s">
        <v>433</v>
      </c>
      <c r="I135" s="190">
        <v>266</v>
      </c>
      <c r="J135" s="190">
        <v>-57.31</v>
      </c>
      <c r="K135" s="190">
        <v>-208.69</v>
      </c>
      <c r="L135" s="190">
        <v>0</v>
      </c>
      <c r="M135" s="199">
        <v>1.56</v>
      </c>
      <c r="N135" s="184">
        <v>147.80000000000001</v>
      </c>
      <c r="O135" s="77" t="s">
        <v>426</v>
      </c>
      <c r="P135" s="61" t="s">
        <v>578</v>
      </c>
    </row>
    <row r="136" spans="1:16" ht="20.100000000000001" hidden="1" customHeight="1" outlineLevel="2" x14ac:dyDescent="0.2">
      <c r="A136" s="183">
        <v>4963244</v>
      </c>
      <c r="B136" s="183">
        <v>1597183</v>
      </c>
      <c r="C136" s="183" t="s">
        <v>975</v>
      </c>
      <c r="D136" s="183" t="s">
        <v>883</v>
      </c>
      <c r="E136" s="184">
        <v>77290</v>
      </c>
      <c r="F136" s="184">
        <v>26</v>
      </c>
      <c r="G136" s="196">
        <v>1</v>
      </c>
      <c r="H136" s="77" t="s">
        <v>433</v>
      </c>
      <c r="I136" s="190">
        <v>266</v>
      </c>
      <c r="J136" s="190">
        <v>0</v>
      </c>
      <c r="K136" s="190">
        <v>0</v>
      </c>
      <c r="L136" s="190">
        <v>266</v>
      </c>
      <c r="M136" s="199">
        <v>1.56</v>
      </c>
      <c r="N136" s="184" t="s">
        <v>425</v>
      </c>
      <c r="O136" s="77" t="s">
        <v>516</v>
      </c>
      <c r="P136" s="61" t="s">
        <v>578</v>
      </c>
    </row>
    <row r="137" spans="1:16" ht="20.100000000000001" hidden="1" customHeight="1" outlineLevel="2" x14ac:dyDescent="0.2">
      <c r="A137" s="183">
        <v>4932995</v>
      </c>
      <c r="B137" s="183">
        <v>734829</v>
      </c>
      <c r="C137" s="183" t="s">
        <v>886</v>
      </c>
      <c r="D137" s="183" t="s">
        <v>1012</v>
      </c>
      <c r="E137" s="184">
        <v>77290</v>
      </c>
      <c r="F137" s="184">
        <v>26</v>
      </c>
      <c r="G137" s="196">
        <v>1</v>
      </c>
      <c r="H137" s="77" t="s">
        <v>433</v>
      </c>
      <c r="I137" s="190">
        <v>266</v>
      </c>
      <c r="J137" s="190">
        <v>0</v>
      </c>
      <c r="K137" s="190">
        <v>0</v>
      </c>
      <c r="L137" s="190">
        <v>266</v>
      </c>
      <c r="M137" s="199">
        <v>1.56</v>
      </c>
      <c r="N137" s="184">
        <v>174.9</v>
      </c>
      <c r="O137" s="77" t="s">
        <v>426</v>
      </c>
      <c r="P137" s="61" t="s">
        <v>434</v>
      </c>
    </row>
    <row r="138" spans="1:16" s="67" customFormat="1" ht="20.100000000000001" customHeight="1" outlineLevel="1" collapsed="1" x14ac:dyDescent="0.2">
      <c r="A138" s="119"/>
      <c r="B138" s="119"/>
      <c r="C138" s="119"/>
      <c r="D138" s="119"/>
      <c r="E138" s="187" t="s">
        <v>1075</v>
      </c>
      <c r="F138" s="187"/>
      <c r="G138" s="197">
        <f>SUM(G128:G137)</f>
        <v>10</v>
      </c>
      <c r="H138" s="186" t="s">
        <v>433</v>
      </c>
      <c r="I138" s="190">
        <f>SUBTOTAL(9,I128:I137)</f>
        <v>2660</v>
      </c>
      <c r="J138" s="190">
        <f>SUBTOTAL(9,J128:J137)</f>
        <v>-346.21</v>
      </c>
      <c r="K138" s="190">
        <f>SUBTOTAL(9,K128:K137)</f>
        <v>-2037.7900000000002</v>
      </c>
      <c r="L138" s="190">
        <f>SUBTOTAL(9,L128:L137)</f>
        <v>276</v>
      </c>
      <c r="M138" s="199">
        <f>SUBTOTAL(9,M128:M137)</f>
        <v>15.600000000000003</v>
      </c>
      <c r="N138" s="187"/>
      <c r="O138" s="186"/>
    </row>
    <row r="139" spans="1:16" ht="20.100000000000001" hidden="1" customHeight="1" outlineLevel="2" x14ac:dyDescent="0.2">
      <c r="A139" s="183">
        <v>4785893</v>
      </c>
      <c r="B139" s="183">
        <v>1570926</v>
      </c>
      <c r="C139" s="183" t="s">
        <v>472</v>
      </c>
      <c r="D139" s="183" t="s">
        <v>557</v>
      </c>
      <c r="E139" s="184">
        <v>77295</v>
      </c>
      <c r="F139" s="184">
        <v>26</v>
      </c>
      <c r="G139" s="196">
        <v>1</v>
      </c>
      <c r="H139" s="77" t="s">
        <v>433</v>
      </c>
      <c r="I139" s="190">
        <v>775</v>
      </c>
      <c r="J139" s="190">
        <v>0</v>
      </c>
      <c r="K139" s="190">
        <v>-775</v>
      </c>
      <c r="L139" s="190">
        <v>0</v>
      </c>
      <c r="M139" s="199">
        <v>4.5599999999999996</v>
      </c>
      <c r="N139" s="184">
        <v>174.4</v>
      </c>
      <c r="O139" s="77" t="s">
        <v>49</v>
      </c>
      <c r="P139" s="61" t="s">
        <v>486</v>
      </c>
    </row>
    <row r="140" spans="1:16" ht="20.100000000000001" hidden="1" customHeight="1" outlineLevel="2" x14ac:dyDescent="0.2">
      <c r="A140" s="183">
        <v>4778054</v>
      </c>
      <c r="B140" s="183">
        <v>1578163</v>
      </c>
      <c r="C140" s="183" t="s">
        <v>469</v>
      </c>
      <c r="D140" s="183" t="s">
        <v>490</v>
      </c>
      <c r="E140" s="184">
        <v>77295</v>
      </c>
      <c r="F140" s="184">
        <v>26</v>
      </c>
      <c r="G140" s="196">
        <v>1</v>
      </c>
      <c r="H140" s="77" t="s">
        <v>433</v>
      </c>
      <c r="I140" s="190">
        <v>775</v>
      </c>
      <c r="J140" s="190">
        <v>0</v>
      </c>
      <c r="K140" s="190">
        <v>-775</v>
      </c>
      <c r="L140" s="190">
        <v>0</v>
      </c>
      <c r="M140" s="199">
        <v>4.5599999999999996</v>
      </c>
      <c r="N140" s="184" t="s">
        <v>425</v>
      </c>
      <c r="O140" s="77" t="s">
        <v>49</v>
      </c>
      <c r="P140" s="61" t="s">
        <v>488</v>
      </c>
    </row>
    <row r="141" spans="1:16" ht="20.100000000000001" hidden="1" customHeight="1" outlineLevel="2" x14ac:dyDescent="0.2">
      <c r="A141" s="183">
        <v>4760250</v>
      </c>
      <c r="B141" s="183">
        <v>342545</v>
      </c>
      <c r="C141" s="183" t="s">
        <v>507</v>
      </c>
      <c r="D141" s="183" t="s">
        <v>439</v>
      </c>
      <c r="E141" s="184">
        <v>77295</v>
      </c>
      <c r="F141" s="184">
        <v>26</v>
      </c>
      <c r="G141" s="196">
        <v>1</v>
      </c>
      <c r="H141" s="77" t="s">
        <v>433</v>
      </c>
      <c r="I141" s="190">
        <v>775</v>
      </c>
      <c r="J141" s="190">
        <v>-168.43</v>
      </c>
      <c r="K141" s="190">
        <v>-606.57000000000005</v>
      </c>
      <c r="L141" s="190">
        <v>0</v>
      </c>
      <c r="M141" s="199">
        <v>4.5599999999999996</v>
      </c>
      <c r="N141" s="184" t="s">
        <v>425</v>
      </c>
      <c r="O141" s="77" t="s">
        <v>426</v>
      </c>
      <c r="P141" s="61" t="s">
        <v>427</v>
      </c>
    </row>
    <row r="142" spans="1:16" ht="20.100000000000001" hidden="1" customHeight="1" outlineLevel="2" x14ac:dyDescent="0.2">
      <c r="A142" s="183">
        <v>4778298</v>
      </c>
      <c r="B142" s="183">
        <v>1578334</v>
      </c>
      <c r="C142" s="183" t="s">
        <v>562</v>
      </c>
      <c r="D142" s="183" t="s">
        <v>651</v>
      </c>
      <c r="E142" s="184">
        <v>77295</v>
      </c>
      <c r="F142" s="184">
        <v>26</v>
      </c>
      <c r="G142" s="196">
        <v>1</v>
      </c>
      <c r="H142" s="77" t="s">
        <v>433</v>
      </c>
      <c r="I142" s="190">
        <v>775</v>
      </c>
      <c r="J142" s="190">
        <v>-168.43</v>
      </c>
      <c r="K142" s="190">
        <v>-606.57000000000005</v>
      </c>
      <c r="L142" s="190">
        <v>0</v>
      </c>
      <c r="M142" s="199">
        <v>4.5599999999999996</v>
      </c>
      <c r="N142" s="184" t="s">
        <v>425</v>
      </c>
      <c r="O142" s="77" t="s">
        <v>426</v>
      </c>
      <c r="P142" s="61" t="s">
        <v>488</v>
      </c>
    </row>
    <row r="143" spans="1:16" ht="20.100000000000001" hidden="1" customHeight="1" outlineLevel="2" x14ac:dyDescent="0.2">
      <c r="A143" s="183">
        <v>4772752</v>
      </c>
      <c r="B143" s="183">
        <v>1505279</v>
      </c>
      <c r="C143" s="183" t="s">
        <v>535</v>
      </c>
      <c r="D143" s="183" t="s">
        <v>656</v>
      </c>
      <c r="E143" s="184">
        <v>77295</v>
      </c>
      <c r="F143" s="184">
        <v>26</v>
      </c>
      <c r="G143" s="196">
        <v>1</v>
      </c>
      <c r="H143" s="77" t="s">
        <v>433</v>
      </c>
      <c r="I143" s="190">
        <v>775</v>
      </c>
      <c r="J143" s="190">
        <v>0</v>
      </c>
      <c r="K143" s="190">
        <v>-775</v>
      </c>
      <c r="L143" s="190">
        <v>0</v>
      </c>
      <c r="M143" s="199">
        <v>4.5599999999999996</v>
      </c>
      <c r="N143" s="184" t="s">
        <v>425</v>
      </c>
      <c r="O143" s="77" t="s">
        <v>520</v>
      </c>
      <c r="P143" s="61" t="s">
        <v>488</v>
      </c>
    </row>
    <row r="144" spans="1:16" ht="20.100000000000001" hidden="1" customHeight="1" outlineLevel="2" x14ac:dyDescent="0.2">
      <c r="A144" s="183">
        <v>9001399721</v>
      </c>
      <c r="B144" s="183">
        <v>1581781</v>
      </c>
      <c r="C144" s="183" t="s">
        <v>742</v>
      </c>
      <c r="D144" s="183" t="s">
        <v>719</v>
      </c>
      <c r="E144" s="184">
        <v>77295</v>
      </c>
      <c r="F144" s="184">
        <v>26</v>
      </c>
      <c r="G144" s="196">
        <v>1</v>
      </c>
      <c r="H144" s="77" t="s">
        <v>433</v>
      </c>
      <c r="I144" s="190">
        <v>775</v>
      </c>
      <c r="J144" s="190">
        <v>0</v>
      </c>
      <c r="K144" s="190">
        <v>-775</v>
      </c>
      <c r="L144" s="190">
        <v>0</v>
      </c>
      <c r="M144" s="199">
        <v>4.5599999999999996</v>
      </c>
      <c r="N144" s="184">
        <v>188.8</v>
      </c>
      <c r="O144" s="77" t="s">
        <v>426</v>
      </c>
      <c r="P144" s="61" t="s">
        <v>486</v>
      </c>
    </row>
    <row r="145" spans="1:16" ht="20.100000000000001" hidden="1" customHeight="1" outlineLevel="2" x14ac:dyDescent="0.2">
      <c r="A145" s="183">
        <v>4833094</v>
      </c>
      <c r="B145" s="183">
        <v>1015400</v>
      </c>
      <c r="C145" s="183" t="s">
        <v>738</v>
      </c>
      <c r="D145" s="183" t="s">
        <v>430</v>
      </c>
      <c r="E145" s="184">
        <v>77295</v>
      </c>
      <c r="F145" s="184">
        <v>26</v>
      </c>
      <c r="G145" s="196">
        <v>1</v>
      </c>
      <c r="H145" s="77" t="s">
        <v>433</v>
      </c>
      <c r="I145" s="190">
        <v>775</v>
      </c>
      <c r="J145" s="190">
        <v>0</v>
      </c>
      <c r="K145" s="190">
        <v>0</v>
      </c>
      <c r="L145" s="190">
        <v>775</v>
      </c>
      <c r="M145" s="199">
        <v>4.5599999999999996</v>
      </c>
      <c r="N145" s="184">
        <v>182</v>
      </c>
      <c r="O145" s="77" t="s">
        <v>426</v>
      </c>
      <c r="P145" s="61" t="s">
        <v>454</v>
      </c>
    </row>
    <row r="146" spans="1:16" ht="20.100000000000001" hidden="1" customHeight="1" outlineLevel="2" x14ac:dyDescent="0.2">
      <c r="A146" s="183">
        <v>4843458</v>
      </c>
      <c r="B146" s="183">
        <v>1470093</v>
      </c>
      <c r="C146" s="183" t="s">
        <v>812</v>
      </c>
      <c r="D146" s="183" t="s">
        <v>809</v>
      </c>
      <c r="E146" s="184">
        <v>77295</v>
      </c>
      <c r="F146" s="184">
        <v>26</v>
      </c>
      <c r="G146" s="196">
        <v>1</v>
      </c>
      <c r="H146" s="77" t="s">
        <v>433</v>
      </c>
      <c r="I146" s="190">
        <v>775</v>
      </c>
      <c r="J146" s="190">
        <v>-231.37</v>
      </c>
      <c r="K146" s="190">
        <v>-543.63</v>
      </c>
      <c r="L146" s="190">
        <v>0</v>
      </c>
      <c r="M146" s="199">
        <v>4.5599999999999996</v>
      </c>
      <c r="N146" s="184" t="s">
        <v>425</v>
      </c>
      <c r="O146" s="77" t="s">
        <v>624</v>
      </c>
      <c r="P146" s="61" t="s">
        <v>459</v>
      </c>
    </row>
    <row r="147" spans="1:16" s="67" customFormat="1" ht="20.100000000000001" customHeight="1" outlineLevel="1" collapsed="1" x14ac:dyDescent="0.2">
      <c r="A147" s="119"/>
      <c r="B147" s="119"/>
      <c r="C147" s="119"/>
      <c r="D147" s="119"/>
      <c r="E147" s="187" t="s">
        <v>1076</v>
      </c>
      <c r="F147" s="187"/>
      <c r="G147" s="197">
        <f>SUM(G139:G146)</f>
        <v>8</v>
      </c>
      <c r="H147" s="186" t="s">
        <v>433</v>
      </c>
      <c r="I147" s="190">
        <f>SUBTOTAL(9,I139:I146)</f>
        <v>6200</v>
      </c>
      <c r="J147" s="190">
        <f>SUBTOTAL(9,J139:J146)</f>
        <v>-568.23</v>
      </c>
      <c r="K147" s="190">
        <f>SUBTOTAL(9,K139:K146)</f>
        <v>-4856.7700000000004</v>
      </c>
      <c r="L147" s="190">
        <f>SUBTOTAL(9,L139:L146)</f>
        <v>775</v>
      </c>
      <c r="M147" s="199">
        <f>SUBTOTAL(9,M139:M146)</f>
        <v>36.479999999999997</v>
      </c>
      <c r="N147" s="187"/>
      <c r="O147" s="186"/>
    </row>
    <row r="148" spans="1:16" ht="20.100000000000001" hidden="1" customHeight="1" outlineLevel="2" x14ac:dyDescent="0.2">
      <c r="A148" s="183">
        <v>4735193</v>
      </c>
      <c r="B148" s="183">
        <v>12988</v>
      </c>
      <c r="C148" s="183" t="s">
        <v>493</v>
      </c>
      <c r="D148" s="183" t="s">
        <v>509</v>
      </c>
      <c r="E148" s="184">
        <v>77300</v>
      </c>
      <c r="F148" s="184">
        <v>26</v>
      </c>
      <c r="G148" s="196">
        <v>1</v>
      </c>
      <c r="H148" s="77" t="s">
        <v>482</v>
      </c>
      <c r="I148" s="190">
        <v>106</v>
      </c>
      <c r="J148" s="190">
        <v>-13.76</v>
      </c>
      <c r="K148" s="190">
        <v>-92.24</v>
      </c>
      <c r="L148" s="190">
        <v>0</v>
      </c>
      <c r="M148" s="199">
        <v>0.62</v>
      </c>
      <c r="N148" s="184" t="s">
        <v>425</v>
      </c>
      <c r="O148" s="77" t="s">
        <v>426</v>
      </c>
      <c r="P148" s="61" t="s">
        <v>459</v>
      </c>
    </row>
    <row r="149" spans="1:16" ht="20.100000000000001" hidden="1" customHeight="1" outlineLevel="2" x14ac:dyDescent="0.2">
      <c r="A149" s="183">
        <v>4735193</v>
      </c>
      <c r="B149" s="183">
        <v>12988</v>
      </c>
      <c r="C149" s="183" t="s">
        <v>493</v>
      </c>
      <c r="D149" s="183" t="s">
        <v>509</v>
      </c>
      <c r="E149" s="184">
        <v>77300</v>
      </c>
      <c r="F149" s="184">
        <v>26</v>
      </c>
      <c r="G149" s="196">
        <v>1</v>
      </c>
      <c r="H149" s="77" t="s">
        <v>482</v>
      </c>
      <c r="I149" s="190">
        <v>106</v>
      </c>
      <c r="J149" s="190">
        <v>0</v>
      </c>
      <c r="K149" s="190">
        <v>-106</v>
      </c>
      <c r="L149" s="190">
        <v>0</v>
      </c>
      <c r="M149" s="199">
        <v>0.62</v>
      </c>
      <c r="N149" s="184" t="s">
        <v>425</v>
      </c>
      <c r="O149" s="77" t="s">
        <v>426</v>
      </c>
      <c r="P149" s="61" t="s">
        <v>454</v>
      </c>
    </row>
    <row r="150" spans="1:16" ht="20.100000000000001" hidden="1" customHeight="1" outlineLevel="2" x14ac:dyDescent="0.2">
      <c r="A150" s="183">
        <v>4785893</v>
      </c>
      <c r="B150" s="183">
        <v>1570926</v>
      </c>
      <c r="C150" s="183" t="s">
        <v>472</v>
      </c>
      <c r="D150" s="183" t="s">
        <v>557</v>
      </c>
      <c r="E150" s="184">
        <v>77300</v>
      </c>
      <c r="F150" s="184">
        <v>26</v>
      </c>
      <c r="G150" s="196">
        <v>1</v>
      </c>
      <c r="H150" s="77" t="s">
        <v>482</v>
      </c>
      <c r="I150" s="190">
        <v>106</v>
      </c>
      <c r="J150" s="190">
        <v>0</v>
      </c>
      <c r="K150" s="190">
        <v>-106</v>
      </c>
      <c r="L150" s="190">
        <v>0</v>
      </c>
      <c r="M150" s="199">
        <v>0.62</v>
      </c>
      <c r="N150" s="184">
        <v>174.4</v>
      </c>
      <c r="O150" s="77" t="s">
        <v>49</v>
      </c>
      <c r="P150" s="61" t="s">
        <v>454</v>
      </c>
    </row>
    <row r="151" spans="1:16" ht="20.100000000000001" hidden="1" customHeight="1" outlineLevel="2" x14ac:dyDescent="0.2">
      <c r="A151" s="183">
        <v>4785893</v>
      </c>
      <c r="B151" s="183">
        <v>1570926</v>
      </c>
      <c r="C151" s="183" t="s">
        <v>472</v>
      </c>
      <c r="D151" s="183" t="s">
        <v>557</v>
      </c>
      <c r="E151" s="184">
        <v>77300</v>
      </c>
      <c r="F151" s="184">
        <v>26</v>
      </c>
      <c r="G151" s="196">
        <v>1</v>
      </c>
      <c r="H151" s="77" t="s">
        <v>482</v>
      </c>
      <c r="I151" s="190">
        <v>106</v>
      </c>
      <c r="J151" s="190">
        <v>0</v>
      </c>
      <c r="K151" s="190">
        <v>-106</v>
      </c>
      <c r="L151" s="190">
        <v>0</v>
      </c>
      <c r="M151" s="199">
        <v>0.62</v>
      </c>
      <c r="N151" s="184">
        <v>174.4</v>
      </c>
      <c r="O151" s="77" t="s">
        <v>49</v>
      </c>
      <c r="P151" s="61" t="s">
        <v>464</v>
      </c>
    </row>
    <row r="152" spans="1:16" ht="20.100000000000001" hidden="1" customHeight="1" outlineLevel="2" x14ac:dyDescent="0.2">
      <c r="A152" s="183">
        <v>4782709</v>
      </c>
      <c r="B152" s="183">
        <v>1579852</v>
      </c>
      <c r="C152" s="183" t="s">
        <v>476</v>
      </c>
      <c r="D152" s="183" t="s">
        <v>490</v>
      </c>
      <c r="E152" s="184">
        <v>77300</v>
      </c>
      <c r="F152" s="184">
        <v>26</v>
      </c>
      <c r="G152" s="196">
        <v>1</v>
      </c>
      <c r="H152" s="77" t="s">
        <v>482</v>
      </c>
      <c r="I152" s="190">
        <v>106</v>
      </c>
      <c r="J152" s="190">
        <v>0</v>
      </c>
      <c r="K152" s="190">
        <v>-128.82</v>
      </c>
      <c r="L152" s="190">
        <v>-22.82</v>
      </c>
      <c r="M152" s="199">
        <v>0.62</v>
      </c>
      <c r="N152" s="184" t="s">
        <v>425</v>
      </c>
      <c r="O152" s="77" t="s">
        <v>49</v>
      </c>
      <c r="P152" s="61" t="s">
        <v>464</v>
      </c>
    </row>
    <row r="153" spans="1:16" ht="20.100000000000001" hidden="1" customHeight="1" outlineLevel="2" x14ac:dyDescent="0.2">
      <c r="A153" s="183">
        <v>4782709</v>
      </c>
      <c r="B153" s="183">
        <v>1579852</v>
      </c>
      <c r="C153" s="183" t="s">
        <v>476</v>
      </c>
      <c r="D153" s="183" t="s">
        <v>490</v>
      </c>
      <c r="E153" s="184">
        <v>77300</v>
      </c>
      <c r="F153" s="184">
        <v>26</v>
      </c>
      <c r="G153" s="196">
        <v>1</v>
      </c>
      <c r="H153" s="77" t="s">
        <v>482</v>
      </c>
      <c r="I153" s="190">
        <v>106</v>
      </c>
      <c r="J153" s="190">
        <v>0</v>
      </c>
      <c r="K153" s="190">
        <v>-106</v>
      </c>
      <c r="L153" s="190">
        <v>0</v>
      </c>
      <c r="M153" s="199">
        <v>0.62</v>
      </c>
      <c r="N153" s="184" t="s">
        <v>425</v>
      </c>
      <c r="O153" s="77" t="s">
        <v>49</v>
      </c>
      <c r="P153" s="61" t="s">
        <v>464</v>
      </c>
    </row>
    <row r="154" spans="1:16" ht="20.100000000000001" hidden="1" customHeight="1" outlineLevel="2" x14ac:dyDescent="0.2">
      <c r="A154" s="183">
        <v>4787136</v>
      </c>
      <c r="B154" s="183">
        <v>1578163</v>
      </c>
      <c r="C154" s="183" t="s">
        <v>469</v>
      </c>
      <c r="D154" s="183" t="s">
        <v>431</v>
      </c>
      <c r="E154" s="184">
        <v>77300</v>
      </c>
      <c r="F154" s="184">
        <v>26</v>
      </c>
      <c r="G154" s="196">
        <v>1</v>
      </c>
      <c r="H154" s="77" t="s">
        <v>482</v>
      </c>
      <c r="I154" s="190">
        <v>106</v>
      </c>
      <c r="J154" s="190">
        <v>0</v>
      </c>
      <c r="K154" s="190">
        <v>-151.63999999999999</v>
      </c>
      <c r="L154" s="190">
        <v>-45.64</v>
      </c>
      <c r="M154" s="199">
        <v>0.62</v>
      </c>
      <c r="N154" s="184">
        <v>174.4</v>
      </c>
      <c r="O154" s="77" t="s">
        <v>49</v>
      </c>
      <c r="P154" s="61" t="s">
        <v>464</v>
      </c>
    </row>
    <row r="155" spans="1:16" ht="20.100000000000001" hidden="1" customHeight="1" outlineLevel="2" x14ac:dyDescent="0.2">
      <c r="A155" s="183">
        <v>4787136</v>
      </c>
      <c r="B155" s="183">
        <v>1578163</v>
      </c>
      <c r="C155" s="183" t="s">
        <v>469</v>
      </c>
      <c r="D155" s="183" t="s">
        <v>431</v>
      </c>
      <c r="E155" s="184">
        <v>77300</v>
      </c>
      <c r="F155" s="184">
        <v>26</v>
      </c>
      <c r="G155" s="196">
        <v>1</v>
      </c>
      <c r="H155" s="77" t="s">
        <v>482</v>
      </c>
      <c r="I155" s="190">
        <v>106</v>
      </c>
      <c r="J155" s="190">
        <v>0</v>
      </c>
      <c r="K155" s="190">
        <v>-151.62</v>
      </c>
      <c r="L155" s="190">
        <v>-45.62</v>
      </c>
      <c r="M155" s="199">
        <v>0.62</v>
      </c>
      <c r="N155" s="184">
        <v>174.4</v>
      </c>
      <c r="O155" s="77" t="s">
        <v>49</v>
      </c>
      <c r="P155" s="61" t="s">
        <v>454</v>
      </c>
    </row>
    <row r="156" spans="1:16" ht="20.100000000000001" hidden="1" customHeight="1" outlineLevel="2" x14ac:dyDescent="0.2">
      <c r="A156" s="183">
        <v>4732121</v>
      </c>
      <c r="B156" s="183">
        <v>146241</v>
      </c>
      <c r="C156" s="183" t="s">
        <v>558</v>
      </c>
      <c r="D156" s="183" t="s">
        <v>626</v>
      </c>
      <c r="E156" s="184">
        <v>77300</v>
      </c>
      <c r="F156" s="184" t="s">
        <v>423</v>
      </c>
      <c r="G156" s="196">
        <v>1</v>
      </c>
      <c r="H156" s="77" t="s">
        <v>482</v>
      </c>
      <c r="I156" s="190">
        <v>106</v>
      </c>
      <c r="J156" s="190">
        <v>-22.93</v>
      </c>
      <c r="K156" s="190">
        <v>-83.07</v>
      </c>
      <c r="L156" s="190">
        <v>0</v>
      </c>
      <c r="M156" s="199">
        <v>0.62</v>
      </c>
      <c r="N156" s="184" t="s">
        <v>425</v>
      </c>
      <c r="O156" s="77" t="s">
        <v>426</v>
      </c>
      <c r="P156" s="61" t="s">
        <v>464</v>
      </c>
    </row>
    <row r="157" spans="1:16" ht="20.100000000000001" hidden="1" customHeight="1" outlineLevel="2" x14ac:dyDescent="0.2">
      <c r="A157" s="183">
        <v>9001398308</v>
      </c>
      <c r="B157" s="183">
        <v>1579381</v>
      </c>
      <c r="C157" s="183" t="s">
        <v>1037</v>
      </c>
      <c r="D157" s="183" t="s">
        <v>638</v>
      </c>
      <c r="E157" s="184">
        <v>77300</v>
      </c>
      <c r="F157" s="184">
        <v>26</v>
      </c>
      <c r="G157" s="196">
        <v>1</v>
      </c>
      <c r="H157" s="77" t="s">
        <v>482</v>
      </c>
      <c r="I157" s="190">
        <v>106</v>
      </c>
      <c r="J157" s="190">
        <v>0</v>
      </c>
      <c r="K157" s="190">
        <v>0</v>
      </c>
      <c r="L157" s="190">
        <v>106</v>
      </c>
      <c r="M157" s="199">
        <v>0.62</v>
      </c>
      <c r="N157" s="184">
        <v>781.2</v>
      </c>
      <c r="O157" s="77" t="s">
        <v>1038</v>
      </c>
      <c r="P157" s="61" t="s">
        <v>464</v>
      </c>
    </row>
    <row r="158" spans="1:16" ht="20.100000000000001" hidden="1" customHeight="1" outlineLevel="2" x14ac:dyDescent="0.2">
      <c r="A158" s="183">
        <v>4760250</v>
      </c>
      <c r="B158" s="183">
        <v>342545</v>
      </c>
      <c r="C158" s="183" t="s">
        <v>507</v>
      </c>
      <c r="D158" s="183" t="s">
        <v>439</v>
      </c>
      <c r="E158" s="184">
        <v>77300</v>
      </c>
      <c r="F158" s="184">
        <v>26</v>
      </c>
      <c r="G158" s="196">
        <v>1</v>
      </c>
      <c r="H158" s="77" t="s">
        <v>482</v>
      </c>
      <c r="I158" s="190">
        <v>106</v>
      </c>
      <c r="J158" s="190">
        <v>-13.76</v>
      </c>
      <c r="K158" s="190">
        <v>-92.24</v>
      </c>
      <c r="L158" s="190">
        <v>0</v>
      </c>
      <c r="M158" s="199">
        <v>0.62</v>
      </c>
      <c r="N158" s="184" t="s">
        <v>425</v>
      </c>
      <c r="O158" s="77" t="s">
        <v>426</v>
      </c>
      <c r="P158" s="61" t="s">
        <v>456</v>
      </c>
    </row>
    <row r="159" spans="1:16" ht="20.100000000000001" hidden="1" customHeight="1" outlineLevel="2" x14ac:dyDescent="0.2">
      <c r="A159" s="183">
        <v>4760250</v>
      </c>
      <c r="B159" s="183">
        <v>342545</v>
      </c>
      <c r="C159" s="183" t="s">
        <v>507</v>
      </c>
      <c r="D159" s="183" t="s">
        <v>439</v>
      </c>
      <c r="E159" s="184">
        <v>77300</v>
      </c>
      <c r="F159" s="184">
        <v>26</v>
      </c>
      <c r="G159" s="196">
        <v>1</v>
      </c>
      <c r="H159" s="77" t="s">
        <v>482</v>
      </c>
      <c r="I159" s="190">
        <v>106</v>
      </c>
      <c r="J159" s="190">
        <v>0</v>
      </c>
      <c r="K159" s="190">
        <v>-106</v>
      </c>
      <c r="L159" s="190">
        <v>0</v>
      </c>
      <c r="M159" s="199">
        <v>0.62</v>
      </c>
      <c r="N159" s="184" t="s">
        <v>425</v>
      </c>
      <c r="O159" s="77" t="s">
        <v>426</v>
      </c>
      <c r="P159" s="61" t="s">
        <v>456</v>
      </c>
    </row>
    <row r="160" spans="1:16" ht="20.100000000000001" hidden="1" customHeight="1" outlineLevel="2" x14ac:dyDescent="0.2">
      <c r="A160" s="183">
        <v>4760250</v>
      </c>
      <c r="B160" s="183">
        <v>342545</v>
      </c>
      <c r="C160" s="183" t="s">
        <v>507</v>
      </c>
      <c r="D160" s="183" t="s">
        <v>439</v>
      </c>
      <c r="E160" s="184">
        <v>77300</v>
      </c>
      <c r="F160" s="184">
        <v>26</v>
      </c>
      <c r="G160" s="196">
        <v>1</v>
      </c>
      <c r="H160" s="77" t="s">
        <v>482</v>
      </c>
      <c r="I160" s="190">
        <v>106</v>
      </c>
      <c r="J160" s="190">
        <v>0</v>
      </c>
      <c r="K160" s="190">
        <v>-106</v>
      </c>
      <c r="L160" s="190">
        <v>0</v>
      </c>
      <c r="M160" s="199">
        <v>0.62</v>
      </c>
      <c r="N160" s="184" t="s">
        <v>425</v>
      </c>
      <c r="O160" s="77" t="s">
        <v>426</v>
      </c>
      <c r="P160" s="61" t="s">
        <v>456</v>
      </c>
    </row>
    <row r="161" spans="1:16" ht="20.100000000000001" hidden="1" customHeight="1" outlineLevel="2" x14ac:dyDescent="0.2">
      <c r="A161" s="183">
        <v>4760250</v>
      </c>
      <c r="B161" s="183">
        <v>342545</v>
      </c>
      <c r="C161" s="183" t="s">
        <v>507</v>
      </c>
      <c r="D161" s="183" t="s">
        <v>439</v>
      </c>
      <c r="E161" s="184">
        <v>77300</v>
      </c>
      <c r="F161" s="184">
        <v>26</v>
      </c>
      <c r="G161" s="196">
        <v>1</v>
      </c>
      <c r="H161" s="77" t="s">
        <v>482</v>
      </c>
      <c r="I161" s="190">
        <v>106</v>
      </c>
      <c r="J161" s="190">
        <v>0</v>
      </c>
      <c r="K161" s="190">
        <v>-106</v>
      </c>
      <c r="L161" s="190">
        <v>0</v>
      </c>
      <c r="M161" s="199">
        <v>0.62</v>
      </c>
      <c r="N161" s="184" t="s">
        <v>425</v>
      </c>
      <c r="O161" s="77" t="s">
        <v>426</v>
      </c>
      <c r="P161" s="61" t="s">
        <v>448</v>
      </c>
    </row>
    <row r="162" spans="1:16" ht="20.100000000000001" hidden="1" customHeight="1" outlineLevel="2" x14ac:dyDescent="0.2">
      <c r="A162" s="183">
        <v>4760250</v>
      </c>
      <c r="B162" s="183">
        <v>342545</v>
      </c>
      <c r="C162" s="183" t="s">
        <v>507</v>
      </c>
      <c r="D162" s="183" t="s">
        <v>439</v>
      </c>
      <c r="E162" s="184">
        <v>77300</v>
      </c>
      <c r="F162" s="184">
        <v>26</v>
      </c>
      <c r="G162" s="196">
        <v>1</v>
      </c>
      <c r="H162" s="77" t="s">
        <v>482</v>
      </c>
      <c r="I162" s="190">
        <v>106</v>
      </c>
      <c r="J162" s="190">
        <v>0</v>
      </c>
      <c r="K162" s="190">
        <v>-106</v>
      </c>
      <c r="L162" s="190">
        <v>0</v>
      </c>
      <c r="M162" s="199">
        <v>0.62</v>
      </c>
      <c r="N162" s="184" t="s">
        <v>425</v>
      </c>
      <c r="O162" s="77" t="s">
        <v>426</v>
      </c>
      <c r="P162" s="61" t="s">
        <v>589</v>
      </c>
    </row>
    <row r="163" spans="1:16" ht="20.100000000000001" hidden="1" customHeight="1" outlineLevel="2" x14ac:dyDescent="0.2">
      <c r="A163" s="183">
        <v>4760250</v>
      </c>
      <c r="B163" s="183">
        <v>342545</v>
      </c>
      <c r="C163" s="183" t="s">
        <v>507</v>
      </c>
      <c r="D163" s="183" t="s">
        <v>439</v>
      </c>
      <c r="E163" s="184">
        <v>77300</v>
      </c>
      <c r="F163" s="184">
        <v>26</v>
      </c>
      <c r="G163" s="196">
        <v>1</v>
      </c>
      <c r="H163" s="77" t="s">
        <v>482</v>
      </c>
      <c r="I163" s="190">
        <v>106</v>
      </c>
      <c r="J163" s="190">
        <v>0</v>
      </c>
      <c r="K163" s="190">
        <v>-106</v>
      </c>
      <c r="L163" s="190">
        <v>0</v>
      </c>
      <c r="M163" s="199">
        <v>0.62</v>
      </c>
      <c r="N163" s="184" t="s">
        <v>425</v>
      </c>
      <c r="O163" s="77" t="s">
        <v>426</v>
      </c>
      <c r="P163" s="61" t="s">
        <v>589</v>
      </c>
    </row>
    <row r="164" spans="1:16" ht="20.100000000000001" hidden="1" customHeight="1" outlineLevel="2" x14ac:dyDescent="0.2">
      <c r="A164" s="183">
        <v>4760250</v>
      </c>
      <c r="B164" s="183">
        <v>342545</v>
      </c>
      <c r="C164" s="183" t="s">
        <v>507</v>
      </c>
      <c r="D164" s="183" t="s">
        <v>439</v>
      </c>
      <c r="E164" s="184">
        <v>77300</v>
      </c>
      <c r="F164" s="184">
        <v>26</v>
      </c>
      <c r="G164" s="196">
        <v>1</v>
      </c>
      <c r="H164" s="77" t="s">
        <v>482</v>
      </c>
      <c r="I164" s="190">
        <v>106</v>
      </c>
      <c r="J164" s="190">
        <v>0</v>
      </c>
      <c r="K164" s="190">
        <v>-106</v>
      </c>
      <c r="L164" s="190">
        <v>0</v>
      </c>
      <c r="M164" s="199">
        <v>0.62</v>
      </c>
      <c r="N164" s="184" t="s">
        <v>425</v>
      </c>
      <c r="O164" s="77" t="s">
        <v>426</v>
      </c>
      <c r="P164" s="61" t="s">
        <v>590</v>
      </c>
    </row>
    <row r="165" spans="1:16" ht="20.100000000000001" hidden="1" customHeight="1" outlineLevel="2" x14ac:dyDescent="0.2">
      <c r="A165" s="183">
        <v>4735193</v>
      </c>
      <c r="B165" s="183">
        <v>12988</v>
      </c>
      <c r="C165" s="183" t="s">
        <v>493</v>
      </c>
      <c r="D165" s="183" t="s">
        <v>648</v>
      </c>
      <c r="E165" s="184">
        <v>77300</v>
      </c>
      <c r="F165" s="184">
        <v>26</v>
      </c>
      <c r="G165" s="196">
        <v>1</v>
      </c>
      <c r="H165" s="77" t="s">
        <v>482</v>
      </c>
      <c r="I165" s="190">
        <v>106</v>
      </c>
      <c r="J165" s="190">
        <v>-22.93</v>
      </c>
      <c r="K165" s="190">
        <v>-83.07</v>
      </c>
      <c r="L165" s="190">
        <v>0</v>
      </c>
      <c r="M165" s="199">
        <v>0.62</v>
      </c>
      <c r="N165" s="184" t="s">
        <v>425</v>
      </c>
      <c r="O165" s="77" t="s">
        <v>426</v>
      </c>
      <c r="P165" s="61" t="s">
        <v>591</v>
      </c>
    </row>
    <row r="166" spans="1:16" ht="20.100000000000001" hidden="1" customHeight="1" outlineLevel="2" x14ac:dyDescent="0.2">
      <c r="A166" s="183">
        <v>9001399309</v>
      </c>
      <c r="B166" s="183">
        <v>1581296</v>
      </c>
      <c r="C166" s="183" t="s">
        <v>660</v>
      </c>
      <c r="D166" s="183" t="s">
        <v>648</v>
      </c>
      <c r="E166" s="184">
        <v>77300</v>
      </c>
      <c r="F166" s="184">
        <v>26</v>
      </c>
      <c r="G166" s="196">
        <v>1</v>
      </c>
      <c r="H166" s="77" t="s">
        <v>482</v>
      </c>
      <c r="I166" s="190">
        <v>106</v>
      </c>
      <c r="J166" s="190">
        <v>0</v>
      </c>
      <c r="K166" s="190">
        <v>-106</v>
      </c>
      <c r="L166" s="190">
        <v>0</v>
      </c>
      <c r="M166" s="199">
        <v>0.62</v>
      </c>
      <c r="N166" s="184">
        <v>336.9</v>
      </c>
      <c r="O166" s="77" t="s">
        <v>857</v>
      </c>
      <c r="P166" s="61" t="s">
        <v>572</v>
      </c>
    </row>
    <row r="167" spans="1:16" ht="20.100000000000001" hidden="1" customHeight="1" outlineLevel="2" x14ac:dyDescent="0.2">
      <c r="A167" s="183">
        <v>4778298</v>
      </c>
      <c r="B167" s="183">
        <v>1578334</v>
      </c>
      <c r="C167" s="183" t="s">
        <v>562</v>
      </c>
      <c r="D167" s="183" t="s">
        <v>651</v>
      </c>
      <c r="E167" s="184">
        <v>77300</v>
      </c>
      <c r="F167" s="184">
        <v>26</v>
      </c>
      <c r="G167" s="196">
        <v>1</v>
      </c>
      <c r="H167" s="77" t="s">
        <v>482</v>
      </c>
      <c r="I167" s="190">
        <v>106</v>
      </c>
      <c r="J167" s="190">
        <v>-13.76</v>
      </c>
      <c r="K167" s="190">
        <v>-92.24</v>
      </c>
      <c r="L167" s="190">
        <v>0</v>
      </c>
      <c r="M167" s="199">
        <v>0.62</v>
      </c>
      <c r="N167" s="184" t="s">
        <v>425</v>
      </c>
      <c r="O167" s="77" t="s">
        <v>426</v>
      </c>
      <c r="P167" s="61" t="s">
        <v>591</v>
      </c>
    </row>
    <row r="168" spans="1:16" ht="20.100000000000001" hidden="1" customHeight="1" outlineLevel="2" x14ac:dyDescent="0.2">
      <c r="A168" s="183">
        <v>4778298</v>
      </c>
      <c r="B168" s="183">
        <v>1578334</v>
      </c>
      <c r="C168" s="183" t="s">
        <v>562</v>
      </c>
      <c r="D168" s="183" t="s">
        <v>651</v>
      </c>
      <c r="E168" s="184">
        <v>77300</v>
      </c>
      <c r="F168" s="184">
        <v>26</v>
      </c>
      <c r="G168" s="196">
        <v>1</v>
      </c>
      <c r="H168" s="77" t="s">
        <v>482</v>
      </c>
      <c r="I168" s="190">
        <v>106</v>
      </c>
      <c r="J168" s="190">
        <v>0</v>
      </c>
      <c r="K168" s="190">
        <v>-106</v>
      </c>
      <c r="L168" s="190">
        <v>0</v>
      </c>
      <c r="M168" s="199">
        <v>0.62</v>
      </c>
      <c r="N168" s="184" t="s">
        <v>425</v>
      </c>
      <c r="O168" s="77" t="s">
        <v>426</v>
      </c>
      <c r="P168" s="61" t="s">
        <v>589</v>
      </c>
    </row>
    <row r="169" spans="1:16" ht="20.100000000000001" hidden="1" customHeight="1" outlineLevel="2" x14ac:dyDescent="0.2">
      <c r="A169" s="183">
        <v>4778298</v>
      </c>
      <c r="B169" s="183">
        <v>1578334</v>
      </c>
      <c r="C169" s="183" t="s">
        <v>562</v>
      </c>
      <c r="D169" s="183" t="s">
        <v>651</v>
      </c>
      <c r="E169" s="184">
        <v>77300</v>
      </c>
      <c r="F169" s="184">
        <v>26</v>
      </c>
      <c r="G169" s="196">
        <v>1</v>
      </c>
      <c r="H169" s="77" t="s">
        <v>482</v>
      </c>
      <c r="I169" s="190">
        <v>106</v>
      </c>
      <c r="J169" s="190">
        <v>0</v>
      </c>
      <c r="K169" s="190">
        <v>-106</v>
      </c>
      <c r="L169" s="190">
        <v>0</v>
      </c>
      <c r="M169" s="199">
        <v>0.62</v>
      </c>
      <c r="N169" s="184" t="s">
        <v>425</v>
      </c>
      <c r="O169" s="77" t="s">
        <v>426</v>
      </c>
      <c r="P169" s="61" t="s">
        <v>575</v>
      </c>
    </row>
    <row r="170" spans="1:16" ht="20.100000000000001" hidden="1" customHeight="1" outlineLevel="2" x14ac:dyDescent="0.2">
      <c r="A170" s="183">
        <v>4778298</v>
      </c>
      <c r="B170" s="183">
        <v>1578334</v>
      </c>
      <c r="C170" s="183" t="s">
        <v>562</v>
      </c>
      <c r="D170" s="183" t="s">
        <v>651</v>
      </c>
      <c r="E170" s="184">
        <v>77300</v>
      </c>
      <c r="F170" s="184">
        <v>26</v>
      </c>
      <c r="G170" s="196">
        <v>1</v>
      </c>
      <c r="H170" s="77" t="s">
        <v>482</v>
      </c>
      <c r="I170" s="190">
        <v>106</v>
      </c>
      <c r="J170" s="190">
        <v>0</v>
      </c>
      <c r="K170" s="190">
        <v>-106</v>
      </c>
      <c r="L170" s="190">
        <v>0</v>
      </c>
      <c r="M170" s="199">
        <v>0.62</v>
      </c>
      <c r="N170" s="184" t="s">
        <v>425</v>
      </c>
      <c r="O170" s="77" t="s">
        <v>426</v>
      </c>
      <c r="P170" s="61" t="s">
        <v>594</v>
      </c>
    </row>
    <row r="171" spans="1:16" ht="20.100000000000001" hidden="1" customHeight="1" outlineLevel="2" x14ac:dyDescent="0.2">
      <c r="A171" s="183">
        <v>4778298</v>
      </c>
      <c r="B171" s="183">
        <v>1578334</v>
      </c>
      <c r="C171" s="183" t="s">
        <v>562</v>
      </c>
      <c r="D171" s="183" t="s">
        <v>651</v>
      </c>
      <c r="E171" s="184">
        <v>77300</v>
      </c>
      <c r="F171" s="184">
        <v>26</v>
      </c>
      <c r="G171" s="196">
        <v>1</v>
      </c>
      <c r="H171" s="77" t="s">
        <v>482</v>
      </c>
      <c r="I171" s="190">
        <v>106</v>
      </c>
      <c r="J171" s="190">
        <v>0</v>
      </c>
      <c r="K171" s="190">
        <v>-106</v>
      </c>
      <c r="L171" s="190">
        <v>0</v>
      </c>
      <c r="M171" s="199">
        <v>0.62</v>
      </c>
      <c r="N171" s="184" t="s">
        <v>425</v>
      </c>
      <c r="O171" s="77" t="s">
        <v>426</v>
      </c>
      <c r="P171" s="61" t="s">
        <v>594</v>
      </c>
    </row>
    <row r="172" spans="1:16" ht="20.100000000000001" hidden="1" customHeight="1" outlineLevel="2" x14ac:dyDescent="0.2">
      <c r="A172" s="183">
        <v>4778298</v>
      </c>
      <c r="B172" s="183">
        <v>1578334</v>
      </c>
      <c r="C172" s="183" t="s">
        <v>562</v>
      </c>
      <c r="D172" s="183" t="s">
        <v>651</v>
      </c>
      <c r="E172" s="184">
        <v>77300</v>
      </c>
      <c r="F172" s="184">
        <v>26</v>
      </c>
      <c r="G172" s="196">
        <v>1</v>
      </c>
      <c r="H172" s="77" t="s">
        <v>482</v>
      </c>
      <c r="I172" s="190">
        <v>106</v>
      </c>
      <c r="J172" s="190">
        <v>0</v>
      </c>
      <c r="K172" s="190">
        <v>-106</v>
      </c>
      <c r="L172" s="190">
        <v>0</v>
      </c>
      <c r="M172" s="199">
        <v>0.62</v>
      </c>
      <c r="N172" s="184" t="s">
        <v>425</v>
      </c>
      <c r="O172" s="77" t="s">
        <v>426</v>
      </c>
      <c r="P172" s="61" t="s">
        <v>594</v>
      </c>
    </row>
    <row r="173" spans="1:16" ht="20.100000000000001" hidden="1" customHeight="1" outlineLevel="2" x14ac:dyDescent="0.2">
      <c r="A173" s="183">
        <v>4778298</v>
      </c>
      <c r="B173" s="183">
        <v>1578334</v>
      </c>
      <c r="C173" s="183" t="s">
        <v>562</v>
      </c>
      <c r="D173" s="183" t="s">
        <v>651</v>
      </c>
      <c r="E173" s="184">
        <v>77300</v>
      </c>
      <c r="F173" s="184">
        <v>26</v>
      </c>
      <c r="G173" s="196">
        <v>1</v>
      </c>
      <c r="H173" s="77" t="s">
        <v>482</v>
      </c>
      <c r="I173" s="190">
        <v>106</v>
      </c>
      <c r="J173" s="190">
        <v>0</v>
      </c>
      <c r="K173" s="190">
        <v>-106</v>
      </c>
      <c r="L173" s="190">
        <v>0</v>
      </c>
      <c r="M173" s="199">
        <v>0.62</v>
      </c>
      <c r="N173" s="184" t="s">
        <v>425</v>
      </c>
      <c r="O173" s="77" t="s">
        <v>426</v>
      </c>
      <c r="P173" s="61" t="s">
        <v>594</v>
      </c>
    </row>
    <row r="174" spans="1:16" ht="20.100000000000001" hidden="1" customHeight="1" outlineLevel="2" x14ac:dyDescent="0.2">
      <c r="A174" s="183">
        <v>4783942</v>
      </c>
      <c r="B174" s="183">
        <v>1029045</v>
      </c>
      <c r="C174" s="183" t="s">
        <v>587</v>
      </c>
      <c r="D174" s="183" t="s">
        <v>651</v>
      </c>
      <c r="E174" s="184">
        <v>77300</v>
      </c>
      <c r="F174" s="184">
        <v>26</v>
      </c>
      <c r="G174" s="196">
        <v>1</v>
      </c>
      <c r="H174" s="77" t="s">
        <v>482</v>
      </c>
      <c r="I174" s="190">
        <v>106</v>
      </c>
      <c r="J174" s="190">
        <v>0</v>
      </c>
      <c r="K174" s="190">
        <v>-106</v>
      </c>
      <c r="L174" s="190">
        <v>0</v>
      </c>
      <c r="M174" s="199">
        <v>0.62</v>
      </c>
      <c r="N174" s="184">
        <v>198.5</v>
      </c>
      <c r="O174" s="77" t="s">
        <v>588</v>
      </c>
      <c r="P174" s="61" t="s">
        <v>596</v>
      </c>
    </row>
    <row r="175" spans="1:16" ht="20.100000000000001" hidden="1" customHeight="1" outlineLevel="2" x14ac:dyDescent="0.2">
      <c r="A175" s="183">
        <v>4772752</v>
      </c>
      <c r="B175" s="183">
        <v>1505279</v>
      </c>
      <c r="C175" s="183" t="s">
        <v>535</v>
      </c>
      <c r="D175" s="183" t="s">
        <v>656</v>
      </c>
      <c r="E175" s="184">
        <v>77300</v>
      </c>
      <c r="F175" s="184">
        <v>26</v>
      </c>
      <c r="G175" s="196">
        <v>1</v>
      </c>
      <c r="H175" s="77" t="s">
        <v>482</v>
      </c>
      <c r="I175" s="190">
        <v>106</v>
      </c>
      <c r="J175" s="190">
        <v>0</v>
      </c>
      <c r="K175" s="190">
        <v>-106</v>
      </c>
      <c r="L175" s="190">
        <v>0</v>
      </c>
      <c r="M175" s="199">
        <v>0.62</v>
      </c>
      <c r="N175" s="184" t="s">
        <v>425</v>
      </c>
      <c r="O175" s="77" t="s">
        <v>520</v>
      </c>
      <c r="P175" s="61" t="s">
        <v>596</v>
      </c>
    </row>
    <row r="176" spans="1:16" ht="20.100000000000001" hidden="1" customHeight="1" outlineLevel="2" x14ac:dyDescent="0.2">
      <c r="A176" s="183">
        <v>4772752</v>
      </c>
      <c r="B176" s="183">
        <v>1505279</v>
      </c>
      <c r="C176" s="183" t="s">
        <v>535</v>
      </c>
      <c r="D176" s="183" t="s">
        <v>656</v>
      </c>
      <c r="E176" s="184">
        <v>77300</v>
      </c>
      <c r="F176" s="184">
        <v>26</v>
      </c>
      <c r="G176" s="196">
        <v>1</v>
      </c>
      <c r="H176" s="77" t="s">
        <v>482</v>
      </c>
      <c r="I176" s="190">
        <v>106</v>
      </c>
      <c r="J176" s="190">
        <v>0</v>
      </c>
      <c r="K176" s="190">
        <v>-106</v>
      </c>
      <c r="L176" s="190">
        <v>0</v>
      </c>
      <c r="M176" s="199">
        <v>0.62</v>
      </c>
      <c r="N176" s="184" t="s">
        <v>425</v>
      </c>
      <c r="O176" s="77" t="s">
        <v>520</v>
      </c>
      <c r="P176" s="61" t="s">
        <v>596</v>
      </c>
    </row>
    <row r="177" spans="1:16" ht="20.100000000000001" hidden="1" customHeight="1" outlineLevel="2" x14ac:dyDescent="0.2">
      <c r="A177" s="183">
        <v>4772752</v>
      </c>
      <c r="B177" s="183">
        <v>1505279</v>
      </c>
      <c r="C177" s="183" t="s">
        <v>535</v>
      </c>
      <c r="D177" s="183" t="s">
        <v>656</v>
      </c>
      <c r="E177" s="184">
        <v>77300</v>
      </c>
      <c r="F177" s="184">
        <v>26</v>
      </c>
      <c r="G177" s="196">
        <v>1</v>
      </c>
      <c r="H177" s="77" t="s">
        <v>482</v>
      </c>
      <c r="I177" s="190">
        <v>106</v>
      </c>
      <c r="J177" s="190">
        <v>0</v>
      </c>
      <c r="K177" s="190">
        <v>-106</v>
      </c>
      <c r="L177" s="190">
        <v>0</v>
      </c>
      <c r="M177" s="199">
        <v>0.62</v>
      </c>
      <c r="N177" s="184" t="s">
        <v>425</v>
      </c>
      <c r="O177" s="77" t="s">
        <v>520</v>
      </c>
      <c r="P177" s="61" t="s">
        <v>596</v>
      </c>
    </row>
    <row r="178" spans="1:16" ht="20.100000000000001" hidden="1" customHeight="1" outlineLevel="2" x14ac:dyDescent="0.2">
      <c r="A178" s="183">
        <v>4772752</v>
      </c>
      <c r="B178" s="183">
        <v>1505279</v>
      </c>
      <c r="C178" s="183" t="s">
        <v>535</v>
      </c>
      <c r="D178" s="183" t="s">
        <v>656</v>
      </c>
      <c r="E178" s="184">
        <v>77300</v>
      </c>
      <c r="F178" s="184">
        <v>26</v>
      </c>
      <c r="G178" s="196">
        <v>1</v>
      </c>
      <c r="H178" s="77" t="s">
        <v>482</v>
      </c>
      <c r="I178" s="190">
        <v>106</v>
      </c>
      <c r="J178" s="190">
        <v>0</v>
      </c>
      <c r="K178" s="190">
        <v>-106</v>
      </c>
      <c r="L178" s="190">
        <v>0</v>
      </c>
      <c r="M178" s="199">
        <v>0.62</v>
      </c>
      <c r="N178" s="184" t="s">
        <v>425</v>
      </c>
      <c r="O178" s="77" t="s">
        <v>520</v>
      </c>
      <c r="P178" s="61" t="s">
        <v>599</v>
      </c>
    </row>
    <row r="179" spans="1:16" ht="20.100000000000001" hidden="1" customHeight="1" outlineLevel="2" x14ac:dyDescent="0.2">
      <c r="A179" s="183">
        <v>4772752</v>
      </c>
      <c r="B179" s="183">
        <v>1505279</v>
      </c>
      <c r="C179" s="183" t="s">
        <v>535</v>
      </c>
      <c r="D179" s="183" t="s">
        <v>656</v>
      </c>
      <c r="E179" s="184">
        <v>77300</v>
      </c>
      <c r="F179" s="184">
        <v>26</v>
      </c>
      <c r="G179" s="196">
        <v>1</v>
      </c>
      <c r="H179" s="77" t="s">
        <v>482</v>
      </c>
      <c r="I179" s="190">
        <v>106</v>
      </c>
      <c r="J179" s="190">
        <v>0</v>
      </c>
      <c r="K179" s="190">
        <v>-106</v>
      </c>
      <c r="L179" s="190">
        <v>0</v>
      </c>
      <c r="M179" s="199">
        <v>0.62</v>
      </c>
      <c r="N179" s="184" t="s">
        <v>425</v>
      </c>
      <c r="O179" s="77" t="s">
        <v>520</v>
      </c>
      <c r="P179" s="61" t="s">
        <v>602</v>
      </c>
    </row>
    <row r="180" spans="1:16" ht="20.100000000000001" hidden="1" customHeight="1" outlineLevel="2" x14ac:dyDescent="0.2">
      <c r="A180" s="183">
        <v>4772752</v>
      </c>
      <c r="B180" s="183">
        <v>1505279</v>
      </c>
      <c r="C180" s="183" t="s">
        <v>535</v>
      </c>
      <c r="D180" s="183" t="s">
        <v>656</v>
      </c>
      <c r="E180" s="184">
        <v>77300</v>
      </c>
      <c r="F180" s="184">
        <v>26</v>
      </c>
      <c r="G180" s="196">
        <v>1</v>
      </c>
      <c r="H180" s="77" t="s">
        <v>482</v>
      </c>
      <c r="I180" s="190">
        <v>106</v>
      </c>
      <c r="J180" s="190">
        <v>0</v>
      </c>
      <c r="K180" s="190">
        <v>-106</v>
      </c>
      <c r="L180" s="190">
        <v>0</v>
      </c>
      <c r="M180" s="199">
        <v>0.62</v>
      </c>
      <c r="N180" s="184" t="s">
        <v>425</v>
      </c>
      <c r="O180" s="77" t="s">
        <v>520</v>
      </c>
      <c r="P180" s="61" t="s">
        <v>604</v>
      </c>
    </row>
    <row r="181" spans="1:16" ht="20.100000000000001" hidden="1" customHeight="1" outlineLevel="2" x14ac:dyDescent="0.2">
      <c r="A181" s="183">
        <v>4772752</v>
      </c>
      <c r="B181" s="183">
        <v>1505279</v>
      </c>
      <c r="C181" s="183" t="s">
        <v>535</v>
      </c>
      <c r="D181" s="183" t="s">
        <v>656</v>
      </c>
      <c r="E181" s="184">
        <v>77300</v>
      </c>
      <c r="F181" s="184">
        <v>26</v>
      </c>
      <c r="G181" s="196">
        <v>1</v>
      </c>
      <c r="H181" s="77" t="s">
        <v>482</v>
      </c>
      <c r="I181" s="190">
        <v>106</v>
      </c>
      <c r="J181" s="190">
        <v>0</v>
      </c>
      <c r="K181" s="190">
        <v>-106</v>
      </c>
      <c r="L181" s="190">
        <v>0</v>
      </c>
      <c r="M181" s="199">
        <v>0.62</v>
      </c>
      <c r="N181" s="184" t="s">
        <v>425</v>
      </c>
      <c r="O181" s="77" t="s">
        <v>520</v>
      </c>
      <c r="P181" s="61" t="s">
        <v>605</v>
      </c>
    </row>
    <row r="182" spans="1:16" ht="20.100000000000001" hidden="1" customHeight="1" outlineLevel="2" x14ac:dyDescent="0.2">
      <c r="A182" s="183">
        <v>4778054</v>
      </c>
      <c r="B182" s="183">
        <v>1578163</v>
      </c>
      <c r="C182" s="183" t="s">
        <v>469</v>
      </c>
      <c r="D182" s="183" t="s">
        <v>492</v>
      </c>
      <c r="E182" s="184">
        <v>77300</v>
      </c>
      <c r="F182" s="184">
        <v>26</v>
      </c>
      <c r="G182" s="196">
        <v>1</v>
      </c>
      <c r="H182" s="77" t="s">
        <v>482</v>
      </c>
      <c r="I182" s="190">
        <v>106</v>
      </c>
      <c r="J182" s="190">
        <v>-22.81</v>
      </c>
      <c r="K182" s="190">
        <v>-106</v>
      </c>
      <c r="L182" s="190">
        <v>-22.81</v>
      </c>
      <c r="M182" s="199">
        <v>0.62</v>
      </c>
      <c r="N182" s="184" t="s">
        <v>425</v>
      </c>
      <c r="O182" s="77" t="s">
        <v>49</v>
      </c>
      <c r="P182" s="61" t="s">
        <v>606</v>
      </c>
    </row>
    <row r="183" spans="1:16" ht="20.100000000000001" hidden="1" customHeight="1" outlineLevel="2" x14ac:dyDescent="0.2">
      <c r="A183" s="183">
        <v>4819386</v>
      </c>
      <c r="B183" s="183">
        <v>782253</v>
      </c>
      <c r="C183" s="183" t="s">
        <v>684</v>
      </c>
      <c r="D183" s="183" t="s">
        <v>739</v>
      </c>
      <c r="E183" s="184">
        <v>77300</v>
      </c>
      <c r="F183" s="184">
        <v>26</v>
      </c>
      <c r="G183" s="196">
        <v>1</v>
      </c>
      <c r="H183" s="77" t="s">
        <v>482</v>
      </c>
      <c r="I183" s="190">
        <v>106</v>
      </c>
      <c r="J183" s="190">
        <v>-22.93</v>
      </c>
      <c r="K183" s="190">
        <v>-83.07</v>
      </c>
      <c r="L183" s="190">
        <v>0</v>
      </c>
      <c r="M183" s="199">
        <v>0.62</v>
      </c>
      <c r="N183" s="184">
        <v>185</v>
      </c>
      <c r="O183" s="77" t="s">
        <v>426</v>
      </c>
      <c r="P183" s="61" t="s">
        <v>606</v>
      </c>
    </row>
    <row r="184" spans="1:16" ht="20.100000000000001" hidden="1" customHeight="1" outlineLevel="2" x14ac:dyDescent="0.2">
      <c r="A184" s="183">
        <v>4819386</v>
      </c>
      <c r="B184" s="183">
        <v>782253</v>
      </c>
      <c r="C184" s="183" t="s">
        <v>684</v>
      </c>
      <c r="D184" s="183" t="s">
        <v>739</v>
      </c>
      <c r="E184" s="184">
        <v>77300</v>
      </c>
      <c r="F184" s="184">
        <v>26</v>
      </c>
      <c r="G184" s="196">
        <v>1</v>
      </c>
      <c r="H184" s="77" t="s">
        <v>482</v>
      </c>
      <c r="I184" s="190">
        <v>106</v>
      </c>
      <c r="J184" s="190">
        <v>0</v>
      </c>
      <c r="K184" s="190">
        <v>-106</v>
      </c>
      <c r="L184" s="190">
        <v>0</v>
      </c>
      <c r="M184" s="199">
        <v>0.62</v>
      </c>
      <c r="N184" s="184">
        <v>185</v>
      </c>
      <c r="O184" s="77" t="s">
        <v>426</v>
      </c>
      <c r="P184" s="61" t="s">
        <v>464</v>
      </c>
    </row>
    <row r="185" spans="1:16" ht="20.100000000000001" hidden="1" customHeight="1" outlineLevel="2" x14ac:dyDescent="0.2">
      <c r="A185" s="183">
        <v>4819386</v>
      </c>
      <c r="B185" s="183">
        <v>782253</v>
      </c>
      <c r="C185" s="183" t="s">
        <v>684</v>
      </c>
      <c r="D185" s="183" t="s">
        <v>739</v>
      </c>
      <c r="E185" s="184">
        <v>77300</v>
      </c>
      <c r="F185" s="184">
        <v>26</v>
      </c>
      <c r="G185" s="196">
        <v>1</v>
      </c>
      <c r="H185" s="77" t="s">
        <v>482</v>
      </c>
      <c r="I185" s="190">
        <v>106</v>
      </c>
      <c r="J185" s="190">
        <v>0</v>
      </c>
      <c r="K185" s="190">
        <v>-106</v>
      </c>
      <c r="L185" s="190">
        <v>0</v>
      </c>
      <c r="M185" s="199">
        <v>0.62</v>
      </c>
      <c r="N185" s="184">
        <v>185</v>
      </c>
      <c r="O185" s="77" t="s">
        <v>426</v>
      </c>
      <c r="P185" s="61" t="s">
        <v>610</v>
      </c>
    </row>
    <row r="186" spans="1:16" ht="20.100000000000001" hidden="1" customHeight="1" outlineLevel="2" x14ac:dyDescent="0.2">
      <c r="A186" s="183">
        <v>4819386</v>
      </c>
      <c r="B186" s="183">
        <v>782253</v>
      </c>
      <c r="C186" s="183" t="s">
        <v>684</v>
      </c>
      <c r="D186" s="183" t="s">
        <v>739</v>
      </c>
      <c r="E186" s="184">
        <v>77300</v>
      </c>
      <c r="F186" s="184">
        <v>26</v>
      </c>
      <c r="G186" s="196">
        <v>1</v>
      </c>
      <c r="H186" s="77" t="s">
        <v>482</v>
      </c>
      <c r="I186" s="190">
        <v>106</v>
      </c>
      <c r="J186" s="190">
        <v>0</v>
      </c>
      <c r="K186" s="190">
        <v>-106</v>
      </c>
      <c r="L186" s="190">
        <v>0</v>
      </c>
      <c r="M186" s="199">
        <v>0.62</v>
      </c>
      <c r="N186" s="184">
        <v>185</v>
      </c>
      <c r="O186" s="77" t="s">
        <v>426</v>
      </c>
      <c r="P186" s="61" t="s">
        <v>467</v>
      </c>
    </row>
    <row r="187" spans="1:16" ht="20.100000000000001" hidden="1" customHeight="1" outlineLevel="2" x14ac:dyDescent="0.2">
      <c r="A187" s="183">
        <v>4819386</v>
      </c>
      <c r="B187" s="183">
        <v>782253</v>
      </c>
      <c r="C187" s="183" t="s">
        <v>684</v>
      </c>
      <c r="D187" s="183" t="s">
        <v>739</v>
      </c>
      <c r="E187" s="184">
        <v>77300</v>
      </c>
      <c r="F187" s="184">
        <v>26</v>
      </c>
      <c r="G187" s="196">
        <v>1</v>
      </c>
      <c r="H187" s="77" t="s">
        <v>482</v>
      </c>
      <c r="I187" s="190">
        <v>106</v>
      </c>
      <c r="J187" s="190">
        <v>0</v>
      </c>
      <c r="K187" s="190">
        <v>-106</v>
      </c>
      <c r="L187" s="190">
        <v>0</v>
      </c>
      <c r="M187" s="199">
        <v>0.62</v>
      </c>
      <c r="N187" s="184">
        <v>185</v>
      </c>
      <c r="O187" s="77" t="s">
        <v>426</v>
      </c>
      <c r="P187" s="61" t="s">
        <v>612</v>
      </c>
    </row>
    <row r="188" spans="1:16" ht="20.100000000000001" hidden="1" customHeight="1" outlineLevel="2" x14ac:dyDescent="0.2">
      <c r="A188" s="183">
        <v>4819386</v>
      </c>
      <c r="B188" s="183">
        <v>782253</v>
      </c>
      <c r="C188" s="183" t="s">
        <v>684</v>
      </c>
      <c r="D188" s="183" t="s">
        <v>739</v>
      </c>
      <c r="E188" s="184">
        <v>77300</v>
      </c>
      <c r="F188" s="184">
        <v>26</v>
      </c>
      <c r="G188" s="196">
        <v>1</v>
      </c>
      <c r="H188" s="77" t="s">
        <v>482</v>
      </c>
      <c r="I188" s="190">
        <v>106</v>
      </c>
      <c r="J188" s="190">
        <v>0</v>
      </c>
      <c r="K188" s="190">
        <v>-106</v>
      </c>
      <c r="L188" s="190">
        <v>0</v>
      </c>
      <c r="M188" s="199">
        <v>0.62</v>
      </c>
      <c r="N188" s="184">
        <v>185</v>
      </c>
      <c r="O188" s="77" t="s">
        <v>426</v>
      </c>
      <c r="P188" s="61" t="s">
        <v>612</v>
      </c>
    </row>
    <row r="189" spans="1:16" ht="20.100000000000001" hidden="1" customHeight="1" outlineLevel="2" x14ac:dyDescent="0.2">
      <c r="A189" s="183">
        <v>4819386</v>
      </c>
      <c r="B189" s="183">
        <v>782253</v>
      </c>
      <c r="C189" s="183" t="s">
        <v>684</v>
      </c>
      <c r="D189" s="183" t="s">
        <v>739</v>
      </c>
      <c r="E189" s="184">
        <v>77300</v>
      </c>
      <c r="F189" s="184">
        <v>26</v>
      </c>
      <c r="G189" s="196">
        <v>1</v>
      </c>
      <c r="H189" s="77" t="s">
        <v>482</v>
      </c>
      <c r="I189" s="190">
        <v>106</v>
      </c>
      <c r="J189" s="190">
        <v>0</v>
      </c>
      <c r="K189" s="190">
        <v>-106</v>
      </c>
      <c r="L189" s="190">
        <v>0</v>
      </c>
      <c r="M189" s="199">
        <v>0.62</v>
      </c>
      <c r="N189" s="184">
        <v>185</v>
      </c>
      <c r="O189" s="77" t="s">
        <v>426</v>
      </c>
      <c r="P189" s="61" t="s">
        <v>612</v>
      </c>
    </row>
    <row r="190" spans="1:16" ht="20.100000000000001" hidden="1" customHeight="1" outlineLevel="2" x14ac:dyDescent="0.2">
      <c r="A190" s="183">
        <v>4822317</v>
      </c>
      <c r="B190" s="183">
        <v>849101</v>
      </c>
      <c r="C190" s="183" t="s">
        <v>695</v>
      </c>
      <c r="D190" s="183" t="s">
        <v>430</v>
      </c>
      <c r="E190" s="184">
        <v>77300</v>
      </c>
      <c r="F190" s="184">
        <v>26</v>
      </c>
      <c r="G190" s="196">
        <v>1</v>
      </c>
      <c r="H190" s="77" t="s">
        <v>482</v>
      </c>
      <c r="I190" s="190">
        <v>106</v>
      </c>
      <c r="J190" s="190">
        <v>0</v>
      </c>
      <c r="K190" s="190">
        <v>-106</v>
      </c>
      <c r="L190" s="190">
        <v>0</v>
      </c>
      <c r="M190" s="199">
        <v>0.62</v>
      </c>
      <c r="N190" s="184" t="s">
        <v>425</v>
      </c>
      <c r="O190" s="77" t="s">
        <v>516</v>
      </c>
      <c r="P190" s="61" t="s">
        <v>613</v>
      </c>
    </row>
    <row r="191" spans="1:16" ht="20.100000000000001" hidden="1" customHeight="1" outlineLevel="2" x14ac:dyDescent="0.2">
      <c r="A191" s="183">
        <v>4822317</v>
      </c>
      <c r="B191" s="183">
        <v>849101</v>
      </c>
      <c r="C191" s="183" t="s">
        <v>695</v>
      </c>
      <c r="D191" s="183" t="s">
        <v>430</v>
      </c>
      <c r="E191" s="184">
        <v>77300</v>
      </c>
      <c r="F191" s="184">
        <v>26</v>
      </c>
      <c r="G191" s="196">
        <v>1</v>
      </c>
      <c r="H191" s="77" t="s">
        <v>482</v>
      </c>
      <c r="I191" s="190">
        <v>106</v>
      </c>
      <c r="J191" s="190">
        <v>0</v>
      </c>
      <c r="K191" s="190">
        <v>-106</v>
      </c>
      <c r="L191" s="190">
        <v>0</v>
      </c>
      <c r="M191" s="199">
        <v>0.62</v>
      </c>
      <c r="N191" s="184" t="s">
        <v>425</v>
      </c>
      <c r="O191" s="77" t="s">
        <v>516</v>
      </c>
      <c r="P191" s="61" t="s">
        <v>591</v>
      </c>
    </row>
    <row r="192" spans="1:16" ht="20.100000000000001" hidden="1" customHeight="1" outlineLevel="2" x14ac:dyDescent="0.2">
      <c r="A192" s="183">
        <v>4822317</v>
      </c>
      <c r="B192" s="183">
        <v>849101</v>
      </c>
      <c r="C192" s="183" t="s">
        <v>695</v>
      </c>
      <c r="D192" s="183" t="s">
        <v>430</v>
      </c>
      <c r="E192" s="184">
        <v>77300</v>
      </c>
      <c r="F192" s="184">
        <v>26</v>
      </c>
      <c r="G192" s="196">
        <v>1</v>
      </c>
      <c r="H192" s="77" t="s">
        <v>482</v>
      </c>
      <c r="I192" s="190">
        <v>106</v>
      </c>
      <c r="J192" s="190">
        <v>0</v>
      </c>
      <c r="K192" s="190">
        <v>-106</v>
      </c>
      <c r="L192" s="190">
        <v>0</v>
      </c>
      <c r="M192" s="199">
        <v>0.62</v>
      </c>
      <c r="N192" s="184" t="s">
        <v>425</v>
      </c>
      <c r="O192" s="77" t="s">
        <v>516</v>
      </c>
      <c r="P192" s="61" t="s">
        <v>613</v>
      </c>
    </row>
    <row r="193" spans="1:16" ht="20.100000000000001" hidden="1" customHeight="1" outlineLevel="2" x14ac:dyDescent="0.2">
      <c r="A193" s="183">
        <v>4822317</v>
      </c>
      <c r="B193" s="183">
        <v>849101</v>
      </c>
      <c r="C193" s="183" t="s">
        <v>695</v>
      </c>
      <c r="D193" s="183" t="s">
        <v>430</v>
      </c>
      <c r="E193" s="184">
        <v>77300</v>
      </c>
      <c r="F193" s="184">
        <v>26</v>
      </c>
      <c r="G193" s="196">
        <v>1</v>
      </c>
      <c r="H193" s="77" t="s">
        <v>482</v>
      </c>
      <c r="I193" s="190">
        <v>106</v>
      </c>
      <c r="J193" s="190">
        <v>0</v>
      </c>
      <c r="K193" s="190">
        <v>-106</v>
      </c>
      <c r="L193" s="190">
        <v>0</v>
      </c>
      <c r="M193" s="199">
        <v>0.62</v>
      </c>
      <c r="N193" s="184" t="s">
        <v>425</v>
      </c>
      <c r="O193" s="77" t="s">
        <v>516</v>
      </c>
      <c r="P193" s="61" t="s">
        <v>616</v>
      </c>
    </row>
    <row r="194" spans="1:16" ht="20.100000000000001" hidden="1" customHeight="1" outlineLevel="2" x14ac:dyDescent="0.2">
      <c r="A194" s="183">
        <v>4822317</v>
      </c>
      <c r="B194" s="183">
        <v>849101</v>
      </c>
      <c r="C194" s="183" t="s">
        <v>695</v>
      </c>
      <c r="D194" s="183" t="s">
        <v>430</v>
      </c>
      <c r="E194" s="184">
        <v>77300</v>
      </c>
      <c r="F194" s="184">
        <v>26</v>
      </c>
      <c r="G194" s="196">
        <v>1</v>
      </c>
      <c r="H194" s="77" t="s">
        <v>482</v>
      </c>
      <c r="I194" s="190">
        <v>106</v>
      </c>
      <c r="J194" s="190">
        <v>0</v>
      </c>
      <c r="K194" s="190">
        <v>-106</v>
      </c>
      <c r="L194" s="190">
        <v>0</v>
      </c>
      <c r="M194" s="199">
        <v>0.62</v>
      </c>
      <c r="N194" s="184" t="s">
        <v>425</v>
      </c>
      <c r="O194" s="77" t="s">
        <v>516</v>
      </c>
      <c r="P194" s="61" t="s">
        <v>589</v>
      </c>
    </row>
    <row r="195" spans="1:16" ht="20.100000000000001" hidden="1" customHeight="1" outlineLevel="2" x14ac:dyDescent="0.2">
      <c r="A195" s="183">
        <v>4822317</v>
      </c>
      <c r="B195" s="183">
        <v>849101</v>
      </c>
      <c r="C195" s="183" t="s">
        <v>695</v>
      </c>
      <c r="D195" s="183" t="s">
        <v>430</v>
      </c>
      <c r="E195" s="184">
        <v>77300</v>
      </c>
      <c r="F195" s="184">
        <v>26</v>
      </c>
      <c r="G195" s="196">
        <v>1</v>
      </c>
      <c r="H195" s="77" t="s">
        <v>482</v>
      </c>
      <c r="I195" s="190">
        <v>106</v>
      </c>
      <c r="J195" s="190">
        <v>0</v>
      </c>
      <c r="K195" s="190">
        <v>-106</v>
      </c>
      <c r="L195" s="190">
        <v>0</v>
      </c>
      <c r="M195" s="199">
        <v>0.62</v>
      </c>
      <c r="N195" s="184" t="s">
        <v>425</v>
      </c>
      <c r="O195" s="77" t="s">
        <v>516</v>
      </c>
      <c r="P195" s="61" t="s">
        <v>589</v>
      </c>
    </row>
    <row r="196" spans="1:16" ht="20.100000000000001" hidden="1" customHeight="1" outlineLevel="2" x14ac:dyDescent="0.2">
      <c r="A196" s="183">
        <v>4822317</v>
      </c>
      <c r="B196" s="183">
        <v>849101</v>
      </c>
      <c r="C196" s="183" t="s">
        <v>695</v>
      </c>
      <c r="D196" s="183" t="s">
        <v>430</v>
      </c>
      <c r="E196" s="184">
        <v>77300</v>
      </c>
      <c r="F196" s="184">
        <v>26</v>
      </c>
      <c r="G196" s="196">
        <v>1</v>
      </c>
      <c r="H196" s="77" t="s">
        <v>482</v>
      </c>
      <c r="I196" s="190">
        <v>106</v>
      </c>
      <c r="J196" s="190">
        <v>0</v>
      </c>
      <c r="K196" s="190">
        <v>-106</v>
      </c>
      <c r="L196" s="190">
        <v>0</v>
      </c>
      <c r="M196" s="199">
        <v>0.62</v>
      </c>
      <c r="N196" s="184" t="s">
        <v>425</v>
      </c>
      <c r="O196" s="77" t="s">
        <v>516</v>
      </c>
      <c r="P196" s="61" t="s">
        <v>589</v>
      </c>
    </row>
    <row r="197" spans="1:16" ht="20.100000000000001" hidden="1" customHeight="1" outlineLevel="2" x14ac:dyDescent="0.2">
      <c r="A197" s="183">
        <v>4818513</v>
      </c>
      <c r="B197" s="183">
        <v>1305759</v>
      </c>
      <c r="C197" s="183" t="s">
        <v>692</v>
      </c>
      <c r="D197" s="183" t="s">
        <v>775</v>
      </c>
      <c r="E197" s="184">
        <v>77300</v>
      </c>
      <c r="F197" s="184">
        <v>26</v>
      </c>
      <c r="G197" s="196">
        <v>1</v>
      </c>
      <c r="H197" s="77" t="s">
        <v>482</v>
      </c>
      <c r="I197" s="190">
        <v>106</v>
      </c>
      <c r="J197" s="190">
        <v>-29.82</v>
      </c>
      <c r="K197" s="190">
        <v>-76.180000000000007</v>
      </c>
      <c r="L197" s="190">
        <v>0</v>
      </c>
      <c r="M197" s="199">
        <v>0.62</v>
      </c>
      <c r="N197" s="184" t="s">
        <v>425</v>
      </c>
      <c r="O197" s="77" t="s">
        <v>776</v>
      </c>
      <c r="P197" s="61" t="s">
        <v>589</v>
      </c>
    </row>
    <row r="198" spans="1:16" s="67" customFormat="1" ht="20.100000000000001" customHeight="1" outlineLevel="1" collapsed="1" x14ac:dyDescent="0.2">
      <c r="A198" s="119"/>
      <c r="B198" s="119"/>
      <c r="C198" s="119"/>
      <c r="D198" s="119"/>
      <c r="E198" s="187" t="s">
        <v>1077</v>
      </c>
      <c r="F198" s="187"/>
      <c r="G198" s="197">
        <f>SUM(G148:G197)</f>
        <v>50</v>
      </c>
      <c r="H198" s="186" t="s">
        <v>482</v>
      </c>
      <c r="I198" s="190">
        <f>SUBTOTAL(9,I148:I197)</f>
        <v>5300</v>
      </c>
      <c r="J198" s="190">
        <f>SUBTOTAL(9,J148:J197)</f>
        <v>-162.69999999999999</v>
      </c>
      <c r="K198" s="190">
        <f>SUBTOTAL(9,K148:K197)</f>
        <v>-5168.1900000000005</v>
      </c>
      <c r="L198" s="190">
        <f>SUBTOTAL(9,L148:L197)</f>
        <v>-30.890000000000011</v>
      </c>
      <c r="M198" s="199">
        <f>SUBTOTAL(9,M148:M197)</f>
        <v>31.000000000000014</v>
      </c>
      <c r="N198" s="187"/>
      <c r="O198" s="186"/>
    </row>
    <row r="199" spans="1:16" ht="20.100000000000001" hidden="1" customHeight="1" outlineLevel="2" x14ac:dyDescent="0.2">
      <c r="A199" s="183">
        <v>4720986</v>
      </c>
      <c r="B199" s="183">
        <v>1565525</v>
      </c>
      <c r="C199" s="183" t="s">
        <v>759</v>
      </c>
      <c r="D199" s="183" t="s">
        <v>799</v>
      </c>
      <c r="E199" s="184">
        <v>77301</v>
      </c>
      <c r="F199" s="184">
        <v>26</v>
      </c>
      <c r="G199" s="196">
        <v>1</v>
      </c>
      <c r="H199" s="77" t="s">
        <v>800</v>
      </c>
      <c r="I199" s="190">
        <v>1359</v>
      </c>
      <c r="J199" s="190">
        <v>-294.83</v>
      </c>
      <c r="K199" s="190">
        <v>-1064.17</v>
      </c>
      <c r="L199" s="190">
        <v>0</v>
      </c>
      <c r="M199" s="199">
        <v>7.99</v>
      </c>
      <c r="N199" s="184" t="s">
        <v>425</v>
      </c>
      <c r="O199" s="77" t="s">
        <v>426</v>
      </c>
      <c r="P199" s="61" t="s">
        <v>619</v>
      </c>
    </row>
    <row r="200" spans="1:16" ht="20.100000000000001" hidden="1" customHeight="1" outlineLevel="2" x14ac:dyDescent="0.2">
      <c r="A200" s="183">
        <v>4855580</v>
      </c>
      <c r="B200" s="183">
        <v>488260</v>
      </c>
      <c r="C200" s="183" t="s">
        <v>754</v>
      </c>
      <c r="D200" s="183" t="s">
        <v>799</v>
      </c>
      <c r="E200" s="184">
        <v>77301</v>
      </c>
      <c r="F200" s="184">
        <v>26</v>
      </c>
      <c r="G200" s="196">
        <v>1</v>
      </c>
      <c r="H200" s="77" t="s">
        <v>800</v>
      </c>
      <c r="I200" s="190">
        <v>1359</v>
      </c>
      <c r="J200" s="190">
        <v>-430.04</v>
      </c>
      <c r="K200" s="190">
        <v>-928.96</v>
      </c>
      <c r="L200" s="190">
        <v>0</v>
      </c>
      <c r="M200" s="199">
        <v>7.99</v>
      </c>
      <c r="N200" s="184" t="s">
        <v>425</v>
      </c>
      <c r="O200" s="77" t="s">
        <v>506</v>
      </c>
      <c r="P200" s="61" t="s">
        <v>619</v>
      </c>
    </row>
    <row r="201" spans="1:16" ht="20.100000000000001" hidden="1" customHeight="1" outlineLevel="2" x14ac:dyDescent="0.2">
      <c r="A201" s="183">
        <v>4720986</v>
      </c>
      <c r="B201" s="183">
        <v>1565525</v>
      </c>
      <c r="C201" s="183" t="s">
        <v>759</v>
      </c>
      <c r="D201" s="183" t="s">
        <v>808</v>
      </c>
      <c r="E201" s="184">
        <v>77301</v>
      </c>
      <c r="F201" s="184">
        <v>26</v>
      </c>
      <c r="G201" s="196">
        <v>1</v>
      </c>
      <c r="H201" s="77" t="s">
        <v>800</v>
      </c>
      <c r="I201" s="190">
        <v>1359</v>
      </c>
      <c r="J201" s="190">
        <v>-294.83</v>
      </c>
      <c r="K201" s="190">
        <v>-1064.17</v>
      </c>
      <c r="L201" s="190">
        <v>0</v>
      </c>
      <c r="M201" s="199">
        <v>7.99</v>
      </c>
      <c r="N201" s="184" t="s">
        <v>425</v>
      </c>
      <c r="O201" s="77" t="s">
        <v>426</v>
      </c>
      <c r="P201" s="61" t="s">
        <v>620</v>
      </c>
    </row>
    <row r="202" spans="1:16" ht="20.100000000000001" hidden="1" customHeight="1" outlineLevel="2" x14ac:dyDescent="0.2">
      <c r="A202" s="183">
        <v>4863133</v>
      </c>
      <c r="B202" s="183">
        <v>456994</v>
      </c>
      <c r="C202" s="183" t="s">
        <v>801</v>
      </c>
      <c r="D202" s="183" t="s">
        <v>440</v>
      </c>
      <c r="E202" s="184">
        <v>77301</v>
      </c>
      <c r="F202" s="184">
        <v>26</v>
      </c>
      <c r="G202" s="196">
        <v>1</v>
      </c>
      <c r="H202" s="77" t="s">
        <v>800</v>
      </c>
      <c r="I202" s="190">
        <v>1359</v>
      </c>
      <c r="J202" s="190">
        <v>-339.5</v>
      </c>
      <c r="K202" s="190">
        <v>-1019.5</v>
      </c>
      <c r="L202" s="190">
        <v>0</v>
      </c>
      <c r="M202" s="199">
        <v>7.99</v>
      </c>
      <c r="N202" s="184" t="s">
        <v>425</v>
      </c>
      <c r="O202" s="77" t="s">
        <v>567</v>
      </c>
      <c r="P202" s="61" t="s">
        <v>620</v>
      </c>
    </row>
    <row r="203" spans="1:16" ht="20.100000000000001" hidden="1" customHeight="1" outlineLevel="2" x14ac:dyDescent="0.2">
      <c r="A203" s="183">
        <v>4813742</v>
      </c>
      <c r="B203" s="183">
        <v>1387503</v>
      </c>
      <c r="C203" s="183" t="s">
        <v>664</v>
      </c>
      <c r="D203" s="183" t="s">
        <v>818</v>
      </c>
      <c r="E203" s="184">
        <v>77301</v>
      </c>
      <c r="F203" s="184">
        <v>26</v>
      </c>
      <c r="G203" s="196">
        <v>1</v>
      </c>
      <c r="H203" s="77" t="s">
        <v>800</v>
      </c>
      <c r="I203" s="190">
        <v>1359</v>
      </c>
      <c r="J203" s="190">
        <v>0</v>
      </c>
      <c r="K203" s="190">
        <v>-1359</v>
      </c>
      <c r="L203" s="190">
        <v>0</v>
      </c>
      <c r="M203" s="199">
        <v>7.99</v>
      </c>
      <c r="N203" s="184">
        <v>156</v>
      </c>
      <c r="O203" s="77" t="s">
        <v>49</v>
      </c>
      <c r="P203" s="61" t="s">
        <v>620</v>
      </c>
    </row>
    <row r="204" spans="1:16" ht="20.100000000000001" hidden="1" customHeight="1" outlineLevel="2" x14ac:dyDescent="0.2">
      <c r="A204" s="183">
        <v>4850704</v>
      </c>
      <c r="B204" s="183">
        <v>1552254</v>
      </c>
      <c r="C204" s="183" t="s">
        <v>819</v>
      </c>
      <c r="D204" s="183" t="s">
        <v>818</v>
      </c>
      <c r="E204" s="184">
        <v>77301</v>
      </c>
      <c r="F204" s="184">
        <v>26</v>
      </c>
      <c r="G204" s="196">
        <v>1</v>
      </c>
      <c r="H204" s="77" t="s">
        <v>800</v>
      </c>
      <c r="I204" s="190">
        <v>1359</v>
      </c>
      <c r="J204" s="190">
        <v>-430.04</v>
      </c>
      <c r="K204" s="190">
        <v>-928.96</v>
      </c>
      <c r="L204" s="190">
        <v>0</v>
      </c>
      <c r="M204" s="199">
        <v>7.99</v>
      </c>
      <c r="N204" s="184">
        <v>185</v>
      </c>
      <c r="O204" s="77" t="s">
        <v>506</v>
      </c>
      <c r="P204" s="61" t="s">
        <v>575</v>
      </c>
    </row>
    <row r="205" spans="1:16" ht="20.100000000000001" hidden="1" customHeight="1" outlineLevel="2" x14ac:dyDescent="0.2">
      <c r="A205" s="183">
        <v>4883512</v>
      </c>
      <c r="B205" s="183">
        <v>1429852</v>
      </c>
      <c r="C205" s="183" t="s">
        <v>842</v>
      </c>
      <c r="D205" s="183" t="s">
        <v>852</v>
      </c>
      <c r="E205" s="184">
        <v>77301</v>
      </c>
      <c r="F205" s="184">
        <v>26</v>
      </c>
      <c r="G205" s="196">
        <v>1</v>
      </c>
      <c r="H205" s="77" t="s">
        <v>800</v>
      </c>
      <c r="I205" s="190">
        <v>1359</v>
      </c>
      <c r="J205" s="190">
        <v>-248.96</v>
      </c>
      <c r="K205" s="190">
        <v>-1110.04</v>
      </c>
      <c r="L205" s="190">
        <v>0</v>
      </c>
      <c r="M205" s="199">
        <v>7.99</v>
      </c>
      <c r="N205" s="184">
        <v>174.3</v>
      </c>
      <c r="O205" s="77" t="s">
        <v>272</v>
      </c>
      <c r="P205" s="61" t="s">
        <v>565</v>
      </c>
    </row>
    <row r="206" spans="1:16" ht="20.100000000000001" hidden="1" customHeight="1" outlineLevel="2" x14ac:dyDescent="0.2">
      <c r="A206" s="183">
        <v>4883512</v>
      </c>
      <c r="B206" s="183">
        <v>1429852</v>
      </c>
      <c r="C206" s="183" t="s">
        <v>842</v>
      </c>
      <c r="D206" s="183" t="s">
        <v>864</v>
      </c>
      <c r="E206" s="184">
        <v>77301</v>
      </c>
      <c r="F206" s="184">
        <v>26</v>
      </c>
      <c r="G206" s="196">
        <v>1</v>
      </c>
      <c r="H206" s="77" t="s">
        <v>800</v>
      </c>
      <c r="I206" s="190">
        <v>1359</v>
      </c>
      <c r="J206" s="190">
        <v>0</v>
      </c>
      <c r="K206" s="190">
        <v>-1359</v>
      </c>
      <c r="L206" s="190">
        <v>0</v>
      </c>
      <c r="M206" s="199">
        <v>7.99</v>
      </c>
      <c r="N206" s="184">
        <v>174.3</v>
      </c>
      <c r="O206" s="77" t="s">
        <v>844</v>
      </c>
      <c r="P206" s="61" t="s">
        <v>619</v>
      </c>
    </row>
    <row r="207" spans="1:16" ht="20.100000000000001" hidden="1" customHeight="1" outlineLevel="2" x14ac:dyDescent="0.2">
      <c r="A207" s="183">
        <v>4883512</v>
      </c>
      <c r="B207" s="183">
        <v>1429852</v>
      </c>
      <c r="C207" s="183" t="s">
        <v>842</v>
      </c>
      <c r="D207" s="183" t="s">
        <v>864</v>
      </c>
      <c r="E207" s="184">
        <v>77301</v>
      </c>
      <c r="F207" s="184">
        <v>26</v>
      </c>
      <c r="G207" s="196">
        <v>1</v>
      </c>
      <c r="H207" s="77" t="s">
        <v>800</v>
      </c>
      <c r="I207" s="190">
        <v>1359</v>
      </c>
      <c r="J207" s="190">
        <v>-248.96</v>
      </c>
      <c r="K207" s="190">
        <v>-1110.04</v>
      </c>
      <c r="L207" s="190">
        <v>0</v>
      </c>
      <c r="M207" s="199">
        <v>7.99</v>
      </c>
      <c r="N207" s="184">
        <v>174.3</v>
      </c>
      <c r="O207" s="77" t="s">
        <v>844</v>
      </c>
      <c r="P207" s="61" t="s">
        <v>616</v>
      </c>
    </row>
    <row r="208" spans="1:16" ht="20.100000000000001" hidden="1" customHeight="1" outlineLevel="2" x14ac:dyDescent="0.2">
      <c r="A208" s="183">
        <v>4883512</v>
      </c>
      <c r="B208" s="183">
        <v>1429852</v>
      </c>
      <c r="C208" s="183" t="s">
        <v>842</v>
      </c>
      <c r="D208" s="183" t="s">
        <v>853</v>
      </c>
      <c r="E208" s="184">
        <v>77301</v>
      </c>
      <c r="F208" s="184">
        <v>26</v>
      </c>
      <c r="G208" s="196">
        <v>1</v>
      </c>
      <c r="H208" s="77" t="s">
        <v>800</v>
      </c>
      <c r="I208" s="190">
        <v>1359</v>
      </c>
      <c r="J208" s="190">
        <v>-248.96</v>
      </c>
      <c r="K208" s="190">
        <v>-1110.04</v>
      </c>
      <c r="L208" s="190">
        <v>0</v>
      </c>
      <c r="M208" s="199">
        <v>7.99</v>
      </c>
      <c r="N208" s="184" t="s">
        <v>425</v>
      </c>
      <c r="O208" s="77" t="s">
        <v>844</v>
      </c>
      <c r="P208" s="61" t="s">
        <v>620</v>
      </c>
    </row>
    <row r="209" spans="1:16" ht="20.100000000000001" hidden="1" customHeight="1" outlineLevel="2" x14ac:dyDescent="0.2">
      <c r="A209" s="183">
        <v>4813742</v>
      </c>
      <c r="B209" s="183">
        <v>1387503</v>
      </c>
      <c r="C209" s="183" t="s">
        <v>664</v>
      </c>
      <c r="D209" s="183" t="s">
        <v>872</v>
      </c>
      <c r="E209" s="184">
        <v>77301</v>
      </c>
      <c r="F209" s="184">
        <v>26</v>
      </c>
      <c r="G209" s="196">
        <v>1</v>
      </c>
      <c r="H209" s="77" t="s">
        <v>800</v>
      </c>
      <c r="I209" s="190">
        <v>1359</v>
      </c>
      <c r="J209" s="190">
        <v>0</v>
      </c>
      <c r="K209" s="190">
        <v>-1359</v>
      </c>
      <c r="L209" s="190">
        <v>0</v>
      </c>
      <c r="M209" s="199">
        <v>7.99</v>
      </c>
      <c r="N209" s="184" t="s">
        <v>425</v>
      </c>
      <c r="O209" s="77" t="s">
        <v>49</v>
      </c>
      <c r="P209" s="61" t="s">
        <v>427</v>
      </c>
    </row>
    <row r="210" spans="1:16" ht="20.100000000000001" hidden="1" customHeight="1" outlineLevel="2" x14ac:dyDescent="0.2">
      <c r="A210" s="183">
        <v>4891180</v>
      </c>
      <c r="B210" s="183">
        <v>1589879</v>
      </c>
      <c r="C210" s="183" t="s">
        <v>835</v>
      </c>
      <c r="D210" s="183" t="s">
        <v>872</v>
      </c>
      <c r="E210" s="184">
        <v>77301</v>
      </c>
      <c r="F210" s="184">
        <v>26</v>
      </c>
      <c r="G210" s="196">
        <v>1</v>
      </c>
      <c r="H210" s="77" t="s">
        <v>800</v>
      </c>
      <c r="I210" s="190">
        <v>1359</v>
      </c>
      <c r="J210" s="190">
        <v>0</v>
      </c>
      <c r="K210" s="190">
        <v>-1359</v>
      </c>
      <c r="L210" s="190">
        <v>0</v>
      </c>
      <c r="M210" s="199">
        <v>7.99</v>
      </c>
      <c r="N210" s="184">
        <v>174.9</v>
      </c>
      <c r="O210" s="77" t="s">
        <v>49</v>
      </c>
      <c r="P210" s="61" t="s">
        <v>627</v>
      </c>
    </row>
    <row r="211" spans="1:16" ht="20.100000000000001" hidden="1" customHeight="1" outlineLevel="2" x14ac:dyDescent="0.2">
      <c r="A211" s="183">
        <v>4874719</v>
      </c>
      <c r="B211" s="183">
        <v>1262476</v>
      </c>
      <c r="C211" s="183" t="s">
        <v>910</v>
      </c>
      <c r="D211" s="183" t="s">
        <v>872</v>
      </c>
      <c r="E211" s="184">
        <v>77301</v>
      </c>
      <c r="F211" s="184">
        <v>26</v>
      </c>
      <c r="G211" s="196">
        <v>1</v>
      </c>
      <c r="H211" s="77" t="s">
        <v>800</v>
      </c>
      <c r="I211" s="190">
        <v>1359</v>
      </c>
      <c r="J211" s="190">
        <v>-371.9</v>
      </c>
      <c r="K211" s="190">
        <v>-894.12</v>
      </c>
      <c r="L211" s="190">
        <v>92.98</v>
      </c>
      <c r="M211" s="199">
        <v>7.99</v>
      </c>
      <c r="N211" s="184">
        <v>185</v>
      </c>
      <c r="O211" s="77" t="s">
        <v>453</v>
      </c>
      <c r="P211" s="61" t="s">
        <v>628</v>
      </c>
    </row>
    <row r="212" spans="1:16" ht="20.100000000000001" hidden="1" customHeight="1" outlineLevel="2" x14ac:dyDescent="0.2">
      <c r="A212" s="183">
        <v>4776151</v>
      </c>
      <c r="B212" s="183">
        <v>1570765</v>
      </c>
      <c r="C212" s="183" t="s">
        <v>546</v>
      </c>
      <c r="D212" s="183" t="s">
        <v>877</v>
      </c>
      <c r="E212" s="184">
        <v>77301</v>
      </c>
      <c r="F212" s="184">
        <v>26</v>
      </c>
      <c r="G212" s="196">
        <v>1</v>
      </c>
      <c r="H212" s="77" t="s">
        <v>800</v>
      </c>
      <c r="I212" s="190">
        <v>1359</v>
      </c>
      <c r="J212" s="190">
        <v>-294.83</v>
      </c>
      <c r="K212" s="190">
        <v>-1064.17</v>
      </c>
      <c r="L212" s="190">
        <v>0</v>
      </c>
      <c r="M212" s="199">
        <v>7.99</v>
      </c>
      <c r="N212" s="184" t="s">
        <v>425</v>
      </c>
      <c r="O212" s="77" t="s">
        <v>426</v>
      </c>
      <c r="P212" s="61" t="s">
        <v>629</v>
      </c>
    </row>
    <row r="213" spans="1:16" ht="20.100000000000001" hidden="1" customHeight="1" outlineLevel="2" x14ac:dyDescent="0.2">
      <c r="A213" s="183">
        <v>4855584</v>
      </c>
      <c r="B213" s="183">
        <v>388455</v>
      </c>
      <c r="C213" s="183" t="s">
        <v>931</v>
      </c>
      <c r="D213" s="183" t="s">
        <v>889</v>
      </c>
      <c r="E213" s="184">
        <v>77301</v>
      </c>
      <c r="F213" s="184">
        <v>26</v>
      </c>
      <c r="G213" s="196">
        <v>1</v>
      </c>
      <c r="H213" s="77" t="s">
        <v>800</v>
      </c>
      <c r="I213" s="190">
        <v>1359</v>
      </c>
      <c r="J213" s="190">
        <v>-371.9</v>
      </c>
      <c r="K213" s="190">
        <v>-894.12</v>
      </c>
      <c r="L213" s="190">
        <v>92.98</v>
      </c>
      <c r="M213" s="199">
        <v>7.99</v>
      </c>
      <c r="N213" s="184">
        <v>185</v>
      </c>
      <c r="O213" s="77" t="s">
        <v>453</v>
      </c>
      <c r="P213" s="61" t="s">
        <v>448</v>
      </c>
    </row>
    <row r="214" spans="1:16" ht="20.100000000000001" hidden="1" customHeight="1" outlineLevel="2" x14ac:dyDescent="0.2">
      <c r="A214" s="183">
        <v>4916569</v>
      </c>
      <c r="B214" s="183">
        <v>1591775</v>
      </c>
      <c r="C214" s="183" t="s">
        <v>867</v>
      </c>
      <c r="D214" s="183" t="s">
        <v>885</v>
      </c>
      <c r="E214" s="184">
        <v>77301</v>
      </c>
      <c r="F214" s="184">
        <v>26</v>
      </c>
      <c r="G214" s="196">
        <v>1</v>
      </c>
      <c r="H214" s="77" t="s">
        <v>800</v>
      </c>
      <c r="I214" s="190">
        <v>1359</v>
      </c>
      <c r="J214" s="190">
        <v>-294.83</v>
      </c>
      <c r="K214" s="190">
        <v>-1064.17</v>
      </c>
      <c r="L214" s="190">
        <v>0</v>
      </c>
      <c r="M214" s="199">
        <v>7.99</v>
      </c>
      <c r="N214" s="184" t="s">
        <v>425</v>
      </c>
      <c r="O214" s="77" t="s">
        <v>426</v>
      </c>
      <c r="P214" s="61" t="s">
        <v>513</v>
      </c>
    </row>
    <row r="215" spans="1:16" ht="20.100000000000001" hidden="1" customHeight="1" outlineLevel="2" x14ac:dyDescent="0.2">
      <c r="A215" s="183">
        <v>9001408683</v>
      </c>
      <c r="B215" s="183">
        <v>767994</v>
      </c>
      <c r="C215" s="183" t="s">
        <v>1049</v>
      </c>
      <c r="D215" s="183" t="s">
        <v>967</v>
      </c>
      <c r="E215" s="184">
        <v>77301</v>
      </c>
      <c r="F215" s="184">
        <v>26</v>
      </c>
      <c r="G215" s="196">
        <v>1</v>
      </c>
      <c r="H215" s="77" t="s">
        <v>800</v>
      </c>
      <c r="I215" s="190">
        <v>1359</v>
      </c>
      <c r="J215" s="190">
        <v>0</v>
      </c>
      <c r="K215" s="190">
        <v>0</v>
      </c>
      <c r="L215" s="190">
        <v>1359</v>
      </c>
      <c r="M215" s="199">
        <v>7.99</v>
      </c>
      <c r="N215" s="184">
        <v>151.80000000000001</v>
      </c>
      <c r="O215" s="77" t="s">
        <v>426</v>
      </c>
      <c r="P215" s="61" t="s">
        <v>513</v>
      </c>
    </row>
    <row r="216" spans="1:16" ht="20.100000000000001" hidden="1" customHeight="1" outlineLevel="2" x14ac:dyDescent="0.2">
      <c r="A216" s="183">
        <v>4912700</v>
      </c>
      <c r="B216" s="183">
        <v>1591265</v>
      </c>
      <c r="C216" s="183" t="s">
        <v>854</v>
      </c>
      <c r="D216" s="183" t="s">
        <v>985</v>
      </c>
      <c r="E216" s="184">
        <v>77301</v>
      </c>
      <c r="F216" s="184">
        <v>26</v>
      </c>
      <c r="G216" s="196">
        <v>1</v>
      </c>
      <c r="H216" s="77" t="s">
        <v>800</v>
      </c>
      <c r="I216" s="190">
        <v>1359</v>
      </c>
      <c r="J216" s="190">
        <v>0</v>
      </c>
      <c r="K216" s="190">
        <v>-1359</v>
      </c>
      <c r="L216" s="190">
        <v>0</v>
      </c>
      <c r="M216" s="199">
        <v>7.99</v>
      </c>
      <c r="N216" s="184">
        <v>174.1</v>
      </c>
      <c r="O216" s="77" t="s">
        <v>49</v>
      </c>
      <c r="P216" s="61" t="s">
        <v>513</v>
      </c>
    </row>
    <row r="217" spans="1:16" ht="20.100000000000001" hidden="1" customHeight="1" outlineLevel="2" x14ac:dyDescent="0.2">
      <c r="A217" s="183">
        <v>4883100</v>
      </c>
      <c r="B217" s="183">
        <v>1586798</v>
      </c>
      <c r="C217" s="183" t="s">
        <v>913</v>
      </c>
      <c r="D217" s="183" t="s">
        <v>995</v>
      </c>
      <c r="E217" s="184">
        <v>77301</v>
      </c>
      <c r="F217" s="184">
        <v>26</v>
      </c>
      <c r="G217" s="196">
        <v>1</v>
      </c>
      <c r="H217" s="77" t="s">
        <v>800</v>
      </c>
      <c r="I217" s="190">
        <v>1359</v>
      </c>
      <c r="J217" s="190">
        <v>0</v>
      </c>
      <c r="K217" s="190">
        <v>-1349</v>
      </c>
      <c r="L217" s="190">
        <v>10</v>
      </c>
      <c r="M217" s="199">
        <v>7.99</v>
      </c>
      <c r="N217" s="184">
        <v>171.3</v>
      </c>
      <c r="O217" s="77" t="s">
        <v>567</v>
      </c>
      <c r="P217" s="61" t="s">
        <v>483</v>
      </c>
    </row>
    <row r="218" spans="1:16" ht="20.100000000000001" hidden="1" customHeight="1" outlineLevel="2" x14ac:dyDescent="0.2">
      <c r="A218" s="183">
        <v>4977611</v>
      </c>
      <c r="B218" s="183">
        <v>698444</v>
      </c>
      <c r="C218" s="183" t="s">
        <v>992</v>
      </c>
      <c r="D218" s="183" t="s">
        <v>1001</v>
      </c>
      <c r="E218" s="184">
        <v>77301</v>
      </c>
      <c r="F218" s="184">
        <v>26</v>
      </c>
      <c r="G218" s="196">
        <v>1</v>
      </c>
      <c r="H218" s="77" t="s">
        <v>800</v>
      </c>
      <c r="I218" s="190">
        <v>1359</v>
      </c>
      <c r="J218" s="190">
        <v>0</v>
      </c>
      <c r="K218" s="190">
        <v>-1359</v>
      </c>
      <c r="L218" s="190">
        <v>0</v>
      </c>
      <c r="M218" s="199">
        <v>7.99</v>
      </c>
      <c r="N218" s="184">
        <v>150.80000000000001</v>
      </c>
      <c r="O218" s="77" t="s">
        <v>528</v>
      </c>
      <c r="P218" s="61" t="s">
        <v>427</v>
      </c>
    </row>
    <row r="219" spans="1:16" s="67" customFormat="1" ht="20.100000000000001" customHeight="1" outlineLevel="1" collapsed="1" x14ac:dyDescent="0.2">
      <c r="A219" s="119"/>
      <c r="B219" s="119"/>
      <c r="C219" s="119"/>
      <c r="D219" s="119"/>
      <c r="E219" s="187" t="s">
        <v>1078</v>
      </c>
      <c r="F219" s="187"/>
      <c r="G219" s="197">
        <f>SUM(G199:G218)</f>
        <v>20</v>
      </c>
      <c r="H219" s="186" t="s">
        <v>800</v>
      </c>
      <c r="I219" s="190">
        <f>SUBTOTAL(9,I199:I218)</f>
        <v>27180</v>
      </c>
      <c r="J219" s="190">
        <f>SUBTOTAL(9,J199:J218)</f>
        <v>-3869.58</v>
      </c>
      <c r="K219" s="190">
        <f>SUBTOTAL(9,K199:K218)</f>
        <v>-21755.46</v>
      </c>
      <c r="L219" s="190">
        <f>SUBTOTAL(9,L199:L218)</f>
        <v>1554.96</v>
      </c>
      <c r="M219" s="199">
        <f>SUBTOTAL(9,M199:M218)</f>
        <v>159.80000000000001</v>
      </c>
      <c r="N219" s="187"/>
      <c r="O219" s="186"/>
    </row>
    <row r="220" spans="1:16" ht="20.100000000000001" hidden="1" customHeight="1" outlineLevel="2" x14ac:dyDescent="0.2">
      <c r="A220" s="183">
        <v>4726675</v>
      </c>
      <c r="B220" s="183">
        <v>109763</v>
      </c>
      <c r="C220" s="183" t="s">
        <v>499</v>
      </c>
      <c r="D220" s="183" t="s">
        <v>494</v>
      </c>
      <c r="E220" s="184">
        <v>77332</v>
      </c>
      <c r="F220" s="184">
        <v>26</v>
      </c>
      <c r="G220" s="196">
        <v>1</v>
      </c>
      <c r="H220" s="77" t="s">
        <v>471</v>
      </c>
      <c r="I220" s="190">
        <v>93</v>
      </c>
      <c r="J220" s="190">
        <v>-30.83</v>
      </c>
      <c r="K220" s="190">
        <v>-62.17</v>
      </c>
      <c r="L220" s="190">
        <v>0</v>
      </c>
      <c r="M220" s="199">
        <v>0.54</v>
      </c>
      <c r="N220" s="184">
        <v>174.1</v>
      </c>
      <c r="O220" s="77" t="s">
        <v>453</v>
      </c>
      <c r="P220" s="61" t="s">
        <v>427</v>
      </c>
    </row>
    <row r="221" spans="1:16" ht="20.100000000000001" hidden="1" customHeight="1" outlineLevel="2" x14ac:dyDescent="0.2">
      <c r="A221" s="183">
        <v>4623575</v>
      </c>
      <c r="B221" s="183">
        <v>1564312</v>
      </c>
      <c r="C221" s="183" t="s">
        <v>517</v>
      </c>
      <c r="D221" s="183" t="s">
        <v>536</v>
      </c>
      <c r="E221" s="184">
        <v>77332</v>
      </c>
      <c r="F221" s="184">
        <v>26</v>
      </c>
      <c r="G221" s="196">
        <v>1</v>
      </c>
      <c r="H221" s="77" t="s">
        <v>471</v>
      </c>
      <c r="I221" s="190">
        <v>93</v>
      </c>
      <c r="J221" s="190">
        <v>-31.15</v>
      </c>
      <c r="K221" s="190">
        <v>-61.85</v>
      </c>
      <c r="L221" s="190">
        <v>0</v>
      </c>
      <c r="M221" s="199">
        <v>0.54</v>
      </c>
      <c r="N221" s="184">
        <v>198.5</v>
      </c>
      <c r="O221" s="77" t="s">
        <v>518</v>
      </c>
      <c r="P221" s="61" t="s">
        <v>427</v>
      </c>
    </row>
    <row r="222" spans="1:16" ht="20.100000000000001" hidden="1" customHeight="1" outlineLevel="2" x14ac:dyDescent="0.2">
      <c r="A222" s="183">
        <v>4695102</v>
      </c>
      <c r="B222" s="183">
        <v>1570926</v>
      </c>
      <c r="C222" s="183" t="s">
        <v>472</v>
      </c>
      <c r="D222" s="183" t="s">
        <v>473</v>
      </c>
      <c r="E222" s="184">
        <v>77332</v>
      </c>
      <c r="F222" s="184">
        <v>26</v>
      </c>
      <c r="G222" s="196">
        <v>1</v>
      </c>
      <c r="H222" s="77" t="s">
        <v>471</v>
      </c>
      <c r="I222" s="190">
        <v>93</v>
      </c>
      <c r="J222" s="190">
        <v>0</v>
      </c>
      <c r="K222" s="190">
        <v>-112.93</v>
      </c>
      <c r="L222" s="190">
        <v>-19.93</v>
      </c>
      <c r="M222" s="199">
        <v>0.54</v>
      </c>
      <c r="N222" s="184" t="s">
        <v>425</v>
      </c>
      <c r="O222" s="77" t="s">
        <v>49</v>
      </c>
      <c r="P222" s="61" t="s">
        <v>427</v>
      </c>
    </row>
    <row r="223" spans="1:16" ht="20.100000000000001" hidden="1" customHeight="1" outlineLevel="2" x14ac:dyDescent="0.2">
      <c r="A223" s="183">
        <v>4755884</v>
      </c>
      <c r="B223" s="183">
        <v>1247782</v>
      </c>
      <c r="C223" s="183" t="s">
        <v>548</v>
      </c>
      <c r="D223" s="183" t="s">
        <v>485</v>
      </c>
      <c r="E223" s="184">
        <v>77332</v>
      </c>
      <c r="F223" s="184">
        <v>26</v>
      </c>
      <c r="G223" s="196">
        <v>1</v>
      </c>
      <c r="H223" s="77" t="s">
        <v>471</v>
      </c>
      <c r="I223" s="190">
        <v>93</v>
      </c>
      <c r="J223" s="190">
        <v>0</v>
      </c>
      <c r="K223" s="190">
        <v>-93</v>
      </c>
      <c r="L223" s="190">
        <v>0</v>
      </c>
      <c r="M223" s="199">
        <v>0.54</v>
      </c>
      <c r="N223" s="184" t="s">
        <v>425</v>
      </c>
      <c r="O223" s="77" t="s">
        <v>49</v>
      </c>
      <c r="P223" s="61" t="s">
        <v>427</v>
      </c>
    </row>
    <row r="224" spans="1:16" ht="20.100000000000001" hidden="1" customHeight="1" outlineLevel="2" x14ac:dyDescent="0.2">
      <c r="A224" s="183">
        <v>4760250</v>
      </c>
      <c r="B224" s="183">
        <v>342545</v>
      </c>
      <c r="C224" s="183" t="s">
        <v>507</v>
      </c>
      <c r="D224" s="183" t="s">
        <v>551</v>
      </c>
      <c r="E224" s="184">
        <v>77332</v>
      </c>
      <c r="F224" s="184">
        <v>26</v>
      </c>
      <c r="G224" s="196">
        <v>1</v>
      </c>
      <c r="H224" s="77" t="s">
        <v>471</v>
      </c>
      <c r="I224" s="190">
        <v>93</v>
      </c>
      <c r="J224" s="190">
        <v>0</v>
      </c>
      <c r="K224" s="190">
        <v>0</v>
      </c>
      <c r="L224" s="190">
        <v>93</v>
      </c>
      <c r="M224" s="199">
        <v>0.54</v>
      </c>
      <c r="N224" s="184" t="s">
        <v>425</v>
      </c>
      <c r="O224" s="77" t="s">
        <v>426</v>
      </c>
      <c r="P224" s="61" t="s">
        <v>427</v>
      </c>
    </row>
    <row r="225" spans="1:16" ht="20.100000000000001" hidden="1" customHeight="1" outlineLevel="2" x14ac:dyDescent="0.2">
      <c r="A225" s="183">
        <v>4770448</v>
      </c>
      <c r="B225" s="183">
        <v>1537084</v>
      </c>
      <c r="C225" s="183" t="s">
        <v>508</v>
      </c>
      <c r="D225" s="183" t="s">
        <v>557</v>
      </c>
      <c r="E225" s="184">
        <v>77332</v>
      </c>
      <c r="F225" s="184">
        <v>26</v>
      </c>
      <c r="G225" s="196">
        <v>1</v>
      </c>
      <c r="H225" s="77" t="s">
        <v>471</v>
      </c>
      <c r="I225" s="190">
        <v>93</v>
      </c>
      <c r="J225" s="190">
        <v>0</v>
      </c>
      <c r="K225" s="190">
        <v>-93</v>
      </c>
      <c r="L225" s="190">
        <v>0</v>
      </c>
      <c r="M225" s="199">
        <v>0.54</v>
      </c>
      <c r="N225" s="184" t="s">
        <v>425</v>
      </c>
      <c r="O225" s="77" t="s">
        <v>426</v>
      </c>
      <c r="P225" s="61" t="s">
        <v>627</v>
      </c>
    </row>
    <row r="226" spans="1:16" ht="20.100000000000001" hidden="1" customHeight="1" outlineLevel="2" x14ac:dyDescent="0.2">
      <c r="A226" s="183">
        <v>4778054</v>
      </c>
      <c r="B226" s="183">
        <v>1578163</v>
      </c>
      <c r="C226" s="183" t="s">
        <v>469</v>
      </c>
      <c r="D226" s="183" t="s">
        <v>490</v>
      </c>
      <c r="E226" s="184">
        <v>77332</v>
      </c>
      <c r="F226" s="184">
        <v>26</v>
      </c>
      <c r="G226" s="196">
        <v>1</v>
      </c>
      <c r="H226" s="77" t="s">
        <v>471</v>
      </c>
      <c r="I226" s="190">
        <v>93</v>
      </c>
      <c r="J226" s="190">
        <v>0</v>
      </c>
      <c r="K226" s="190">
        <v>-93</v>
      </c>
      <c r="L226" s="190">
        <v>0</v>
      </c>
      <c r="M226" s="199">
        <v>0.54</v>
      </c>
      <c r="N226" s="184" t="s">
        <v>425</v>
      </c>
      <c r="O226" s="77" t="s">
        <v>49</v>
      </c>
      <c r="P226" s="61" t="s">
        <v>599</v>
      </c>
    </row>
    <row r="227" spans="1:16" s="67" customFormat="1" ht="20.100000000000001" customHeight="1" outlineLevel="1" collapsed="1" x14ac:dyDescent="0.2">
      <c r="A227" s="119"/>
      <c r="B227" s="119"/>
      <c r="C227" s="119"/>
      <c r="D227" s="119"/>
      <c r="E227" s="187" t="s">
        <v>1079</v>
      </c>
      <c r="F227" s="187"/>
      <c r="G227" s="197">
        <f>SUM(G220:G226)</f>
        <v>7</v>
      </c>
      <c r="H227" s="186" t="s">
        <v>471</v>
      </c>
      <c r="I227" s="190">
        <f>SUBTOTAL(9,I220:I226)</f>
        <v>651</v>
      </c>
      <c r="J227" s="190">
        <f>SUBTOTAL(9,J220:J226)</f>
        <v>-61.98</v>
      </c>
      <c r="K227" s="190">
        <f>SUBTOTAL(9,K220:K226)</f>
        <v>-515.95000000000005</v>
      </c>
      <c r="L227" s="190">
        <f>SUBTOTAL(9,L220:L226)</f>
        <v>73.069999999999993</v>
      </c>
      <c r="M227" s="199">
        <f>SUBTOTAL(9,M220:M226)</f>
        <v>3.7800000000000002</v>
      </c>
      <c r="N227" s="187"/>
      <c r="O227" s="186"/>
    </row>
    <row r="228" spans="1:16" ht="20.100000000000001" hidden="1" customHeight="1" outlineLevel="2" x14ac:dyDescent="0.2">
      <c r="A228" s="183">
        <v>4699244</v>
      </c>
      <c r="B228" s="183">
        <v>834949</v>
      </c>
      <c r="C228" s="183" t="s">
        <v>505</v>
      </c>
      <c r="D228" s="183" t="s">
        <v>494</v>
      </c>
      <c r="E228" s="184">
        <v>77334</v>
      </c>
      <c r="F228" s="184">
        <v>26</v>
      </c>
      <c r="G228" s="196">
        <v>1</v>
      </c>
      <c r="H228" s="77" t="s">
        <v>471</v>
      </c>
      <c r="I228" s="190">
        <v>211</v>
      </c>
      <c r="J228" s="190">
        <v>-66.680000000000007</v>
      </c>
      <c r="K228" s="190">
        <v>-144.32</v>
      </c>
      <c r="L228" s="190">
        <v>0</v>
      </c>
      <c r="M228" s="199">
        <v>1.24</v>
      </c>
      <c r="N228" s="184" t="s">
        <v>425</v>
      </c>
      <c r="O228" s="77" t="s">
        <v>506</v>
      </c>
      <c r="P228" s="61" t="s">
        <v>606</v>
      </c>
    </row>
    <row r="229" spans="1:16" ht="20.100000000000001" hidden="1" customHeight="1" outlineLevel="2" x14ac:dyDescent="0.2">
      <c r="A229" s="183">
        <v>4735193</v>
      </c>
      <c r="B229" s="183">
        <v>12988</v>
      </c>
      <c r="C229" s="183" t="s">
        <v>493</v>
      </c>
      <c r="D229" s="183" t="s">
        <v>509</v>
      </c>
      <c r="E229" s="184">
        <v>77334</v>
      </c>
      <c r="F229" s="184">
        <v>26</v>
      </c>
      <c r="G229" s="196">
        <v>1</v>
      </c>
      <c r="H229" s="77" t="s">
        <v>471</v>
      </c>
      <c r="I229" s="190">
        <v>211</v>
      </c>
      <c r="J229" s="190">
        <v>-45.56</v>
      </c>
      <c r="K229" s="190">
        <v>-165.44</v>
      </c>
      <c r="L229" s="190">
        <v>0</v>
      </c>
      <c r="M229" s="199">
        <v>1.24</v>
      </c>
      <c r="N229" s="184" t="s">
        <v>425</v>
      </c>
      <c r="O229" s="77" t="s">
        <v>426</v>
      </c>
      <c r="P229" s="61" t="s">
        <v>572</v>
      </c>
    </row>
    <row r="230" spans="1:16" ht="20.100000000000001" hidden="1" customHeight="1" outlineLevel="2" x14ac:dyDescent="0.2">
      <c r="A230" s="183">
        <v>4735193</v>
      </c>
      <c r="B230" s="183">
        <v>12988</v>
      </c>
      <c r="C230" s="183" t="s">
        <v>493</v>
      </c>
      <c r="D230" s="183" t="s">
        <v>509</v>
      </c>
      <c r="E230" s="184">
        <v>77334</v>
      </c>
      <c r="F230" s="184">
        <v>26</v>
      </c>
      <c r="G230" s="196">
        <v>1</v>
      </c>
      <c r="H230" s="77" t="s">
        <v>471</v>
      </c>
      <c r="I230" s="190">
        <v>211</v>
      </c>
      <c r="J230" s="190">
        <v>0</v>
      </c>
      <c r="K230" s="190">
        <v>-211</v>
      </c>
      <c r="L230" s="190">
        <v>0</v>
      </c>
      <c r="M230" s="199">
        <v>1.24</v>
      </c>
      <c r="N230" s="184" t="s">
        <v>425</v>
      </c>
      <c r="O230" s="77" t="s">
        <v>426</v>
      </c>
      <c r="P230" s="61" t="s">
        <v>605</v>
      </c>
    </row>
    <row r="231" spans="1:16" ht="20.100000000000001" hidden="1" customHeight="1" outlineLevel="2" x14ac:dyDescent="0.2">
      <c r="A231" s="183">
        <v>4730982</v>
      </c>
      <c r="B231" s="183">
        <v>906273</v>
      </c>
      <c r="C231" s="183" t="s">
        <v>515</v>
      </c>
      <c r="D231" s="183" t="s">
        <v>509</v>
      </c>
      <c r="E231" s="184">
        <v>77334</v>
      </c>
      <c r="F231" s="184">
        <v>26</v>
      </c>
      <c r="G231" s="196">
        <v>1</v>
      </c>
      <c r="H231" s="77" t="s">
        <v>471</v>
      </c>
      <c r="I231" s="190">
        <v>211</v>
      </c>
      <c r="J231" s="190">
        <v>0</v>
      </c>
      <c r="K231" s="190">
        <v>-211</v>
      </c>
      <c r="L231" s="190">
        <v>0</v>
      </c>
      <c r="M231" s="199">
        <v>1.24</v>
      </c>
      <c r="N231" s="184" t="s">
        <v>425</v>
      </c>
      <c r="O231" s="77" t="s">
        <v>516</v>
      </c>
      <c r="P231" s="61" t="s">
        <v>565</v>
      </c>
    </row>
    <row r="232" spans="1:16" ht="20.100000000000001" hidden="1" customHeight="1" outlineLevel="2" x14ac:dyDescent="0.2">
      <c r="A232" s="183">
        <v>4755978</v>
      </c>
      <c r="B232" s="183">
        <v>1576930</v>
      </c>
      <c r="C232" s="183" t="s">
        <v>484</v>
      </c>
      <c r="D232" s="183" t="s">
        <v>485</v>
      </c>
      <c r="E232" s="184">
        <v>77334</v>
      </c>
      <c r="F232" s="184">
        <v>26</v>
      </c>
      <c r="G232" s="196">
        <v>1</v>
      </c>
      <c r="H232" s="77" t="s">
        <v>471</v>
      </c>
      <c r="I232" s="190">
        <v>211</v>
      </c>
      <c r="J232" s="190">
        <v>0</v>
      </c>
      <c r="K232" s="190">
        <v>-256.62</v>
      </c>
      <c r="L232" s="190">
        <v>-45.62</v>
      </c>
      <c r="M232" s="199">
        <v>1.24</v>
      </c>
      <c r="N232" s="184" t="s">
        <v>425</v>
      </c>
      <c r="O232" s="77" t="s">
        <v>49</v>
      </c>
      <c r="P232" s="61" t="s">
        <v>589</v>
      </c>
    </row>
    <row r="233" spans="1:16" ht="20.100000000000001" hidden="1" customHeight="1" outlineLevel="2" x14ac:dyDescent="0.2">
      <c r="A233" s="183">
        <v>4771145</v>
      </c>
      <c r="B233" s="183">
        <v>1380013</v>
      </c>
      <c r="C233" s="183" t="s">
        <v>531</v>
      </c>
      <c r="D233" s="183" t="s">
        <v>569</v>
      </c>
      <c r="E233" s="184">
        <v>77334</v>
      </c>
      <c r="F233" s="184">
        <v>26</v>
      </c>
      <c r="G233" s="196">
        <v>1</v>
      </c>
      <c r="H233" s="77" t="s">
        <v>471</v>
      </c>
      <c r="I233" s="190">
        <v>211</v>
      </c>
      <c r="J233" s="190">
        <v>-70.19</v>
      </c>
      <c r="K233" s="190">
        <v>-140.81</v>
      </c>
      <c r="L233" s="190">
        <v>0</v>
      </c>
      <c r="M233" s="199">
        <v>1.24</v>
      </c>
      <c r="N233" s="184">
        <v>185</v>
      </c>
      <c r="O233" s="77" t="s">
        <v>532</v>
      </c>
      <c r="P233" s="61" t="s">
        <v>640</v>
      </c>
    </row>
    <row r="234" spans="1:16" ht="20.100000000000001" hidden="1" customHeight="1" outlineLevel="2" x14ac:dyDescent="0.2">
      <c r="A234" s="183">
        <v>4786031</v>
      </c>
      <c r="B234" s="183">
        <v>1570926</v>
      </c>
      <c r="C234" s="183" t="s">
        <v>472</v>
      </c>
      <c r="D234" s="183" t="s">
        <v>487</v>
      </c>
      <c r="E234" s="184">
        <v>77334</v>
      </c>
      <c r="F234" s="184">
        <v>26</v>
      </c>
      <c r="G234" s="196">
        <v>1</v>
      </c>
      <c r="H234" s="77" t="s">
        <v>471</v>
      </c>
      <c r="I234" s="190">
        <v>211</v>
      </c>
      <c r="J234" s="190">
        <v>0</v>
      </c>
      <c r="K234" s="190">
        <v>-256.62</v>
      </c>
      <c r="L234" s="190">
        <v>-45.62</v>
      </c>
      <c r="M234" s="199">
        <v>1.24</v>
      </c>
      <c r="N234" s="184">
        <v>174.4</v>
      </c>
      <c r="O234" s="77" t="s">
        <v>49</v>
      </c>
      <c r="P234" s="61" t="s">
        <v>500</v>
      </c>
    </row>
    <row r="235" spans="1:16" ht="20.100000000000001" hidden="1" customHeight="1" outlineLevel="2" x14ac:dyDescent="0.2">
      <c r="A235" s="183">
        <v>4786031</v>
      </c>
      <c r="B235" s="183">
        <v>1570926</v>
      </c>
      <c r="C235" s="183" t="s">
        <v>472</v>
      </c>
      <c r="D235" s="183" t="s">
        <v>487</v>
      </c>
      <c r="E235" s="184">
        <v>77334</v>
      </c>
      <c r="F235" s="184">
        <v>26</v>
      </c>
      <c r="G235" s="196">
        <v>1</v>
      </c>
      <c r="H235" s="77" t="s">
        <v>471</v>
      </c>
      <c r="I235" s="190">
        <v>211</v>
      </c>
      <c r="J235" s="190">
        <v>0</v>
      </c>
      <c r="K235" s="190">
        <v>-256.62</v>
      </c>
      <c r="L235" s="190">
        <v>-45.62</v>
      </c>
      <c r="M235" s="199">
        <v>1.24</v>
      </c>
      <c r="N235" s="184">
        <v>174.4</v>
      </c>
      <c r="O235" s="77" t="s">
        <v>49</v>
      </c>
      <c r="P235" s="61" t="s">
        <v>627</v>
      </c>
    </row>
    <row r="236" spans="1:16" ht="20.100000000000001" hidden="1" customHeight="1" outlineLevel="2" x14ac:dyDescent="0.2">
      <c r="A236" s="183">
        <v>4782709</v>
      </c>
      <c r="B236" s="183">
        <v>1579852</v>
      </c>
      <c r="C236" s="183" t="s">
        <v>476</v>
      </c>
      <c r="D236" s="183" t="s">
        <v>490</v>
      </c>
      <c r="E236" s="184">
        <v>77334</v>
      </c>
      <c r="F236" s="184">
        <v>26</v>
      </c>
      <c r="G236" s="196">
        <v>1</v>
      </c>
      <c r="H236" s="77" t="s">
        <v>471</v>
      </c>
      <c r="I236" s="190">
        <v>211</v>
      </c>
      <c r="J236" s="190">
        <v>0</v>
      </c>
      <c r="K236" s="190">
        <v>-256.62</v>
      </c>
      <c r="L236" s="190">
        <v>-45.62</v>
      </c>
      <c r="M236" s="199">
        <v>1.24</v>
      </c>
      <c r="N236" s="184" t="s">
        <v>425</v>
      </c>
      <c r="O236" s="77" t="s">
        <v>49</v>
      </c>
      <c r="P236" s="61" t="s">
        <v>489</v>
      </c>
    </row>
    <row r="237" spans="1:16" ht="20.100000000000001" hidden="1" customHeight="1" outlineLevel="2" x14ac:dyDescent="0.2">
      <c r="A237" s="183">
        <v>4782709</v>
      </c>
      <c r="B237" s="183">
        <v>1579852</v>
      </c>
      <c r="C237" s="183" t="s">
        <v>476</v>
      </c>
      <c r="D237" s="183" t="s">
        <v>490</v>
      </c>
      <c r="E237" s="184">
        <v>77334</v>
      </c>
      <c r="F237" s="184">
        <v>26</v>
      </c>
      <c r="G237" s="196">
        <v>1</v>
      </c>
      <c r="H237" s="77" t="s">
        <v>471</v>
      </c>
      <c r="I237" s="190">
        <v>211</v>
      </c>
      <c r="J237" s="190">
        <v>0</v>
      </c>
      <c r="K237" s="190">
        <v>-256.62</v>
      </c>
      <c r="L237" s="190">
        <v>-45.62</v>
      </c>
      <c r="M237" s="199">
        <v>1.24</v>
      </c>
      <c r="N237" s="184" t="s">
        <v>425</v>
      </c>
      <c r="O237" s="77" t="s">
        <v>49</v>
      </c>
      <c r="P237" s="61" t="s">
        <v>491</v>
      </c>
    </row>
    <row r="238" spans="1:16" ht="20.100000000000001" hidden="1" customHeight="1" outlineLevel="2" x14ac:dyDescent="0.2">
      <c r="A238" s="183">
        <v>4787136</v>
      </c>
      <c r="B238" s="183">
        <v>1578163</v>
      </c>
      <c r="C238" s="183" t="s">
        <v>469</v>
      </c>
      <c r="D238" s="183" t="s">
        <v>431</v>
      </c>
      <c r="E238" s="184">
        <v>77334</v>
      </c>
      <c r="F238" s="184">
        <v>26</v>
      </c>
      <c r="G238" s="196">
        <v>1</v>
      </c>
      <c r="H238" s="77" t="s">
        <v>471</v>
      </c>
      <c r="I238" s="190">
        <v>211</v>
      </c>
      <c r="J238" s="190">
        <v>0</v>
      </c>
      <c r="K238" s="190">
        <v>-302.24</v>
      </c>
      <c r="L238" s="190">
        <v>-91.24</v>
      </c>
      <c r="M238" s="199">
        <v>1.24</v>
      </c>
      <c r="N238" s="184">
        <v>174.4</v>
      </c>
      <c r="O238" s="77" t="s">
        <v>49</v>
      </c>
      <c r="P238" s="61" t="s">
        <v>489</v>
      </c>
    </row>
    <row r="239" spans="1:16" ht="20.100000000000001" hidden="1" customHeight="1" outlineLevel="2" x14ac:dyDescent="0.2">
      <c r="A239" s="183">
        <v>4787136</v>
      </c>
      <c r="B239" s="183">
        <v>1578163</v>
      </c>
      <c r="C239" s="183" t="s">
        <v>469</v>
      </c>
      <c r="D239" s="183" t="s">
        <v>431</v>
      </c>
      <c r="E239" s="184">
        <v>77334</v>
      </c>
      <c r="F239" s="184">
        <v>26</v>
      </c>
      <c r="G239" s="196">
        <v>1</v>
      </c>
      <c r="H239" s="77" t="s">
        <v>471</v>
      </c>
      <c r="I239" s="190">
        <v>211</v>
      </c>
      <c r="J239" s="190">
        <v>0</v>
      </c>
      <c r="K239" s="190">
        <v>-302.24</v>
      </c>
      <c r="L239" s="190">
        <v>-91.24</v>
      </c>
      <c r="M239" s="199">
        <v>1.24</v>
      </c>
      <c r="N239" s="184">
        <v>174.4</v>
      </c>
      <c r="O239" s="77" t="s">
        <v>49</v>
      </c>
      <c r="P239" s="61" t="s">
        <v>464</v>
      </c>
    </row>
    <row r="240" spans="1:16" ht="20.100000000000001" hidden="1" customHeight="1" outlineLevel="2" x14ac:dyDescent="0.2">
      <c r="A240" s="183">
        <v>4786693</v>
      </c>
      <c r="B240" s="183">
        <v>1403654</v>
      </c>
      <c r="C240" s="183" t="s">
        <v>420</v>
      </c>
      <c r="D240" s="183" t="s">
        <v>431</v>
      </c>
      <c r="E240" s="184">
        <v>77334</v>
      </c>
      <c r="F240" s="184">
        <v>26</v>
      </c>
      <c r="G240" s="196">
        <v>1</v>
      </c>
      <c r="H240" s="77" t="s">
        <v>471</v>
      </c>
      <c r="I240" s="190">
        <v>211</v>
      </c>
      <c r="J240" s="190">
        <v>0</v>
      </c>
      <c r="K240" s="190">
        <v>-211</v>
      </c>
      <c r="L240" s="190">
        <v>0</v>
      </c>
      <c r="M240" s="199">
        <v>1.24</v>
      </c>
      <c r="N240" s="184" t="s">
        <v>425</v>
      </c>
      <c r="O240" s="77" t="s">
        <v>426</v>
      </c>
      <c r="P240" s="61" t="s">
        <v>544</v>
      </c>
    </row>
    <row r="241" spans="1:16" ht="20.100000000000001" hidden="1" customHeight="1" outlineLevel="2" x14ac:dyDescent="0.2">
      <c r="A241" s="183">
        <v>4786693</v>
      </c>
      <c r="B241" s="183">
        <v>1403654</v>
      </c>
      <c r="C241" s="183" t="s">
        <v>420</v>
      </c>
      <c r="D241" s="183" t="s">
        <v>431</v>
      </c>
      <c r="E241" s="184">
        <v>77334</v>
      </c>
      <c r="F241" s="184">
        <v>26</v>
      </c>
      <c r="G241" s="196">
        <v>1</v>
      </c>
      <c r="H241" s="77" t="s">
        <v>471</v>
      </c>
      <c r="I241" s="190">
        <v>211</v>
      </c>
      <c r="J241" s="190">
        <v>0</v>
      </c>
      <c r="K241" s="190">
        <v>-211</v>
      </c>
      <c r="L241" s="190">
        <v>0</v>
      </c>
      <c r="M241" s="199">
        <v>1.24</v>
      </c>
      <c r="N241" s="184" t="s">
        <v>425</v>
      </c>
      <c r="O241" s="77" t="s">
        <v>426</v>
      </c>
      <c r="P241" s="61" t="s">
        <v>481</v>
      </c>
    </row>
    <row r="242" spans="1:16" ht="20.100000000000001" hidden="1" customHeight="1" outlineLevel="2" x14ac:dyDescent="0.2">
      <c r="A242" s="183">
        <v>4772752</v>
      </c>
      <c r="B242" s="183">
        <v>1505279</v>
      </c>
      <c r="C242" s="183" t="s">
        <v>535</v>
      </c>
      <c r="D242" s="183" t="s">
        <v>611</v>
      </c>
      <c r="E242" s="184">
        <v>77334</v>
      </c>
      <c r="F242" s="184">
        <v>26</v>
      </c>
      <c r="G242" s="196">
        <v>1</v>
      </c>
      <c r="H242" s="77" t="s">
        <v>471</v>
      </c>
      <c r="I242" s="190">
        <v>211</v>
      </c>
      <c r="J242" s="190">
        <v>0</v>
      </c>
      <c r="K242" s="190">
        <v>-211</v>
      </c>
      <c r="L242" s="190">
        <v>0</v>
      </c>
      <c r="M242" s="199">
        <v>1.24</v>
      </c>
      <c r="N242" s="184" t="s">
        <v>425</v>
      </c>
      <c r="O242" s="77" t="s">
        <v>520</v>
      </c>
      <c r="P242" s="61" t="s">
        <v>504</v>
      </c>
    </row>
    <row r="243" spans="1:16" ht="20.100000000000001" hidden="1" customHeight="1" outlineLevel="2" x14ac:dyDescent="0.2">
      <c r="A243" s="183">
        <v>4778298</v>
      </c>
      <c r="B243" s="183">
        <v>1578334</v>
      </c>
      <c r="C243" s="183" t="s">
        <v>562</v>
      </c>
      <c r="D243" s="183" t="s">
        <v>617</v>
      </c>
      <c r="E243" s="184">
        <v>77334</v>
      </c>
      <c r="F243" s="184">
        <v>26</v>
      </c>
      <c r="G243" s="196">
        <v>1</v>
      </c>
      <c r="H243" s="77" t="s">
        <v>471</v>
      </c>
      <c r="I243" s="190">
        <v>211</v>
      </c>
      <c r="J243" s="190">
        <v>0</v>
      </c>
      <c r="K243" s="190">
        <v>-211</v>
      </c>
      <c r="L243" s="190">
        <v>0</v>
      </c>
      <c r="M243" s="199">
        <v>1.24</v>
      </c>
      <c r="N243" s="184" t="s">
        <v>425</v>
      </c>
      <c r="O243" s="77" t="s">
        <v>426</v>
      </c>
      <c r="P243" s="61" t="s">
        <v>498</v>
      </c>
    </row>
    <row r="244" spans="1:16" ht="20.100000000000001" hidden="1" customHeight="1" outlineLevel="2" x14ac:dyDescent="0.2">
      <c r="A244" s="183">
        <v>4600747</v>
      </c>
      <c r="B244" s="183">
        <v>442218</v>
      </c>
      <c r="C244" s="183" t="s">
        <v>618</v>
      </c>
      <c r="D244" s="183" t="s">
        <v>626</v>
      </c>
      <c r="E244" s="184">
        <v>77334</v>
      </c>
      <c r="F244" s="184">
        <v>26</v>
      </c>
      <c r="G244" s="196">
        <v>1</v>
      </c>
      <c r="H244" s="77" t="s">
        <v>471</v>
      </c>
      <c r="I244" s="190">
        <v>211</v>
      </c>
      <c r="J244" s="190">
        <v>-45.62</v>
      </c>
      <c r="K244" s="190">
        <v>-165.38</v>
      </c>
      <c r="L244" s="190">
        <v>0</v>
      </c>
      <c r="M244" s="199">
        <v>1.24</v>
      </c>
      <c r="N244" s="184" t="s">
        <v>425</v>
      </c>
      <c r="O244" s="77" t="s">
        <v>503</v>
      </c>
      <c r="P244" s="61" t="s">
        <v>498</v>
      </c>
    </row>
    <row r="245" spans="1:16" ht="20.100000000000001" hidden="1" customHeight="1" outlineLevel="2" x14ac:dyDescent="0.2">
      <c r="A245" s="183">
        <v>9001399009</v>
      </c>
      <c r="B245" s="183">
        <v>1465933</v>
      </c>
      <c r="C245" s="183" t="s">
        <v>538</v>
      </c>
      <c r="D245" s="183" t="s">
        <v>626</v>
      </c>
      <c r="E245" s="184">
        <v>77334</v>
      </c>
      <c r="F245" s="184">
        <v>26</v>
      </c>
      <c r="G245" s="196">
        <v>1</v>
      </c>
      <c r="H245" s="77" t="s">
        <v>471</v>
      </c>
      <c r="I245" s="190">
        <v>211</v>
      </c>
      <c r="J245" s="190">
        <v>-83.6</v>
      </c>
      <c r="K245" s="190">
        <v>-127.4</v>
      </c>
      <c r="L245" s="190">
        <v>0</v>
      </c>
      <c r="M245" s="199">
        <v>1.24</v>
      </c>
      <c r="N245" s="184">
        <v>345.9</v>
      </c>
      <c r="O245" s="77" t="s">
        <v>518</v>
      </c>
      <c r="P245" s="61" t="s">
        <v>498</v>
      </c>
    </row>
    <row r="246" spans="1:16" ht="20.100000000000001" hidden="1" customHeight="1" outlineLevel="2" x14ac:dyDescent="0.2">
      <c r="A246" s="183">
        <v>4760250</v>
      </c>
      <c r="B246" s="183">
        <v>342545</v>
      </c>
      <c r="C246" s="183" t="s">
        <v>507</v>
      </c>
      <c r="D246" s="183" t="s">
        <v>635</v>
      </c>
      <c r="E246" s="184">
        <v>77334</v>
      </c>
      <c r="F246" s="184">
        <v>26</v>
      </c>
      <c r="G246" s="196">
        <v>1</v>
      </c>
      <c r="H246" s="77" t="s">
        <v>471</v>
      </c>
      <c r="I246" s="190">
        <v>211</v>
      </c>
      <c r="J246" s="190">
        <v>-45.56</v>
      </c>
      <c r="K246" s="190">
        <v>-165.44</v>
      </c>
      <c r="L246" s="190">
        <v>0</v>
      </c>
      <c r="M246" s="199">
        <v>1.24</v>
      </c>
      <c r="N246" s="184" t="s">
        <v>425</v>
      </c>
      <c r="O246" s="77" t="s">
        <v>426</v>
      </c>
      <c r="P246" s="61" t="s">
        <v>498</v>
      </c>
    </row>
    <row r="247" spans="1:16" ht="20.100000000000001" hidden="1" customHeight="1" outlineLevel="2" x14ac:dyDescent="0.2">
      <c r="A247" s="183">
        <v>4800963</v>
      </c>
      <c r="B247" s="183">
        <v>710994</v>
      </c>
      <c r="C247" s="183" t="s">
        <v>644</v>
      </c>
      <c r="D247" s="183" t="s">
        <v>647</v>
      </c>
      <c r="E247" s="184">
        <v>77334</v>
      </c>
      <c r="F247" s="184">
        <v>26</v>
      </c>
      <c r="G247" s="196">
        <v>1</v>
      </c>
      <c r="H247" s="77" t="s">
        <v>471</v>
      </c>
      <c r="I247" s="190">
        <v>211</v>
      </c>
      <c r="J247" s="190">
        <v>-83.6</v>
      </c>
      <c r="K247" s="190">
        <v>-127.4</v>
      </c>
      <c r="L247" s="190">
        <v>0</v>
      </c>
      <c r="M247" s="199">
        <v>1.24</v>
      </c>
      <c r="N247" s="184" t="s">
        <v>425</v>
      </c>
      <c r="O247" s="77" t="s">
        <v>518</v>
      </c>
      <c r="P247" s="61" t="s">
        <v>498</v>
      </c>
    </row>
    <row r="248" spans="1:16" ht="20.100000000000001" hidden="1" customHeight="1" outlineLevel="2" x14ac:dyDescent="0.2">
      <c r="A248" s="183">
        <v>4800701</v>
      </c>
      <c r="B248" s="183">
        <v>1581071</v>
      </c>
      <c r="C248" s="183" t="s">
        <v>939</v>
      </c>
      <c r="D248" s="183" t="s">
        <v>647</v>
      </c>
      <c r="E248" s="184">
        <v>77334</v>
      </c>
      <c r="F248" s="184">
        <v>26</v>
      </c>
      <c r="G248" s="196">
        <v>1</v>
      </c>
      <c r="H248" s="77" t="s">
        <v>471</v>
      </c>
      <c r="I248" s="190">
        <v>211</v>
      </c>
      <c r="J248" s="190">
        <v>0</v>
      </c>
      <c r="K248" s="190">
        <v>0</v>
      </c>
      <c r="L248" s="190">
        <v>211</v>
      </c>
      <c r="M248" s="199">
        <v>1.24</v>
      </c>
      <c r="N248" s="184" t="s">
        <v>425</v>
      </c>
      <c r="O248" s="77" t="s">
        <v>516</v>
      </c>
      <c r="P248" s="61" t="s">
        <v>498</v>
      </c>
    </row>
    <row r="249" spans="1:16" ht="20.100000000000001" hidden="1" customHeight="1" outlineLevel="2" x14ac:dyDescent="0.2">
      <c r="A249" s="183">
        <v>4778298</v>
      </c>
      <c r="B249" s="183">
        <v>1578334</v>
      </c>
      <c r="C249" s="183" t="s">
        <v>562</v>
      </c>
      <c r="D249" s="183" t="s">
        <v>651</v>
      </c>
      <c r="E249" s="184">
        <v>77334</v>
      </c>
      <c r="F249" s="184">
        <v>26</v>
      </c>
      <c r="G249" s="196">
        <v>1</v>
      </c>
      <c r="H249" s="77" t="s">
        <v>471</v>
      </c>
      <c r="I249" s="190">
        <v>211</v>
      </c>
      <c r="J249" s="190">
        <v>-27.34</v>
      </c>
      <c r="K249" s="190">
        <v>-183.66</v>
      </c>
      <c r="L249" s="190">
        <v>0</v>
      </c>
      <c r="M249" s="199">
        <v>1.24</v>
      </c>
      <c r="N249" s="184" t="s">
        <v>425</v>
      </c>
      <c r="O249" s="77" t="s">
        <v>426</v>
      </c>
      <c r="P249" s="61" t="s">
        <v>498</v>
      </c>
    </row>
    <row r="250" spans="1:16" ht="20.100000000000001" hidden="1" customHeight="1" outlineLevel="2" x14ac:dyDescent="0.2">
      <c r="A250" s="183">
        <v>4778298</v>
      </c>
      <c r="B250" s="183">
        <v>1578334</v>
      </c>
      <c r="C250" s="183" t="s">
        <v>562</v>
      </c>
      <c r="D250" s="183" t="s">
        <v>651</v>
      </c>
      <c r="E250" s="184">
        <v>77334</v>
      </c>
      <c r="F250" s="184">
        <v>26</v>
      </c>
      <c r="G250" s="196">
        <v>1</v>
      </c>
      <c r="H250" s="77" t="s">
        <v>471</v>
      </c>
      <c r="I250" s="190">
        <v>211</v>
      </c>
      <c r="J250" s="190">
        <v>0</v>
      </c>
      <c r="K250" s="190">
        <v>-211</v>
      </c>
      <c r="L250" s="190">
        <v>0</v>
      </c>
      <c r="M250" s="199">
        <v>1.24</v>
      </c>
      <c r="N250" s="184" t="s">
        <v>425</v>
      </c>
      <c r="O250" s="77" t="s">
        <v>426</v>
      </c>
      <c r="P250" s="61" t="s">
        <v>627</v>
      </c>
    </row>
    <row r="251" spans="1:16" ht="20.100000000000001" hidden="1" customHeight="1" outlineLevel="2" x14ac:dyDescent="0.2">
      <c r="A251" s="183">
        <v>4778298</v>
      </c>
      <c r="B251" s="183">
        <v>1578334</v>
      </c>
      <c r="C251" s="183" t="s">
        <v>562</v>
      </c>
      <c r="D251" s="183" t="s">
        <v>651</v>
      </c>
      <c r="E251" s="184">
        <v>77334</v>
      </c>
      <c r="F251" s="184">
        <v>26</v>
      </c>
      <c r="G251" s="196">
        <v>1</v>
      </c>
      <c r="H251" s="77" t="s">
        <v>471</v>
      </c>
      <c r="I251" s="190">
        <v>211</v>
      </c>
      <c r="J251" s="190">
        <v>0</v>
      </c>
      <c r="K251" s="190">
        <v>-211</v>
      </c>
      <c r="L251" s="190">
        <v>0</v>
      </c>
      <c r="M251" s="199">
        <v>1.24</v>
      </c>
      <c r="N251" s="184" t="s">
        <v>425</v>
      </c>
      <c r="O251" s="77" t="s">
        <v>426</v>
      </c>
      <c r="P251" s="61" t="s">
        <v>627</v>
      </c>
    </row>
    <row r="252" spans="1:16" ht="20.100000000000001" hidden="1" customHeight="1" outlineLevel="2" x14ac:dyDescent="0.2">
      <c r="A252" s="183">
        <v>4778298</v>
      </c>
      <c r="B252" s="183">
        <v>1578334</v>
      </c>
      <c r="C252" s="183" t="s">
        <v>562</v>
      </c>
      <c r="D252" s="183" t="s">
        <v>651</v>
      </c>
      <c r="E252" s="184">
        <v>77334</v>
      </c>
      <c r="F252" s="184">
        <v>26</v>
      </c>
      <c r="G252" s="196">
        <v>1</v>
      </c>
      <c r="H252" s="77" t="s">
        <v>471</v>
      </c>
      <c r="I252" s="190">
        <v>211</v>
      </c>
      <c r="J252" s="190">
        <v>0</v>
      </c>
      <c r="K252" s="190">
        <v>-211</v>
      </c>
      <c r="L252" s="190">
        <v>0</v>
      </c>
      <c r="M252" s="199">
        <v>1.24</v>
      </c>
      <c r="N252" s="184" t="s">
        <v>425</v>
      </c>
      <c r="O252" s="77" t="s">
        <v>426</v>
      </c>
      <c r="P252" s="61" t="s">
        <v>500</v>
      </c>
    </row>
    <row r="253" spans="1:16" ht="20.100000000000001" hidden="1" customHeight="1" outlineLevel="2" x14ac:dyDescent="0.2">
      <c r="A253" s="183">
        <v>4778298</v>
      </c>
      <c r="B253" s="183">
        <v>1578334</v>
      </c>
      <c r="C253" s="183" t="s">
        <v>562</v>
      </c>
      <c r="D253" s="183" t="s">
        <v>651</v>
      </c>
      <c r="E253" s="184">
        <v>77334</v>
      </c>
      <c r="F253" s="184">
        <v>26</v>
      </c>
      <c r="G253" s="196">
        <v>1</v>
      </c>
      <c r="H253" s="77" t="s">
        <v>471</v>
      </c>
      <c r="I253" s="190">
        <v>211</v>
      </c>
      <c r="J253" s="190">
        <v>0</v>
      </c>
      <c r="K253" s="190">
        <v>-211</v>
      </c>
      <c r="L253" s="190">
        <v>0</v>
      </c>
      <c r="M253" s="199">
        <v>1.24</v>
      </c>
      <c r="N253" s="184" t="s">
        <v>425</v>
      </c>
      <c r="O253" s="77" t="s">
        <v>426</v>
      </c>
      <c r="P253" s="61" t="s">
        <v>529</v>
      </c>
    </row>
    <row r="254" spans="1:16" ht="20.100000000000001" hidden="1" customHeight="1" outlineLevel="2" x14ac:dyDescent="0.2">
      <c r="A254" s="183">
        <v>4778298</v>
      </c>
      <c r="B254" s="183">
        <v>1578334</v>
      </c>
      <c r="C254" s="183" t="s">
        <v>562</v>
      </c>
      <c r="D254" s="183" t="s">
        <v>651</v>
      </c>
      <c r="E254" s="184">
        <v>77334</v>
      </c>
      <c r="F254" s="184">
        <v>26</v>
      </c>
      <c r="G254" s="196">
        <v>1</v>
      </c>
      <c r="H254" s="77" t="s">
        <v>471</v>
      </c>
      <c r="I254" s="190">
        <v>211</v>
      </c>
      <c r="J254" s="190">
        <v>0</v>
      </c>
      <c r="K254" s="190">
        <v>-211</v>
      </c>
      <c r="L254" s="190">
        <v>0</v>
      </c>
      <c r="M254" s="199">
        <v>1.24</v>
      </c>
      <c r="N254" s="184" t="s">
        <v>425</v>
      </c>
      <c r="O254" s="77" t="s">
        <v>426</v>
      </c>
      <c r="P254" s="61" t="s">
        <v>529</v>
      </c>
    </row>
    <row r="255" spans="1:16" ht="20.100000000000001" hidden="1" customHeight="1" outlineLevel="2" x14ac:dyDescent="0.2">
      <c r="A255" s="183">
        <v>4778298</v>
      </c>
      <c r="B255" s="183">
        <v>1578334</v>
      </c>
      <c r="C255" s="183" t="s">
        <v>562</v>
      </c>
      <c r="D255" s="183" t="s">
        <v>651</v>
      </c>
      <c r="E255" s="184">
        <v>77334</v>
      </c>
      <c r="F255" s="184">
        <v>26</v>
      </c>
      <c r="G255" s="196">
        <v>1</v>
      </c>
      <c r="H255" s="77" t="s">
        <v>471</v>
      </c>
      <c r="I255" s="190">
        <v>211</v>
      </c>
      <c r="J255" s="190">
        <v>0</v>
      </c>
      <c r="K255" s="190">
        <v>-211</v>
      </c>
      <c r="L255" s="190">
        <v>0</v>
      </c>
      <c r="M255" s="199">
        <v>1.24</v>
      </c>
      <c r="N255" s="184" t="s">
        <v>425</v>
      </c>
      <c r="O255" s="77" t="s">
        <v>426</v>
      </c>
      <c r="P255" s="61" t="s">
        <v>483</v>
      </c>
    </row>
    <row r="256" spans="1:16" ht="20.100000000000001" hidden="1" customHeight="1" outlineLevel="2" x14ac:dyDescent="0.2">
      <c r="A256" s="183">
        <v>4772752</v>
      </c>
      <c r="B256" s="183">
        <v>1505279</v>
      </c>
      <c r="C256" s="183" t="s">
        <v>535</v>
      </c>
      <c r="D256" s="183" t="s">
        <v>656</v>
      </c>
      <c r="E256" s="184">
        <v>77334</v>
      </c>
      <c r="F256" s="184">
        <v>26</v>
      </c>
      <c r="G256" s="196">
        <v>1</v>
      </c>
      <c r="H256" s="77" t="s">
        <v>471</v>
      </c>
      <c r="I256" s="190">
        <v>211</v>
      </c>
      <c r="J256" s="190">
        <v>0</v>
      </c>
      <c r="K256" s="190">
        <v>-211</v>
      </c>
      <c r="L256" s="190">
        <v>0</v>
      </c>
      <c r="M256" s="199">
        <v>1.24</v>
      </c>
      <c r="N256" s="184" t="s">
        <v>425</v>
      </c>
      <c r="O256" s="77" t="s">
        <v>520</v>
      </c>
      <c r="P256" s="61" t="s">
        <v>649</v>
      </c>
    </row>
    <row r="257" spans="1:16" ht="20.100000000000001" hidden="1" customHeight="1" outlineLevel="2" x14ac:dyDescent="0.2">
      <c r="A257" s="183">
        <v>4772752</v>
      </c>
      <c r="B257" s="183">
        <v>1505279</v>
      </c>
      <c r="C257" s="183" t="s">
        <v>535</v>
      </c>
      <c r="D257" s="183" t="s">
        <v>656</v>
      </c>
      <c r="E257" s="184">
        <v>77334</v>
      </c>
      <c r="F257" s="184">
        <v>26</v>
      </c>
      <c r="G257" s="196">
        <v>1</v>
      </c>
      <c r="H257" s="77" t="s">
        <v>471</v>
      </c>
      <c r="I257" s="190">
        <v>211</v>
      </c>
      <c r="J257" s="190">
        <v>0</v>
      </c>
      <c r="K257" s="190">
        <v>-211</v>
      </c>
      <c r="L257" s="190">
        <v>0</v>
      </c>
      <c r="M257" s="199">
        <v>1.24</v>
      </c>
      <c r="N257" s="184" t="s">
        <v>425</v>
      </c>
      <c r="O257" s="77" t="s">
        <v>520</v>
      </c>
      <c r="P257" s="61" t="s">
        <v>649</v>
      </c>
    </row>
    <row r="258" spans="1:16" ht="20.100000000000001" hidden="1" customHeight="1" outlineLevel="2" x14ac:dyDescent="0.2">
      <c r="A258" s="183">
        <v>4772752</v>
      </c>
      <c r="B258" s="183">
        <v>1505279</v>
      </c>
      <c r="C258" s="183" t="s">
        <v>535</v>
      </c>
      <c r="D258" s="183" t="s">
        <v>656</v>
      </c>
      <c r="E258" s="184">
        <v>77334</v>
      </c>
      <c r="F258" s="184">
        <v>26</v>
      </c>
      <c r="G258" s="196">
        <v>1</v>
      </c>
      <c r="H258" s="77" t="s">
        <v>471</v>
      </c>
      <c r="I258" s="190">
        <v>211</v>
      </c>
      <c r="J258" s="190">
        <v>0</v>
      </c>
      <c r="K258" s="190">
        <v>-211</v>
      </c>
      <c r="L258" s="190">
        <v>0</v>
      </c>
      <c r="M258" s="199">
        <v>1.24</v>
      </c>
      <c r="N258" s="184" t="s">
        <v>425</v>
      </c>
      <c r="O258" s="77" t="s">
        <v>520</v>
      </c>
      <c r="P258" s="61" t="s">
        <v>650</v>
      </c>
    </row>
    <row r="259" spans="1:16" ht="20.100000000000001" hidden="1" customHeight="1" outlineLevel="2" x14ac:dyDescent="0.2">
      <c r="A259" s="183">
        <v>4772752</v>
      </c>
      <c r="B259" s="183">
        <v>1505279</v>
      </c>
      <c r="C259" s="183" t="s">
        <v>535</v>
      </c>
      <c r="D259" s="183" t="s">
        <v>656</v>
      </c>
      <c r="E259" s="184">
        <v>77334</v>
      </c>
      <c r="F259" s="184">
        <v>26</v>
      </c>
      <c r="G259" s="196">
        <v>1</v>
      </c>
      <c r="H259" s="77" t="s">
        <v>471</v>
      </c>
      <c r="I259" s="190">
        <v>211</v>
      </c>
      <c r="J259" s="190">
        <v>0</v>
      </c>
      <c r="K259" s="190">
        <v>-211</v>
      </c>
      <c r="L259" s="190">
        <v>0</v>
      </c>
      <c r="M259" s="199">
        <v>1.24</v>
      </c>
      <c r="N259" s="184" t="s">
        <v>425</v>
      </c>
      <c r="O259" s="77" t="s">
        <v>520</v>
      </c>
      <c r="P259" s="61" t="s">
        <v>467</v>
      </c>
    </row>
    <row r="260" spans="1:16" ht="20.100000000000001" hidden="1" customHeight="1" outlineLevel="2" x14ac:dyDescent="0.2">
      <c r="A260" s="183">
        <v>4772752</v>
      </c>
      <c r="B260" s="183">
        <v>1505279</v>
      </c>
      <c r="C260" s="183" t="s">
        <v>535</v>
      </c>
      <c r="D260" s="183" t="s">
        <v>656</v>
      </c>
      <c r="E260" s="184">
        <v>77334</v>
      </c>
      <c r="F260" s="184">
        <v>26</v>
      </c>
      <c r="G260" s="196">
        <v>1</v>
      </c>
      <c r="H260" s="77" t="s">
        <v>471</v>
      </c>
      <c r="I260" s="190">
        <v>211</v>
      </c>
      <c r="J260" s="190">
        <v>0</v>
      </c>
      <c r="K260" s="190">
        <v>-211</v>
      </c>
      <c r="L260" s="190">
        <v>0</v>
      </c>
      <c r="M260" s="199">
        <v>1.24</v>
      </c>
      <c r="N260" s="184" t="s">
        <v>425</v>
      </c>
      <c r="O260" s="77" t="s">
        <v>520</v>
      </c>
      <c r="P260" s="61" t="s">
        <v>467</v>
      </c>
    </row>
    <row r="261" spans="1:16" ht="20.100000000000001" hidden="1" customHeight="1" outlineLevel="2" x14ac:dyDescent="0.2">
      <c r="A261" s="183">
        <v>4772752</v>
      </c>
      <c r="B261" s="183">
        <v>1505279</v>
      </c>
      <c r="C261" s="183" t="s">
        <v>535</v>
      </c>
      <c r="D261" s="183" t="s">
        <v>656</v>
      </c>
      <c r="E261" s="184">
        <v>77334</v>
      </c>
      <c r="F261" s="184">
        <v>26</v>
      </c>
      <c r="G261" s="196">
        <v>1</v>
      </c>
      <c r="H261" s="77" t="s">
        <v>471</v>
      </c>
      <c r="I261" s="190">
        <v>211</v>
      </c>
      <c r="J261" s="190">
        <v>0</v>
      </c>
      <c r="K261" s="190">
        <v>-211</v>
      </c>
      <c r="L261" s="190">
        <v>0</v>
      </c>
      <c r="M261" s="199">
        <v>1.24</v>
      </c>
      <c r="N261" s="184" t="s">
        <v>425</v>
      </c>
      <c r="O261" s="77" t="s">
        <v>520</v>
      </c>
      <c r="P261" s="61" t="s">
        <v>427</v>
      </c>
    </row>
    <row r="262" spans="1:16" ht="20.100000000000001" hidden="1" customHeight="1" outlineLevel="2" x14ac:dyDescent="0.2">
      <c r="A262" s="183">
        <v>4772752</v>
      </c>
      <c r="B262" s="183">
        <v>1505279</v>
      </c>
      <c r="C262" s="183" t="s">
        <v>535</v>
      </c>
      <c r="D262" s="183" t="s">
        <v>656</v>
      </c>
      <c r="E262" s="184">
        <v>77334</v>
      </c>
      <c r="F262" s="184">
        <v>26</v>
      </c>
      <c r="G262" s="196">
        <v>1</v>
      </c>
      <c r="H262" s="77" t="s">
        <v>471</v>
      </c>
      <c r="I262" s="190">
        <v>211</v>
      </c>
      <c r="J262" s="190">
        <v>0</v>
      </c>
      <c r="K262" s="190">
        <v>-211</v>
      </c>
      <c r="L262" s="190">
        <v>0</v>
      </c>
      <c r="M262" s="199">
        <v>1.24</v>
      </c>
      <c r="N262" s="184" t="s">
        <v>425</v>
      </c>
      <c r="O262" s="77" t="s">
        <v>520</v>
      </c>
      <c r="P262" s="61" t="s">
        <v>456</v>
      </c>
    </row>
    <row r="263" spans="1:16" ht="20.100000000000001" hidden="1" customHeight="1" outlineLevel="2" x14ac:dyDescent="0.2">
      <c r="A263" s="183">
        <v>4777342</v>
      </c>
      <c r="B263" s="183">
        <v>1578742</v>
      </c>
      <c r="C263" s="183" t="s">
        <v>550</v>
      </c>
      <c r="D263" s="183" t="s">
        <v>698</v>
      </c>
      <c r="E263" s="184">
        <v>77334</v>
      </c>
      <c r="F263" s="184">
        <v>26</v>
      </c>
      <c r="G263" s="196">
        <v>1</v>
      </c>
      <c r="H263" s="77" t="s">
        <v>471</v>
      </c>
      <c r="I263" s="190">
        <v>211</v>
      </c>
      <c r="J263" s="190">
        <v>-35.1</v>
      </c>
      <c r="K263" s="190">
        <v>-175.9</v>
      </c>
      <c r="L263" s="190">
        <v>0</v>
      </c>
      <c r="M263" s="199">
        <v>1.24</v>
      </c>
      <c r="N263" s="184">
        <v>185</v>
      </c>
      <c r="O263" s="77" t="s">
        <v>426</v>
      </c>
      <c r="P263" s="61" t="s">
        <v>547</v>
      </c>
    </row>
    <row r="264" spans="1:16" ht="20.100000000000001" hidden="1" customHeight="1" outlineLevel="2" x14ac:dyDescent="0.2">
      <c r="A264" s="183">
        <v>4819386</v>
      </c>
      <c r="B264" s="183">
        <v>782253</v>
      </c>
      <c r="C264" s="183" t="s">
        <v>684</v>
      </c>
      <c r="D264" s="183" t="s">
        <v>479</v>
      </c>
      <c r="E264" s="184">
        <v>77334</v>
      </c>
      <c r="F264" s="184">
        <v>26</v>
      </c>
      <c r="G264" s="196">
        <v>1</v>
      </c>
      <c r="H264" s="77" t="s">
        <v>471</v>
      </c>
      <c r="I264" s="190">
        <v>211</v>
      </c>
      <c r="J264" s="190">
        <v>-45.56</v>
      </c>
      <c r="K264" s="190">
        <v>-165.44</v>
      </c>
      <c r="L264" s="190">
        <v>0</v>
      </c>
      <c r="M264" s="199">
        <v>1.24</v>
      </c>
      <c r="N264" s="184">
        <v>185</v>
      </c>
      <c r="O264" s="77" t="s">
        <v>426</v>
      </c>
      <c r="P264" s="61" t="s">
        <v>438</v>
      </c>
    </row>
    <row r="265" spans="1:16" ht="20.100000000000001" hidden="1" customHeight="1" outlineLevel="2" x14ac:dyDescent="0.2">
      <c r="A265" s="183">
        <v>4831100</v>
      </c>
      <c r="B265" s="183">
        <v>1579862</v>
      </c>
      <c r="C265" s="183" t="s">
        <v>713</v>
      </c>
      <c r="D265" s="183" t="s">
        <v>470</v>
      </c>
      <c r="E265" s="184">
        <v>77334</v>
      </c>
      <c r="F265" s="184">
        <v>26</v>
      </c>
      <c r="G265" s="196">
        <v>1</v>
      </c>
      <c r="H265" s="77" t="s">
        <v>471</v>
      </c>
      <c r="I265" s="190">
        <v>211</v>
      </c>
      <c r="J265" s="190">
        <v>0</v>
      </c>
      <c r="K265" s="190">
        <v>-211</v>
      </c>
      <c r="L265" s="190">
        <v>0</v>
      </c>
      <c r="M265" s="199">
        <v>1.24</v>
      </c>
      <c r="N265" s="184">
        <v>191.9</v>
      </c>
      <c r="O265" s="77" t="s">
        <v>528</v>
      </c>
      <c r="P265" s="61" t="s">
        <v>438</v>
      </c>
    </row>
    <row r="266" spans="1:16" ht="20.100000000000001" hidden="1" customHeight="1" outlineLevel="2" x14ac:dyDescent="0.2">
      <c r="A266" s="183">
        <v>4823836</v>
      </c>
      <c r="B266" s="183">
        <v>1579964</v>
      </c>
      <c r="C266" s="183" t="s">
        <v>933</v>
      </c>
      <c r="D266" s="183" t="s">
        <v>718</v>
      </c>
      <c r="E266" s="184">
        <v>77334</v>
      </c>
      <c r="F266" s="184">
        <v>26</v>
      </c>
      <c r="G266" s="196">
        <v>1</v>
      </c>
      <c r="H266" s="77" t="s">
        <v>471</v>
      </c>
      <c r="I266" s="190">
        <v>211</v>
      </c>
      <c r="J266" s="190">
        <v>0</v>
      </c>
      <c r="K266" s="190">
        <v>0</v>
      </c>
      <c r="L266" s="190">
        <v>211</v>
      </c>
      <c r="M266" s="199">
        <v>1.24</v>
      </c>
      <c r="N266" s="184">
        <v>146.80000000000001</v>
      </c>
      <c r="O266" s="77" t="s">
        <v>516</v>
      </c>
      <c r="P266" s="61" t="s">
        <v>652</v>
      </c>
    </row>
    <row r="267" spans="1:16" ht="20.100000000000001" hidden="1" customHeight="1" outlineLevel="2" x14ac:dyDescent="0.2">
      <c r="A267" s="183">
        <v>4833094</v>
      </c>
      <c r="B267" s="183">
        <v>1015400</v>
      </c>
      <c r="C267" s="183" t="s">
        <v>738</v>
      </c>
      <c r="D267" s="183" t="s">
        <v>737</v>
      </c>
      <c r="E267" s="184">
        <v>77334</v>
      </c>
      <c r="F267" s="184">
        <v>26</v>
      </c>
      <c r="G267" s="196">
        <v>1</v>
      </c>
      <c r="H267" s="77" t="s">
        <v>471</v>
      </c>
      <c r="I267" s="190">
        <v>211</v>
      </c>
      <c r="J267" s="190">
        <v>0</v>
      </c>
      <c r="K267" s="190">
        <v>-211</v>
      </c>
      <c r="L267" s="190">
        <v>0</v>
      </c>
      <c r="M267" s="199">
        <v>1.24</v>
      </c>
      <c r="N267" s="184">
        <v>182</v>
      </c>
      <c r="O267" s="77" t="s">
        <v>426</v>
      </c>
      <c r="P267" s="61" t="s">
        <v>481</v>
      </c>
    </row>
    <row r="268" spans="1:16" s="67" customFormat="1" ht="20.100000000000001" customHeight="1" outlineLevel="1" collapsed="1" x14ac:dyDescent="0.2">
      <c r="A268" s="119"/>
      <c r="B268" s="119"/>
      <c r="C268" s="119"/>
      <c r="D268" s="119"/>
      <c r="E268" s="187" t="s">
        <v>1080</v>
      </c>
      <c r="F268" s="187"/>
      <c r="G268" s="197">
        <f>SUM(G228:G267)</f>
        <v>40</v>
      </c>
      <c r="H268" s="186" t="s">
        <v>471</v>
      </c>
      <c r="I268" s="190">
        <f>SUBTOTAL(9,I228:I267)</f>
        <v>8440</v>
      </c>
      <c r="J268" s="190">
        <f>SUBTOTAL(9,J228:J267)</f>
        <v>-548.80999999999995</v>
      </c>
      <c r="K268" s="190">
        <f>SUBTOTAL(9,K228:K267)</f>
        <v>-7879.7699999999986</v>
      </c>
      <c r="L268" s="190">
        <f>SUBTOTAL(9,L228:L267)</f>
        <v>11.420000000000016</v>
      </c>
      <c r="M268" s="199">
        <f>SUBTOTAL(9,M228:M267)</f>
        <v>49.600000000000009</v>
      </c>
      <c r="N268" s="187"/>
      <c r="O268" s="186"/>
    </row>
    <row r="269" spans="1:16" ht="20.100000000000001" hidden="1" customHeight="1" outlineLevel="2" x14ac:dyDescent="0.2">
      <c r="A269" s="183">
        <v>4819386</v>
      </c>
      <c r="B269" s="183">
        <v>782253</v>
      </c>
      <c r="C269" s="183" t="s">
        <v>684</v>
      </c>
      <c r="D269" s="183" t="s">
        <v>422</v>
      </c>
      <c r="E269" s="184">
        <v>77338</v>
      </c>
      <c r="F269" s="184">
        <v>26</v>
      </c>
      <c r="G269" s="196">
        <v>1</v>
      </c>
      <c r="H269" s="77" t="s">
        <v>770</v>
      </c>
      <c r="I269" s="190">
        <v>763</v>
      </c>
      <c r="J269" s="190">
        <v>0</v>
      </c>
      <c r="K269" s="190">
        <v>0</v>
      </c>
      <c r="L269" s="190">
        <v>763</v>
      </c>
      <c r="M269" s="199">
        <v>4.29</v>
      </c>
      <c r="N269" s="184">
        <v>185</v>
      </c>
      <c r="O269" s="77" t="s">
        <v>426</v>
      </c>
      <c r="P269" s="61" t="s">
        <v>653</v>
      </c>
    </row>
    <row r="270" spans="1:16" ht="20.100000000000001" hidden="1" customHeight="1" outlineLevel="2" x14ac:dyDescent="0.2">
      <c r="A270" s="183">
        <v>4822317</v>
      </c>
      <c r="B270" s="183">
        <v>849101</v>
      </c>
      <c r="C270" s="183" t="s">
        <v>695</v>
      </c>
      <c r="D270" s="183" t="s">
        <v>430</v>
      </c>
      <c r="E270" s="184">
        <v>77338</v>
      </c>
      <c r="F270" s="184">
        <v>26</v>
      </c>
      <c r="G270" s="196">
        <v>1</v>
      </c>
      <c r="H270" s="77" t="s">
        <v>770</v>
      </c>
      <c r="I270" s="190">
        <v>763</v>
      </c>
      <c r="J270" s="190">
        <v>0</v>
      </c>
      <c r="K270" s="190">
        <v>-763</v>
      </c>
      <c r="L270" s="190">
        <v>0</v>
      </c>
      <c r="M270" s="199">
        <v>4.29</v>
      </c>
      <c r="N270" s="184" t="s">
        <v>425</v>
      </c>
      <c r="O270" s="77" t="s">
        <v>516</v>
      </c>
      <c r="P270" s="61" t="s">
        <v>456</v>
      </c>
    </row>
    <row r="271" spans="1:16" ht="20.100000000000001" hidden="1" customHeight="1" outlineLevel="2" x14ac:dyDescent="0.2">
      <c r="A271" s="183">
        <v>4852578</v>
      </c>
      <c r="B271" s="183">
        <v>123860</v>
      </c>
      <c r="C271" s="183" t="s">
        <v>753</v>
      </c>
      <c r="D271" s="183" t="s">
        <v>789</v>
      </c>
      <c r="E271" s="184">
        <v>77338</v>
      </c>
      <c r="F271" s="184">
        <v>26</v>
      </c>
      <c r="G271" s="196">
        <v>1</v>
      </c>
      <c r="H271" s="77" t="s">
        <v>770</v>
      </c>
      <c r="I271" s="190">
        <v>763</v>
      </c>
      <c r="J271" s="190">
        <v>0</v>
      </c>
      <c r="K271" s="190">
        <v>-763</v>
      </c>
      <c r="L271" s="190">
        <v>0</v>
      </c>
      <c r="M271" s="199">
        <v>4.29</v>
      </c>
      <c r="N271" s="184">
        <v>174.8</v>
      </c>
      <c r="O271" s="77" t="s">
        <v>49</v>
      </c>
      <c r="P271" s="61" t="s">
        <v>467</v>
      </c>
    </row>
    <row r="272" spans="1:16" ht="20.100000000000001" hidden="1" customHeight="1" outlineLevel="2" x14ac:dyDescent="0.2">
      <c r="A272" s="183">
        <v>4852578</v>
      </c>
      <c r="B272" s="183">
        <v>123860</v>
      </c>
      <c r="C272" s="183" t="s">
        <v>753</v>
      </c>
      <c r="D272" s="183" t="s">
        <v>789</v>
      </c>
      <c r="E272" s="184">
        <v>77338</v>
      </c>
      <c r="F272" s="184">
        <v>26</v>
      </c>
      <c r="G272" s="196">
        <v>1</v>
      </c>
      <c r="H272" s="77" t="s">
        <v>770</v>
      </c>
      <c r="I272" s="190">
        <v>763</v>
      </c>
      <c r="J272" s="190">
        <v>0</v>
      </c>
      <c r="K272" s="190">
        <v>-763</v>
      </c>
      <c r="L272" s="190">
        <v>0</v>
      </c>
      <c r="M272" s="199">
        <v>4.29</v>
      </c>
      <c r="N272" s="184">
        <v>174.8</v>
      </c>
      <c r="O272" s="77" t="s">
        <v>49</v>
      </c>
      <c r="P272" s="61" t="s">
        <v>427</v>
      </c>
    </row>
    <row r="273" spans="1:16" ht="20.100000000000001" hidden="1" customHeight="1" outlineLevel="2" x14ac:dyDescent="0.2">
      <c r="A273" s="183">
        <v>4852578</v>
      </c>
      <c r="B273" s="183">
        <v>123860</v>
      </c>
      <c r="C273" s="183" t="s">
        <v>753</v>
      </c>
      <c r="D273" s="183" t="s">
        <v>789</v>
      </c>
      <c r="E273" s="184">
        <v>77338</v>
      </c>
      <c r="F273" s="184">
        <v>26</v>
      </c>
      <c r="G273" s="196">
        <v>1</v>
      </c>
      <c r="H273" s="77" t="s">
        <v>770</v>
      </c>
      <c r="I273" s="190">
        <v>763</v>
      </c>
      <c r="J273" s="190">
        <v>0</v>
      </c>
      <c r="K273" s="190">
        <v>-763</v>
      </c>
      <c r="L273" s="190">
        <v>0</v>
      </c>
      <c r="M273" s="199">
        <v>4.29</v>
      </c>
      <c r="N273" s="184">
        <v>174.8</v>
      </c>
      <c r="O273" s="77" t="s">
        <v>49</v>
      </c>
      <c r="P273" s="61" t="s">
        <v>427</v>
      </c>
    </row>
    <row r="274" spans="1:16" ht="20.100000000000001" hidden="1" customHeight="1" outlineLevel="2" x14ac:dyDescent="0.2">
      <c r="A274" s="183">
        <v>4700035</v>
      </c>
      <c r="B274" s="183">
        <v>1532588</v>
      </c>
      <c r="C274" s="183" t="s">
        <v>585</v>
      </c>
      <c r="D274" s="183" t="s">
        <v>789</v>
      </c>
      <c r="E274" s="184">
        <v>77338</v>
      </c>
      <c r="F274" s="184">
        <v>26</v>
      </c>
      <c r="G274" s="196">
        <v>1</v>
      </c>
      <c r="H274" s="77" t="s">
        <v>770</v>
      </c>
      <c r="I274" s="190">
        <v>763</v>
      </c>
      <c r="J274" s="190">
        <v>0</v>
      </c>
      <c r="K274" s="190">
        <v>-763</v>
      </c>
      <c r="L274" s="190">
        <v>0</v>
      </c>
      <c r="M274" s="199">
        <v>4.29</v>
      </c>
      <c r="N274" s="184">
        <v>174.3</v>
      </c>
      <c r="O274" s="77" t="s">
        <v>520</v>
      </c>
      <c r="P274" s="61" t="s">
        <v>427</v>
      </c>
    </row>
    <row r="275" spans="1:16" ht="20.100000000000001" hidden="1" customHeight="1" outlineLevel="2" x14ac:dyDescent="0.2">
      <c r="A275" s="183">
        <v>4700035</v>
      </c>
      <c r="B275" s="183">
        <v>1532588</v>
      </c>
      <c r="C275" s="183" t="s">
        <v>585</v>
      </c>
      <c r="D275" s="183" t="s">
        <v>789</v>
      </c>
      <c r="E275" s="184">
        <v>77338</v>
      </c>
      <c r="F275" s="184">
        <v>26</v>
      </c>
      <c r="G275" s="196">
        <v>1</v>
      </c>
      <c r="H275" s="77" t="s">
        <v>770</v>
      </c>
      <c r="I275" s="190">
        <v>763</v>
      </c>
      <c r="J275" s="190">
        <v>0</v>
      </c>
      <c r="K275" s="190">
        <v>-763</v>
      </c>
      <c r="L275" s="190">
        <v>0</v>
      </c>
      <c r="M275" s="199">
        <v>4.29</v>
      </c>
      <c r="N275" s="184">
        <v>174.3</v>
      </c>
      <c r="O275" s="77" t="s">
        <v>520</v>
      </c>
      <c r="P275" s="61" t="s">
        <v>616</v>
      </c>
    </row>
    <row r="276" spans="1:16" ht="20.100000000000001" hidden="1" customHeight="1" outlineLevel="2" x14ac:dyDescent="0.2">
      <c r="A276" s="183">
        <v>4700035</v>
      </c>
      <c r="B276" s="183">
        <v>1532588</v>
      </c>
      <c r="C276" s="183" t="s">
        <v>585</v>
      </c>
      <c r="D276" s="183" t="s">
        <v>789</v>
      </c>
      <c r="E276" s="184">
        <v>77338</v>
      </c>
      <c r="F276" s="184">
        <v>26</v>
      </c>
      <c r="G276" s="196">
        <v>1</v>
      </c>
      <c r="H276" s="77" t="s">
        <v>770</v>
      </c>
      <c r="I276" s="190">
        <v>763</v>
      </c>
      <c r="J276" s="190">
        <v>0</v>
      </c>
      <c r="K276" s="190">
        <v>-763</v>
      </c>
      <c r="L276" s="190">
        <v>0</v>
      </c>
      <c r="M276" s="199">
        <v>4.29</v>
      </c>
      <c r="N276" s="184">
        <v>174.3</v>
      </c>
      <c r="O276" s="77" t="s">
        <v>520</v>
      </c>
      <c r="P276" s="61" t="s">
        <v>589</v>
      </c>
    </row>
    <row r="277" spans="1:16" ht="20.100000000000001" hidden="1" customHeight="1" outlineLevel="2" x14ac:dyDescent="0.2">
      <c r="A277" s="183">
        <v>4700035</v>
      </c>
      <c r="B277" s="183">
        <v>1532588</v>
      </c>
      <c r="C277" s="183" t="s">
        <v>585</v>
      </c>
      <c r="D277" s="183" t="s">
        <v>789</v>
      </c>
      <c r="E277" s="184">
        <v>77338</v>
      </c>
      <c r="F277" s="184">
        <v>26</v>
      </c>
      <c r="G277" s="196">
        <v>1</v>
      </c>
      <c r="H277" s="77" t="s">
        <v>770</v>
      </c>
      <c r="I277" s="190">
        <v>763</v>
      </c>
      <c r="J277" s="190">
        <v>0</v>
      </c>
      <c r="K277" s="190">
        <v>-763</v>
      </c>
      <c r="L277" s="190">
        <v>0</v>
      </c>
      <c r="M277" s="199">
        <v>4.29</v>
      </c>
      <c r="N277" s="184">
        <v>174.3</v>
      </c>
      <c r="O277" s="77" t="s">
        <v>520</v>
      </c>
      <c r="P277" s="61" t="s">
        <v>486</v>
      </c>
    </row>
    <row r="278" spans="1:16" ht="20.100000000000001" hidden="1" customHeight="1" outlineLevel="2" x14ac:dyDescent="0.2">
      <c r="A278" s="183">
        <v>4851424</v>
      </c>
      <c r="B278" s="183">
        <v>1586215</v>
      </c>
      <c r="C278" s="183" t="s">
        <v>768</v>
      </c>
      <c r="D278" s="183" t="s">
        <v>821</v>
      </c>
      <c r="E278" s="184">
        <v>77338</v>
      </c>
      <c r="F278" s="184">
        <v>26</v>
      </c>
      <c r="G278" s="196">
        <v>1</v>
      </c>
      <c r="H278" s="77" t="s">
        <v>770</v>
      </c>
      <c r="I278" s="190">
        <v>763</v>
      </c>
      <c r="J278" s="190">
        <v>-241.32</v>
      </c>
      <c r="K278" s="190">
        <v>-521.67999999999995</v>
      </c>
      <c r="L278" s="190">
        <v>0</v>
      </c>
      <c r="M278" s="199">
        <v>4.29</v>
      </c>
      <c r="N278" s="184" t="s">
        <v>425</v>
      </c>
      <c r="O278" s="77" t="s">
        <v>506</v>
      </c>
      <c r="P278" s="61" t="s">
        <v>491</v>
      </c>
    </row>
    <row r="279" spans="1:16" ht="20.100000000000001" hidden="1" customHeight="1" outlineLevel="2" x14ac:dyDescent="0.2">
      <c r="A279" s="183">
        <v>4913324</v>
      </c>
      <c r="B279" s="183">
        <v>1483521</v>
      </c>
      <c r="C279" s="183" t="s">
        <v>863</v>
      </c>
      <c r="D279" s="183" t="s">
        <v>969</v>
      </c>
      <c r="E279" s="184">
        <v>77338</v>
      </c>
      <c r="F279" s="184">
        <v>26</v>
      </c>
      <c r="G279" s="196">
        <v>1</v>
      </c>
      <c r="H279" s="77" t="s">
        <v>770</v>
      </c>
      <c r="I279" s="190">
        <v>763</v>
      </c>
      <c r="J279" s="190">
        <v>-209.78</v>
      </c>
      <c r="K279" s="190">
        <v>-500.77</v>
      </c>
      <c r="L279" s="190">
        <v>52.45</v>
      </c>
      <c r="M279" s="199">
        <v>4.29</v>
      </c>
      <c r="N279" s="184" t="s">
        <v>425</v>
      </c>
      <c r="O279" s="77" t="s">
        <v>453</v>
      </c>
      <c r="P279" s="61" t="s">
        <v>654</v>
      </c>
    </row>
    <row r="280" spans="1:16" s="67" customFormat="1" ht="20.100000000000001" customHeight="1" outlineLevel="1" collapsed="1" x14ac:dyDescent="0.2">
      <c r="A280" s="119"/>
      <c r="B280" s="119"/>
      <c r="C280" s="119"/>
      <c r="D280" s="119"/>
      <c r="E280" s="187" t="s">
        <v>1081</v>
      </c>
      <c r="F280" s="187"/>
      <c r="G280" s="197">
        <f>SUM(G269:G279)</f>
        <v>11</v>
      </c>
      <c r="H280" s="186" t="s">
        <v>770</v>
      </c>
      <c r="I280" s="190">
        <f>SUBTOTAL(9,I269:I279)</f>
        <v>8393</v>
      </c>
      <c r="J280" s="190">
        <f>SUBTOTAL(9,J269:J279)</f>
        <v>-451.1</v>
      </c>
      <c r="K280" s="190">
        <f>SUBTOTAL(9,K269:K279)</f>
        <v>-7126.4500000000007</v>
      </c>
      <c r="L280" s="190">
        <f>SUBTOTAL(9,L269:L279)</f>
        <v>815.45</v>
      </c>
      <c r="M280" s="199">
        <f>SUBTOTAL(9,M269:M279)</f>
        <v>47.19</v>
      </c>
      <c r="N280" s="187"/>
      <c r="O280" s="186"/>
    </row>
    <row r="281" spans="1:16" ht="20.100000000000001" hidden="1" customHeight="1" outlineLevel="2" x14ac:dyDescent="0.2">
      <c r="A281" s="183">
        <v>4760250</v>
      </c>
      <c r="B281" s="183">
        <v>342545</v>
      </c>
      <c r="C281" s="183" t="s">
        <v>507</v>
      </c>
      <c r="D281" s="183" t="s">
        <v>439</v>
      </c>
      <c r="E281" s="184">
        <v>77370</v>
      </c>
      <c r="F281" s="184">
        <v>26</v>
      </c>
      <c r="G281" s="196">
        <v>1</v>
      </c>
      <c r="H281" s="77" t="s">
        <v>643</v>
      </c>
      <c r="I281" s="190">
        <v>432</v>
      </c>
      <c r="J281" s="190">
        <v>0</v>
      </c>
      <c r="K281" s="190">
        <v>-432</v>
      </c>
      <c r="L281" s="190">
        <v>0</v>
      </c>
      <c r="M281" s="199">
        <v>0</v>
      </c>
      <c r="N281" s="184" t="s">
        <v>425</v>
      </c>
      <c r="O281" s="77" t="s">
        <v>426</v>
      </c>
      <c r="P281" s="61" t="s">
        <v>654</v>
      </c>
    </row>
    <row r="282" spans="1:16" ht="20.100000000000001" hidden="1" customHeight="1" outlineLevel="2" x14ac:dyDescent="0.2">
      <c r="A282" s="183">
        <v>4760250</v>
      </c>
      <c r="B282" s="183">
        <v>342545</v>
      </c>
      <c r="C282" s="183" t="s">
        <v>507</v>
      </c>
      <c r="D282" s="183" t="s">
        <v>439</v>
      </c>
      <c r="E282" s="184">
        <v>77370</v>
      </c>
      <c r="F282" s="184">
        <v>26</v>
      </c>
      <c r="G282" s="196">
        <v>1</v>
      </c>
      <c r="H282" s="77" t="s">
        <v>643</v>
      </c>
      <c r="I282" s="190">
        <v>432</v>
      </c>
      <c r="J282" s="190">
        <v>0</v>
      </c>
      <c r="K282" s="190">
        <v>-432</v>
      </c>
      <c r="L282" s="190">
        <v>0</v>
      </c>
      <c r="M282" s="199">
        <v>0</v>
      </c>
      <c r="N282" s="184" t="s">
        <v>425</v>
      </c>
      <c r="O282" s="77" t="s">
        <v>426</v>
      </c>
      <c r="P282" s="61" t="s">
        <v>654</v>
      </c>
    </row>
    <row r="283" spans="1:16" ht="20.100000000000001" hidden="1" customHeight="1" outlineLevel="2" x14ac:dyDescent="0.2">
      <c r="A283" s="183">
        <v>4778298</v>
      </c>
      <c r="B283" s="183">
        <v>1578334</v>
      </c>
      <c r="C283" s="183" t="s">
        <v>562</v>
      </c>
      <c r="D283" s="183" t="s">
        <v>651</v>
      </c>
      <c r="E283" s="184">
        <v>77370</v>
      </c>
      <c r="F283" s="184" t="s">
        <v>423</v>
      </c>
      <c r="G283" s="196">
        <v>1</v>
      </c>
      <c r="H283" s="77" t="s">
        <v>643</v>
      </c>
      <c r="I283" s="190">
        <v>432</v>
      </c>
      <c r="J283" s="190">
        <v>0</v>
      </c>
      <c r="K283" s="190">
        <v>-432</v>
      </c>
      <c r="L283" s="190">
        <v>0</v>
      </c>
      <c r="M283" s="199">
        <v>0</v>
      </c>
      <c r="N283" s="184" t="s">
        <v>425</v>
      </c>
      <c r="O283" s="77" t="s">
        <v>426</v>
      </c>
      <c r="P283" s="61" t="s">
        <v>513</v>
      </c>
    </row>
    <row r="284" spans="1:16" ht="20.100000000000001" hidden="1" customHeight="1" outlineLevel="2" x14ac:dyDescent="0.2">
      <c r="A284" s="183">
        <v>4772752</v>
      </c>
      <c r="B284" s="183">
        <v>1505279</v>
      </c>
      <c r="C284" s="183" t="s">
        <v>535</v>
      </c>
      <c r="D284" s="183" t="s">
        <v>656</v>
      </c>
      <c r="E284" s="184">
        <v>77370</v>
      </c>
      <c r="F284" s="184">
        <v>26</v>
      </c>
      <c r="G284" s="196">
        <v>1</v>
      </c>
      <c r="H284" s="77" t="s">
        <v>643</v>
      </c>
      <c r="I284" s="190">
        <v>432</v>
      </c>
      <c r="J284" s="190">
        <v>0</v>
      </c>
      <c r="K284" s="190">
        <v>-432</v>
      </c>
      <c r="L284" s="190">
        <v>0</v>
      </c>
      <c r="M284" s="199">
        <v>0</v>
      </c>
      <c r="N284" s="184" t="s">
        <v>425</v>
      </c>
      <c r="O284" s="77" t="s">
        <v>520</v>
      </c>
      <c r="P284" s="61" t="s">
        <v>500</v>
      </c>
    </row>
    <row r="285" spans="1:16" s="67" customFormat="1" ht="20.100000000000001" customHeight="1" outlineLevel="1" collapsed="1" x14ac:dyDescent="0.2">
      <c r="A285" s="119"/>
      <c r="B285" s="119"/>
      <c r="C285" s="119"/>
      <c r="D285" s="119"/>
      <c r="E285" s="187" t="s">
        <v>1082</v>
      </c>
      <c r="F285" s="187"/>
      <c r="G285" s="197">
        <f>SUM(G281:G284)</f>
        <v>4</v>
      </c>
      <c r="H285" s="186" t="s">
        <v>643</v>
      </c>
      <c r="I285" s="190">
        <f>SUBTOTAL(9,I281:I284)</f>
        <v>1728</v>
      </c>
      <c r="J285" s="190">
        <f>SUBTOTAL(9,J281:J284)</f>
        <v>0</v>
      </c>
      <c r="K285" s="190">
        <f>SUBTOTAL(9,K281:K284)</f>
        <v>-1728</v>
      </c>
      <c r="L285" s="190">
        <f>SUBTOTAL(9,L281:L284)</f>
        <v>0</v>
      </c>
      <c r="M285" s="199">
        <f>SUBTOTAL(9,M281:M284)</f>
        <v>0</v>
      </c>
      <c r="N285" s="187"/>
      <c r="O285" s="186"/>
    </row>
    <row r="286" spans="1:16" ht="20.100000000000001" hidden="1" customHeight="1" outlineLevel="2" x14ac:dyDescent="0.2">
      <c r="A286" s="183">
        <v>4611923</v>
      </c>
      <c r="B286" s="183">
        <v>1563123</v>
      </c>
      <c r="C286" s="183" t="s">
        <v>495</v>
      </c>
      <c r="D286" s="183" t="s">
        <v>494</v>
      </c>
      <c r="E286" s="184">
        <v>77427</v>
      </c>
      <c r="F286" s="184">
        <v>26</v>
      </c>
      <c r="G286" s="196">
        <v>1</v>
      </c>
      <c r="H286" s="77" t="s">
        <v>424</v>
      </c>
      <c r="I286" s="190">
        <v>656</v>
      </c>
      <c r="J286" s="190">
        <v>0</v>
      </c>
      <c r="K286" s="190">
        <v>-656</v>
      </c>
      <c r="L286" s="190">
        <v>0</v>
      </c>
      <c r="M286" s="199">
        <v>3.7</v>
      </c>
      <c r="N286" s="184">
        <v>198.5</v>
      </c>
      <c r="O286" s="77" t="s">
        <v>49</v>
      </c>
      <c r="P286" s="61" t="s">
        <v>616</v>
      </c>
    </row>
    <row r="287" spans="1:16" ht="20.100000000000001" hidden="1" customHeight="1" outlineLevel="2" x14ac:dyDescent="0.2">
      <c r="A287" s="183">
        <v>4701425</v>
      </c>
      <c r="B287" s="183">
        <v>993710</v>
      </c>
      <c r="C287" s="183" t="s">
        <v>496</v>
      </c>
      <c r="D287" s="183" t="s">
        <v>494</v>
      </c>
      <c r="E287" s="184">
        <v>77427</v>
      </c>
      <c r="F287" s="184" t="s">
        <v>423</v>
      </c>
      <c r="G287" s="196">
        <v>1</v>
      </c>
      <c r="H287" s="77" t="s">
        <v>424</v>
      </c>
      <c r="I287" s="190">
        <v>656</v>
      </c>
      <c r="J287" s="190">
        <v>-136.72999999999999</v>
      </c>
      <c r="K287" s="190">
        <v>-519.27</v>
      </c>
      <c r="L287" s="190">
        <v>0</v>
      </c>
      <c r="M287" s="199">
        <v>3.7</v>
      </c>
      <c r="N287" s="184">
        <v>174.4</v>
      </c>
      <c r="O287" s="77" t="s">
        <v>426</v>
      </c>
      <c r="P287" s="61" t="s">
        <v>616</v>
      </c>
    </row>
    <row r="288" spans="1:16" ht="20.100000000000001" hidden="1" customHeight="1" outlineLevel="2" x14ac:dyDescent="0.2">
      <c r="A288" s="183">
        <v>4552219</v>
      </c>
      <c r="B288" s="183">
        <v>1293558</v>
      </c>
      <c r="C288" s="183" t="s">
        <v>497</v>
      </c>
      <c r="D288" s="183" t="s">
        <v>494</v>
      </c>
      <c r="E288" s="184">
        <v>77427</v>
      </c>
      <c r="F288" s="184" t="s">
        <v>423</v>
      </c>
      <c r="G288" s="196">
        <v>1</v>
      </c>
      <c r="H288" s="77" t="s">
        <v>424</v>
      </c>
      <c r="I288" s="190">
        <v>656</v>
      </c>
      <c r="J288" s="190">
        <v>-136.72999999999999</v>
      </c>
      <c r="K288" s="190">
        <v>-519.27</v>
      </c>
      <c r="L288" s="190">
        <v>0</v>
      </c>
      <c r="M288" s="199">
        <v>3.7</v>
      </c>
      <c r="N288" s="184">
        <v>174.4</v>
      </c>
      <c r="O288" s="77" t="s">
        <v>426</v>
      </c>
      <c r="P288" s="61" t="s">
        <v>486</v>
      </c>
    </row>
    <row r="289" spans="1:16" ht="20.100000000000001" hidden="1" customHeight="1" outlineLevel="2" x14ac:dyDescent="0.2">
      <c r="A289" s="183">
        <v>4744282</v>
      </c>
      <c r="B289" s="183">
        <v>1347237</v>
      </c>
      <c r="C289" s="183" t="s">
        <v>435</v>
      </c>
      <c r="D289" s="183" t="s">
        <v>494</v>
      </c>
      <c r="E289" s="184">
        <v>77427</v>
      </c>
      <c r="F289" s="184" t="s">
        <v>423</v>
      </c>
      <c r="G289" s="196">
        <v>1</v>
      </c>
      <c r="H289" s="77" t="s">
        <v>424</v>
      </c>
      <c r="I289" s="190">
        <v>656</v>
      </c>
      <c r="J289" s="190">
        <v>-136.72999999999999</v>
      </c>
      <c r="K289" s="190">
        <v>-519.27</v>
      </c>
      <c r="L289" s="190">
        <v>0</v>
      </c>
      <c r="M289" s="199">
        <v>3.7</v>
      </c>
      <c r="N289" s="184" t="s">
        <v>425</v>
      </c>
      <c r="O289" s="77" t="s">
        <v>426</v>
      </c>
      <c r="P289" s="61" t="s">
        <v>448</v>
      </c>
    </row>
    <row r="290" spans="1:16" ht="20.100000000000001" hidden="1" customHeight="1" outlineLevel="2" x14ac:dyDescent="0.2">
      <c r="A290" s="183">
        <v>4708628</v>
      </c>
      <c r="B290" s="183">
        <v>647326</v>
      </c>
      <c r="C290" s="183" t="s">
        <v>502</v>
      </c>
      <c r="D290" s="183" t="s">
        <v>494</v>
      </c>
      <c r="E290" s="184">
        <v>77427</v>
      </c>
      <c r="F290" s="184">
        <v>26</v>
      </c>
      <c r="G290" s="196">
        <v>1</v>
      </c>
      <c r="H290" s="77" t="s">
        <v>424</v>
      </c>
      <c r="I290" s="190">
        <v>656</v>
      </c>
      <c r="J290" s="190">
        <v>-142.03</v>
      </c>
      <c r="K290" s="190">
        <v>-513.97</v>
      </c>
      <c r="L290" s="190">
        <v>0</v>
      </c>
      <c r="M290" s="199">
        <v>3.7</v>
      </c>
      <c r="N290" s="184">
        <v>174.1</v>
      </c>
      <c r="O290" s="77" t="s">
        <v>503</v>
      </c>
      <c r="P290" s="61" t="s">
        <v>657</v>
      </c>
    </row>
    <row r="291" spans="1:16" ht="20.100000000000001" hidden="1" customHeight="1" outlineLevel="2" x14ac:dyDescent="0.2">
      <c r="A291" s="183">
        <v>4580657</v>
      </c>
      <c r="B291" s="183">
        <v>861470</v>
      </c>
      <c r="C291" s="183" t="s">
        <v>597</v>
      </c>
      <c r="D291" s="183" t="s">
        <v>494</v>
      </c>
      <c r="E291" s="184">
        <v>77427</v>
      </c>
      <c r="F291" s="184">
        <v>26</v>
      </c>
      <c r="G291" s="196">
        <v>1</v>
      </c>
      <c r="H291" s="77" t="s">
        <v>424</v>
      </c>
      <c r="I291" s="190">
        <v>656</v>
      </c>
      <c r="J291" s="190">
        <v>0</v>
      </c>
      <c r="K291" s="190">
        <v>-651</v>
      </c>
      <c r="L291" s="190">
        <v>5</v>
      </c>
      <c r="M291" s="199">
        <v>3.7</v>
      </c>
      <c r="N291" s="184">
        <v>174.3</v>
      </c>
      <c r="O291" s="77" t="s">
        <v>516</v>
      </c>
      <c r="P291" s="61" t="s">
        <v>658</v>
      </c>
    </row>
    <row r="292" spans="1:16" ht="20.100000000000001" hidden="1" customHeight="1" outlineLevel="2" x14ac:dyDescent="0.2">
      <c r="A292" s="183">
        <v>4757108</v>
      </c>
      <c r="B292" s="183">
        <v>1577107</v>
      </c>
      <c r="C292" s="183" t="s">
        <v>726</v>
      </c>
      <c r="D292" s="183" t="s">
        <v>494</v>
      </c>
      <c r="E292" s="184">
        <v>77427</v>
      </c>
      <c r="F292" s="184" t="s">
        <v>423</v>
      </c>
      <c r="G292" s="196">
        <v>1</v>
      </c>
      <c r="H292" s="77" t="s">
        <v>424</v>
      </c>
      <c r="I292" s="190">
        <v>656</v>
      </c>
      <c r="J292" s="190">
        <v>0</v>
      </c>
      <c r="K292" s="190">
        <v>0</v>
      </c>
      <c r="L292" s="190">
        <v>656</v>
      </c>
      <c r="M292" s="199">
        <v>3.7</v>
      </c>
      <c r="N292" s="184">
        <v>200.82</v>
      </c>
      <c r="O292" s="77" t="s">
        <v>453</v>
      </c>
      <c r="P292" s="61" t="s">
        <v>658</v>
      </c>
    </row>
    <row r="293" spans="1:16" ht="20.100000000000001" hidden="1" customHeight="1" outlineLevel="2" x14ac:dyDescent="0.2">
      <c r="A293" s="183">
        <v>4714519</v>
      </c>
      <c r="B293" s="183">
        <v>1278552</v>
      </c>
      <c r="C293" s="183" t="s">
        <v>525</v>
      </c>
      <c r="D293" s="183" t="s">
        <v>523</v>
      </c>
      <c r="E293" s="184">
        <v>77427</v>
      </c>
      <c r="F293" s="184" t="s">
        <v>423</v>
      </c>
      <c r="G293" s="196">
        <v>1</v>
      </c>
      <c r="H293" s="77" t="s">
        <v>424</v>
      </c>
      <c r="I293" s="190">
        <v>656</v>
      </c>
      <c r="J293" s="190">
        <v>-136.72999999999999</v>
      </c>
      <c r="K293" s="190">
        <v>-519.27</v>
      </c>
      <c r="L293" s="190">
        <v>0</v>
      </c>
      <c r="M293" s="199">
        <v>3.7</v>
      </c>
      <c r="N293" s="184">
        <v>151.19999999999999</v>
      </c>
      <c r="O293" s="77" t="s">
        <v>426</v>
      </c>
      <c r="P293" s="61" t="s">
        <v>602</v>
      </c>
    </row>
    <row r="294" spans="1:16" ht="20.100000000000001" hidden="1" customHeight="1" outlineLevel="2" x14ac:dyDescent="0.2">
      <c r="A294" s="183">
        <v>4748594</v>
      </c>
      <c r="B294" s="183">
        <v>1125074</v>
      </c>
      <c r="C294" s="183" t="s">
        <v>592</v>
      </c>
      <c r="D294" s="183" t="s">
        <v>523</v>
      </c>
      <c r="E294" s="184">
        <v>77427</v>
      </c>
      <c r="F294" s="184" t="s">
        <v>423</v>
      </c>
      <c r="G294" s="196">
        <v>1</v>
      </c>
      <c r="H294" s="77" t="s">
        <v>424</v>
      </c>
      <c r="I294" s="190">
        <v>656</v>
      </c>
      <c r="J294" s="190">
        <v>0</v>
      </c>
      <c r="K294" s="190">
        <v>0</v>
      </c>
      <c r="L294" s="190">
        <v>656</v>
      </c>
      <c r="M294" s="199">
        <v>3.7</v>
      </c>
      <c r="N294" s="184">
        <v>154</v>
      </c>
      <c r="O294" s="77" t="s">
        <v>518</v>
      </c>
      <c r="P294" s="61" t="s">
        <v>654</v>
      </c>
    </row>
    <row r="295" spans="1:16" ht="20.100000000000001" hidden="1" customHeight="1" outlineLevel="2" x14ac:dyDescent="0.2">
      <c r="A295" s="183">
        <v>4754089</v>
      </c>
      <c r="B295" s="183">
        <v>522348</v>
      </c>
      <c r="C295" s="183" t="s">
        <v>962</v>
      </c>
      <c r="D295" s="183" t="s">
        <v>523</v>
      </c>
      <c r="E295" s="184">
        <v>77427</v>
      </c>
      <c r="F295" s="184" t="s">
        <v>423</v>
      </c>
      <c r="G295" s="196">
        <v>1</v>
      </c>
      <c r="H295" s="77" t="s">
        <v>424</v>
      </c>
      <c r="I295" s="190">
        <v>656</v>
      </c>
      <c r="J295" s="190">
        <v>0</v>
      </c>
      <c r="K295" s="190">
        <v>0</v>
      </c>
      <c r="L295" s="190">
        <v>656</v>
      </c>
      <c r="M295" s="199">
        <v>3.7</v>
      </c>
      <c r="N295" s="184">
        <v>198.3</v>
      </c>
      <c r="O295" s="77" t="s">
        <v>453</v>
      </c>
      <c r="P295" s="61" t="s">
        <v>619</v>
      </c>
    </row>
    <row r="296" spans="1:16" ht="20.100000000000001" hidden="1" customHeight="1" outlineLevel="2" x14ac:dyDescent="0.2">
      <c r="A296" s="183">
        <v>4726675</v>
      </c>
      <c r="B296" s="183">
        <v>109763</v>
      </c>
      <c r="C296" s="183" t="s">
        <v>499</v>
      </c>
      <c r="D296" s="183" t="s">
        <v>536</v>
      </c>
      <c r="E296" s="184">
        <v>77427</v>
      </c>
      <c r="F296" s="184" t="s">
        <v>423</v>
      </c>
      <c r="G296" s="196">
        <v>1</v>
      </c>
      <c r="H296" s="77" t="s">
        <v>424</v>
      </c>
      <c r="I296" s="190">
        <v>656</v>
      </c>
      <c r="J296" s="190">
        <v>-218.93</v>
      </c>
      <c r="K296" s="190">
        <v>-437.07</v>
      </c>
      <c r="L296" s="190">
        <v>0</v>
      </c>
      <c r="M296" s="199">
        <v>3.7</v>
      </c>
      <c r="N296" s="184">
        <v>174.1</v>
      </c>
      <c r="O296" s="77" t="s">
        <v>453</v>
      </c>
      <c r="P296" s="61" t="s">
        <v>604</v>
      </c>
    </row>
    <row r="297" spans="1:16" ht="20.100000000000001" hidden="1" customHeight="1" outlineLevel="2" x14ac:dyDescent="0.2">
      <c r="A297" s="183">
        <v>4744282</v>
      </c>
      <c r="B297" s="183">
        <v>1347237</v>
      </c>
      <c r="C297" s="183" t="s">
        <v>435</v>
      </c>
      <c r="D297" s="183" t="s">
        <v>536</v>
      </c>
      <c r="E297" s="184">
        <v>77427</v>
      </c>
      <c r="F297" s="184" t="s">
        <v>423</v>
      </c>
      <c r="G297" s="196">
        <v>1</v>
      </c>
      <c r="H297" s="77" t="s">
        <v>424</v>
      </c>
      <c r="I297" s="190">
        <v>656</v>
      </c>
      <c r="J297" s="190">
        <v>-136.72999999999999</v>
      </c>
      <c r="K297" s="190">
        <v>-519.27</v>
      </c>
      <c r="L297" s="190">
        <v>0</v>
      </c>
      <c r="M297" s="199">
        <v>3.7</v>
      </c>
      <c r="N297" s="184" t="s">
        <v>425</v>
      </c>
      <c r="O297" s="77" t="s">
        <v>426</v>
      </c>
      <c r="P297" s="61" t="s">
        <v>605</v>
      </c>
    </row>
    <row r="298" spans="1:16" ht="20.100000000000001" hidden="1" customHeight="1" outlineLevel="2" x14ac:dyDescent="0.2">
      <c r="A298" s="183">
        <v>4565404</v>
      </c>
      <c r="B298" s="183">
        <v>1553743</v>
      </c>
      <c r="C298" s="183" t="s">
        <v>540</v>
      </c>
      <c r="D298" s="183" t="s">
        <v>536</v>
      </c>
      <c r="E298" s="184">
        <v>77427</v>
      </c>
      <c r="F298" s="184" t="s">
        <v>423</v>
      </c>
      <c r="G298" s="196">
        <v>1</v>
      </c>
      <c r="H298" s="77" t="s">
        <v>424</v>
      </c>
      <c r="I298" s="190">
        <v>656</v>
      </c>
      <c r="J298" s="190">
        <v>-136.72999999999999</v>
      </c>
      <c r="K298" s="190">
        <v>-519.27</v>
      </c>
      <c r="L298" s="190">
        <v>0</v>
      </c>
      <c r="M298" s="199">
        <v>3.7</v>
      </c>
      <c r="N298" s="184">
        <v>174.4</v>
      </c>
      <c r="O298" s="77" t="s">
        <v>426</v>
      </c>
      <c r="P298" s="61" t="s">
        <v>605</v>
      </c>
    </row>
    <row r="299" spans="1:16" ht="20.100000000000001" hidden="1" customHeight="1" outlineLevel="2" x14ac:dyDescent="0.2">
      <c r="A299" s="183">
        <v>9001396081</v>
      </c>
      <c r="B299" s="183">
        <v>364460</v>
      </c>
      <c r="C299" s="183" t="s">
        <v>1018</v>
      </c>
      <c r="D299" s="183" t="s">
        <v>536</v>
      </c>
      <c r="E299" s="184">
        <v>77427</v>
      </c>
      <c r="F299" s="184" t="s">
        <v>423</v>
      </c>
      <c r="G299" s="196">
        <v>1</v>
      </c>
      <c r="H299" s="77" t="s">
        <v>424</v>
      </c>
      <c r="I299" s="190">
        <v>656</v>
      </c>
      <c r="J299" s="190">
        <v>-136.72999999999999</v>
      </c>
      <c r="K299" s="190">
        <v>-519.27</v>
      </c>
      <c r="L299" s="190">
        <v>0</v>
      </c>
      <c r="M299" s="199">
        <v>3.7</v>
      </c>
      <c r="N299" s="184">
        <v>155.19999999999999</v>
      </c>
      <c r="O299" s="77" t="s">
        <v>426</v>
      </c>
      <c r="P299" s="61" t="s">
        <v>628</v>
      </c>
    </row>
    <row r="300" spans="1:16" ht="20.100000000000001" hidden="1" customHeight="1" outlineLevel="2" x14ac:dyDescent="0.2">
      <c r="A300" s="183">
        <v>4735193</v>
      </c>
      <c r="B300" s="183">
        <v>12988</v>
      </c>
      <c r="C300" s="183" t="s">
        <v>493</v>
      </c>
      <c r="D300" s="183" t="s">
        <v>485</v>
      </c>
      <c r="E300" s="184">
        <v>77427</v>
      </c>
      <c r="F300" s="184" t="s">
        <v>423</v>
      </c>
      <c r="G300" s="196">
        <v>1</v>
      </c>
      <c r="H300" s="77" t="s">
        <v>424</v>
      </c>
      <c r="I300" s="190">
        <v>656</v>
      </c>
      <c r="J300" s="190">
        <v>-136.72999999999999</v>
      </c>
      <c r="K300" s="190">
        <v>-519.27</v>
      </c>
      <c r="L300" s="190">
        <v>0</v>
      </c>
      <c r="M300" s="199">
        <v>3.7</v>
      </c>
      <c r="N300" s="184" t="s">
        <v>425</v>
      </c>
      <c r="O300" s="77" t="s">
        <v>426</v>
      </c>
      <c r="P300" s="61" t="s">
        <v>605</v>
      </c>
    </row>
    <row r="301" spans="1:16" ht="20.100000000000001" hidden="1" customHeight="1" outlineLevel="2" x14ac:dyDescent="0.2">
      <c r="A301" s="183">
        <v>4611923</v>
      </c>
      <c r="B301" s="183">
        <v>1563123</v>
      </c>
      <c r="C301" s="183" t="s">
        <v>495</v>
      </c>
      <c r="D301" s="183" t="s">
        <v>485</v>
      </c>
      <c r="E301" s="184">
        <v>77427</v>
      </c>
      <c r="F301" s="184">
        <v>26</v>
      </c>
      <c r="G301" s="196">
        <v>1</v>
      </c>
      <c r="H301" s="77" t="s">
        <v>424</v>
      </c>
      <c r="I301" s="190">
        <v>656</v>
      </c>
      <c r="J301" s="190">
        <v>0</v>
      </c>
      <c r="K301" s="190">
        <v>-656</v>
      </c>
      <c r="L301" s="190">
        <v>0</v>
      </c>
      <c r="M301" s="199">
        <v>3.7</v>
      </c>
      <c r="N301" s="184">
        <v>198.5</v>
      </c>
      <c r="O301" s="77" t="s">
        <v>49</v>
      </c>
      <c r="P301" s="61" t="s">
        <v>627</v>
      </c>
    </row>
    <row r="302" spans="1:16" ht="20.100000000000001" hidden="1" customHeight="1" outlineLevel="2" x14ac:dyDescent="0.2">
      <c r="A302" s="183">
        <v>4726675</v>
      </c>
      <c r="B302" s="183">
        <v>109763</v>
      </c>
      <c r="C302" s="183" t="s">
        <v>499</v>
      </c>
      <c r="D302" s="183" t="s">
        <v>485</v>
      </c>
      <c r="E302" s="184">
        <v>77427</v>
      </c>
      <c r="F302" s="184" t="s">
        <v>423</v>
      </c>
      <c r="G302" s="196">
        <v>1</v>
      </c>
      <c r="H302" s="77" t="s">
        <v>424</v>
      </c>
      <c r="I302" s="190">
        <v>656</v>
      </c>
      <c r="J302" s="190">
        <v>-218.93</v>
      </c>
      <c r="K302" s="190">
        <v>-437.07</v>
      </c>
      <c r="L302" s="190">
        <v>0</v>
      </c>
      <c r="M302" s="199">
        <v>3.7</v>
      </c>
      <c r="N302" s="184">
        <v>174.1</v>
      </c>
      <c r="O302" s="77" t="s">
        <v>453</v>
      </c>
      <c r="P302" s="61" t="s">
        <v>627</v>
      </c>
    </row>
    <row r="303" spans="1:16" ht="20.100000000000001" hidden="1" customHeight="1" outlineLevel="2" x14ac:dyDescent="0.2">
      <c r="A303" s="183">
        <v>4744282</v>
      </c>
      <c r="B303" s="183">
        <v>1347237</v>
      </c>
      <c r="C303" s="183" t="s">
        <v>435</v>
      </c>
      <c r="D303" s="183" t="s">
        <v>485</v>
      </c>
      <c r="E303" s="184">
        <v>77427</v>
      </c>
      <c r="F303" s="184" t="s">
        <v>423</v>
      </c>
      <c r="G303" s="196">
        <v>1</v>
      </c>
      <c r="H303" s="77" t="s">
        <v>424</v>
      </c>
      <c r="I303" s="190">
        <v>656</v>
      </c>
      <c r="J303" s="190">
        <v>-136.72999999999999</v>
      </c>
      <c r="K303" s="190">
        <v>-519.27</v>
      </c>
      <c r="L303" s="190">
        <v>0</v>
      </c>
      <c r="M303" s="199">
        <v>3.7</v>
      </c>
      <c r="N303" s="184" t="s">
        <v>425</v>
      </c>
      <c r="O303" s="77" t="s">
        <v>426</v>
      </c>
      <c r="P303" s="61" t="s">
        <v>627</v>
      </c>
    </row>
    <row r="304" spans="1:16" ht="20.100000000000001" hidden="1" customHeight="1" outlineLevel="2" x14ac:dyDescent="0.2">
      <c r="A304" s="183">
        <v>4708628</v>
      </c>
      <c r="B304" s="183">
        <v>647326</v>
      </c>
      <c r="C304" s="183" t="s">
        <v>502</v>
      </c>
      <c r="D304" s="183" t="s">
        <v>485</v>
      </c>
      <c r="E304" s="184">
        <v>77427</v>
      </c>
      <c r="F304" s="184">
        <v>26</v>
      </c>
      <c r="G304" s="196">
        <v>1</v>
      </c>
      <c r="H304" s="77" t="s">
        <v>424</v>
      </c>
      <c r="I304" s="190">
        <v>656</v>
      </c>
      <c r="J304" s="190">
        <v>-142.03</v>
      </c>
      <c r="K304" s="190">
        <v>-513.97</v>
      </c>
      <c r="L304" s="190">
        <v>0</v>
      </c>
      <c r="M304" s="199">
        <v>3.7</v>
      </c>
      <c r="N304" s="184">
        <v>174.1</v>
      </c>
      <c r="O304" s="77" t="s">
        <v>503</v>
      </c>
      <c r="P304" s="61" t="s">
        <v>627</v>
      </c>
    </row>
    <row r="305" spans="1:16" ht="20.100000000000001" hidden="1" customHeight="1" outlineLevel="2" x14ac:dyDescent="0.2">
      <c r="A305" s="183">
        <v>4580657</v>
      </c>
      <c r="B305" s="183">
        <v>861470</v>
      </c>
      <c r="C305" s="183" t="s">
        <v>597</v>
      </c>
      <c r="D305" s="183" t="s">
        <v>551</v>
      </c>
      <c r="E305" s="184">
        <v>77427</v>
      </c>
      <c r="F305" s="184">
        <v>26</v>
      </c>
      <c r="G305" s="196">
        <v>1</v>
      </c>
      <c r="H305" s="77" t="s">
        <v>424</v>
      </c>
      <c r="I305" s="190">
        <v>656</v>
      </c>
      <c r="J305" s="190">
        <v>0</v>
      </c>
      <c r="K305" s="190">
        <v>-651</v>
      </c>
      <c r="L305" s="190">
        <v>5</v>
      </c>
      <c r="M305" s="199">
        <v>3.7</v>
      </c>
      <c r="N305" s="184">
        <v>174.3</v>
      </c>
      <c r="O305" s="77" t="s">
        <v>516</v>
      </c>
      <c r="P305" s="61" t="s">
        <v>481</v>
      </c>
    </row>
    <row r="306" spans="1:16" ht="20.100000000000001" hidden="1" customHeight="1" outlineLevel="2" x14ac:dyDescent="0.2">
      <c r="A306" s="183">
        <v>4714519</v>
      </c>
      <c r="B306" s="183">
        <v>1278552</v>
      </c>
      <c r="C306" s="183" t="s">
        <v>525</v>
      </c>
      <c r="D306" s="183" t="s">
        <v>557</v>
      </c>
      <c r="E306" s="184">
        <v>77427</v>
      </c>
      <c r="F306" s="184" t="s">
        <v>423</v>
      </c>
      <c r="G306" s="196">
        <v>1</v>
      </c>
      <c r="H306" s="77" t="s">
        <v>424</v>
      </c>
      <c r="I306" s="190">
        <v>656</v>
      </c>
      <c r="J306" s="190">
        <v>-136.72999999999999</v>
      </c>
      <c r="K306" s="190">
        <v>-519.27</v>
      </c>
      <c r="L306" s="190">
        <v>0</v>
      </c>
      <c r="M306" s="199">
        <v>3.7</v>
      </c>
      <c r="N306" s="184">
        <v>151.19999999999999</v>
      </c>
      <c r="O306" s="77" t="s">
        <v>426</v>
      </c>
      <c r="P306" s="61" t="s">
        <v>491</v>
      </c>
    </row>
    <row r="307" spans="1:16" ht="20.100000000000001" hidden="1" customHeight="1" outlineLevel="2" x14ac:dyDescent="0.2">
      <c r="A307" s="183">
        <v>4732121</v>
      </c>
      <c r="B307" s="183">
        <v>146241</v>
      </c>
      <c r="C307" s="183" t="s">
        <v>558</v>
      </c>
      <c r="D307" s="183" t="s">
        <v>557</v>
      </c>
      <c r="E307" s="184">
        <v>77427</v>
      </c>
      <c r="F307" s="184" t="s">
        <v>423</v>
      </c>
      <c r="G307" s="196">
        <v>1</v>
      </c>
      <c r="H307" s="77" t="s">
        <v>424</v>
      </c>
      <c r="I307" s="190">
        <v>656</v>
      </c>
      <c r="J307" s="190">
        <v>-136.72999999999999</v>
      </c>
      <c r="K307" s="190">
        <v>-519.27</v>
      </c>
      <c r="L307" s="190">
        <v>0</v>
      </c>
      <c r="M307" s="199">
        <v>3.7</v>
      </c>
      <c r="N307" s="184" t="s">
        <v>425</v>
      </c>
      <c r="O307" s="77" t="s">
        <v>426</v>
      </c>
      <c r="P307" s="61" t="s">
        <v>491</v>
      </c>
    </row>
    <row r="308" spans="1:16" ht="20.100000000000001" hidden="1" customHeight="1" outlineLevel="2" x14ac:dyDescent="0.2">
      <c r="A308" s="183">
        <v>4735193</v>
      </c>
      <c r="B308" s="183">
        <v>12988</v>
      </c>
      <c r="C308" s="183" t="s">
        <v>493</v>
      </c>
      <c r="D308" s="183" t="s">
        <v>474</v>
      </c>
      <c r="E308" s="184">
        <v>77427</v>
      </c>
      <c r="F308" s="184" t="s">
        <v>423</v>
      </c>
      <c r="G308" s="196">
        <v>1</v>
      </c>
      <c r="H308" s="77" t="s">
        <v>424</v>
      </c>
      <c r="I308" s="190">
        <v>656</v>
      </c>
      <c r="J308" s="190">
        <v>-136.72999999999999</v>
      </c>
      <c r="K308" s="190">
        <v>-519.27</v>
      </c>
      <c r="L308" s="190">
        <v>0</v>
      </c>
      <c r="M308" s="199">
        <v>3.7</v>
      </c>
      <c r="N308" s="184" t="s">
        <v>425</v>
      </c>
      <c r="O308" s="77" t="s">
        <v>426</v>
      </c>
      <c r="P308" s="61" t="s">
        <v>491</v>
      </c>
    </row>
    <row r="309" spans="1:16" ht="20.100000000000001" hidden="1" customHeight="1" outlineLevel="2" x14ac:dyDescent="0.2">
      <c r="A309" s="183">
        <v>4726675</v>
      </c>
      <c r="B309" s="183">
        <v>109763</v>
      </c>
      <c r="C309" s="183" t="s">
        <v>499</v>
      </c>
      <c r="D309" s="183" t="s">
        <v>474</v>
      </c>
      <c r="E309" s="184">
        <v>77427</v>
      </c>
      <c r="F309" s="184" t="s">
        <v>423</v>
      </c>
      <c r="G309" s="196">
        <v>1</v>
      </c>
      <c r="H309" s="77" t="s">
        <v>424</v>
      </c>
      <c r="I309" s="190">
        <v>656</v>
      </c>
      <c r="J309" s="190">
        <v>-218.93</v>
      </c>
      <c r="K309" s="190">
        <v>-437.07</v>
      </c>
      <c r="L309" s="190">
        <v>0</v>
      </c>
      <c r="M309" s="199">
        <v>3.7</v>
      </c>
      <c r="N309" s="184">
        <v>174.1</v>
      </c>
      <c r="O309" s="77" t="s">
        <v>453</v>
      </c>
      <c r="P309" s="61" t="s">
        <v>491</v>
      </c>
    </row>
    <row r="310" spans="1:16" ht="20.100000000000001" hidden="1" customHeight="1" outlineLevel="2" x14ac:dyDescent="0.2">
      <c r="A310" s="183">
        <v>4744282</v>
      </c>
      <c r="B310" s="183">
        <v>1347237</v>
      </c>
      <c r="C310" s="183" t="s">
        <v>435</v>
      </c>
      <c r="D310" s="183" t="s">
        <v>474</v>
      </c>
      <c r="E310" s="184">
        <v>77427</v>
      </c>
      <c r="F310" s="184" t="s">
        <v>423</v>
      </c>
      <c r="G310" s="196">
        <v>1</v>
      </c>
      <c r="H310" s="77" t="s">
        <v>424</v>
      </c>
      <c r="I310" s="190">
        <v>656</v>
      </c>
      <c r="J310" s="190">
        <v>-136.72999999999999</v>
      </c>
      <c r="K310" s="190">
        <v>-519.27</v>
      </c>
      <c r="L310" s="190">
        <v>0</v>
      </c>
      <c r="M310" s="199">
        <v>3.7</v>
      </c>
      <c r="N310" s="184" t="s">
        <v>425</v>
      </c>
      <c r="O310" s="77" t="s">
        <v>426</v>
      </c>
      <c r="P310" s="61" t="s">
        <v>491</v>
      </c>
    </row>
    <row r="311" spans="1:16" ht="20.100000000000001" hidden="1" customHeight="1" outlineLevel="2" x14ac:dyDescent="0.2">
      <c r="A311" s="183">
        <v>4708628</v>
      </c>
      <c r="B311" s="183">
        <v>647326</v>
      </c>
      <c r="C311" s="183" t="s">
        <v>502</v>
      </c>
      <c r="D311" s="183" t="s">
        <v>474</v>
      </c>
      <c r="E311" s="184">
        <v>77427</v>
      </c>
      <c r="F311" s="184">
        <v>26</v>
      </c>
      <c r="G311" s="196">
        <v>1</v>
      </c>
      <c r="H311" s="77" t="s">
        <v>424</v>
      </c>
      <c r="I311" s="190">
        <v>656</v>
      </c>
      <c r="J311" s="190">
        <v>-142.03</v>
      </c>
      <c r="K311" s="190">
        <v>-513.97</v>
      </c>
      <c r="L311" s="190">
        <v>0</v>
      </c>
      <c r="M311" s="199">
        <v>3.7</v>
      </c>
      <c r="N311" s="184">
        <v>174.1</v>
      </c>
      <c r="O311" s="77" t="s">
        <v>503</v>
      </c>
      <c r="P311" s="61" t="s">
        <v>488</v>
      </c>
    </row>
    <row r="312" spans="1:16" ht="20.100000000000001" hidden="1" customHeight="1" outlineLevel="2" x14ac:dyDescent="0.2">
      <c r="A312" s="183">
        <v>4743054</v>
      </c>
      <c r="B312" s="183">
        <v>1229415</v>
      </c>
      <c r="C312" s="183" t="s">
        <v>545</v>
      </c>
      <c r="D312" s="183" t="s">
        <v>474</v>
      </c>
      <c r="E312" s="184">
        <v>77427</v>
      </c>
      <c r="F312" s="184">
        <v>26</v>
      </c>
      <c r="G312" s="196">
        <v>1</v>
      </c>
      <c r="H312" s="77" t="s">
        <v>424</v>
      </c>
      <c r="I312" s="190">
        <v>656</v>
      </c>
      <c r="J312" s="190">
        <v>0</v>
      </c>
      <c r="K312" s="190">
        <v>0</v>
      </c>
      <c r="L312" s="190">
        <v>656</v>
      </c>
      <c r="M312" s="199">
        <v>3.7</v>
      </c>
      <c r="N312" s="184" t="s">
        <v>425</v>
      </c>
      <c r="O312" s="77" t="s">
        <v>516</v>
      </c>
      <c r="P312" s="61" t="s">
        <v>616</v>
      </c>
    </row>
    <row r="313" spans="1:16" ht="20.100000000000001" hidden="1" customHeight="1" outlineLevel="2" x14ac:dyDescent="0.2">
      <c r="A313" s="183">
        <v>4732121</v>
      </c>
      <c r="B313" s="183">
        <v>146241</v>
      </c>
      <c r="C313" s="183" t="s">
        <v>558</v>
      </c>
      <c r="D313" s="183" t="s">
        <v>477</v>
      </c>
      <c r="E313" s="184">
        <v>77427</v>
      </c>
      <c r="F313" s="184" t="s">
        <v>423</v>
      </c>
      <c r="G313" s="196">
        <v>1</v>
      </c>
      <c r="H313" s="77" t="s">
        <v>424</v>
      </c>
      <c r="I313" s="190">
        <v>656</v>
      </c>
      <c r="J313" s="190">
        <v>-136.72999999999999</v>
      </c>
      <c r="K313" s="190">
        <v>-519.27</v>
      </c>
      <c r="L313" s="190">
        <v>0</v>
      </c>
      <c r="M313" s="199">
        <v>3.7</v>
      </c>
      <c r="N313" s="184" t="s">
        <v>425</v>
      </c>
      <c r="O313" s="77" t="s">
        <v>426</v>
      </c>
      <c r="P313" s="61" t="s">
        <v>454</v>
      </c>
    </row>
    <row r="314" spans="1:16" ht="20.100000000000001" hidden="1" customHeight="1" outlineLevel="2" x14ac:dyDescent="0.2">
      <c r="A314" s="183">
        <v>4755884</v>
      </c>
      <c r="B314" s="183">
        <v>1247782</v>
      </c>
      <c r="C314" s="183" t="s">
        <v>548</v>
      </c>
      <c r="D314" s="183" t="s">
        <v>490</v>
      </c>
      <c r="E314" s="184">
        <v>77427</v>
      </c>
      <c r="F314" s="184">
        <v>26</v>
      </c>
      <c r="G314" s="196">
        <v>1</v>
      </c>
      <c r="H314" s="77" t="s">
        <v>424</v>
      </c>
      <c r="I314" s="190">
        <v>656</v>
      </c>
      <c r="J314" s="190">
        <v>0</v>
      </c>
      <c r="K314" s="190">
        <v>-656</v>
      </c>
      <c r="L314" s="190">
        <v>0</v>
      </c>
      <c r="M314" s="199">
        <v>3.7</v>
      </c>
      <c r="N314" s="184" t="s">
        <v>425</v>
      </c>
      <c r="O314" s="77" t="s">
        <v>49</v>
      </c>
      <c r="P314" s="61" t="s">
        <v>464</v>
      </c>
    </row>
    <row r="315" spans="1:16" ht="20.100000000000001" hidden="1" customHeight="1" outlineLevel="2" x14ac:dyDescent="0.2">
      <c r="A315" s="183">
        <v>4623575</v>
      </c>
      <c r="B315" s="183">
        <v>1564312</v>
      </c>
      <c r="C315" s="183" t="s">
        <v>517</v>
      </c>
      <c r="D315" s="183" t="s">
        <v>490</v>
      </c>
      <c r="E315" s="184">
        <v>77427</v>
      </c>
      <c r="F315" s="184" t="s">
        <v>423</v>
      </c>
      <c r="G315" s="196">
        <v>1</v>
      </c>
      <c r="H315" s="77" t="s">
        <v>424</v>
      </c>
      <c r="I315" s="190">
        <v>656</v>
      </c>
      <c r="J315" s="190">
        <v>0</v>
      </c>
      <c r="K315" s="190">
        <v>0</v>
      </c>
      <c r="L315" s="190">
        <v>656</v>
      </c>
      <c r="M315" s="199">
        <v>3.7</v>
      </c>
      <c r="N315" s="184">
        <v>198.5</v>
      </c>
      <c r="O315" s="77" t="s">
        <v>518</v>
      </c>
      <c r="P315" s="61" t="s">
        <v>459</v>
      </c>
    </row>
    <row r="316" spans="1:16" ht="20.100000000000001" hidden="1" customHeight="1" outlineLevel="2" x14ac:dyDescent="0.2">
      <c r="A316" s="183">
        <v>4748594</v>
      </c>
      <c r="B316" s="183">
        <v>1125074</v>
      </c>
      <c r="C316" s="183" t="s">
        <v>592</v>
      </c>
      <c r="D316" s="183" t="s">
        <v>431</v>
      </c>
      <c r="E316" s="184">
        <v>77427</v>
      </c>
      <c r="F316" s="184" t="s">
        <v>423</v>
      </c>
      <c r="G316" s="196">
        <v>1</v>
      </c>
      <c r="H316" s="77" t="s">
        <v>424</v>
      </c>
      <c r="I316" s="190">
        <v>656</v>
      </c>
      <c r="J316" s="190">
        <v>-186</v>
      </c>
      <c r="K316" s="190">
        <v>-470</v>
      </c>
      <c r="L316" s="190">
        <v>0</v>
      </c>
      <c r="M316" s="199">
        <v>3.7</v>
      </c>
      <c r="N316" s="184">
        <v>154</v>
      </c>
      <c r="O316" s="77" t="s">
        <v>518</v>
      </c>
      <c r="P316" s="61" t="s">
        <v>663</v>
      </c>
    </row>
    <row r="317" spans="1:16" ht="20.100000000000001" hidden="1" customHeight="1" outlineLevel="2" x14ac:dyDescent="0.2">
      <c r="A317" s="183">
        <v>4565404</v>
      </c>
      <c r="B317" s="183">
        <v>1553743</v>
      </c>
      <c r="C317" s="183" t="s">
        <v>540</v>
      </c>
      <c r="D317" s="183" t="s">
        <v>431</v>
      </c>
      <c r="E317" s="184">
        <v>77427</v>
      </c>
      <c r="F317" s="184" t="s">
        <v>423</v>
      </c>
      <c r="G317" s="196">
        <v>1</v>
      </c>
      <c r="H317" s="77" t="s">
        <v>424</v>
      </c>
      <c r="I317" s="190">
        <v>656</v>
      </c>
      <c r="J317" s="190">
        <v>-136.72999999999999</v>
      </c>
      <c r="K317" s="190">
        <v>-519.27</v>
      </c>
      <c r="L317" s="190">
        <v>0</v>
      </c>
      <c r="M317" s="199">
        <v>3.7</v>
      </c>
      <c r="N317" s="184">
        <v>174.4</v>
      </c>
      <c r="O317" s="77" t="s">
        <v>426</v>
      </c>
      <c r="P317" s="61" t="s">
        <v>489</v>
      </c>
    </row>
    <row r="318" spans="1:16" ht="20.100000000000001" hidden="1" customHeight="1" outlineLevel="2" x14ac:dyDescent="0.2">
      <c r="A318" s="183">
        <v>4708628</v>
      </c>
      <c r="B318" s="183">
        <v>647326</v>
      </c>
      <c r="C318" s="183" t="s">
        <v>502</v>
      </c>
      <c r="D318" s="183" t="s">
        <v>598</v>
      </c>
      <c r="E318" s="184">
        <v>77427</v>
      </c>
      <c r="F318" s="184">
        <v>26</v>
      </c>
      <c r="G318" s="196">
        <v>1</v>
      </c>
      <c r="H318" s="77" t="s">
        <v>424</v>
      </c>
      <c r="I318" s="190">
        <v>656</v>
      </c>
      <c r="J318" s="190">
        <v>-142.03</v>
      </c>
      <c r="K318" s="190">
        <v>-513.97</v>
      </c>
      <c r="L318" s="190">
        <v>0</v>
      </c>
      <c r="M318" s="199">
        <v>3.7</v>
      </c>
      <c r="N318" s="184">
        <v>174.1</v>
      </c>
      <c r="O318" s="77" t="s">
        <v>503</v>
      </c>
      <c r="P318" s="61" t="s">
        <v>663</v>
      </c>
    </row>
    <row r="319" spans="1:16" ht="20.100000000000001" hidden="1" customHeight="1" outlineLevel="2" x14ac:dyDescent="0.2">
      <c r="A319" s="183">
        <v>4744282</v>
      </c>
      <c r="B319" s="183">
        <v>1347237</v>
      </c>
      <c r="C319" s="183" t="s">
        <v>435</v>
      </c>
      <c r="D319" s="183" t="s">
        <v>601</v>
      </c>
      <c r="E319" s="184">
        <v>77427</v>
      </c>
      <c r="F319" s="184" t="s">
        <v>423</v>
      </c>
      <c r="G319" s="196">
        <v>1</v>
      </c>
      <c r="H319" s="77" t="s">
        <v>424</v>
      </c>
      <c r="I319" s="190">
        <v>656</v>
      </c>
      <c r="J319" s="190">
        <v>-136.72999999999999</v>
      </c>
      <c r="K319" s="190">
        <v>-519.27</v>
      </c>
      <c r="L319" s="190">
        <v>0</v>
      </c>
      <c r="M319" s="199">
        <v>3.7</v>
      </c>
      <c r="N319" s="184" t="s">
        <v>425</v>
      </c>
      <c r="O319" s="77" t="s">
        <v>426</v>
      </c>
      <c r="P319" s="61" t="s">
        <v>448</v>
      </c>
    </row>
    <row r="320" spans="1:16" ht="20.100000000000001" hidden="1" customHeight="1" outlineLevel="2" x14ac:dyDescent="0.2">
      <c r="A320" s="183">
        <v>4743054</v>
      </c>
      <c r="B320" s="183">
        <v>1229415</v>
      </c>
      <c r="C320" s="183" t="s">
        <v>545</v>
      </c>
      <c r="D320" s="183" t="s">
        <v>601</v>
      </c>
      <c r="E320" s="184">
        <v>77427</v>
      </c>
      <c r="F320" s="184">
        <v>26</v>
      </c>
      <c r="G320" s="196">
        <v>1</v>
      </c>
      <c r="H320" s="77" t="s">
        <v>424</v>
      </c>
      <c r="I320" s="190">
        <v>656</v>
      </c>
      <c r="J320" s="190">
        <v>0</v>
      </c>
      <c r="K320" s="190">
        <v>0</v>
      </c>
      <c r="L320" s="190">
        <v>656</v>
      </c>
      <c r="M320" s="199">
        <v>3.7</v>
      </c>
      <c r="N320" s="184" t="s">
        <v>425</v>
      </c>
      <c r="O320" s="77" t="s">
        <v>516</v>
      </c>
      <c r="P320" s="61" t="s">
        <v>488</v>
      </c>
    </row>
    <row r="321" spans="1:16" ht="20.100000000000001" hidden="1" customHeight="1" outlineLevel="2" x14ac:dyDescent="0.2">
      <c r="A321" s="183">
        <v>4699244</v>
      </c>
      <c r="B321" s="183">
        <v>834949</v>
      </c>
      <c r="C321" s="183" t="s">
        <v>505</v>
      </c>
      <c r="D321" s="183" t="s">
        <v>601</v>
      </c>
      <c r="E321" s="184">
        <v>77427</v>
      </c>
      <c r="F321" s="184" t="s">
        <v>423</v>
      </c>
      <c r="G321" s="196">
        <v>1</v>
      </c>
      <c r="H321" s="77" t="s">
        <v>424</v>
      </c>
      <c r="I321" s="190">
        <v>656</v>
      </c>
      <c r="J321" s="190">
        <v>0</v>
      </c>
      <c r="K321" s="190">
        <v>0</v>
      </c>
      <c r="L321" s="190">
        <v>656</v>
      </c>
      <c r="M321" s="199">
        <v>3.7</v>
      </c>
      <c r="N321" s="184" t="s">
        <v>425</v>
      </c>
      <c r="O321" s="77" t="s">
        <v>506</v>
      </c>
      <c r="P321" s="61" t="s">
        <v>663</v>
      </c>
    </row>
    <row r="322" spans="1:16" ht="20.100000000000001" hidden="1" customHeight="1" outlineLevel="2" x14ac:dyDescent="0.2">
      <c r="A322" s="183">
        <v>4735193</v>
      </c>
      <c r="B322" s="183">
        <v>12988</v>
      </c>
      <c r="C322" s="183" t="s">
        <v>493</v>
      </c>
      <c r="D322" s="183" t="s">
        <v>611</v>
      </c>
      <c r="E322" s="184">
        <v>77427</v>
      </c>
      <c r="F322" s="184" t="s">
        <v>423</v>
      </c>
      <c r="G322" s="196">
        <v>1</v>
      </c>
      <c r="H322" s="77" t="s">
        <v>424</v>
      </c>
      <c r="I322" s="190">
        <v>656</v>
      </c>
      <c r="J322" s="190">
        <v>-136.72999999999999</v>
      </c>
      <c r="K322" s="190">
        <v>-519.27</v>
      </c>
      <c r="L322" s="190">
        <v>0</v>
      </c>
      <c r="M322" s="199">
        <v>3.7</v>
      </c>
      <c r="N322" s="184" t="s">
        <v>425</v>
      </c>
      <c r="O322" s="77" t="s">
        <v>426</v>
      </c>
      <c r="P322" s="61" t="s">
        <v>575</v>
      </c>
    </row>
    <row r="323" spans="1:16" ht="20.100000000000001" hidden="1" customHeight="1" outlineLevel="2" x14ac:dyDescent="0.2">
      <c r="A323" s="183">
        <v>4782709</v>
      </c>
      <c r="B323" s="183">
        <v>1579852</v>
      </c>
      <c r="C323" s="183" t="s">
        <v>476</v>
      </c>
      <c r="D323" s="183" t="s">
        <v>611</v>
      </c>
      <c r="E323" s="184">
        <v>77427</v>
      </c>
      <c r="F323" s="184">
        <v>26</v>
      </c>
      <c r="G323" s="196">
        <v>1</v>
      </c>
      <c r="H323" s="77" t="s">
        <v>424</v>
      </c>
      <c r="I323" s="190">
        <v>656</v>
      </c>
      <c r="J323" s="190">
        <v>0</v>
      </c>
      <c r="K323" s="190">
        <v>-656</v>
      </c>
      <c r="L323" s="190">
        <v>0</v>
      </c>
      <c r="M323" s="199">
        <v>3.7</v>
      </c>
      <c r="N323" s="184" t="s">
        <v>425</v>
      </c>
      <c r="O323" s="77" t="s">
        <v>49</v>
      </c>
      <c r="P323" s="61" t="s">
        <v>575</v>
      </c>
    </row>
    <row r="324" spans="1:16" ht="20.100000000000001" hidden="1" customHeight="1" outlineLevel="2" x14ac:dyDescent="0.2">
      <c r="A324" s="183">
        <v>4755978</v>
      </c>
      <c r="B324" s="183">
        <v>1576930</v>
      </c>
      <c r="C324" s="183" t="s">
        <v>484</v>
      </c>
      <c r="D324" s="183" t="s">
        <v>611</v>
      </c>
      <c r="E324" s="184">
        <v>77427</v>
      </c>
      <c r="F324" s="184">
        <v>26</v>
      </c>
      <c r="G324" s="196">
        <v>1</v>
      </c>
      <c r="H324" s="77" t="s">
        <v>424</v>
      </c>
      <c r="I324" s="190">
        <v>656</v>
      </c>
      <c r="J324" s="190">
        <v>0</v>
      </c>
      <c r="K324" s="190">
        <v>-656</v>
      </c>
      <c r="L324" s="190">
        <v>0</v>
      </c>
      <c r="M324" s="199">
        <v>3.7</v>
      </c>
      <c r="N324" s="184" t="s">
        <v>425</v>
      </c>
      <c r="O324" s="77" t="s">
        <v>49</v>
      </c>
      <c r="P324" s="61" t="s">
        <v>610</v>
      </c>
    </row>
    <row r="325" spans="1:16" ht="20.100000000000001" hidden="1" customHeight="1" outlineLevel="2" x14ac:dyDescent="0.2">
      <c r="A325" s="183">
        <v>4732121</v>
      </c>
      <c r="B325" s="183">
        <v>146241</v>
      </c>
      <c r="C325" s="183" t="s">
        <v>558</v>
      </c>
      <c r="D325" s="183" t="s">
        <v>617</v>
      </c>
      <c r="E325" s="184">
        <v>77427</v>
      </c>
      <c r="F325" s="184" t="s">
        <v>423</v>
      </c>
      <c r="G325" s="196">
        <v>1</v>
      </c>
      <c r="H325" s="77" t="s">
        <v>424</v>
      </c>
      <c r="I325" s="190">
        <v>656</v>
      </c>
      <c r="J325" s="190">
        <v>-136.72999999999999</v>
      </c>
      <c r="K325" s="190">
        <v>-519.27</v>
      </c>
      <c r="L325" s="190">
        <v>0</v>
      </c>
      <c r="M325" s="199">
        <v>3.7</v>
      </c>
      <c r="N325" s="184" t="s">
        <v>425</v>
      </c>
      <c r="O325" s="77" t="s">
        <v>426</v>
      </c>
      <c r="P325" s="61" t="s">
        <v>610</v>
      </c>
    </row>
    <row r="326" spans="1:16" ht="20.100000000000001" hidden="1" customHeight="1" outlineLevel="2" x14ac:dyDescent="0.2">
      <c r="A326" s="183">
        <v>4755884</v>
      </c>
      <c r="B326" s="183">
        <v>1247782</v>
      </c>
      <c r="C326" s="183" t="s">
        <v>548</v>
      </c>
      <c r="D326" s="183" t="s">
        <v>617</v>
      </c>
      <c r="E326" s="184">
        <v>77427</v>
      </c>
      <c r="F326" s="184">
        <v>26</v>
      </c>
      <c r="G326" s="196">
        <v>1</v>
      </c>
      <c r="H326" s="77" t="s">
        <v>424</v>
      </c>
      <c r="I326" s="190">
        <v>656</v>
      </c>
      <c r="J326" s="190">
        <v>0</v>
      </c>
      <c r="K326" s="190">
        <v>-656</v>
      </c>
      <c r="L326" s="190">
        <v>0</v>
      </c>
      <c r="M326" s="199">
        <v>3.7</v>
      </c>
      <c r="N326" s="184" t="s">
        <v>425</v>
      </c>
      <c r="O326" s="77" t="s">
        <v>49</v>
      </c>
      <c r="P326" s="61" t="s">
        <v>668</v>
      </c>
    </row>
    <row r="327" spans="1:16" ht="20.100000000000001" hidden="1" customHeight="1" outlineLevel="2" x14ac:dyDescent="0.2">
      <c r="A327" s="183">
        <v>4744282</v>
      </c>
      <c r="B327" s="183">
        <v>1347237</v>
      </c>
      <c r="C327" s="183" t="s">
        <v>435</v>
      </c>
      <c r="D327" s="183" t="s">
        <v>626</v>
      </c>
      <c r="E327" s="184">
        <v>77427</v>
      </c>
      <c r="F327" s="184" t="s">
        <v>423</v>
      </c>
      <c r="G327" s="196">
        <v>1</v>
      </c>
      <c r="H327" s="77" t="s">
        <v>424</v>
      </c>
      <c r="I327" s="190">
        <v>656</v>
      </c>
      <c r="J327" s="190">
        <v>-136.72999999999999</v>
      </c>
      <c r="K327" s="190">
        <v>-519.27</v>
      </c>
      <c r="L327" s="190">
        <v>0</v>
      </c>
      <c r="M327" s="199">
        <v>3.7</v>
      </c>
      <c r="N327" s="184" t="s">
        <v>425</v>
      </c>
      <c r="O327" s="77" t="s">
        <v>426</v>
      </c>
      <c r="P327" s="61" t="s">
        <v>671</v>
      </c>
    </row>
    <row r="328" spans="1:16" ht="20.100000000000001" hidden="1" customHeight="1" outlineLevel="2" x14ac:dyDescent="0.2">
      <c r="A328" s="183">
        <v>4695102</v>
      </c>
      <c r="B328" s="183">
        <v>1570926</v>
      </c>
      <c r="C328" s="183" t="s">
        <v>472</v>
      </c>
      <c r="D328" s="183" t="s">
        <v>626</v>
      </c>
      <c r="E328" s="184">
        <v>77427</v>
      </c>
      <c r="F328" s="184">
        <v>26</v>
      </c>
      <c r="G328" s="196">
        <v>1</v>
      </c>
      <c r="H328" s="77" t="s">
        <v>424</v>
      </c>
      <c r="I328" s="190">
        <v>656</v>
      </c>
      <c r="J328" s="190">
        <v>0</v>
      </c>
      <c r="K328" s="190">
        <v>-656</v>
      </c>
      <c r="L328" s="190">
        <v>0</v>
      </c>
      <c r="M328" s="199">
        <v>3.7</v>
      </c>
      <c r="N328" s="184" t="s">
        <v>425</v>
      </c>
      <c r="O328" s="77" t="s">
        <v>49</v>
      </c>
      <c r="P328" s="61" t="s">
        <v>671</v>
      </c>
    </row>
    <row r="329" spans="1:16" ht="20.100000000000001" hidden="1" customHeight="1" outlineLevel="2" x14ac:dyDescent="0.2">
      <c r="A329" s="183">
        <v>4743054</v>
      </c>
      <c r="B329" s="183">
        <v>1229415</v>
      </c>
      <c r="C329" s="183" t="s">
        <v>545</v>
      </c>
      <c r="D329" s="183" t="s">
        <v>626</v>
      </c>
      <c r="E329" s="184">
        <v>77427</v>
      </c>
      <c r="F329" s="184">
        <v>26</v>
      </c>
      <c r="G329" s="196">
        <v>1</v>
      </c>
      <c r="H329" s="77" t="s">
        <v>424</v>
      </c>
      <c r="I329" s="190">
        <v>656</v>
      </c>
      <c r="J329" s="190">
        <v>0</v>
      </c>
      <c r="K329" s="190">
        <v>0</v>
      </c>
      <c r="L329" s="190">
        <v>656</v>
      </c>
      <c r="M329" s="199">
        <v>3.7</v>
      </c>
      <c r="N329" s="184" t="s">
        <v>425</v>
      </c>
      <c r="O329" s="77" t="s">
        <v>516</v>
      </c>
      <c r="P329" s="61" t="s">
        <v>674</v>
      </c>
    </row>
    <row r="330" spans="1:16" ht="20.100000000000001" hidden="1" customHeight="1" outlineLevel="2" x14ac:dyDescent="0.2">
      <c r="A330" s="183">
        <v>4699244</v>
      </c>
      <c r="B330" s="183">
        <v>834949</v>
      </c>
      <c r="C330" s="183" t="s">
        <v>505</v>
      </c>
      <c r="D330" s="183" t="s">
        <v>626</v>
      </c>
      <c r="E330" s="184">
        <v>77427</v>
      </c>
      <c r="F330" s="184" t="s">
        <v>423</v>
      </c>
      <c r="G330" s="196">
        <v>1</v>
      </c>
      <c r="H330" s="77" t="s">
        <v>424</v>
      </c>
      <c r="I330" s="190">
        <v>656</v>
      </c>
      <c r="J330" s="190">
        <v>0</v>
      </c>
      <c r="K330" s="190">
        <v>0</v>
      </c>
      <c r="L330" s="190">
        <v>656</v>
      </c>
      <c r="M330" s="199">
        <v>3.7</v>
      </c>
      <c r="N330" s="184" t="s">
        <v>425</v>
      </c>
      <c r="O330" s="77" t="s">
        <v>506</v>
      </c>
      <c r="P330" s="61" t="s">
        <v>604</v>
      </c>
    </row>
    <row r="331" spans="1:16" ht="20.100000000000001" hidden="1" customHeight="1" outlineLevel="2" x14ac:dyDescent="0.2">
      <c r="A331" s="183">
        <v>4735193</v>
      </c>
      <c r="B331" s="183">
        <v>12988</v>
      </c>
      <c r="C331" s="183" t="s">
        <v>493</v>
      </c>
      <c r="D331" s="183" t="s">
        <v>634</v>
      </c>
      <c r="E331" s="184">
        <v>77427</v>
      </c>
      <c r="F331" s="184" t="s">
        <v>423</v>
      </c>
      <c r="G331" s="196">
        <v>1</v>
      </c>
      <c r="H331" s="77" t="s">
        <v>424</v>
      </c>
      <c r="I331" s="190">
        <v>656</v>
      </c>
      <c r="J331" s="190">
        <v>-136.72999999999999</v>
      </c>
      <c r="K331" s="190">
        <v>-519.27</v>
      </c>
      <c r="L331" s="190">
        <v>0</v>
      </c>
      <c r="M331" s="199">
        <v>3.7</v>
      </c>
      <c r="N331" s="184" t="s">
        <v>425</v>
      </c>
      <c r="O331" s="77" t="s">
        <v>426</v>
      </c>
      <c r="P331" s="61" t="s">
        <v>565</v>
      </c>
    </row>
    <row r="332" spans="1:16" ht="20.100000000000001" hidden="1" customHeight="1" outlineLevel="2" x14ac:dyDescent="0.2">
      <c r="A332" s="183">
        <v>4782709</v>
      </c>
      <c r="B332" s="183">
        <v>1579852</v>
      </c>
      <c r="C332" s="183" t="s">
        <v>476</v>
      </c>
      <c r="D332" s="183" t="s">
        <v>634</v>
      </c>
      <c r="E332" s="184">
        <v>77427</v>
      </c>
      <c r="F332" s="184">
        <v>26</v>
      </c>
      <c r="G332" s="196">
        <v>1</v>
      </c>
      <c r="H332" s="77" t="s">
        <v>424</v>
      </c>
      <c r="I332" s="190">
        <v>656</v>
      </c>
      <c r="J332" s="190">
        <v>0</v>
      </c>
      <c r="K332" s="190">
        <v>-656</v>
      </c>
      <c r="L332" s="190">
        <v>0</v>
      </c>
      <c r="M332" s="199">
        <v>3.7</v>
      </c>
      <c r="N332" s="184" t="s">
        <v>425</v>
      </c>
      <c r="O332" s="77" t="s">
        <v>49</v>
      </c>
      <c r="P332" s="61" t="s">
        <v>565</v>
      </c>
    </row>
    <row r="333" spans="1:16" ht="20.100000000000001" hidden="1" customHeight="1" outlineLevel="2" x14ac:dyDescent="0.2">
      <c r="A333" s="183">
        <v>4755978</v>
      </c>
      <c r="B333" s="183">
        <v>1576930</v>
      </c>
      <c r="C333" s="183" t="s">
        <v>484</v>
      </c>
      <c r="D333" s="183" t="s">
        <v>634</v>
      </c>
      <c r="E333" s="184">
        <v>77427</v>
      </c>
      <c r="F333" s="184">
        <v>26</v>
      </c>
      <c r="G333" s="196">
        <v>1</v>
      </c>
      <c r="H333" s="77" t="s">
        <v>424</v>
      </c>
      <c r="I333" s="190">
        <v>656</v>
      </c>
      <c r="J333" s="190">
        <v>0</v>
      </c>
      <c r="K333" s="190">
        <v>-656</v>
      </c>
      <c r="L333" s="190">
        <v>0</v>
      </c>
      <c r="M333" s="199">
        <v>3.7</v>
      </c>
      <c r="N333" s="184" t="s">
        <v>425</v>
      </c>
      <c r="O333" s="77" t="s">
        <v>49</v>
      </c>
      <c r="P333" s="61" t="s">
        <v>565</v>
      </c>
    </row>
    <row r="334" spans="1:16" ht="20.100000000000001" hidden="1" customHeight="1" outlineLevel="2" x14ac:dyDescent="0.2">
      <c r="A334" s="183">
        <v>4732121</v>
      </c>
      <c r="B334" s="183">
        <v>146241</v>
      </c>
      <c r="C334" s="183" t="s">
        <v>558</v>
      </c>
      <c r="D334" s="183" t="s">
        <v>638</v>
      </c>
      <c r="E334" s="184">
        <v>77427</v>
      </c>
      <c r="F334" s="184" t="s">
        <v>423</v>
      </c>
      <c r="G334" s="196">
        <v>1</v>
      </c>
      <c r="H334" s="77" t="s">
        <v>424</v>
      </c>
      <c r="I334" s="190">
        <v>656</v>
      </c>
      <c r="J334" s="190">
        <v>-136.72999999999999</v>
      </c>
      <c r="K334" s="190">
        <v>-519.27</v>
      </c>
      <c r="L334" s="190">
        <v>0</v>
      </c>
      <c r="M334" s="199">
        <v>3.7</v>
      </c>
      <c r="N334" s="184" t="s">
        <v>425</v>
      </c>
      <c r="O334" s="77" t="s">
        <v>426</v>
      </c>
      <c r="P334" s="61" t="s">
        <v>549</v>
      </c>
    </row>
    <row r="335" spans="1:16" ht="20.100000000000001" hidden="1" customHeight="1" outlineLevel="2" x14ac:dyDescent="0.2">
      <c r="A335" s="183">
        <v>4623575</v>
      </c>
      <c r="B335" s="183">
        <v>1564312</v>
      </c>
      <c r="C335" s="183" t="s">
        <v>517</v>
      </c>
      <c r="D335" s="183" t="s">
        <v>638</v>
      </c>
      <c r="E335" s="184">
        <v>77427</v>
      </c>
      <c r="F335" s="184" t="s">
        <v>423</v>
      </c>
      <c r="G335" s="196">
        <v>1</v>
      </c>
      <c r="H335" s="77" t="s">
        <v>424</v>
      </c>
      <c r="I335" s="190">
        <v>656</v>
      </c>
      <c r="J335" s="190">
        <v>0</v>
      </c>
      <c r="K335" s="190">
        <v>0</v>
      </c>
      <c r="L335" s="190">
        <v>656</v>
      </c>
      <c r="M335" s="199">
        <v>3.7</v>
      </c>
      <c r="N335" s="184">
        <v>198.5</v>
      </c>
      <c r="O335" s="77" t="s">
        <v>518</v>
      </c>
      <c r="P335" s="61" t="s">
        <v>513</v>
      </c>
    </row>
    <row r="336" spans="1:16" ht="20.100000000000001" hidden="1" customHeight="1" outlineLevel="2" x14ac:dyDescent="0.2">
      <c r="A336" s="183">
        <v>4778054</v>
      </c>
      <c r="B336" s="183">
        <v>1578163</v>
      </c>
      <c r="C336" s="183" t="s">
        <v>469</v>
      </c>
      <c r="D336" s="183" t="s">
        <v>439</v>
      </c>
      <c r="E336" s="184">
        <v>77427</v>
      </c>
      <c r="F336" s="184">
        <v>26</v>
      </c>
      <c r="G336" s="196">
        <v>1</v>
      </c>
      <c r="H336" s="77" t="s">
        <v>424</v>
      </c>
      <c r="I336" s="190">
        <v>656</v>
      </c>
      <c r="J336" s="190">
        <v>0</v>
      </c>
      <c r="K336" s="190">
        <v>-656</v>
      </c>
      <c r="L336" s="190">
        <v>0</v>
      </c>
      <c r="M336" s="199">
        <v>3.7</v>
      </c>
      <c r="N336" s="184" t="s">
        <v>425</v>
      </c>
      <c r="O336" s="77" t="s">
        <v>49</v>
      </c>
      <c r="P336" s="61" t="s">
        <v>513</v>
      </c>
    </row>
    <row r="337" spans="1:16" ht="20.100000000000001" hidden="1" customHeight="1" outlineLevel="2" x14ac:dyDescent="0.2">
      <c r="A337" s="183">
        <v>4770448</v>
      </c>
      <c r="B337" s="183">
        <v>1537084</v>
      </c>
      <c r="C337" s="183" t="s">
        <v>508</v>
      </c>
      <c r="D337" s="183" t="s">
        <v>439</v>
      </c>
      <c r="E337" s="184">
        <v>77427</v>
      </c>
      <c r="F337" s="184" t="s">
        <v>423</v>
      </c>
      <c r="G337" s="196">
        <v>1</v>
      </c>
      <c r="H337" s="77" t="s">
        <v>424</v>
      </c>
      <c r="I337" s="190">
        <v>656</v>
      </c>
      <c r="J337" s="190">
        <v>-136.72999999999999</v>
      </c>
      <c r="K337" s="190">
        <v>-519.27</v>
      </c>
      <c r="L337" s="190">
        <v>0</v>
      </c>
      <c r="M337" s="199">
        <v>3.7</v>
      </c>
      <c r="N337" s="184" t="s">
        <v>425</v>
      </c>
      <c r="O337" s="77" t="s">
        <v>426</v>
      </c>
      <c r="P337" s="61" t="s">
        <v>513</v>
      </c>
    </row>
    <row r="338" spans="1:16" ht="20.100000000000001" hidden="1" customHeight="1" outlineLevel="2" x14ac:dyDescent="0.2">
      <c r="A338" s="183">
        <v>4755884</v>
      </c>
      <c r="B338" s="183">
        <v>1247782</v>
      </c>
      <c r="C338" s="183" t="s">
        <v>548</v>
      </c>
      <c r="D338" s="183" t="s">
        <v>439</v>
      </c>
      <c r="E338" s="184">
        <v>77427</v>
      </c>
      <c r="F338" s="184">
        <v>26</v>
      </c>
      <c r="G338" s="196">
        <v>1</v>
      </c>
      <c r="H338" s="77" t="s">
        <v>424</v>
      </c>
      <c r="I338" s="190">
        <v>656</v>
      </c>
      <c r="J338" s="190">
        <v>0</v>
      </c>
      <c r="K338" s="190">
        <v>-656</v>
      </c>
      <c r="L338" s="190">
        <v>0</v>
      </c>
      <c r="M338" s="199">
        <v>3.7</v>
      </c>
      <c r="N338" s="184" t="s">
        <v>425</v>
      </c>
      <c r="O338" s="77" t="s">
        <v>49</v>
      </c>
      <c r="P338" s="61" t="s">
        <v>683</v>
      </c>
    </row>
    <row r="339" spans="1:16" ht="20.100000000000001" hidden="1" customHeight="1" outlineLevel="2" x14ac:dyDescent="0.2">
      <c r="A339" s="183">
        <v>4730982</v>
      </c>
      <c r="B339" s="183">
        <v>906273</v>
      </c>
      <c r="C339" s="183" t="s">
        <v>515</v>
      </c>
      <c r="D339" s="183" t="s">
        <v>439</v>
      </c>
      <c r="E339" s="184">
        <v>77427</v>
      </c>
      <c r="F339" s="184">
        <v>26</v>
      </c>
      <c r="G339" s="196">
        <v>1</v>
      </c>
      <c r="H339" s="77" t="s">
        <v>424</v>
      </c>
      <c r="I339" s="190">
        <v>656</v>
      </c>
      <c r="J339" s="190">
        <v>0</v>
      </c>
      <c r="K339" s="190">
        <v>-651</v>
      </c>
      <c r="L339" s="190">
        <v>5</v>
      </c>
      <c r="M339" s="199">
        <v>3.7</v>
      </c>
      <c r="N339" s="184" t="s">
        <v>425</v>
      </c>
      <c r="O339" s="77" t="s">
        <v>516</v>
      </c>
      <c r="P339" s="61" t="s">
        <v>434</v>
      </c>
    </row>
    <row r="340" spans="1:16" ht="20.100000000000001" hidden="1" customHeight="1" outlineLevel="2" x14ac:dyDescent="0.2">
      <c r="A340" s="183">
        <v>4695102</v>
      </c>
      <c r="B340" s="183">
        <v>1570926</v>
      </c>
      <c r="C340" s="183" t="s">
        <v>472</v>
      </c>
      <c r="D340" s="183" t="s">
        <v>645</v>
      </c>
      <c r="E340" s="184">
        <v>77427</v>
      </c>
      <c r="F340" s="184">
        <v>26</v>
      </c>
      <c r="G340" s="196">
        <v>1</v>
      </c>
      <c r="H340" s="77" t="s">
        <v>424</v>
      </c>
      <c r="I340" s="190">
        <v>656</v>
      </c>
      <c r="J340" s="190">
        <v>0</v>
      </c>
      <c r="K340" s="190">
        <v>-656</v>
      </c>
      <c r="L340" s="190">
        <v>0</v>
      </c>
      <c r="M340" s="199">
        <v>3.7</v>
      </c>
      <c r="N340" s="184" t="s">
        <v>425</v>
      </c>
      <c r="O340" s="77" t="s">
        <v>49</v>
      </c>
      <c r="P340" s="61" t="s">
        <v>565</v>
      </c>
    </row>
    <row r="341" spans="1:16" ht="20.100000000000001" hidden="1" customHeight="1" outlineLevel="2" x14ac:dyDescent="0.2">
      <c r="A341" s="183">
        <v>4743054</v>
      </c>
      <c r="B341" s="183">
        <v>1229415</v>
      </c>
      <c r="C341" s="183" t="s">
        <v>545</v>
      </c>
      <c r="D341" s="183" t="s">
        <v>645</v>
      </c>
      <c r="E341" s="184">
        <v>77427</v>
      </c>
      <c r="F341" s="184">
        <v>26</v>
      </c>
      <c r="G341" s="196">
        <v>1</v>
      </c>
      <c r="H341" s="77" t="s">
        <v>424</v>
      </c>
      <c r="I341" s="190">
        <v>656</v>
      </c>
      <c r="J341" s="190">
        <v>0</v>
      </c>
      <c r="K341" s="190">
        <v>0</v>
      </c>
      <c r="L341" s="190">
        <v>656</v>
      </c>
      <c r="M341" s="199">
        <v>3.7</v>
      </c>
      <c r="N341" s="184" t="s">
        <v>425</v>
      </c>
      <c r="O341" s="77" t="s">
        <v>516</v>
      </c>
      <c r="P341" s="61" t="s">
        <v>649</v>
      </c>
    </row>
    <row r="342" spans="1:16" ht="20.100000000000001" hidden="1" customHeight="1" outlineLevel="2" x14ac:dyDescent="0.2">
      <c r="A342" s="183">
        <v>4699244</v>
      </c>
      <c r="B342" s="183">
        <v>834949</v>
      </c>
      <c r="C342" s="183" t="s">
        <v>505</v>
      </c>
      <c r="D342" s="183" t="s">
        <v>645</v>
      </c>
      <c r="E342" s="184">
        <v>77427</v>
      </c>
      <c r="F342" s="184" t="s">
        <v>423</v>
      </c>
      <c r="G342" s="196">
        <v>1</v>
      </c>
      <c r="H342" s="77" t="s">
        <v>424</v>
      </c>
      <c r="I342" s="190">
        <v>656</v>
      </c>
      <c r="J342" s="190">
        <v>0</v>
      </c>
      <c r="K342" s="190">
        <v>0</v>
      </c>
      <c r="L342" s="190">
        <v>656</v>
      </c>
      <c r="M342" s="199">
        <v>3.7</v>
      </c>
      <c r="N342" s="184" t="s">
        <v>425</v>
      </c>
      <c r="O342" s="77" t="s">
        <v>506</v>
      </c>
      <c r="P342" s="61" t="s">
        <v>649</v>
      </c>
    </row>
    <row r="343" spans="1:16" ht="20.100000000000001" hidden="1" customHeight="1" outlineLevel="2" x14ac:dyDescent="0.2">
      <c r="A343" s="183">
        <v>4778054</v>
      </c>
      <c r="B343" s="183">
        <v>1578163</v>
      </c>
      <c r="C343" s="183" t="s">
        <v>469</v>
      </c>
      <c r="D343" s="183" t="s">
        <v>651</v>
      </c>
      <c r="E343" s="184">
        <v>77427</v>
      </c>
      <c r="F343" s="184">
        <v>26</v>
      </c>
      <c r="G343" s="196">
        <v>1</v>
      </c>
      <c r="H343" s="77" t="s">
        <v>424</v>
      </c>
      <c r="I343" s="190">
        <v>656</v>
      </c>
      <c r="J343" s="190">
        <v>0</v>
      </c>
      <c r="K343" s="190">
        <v>-656</v>
      </c>
      <c r="L343" s="190">
        <v>0</v>
      </c>
      <c r="M343" s="199">
        <v>3.7</v>
      </c>
      <c r="N343" s="184" t="s">
        <v>425</v>
      </c>
      <c r="O343" s="77" t="s">
        <v>49</v>
      </c>
      <c r="P343" s="61" t="s">
        <v>649</v>
      </c>
    </row>
    <row r="344" spans="1:16" ht="20.100000000000001" hidden="1" customHeight="1" outlineLevel="2" x14ac:dyDescent="0.2">
      <c r="A344" s="183">
        <v>4755884</v>
      </c>
      <c r="B344" s="183">
        <v>1247782</v>
      </c>
      <c r="C344" s="183" t="s">
        <v>548</v>
      </c>
      <c r="D344" s="183" t="s">
        <v>651</v>
      </c>
      <c r="E344" s="184">
        <v>77427</v>
      </c>
      <c r="F344" s="184">
        <v>26</v>
      </c>
      <c r="G344" s="196">
        <v>1</v>
      </c>
      <c r="H344" s="77" t="s">
        <v>424</v>
      </c>
      <c r="I344" s="190">
        <v>656</v>
      </c>
      <c r="J344" s="190">
        <v>0</v>
      </c>
      <c r="K344" s="190">
        <v>-656</v>
      </c>
      <c r="L344" s="190">
        <v>0</v>
      </c>
      <c r="M344" s="199">
        <v>3.7</v>
      </c>
      <c r="N344" s="184" t="s">
        <v>425</v>
      </c>
      <c r="O344" s="77" t="s">
        <v>49</v>
      </c>
      <c r="P344" s="61" t="s">
        <v>500</v>
      </c>
    </row>
    <row r="345" spans="1:16" ht="20.100000000000001" hidden="1" customHeight="1" outlineLevel="2" x14ac:dyDescent="0.2">
      <c r="A345" s="183">
        <v>4755978</v>
      </c>
      <c r="B345" s="183">
        <v>1576930</v>
      </c>
      <c r="C345" s="183" t="s">
        <v>484</v>
      </c>
      <c r="D345" s="183" t="s">
        <v>651</v>
      </c>
      <c r="E345" s="184">
        <v>77427</v>
      </c>
      <c r="F345" s="184">
        <v>26</v>
      </c>
      <c r="G345" s="196">
        <v>1</v>
      </c>
      <c r="H345" s="77" t="s">
        <v>424</v>
      </c>
      <c r="I345" s="190">
        <v>656</v>
      </c>
      <c r="J345" s="190">
        <v>0</v>
      </c>
      <c r="K345" s="190">
        <v>-656</v>
      </c>
      <c r="L345" s="190">
        <v>0</v>
      </c>
      <c r="M345" s="199">
        <v>3.7</v>
      </c>
      <c r="N345" s="184" t="s">
        <v>425</v>
      </c>
      <c r="O345" s="77" t="s">
        <v>49</v>
      </c>
      <c r="P345" s="61" t="s">
        <v>454</v>
      </c>
    </row>
    <row r="346" spans="1:16" ht="20.100000000000001" hidden="1" customHeight="1" outlineLevel="2" x14ac:dyDescent="0.2">
      <c r="A346" s="183">
        <v>4730982</v>
      </c>
      <c r="B346" s="183">
        <v>906273</v>
      </c>
      <c r="C346" s="183" t="s">
        <v>515</v>
      </c>
      <c r="D346" s="183" t="s">
        <v>651</v>
      </c>
      <c r="E346" s="184">
        <v>77427</v>
      </c>
      <c r="F346" s="184">
        <v>26</v>
      </c>
      <c r="G346" s="196">
        <v>1</v>
      </c>
      <c r="H346" s="77" t="s">
        <v>424</v>
      </c>
      <c r="I346" s="190">
        <v>656</v>
      </c>
      <c r="J346" s="190">
        <v>0</v>
      </c>
      <c r="K346" s="190">
        <v>-651</v>
      </c>
      <c r="L346" s="190">
        <v>5</v>
      </c>
      <c r="M346" s="199">
        <v>3.7</v>
      </c>
      <c r="N346" s="184" t="s">
        <v>425</v>
      </c>
      <c r="O346" s="77" t="s">
        <v>516</v>
      </c>
      <c r="P346" s="61" t="s">
        <v>649</v>
      </c>
    </row>
    <row r="347" spans="1:16" ht="20.100000000000001" hidden="1" customHeight="1" outlineLevel="2" x14ac:dyDescent="0.2">
      <c r="A347" s="183">
        <v>4623575</v>
      </c>
      <c r="B347" s="183">
        <v>1564312</v>
      </c>
      <c r="C347" s="183" t="s">
        <v>517</v>
      </c>
      <c r="D347" s="183" t="s">
        <v>651</v>
      </c>
      <c r="E347" s="184">
        <v>77427</v>
      </c>
      <c r="F347" s="184" t="s">
        <v>423</v>
      </c>
      <c r="G347" s="196">
        <v>1</v>
      </c>
      <c r="H347" s="77" t="s">
        <v>424</v>
      </c>
      <c r="I347" s="190">
        <v>656</v>
      </c>
      <c r="J347" s="190">
        <v>0</v>
      </c>
      <c r="K347" s="190">
        <v>0</v>
      </c>
      <c r="L347" s="190">
        <v>656</v>
      </c>
      <c r="M347" s="199">
        <v>3.7</v>
      </c>
      <c r="N347" s="184">
        <v>198.5</v>
      </c>
      <c r="O347" s="77" t="s">
        <v>518</v>
      </c>
      <c r="P347" s="61" t="s">
        <v>575</v>
      </c>
    </row>
    <row r="348" spans="1:16" ht="20.100000000000001" hidden="1" customHeight="1" outlineLevel="2" x14ac:dyDescent="0.2">
      <c r="A348" s="183">
        <v>9001399964</v>
      </c>
      <c r="B348" s="183">
        <v>1537084</v>
      </c>
      <c r="C348" s="183" t="s">
        <v>508</v>
      </c>
      <c r="D348" s="183" t="s">
        <v>651</v>
      </c>
      <c r="E348" s="184">
        <v>77427</v>
      </c>
      <c r="F348" s="184">
        <v>26</v>
      </c>
      <c r="G348" s="196">
        <v>1</v>
      </c>
      <c r="H348" s="77" t="s">
        <v>424</v>
      </c>
      <c r="I348" s="190">
        <v>656</v>
      </c>
      <c r="J348" s="190">
        <v>0</v>
      </c>
      <c r="K348" s="190">
        <v>-651</v>
      </c>
      <c r="L348" s="190">
        <v>5</v>
      </c>
      <c r="M348" s="199">
        <v>3.7</v>
      </c>
      <c r="N348" s="184">
        <v>493.92</v>
      </c>
      <c r="O348" s="77" t="s">
        <v>516</v>
      </c>
      <c r="P348" s="61" t="s">
        <v>456</v>
      </c>
    </row>
    <row r="349" spans="1:16" ht="20.100000000000001" hidden="1" customHeight="1" outlineLevel="2" x14ac:dyDescent="0.2">
      <c r="A349" s="183">
        <v>4695102</v>
      </c>
      <c r="B349" s="183">
        <v>1570926</v>
      </c>
      <c r="C349" s="183" t="s">
        <v>472</v>
      </c>
      <c r="D349" s="183" t="s">
        <v>655</v>
      </c>
      <c r="E349" s="184">
        <v>77427</v>
      </c>
      <c r="F349" s="184">
        <v>26</v>
      </c>
      <c r="G349" s="196">
        <v>1</v>
      </c>
      <c r="H349" s="77" t="s">
        <v>424</v>
      </c>
      <c r="I349" s="190">
        <v>656</v>
      </c>
      <c r="J349" s="190">
        <v>0</v>
      </c>
      <c r="K349" s="190">
        <v>-656</v>
      </c>
      <c r="L349" s="190">
        <v>0</v>
      </c>
      <c r="M349" s="199">
        <v>3.7</v>
      </c>
      <c r="N349" s="184" t="s">
        <v>425</v>
      </c>
      <c r="O349" s="77" t="s">
        <v>49</v>
      </c>
      <c r="P349" s="61" t="s">
        <v>500</v>
      </c>
    </row>
    <row r="350" spans="1:16" ht="20.100000000000001" hidden="1" customHeight="1" outlineLevel="2" x14ac:dyDescent="0.2">
      <c r="A350" s="183">
        <v>4735193</v>
      </c>
      <c r="B350" s="183">
        <v>12988</v>
      </c>
      <c r="C350" s="183" t="s">
        <v>493</v>
      </c>
      <c r="D350" s="183" t="s">
        <v>465</v>
      </c>
      <c r="E350" s="184">
        <v>77427</v>
      </c>
      <c r="F350" s="184" t="s">
        <v>423</v>
      </c>
      <c r="G350" s="196">
        <v>1</v>
      </c>
      <c r="H350" s="77" t="s">
        <v>424</v>
      </c>
      <c r="I350" s="190">
        <v>656</v>
      </c>
      <c r="J350" s="190">
        <v>-136.72999999999999</v>
      </c>
      <c r="K350" s="190">
        <v>-519.27</v>
      </c>
      <c r="L350" s="190">
        <v>0</v>
      </c>
      <c r="M350" s="199">
        <v>3.7</v>
      </c>
      <c r="N350" s="184" t="s">
        <v>425</v>
      </c>
      <c r="O350" s="77" t="s">
        <v>426</v>
      </c>
      <c r="P350" s="61" t="s">
        <v>456</v>
      </c>
    </row>
    <row r="351" spans="1:16" ht="20.100000000000001" hidden="1" customHeight="1" outlineLevel="2" x14ac:dyDescent="0.2">
      <c r="A351" s="183">
        <v>4743054</v>
      </c>
      <c r="B351" s="183">
        <v>1229415</v>
      </c>
      <c r="C351" s="183" t="s">
        <v>545</v>
      </c>
      <c r="D351" s="183" t="s">
        <v>465</v>
      </c>
      <c r="E351" s="184">
        <v>77427</v>
      </c>
      <c r="F351" s="184">
        <v>26</v>
      </c>
      <c r="G351" s="196">
        <v>1</v>
      </c>
      <c r="H351" s="77" t="s">
        <v>424</v>
      </c>
      <c r="I351" s="190">
        <v>656</v>
      </c>
      <c r="J351" s="190">
        <v>0</v>
      </c>
      <c r="K351" s="190">
        <v>0</v>
      </c>
      <c r="L351" s="190">
        <v>656</v>
      </c>
      <c r="M351" s="199">
        <v>3.7</v>
      </c>
      <c r="N351" s="184" t="s">
        <v>425</v>
      </c>
      <c r="O351" s="77" t="s">
        <v>516</v>
      </c>
      <c r="P351" s="61" t="s">
        <v>575</v>
      </c>
    </row>
    <row r="352" spans="1:16" ht="20.100000000000001" hidden="1" customHeight="1" outlineLevel="2" x14ac:dyDescent="0.2">
      <c r="A352" s="183">
        <v>4748594</v>
      </c>
      <c r="B352" s="183">
        <v>1125074</v>
      </c>
      <c r="C352" s="183" t="s">
        <v>592</v>
      </c>
      <c r="D352" s="183" t="s">
        <v>466</v>
      </c>
      <c r="E352" s="184">
        <v>77427</v>
      </c>
      <c r="F352" s="184" t="s">
        <v>423</v>
      </c>
      <c r="G352" s="196">
        <v>1</v>
      </c>
      <c r="H352" s="77" t="s">
        <v>424</v>
      </c>
      <c r="I352" s="190">
        <v>656</v>
      </c>
      <c r="J352" s="190">
        <v>-186</v>
      </c>
      <c r="K352" s="190">
        <v>-470</v>
      </c>
      <c r="L352" s="190">
        <v>0</v>
      </c>
      <c r="M352" s="199">
        <v>3.7</v>
      </c>
      <c r="N352" s="184">
        <v>154</v>
      </c>
      <c r="O352" s="77" t="s">
        <v>518</v>
      </c>
      <c r="P352" s="61" t="s">
        <v>575</v>
      </c>
    </row>
    <row r="353" spans="1:16" ht="20.100000000000001" hidden="1" customHeight="1" outlineLevel="2" x14ac:dyDescent="0.2">
      <c r="A353" s="183">
        <v>4623575</v>
      </c>
      <c r="B353" s="183">
        <v>1564312</v>
      </c>
      <c r="C353" s="183" t="s">
        <v>517</v>
      </c>
      <c r="D353" s="183" t="s">
        <v>466</v>
      </c>
      <c r="E353" s="184">
        <v>77427</v>
      </c>
      <c r="F353" s="184" t="s">
        <v>423</v>
      </c>
      <c r="G353" s="196">
        <v>1</v>
      </c>
      <c r="H353" s="77" t="s">
        <v>424</v>
      </c>
      <c r="I353" s="190">
        <v>656</v>
      </c>
      <c r="J353" s="190">
        <v>0</v>
      </c>
      <c r="K353" s="190">
        <v>0</v>
      </c>
      <c r="L353" s="190">
        <v>656</v>
      </c>
      <c r="M353" s="199">
        <v>3.7</v>
      </c>
      <c r="N353" s="184">
        <v>198.5</v>
      </c>
      <c r="O353" s="77" t="s">
        <v>518</v>
      </c>
      <c r="P353" s="61" t="s">
        <v>575</v>
      </c>
    </row>
    <row r="354" spans="1:16" ht="20.100000000000001" hidden="1" customHeight="1" outlineLevel="2" x14ac:dyDescent="0.2">
      <c r="A354" s="183">
        <v>4778054</v>
      </c>
      <c r="B354" s="183">
        <v>1578163</v>
      </c>
      <c r="C354" s="183" t="s">
        <v>469</v>
      </c>
      <c r="D354" s="183" t="s">
        <v>468</v>
      </c>
      <c r="E354" s="184">
        <v>77427</v>
      </c>
      <c r="F354" s="184">
        <v>26</v>
      </c>
      <c r="G354" s="196">
        <v>1</v>
      </c>
      <c r="H354" s="77" t="s">
        <v>424</v>
      </c>
      <c r="I354" s="190">
        <v>656</v>
      </c>
      <c r="J354" s="190">
        <v>-142.03</v>
      </c>
      <c r="K354" s="190">
        <v>-513.97</v>
      </c>
      <c r="L354" s="190">
        <v>0</v>
      </c>
      <c r="M354" s="199">
        <v>3.7</v>
      </c>
      <c r="N354" s="184" t="s">
        <v>425</v>
      </c>
      <c r="O354" s="77" t="s">
        <v>49</v>
      </c>
      <c r="P354" s="61" t="s">
        <v>575</v>
      </c>
    </row>
    <row r="355" spans="1:16" ht="20.100000000000001" hidden="1" customHeight="1" outlineLevel="2" x14ac:dyDescent="0.2">
      <c r="A355" s="183">
        <v>4770448</v>
      </c>
      <c r="B355" s="183">
        <v>1537084</v>
      </c>
      <c r="C355" s="183" t="s">
        <v>508</v>
      </c>
      <c r="D355" s="183" t="s">
        <v>468</v>
      </c>
      <c r="E355" s="184">
        <v>77427</v>
      </c>
      <c r="F355" s="184" t="s">
        <v>423</v>
      </c>
      <c r="G355" s="196">
        <v>1</v>
      </c>
      <c r="H355" s="77" t="s">
        <v>424</v>
      </c>
      <c r="I355" s="190">
        <v>656</v>
      </c>
      <c r="J355" s="190">
        <v>-136.72999999999999</v>
      </c>
      <c r="K355" s="190">
        <v>-519.27</v>
      </c>
      <c r="L355" s="190">
        <v>0</v>
      </c>
      <c r="M355" s="199">
        <v>3.7</v>
      </c>
      <c r="N355" s="184" t="s">
        <v>425</v>
      </c>
      <c r="O355" s="77" t="s">
        <v>426</v>
      </c>
      <c r="P355" s="61" t="s">
        <v>456</v>
      </c>
    </row>
    <row r="356" spans="1:16" ht="20.100000000000001" hidden="1" customHeight="1" outlineLevel="2" x14ac:dyDescent="0.2">
      <c r="A356" s="183">
        <v>4755978</v>
      </c>
      <c r="B356" s="183">
        <v>1576930</v>
      </c>
      <c r="C356" s="183" t="s">
        <v>484</v>
      </c>
      <c r="D356" s="183" t="s">
        <v>468</v>
      </c>
      <c r="E356" s="184">
        <v>77427</v>
      </c>
      <c r="F356" s="184">
        <v>26</v>
      </c>
      <c r="G356" s="196">
        <v>1</v>
      </c>
      <c r="H356" s="77" t="s">
        <v>424</v>
      </c>
      <c r="I356" s="190">
        <v>656</v>
      </c>
      <c r="J356" s="190">
        <v>0</v>
      </c>
      <c r="K356" s="190">
        <v>-656</v>
      </c>
      <c r="L356" s="190">
        <v>0</v>
      </c>
      <c r="M356" s="199">
        <v>3.7</v>
      </c>
      <c r="N356" s="184" t="s">
        <v>425</v>
      </c>
      <c r="O356" s="77" t="s">
        <v>49</v>
      </c>
      <c r="P356" s="61" t="s">
        <v>456</v>
      </c>
    </row>
    <row r="357" spans="1:16" ht="20.100000000000001" hidden="1" customHeight="1" outlineLevel="2" x14ac:dyDescent="0.2">
      <c r="A357" s="183">
        <v>4730982</v>
      </c>
      <c r="B357" s="183">
        <v>906273</v>
      </c>
      <c r="C357" s="183" t="s">
        <v>515</v>
      </c>
      <c r="D357" s="183" t="s">
        <v>468</v>
      </c>
      <c r="E357" s="184">
        <v>77427</v>
      </c>
      <c r="F357" s="184">
        <v>26</v>
      </c>
      <c r="G357" s="196">
        <v>1</v>
      </c>
      <c r="H357" s="77" t="s">
        <v>424</v>
      </c>
      <c r="I357" s="190">
        <v>656</v>
      </c>
      <c r="J357" s="190">
        <v>0</v>
      </c>
      <c r="K357" s="190">
        <v>-651</v>
      </c>
      <c r="L357" s="190">
        <v>5</v>
      </c>
      <c r="M357" s="199">
        <v>3.7</v>
      </c>
      <c r="N357" s="184" t="s">
        <v>425</v>
      </c>
      <c r="O357" s="77" t="s">
        <v>516</v>
      </c>
      <c r="P357" s="61" t="s">
        <v>572</v>
      </c>
    </row>
    <row r="358" spans="1:16" ht="20.100000000000001" hidden="1" customHeight="1" outlineLevel="2" x14ac:dyDescent="0.2">
      <c r="A358" s="183">
        <v>4755884</v>
      </c>
      <c r="B358" s="183">
        <v>1247782</v>
      </c>
      <c r="C358" s="183" t="s">
        <v>548</v>
      </c>
      <c r="D358" s="183" t="s">
        <v>667</v>
      </c>
      <c r="E358" s="184">
        <v>77427</v>
      </c>
      <c r="F358" s="184">
        <v>26</v>
      </c>
      <c r="G358" s="196">
        <v>1</v>
      </c>
      <c r="H358" s="77" t="s">
        <v>424</v>
      </c>
      <c r="I358" s="190">
        <v>656</v>
      </c>
      <c r="J358" s="190">
        <v>0</v>
      </c>
      <c r="K358" s="190">
        <v>-656</v>
      </c>
      <c r="L358" s="190">
        <v>0</v>
      </c>
      <c r="M358" s="199">
        <v>3.7</v>
      </c>
      <c r="N358" s="184" t="s">
        <v>425</v>
      </c>
      <c r="O358" s="77" t="s">
        <v>49</v>
      </c>
      <c r="P358" s="61" t="s">
        <v>604</v>
      </c>
    </row>
    <row r="359" spans="1:16" ht="20.100000000000001" hidden="1" customHeight="1" outlineLevel="2" x14ac:dyDescent="0.2">
      <c r="A359" s="183">
        <v>4778054</v>
      </c>
      <c r="B359" s="183">
        <v>1578163</v>
      </c>
      <c r="C359" s="183" t="s">
        <v>469</v>
      </c>
      <c r="D359" s="183" t="s">
        <v>686</v>
      </c>
      <c r="E359" s="184">
        <v>77427</v>
      </c>
      <c r="F359" s="184">
        <v>26</v>
      </c>
      <c r="G359" s="196">
        <v>1</v>
      </c>
      <c r="H359" s="77" t="s">
        <v>424</v>
      </c>
      <c r="I359" s="190">
        <v>656</v>
      </c>
      <c r="J359" s="190">
        <v>0</v>
      </c>
      <c r="K359" s="190">
        <v>-656</v>
      </c>
      <c r="L359" s="190">
        <v>0</v>
      </c>
      <c r="M359" s="199">
        <v>3.7</v>
      </c>
      <c r="N359" s="184" t="s">
        <v>425</v>
      </c>
      <c r="O359" s="77" t="s">
        <v>49</v>
      </c>
      <c r="P359" s="61" t="s">
        <v>620</v>
      </c>
    </row>
    <row r="360" spans="1:16" ht="20.100000000000001" hidden="1" customHeight="1" outlineLevel="2" x14ac:dyDescent="0.2">
      <c r="A360" s="183">
        <v>4778298</v>
      </c>
      <c r="B360" s="183">
        <v>1578334</v>
      </c>
      <c r="C360" s="183" t="s">
        <v>562</v>
      </c>
      <c r="D360" s="183" t="s">
        <v>686</v>
      </c>
      <c r="E360" s="184">
        <v>77427</v>
      </c>
      <c r="F360" s="184" t="s">
        <v>423</v>
      </c>
      <c r="G360" s="196">
        <v>1</v>
      </c>
      <c r="H360" s="77" t="s">
        <v>424</v>
      </c>
      <c r="I360" s="190">
        <v>656</v>
      </c>
      <c r="J360" s="190">
        <v>-136.72999999999999</v>
      </c>
      <c r="K360" s="190">
        <v>-519.27</v>
      </c>
      <c r="L360" s="190">
        <v>0</v>
      </c>
      <c r="M360" s="199">
        <v>3.7</v>
      </c>
      <c r="N360" s="184" t="s">
        <v>425</v>
      </c>
      <c r="O360" s="77" t="s">
        <v>426</v>
      </c>
      <c r="P360" s="61" t="s">
        <v>654</v>
      </c>
    </row>
    <row r="361" spans="1:16" ht="20.100000000000001" hidden="1" customHeight="1" outlineLevel="2" x14ac:dyDescent="0.2">
      <c r="A361" s="183">
        <v>4755978</v>
      </c>
      <c r="B361" s="183">
        <v>1576930</v>
      </c>
      <c r="C361" s="183" t="s">
        <v>484</v>
      </c>
      <c r="D361" s="183" t="s">
        <v>686</v>
      </c>
      <c r="E361" s="184">
        <v>77427</v>
      </c>
      <c r="F361" s="184">
        <v>26</v>
      </c>
      <c r="G361" s="196">
        <v>1</v>
      </c>
      <c r="H361" s="77" t="s">
        <v>424</v>
      </c>
      <c r="I361" s="190">
        <v>656</v>
      </c>
      <c r="J361" s="190">
        <v>0</v>
      </c>
      <c r="K361" s="190">
        <v>-656</v>
      </c>
      <c r="L361" s="190">
        <v>0</v>
      </c>
      <c r="M361" s="199">
        <v>3.7</v>
      </c>
      <c r="N361" s="184" t="s">
        <v>425</v>
      </c>
      <c r="O361" s="77" t="s">
        <v>49</v>
      </c>
      <c r="P361" s="61" t="s">
        <v>654</v>
      </c>
    </row>
    <row r="362" spans="1:16" ht="20.100000000000001" hidden="1" customHeight="1" outlineLevel="2" x14ac:dyDescent="0.2">
      <c r="A362" s="183">
        <v>4735193</v>
      </c>
      <c r="B362" s="183">
        <v>12988</v>
      </c>
      <c r="C362" s="183" t="s">
        <v>493</v>
      </c>
      <c r="D362" s="183" t="s">
        <v>492</v>
      </c>
      <c r="E362" s="184">
        <v>77427</v>
      </c>
      <c r="F362" s="184" t="s">
        <v>423</v>
      </c>
      <c r="G362" s="196">
        <v>1</v>
      </c>
      <c r="H362" s="77" t="s">
        <v>424</v>
      </c>
      <c r="I362" s="190">
        <v>656</v>
      </c>
      <c r="J362" s="190">
        <v>-136.72999999999999</v>
      </c>
      <c r="K362" s="190">
        <v>-519.27</v>
      </c>
      <c r="L362" s="190">
        <v>0</v>
      </c>
      <c r="M362" s="199">
        <v>3.7</v>
      </c>
      <c r="N362" s="184" t="s">
        <v>425</v>
      </c>
      <c r="O362" s="77" t="s">
        <v>426</v>
      </c>
      <c r="P362" s="61" t="s">
        <v>654</v>
      </c>
    </row>
    <row r="363" spans="1:16" ht="20.100000000000001" hidden="1" customHeight="1" outlineLevel="2" x14ac:dyDescent="0.2">
      <c r="A363" s="183">
        <v>4699244</v>
      </c>
      <c r="B363" s="183">
        <v>834949</v>
      </c>
      <c r="C363" s="183" t="s">
        <v>505</v>
      </c>
      <c r="D363" s="183" t="s">
        <v>698</v>
      </c>
      <c r="E363" s="184">
        <v>77427</v>
      </c>
      <c r="F363" s="184" t="s">
        <v>423</v>
      </c>
      <c r="G363" s="196">
        <v>1</v>
      </c>
      <c r="H363" s="77" t="s">
        <v>424</v>
      </c>
      <c r="I363" s="190">
        <v>656</v>
      </c>
      <c r="J363" s="190">
        <v>0</v>
      </c>
      <c r="K363" s="190">
        <v>0</v>
      </c>
      <c r="L363" s="190">
        <v>656</v>
      </c>
      <c r="M363" s="199">
        <v>3.7</v>
      </c>
      <c r="N363" s="184" t="s">
        <v>425</v>
      </c>
      <c r="O363" s="77" t="s">
        <v>506</v>
      </c>
      <c r="P363" s="61" t="s">
        <v>654</v>
      </c>
    </row>
    <row r="364" spans="1:16" ht="20.100000000000001" hidden="1" customHeight="1" outlineLevel="2" x14ac:dyDescent="0.2">
      <c r="A364" s="183">
        <v>4600747</v>
      </c>
      <c r="B364" s="183">
        <v>442218</v>
      </c>
      <c r="C364" s="183" t="s">
        <v>618</v>
      </c>
      <c r="D364" s="183" t="s">
        <v>436</v>
      </c>
      <c r="E364" s="184">
        <v>77427</v>
      </c>
      <c r="F364" s="184">
        <v>26</v>
      </c>
      <c r="G364" s="196">
        <v>1</v>
      </c>
      <c r="H364" s="77" t="s">
        <v>424</v>
      </c>
      <c r="I364" s="190">
        <v>656</v>
      </c>
      <c r="J364" s="190">
        <v>-142.03</v>
      </c>
      <c r="K364" s="190">
        <v>-513.97</v>
      </c>
      <c r="L364" s="190">
        <v>0</v>
      </c>
      <c r="M364" s="199">
        <v>3.7</v>
      </c>
      <c r="N364" s="184" t="s">
        <v>425</v>
      </c>
      <c r="O364" s="77" t="s">
        <v>503</v>
      </c>
      <c r="P364" s="61" t="s">
        <v>654</v>
      </c>
    </row>
    <row r="365" spans="1:16" ht="20.100000000000001" hidden="1" customHeight="1" outlineLevel="2" x14ac:dyDescent="0.2">
      <c r="A365" s="183">
        <v>4772587</v>
      </c>
      <c r="B365" s="183">
        <v>1465933</v>
      </c>
      <c r="C365" s="183" t="s">
        <v>538</v>
      </c>
      <c r="D365" s="183" t="s">
        <v>703</v>
      </c>
      <c r="E365" s="184">
        <v>77427</v>
      </c>
      <c r="F365" s="184" t="s">
        <v>423</v>
      </c>
      <c r="G365" s="196">
        <v>1</v>
      </c>
      <c r="H365" s="77" t="s">
        <v>424</v>
      </c>
      <c r="I365" s="190">
        <v>656</v>
      </c>
      <c r="J365" s="190">
        <v>-186</v>
      </c>
      <c r="K365" s="190">
        <v>-470</v>
      </c>
      <c r="L365" s="190">
        <v>0</v>
      </c>
      <c r="M365" s="199">
        <v>3.7</v>
      </c>
      <c r="N365" s="184" t="s">
        <v>425</v>
      </c>
      <c r="O365" s="77" t="s">
        <v>518</v>
      </c>
      <c r="P365" s="61" t="s">
        <v>620</v>
      </c>
    </row>
    <row r="366" spans="1:16" ht="20.100000000000001" hidden="1" customHeight="1" outlineLevel="2" x14ac:dyDescent="0.2">
      <c r="A366" s="183">
        <v>4755884</v>
      </c>
      <c r="B366" s="183">
        <v>1247782</v>
      </c>
      <c r="C366" s="183" t="s">
        <v>548</v>
      </c>
      <c r="D366" s="183" t="s">
        <v>703</v>
      </c>
      <c r="E366" s="184">
        <v>77427</v>
      </c>
      <c r="F366" s="184">
        <v>26</v>
      </c>
      <c r="G366" s="196">
        <v>1</v>
      </c>
      <c r="H366" s="77" t="s">
        <v>424</v>
      </c>
      <c r="I366" s="190">
        <v>656</v>
      </c>
      <c r="J366" s="190">
        <v>0</v>
      </c>
      <c r="K366" s="190">
        <v>-656</v>
      </c>
      <c r="L366" s="190">
        <v>0</v>
      </c>
      <c r="M366" s="199">
        <v>3.7</v>
      </c>
      <c r="N366" s="184" t="s">
        <v>425</v>
      </c>
      <c r="O366" s="77" t="s">
        <v>49</v>
      </c>
      <c r="P366" s="61" t="s">
        <v>701</v>
      </c>
    </row>
    <row r="367" spans="1:16" ht="20.100000000000001" hidden="1" customHeight="1" outlineLevel="2" x14ac:dyDescent="0.2">
      <c r="A367" s="183">
        <v>4730982</v>
      </c>
      <c r="B367" s="183">
        <v>906273</v>
      </c>
      <c r="C367" s="183" t="s">
        <v>515</v>
      </c>
      <c r="D367" s="183" t="s">
        <v>703</v>
      </c>
      <c r="E367" s="184">
        <v>77427</v>
      </c>
      <c r="F367" s="184">
        <v>26</v>
      </c>
      <c r="G367" s="196">
        <v>1</v>
      </c>
      <c r="H367" s="77" t="s">
        <v>424</v>
      </c>
      <c r="I367" s="190">
        <v>656</v>
      </c>
      <c r="J367" s="190">
        <v>0</v>
      </c>
      <c r="K367" s="190">
        <v>-651</v>
      </c>
      <c r="L367" s="190">
        <v>5</v>
      </c>
      <c r="M367" s="199">
        <v>3.7</v>
      </c>
      <c r="N367" s="184" t="s">
        <v>425</v>
      </c>
      <c r="O367" s="77" t="s">
        <v>516</v>
      </c>
      <c r="P367" s="61" t="s">
        <v>620</v>
      </c>
    </row>
    <row r="368" spans="1:16" ht="20.100000000000001" hidden="1" customHeight="1" outlineLevel="2" x14ac:dyDescent="0.2">
      <c r="A368" s="183">
        <v>4623575</v>
      </c>
      <c r="B368" s="183">
        <v>1564312</v>
      </c>
      <c r="C368" s="183" t="s">
        <v>517</v>
      </c>
      <c r="D368" s="183" t="s">
        <v>703</v>
      </c>
      <c r="E368" s="184">
        <v>77427</v>
      </c>
      <c r="F368" s="184" t="s">
        <v>423</v>
      </c>
      <c r="G368" s="196">
        <v>1</v>
      </c>
      <c r="H368" s="77" t="s">
        <v>424</v>
      </c>
      <c r="I368" s="190">
        <v>656</v>
      </c>
      <c r="J368" s="190">
        <v>0</v>
      </c>
      <c r="K368" s="190">
        <v>0</v>
      </c>
      <c r="L368" s="190">
        <v>656</v>
      </c>
      <c r="M368" s="199">
        <v>3.7</v>
      </c>
      <c r="N368" s="184">
        <v>198.5</v>
      </c>
      <c r="O368" s="77" t="s">
        <v>518</v>
      </c>
      <c r="P368" s="61" t="s">
        <v>620</v>
      </c>
    </row>
    <row r="369" spans="1:16" ht="20.100000000000001" hidden="1" customHeight="1" outlineLevel="2" x14ac:dyDescent="0.2">
      <c r="A369" s="183">
        <v>9001400142</v>
      </c>
      <c r="B369" s="183">
        <v>1582284</v>
      </c>
      <c r="C369" s="183" t="s">
        <v>750</v>
      </c>
      <c r="D369" s="183" t="s">
        <v>703</v>
      </c>
      <c r="E369" s="184">
        <v>77427</v>
      </c>
      <c r="F369" s="184">
        <v>26</v>
      </c>
      <c r="G369" s="196">
        <v>1</v>
      </c>
      <c r="H369" s="77" t="s">
        <v>424</v>
      </c>
      <c r="I369" s="190">
        <v>656</v>
      </c>
      <c r="J369" s="190">
        <v>0</v>
      </c>
      <c r="K369" s="190">
        <v>0</v>
      </c>
      <c r="L369" s="190">
        <v>656</v>
      </c>
      <c r="M369" s="199">
        <v>3.7</v>
      </c>
      <c r="N369" s="184">
        <v>203</v>
      </c>
      <c r="O369" s="77" t="s">
        <v>516</v>
      </c>
      <c r="P369" s="61" t="s">
        <v>620</v>
      </c>
    </row>
    <row r="370" spans="1:16" ht="20.100000000000001" hidden="1" customHeight="1" outlineLevel="2" x14ac:dyDescent="0.2">
      <c r="A370" s="183">
        <v>4772752</v>
      </c>
      <c r="B370" s="183">
        <v>1505279</v>
      </c>
      <c r="C370" s="183" t="s">
        <v>535</v>
      </c>
      <c r="D370" s="183" t="s">
        <v>710</v>
      </c>
      <c r="E370" s="184">
        <v>77427</v>
      </c>
      <c r="F370" s="184">
        <v>26</v>
      </c>
      <c r="G370" s="196">
        <v>1</v>
      </c>
      <c r="H370" s="77" t="s">
        <v>424</v>
      </c>
      <c r="I370" s="190">
        <v>656</v>
      </c>
      <c r="J370" s="190">
        <v>0</v>
      </c>
      <c r="K370" s="190">
        <v>-656</v>
      </c>
      <c r="L370" s="190">
        <v>0</v>
      </c>
      <c r="M370" s="199">
        <v>3.7</v>
      </c>
      <c r="N370" s="184" t="s">
        <v>425</v>
      </c>
      <c r="O370" s="77" t="s">
        <v>520</v>
      </c>
      <c r="P370" s="61" t="s">
        <v>620</v>
      </c>
    </row>
    <row r="371" spans="1:16" ht="20.100000000000001" hidden="1" customHeight="1" outlineLevel="2" x14ac:dyDescent="0.2">
      <c r="A371" s="183">
        <v>4800701</v>
      </c>
      <c r="B371" s="183">
        <v>1581071</v>
      </c>
      <c r="C371" s="183" t="s">
        <v>939</v>
      </c>
      <c r="D371" s="183" t="s">
        <v>710</v>
      </c>
      <c r="E371" s="184">
        <v>77427</v>
      </c>
      <c r="F371" s="184">
        <v>26</v>
      </c>
      <c r="G371" s="196">
        <v>1</v>
      </c>
      <c r="H371" s="77" t="s">
        <v>424</v>
      </c>
      <c r="I371" s="190">
        <v>656</v>
      </c>
      <c r="J371" s="190">
        <v>0</v>
      </c>
      <c r="K371" s="190">
        <v>0</v>
      </c>
      <c r="L371" s="190">
        <v>656</v>
      </c>
      <c r="M371" s="199">
        <v>3.7</v>
      </c>
      <c r="N371" s="184" t="s">
        <v>425</v>
      </c>
      <c r="O371" s="77" t="s">
        <v>516</v>
      </c>
      <c r="P371" s="61" t="s">
        <v>620</v>
      </c>
    </row>
    <row r="372" spans="1:16" ht="20.100000000000001" hidden="1" customHeight="1" outlineLevel="2" x14ac:dyDescent="0.2">
      <c r="A372" s="183">
        <v>4811642</v>
      </c>
      <c r="B372" s="183">
        <v>1581296</v>
      </c>
      <c r="C372" s="183" t="s">
        <v>660</v>
      </c>
      <c r="D372" s="183" t="s">
        <v>710</v>
      </c>
      <c r="E372" s="184">
        <v>77427</v>
      </c>
      <c r="F372" s="184">
        <v>26</v>
      </c>
      <c r="G372" s="196">
        <v>1</v>
      </c>
      <c r="H372" s="77" t="s">
        <v>424</v>
      </c>
      <c r="I372" s="190">
        <v>656</v>
      </c>
      <c r="J372" s="190">
        <v>0</v>
      </c>
      <c r="K372" s="190">
        <v>0</v>
      </c>
      <c r="L372" s="190">
        <v>656</v>
      </c>
      <c r="M372" s="199">
        <v>3.7</v>
      </c>
      <c r="N372" s="184">
        <v>198.5</v>
      </c>
      <c r="O372" s="77" t="s">
        <v>516</v>
      </c>
      <c r="P372" s="61" t="s">
        <v>620</v>
      </c>
    </row>
    <row r="373" spans="1:16" ht="20.100000000000001" hidden="1" customHeight="1" outlineLevel="2" x14ac:dyDescent="0.2">
      <c r="A373" s="183">
        <v>4600747</v>
      </c>
      <c r="B373" s="183">
        <v>442218</v>
      </c>
      <c r="C373" s="183" t="s">
        <v>618</v>
      </c>
      <c r="D373" s="183" t="s">
        <v>432</v>
      </c>
      <c r="E373" s="184">
        <v>77427</v>
      </c>
      <c r="F373" s="184">
        <v>26</v>
      </c>
      <c r="G373" s="196">
        <v>1</v>
      </c>
      <c r="H373" s="77" t="s">
        <v>424</v>
      </c>
      <c r="I373" s="190">
        <v>656</v>
      </c>
      <c r="J373" s="190">
        <v>-142.03</v>
      </c>
      <c r="K373" s="190">
        <v>-513.97</v>
      </c>
      <c r="L373" s="190">
        <v>0</v>
      </c>
      <c r="M373" s="199">
        <v>3.7</v>
      </c>
      <c r="N373" s="184" t="s">
        <v>425</v>
      </c>
      <c r="O373" s="77" t="s">
        <v>503</v>
      </c>
      <c r="P373" s="61" t="s">
        <v>544</v>
      </c>
    </row>
    <row r="374" spans="1:16" ht="20.100000000000001" hidden="1" customHeight="1" outlineLevel="2" x14ac:dyDescent="0.2">
      <c r="A374" s="183">
        <v>4623478</v>
      </c>
      <c r="B374" s="183">
        <v>1211324</v>
      </c>
      <c r="C374" s="183" t="s">
        <v>609</v>
      </c>
      <c r="D374" s="183" t="s">
        <v>432</v>
      </c>
      <c r="E374" s="184">
        <v>77427</v>
      </c>
      <c r="F374" s="184" t="s">
        <v>423</v>
      </c>
      <c r="G374" s="196">
        <v>1</v>
      </c>
      <c r="H374" s="77" t="s">
        <v>424</v>
      </c>
      <c r="I374" s="190">
        <v>656</v>
      </c>
      <c r="J374" s="190">
        <v>0</v>
      </c>
      <c r="K374" s="190">
        <v>0</v>
      </c>
      <c r="L374" s="190">
        <v>656</v>
      </c>
      <c r="M374" s="199">
        <v>3.7</v>
      </c>
      <c r="N374" s="184">
        <v>198.5</v>
      </c>
      <c r="O374" s="77" t="s">
        <v>520</v>
      </c>
      <c r="P374" s="61" t="s">
        <v>627</v>
      </c>
    </row>
    <row r="375" spans="1:16" ht="20.100000000000001" hidden="1" customHeight="1" outlineLevel="2" x14ac:dyDescent="0.2">
      <c r="A375" s="183">
        <v>4699244</v>
      </c>
      <c r="B375" s="183">
        <v>834949</v>
      </c>
      <c r="C375" s="183" t="s">
        <v>505</v>
      </c>
      <c r="D375" s="183" t="s">
        <v>432</v>
      </c>
      <c r="E375" s="184">
        <v>77427</v>
      </c>
      <c r="F375" s="184" t="s">
        <v>423</v>
      </c>
      <c r="G375" s="196">
        <v>1</v>
      </c>
      <c r="H375" s="77" t="s">
        <v>424</v>
      </c>
      <c r="I375" s="190">
        <v>656</v>
      </c>
      <c r="J375" s="190">
        <v>0</v>
      </c>
      <c r="K375" s="190">
        <v>0</v>
      </c>
      <c r="L375" s="190">
        <v>656</v>
      </c>
      <c r="M375" s="199">
        <v>3.7</v>
      </c>
      <c r="N375" s="184" t="s">
        <v>425</v>
      </c>
      <c r="O375" s="77" t="s">
        <v>506</v>
      </c>
      <c r="P375" s="61" t="s">
        <v>489</v>
      </c>
    </row>
    <row r="376" spans="1:16" ht="20.100000000000001" hidden="1" customHeight="1" outlineLevel="2" x14ac:dyDescent="0.2">
      <c r="A376" s="183">
        <v>4770448</v>
      </c>
      <c r="B376" s="183">
        <v>1537084</v>
      </c>
      <c r="C376" s="183" t="s">
        <v>508</v>
      </c>
      <c r="D376" s="183" t="s">
        <v>714</v>
      </c>
      <c r="E376" s="184">
        <v>77427</v>
      </c>
      <c r="F376" s="184" t="s">
        <v>423</v>
      </c>
      <c r="G376" s="196">
        <v>1</v>
      </c>
      <c r="H376" s="77" t="s">
        <v>424</v>
      </c>
      <c r="I376" s="190">
        <v>656</v>
      </c>
      <c r="J376" s="190">
        <v>-136.72999999999999</v>
      </c>
      <c r="K376" s="190">
        <v>-519.27</v>
      </c>
      <c r="L376" s="190">
        <v>0</v>
      </c>
      <c r="M376" s="199">
        <v>3.7</v>
      </c>
      <c r="N376" s="184" t="s">
        <v>425</v>
      </c>
      <c r="O376" s="77" t="s">
        <v>426</v>
      </c>
      <c r="P376" s="61" t="s">
        <v>459</v>
      </c>
    </row>
    <row r="377" spans="1:16" ht="20.100000000000001" hidden="1" customHeight="1" outlineLevel="2" x14ac:dyDescent="0.2">
      <c r="A377" s="183">
        <v>4623575</v>
      </c>
      <c r="B377" s="183">
        <v>1564312</v>
      </c>
      <c r="C377" s="183" t="s">
        <v>517</v>
      </c>
      <c r="D377" s="183" t="s">
        <v>714</v>
      </c>
      <c r="E377" s="184">
        <v>77427</v>
      </c>
      <c r="F377" s="184" t="s">
        <v>423</v>
      </c>
      <c r="G377" s="196">
        <v>1</v>
      </c>
      <c r="H377" s="77" t="s">
        <v>424</v>
      </c>
      <c r="I377" s="190">
        <v>656</v>
      </c>
      <c r="J377" s="190">
        <v>-186</v>
      </c>
      <c r="K377" s="190">
        <v>-470</v>
      </c>
      <c r="L377" s="190">
        <v>0</v>
      </c>
      <c r="M377" s="199">
        <v>3.7</v>
      </c>
      <c r="N377" s="184">
        <v>198.5</v>
      </c>
      <c r="O377" s="77" t="s">
        <v>518</v>
      </c>
      <c r="P377" s="61" t="s">
        <v>650</v>
      </c>
    </row>
    <row r="378" spans="1:16" ht="20.100000000000001" hidden="1" customHeight="1" outlineLevel="2" x14ac:dyDescent="0.2">
      <c r="A378" s="183">
        <v>4730982</v>
      </c>
      <c r="B378" s="183">
        <v>906273</v>
      </c>
      <c r="C378" s="183" t="s">
        <v>515</v>
      </c>
      <c r="D378" s="183" t="s">
        <v>714</v>
      </c>
      <c r="E378" s="184">
        <v>77427</v>
      </c>
      <c r="F378" s="184">
        <v>26</v>
      </c>
      <c r="G378" s="196">
        <v>1</v>
      </c>
      <c r="H378" s="77" t="s">
        <v>424</v>
      </c>
      <c r="I378" s="190">
        <v>656</v>
      </c>
      <c r="J378" s="190">
        <v>0</v>
      </c>
      <c r="K378" s="190">
        <v>-651</v>
      </c>
      <c r="L378" s="190">
        <v>5</v>
      </c>
      <c r="M378" s="199">
        <v>3.7</v>
      </c>
      <c r="N378" s="184" t="s">
        <v>425</v>
      </c>
      <c r="O378" s="77" t="s">
        <v>426</v>
      </c>
      <c r="P378" s="61" t="s">
        <v>650</v>
      </c>
    </row>
    <row r="379" spans="1:16" ht="20.100000000000001" hidden="1" customHeight="1" outlineLevel="2" x14ac:dyDescent="0.2">
      <c r="A379" s="183">
        <v>9001401516</v>
      </c>
      <c r="B379" s="183">
        <v>1582284</v>
      </c>
      <c r="C379" s="183" t="s">
        <v>750</v>
      </c>
      <c r="D379" s="183" t="s">
        <v>714</v>
      </c>
      <c r="E379" s="184">
        <v>77427</v>
      </c>
      <c r="F379" s="184">
        <v>26</v>
      </c>
      <c r="G379" s="196">
        <v>1</v>
      </c>
      <c r="H379" s="77" t="s">
        <v>424</v>
      </c>
      <c r="I379" s="190">
        <v>656</v>
      </c>
      <c r="J379" s="190">
        <v>0</v>
      </c>
      <c r="K379" s="190">
        <v>-651</v>
      </c>
      <c r="L379" s="190">
        <v>5</v>
      </c>
      <c r="M379" s="199">
        <v>3.7</v>
      </c>
      <c r="N379" s="184" t="s">
        <v>1036</v>
      </c>
      <c r="O379" s="77" t="s">
        <v>516</v>
      </c>
      <c r="P379" s="61" t="s">
        <v>650</v>
      </c>
    </row>
    <row r="380" spans="1:16" ht="20.100000000000001" hidden="1" customHeight="1" outlineLevel="2" x14ac:dyDescent="0.2">
      <c r="A380" s="183">
        <v>4599606</v>
      </c>
      <c r="B380" s="183">
        <v>1400555</v>
      </c>
      <c r="C380" s="183" t="s">
        <v>704</v>
      </c>
      <c r="D380" s="183" t="s">
        <v>719</v>
      </c>
      <c r="E380" s="184">
        <v>77427</v>
      </c>
      <c r="F380" s="184" t="s">
        <v>423</v>
      </c>
      <c r="G380" s="196">
        <v>1</v>
      </c>
      <c r="H380" s="77" t="s">
        <v>424</v>
      </c>
      <c r="I380" s="190">
        <v>656</v>
      </c>
      <c r="J380" s="190">
        <v>-196.65</v>
      </c>
      <c r="K380" s="190">
        <v>-459.35</v>
      </c>
      <c r="L380" s="190">
        <v>0</v>
      </c>
      <c r="M380" s="199">
        <v>3.7</v>
      </c>
      <c r="N380" s="184" t="s">
        <v>425</v>
      </c>
      <c r="O380" s="77" t="s">
        <v>624</v>
      </c>
      <c r="P380" s="61" t="s">
        <v>427</v>
      </c>
    </row>
    <row r="381" spans="1:16" ht="20.100000000000001" hidden="1" customHeight="1" outlineLevel="2" x14ac:dyDescent="0.2">
      <c r="A381" s="183">
        <v>4778298</v>
      </c>
      <c r="B381" s="183">
        <v>1578334</v>
      </c>
      <c r="C381" s="183" t="s">
        <v>562</v>
      </c>
      <c r="D381" s="183" t="s">
        <v>719</v>
      </c>
      <c r="E381" s="184">
        <v>77427</v>
      </c>
      <c r="F381" s="184">
        <v>26</v>
      </c>
      <c r="G381" s="196">
        <v>1</v>
      </c>
      <c r="H381" s="77" t="s">
        <v>424</v>
      </c>
      <c r="I381" s="190">
        <v>656</v>
      </c>
      <c r="J381" s="190">
        <v>0</v>
      </c>
      <c r="K381" s="190">
        <v>0</v>
      </c>
      <c r="L381" s="190">
        <v>656</v>
      </c>
      <c r="M381" s="199">
        <v>3.7</v>
      </c>
      <c r="N381" s="184" t="s">
        <v>425</v>
      </c>
      <c r="O381" s="77" t="s">
        <v>426</v>
      </c>
      <c r="P381" s="61" t="s">
        <v>650</v>
      </c>
    </row>
    <row r="382" spans="1:16" ht="20.100000000000001" hidden="1" customHeight="1" outlineLevel="2" x14ac:dyDescent="0.2">
      <c r="A382" s="183">
        <v>4772587</v>
      </c>
      <c r="B382" s="183">
        <v>1465933</v>
      </c>
      <c r="C382" s="183" t="s">
        <v>538</v>
      </c>
      <c r="D382" s="183" t="s">
        <v>709</v>
      </c>
      <c r="E382" s="184">
        <v>77427</v>
      </c>
      <c r="F382" s="184" t="s">
        <v>423</v>
      </c>
      <c r="G382" s="196">
        <v>1</v>
      </c>
      <c r="H382" s="77" t="s">
        <v>424</v>
      </c>
      <c r="I382" s="190">
        <v>656</v>
      </c>
      <c r="J382" s="190">
        <v>-186</v>
      </c>
      <c r="K382" s="190">
        <v>-470</v>
      </c>
      <c r="L382" s="190">
        <v>0</v>
      </c>
      <c r="M382" s="199">
        <v>3.7</v>
      </c>
      <c r="N382" s="184" t="s">
        <v>425</v>
      </c>
      <c r="O382" s="77" t="s">
        <v>518</v>
      </c>
      <c r="P382" s="61" t="s">
        <v>427</v>
      </c>
    </row>
    <row r="383" spans="1:16" ht="20.100000000000001" hidden="1" customHeight="1" outlineLevel="2" x14ac:dyDescent="0.2">
      <c r="A383" s="183">
        <v>4811557</v>
      </c>
      <c r="B383" s="183">
        <v>1267797</v>
      </c>
      <c r="C383" s="183" t="s">
        <v>659</v>
      </c>
      <c r="D383" s="183" t="s">
        <v>709</v>
      </c>
      <c r="E383" s="184">
        <v>77427</v>
      </c>
      <c r="F383" s="184" t="s">
        <v>423</v>
      </c>
      <c r="G383" s="196">
        <v>1</v>
      </c>
      <c r="H383" s="77" t="s">
        <v>424</v>
      </c>
      <c r="I383" s="190">
        <v>656</v>
      </c>
      <c r="J383" s="190">
        <v>-136.72999999999999</v>
      </c>
      <c r="K383" s="190">
        <v>-519.27</v>
      </c>
      <c r="L383" s="190">
        <v>0</v>
      </c>
      <c r="M383" s="199">
        <v>3.7</v>
      </c>
      <c r="N383" s="184" t="s">
        <v>425</v>
      </c>
      <c r="O383" s="77" t="s">
        <v>426</v>
      </c>
      <c r="P383" s="61" t="s">
        <v>459</v>
      </c>
    </row>
    <row r="384" spans="1:16" ht="20.100000000000001" hidden="1" customHeight="1" outlineLevel="2" x14ac:dyDescent="0.2">
      <c r="A384" s="183">
        <v>4760250</v>
      </c>
      <c r="B384" s="183">
        <v>342545</v>
      </c>
      <c r="C384" s="183" t="s">
        <v>507</v>
      </c>
      <c r="D384" s="183" t="s">
        <v>709</v>
      </c>
      <c r="E384" s="184">
        <v>77427</v>
      </c>
      <c r="F384" s="184" t="s">
        <v>423</v>
      </c>
      <c r="G384" s="196">
        <v>1</v>
      </c>
      <c r="H384" s="77" t="s">
        <v>424</v>
      </c>
      <c r="I384" s="190">
        <v>656</v>
      </c>
      <c r="J384" s="190">
        <v>-136.72999999999999</v>
      </c>
      <c r="K384" s="190">
        <v>-519.27</v>
      </c>
      <c r="L384" s="190">
        <v>0</v>
      </c>
      <c r="M384" s="199">
        <v>3.7</v>
      </c>
      <c r="N384" s="184" t="s">
        <v>425</v>
      </c>
      <c r="O384" s="77" t="s">
        <v>426</v>
      </c>
      <c r="P384" s="61" t="s">
        <v>459</v>
      </c>
    </row>
    <row r="385" spans="1:16" ht="20.100000000000001" hidden="1" customHeight="1" outlineLevel="2" x14ac:dyDescent="0.2">
      <c r="A385" s="183">
        <v>4823185</v>
      </c>
      <c r="B385" s="183">
        <v>484130</v>
      </c>
      <c r="C385" s="183" t="s">
        <v>721</v>
      </c>
      <c r="D385" s="183" t="s">
        <v>709</v>
      </c>
      <c r="E385" s="184">
        <v>77427</v>
      </c>
      <c r="F385" s="184" t="s">
        <v>423</v>
      </c>
      <c r="G385" s="196">
        <v>1</v>
      </c>
      <c r="H385" s="77" t="s">
        <v>424</v>
      </c>
      <c r="I385" s="190">
        <v>656</v>
      </c>
      <c r="J385" s="190">
        <v>-136.72999999999999</v>
      </c>
      <c r="K385" s="190">
        <v>-519.27</v>
      </c>
      <c r="L385" s="190">
        <v>0</v>
      </c>
      <c r="M385" s="199">
        <v>3.7</v>
      </c>
      <c r="N385" s="184">
        <v>198.5</v>
      </c>
      <c r="O385" s="77" t="s">
        <v>426</v>
      </c>
      <c r="P385" s="61" t="s">
        <v>427</v>
      </c>
    </row>
    <row r="386" spans="1:16" ht="20.100000000000001" hidden="1" customHeight="1" outlineLevel="2" x14ac:dyDescent="0.2">
      <c r="A386" s="183">
        <v>4730982</v>
      </c>
      <c r="B386" s="183">
        <v>906273</v>
      </c>
      <c r="C386" s="183" t="s">
        <v>515</v>
      </c>
      <c r="D386" s="183" t="s">
        <v>709</v>
      </c>
      <c r="E386" s="184">
        <v>77427</v>
      </c>
      <c r="F386" s="184">
        <v>26</v>
      </c>
      <c r="G386" s="196">
        <v>1</v>
      </c>
      <c r="H386" s="77" t="s">
        <v>424</v>
      </c>
      <c r="I386" s="190">
        <v>656</v>
      </c>
      <c r="J386" s="190">
        <v>0</v>
      </c>
      <c r="K386" s="190">
        <v>-651</v>
      </c>
      <c r="L386" s="190">
        <v>5</v>
      </c>
      <c r="M386" s="199">
        <v>3.7</v>
      </c>
      <c r="N386" s="184" t="s">
        <v>425</v>
      </c>
      <c r="O386" s="77" t="s">
        <v>426</v>
      </c>
      <c r="P386" s="61" t="s">
        <v>604</v>
      </c>
    </row>
    <row r="387" spans="1:16" ht="20.100000000000001" hidden="1" customHeight="1" outlineLevel="2" x14ac:dyDescent="0.2">
      <c r="A387" s="183">
        <v>4800701</v>
      </c>
      <c r="B387" s="183">
        <v>1581071</v>
      </c>
      <c r="C387" s="183" t="s">
        <v>939</v>
      </c>
      <c r="D387" s="183" t="s">
        <v>709</v>
      </c>
      <c r="E387" s="184">
        <v>77427</v>
      </c>
      <c r="F387" s="184">
        <v>26</v>
      </c>
      <c r="G387" s="196">
        <v>1</v>
      </c>
      <c r="H387" s="77" t="s">
        <v>424</v>
      </c>
      <c r="I387" s="190">
        <v>656</v>
      </c>
      <c r="J387" s="190">
        <v>0</v>
      </c>
      <c r="K387" s="190">
        <v>0</v>
      </c>
      <c r="L387" s="190">
        <v>656</v>
      </c>
      <c r="M387" s="199">
        <v>3.7</v>
      </c>
      <c r="N387" s="184" t="s">
        <v>425</v>
      </c>
      <c r="O387" s="77" t="s">
        <v>516</v>
      </c>
      <c r="P387" s="61" t="s">
        <v>604</v>
      </c>
    </row>
    <row r="388" spans="1:16" ht="20.100000000000001" hidden="1" customHeight="1" outlineLevel="2" x14ac:dyDescent="0.2">
      <c r="A388" s="183">
        <v>4832251</v>
      </c>
      <c r="B388" s="183">
        <v>1213764</v>
      </c>
      <c r="C388" s="183" t="s">
        <v>736</v>
      </c>
      <c r="D388" s="183" t="s">
        <v>709</v>
      </c>
      <c r="E388" s="184">
        <v>77427</v>
      </c>
      <c r="F388" s="184">
        <v>26</v>
      </c>
      <c r="G388" s="196">
        <v>1</v>
      </c>
      <c r="H388" s="77" t="s">
        <v>424</v>
      </c>
      <c r="I388" s="190">
        <v>656</v>
      </c>
      <c r="J388" s="190">
        <v>0</v>
      </c>
      <c r="K388" s="190">
        <v>0</v>
      </c>
      <c r="L388" s="190">
        <v>656</v>
      </c>
      <c r="M388" s="199">
        <v>3.7</v>
      </c>
      <c r="N388" s="184">
        <v>198.3</v>
      </c>
      <c r="O388" s="77" t="s">
        <v>516</v>
      </c>
      <c r="P388" s="61" t="s">
        <v>604</v>
      </c>
    </row>
    <row r="389" spans="1:16" ht="20.100000000000001" hidden="1" customHeight="1" outlineLevel="2" x14ac:dyDescent="0.2">
      <c r="A389" s="183">
        <v>4800963</v>
      </c>
      <c r="B389" s="183">
        <v>710994</v>
      </c>
      <c r="C389" s="183" t="s">
        <v>644</v>
      </c>
      <c r="D389" s="183" t="s">
        <v>709</v>
      </c>
      <c r="E389" s="184">
        <v>77427</v>
      </c>
      <c r="F389" s="184" t="s">
        <v>423</v>
      </c>
      <c r="G389" s="196">
        <v>1</v>
      </c>
      <c r="H389" s="77" t="s">
        <v>424</v>
      </c>
      <c r="I389" s="190">
        <v>656</v>
      </c>
      <c r="J389" s="190">
        <v>0</v>
      </c>
      <c r="K389" s="190">
        <v>0</v>
      </c>
      <c r="L389" s="190">
        <v>656</v>
      </c>
      <c r="M389" s="199">
        <v>3.7</v>
      </c>
      <c r="N389" s="184" t="s">
        <v>425</v>
      </c>
      <c r="O389" s="77" t="s">
        <v>518</v>
      </c>
      <c r="P389" s="61" t="s">
        <v>701</v>
      </c>
    </row>
    <row r="390" spans="1:16" ht="20.100000000000001" hidden="1" customHeight="1" outlineLevel="2" x14ac:dyDescent="0.2">
      <c r="A390" s="183">
        <v>4611923</v>
      </c>
      <c r="B390" s="183">
        <v>1563123</v>
      </c>
      <c r="C390" s="183" t="s">
        <v>495</v>
      </c>
      <c r="D390" s="183" t="s">
        <v>479</v>
      </c>
      <c r="E390" s="184">
        <v>77427</v>
      </c>
      <c r="F390" s="184">
        <v>26</v>
      </c>
      <c r="G390" s="196">
        <v>1</v>
      </c>
      <c r="H390" s="77" t="s">
        <v>424</v>
      </c>
      <c r="I390" s="190">
        <v>656</v>
      </c>
      <c r="J390" s="190">
        <v>-142.03</v>
      </c>
      <c r="K390" s="190">
        <v>-513.97</v>
      </c>
      <c r="L390" s="190">
        <v>0</v>
      </c>
      <c r="M390" s="199">
        <v>3.7</v>
      </c>
      <c r="N390" s="184">
        <v>198.5</v>
      </c>
      <c r="O390" s="77" t="s">
        <v>49</v>
      </c>
      <c r="P390" s="61" t="s">
        <v>605</v>
      </c>
    </row>
    <row r="391" spans="1:16" ht="20.100000000000001" hidden="1" customHeight="1" outlineLevel="2" x14ac:dyDescent="0.2">
      <c r="A391" s="183">
        <v>4772752</v>
      </c>
      <c r="B391" s="183">
        <v>1505279</v>
      </c>
      <c r="C391" s="183" t="s">
        <v>535</v>
      </c>
      <c r="D391" s="183" t="s">
        <v>479</v>
      </c>
      <c r="E391" s="184">
        <v>77427</v>
      </c>
      <c r="F391" s="184">
        <v>26</v>
      </c>
      <c r="G391" s="196">
        <v>1</v>
      </c>
      <c r="H391" s="77" t="s">
        <v>424</v>
      </c>
      <c r="I391" s="190">
        <v>656</v>
      </c>
      <c r="J391" s="190">
        <v>0</v>
      </c>
      <c r="K391" s="190">
        <v>-656</v>
      </c>
      <c r="L391" s="190">
        <v>0</v>
      </c>
      <c r="M391" s="199">
        <v>3.7</v>
      </c>
      <c r="N391" s="184" t="s">
        <v>425</v>
      </c>
      <c r="O391" s="77" t="s">
        <v>520</v>
      </c>
      <c r="P391" s="61" t="s">
        <v>628</v>
      </c>
    </row>
    <row r="392" spans="1:16" ht="20.100000000000001" hidden="1" customHeight="1" outlineLevel="2" x14ac:dyDescent="0.2">
      <c r="A392" s="183">
        <v>4699244</v>
      </c>
      <c r="B392" s="183">
        <v>834949</v>
      </c>
      <c r="C392" s="183" t="s">
        <v>505</v>
      </c>
      <c r="D392" s="183" t="s">
        <v>479</v>
      </c>
      <c r="E392" s="184">
        <v>77427</v>
      </c>
      <c r="F392" s="184" t="s">
        <v>423</v>
      </c>
      <c r="G392" s="196">
        <v>1</v>
      </c>
      <c r="H392" s="77" t="s">
        <v>424</v>
      </c>
      <c r="I392" s="190">
        <v>656</v>
      </c>
      <c r="J392" s="190">
        <v>0</v>
      </c>
      <c r="K392" s="190">
        <v>0</v>
      </c>
      <c r="L392" s="190">
        <v>656</v>
      </c>
      <c r="M392" s="199">
        <v>3.7</v>
      </c>
      <c r="N392" s="184" t="s">
        <v>425</v>
      </c>
      <c r="O392" s="77" t="s">
        <v>506</v>
      </c>
      <c r="P392" s="61" t="s">
        <v>628</v>
      </c>
    </row>
    <row r="393" spans="1:16" ht="20.100000000000001" hidden="1" customHeight="1" outlineLevel="2" x14ac:dyDescent="0.2">
      <c r="A393" s="183">
        <v>4600747</v>
      </c>
      <c r="B393" s="183">
        <v>442218</v>
      </c>
      <c r="C393" s="183" t="s">
        <v>618</v>
      </c>
      <c r="D393" s="183" t="s">
        <v>470</v>
      </c>
      <c r="E393" s="184">
        <v>77427</v>
      </c>
      <c r="F393" s="184">
        <v>26</v>
      </c>
      <c r="G393" s="196">
        <v>1</v>
      </c>
      <c r="H393" s="77" t="s">
        <v>424</v>
      </c>
      <c r="I393" s="190">
        <v>656</v>
      </c>
      <c r="J393" s="190">
        <v>-142.03</v>
      </c>
      <c r="K393" s="190">
        <v>-513.97</v>
      </c>
      <c r="L393" s="190">
        <v>0</v>
      </c>
      <c r="M393" s="199">
        <v>3.7</v>
      </c>
      <c r="N393" s="184" t="s">
        <v>425</v>
      </c>
      <c r="O393" s="77" t="s">
        <v>503</v>
      </c>
      <c r="P393" s="61" t="s">
        <v>629</v>
      </c>
    </row>
    <row r="394" spans="1:16" ht="20.100000000000001" hidden="1" customHeight="1" outlineLevel="2" x14ac:dyDescent="0.2">
      <c r="A394" s="183">
        <v>4811557</v>
      </c>
      <c r="B394" s="183">
        <v>1267797</v>
      </c>
      <c r="C394" s="183" t="s">
        <v>659</v>
      </c>
      <c r="D394" s="183" t="s">
        <v>470</v>
      </c>
      <c r="E394" s="184">
        <v>77427</v>
      </c>
      <c r="F394" s="184" t="s">
        <v>423</v>
      </c>
      <c r="G394" s="196">
        <v>1</v>
      </c>
      <c r="H394" s="77" t="s">
        <v>424</v>
      </c>
      <c r="I394" s="190">
        <v>656</v>
      </c>
      <c r="J394" s="190">
        <v>-136.72999999999999</v>
      </c>
      <c r="K394" s="190">
        <v>-519.27</v>
      </c>
      <c r="L394" s="190">
        <v>0</v>
      </c>
      <c r="M394" s="199">
        <v>3.7</v>
      </c>
      <c r="N394" s="184" t="s">
        <v>425</v>
      </c>
      <c r="O394" s="77" t="s">
        <v>426</v>
      </c>
      <c r="P394" s="61" t="s">
        <v>640</v>
      </c>
    </row>
    <row r="395" spans="1:16" ht="20.100000000000001" hidden="1" customHeight="1" outlineLevel="2" x14ac:dyDescent="0.2">
      <c r="A395" s="183">
        <v>4623478</v>
      </c>
      <c r="B395" s="183">
        <v>1211324</v>
      </c>
      <c r="C395" s="183" t="s">
        <v>609</v>
      </c>
      <c r="D395" s="183" t="s">
        <v>470</v>
      </c>
      <c r="E395" s="184">
        <v>77427</v>
      </c>
      <c r="F395" s="184">
        <v>26</v>
      </c>
      <c r="G395" s="196">
        <v>1</v>
      </c>
      <c r="H395" s="77" t="s">
        <v>424</v>
      </c>
      <c r="I395" s="190">
        <v>656</v>
      </c>
      <c r="J395" s="190">
        <v>0</v>
      </c>
      <c r="K395" s="190">
        <v>-656</v>
      </c>
      <c r="L395" s="190">
        <v>0</v>
      </c>
      <c r="M395" s="199">
        <v>3.7</v>
      </c>
      <c r="N395" s="184">
        <v>198.5</v>
      </c>
      <c r="O395" s="77" t="s">
        <v>520</v>
      </c>
      <c r="P395" s="61" t="s">
        <v>628</v>
      </c>
    </row>
    <row r="396" spans="1:16" ht="20.100000000000001" hidden="1" customHeight="1" outlineLevel="2" x14ac:dyDescent="0.2">
      <c r="A396" s="183">
        <v>4786693</v>
      </c>
      <c r="B396" s="183">
        <v>1403654</v>
      </c>
      <c r="C396" s="183" t="s">
        <v>420</v>
      </c>
      <c r="D396" s="183" t="s">
        <v>421</v>
      </c>
      <c r="E396" s="184">
        <v>77427</v>
      </c>
      <c r="F396" s="184" t="s">
        <v>423</v>
      </c>
      <c r="G396" s="196">
        <v>1</v>
      </c>
      <c r="H396" s="77" t="s">
        <v>424</v>
      </c>
      <c r="I396" s="190">
        <v>656</v>
      </c>
      <c r="J396" s="190">
        <v>-136.72999999999999</v>
      </c>
      <c r="K396" s="190">
        <v>-1165.27</v>
      </c>
      <c r="L396" s="190">
        <v>-646</v>
      </c>
      <c r="M396" s="199">
        <v>3.7</v>
      </c>
      <c r="N396" s="184" t="s">
        <v>425</v>
      </c>
      <c r="O396" s="77" t="s">
        <v>426</v>
      </c>
      <c r="P396" s="61" t="s">
        <v>640</v>
      </c>
    </row>
    <row r="397" spans="1:16" ht="20.100000000000001" hidden="1" customHeight="1" outlineLevel="2" x14ac:dyDescent="0.2">
      <c r="A397" s="183">
        <v>4770448</v>
      </c>
      <c r="B397" s="183">
        <v>1537084</v>
      </c>
      <c r="C397" s="183" t="s">
        <v>508</v>
      </c>
      <c r="D397" s="183" t="s">
        <v>421</v>
      </c>
      <c r="E397" s="184">
        <v>77427</v>
      </c>
      <c r="F397" s="184" t="s">
        <v>423</v>
      </c>
      <c r="G397" s="196">
        <v>1</v>
      </c>
      <c r="H397" s="77" t="s">
        <v>424</v>
      </c>
      <c r="I397" s="190">
        <v>656</v>
      </c>
      <c r="J397" s="190">
        <v>-136.72999999999999</v>
      </c>
      <c r="K397" s="190">
        <v>-519.27</v>
      </c>
      <c r="L397" s="190">
        <v>0</v>
      </c>
      <c r="M397" s="199">
        <v>3.7</v>
      </c>
      <c r="N397" s="184" t="s">
        <v>425</v>
      </c>
      <c r="O397" s="77" t="s">
        <v>426</v>
      </c>
      <c r="P397" s="61" t="s">
        <v>605</v>
      </c>
    </row>
    <row r="398" spans="1:16" ht="20.100000000000001" hidden="1" customHeight="1" outlineLevel="2" x14ac:dyDescent="0.2">
      <c r="A398" s="183">
        <v>9001399912</v>
      </c>
      <c r="B398" s="183">
        <v>1577255</v>
      </c>
      <c r="C398" s="183" t="s">
        <v>1024</v>
      </c>
      <c r="D398" s="183" t="s">
        <v>421</v>
      </c>
      <c r="E398" s="184">
        <v>77427</v>
      </c>
      <c r="F398" s="184">
        <v>26</v>
      </c>
      <c r="G398" s="196">
        <v>1</v>
      </c>
      <c r="H398" s="77" t="s">
        <v>424</v>
      </c>
      <c r="I398" s="190">
        <v>656</v>
      </c>
      <c r="J398" s="190">
        <v>0</v>
      </c>
      <c r="K398" s="190">
        <v>-656</v>
      </c>
      <c r="L398" s="190">
        <v>0</v>
      </c>
      <c r="M398" s="199">
        <v>3.7</v>
      </c>
      <c r="N398" s="184">
        <v>162.30000000000001</v>
      </c>
      <c r="O398" s="77" t="s">
        <v>516</v>
      </c>
      <c r="P398" s="61" t="s">
        <v>683</v>
      </c>
    </row>
    <row r="399" spans="1:16" ht="20.100000000000001" hidden="1" customHeight="1" outlineLevel="2" x14ac:dyDescent="0.2">
      <c r="A399" s="183">
        <v>4599606</v>
      </c>
      <c r="B399" s="183">
        <v>1400555</v>
      </c>
      <c r="C399" s="183" t="s">
        <v>704</v>
      </c>
      <c r="D399" s="183" t="s">
        <v>731</v>
      </c>
      <c r="E399" s="184">
        <v>77427</v>
      </c>
      <c r="F399" s="184" t="s">
        <v>423</v>
      </c>
      <c r="G399" s="196">
        <v>1</v>
      </c>
      <c r="H399" s="77" t="s">
        <v>424</v>
      </c>
      <c r="I399" s="190">
        <v>656</v>
      </c>
      <c r="J399" s="190">
        <v>-196.65</v>
      </c>
      <c r="K399" s="190">
        <v>-459.35</v>
      </c>
      <c r="L399" s="190">
        <v>0</v>
      </c>
      <c r="M399" s="199">
        <v>3.7</v>
      </c>
      <c r="N399" s="184" t="s">
        <v>425</v>
      </c>
      <c r="O399" s="77" t="s">
        <v>624</v>
      </c>
      <c r="P399" s="61" t="s">
        <v>488</v>
      </c>
    </row>
    <row r="400" spans="1:16" ht="20.100000000000001" hidden="1" customHeight="1" outlineLevel="2" x14ac:dyDescent="0.2">
      <c r="A400" s="183">
        <v>4778298</v>
      </c>
      <c r="B400" s="183">
        <v>1578334</v>
      </c>
      <c r="C400" s="183" t="s">
        <v>562</v>
      </c>
      <c r="D400" s="183" t="s">
        <v>731</v>
      </c>
      <c r="E400" s="184">
        <v>77427</v>
      </c>
      <c r="F400" s="184">
        <v>26</v>
      </c>
      <c r="G400" s="196">
        <v>1</v>
      </c>
      <c r="H400" s="77" t="s">
        <v>424</v>
      </c>
      <c r="I400" s="190">
        <v>656</v>
      </c>
      <c r="J400" s="190">
        <v>0</v>
      </c>
      <c r="K400" s="190">
        <v>0</v>
      </c>
      <c r="L400" s="190">
        <v>656</v>
      </c>
      <c r="M400" s="199">
        <v>3.7</v>
      </c>
      <c r="N400" s="184" t="s">
        <v>425</v>
      </c>
      <c r="O400" s="77" t="s">
        <v>426</v>
      </c>
      <c r="P400" s="61" t="s">
        <v>489</v>
      </c>
    </row>
    <row r="401" spans="1:16" ht="20.100000000000001" hidden="1" customHeight="1" outlineLevel="2" x14ac:dyDescent="0.2">
      <c r="A401" s="183">
        <v>4811557</v>
      </c>
      <c r="B401" s="183">
        <v>1267797</v>
      </c>
      <c r="C401" s="183" t="s">
        <v>659</v>
      </c>
      <c r="D401" s="183" t="s">
        <v>718</v>
      </c>
      <c r="E401" s="184">
        <v>77427</v>
      </c>
      <c r="F401" s="184" t="s">
        <v>423</v>
      </c>
      <c r="G401" s="196">
        <v>1</v>
      </c>
      <c r="H401" s="77" t="s">
        <v>424</v>
      </c>
      <c r="I401" s="190">
        <v>656</v>
      </c>
      <c r="J401" s="190">
        <v>-136.72999999999999</v>
      </c>
      <c r="K401" s="190">
        <v>-519.27</v>
      </c>
      <c r="L401" s="190">
        <v>0</v>
      </c>
      <c r="M401" s="199">
        <v>3.7</v>
      </c>
      <c r="N401" s="184" t="s">
        <v>425</v>
      </c>
      <c r="O401" s="77" t="s">
        <v>426</v>
      </c>
      <c r="P401" s="61" t="s">
        <v>442</v>
      </c>
    </row>
    <row r="402" spans="1:16" ht="20.100000000000001" hidden="1" customHeight="1" outlineLevel="2" x14ac:dyDescent="0.2">
      <c r="A402" s="183">
        <v>4760250</v>
      </c>
      <c r="B402" s="183">
        <v>342545</v>
      </c>
      <c r="C402" s="183" t="s">
        <v>507</v>
      </c>
      <c r="D402" s="183" t="s">
        <v>718</v>
      </c>
      <c r="E402" s="184">
        <v>77427</v>
      </c>
      <c r="F402" s="184" t="s">
        <v>423</v>
      </c>
      <c r="G402" s="196">
        <v>1</v>
      </c>
      <c r="H402" s="77" t="s">
        <v>424</v>
      </c>
      <c r="I402" s="190">
        <v>656</v>
      </c>
      <c r="J402" s="190">
        <v>-136.72999999999999</v>
      </c>
      <c r="K402" s="190">
        <v>-519.27</v>
      </c>
      <c r="L402" s="190">
        <v>0</v>
      </c>
      <c r="M402" s="199">
        <v>3.7</v>
      </c>
      <c r="N402" s="184" t="s">
        <v>425</v>
      </c>
      <c r="O402" s="77" t="s">
        <v>426</v>
      </c>
      <c r="P402" s="61" t="s">
        <v>488</v>
      </c>
    </row>
    <row r="403" spans="1:16" ht="20.100000000000001" hidden="1" customHeight="1" outlineLevel="2" x14ac:dyDescent="0.2">
      <c r="A403" s="183">
        <v>4730982</v>
      </c>
      <c r="B403" s="183">
        <v>906273</v>
      </c>
      <c r="C403" s="183" t="s">
        <v>515</v>
      </c>
      <c r="D403" s="183" t="s">
        <v>718</v>
      </c>
      <c r="E403" s="184">
        <v>77427</v>
      </c>
      <c r="F403" s="184">
        <v>26</v>
      </c>
      <c r="G403" s="196">
        <v>1</v>
      </c>
      <c r="H403" s="77" t="s">
        <v>424</v>
      </c>
      <c r="I403" s="190">
        <v>656</v>
      </c>
      <c r="J403" s="190">
        <v>0</v>
      </c>
      <c r="K403" s="190">
        <v>-651</v>
      </c>
      <c r="L403" s="190">
        <v>5</v>
      </c>
      <c r="M403" s="199">
        <v>3.7</v>
      </c>
      <c r="N403" s="184" t="s">
        <v>425</v>
      </c>
      <c r="O403" s="77" t="s">
        <v>426</v>
      </c>
      <c r="P403" s="61" t="s">
        <v>442</v>
      </c>
    </row>
    <row r="404" spans="1:16" ht="20.100000000000001" hidden="1" customHeight="1" outlineLevel="2" x14ac:dyDescent="0.2">
      <c r="A404" s="183">
        <v>4800701</v>
      </c>
      <c r="B404" s="183">
        <v>1581071</v>
      </c>
      <c r="C404" s="183" t="s">
        <v>939</v>
      </c>
      <c r="D404" s="183" t="s">
        <v>718</v>
      </c>
      <c r="E404" s="184">
        <v>77427</v>
      </c>
      <c r="F404" s="184">
        <v>26</v>
      </c>
      <c r="G404" s="196">
        <v>1</v>
      </c>
      <c r="H404" s="77" t="s">
        <v>424</v>
      </c>
      <c r="I404" s="190">
        <v>656</v>
      </c>
      <c r="J404" s="190">
        <v>0</v>
      </c>
      <c r="K404" s="190">
        <v>0</v>
      </c>
      <c r="L404" s="190">
        <v>656</v>
      </c>
      <c r="M404" s="199">
        <v>3.7</v>
      </c>
      <c r="N404" s="184" t="s">
        <v>425</v>
      </c>
      <c r="O404" s="77" t="s">
        <v>516</v>
      </c>
      <c r="P404" s="61" t="s">
        <v>442</v>
      </c>
    </row>
    <row r="405" spans="1:16" ht="20.100000000000001" hidden="1" customHeight="1" outlineLevel="2" x14ac:dyDescent="0.2">
      <c r="A405" s="183">
        <v>9001399721</v>
      </c>
      <c r="B405" s="183">
        <v>1581781</v>
      </c>
      <c r="C405" s="183" t="s">
        <v>742</v>
      </c>
      <c r="D405" s="183" t="s">
        <v>718</v>
      </c>
      <c r="E405" s="184">
        <v>77427</v>
      </c>
      <c r="F405" s="184" t="s">
        <v>423</v>
      </c>
      <c r="G405" s="196">
        <v>1</v>
      </c>
      <c r="H405" s="77" t="s">
        <v>424</v>
      </c>
      <c r="I405" s="190">
        <v>656</v>
      </c>
      <c r="J405" s="190">
        <v>-136.72999999999999</v>
      </c>
      <c r="K405" s="190">
        <v>-519.27</v>
      </c>
      <c r="L405" s="190">
        <v>0</v>
      </c>
      <c r="M405" s="199">
        <v>3.7</v>
      </c>
      <c r="N405" s="184">
        <v>188.8</v>
      </c>
      <c r="O405" s="77" t="s">
        <v>426</v>
      </c>
      <c r="P405" s="61" t="s">
        <v>442</v>
      </c>
    </row>
    <row r="406" spans="1:16" ht="20.100000000000001" hidden="1" customHeight="1" outlineLevel="2" x14ac:dyDescent="0.2">
      <c r="A406" s="183">
        <v>4772752</v>
      </c>
      <c r="B406" s="183">
        <v>1505279</v>
      </c>
      <c r="C406" s="183" t="s">
        <v>535</v>
      </c>
      <c r="D406" s="183" t="s">
        <v>735</v>
      </c>
      <c r="E406" s="184">
        <v>77427</v>
      </c>
      <c r="F406" s="184">
        <v>26</v>
      </c>
      <c r="G406" s="196">
        <v>1</v>
      </c>
      <c r="H406" s="77" t="s">
        <v>424</v>
      </c>
      <c r="I406" s="190">
        <v>656</v>
      </c>
      <c r="J406" s="190">
        <v>0</v>
      </c>
      <c r="K406" s="190">
        <v>-656</v>
      </c>
      <c r="L406" s="190">
        <v>0</v>
      </c>
      <c r="M406" s="199">
        <v>3.7</v>
      </c>
      <c r="N406" s="184" t="s">
        <v>425</v>
      </c>
      <c r="O406" s="77" t="s">
        <v>520</v>
      </c>
      <c r="P406" s="61" t="s">
        <v>442</v>
      </c>
    </row>
    <row r="407" spans="1:16" ht="20.100000000000001" hidden="1" customHeight="1" outlineLevel="2" x14ac:dyDescent="0.2">
      <c r="A407" s="183">
        <v>4600747</v>
      </c>
      <c r="B407" s="183">
        <v>442218</v>
      </c>
      <c r="C407" s="183" t="s">
        <v>618</v>
      </c>
      <c r="D407" s="183" t="s">
        <v>737</v>
      </c>
      <c r="E407" s="184">
        <v>77427</v>
      </c>
      <c r="F407" s="184">
        <v>26</v>
      </c>
      <c r="G407" s="196">
        <v>1</v>
      </c>
      <c r="H407" s="77" t="s">
        <v>424</v>
      </c>
      <c r="I407" s="190">
        <v>656</v>
      </c>
      <c r="J407" s="190">
        <v>-142.03</v>
      </c>
      <c r="K407" s="190">
        <v>-513.97</v>
      </c>
      <c r="L407" s="190">
        <v>0</v>
      </c>
      <c r="M407" s="199">
        <v>3.7</v>
      </c>
      <c r="N407" s="184" t="s">
        <v>425</v>
      </c>
      <c r="O407" s="77" t="s">
        <v>503</v>
      </c>
      <c r="P407" s="61" t="s">
        <v>442</v>
      </c>
    </row>
    <row r="408" spans="1:16" ht="20.100000000000001" hidden="1" customHeight="1" outlineLevel="2" x14ac:dyDescent="0.2">
      <c r="A408" s="183">
        <v>4826982</v>
      </c>
      <c r="B408" s="183">
        <v>1583859</v>
      </c>
      <c r="C408" s="183" t="s">
        <v>705</v>
      </c>
      <c r="D408" s="183" t="s">
        <v>737</v>
      </c>
      <c r="E408" s="184">
        <v>77427</v>
      </c>
      <c r="F408" s="184">
        <v>26</v>
      </c>
      <c r="G408" s="196">
        <v>1</v>
      </c>
      <c r="H408" s="77" t="s">
        <v>424</v>
      </c>
      <c r="I408" s="190">
        <v>656</v>
      </c>
      <c r="J408" s="190">
        <v>-142.03</v>
      </c>
      <c r="K408" s="190">
        <v>-513.97</v>
      </c>
      <c r="L408" s="190">
        <v>0</v>
      </c>
      <c r="M408" s="199">
        <v>3.7</v>
      </c>
      <c r="N408" s="184" t="s">
        <v>425</v>
      </c>
      <c r="O408" s="77" t="s">
        <v>49</v>
      </c>
      <c r="P408" s="61" t="s">
        <v>442</v>
      </c>
    </row>
    <row r="409" spans="1:16" ht="20.100000000000001" hidden="1" customHeight="1" outlineLevel="2" x14ac:dyDescent="0.2">
      <c r="A409" s="183">
        <v>4800963</v>
      </c>
      <c r="B409" s="183">
        <v>710994</v>
      </c>
      <c r="C409" s="183" t="s">
        <v>644</v>
      </c>
      <c r="D409" s="183" t="s">
        <v>737</v>
      </c>
      <c r="E409" s="184">
        <v>77427</v>
      </c>
      <c r="F409" s="184" t="s">
        <v>423</v>
      </c>
      <c r="G409" s="196">
        <v>1</v>
      </c>
      <c r="H409" s="77" t="s">
        <v>424</v>
      </c>
      <c r="I409" s="190">
        <v>656</v>
      </c>
      <c r="J409" s="190">
        <v>-186</v>
      </c>
      <c r="K409" s="190">
        <v>-470</v>
      </c>
      <c r="L409" s="190">
        <v>0</v>
      </c>
      <c r="M409" s="199">
        <v>3.7</v>
      </c>
      <c r="N409" s="184" t="s">
        <v>425</v>
      </c>
      <c r="O409" s="77" t="s">
        <v>518</v>
      </c>
      <c r="P409" s="61" t="s">
        <v>442</v>
      </c>
    </row>
    <row r="410" spans="1:16" ht="20.100000000000001" hidden="1" customHeight="1" outlineLevel="2" x14ac:dyDescent="0.2">
      <c r="A410" s="183">
        <v>4800963</v>
      </c>
      <c r="B410" s="183">
        <v>710994</v>
      </c>
      <c r="C410" s="183" t="s">
        <v>644</v>
      </c>
      <c r="D410" s="183" t="s">
        <v>739</v>
      </c>
      <c r="E410" s="184">
        <v>77427</v>
      </c>
      <c r="F410" s="184" t="s">
        <v>423</v>
      </c>
      <c r="G410" s="196">
        <v>1</v>
      </c>
      <c r="H410" s="77" t="s">
        <v>424</v>
      </c>
      <c r="I410" s="190">
        <v>656</v>
      </c>
      <c r="J410" s="190">
        <v>-186</v>
      </c>
      <c r="K410" s="190">
        <v>-470</v>
      </c>
      <c r="L410" s="190">
        <v>0</v>
      </c>
      <c r="M410" s="199">
        <v>3.7</v>
      </c>
      <c r="N410" s="184" t="s">
        <v>425</v>
      </c>
      <c r="O410" s="77" t="s">
        <v>518</v>
      </c>
      <c r="P410" s="61" t="s">
        <v>488</v>
      </c>
    </row>
    <row r="411" spans="1:16" ht="20.100000000000001" hidden="1" customHeight="1" outlineLevel="2" x14ac:dyDescent="0.2">
      <c r="A411" s="183">
        <v>4770448</v>
      </c>
      <c r="B411" s="183">
        <v>1537084</v>
      </c>
      <c r="C411" s="183" t="s">
        <v>508</v>
      </c>
      <c r="D411" s="183" t="s">
        <v>740</v>
      </c>
      <c r="E411" s="184">
        <v>77427</v>
      </c>
      <c r="F411" s="184" t="s">
        <v>423</v>
      </c>
      <c r="G411" s="196">
        <v>1</v>
      </c>
      <c r="H411" s="77" t="s">
        <v>424</v>
      </c>
      <c r="I411" s="190">
        <v>656</v>
      </c>
      <c r="J411" s="190">
        <v>-136.72999999999999</v>
      </c>
      <c r="K411" s="190">
        <v>-519.27</v>
      </c>
      <c r="L411" s="190">
        <v>0</v>
      </c>
      <c r="M411" s="199">
        <v>3.7</v>
      </c>
      <c r="N411" s="184" t="s">
        <v>425</v>
      </c>
      <c r="O411" s="77" t="s">
        <v>426</v>
      </c>
      <c r="P411" s="61" t="s">
        <v>488</v>
      </c>
    </row>
    <row r="412" spans="1:16" ht="20.100000000000001" hidden="1" customHeight="1" outlineLevel="2" x14ac:dyDescent="0.2">
      <c r="A412" s="183">
        <v>4823185</v>
      </c>
      <c r="B412" s="183">
        <v>484130</v>
      </c>
      <c r="C412" s="183" t="s">
        <v>721</v>
      </c>
      <c r="D412" s="183" t="s">
        <v>740</v>
      </c>
      <c r="E412" s="184">
        <v>77427</v>
      </c>
      <c r="F412" s="184" t="s">
        <v>423</v>
      </c>
      <c r="G412" s="196">
        <v>1</v>
      </c>
      <c r="H412" s="77" t="s">
        <v>424</v>
      </c>
      <c r="I412" s="190">
        <v>656</v>
      </c>
      <c r="J412" s="190">
        <v>-136.72999999999999</v>
      </c>
      <c r="K412" s="190">
        <v>-519.27</v>
      </c>
      <c r="L412" s="190">
        <v>0</v>
      </c>
      <c r="M412" s="199">
        <v>3.7</v>
      </c>
      <c r="N412" s="184">
        <v>198.5</v>
      </c>
      <c r="O412" s="77" t="s">
        <v>426</v>
      </c>
      <c r="P412" s="61" t="s">
        <v>488</v>
      </c>
    </row>
    <row r="413" spans="1:16" ht="20.100000000000001" hidden="1" customHeight="1" outlineLevel="2" x14ac:dyDescent="0.2">
      <c r="A413" s="183">
        <v>4778298</v>
      </c>
      <c r="B413" s="183">
        <v>1578334</v>
      </c>
      <c r="C413" s="183" t="s">
        <v>562</v>
      </c>
      <c r="D413" s="183" t="s">
        <v>740</v>
      </c>
      <c r="E413" s="184">
        <v>77427</v>
      </c>
      <c r="F413" s="184">
        <v>26</v>
      </c>
      <c r="G413" s="196">
        <v>1</v>
      </c>
      <c r="H413" s="77" t="s">
        <v>424</v>
      </c>
      <c r="I413" s="190">
        <v>656</v>
      </c>
      <c r="J413" s="190">
        <v>0</v>
      </c>
      <c r="K413" s="190">
        <v>0</v>
      </c>
      <c r="L413" s="190">
        <v>656</v>
      </c>
      <c r="M413" s="199">
        <v>3.7</v>
      </c>
      <c r="N413" s="184" t="s">
        <v>425</v>
      </c>
      <c r="O413" s="77" t="s">
        <v>426</v>
      </c>
      <c r="P413" s="61" t="s">
        <v>488</v>
      </c>
    </row>
    <row r="414" spans="1:16" ht="20.100000000000001" hidden="1" customHeight="1" outlineLevel="2" x14ac:dyDescent="0.2">
      <c r="A414" s="183">
        <v>4820290</v>
      </c>
      <c r="B414" s="183">
        <v>375122</v>
      </c>
      <c r="C414" s="183" t="s">
        <v>689</v>
      </c>
      <c r="D414" s="183" t="s">
        <v>740</v>
      </c>
      <c r="E414" s="184">
        <v>77427</v>
      </c>
      <c r="F414" s="184" t="s">
        <v>423</v>
      </c>
      <c r="G414" s="196">
        <v>1</v>
      </c>
      <c r="H414" s="77" t="s">
        <v>424</v>
      </c>
      <c r="I414" s="190">
        <v>656</v>
      </c>
      <c r="J414" s="190">
        <v>0</v>
      </c>
      <c r="K414" s="190">
        <v>0</v>
      </c>
      <c r="L414" s="190">
        <v>656</v>
      </c>
      <c r="M414" s="199">
        <v>3.7</v>
      </c>
      <c r="N414" s="184">
        <v>154.80000000000001</v>
      </c>
      <c r="O414" s="77" t="s">
        <v>453</v>
      </c>
      <c r="P414" s="61" t="s">
        <v>488</v>
      </c>
    </row>
    <row r="415" spans="1:16" ht="20.100000000000001" hidden="1" customHeight="1" outlineLevel="2" x14ac:dyDescent="0.2">
      <c r="A415" s="183">
        <v>4786693</v>
      </c>
      <c r="B415" s="183">
        <v>1403654</v>
      </c>
      <c r="C415" s="183" t="s">
        <v>420</v>
      </c>
      <c r="D415" s="183" t="s">
        <v>422</v>
      </c>
      <c r="E415" s="184">
        <v>77427</v>
      </c>
      <c r="F415" s="184" t="s">
        <v>423</v>
      </c>
      <c r="G415" s="196">
        <v>1</v>
      </c>
      <c r="H415" s="77" t="s">
        <v>424</v>
      </c>
      <c r="I415" s="190">
        <v>656</v>
      </c>
      <c r="J415" s="190">
        <v>-136.72999999999999</v>
      </c>
      <c r="K415" s="190">
        <v>-1165.27</v>
      </c>
      <c r="L415" s="190">
        <v>-646</v>
      </c>
      <c r="M415" s="199">
        <v>3.7</v>
      </c>
      <c r="N415" s="184" t="s">
        <v>425</v>
      </c>
      <c r="O415" s="77" t="s">
        <v>426</v>
      </c>
      <c r="P415" s="61" t="s">
        <v>488</v>
      </c>
    </row>
    <row r="416" spans="1:16" ht="20.100000000000001" hidden="1" customHeight="1" outlineLevel="2" x14ac:dyDescent="0.2">
      <c r="A416" s="183">
        <v>4760250</v>
      </c>
      <c r="B416" s="183">
        <v>342545</v>
      </c>
      <c r="C416" s="183" t="s">
        <v>507</v>
      </c>
      <c r="D416" s="183" t="s">
        <v>422</v>
      </c>
      <c r="E416" s="184">
        <v>77427</v>
      </c>
      <c r="F416" s="184" t="s">
        <v>423</v>
      </c>
      <c r="G416" s="196">
        <v>1</v>
      </c>
      <c r="H416" s="77" t="s">
        <v>424</v>
      </c>
      <c r="I416" s="190">
        <v>656</v>
      </c>
      <c r="J416" s="190">
        <v>-136.72999999999999</v>
      </c>
      <c r="K416" s="190">
        <v>-519.27</v>
      </c>
      <c r="L416" s="190">
        <v>0</v>
      </c>
      <c r="M416" s="199">
        <v>3.7</v>
      </c>
      <c r="N416" s="184" t="s">
        <v>425</v>
      </c>
      <c r="O416" s="77" t="s">
        <v>426</v>
      </c>
      <c r="P416" s="61" t="s">
        <v>488</v>
      </c>
    </row>
    <row r="417" spans="1:16" ht="20.100000000000001" hidden="1" customHeight="1" outlineLevel="2" x14ac:dyDescent="0.2">
      <c r="A417" s="183">
        <v>4841069</v>
      </c>
      <c r="B417" s="183">
        <v>484130</v>
      </c>
      <c r="C417" s="183" t="s">
        <v>721</v>
      </c>
      <c r="D417" s="183" t="s">
        <v>422</v>
      </c>
      <c r="E417" s="184">
        <v>77427</v>
      </c>
      <c r="F417" s="184" t="s">
        <v>423</v>
      </c>
      <c r="G417" s="196">
        <v>1</v>
      </c>
      <c r="H417" s="77" t="s">
        <v>424</v>
      </c>
      <c r="I417" s="190">
        <v>656</v>
      </c>
      <c r="J417" s="190">
        <v>-136.72999999999999</v>
      </c>
      <c r="K417" s="190">
        <v>-519.27</v>
      </c>
      <c r="L417" s="190">
        <v>0</v>
      </c>
      <c r="M417" s="199">
        <v>3.7</v>
      </c>
      <c r="N417" s="184">
        <v>189.8</v>
      </c>
      <c r="O417" s="77" t="s">
        <v>426</v>
      </c>
      <c r="P417" s="61" t="s">
        <v>491</v>
      </c>
    </row>
    <row r="418" spans="1:16" ht="20.100000000000001" hidden="1" customHeight="1" outlineLevel="2" x14ac:dyDescent="0.2">
      <c r="A418" s="183">
        <v>4730982</v>
      </c>
      <c r="B418" s="183">
        <v>906273</v>
      </c>
      <c r="C418" s="183" t="s">
        <v>515</v>
      </c>
      <c r="D418" s="183" t="s">
        <v>422</v>
      </c>
      <c r="E418" s="184">
        <v>77427</v>
      </c>
      <c r="F418" s="184">
        <v>26</v>
      </c>
      <c r="G418" s="196">
        <v>1</v>
      </c>
      <c r="H418" s="77" t="s">
        <v>424</v>
      </c>
      <c r="I418" s="190">
        <v>656</v>
      </c>
      <c r="J418" s="190">
        <v>0</v>
      </c>
      <c r="K418" s="190">
        <v>-651</v>
      </c>
      <c r="L418" s="190">
        <v>5</v>
      </c>
      <c r="M418" s="199">
        <v>3.7</v>
      </c>
      <c r="N418" s="184">
        <v>185</v>
      </c>
      <c r="O418" s="77" t="s">
        <v>567</v>
      </c>
      <c r="P418" s="61" t="s">
        <v>488</v>
      </c>
    </row>
    <row r="419" spans="1:16" ht="20.100000000000001" hidden="1" customHeight="1" outlineLevel="2" x14ac:dyDescent="0.2">
      <c r="A419" s="183">
        <v>4857393</v>
      </c>
      <c r="B419" s="183">
        <v>1581781</v>
      </c>
      <c r="C419" s="183" t="s">
        <v>742</v>
      </c>
      <c r="D419" s="183" t="s">
        <v>743</v>
      </c>
      <c r="E419" s="184">
        <v>77427</v>
      </c>
      <c r="F419" s="184" t="s">
        <v>423</v>
      </c>
      <c r="G419" s="196">
        <v>1</v>
      </c>
      <c r="H419" s="77" t="s">
        <v>424</v>
      </c>
      <c r="I419" s="190">
        <v>656</v>
      </c>
      <c r="J419" s="190">
        <v>-136.72999999999999</v>
      </c>
      <c r="K419" s="190">
        <v>-519.27</v>
      </c>
      <c r="L419" s="190">
        <v>0</v>
      </c>
      <c r="M419" s="199">
        <v>3.7</v>
      </c>
      <c r="N419" s="184" t="s">
        <v>425</v>
      </c>
      <c r="O419" s="77" t="s">
        <v>426</v>
      </c>
      <c r="P419" s="61" t="s">
        <v>427</v>
      </c>
    </row>
    <row r="420" spans="1:16" ht="20.100000000000001" hidden="1" customHeight="1" outlineLevel="2" x14ac:dyDescent="0.2">
      <c r="A420" s="183">
        <v>4772752</v>
      </c>
      <c r="B420" s="183">
        <v>1505279</v>
      </c>
      <c r="C420" s="183" t="s">
        <v>535</v>
      </c>
      <c r="D420" s="183" t="s">
        <v>743</v>
      </c>
      <c r="E420" s="184">
        <v>77427</v>
      </c>
      <c r="F420" s="184">
        <v>26</v>
      </c>
      <c r="G420" s="196">
        <v>1</v>
      </c>
      <c r="H420" s="77" t="s">
        <v>424</v>
      </c>
      <c r="I420" s="190">
        <v>656</v>
      </c>
      <c r="J420" s="190">
        <v>0</v>
      </c>
      <c r="K420" s="190">
        <v>-656</v>
      </c>
      <c r="L420" s="190">
        <v>0</v>
      </c>
      <c r="M420" s="199">
        <v>3.7</v>
      </c>
      <c r="N420" s="184" t="s">
        <v>425</v>
      </c>
      <c r="O420" s="77" t="s">
        <v>520</v>
      </c>
      <c r="P420" s="61" t="s">
        <v>427</v>
      </c>
    </row>
    <row r="421" spans="1:16" ht="20.100000000000001" hidden="1" customHeight="1" outlineLevel="2" x14ac:dyDescent="0.2">
      <c r="A421" s="183">
        <v>3491374</v>
      </c>
      <c r="B421" s="183">
        <v>1176749</v>
      </c>
      <c r="C421" s="183" t="s">
        <v>621</v>
      </c>
      <c r="D421" s="183" t="s">
        <v>743</v>
      </c>
      <c r="E421" s="184">
        <v>77427</v>
      </c>
      <c r="F421" s="184" t="s">
        <v>423</v>
      </c>
      <c r="G421" s="196">
        <v>1</v>
      </c>
      <c r="H421" s="77" t="s">
        <v>424</v>
      </c>
      <c r="I421" s="190">
        <v>656</v>
      </c>
      <c r="J421" s="190">
        <v>-136.72999999999999</v>
      </c>
      <c r="K421" s="190">
        <v>-519.27</v>
      </c>
      <c r="L421" s="190">
        <v>0</v>
      </c>
      <c r="M421" s="199">
        <v>3.7</v>
      </c>
      <c r="N421" s="184">
        <v>198.3</v>
      </c>
      <c r="O421" s="77" t="s">
        <v>426</v>
      </c>
      <c r="P421" s="61" t="s">
        <v>427</v>
      </c>
    </row>
    <row r="422" spans="1:16" ht="20.100000000000001" hidden="1" customHeight="1" outlineLevel="2" x14ac:dyDescent="0.2">
      <c r="A422" s="183">
        <v>4811557</v>
      </c>
      <c r="B422" s="183">
        <v>1267797</v>
      </c>
      <c r="C422" s="183" t="s">
        <v>659</v>
      </c>
      <c r="D422" s="183" t="s">
        <v>743</v>
      </c>
      <c r="E422" s="184">
        <v>77427</v>
      </c>
      <c r="F422" s="184" t="s">
        <v>423</v>
      </c>
      <c r="G422" s="196">
        <v>1</v>
      </c>
      <c r="H422" s="77" t="s">
        <v>424</v>
      </c>
      <c r="I422" s="190">
        <v>656</v>
      </c>
      <c r="J422" s="190">
        <v>-136.72999999999999</v>
      </c>
      <c r="K422" s="190">
        <v>-519.27</v>
      </c>
      <c r="L422" s="190">
        <v>0</v>
      </c>
      <c r="M422" s="199">
        <v>3.7</v>
      </c>
      <c r="N422" s="184" t="s">
        <v>425</v>
      </c>
      <c r="O422" s="77" t="s">
        <v>426</v>
      </c>
      <c r="P422" s="61" t="s">
        <v>427</v>
      </c>
    </row>
    <row r="423" spans="1:16" ht="20.100000000000001" hidden="1" customHeight="1" outlineLevel="2" x14ac:dyDescent="0.2">
      <c r="A423" s="183">
        <v>4757108</v>
      </c>
      <c r="B423" s="183">
        <v>1577107</v>
      </c>
      <c r="C423" s="183" t="s">
        <v>726</v>
      </c>
      <c r="D423" s="183" t="s">
        <v>743</v>
      </c>
      <c r="E423" s="184">
        <v>77427</v>
      </c>
      <c r="F423" s="184" t="s">
        <v>423</v>
      </c>
      <c r="G423" s="196">
        <v>1</v>
      </c>
      <c r="H423" s="77" t="s">
        <v>424</v>
      </c>
      <c r="I423" s="190">
        <v>656</v>
      </c>
      <c r="J423" s="190">
        <v>0</v>
      </c>
      <c r="K423" s="190">
        <v>0</v>
      </c>
      <c r="L423" s="190">
        <v>656</v>
      </c>
      <c r="M423" s="199">
        <v>3.7</v>
      </c>
      <c r="N423" s="184">
        <v>200.82</v>
      </c>
      <c r="O423" s="77" t="s">
        <v>453</v>
      </c>
      <c r="P423" s="61" t="s">
        <v>427</v>
      </c>
    </row>
    <row r="424" spans="1:16" ht="20.100000000000001" hidden="1" customHeight="1" outlineLevel="2" x14ac:dyDescent="0.2">
      <c r="A424" s="183">
        <v>4826982</v>
      </c>
      <c r="B424" s="183">
        <v>1583859</v>
      </c>
      <c r="C424" s="183" t="s">
        <v>705</v>
      </c>
      <c r="D424" s="183" t="s">
        <v>745</v>
      </c>
      <c r="E424" s="184">
        <v>77427</v>
      </c>
      <c r="F424" s="184">
        <v>26</v>
      </c>
      <c r="G424" s="196">
        <v>1</v>
      </c>
      <c r="H424" s="77" t="s">
        <v>424</v>
      </c>
      <c r="I424" s="190">
        <v>656</v>
      </c>
      <c r="J424" s="190">
        <v>0</v>
      </c>
      <c r="K424" s="190">
        <v>-656</v>
      </c>
      <c r="L424" s="190">
        <v>0</v>
      </c>
      <c r="M424" s="199">
        <v>3.7</v>
      </c>
      <c r="N424" s="184" t="s">
        <v>425</v>
      </c>
      <c r="O424" s="77" t="s">
        <v>49</v>
      </c>
      <c r="P424" s="61" t="s">
        <v>427</v>
      </c>
    </row>
    <row r="425" spans="1:16" ht="20.100000000000001" hidden="1" customHeight="1" outlineLevel="2" x14ac:dyDescent="0.2">
      <c r="A425" s="183">
        <v>4390337</v>
      </c>
      <c r="B425" s="183">
        <v>1349426</v>
      </c>
      <c r="C425" s="183" t="s">
        <v>729</v>
      </c>
      <c r="D425" s="183" t="s">
        <v>745</v>
      </c>
      <c r="E425" s="184">
        <v>77427</v>
      </c>
      <c r="F425" s="184" t="s">
        <v>423</v>
      </c>
      <c r="G425" s="196">
        <v>1</v>
      </c>
      <c r="H425" s="77" t="s">
        <v>424</v>
      </c>
      <c r="I425" s="190">
        <v>656</v>
      </c>
      <c r="J425" s="190">
        <v>-166.04</v>
      </c>
      <c r="K425" s="190">
        <v>-448.45</v>
      </c>
      <c r="L425" s="190">
        <v>41.51</v>
      </c>
      <c r="M425" s="199">
        <v>3.7</v>
      </c>
      <c r="N425" s="184" t="s">
        <v>425</v>
      </c>
      <c r="O425" s="77" t="s">
        <v>506</v>
      </c>
      <c r="P425" s="61" t="s">
        <v>442</v>
      </c>
    </row>
    <row r="426" spans="1:16" ht="20.100000000000001" hidden="1" customHeight="1" outlineLevel="2" x14ac:dyDescent="0.2">
      <c r="A426" s="183">
        <v>4786693</v>
      </c>
      <c r="B426" s="183">
        <v>1403654</v>
      </c>
      <c r="C426" s="183" t="s">
        <v>420</v>
      </c>
      <c r="D426" s="183" t="s">
        <v>429</v>
      </c>
      <c r="E426" s="184">
        <v>77427</v>
      </c>
      <c r="F426" s="184" t="s">
        <v>423</v>
      </c>
      <c r="G426" s="196">
        <v>1</v>
      </c>
      <c r="H426" s="77" t="s">
        <v>424</v>
      </c>
      <c r="I426" s="190">
        <v>656</v>
      </c>
      <c r="J426" s="190">
        <v>-136.72999999999999</v>
      </c>
      <c r="K426" s="190">
        <v>-1165.27</v>
      </c>
      <c r="L426" s="190">
        <v>-646</v>
      </c>
      <c r="M426" s="199">
        <v>3.7</v>
      </c>
      <c r="N426" s="184" t="s">
        <v>425</v>
      </c>
      <c r="O426" s="77" t="s">
        <v>426</v>
      </c>
      <c r="P426" s="61" t="s">
        <v>489</v>
      </c>
    </row>
    <row r="427" spans="1:16" ht="20.100000000000001" hidden="1" customHeight="1" outlineLevel="2" x14ac:dyDescent="0.2">
      <c r="A427" s="183">
        <v>4778298</v>
      </c>
      <c r="B427" s="183">
        <v>1578334</v>
      </c>
      <c r="C427" s="183" t="s">
        <v>562</v>
      </c>
      <c r="D427" s="183" t="s">
        <v>429</v>
      </c>
      <c r="E427" s="184">
        <v>77427</v>
      </c>
      <c r="F427" s="184" t="s">
        <v>423</v>
      </c>
      <c r="G427" s="196">
        <v>1</v>
      </c>
      <c r="H427" s="77" t="s">
        <v>424</v>
      </c>
      <c r="I427" s="190">
        <v>656</v>
      </c>
      <c r="J427" s="190">
        <v>0</v>
      </c>
      <c r="K427" s="190">
        <v>0</v>
      </c>
      <c r="L427" s="190">
        <v>656</v>
      </c>
      <c r="M427" s="199">
        <v>3.7</v>
      </c>
      <c r="N427" s="184" t="s">
        <v>425</v>
      </c>
      <c r="O427" s="77" t="s">
        <v>426</v>
      </c>
      <c r="P427" s="61" t="s">
        <v>489</v>
      </c>
    </row>
    <row r="428" spans="1:16" ht="20.100000000000001" hidden="1" customHeight="1" outlineLevel="2" x14ac:dyDescent="0.2">
      <c r="A428" s="183">
        <v>4699244</v>
      </c>
      <c r="B428" s="183">
        <v>834949</v>
      </c>
      <c r="C428" s="183" t="s">
        <v>505</v>
      </c>
      <c r="D428" s="183" t="s">
        <v>429</v>
      </c>
      <c r="E428" s="184">
        <v>77427</v>
      </c>
      <c r="F428" s="184" t="s">
        <v>423</v>
      </c>
      <c r="G428" s="196">
        <v>1</v>
      </c>
      <c r="H428" s="77" t="s">
        <v>424</v>
      </c>
      <c r="I428" s="190">
        <v>656</v>
      </c>
      <c r="J428" s="190">
        <v>0</v>
      </c>
      <c r="K428" s="190">
        <v>0</v>
      </c>
      <c r="L428" s="190">
        <v>656</v>
      </c>
      <c r="M428" s="199">
        <v>3.7</v>
      </c>
      <c r="N428" s="184" t="s">
        <v>425</v>
      </c>
      <c r="O428" s="77" t="s">
        <v>506</v>
      </c>
      <c r="P428" s="61" t="s">
        <v>489</v>
      </c>
    </row>
    <row r="429" spans="1:16" ht="20.100000000000001" hidden="1" customHeight="1" outlineLevel="2" x14ac:dyDescent="0.2">
      <c r="A429" s="183">
        <v>4814806</v>
      </c>
      <c r="B429" s="183">
        <v>1582744</v>
      </c>
      <c r="C429" s="183" t="s">
        <v>688</v>
      </c>
      <c r="D429" s="183" t="s">
        <v>755</v>
      </c>
      <c r="E429" s="184">
        <v>77427</v>
      </c>
      <c r="F429" s="184">
        <v>26</v>
      </c>
      <c r="G429" s="196">
        <v>1</v>
      </c>
      <c r="H429" s="77" t="s">
        <v>424</v>
      </c>
      <c r="I429" s="190">
        <v>656</v>
      </c>
      <c r="J429" s="190">
        <v>0</v>
      </c>
      <c r="K429" s="190">
        <v>-656</v>
      </c>
      <c r="L429" s="190">
        <v>0</v>
      </c>
      <c r="M429" s="199">
        <v>3.7</v>
      </c>
      <c r="N429" s="184" t="s">
        <v>425</v>
      </c>
      <c r="O429" s="77" t="s">
        <v>49</v>
      </c>
      <c r="P429" s="61" t="s">
        <v>448</v>
      </c>
    </row>
    <row r="430" spans="1:16" ht="20.100000000000001" hidden="1" customHeight="1" outlineLevel="2" x14ac:dyDescent="0.2">
      <c r="A430" s="183">
        <v>4823185</v>
      </c>
      <c r="B430" s="183">
        <v>484130</v>
      </c>
      <c r="C430" s="183" t="s">
        <v>721</v>
      </c>
      <c r="D430" s="183" t="s">
        <v>755</v>
      </c>
      <c r="E430" s="184">
        <v>77427</v>
      </c>
      <c r="F430" s="184" t="s">
        <v>423</v>
      </c>
      <c r="G430" s="196">
        <v>1</v>
      </c>
      <c r="H430" s="77" t="s">
        <v>424</v>
      </c>
      <c r="I430" s="190">
        <v>656</v>
      </c>
      <c r="J430" s="190">
        <v>-136.72999999999999</v>
      </c>
      <c r="K430" s="190">
        <v>-519.27</v>
      </c>
      <c r="L430" s="190">
        <v>0</v>
      </c>
      <c r="M430" s="199">
        <v>3.7</v>
      </c>
      <c r="N430" s="184">
        <v>198.5</v>
      </c>
      <c r="O430" s="77" t="s">
        <v>426</v>
      </c>
      <c r="P430" s="61" t="s">
        <v>448</v>
      </c>
    </row>
    <row r="431" spans="1:16" ht="20.100000000000001" hidden="1" customHeight="1" outlineLevel="2" x14ac:dyDescent="0.2">
      <c r="A431" s="183">
        <v>4854265</v>
      </c>
      <c r="B431" s="183">
        <v>246466</v>
      </c>
      <c r="C431" s="183" t="s">
        <v>791</v>
      </c>
      <c r="D431" s="183" t="s">
        <v>755</v>
      </c>
      <c r="E431" s="184">
        <v>77427</v>
      </c>
      <c r="F431" s="184" t="s">
        <v>423</v>
      </c>
      <c r="G431" s="196">
        <v>1</v>
      </c>
      <c r="H431" s="77" t="s">
        <v>424</v>
      </c>
      <c r="I431" s="190">
        <v>656</v>
      </c>
      <c r="J431" s="190">
        <v>0</v>
      </c>
      <c r="K431" s="190">
        <v>0</v>
      </c>
      <c r="L431" s="190">
        <v>656</v>
      </c>
      <c r="M431" s="199">
        <v>3.7</v>
      </c>
      <c r="N431" s="184" t="s">
        <v>425</v>
      </c>
      <c r="O431" s="77" t="s">
        <v>426</v>
      </c>
      <c r="P431" s="61" t="s">
        <v>650</v>
      </c>
    </row>
    <row r="432" spans="1:16" ht="20.100000000000001" hidden="1" customHeight="1" outlineLevel="2" x14ac:dyDescent="0.2">
      <c r="A432" s="183">
        <v>4857393</v>
      </c>
      <c r="B432" s="183">
        <v>1581781</v>
      </c>
      <c r="C432" s="183" t="s">
        <v>742</v>
      </c>
      <c r="D432" s="183" t="s">
        <v>760</v>
      </c>
      <c r="E432" s="184">
        <v>77427</v>
      </c>
      <c r="F432" s="184" t="s">
        <v>423</v>
      </c>
      <c r="G432" s="196">
        <v>1</v>
      </c>
      <c r="H432" s="77" t="s">
        <v>424</v>
      </c>
      <c r="I432" s="190">
        <v>656</v>
      </c>
      <c r="J432" s="190">
        <v>-136.72999999999999</v>
      </c>
      <c r="K432" s="190">
        <v>-519.27</v>
      </c>
      <c r="L432" s="190">
        <v>0</v>
      </c>
      <c r="M432" s="199">
        <v>3.7</v>
      </c>
      <c r="N432" s="184" t="s">
        <v>425</v>
      </c>
      <c r="O432" s="77" t="s">
        <v>426</v>
      </c>
      <c r="P432" s="61" t="s">
        <v>445</v>
      </c>
    </row>
    <row r="433" spans="1:16" ht="20.100000000000001" hidden="1" customHeight="1" outlineLevel="2" x14ac:dyDescent="0.2">
      <c r="A433" s="183">
        <v>4772752</v>
      </c>
      <c r="B433" s="183">
        <v>1505279</v>
      </c>
      <c r="C433" s="183" t="s">
        <v>535</v>
      </c>
      <c r="D433" s="183" t="s">
        <v>760</v>
      </c>
      <c r="E433" s="184">
        <v>77427</v>
      </c>
      <c r="F433" s="184">
        <v>26</v>
      </c>
      <c r="G433" s="196">
        <v>1</v>
      </c>
      <c r="H433" s="77" t="s">
        <v>424</v>
      </c>
      <c r="I433" s="190">
        <v>656</v>
      </c>
      <c r="J433" s="190">
        <v>0</v>
      </c>
      <c r="K433" s="190">
        <v>-656</v>
      </c>
      <c r="L433" s="190">
        <v>0</v>
      </c>
      <c r="M433" s="199">
        <v>3.7</v>
      </c>
      <c r="N433" s="184" t="s">
        <v>425</v>
      </c>
      <c r="O433" s="77" t="s">
        <v>520</v>
      </c>
      <c r="P433" s="61" t="s">
        <v>445</v>
      </c>
    </row>
    <row r="434" spans="1:16" ht="20.100000000000001" hidden="1" customHeight="1" outlineLevel="2" x14ac:dyDescent="0.2">
      <c r="A434" s="183">
        <v>4826982</v>
      </c>
      <c r="B434" s="183">
        <v>1583859</v>
      </c>
      <c r="C434" s="183" t="s">
        <v>705</v>
      </c>
      <c r="D434" s="183" t="s">
        <v>760</v>
      </c>
      <c r="E434" s="184">
        <v>77427</v>
      </c>
      <c r="F434" s="184">
        <v>26</v>
      </c>
      <c r="G434" s="196">
        <v>1</v>
      </c>
      <c r="H434" s="77" t="s">
        <v>424</v>
      </c>
      <c r="I434" s="190">
        <v>656</v>
      </c>
      <c r="J434" s="190">
        <v>0</v>
      </c>
      <c r="K434" s="190">
        <v>-656</v>
      </c>
      <c r="L434" s="190">
        <v>0</v>
      </c>
      <c r="M434" s="199">
        <v>3.7</v>
      </c>
      <c r="N434" s="184" t="s">
        <v>425</v>
      </c>
      <c r="O434" s="77" t="s">
        <v>49</v>
      </c>
      <c r="P434" s="61" t="s">
        <v>488</v>
      </c>
    </row>
    <row r="435" spans="1:16" ht="20.100000000000001" hidden="1" customHeight="1" outlineLevel="2" x14ac:dyDescent="0.2">
      <c r="A435" s="183">
        <v>4800963</v>
      </c>
      <c r="B435" s="183">
        <v>710994</v>
      </c>
      <c r="C435" s="183" t="s">
        <v>644</v>
      </c>
      <c r="D435" s="183" t="s">
        <v>760</v>
      </c>
      <c r="E435" s="184">
        <v>77427</v>
      </c>
      <c r="F435" s="184" t="s">
        <v>423</v>
      </c>
      <c r="G435" s="196">
        <v>1</v>
      </c>
      <c r="H435" s="77" t="s">
        <v>424</v>
      </c>
      <c r="I435" s="190">
        <v>656</v>
      </c>
      <c r="J435" s="190">
        <v>-186</v>
      </c>
      <c r="K435" s="190">
        <v>-470</v>
      </c>
      <c r="L435" s="190">
        <v>0</v>
      </c>
      <c r="M435" s="199">
        <v>3.7</v>
      </c>
      <c r="N435" s="184" t="s">
        <v>425</v>
      </c>
      <c r="O435" s="77" t="s">
        <v>518</v>
      </c>
      <c r="P435" s="61" t="s">
        <v>488</v>
      </c>
    </row>
    <row r="436" spans="1:16" ht="20.100000000000001" hidden="1" customHeight="1" outlineLevel="2" x14ac:dyDescent="0.2">
      <c r="A436" s="183">
        <v>4760250</v>
      </c>
      <c r="B436" s="183">
        <v>342545</v>
      </c>
      <c r="C436" s="183" t="s">
        <v>507</v>
      </c>
      <c r="D436" s="183" t="s">
        <v>760</v>
      </c>
      <c r="E436" s="184">
        <v>77427</v>
      </c>
      <c r="F436" s="184" t="s">
        <v>423</v>
      </c>
      <c r="G436" s="196">
        <v>1</v>
      </c>
      <c r="H436" s="77" t="s">
        <v>424</v>
      </c>
      <c r="I436" s="190">
        <v>656</v>
      </c>
      <c r="J436" s="190">
        <v>-136.72999999999999</v>
      </c>
      <c r="K436" s="190">
        <v>-519.27</v>
      </c>
      <c r="L436" s="190">
        <v>0</v>
      </c>
      <c r="M436" s="199">
        <v>3.7</v>
      </c>
      <c r="N436" s="184" t="s">
        <v>425</v>
      </c>
      <c r="O436" s="77" t="s">
        <v>426</v>
      </c>
      <c r="P436" s="61" t="s">
        <v>663</v>
      </c>
    </row>
    <row r="437" spans="1:16" ht="20.100000000000001" hidden="1" customHeight="1" outlineLevel="2" x14ac:dyDescent="0.2">
      <c r="A437" s="183">
        <v>4800701</v>
      </c>
      <c r="B437" s="183">
        <v>1581071</v>
      </c>
      <c r="C437" s="183" t="s">
        <v>939</v>
      </c>
      <c r="D437" s="183" t="s">
        <v>760</v>
      </c>
      <c r="E437" s="184">
        <v>77427</v>
      </c>
      <c r="F437" s="184" t="s">
        <v>423</v>
      </c>
      <c r="G437" s="196">
        <v>1</v>
      </c>
      <c r="H437" s="77" t="s">
        <v>424</v>
      </c>
      <c r="I437" s="190">
        <v>656</v>
      </c>
      <c r="J437" s="190">
        <v>0</v>
      </c>
      <c r="K437" s="190">
        <v>0</v>
      </c>
      <c r="L437" s="190">
        <v>656</v>
      </c>
      <c r="M437" s="199">
        <v>3.7</v>
      </c>
      <c r="N437" s="184">
        <v>154.1</v>
      </c>
      <c r="O437" s="77" t="s">
        <v>516</v>
      </c>
      <c r="P437" s="61" t="s">
        <v>663</v>
      </c>
    </row>
    <row r="438" spans="1:16" ht="20.100000000000001" hidden="1" customHeight="1" outlineLevel="2" x14ac:dyDescent="0.2">
      <c r="A438" s="183">
        <v>4600747</v>
      </c>
      <c r="B438" s="183">
        <v>442218</v>
      </c>
      <c r="C438" s="183" t="s">
        <v>618</v>
      </c>
      <c r="D438" s="183" t="s">
        <v>762</v>
      </c>
      <c r="E438" s="184">
        <v>77427</v>
      </c>
      <c r="F438" s="184">
        <v>26</v>
      </c>
      <c r="G438" s="196">
        <v>1</v>
      </c>
      <c r="H438" s="77" t="s">
        <v>424</v>
      </c>
      <c r="I438" s="190">
        <v>656</v>
      </c>
      <c r="J438" s="190">
        <v>-142.03</v>
      </c>
      <c r="K438" s="190">
        <v>-513.97</v>
      </c>
      <c r="L438" s="190">
        <v>0</v>
      </c>
      <c r="M438" s="199">
        <v>3.7</v>
      </c>
      <c r="N438" s="184" t="s">
        <v>425</v>
      </c>
      <c r="O438" s="77" t="s">
        <v>503</v>
      </c>
      <c r="P438" s="61" t="s">
        <v>488</v>
      </c>
    </row>
    <row r="439" spans="1:16" ht="20.100000000000001" hidden="1" customHeight="1" outlineLevel="2" x14ac:dyDescent="0.2">
      <c r="A439" s="183">
        <v>3491374</v>
      </c>
      <c r="B439" s="183">
        <v>1176749</v>
      </c>
      <c r="C439" s="183" t="s">
        <v>621</v>
      </c>
      <c r="D439" s="183" t="s">
        <v>762</v>
      </c>
      <c r="E439" s="184">
        <v>77427</v>
      </c>
      <c r="F439" s="184" t="s">
        <v>423</v>
      </c>
      <c r="G439" s="196">
        <v>1</v>
      </c>
      <c r="H439" s="77" t="s">
        <v>424</v>
      </c>
      <c r="I439" s="190">
        <v>656</v>
      </c>
      <c r="J439" s="190">
        <v>-136.72999999999999</v>
      </c>
      <c r="K439" s="190">
        <v>-519.27</v>
      </c>
      <c r="L439" s="190">
        <v>0</v>
      </c>
      <c r="M439" s="199">
        <v>3.7</v>
      </c>
      <c r="N439" s="184">
        <v>198.3</v>
      </c>
      <c r="O439" s="77" t="s">
        <v>426</v>
      </c>
      <c r="P439" s="61" t="s">
        <v>445</v>
      </c>
    </row>
    <row r="440" spans="1:16" ht="20.100000000000001" hidden="1" customHeight="1" outlineLevel="2" x14ac:dyDescent="0.2">
      <c r="A440" s="183">
        <v>4826982</v>
      </c>
      <c r="B440" s="183">
        <v>1583859</v>
      </c>
      <c r="C440" s="183" t="s">
        <v>705</v>
      </c>
      <c r="D440" s="183" t="s">
        <v>762</v>
      </c>
      <c r="E440" s="184">
        <v>77427</v>
      </c>
      <c r="F440" s="184" t="s">
        <v>423</v>
      </c>
      <c r="G440" s="196">
        <v>1</v>
      </c>
      <c r="H440" s="77" t="s">
        <v>424</v>
      </c>
      <c r="I440" s="190">
        <v>656</v>
      </c>
      <c r="J440" s="190">
        <v>0</v>
      </c>
      <c r="K440" s="190">
        <v>-656</v>
      </c>
      <c r="L440" s="190">
        <v>0</v>
      </c>
      <c r="M440" s="199">
        <v>3.7</v>
      </c>
      <c r="N440" s="184">
        <v>162.80000000000001</v>
      </c>
      <c r="O440" s="77" t="s">
        <v>49</v>
      </c>
      <c r="P440" s="61" t="s">
        <v>488</v>
      </c>
    </row>
    <row r="441" spans="1:16" ht="20.100000000000001" hidden="1" customHeight="1" outlineLevel="2" x14ac:dyDescent="0.2">
      <c r="A441" s="183">
        <v>4841069</v>
      </c>
      <c r="B441" s="183">
        <v>484130</v>
      </c>
      <c r="C441" s="183" t="s">
        <v>721</v>
      </c>
      <c r="D441" s="183" t="s">
        <v>762</v>
      </c>
      <c r="E441" s="184">
        <v>77427</v>
      </c>
      <c r="F441" s="184" t="s">
        <v>423</v>
      </c>
      <c r="G441" s="196">
        <v>1</v>
      </c>
      <c r="H441" s="77" t="s">
        <v>424</v>
      </c>
      <c r="I441" s="190">
        <v>656</v>
      </c>
      <c r="J441" s="190">
        <v>-136.72999999999999</v>
      </c>
      <c r="K441" s="190">
        <v>-519.27</v>
      </c>
      <c r="L441" s="190">
        <v>0</v>
      </c>
      <c r="M441" s="199">
        <v>3.7</v>
      </c>
      <c r="N441" s="184">
        <v>189.8</v>
      </c>
      <c r="O441" s="77" t="s">
        <v>426</v>
      </c>
      <c r="P441" s="61" t="s">
        <v>445</v>
      </c>
    </row>
    <row r="442" spans="1:16" ht="20.100000000000001" hidden="1" customHeight="1" outlineLevel="2" x14ac:dyDescent="0.2">
      <c r="A442" s="183">
        <v>4777342</v>
      </c>
      <c r="B442" s="183">
        <v>1578742</v>
      </c>
      <c r="C442" s="183" t="s">
        <v>550</v>
      </c>
      <c r="D442" s="183" t="s">
        <v>765</v>
      </c>
      <c r="E442" s="184">
        <v>77427</v>
      </c>
      <c r="F442" s="184" t="s">
        <v>423</v>
      </c>
      <c r="G442" s="196">
        <v>1</v>
      </c>
      <c r="H442" s="77" t="s">
        <v>424</v>
      </c>
      <c r="I442" s="190">
        <v>656</v>
      </c>
      <c r="J442" s="190">
        <v>-136.72999999999999</v>
      </c>
      <c r="K442" s="190">
        <v>-519.27</v>
      </c>
      <c r="L442" s="190">
        <v>0</v>
      </c>
      <c r="M442" s="199">
        <v>3.7</v>
      </c>
      <c r="N442" s="184" t="s">
        <v>425</v>
      </c>
      <c r="O442" s="77" t="s">
        <v>426</v>
      </c>
      <c r="P442" s="61" t="s">
        <v>445</v>
      </c>
    </row>
    <row r="443" spans="1:16" ht="20.100000000000001" hidden="1" customHeight="1" outlineLevel="2" x14ac:dyDescent="0.2">
      <c r="A443" s="183">
        <v>4833432</v>
      </c>
      <c r="B443" s="183">
        <v>541317</v>
      </c>
      <c r="C443" s="183" t="s">
        <v>720</v>
      </c>
      <c r="D443" s="183" t="s">
        <v>765</v>
      </c>
      <c r="E443" s="184">
        <v>77427</v>
      </c>
      <c r="F443" s="184">
        <v>26</v>
      </c>
      <c r="G443" s="196">
        <v>1</v>
      </c>
      <c r="H443" s="77" t="s">
        <v>424</v>
      </c>
      <c r="I443" s="190">
        <v>656</v>
      </c>
      <c r="J443" s="190">
        <v>0</v>
      </c>
      <c r="K443" s="190">
        <v>-656</v>
      </c>
      <c r="L443" s="190">
        <v>0</v>
      </c>
      <c r="M443" s="199">
        <v>3.7</v>
      </c>
      <c r="N443" s="184">
        <v>198.2</v>
      </c>
      <c r="O443" s="77" t="s">
        <v>49</v>
      </c>
      <c r="P443" s="61" t="s">
        <v>650</v>
      </c>
    </row>
    <row r="444" spans="1:16" ht="20.100000000000001" hidden="1" customHeight="1" outlineLevel="2" x14ac:dyDescent="0.2">
      <c r="A444" s="183">
        <v>4811557</v>
      </c>
      <c r="B444" s="183">
        <v>1267797</v>
      </c>
      <c r="C444" s="183" t="s">
        <v>659</v>
      </c>
      <c r="D444" s="183" t="s">
        <v>765</v>
      </c>
      <c r="E444" s="184">
        <v>77427</v>
      </c>
      <c r="F444" s="184" t="s">
        <v>423</v>
      </c>
      <c r="G444" s="196">
        <v>1</v>
      </c>
      <c r="H444" s="77" t="s">
        <v>424</v>
      </c>
      <c r="I444" s="190">
        <v>656</v>
      </c>
      <c r="J444" s="190">
        <v>-136.72999999999999</v>
      </c>
      <c r="K444" s="190">
        <v>-519.27</v>
      </c>
      <c r="L444" s="190">
        <v>0</v>
      </c>
      <c r="M444" s="199">
        <v>3.7</v>
      </c>
      <c r="N444" s="184" t="s">
        <v>425</v>
      </c>
      <c r="O444" s="77" t="s">
        <v>426</v>
      </c>
      <c r="P444" s="61" t="s">
        <v>732</v>
      </c>
    </row>
    <row r="445" spans="1:16" ht="20.100000000000001" hidden="1" customHeight="1" outlineLevel="2" x14ac:dyDescent="0.2">
      <c r="A445" s="183">
        <v>4390337</v>
      </c>
      <c r="B445" s="183">
        <v>1349426</v>
      </c>
      <c r="C445" s="183" t="s">
        <v>729</v>
      </c>
      <c r="D445" s="183" t="s">
        <v>765</v>
      </c>
      <c r="E445" s="184">
        <v>77427</v>
      </c>
      <c r="F445" s="184" t="s">
        <v>423</v>
      </c>
      <c r="G445" s="196">
        <v>1</v>
      </c>
      <c r="H445" s="77" t="s">
        <v>424</v>
      </c>
      <c r="I445" s="190">
        <v>656</v>
      </c>
      <c r="J445" s="190">
        <v>-170.53</v>
      </c>
      <c r="K445" s="190">
        <v>-442.84</v>
      </c>
      <c r="L445" s="190">
        <v>42.63</v>
      </c>
      <c r="M445" s="199">
        <v>3.7</v>
      </c>
      <c r="N445" s="184" t="s">
        <v>425</v>
      </c>
      <c r="O445" s="77" t="s">
        <v>506</v>
      </c>
      <c r="P445" s="61" t="s">
        <v>732</v>
      </c>
    </row>
    <row r="446" spans="1:16" ht="20.100000000000001" hidden="1" customHeight="1" outlineLevel="2" x14ac:dyDescent="0.2">
      <c r="A446" s="183">
        <v>4786693</v>
      </c>
      <c r="B446" s="183">
        <v>1403654</v>
      </c>
      <c r="C446" s="183" t="s">
        <v>420</v>
      </c>
      <c r="D446" s="183" t="s">
        <v>430</v>
      </c>
      <c r="E446" s="184">
        <v>77427</v>
      </c>
      <c r="F446" s="184" t="s">
        <v>423</v>
      </c>
      <c r="G446" s="196">
        <v>1</v>
      </c>
      <c r="H446" s="77" t="s">
        <v>424</v>
      </c>
      <c r="I446" s="190">
        <v>656</v>
      </c>
      <c r="J446" s="190">
        <v>-136.72999999999999</v>
      </c>
      <c r="K446" s="190">
        <v>-1165.27</v>
      </c>
      <c r="L446" s="190">
        <v>-646</v>
      </c>
      <c r="M446" s="199">
        <v>3.7</v>
      </c>
      <c r="N446" s="184" t="s">
        <v>425</v>
      </c>
      <c r="O446" s="77" t="s">
        <v>426</v>
      </c>
      <c r="P446" s="61" t="s">
        <v>658</v>
      </c>
    </row>
    <row r="447" spans="1:16" ht="20.100000000000001" hidden="1" customHeight="1" outlineLevel="2" x14ac:dyDescent="0.2">
      <c r="A447" s="183">
        <v>4798757</v>
      </c>
      <c r="B447" s="183">
        <v>1578742</v>
      </c>
      <c r="C447" s="183" t="s">
        <v>550</v>
      </c>
      <c r="D447" s="183" t="s">
        <v>430</v>
      </c>
      <c r="E447" s="184">
        <v>77427</v>
      </c>
      <c r="F447" s="184" t="s">
        <v>423</v>
      </c>
      <c r="G447" s="196">
        <v>1</v>
      </c>
      <c r="H447" s="77" t="s">
        <v>424</v>
      </c>
      <c r="I447" s="190">
        <v>656</v>
      </c>
      <c r="J447" s="190">
        <v>-136.72999999999999</v>
      </c>
      <c r="K447" s="190">
        <v>-519.27</v>
      </c>
      <c r="L447" s="190">
        <v>0</v>
      </c>
      <c r="M447" s="199">
        <v>3.7</v>
      </c>
      <c r="N447" s="184">
        <v>185</v>
      </c>
      <c r="O447" s="77" t="s">
        <v>426</v>
      </c>
      <c r="P447" s="61" t="s">
        <v>733</v>
      </c>
    </row>
    <row r="448" spans="1:16" ht="20.100000000000001" hidden="1" customHeight="1" outlineLevel="2" x14ac:dyDescent="0.2">
      <c r="A448" s="183">
        <v>4814806</v>
      </c>
      <c r="B448" s="183">
        <v>1582744</v>
      </c>
      <c r="C448" s="183" t="s">
        <v>688</v>
      </c>
      <c r="D448" s="183" t="s">
        <v>430</v>
      </c>
      <c r="E448" s="184">
        <v>77427</v>
      </c>
      <c r="F448" s="184">
        <v>26</v>
      </c>
      <c r="G448" s="196">
        <v>1</v>
      </c>
      <c r="H448" s="77" t="s">
        <v>424</v>
      </c>
      <c r="I448" s="190">
        <v>656</v>
      </c>
      <c r="J448" s="190">
        <v>0</v>
      </c>
      <c r="K448" s="190">
        <v>-656</v>
      </c>
      <c r="L448" s="190">
        <v>0</v>
      </c>
      <c r="M448" s="199">
        <v>3.7</v>
      </c>
      <c r="N448" s="184" t="s">
        <v>425</v>
      </c>
      <c r="O448" s="77" t="s">
        <v>49</v>
      </c>
      <c r="P448" s="61" t="s">
        <v>734</v>
      </c>
    </row>
    <row r="449" spans="1:16" ht="20.100000000000001" hidden="1" customHeight="1" outlineLevel="2" x14ac:dyDescent="0.2">
      <c r="A449" s="183">
        <v>4623478</v>
      </c>
      <c r="B449" s="183">
        <v>1211324</v>
      </c>
      <c r="C449" s="183" t="s">
        <v>609</v>
      </c>
      <c r="D449" s="183" t="s">
        <v>430</v>
      </c>
      <c r="E449" s="184">
        <v>77427</v>
      </c>
      <c r="F449" s="184">
        <v>26</v>
      </c>
      <c r="G449" s="196">
        <v>1</v>
      </c>
      <c r="H449" s="77" t="s">
        <v>424</v>
      </c>
      <c r="I449" s="190">
        <v>656</v>
      </c>
      <c r="J449" s="190">
        <v>0</v>
      </c>
      <c r="K449" s="190">
        <v>-656</v>
      </c>
      <c r="L449" s="190">
        <v>0</v>
      </c>
      <c r="M449" s="199">
        <v>3.7</v>
      </c>
      <c r="N449" s="184">
        <v>198.5</v>
      </c>
      <c r="O449" s="77" t="s">
        <v>520</v>
      </c>
      <c r="P449" s="61" t="s">
        <v>570</v>
      </c>
    </row>
    <row r="450" spans="1:16" ht="20.100000000000001" hidden="1" customHeight="1" outlineLevel="2" x14ac:dyDescent="0.2">
      <c r="A450" s="183">
        <v>4857393</v>
      </c>
      <c r="B450" s="183">
        <v>1581781</v>
      </c>
      <c r="C450" s="183" t="s">
        <v>742</v>
      </c>
      <c r="D450" s="183" t="s">
        <v>771</v>
      </c>
      <c r="E450" s="184">
        <v>77427</v>
      </c>
      <c r="F450" s="184" t="s">
        <v>423</v>
      </c>
      <c r="G450" s="196">
        <v>1</v>
      </c>
      <c r="H450" s="77" t="s">
        <v>424</v>
      </c>
      <c r="I450" s="190">
        <v>656</v>
      </c>
      <c r="J450" s="190">
        <v>-136.72999999999999</v>
      </c>
      <c r="K450" s="190">
        <v>-519.27</v>
      </c>
      <c r="L450" s="190">
        <v>0</v>
      </c>
      <c r="M450" s="199">
        <v>3.7</v>
      </c>
      <c r="N450" s="184" t="s">
        <v>425</v>
      </c>
      <c r="O450" s="77" t="s">
        <v>426</v>
      </c>
      <c r="P450" s="61" t="s">
        <v>732</v>
      </c>
    </row>
    <row r="451" spans="1:16" ht="20.100000000000001" hidden="1" customHeight="1" outlineLevel="2" x14ac:dyDescent="0.2">
      <c r="A451" s="183">
        <v>4772752</v>
      </c>
      <c r="B451" s="183">
        <v>1505279</v>
      </c>
      <c r="C451" s="183" t="s">
        <v>535</v>
      </c>
      <c r="D451" s="183" t="s">
        <v>771</v>
      </c>
      <c r="E451" s="184">
        <v>77427</v>
      </c>
      <c r="F451" s="184">
        <v>26</v>
      </c>
      <c r="G451" s="196">
        <v>1</v>
      </c>
      <c r="H451" s="77" t="s">
        <v>424</v>
      </c>
      <c r="I451" s="190">
        <v>656</v>
      </c>
      <c r="J451" s="190">
        <v>0</v>
      </c>
      <c r="K451" s="190">
        <v>-656</v>
      </c>
      <c r="L451" s="190">
        <v>0</v>
      </c>
      <c r="M451" s="199">
        <v>3.7</v>
      </c>
      <c r="N451" s="184" t="s">
        <v>425</v>
      </c>
      <c r="O451" s="77" t="s">
        <v>520</v>
      </c>
      <c r="P451" s="61" t="s">
        <v>486</v>
      </c>
    </row>
    <row r="452" spans="1:16" ht="20.100000000000001" hidden="1" customHeight="1" outlineLevel="2" x14ac:dyDescent="0.2">
      <c r="A452" s="183">
        <v>4760250</v>
      </c>
      <c r="B452" s="183">
        <v>342545</v>
      </c>
      <c r="C452" s="183" t="s">
        <v>507</v>
      </c>
      <c r="D452" s="183" t="s">
        <v>771</v>
      </c>
      <c r="E452" s="184">
        <v>77427</v>
      </c>
      <c r="F452" s="184" t="s">
        <v>423</v>
      </c>
      <c r="G452" s="196">
        <v>1</v>
      </c>
      <c r="H452" s="77" t="s">
        <v>424</v>
      </c>
      <c r="I452" s="190">
        <v>656</v>
      </c>
      <c r="J452" s="190">
        <v>-136.72999999999999</v>
      </c>
      <c r="K452" s="190">
        <v>-519.27</v>
      </c>
      <c r="L452" s="190">
        <v>0</v>
      </c>
      <c r="M452" s="199">
        <v>3.7</v>
      </c>
      <c r="N452" s="184" t="s">
        <v>425</v>
      </c>
      <c r="O452" s="77" t="s">
        <v>426</v>
      </c>
      <c r="P452" s="61" t="s">
        <v>650</v>
      </c>
    </row>
    <row r="453" spans="1:16" ht="20.100000000000001" hidden="1" customHeight="1" outlineLevel="2" x14ac:dyDescent="0.2">
      <c r="A453" s="183">
        <v>4854265</v>
      </c>
      <c r="B453" s="183">
        <v>246466</v>
      </c>
      <c r="C453" s="183" t="s">
        <v>791</v>
      </c>
      <c r="D453" s="183" t="s">
        <v>771</v>
      </c>
      <c r="E453" s="184">
        <v>77427</v>
      </c>
      <c r="F453" s="184" t="s">
        <v>423</v>
      </c>
      <c r="G453" s="196">
        <v>1</v>
      </c>
      <c r="H453" s="77" t="s">
        <v>424</v>
      </c>
      <c r="I453" s="190">
        <v>656</v>
      </c>
      <c r="J453" s="190">
        <v>0</v>
      </c>
      <c r="K453" s="190">
        <v>0</v>
      </c>
      <c r="L453" s="190">
        <v>656</v>
      </c>
      <c r="M453" s="199">
        <v>3.7</v>
      </c>
      <c r="N453" s="184" t="s">
        <v>425</v>
      </c>
      <c r="O453" s="77" t="s">
        <v>426</v>
      </c>
      <c r="P453" s="61" t="s">
        <v>650</v>
      </c>
    </row>
    <row r="454" spans="1:16" ht="20.100000000000001" hidden="1" customHeight="1" outlineLevel="2" x14ac:dyDescent="0.2">
      <c r="A454" s="183">
        <v>4600747</v>
      </c>
      <c r="B454" s="183">
        <v>442218</v>
      </c>
      <c r="C454" s="183" t="s">
        <v>618</v>
      </c>
      <c r="D454" s="183" t="s">
        <v>775</v>
      </c>
      <c r="E454" s="184">
        <v>77427</v>
      </c>
      <c r="F454" s="184">
        <v>26</v>
      </c>
      <c r="G454" s="196">
        <v>1</v>
      </c>
      <c r="H454" s="77" t="s">
        <v>424</v>
      </c>
      <c r="I454" s="190">
        <v>656</v>
      </c>
      <c r="J454" s="190">
        <v>-142.03</v>
      </c>
      <c r="K454" s="190">
        <v>-513.97</v>
      </c>
      <c r="L454" s="190">
        <v>0</v>
      </c>
      <c r="M454" s="199">
        <v>3.7</v>
      </c>
      <c r="N454" s="184" t="s">
        <v>425</v>
      </c>
      <c r="O454" s="77" t="s">
        <v>503</v>
      </c>
      <c r="P454" s="61" t="s">
        <v>650</v>
      </c>
    </row>
    <row r="455" spans="1:16" ht="20.100000000000001" hidden="1" customHeight="1" outlineLevel="2" x14ac:dyDescent="0.2">
      <c r="A455" s="183">
        <v>4831100</v>
      </c>
      <c r="B455" s="183">
        <v>1579862</v>
      </c>
      <c r="C455" s="183" t="s">
        <v>713</v>
      </c>
      <c r="D455" s="183" t="s">
        <v>775</v>
      </c>
      <c r="E455" s="184">
        <v>77427</v>
      </c>
      <c r="F455" s="184">
        <v>26</v>
      </c>
      <c r="G455" s="196">
        <v>1</v>
      </c>
      <c r="H455" s="77" t="s">
        <v>424</v>
      </c>
      <c r="I455" s="190">
        <v>656</v>
      </c>
      <c r="J455" s="190">
        <v>0</v>
      </c>
      <c r="K455" s="190">
        <v>-656</v>
      </c>
      <c r="L455" s="190">
        <v>0</v>
      </c>
      <c r="M455" s="199">
        <v>3.7</v>
      </c>
      <c r="N455" s="184" t="s">
        <v>425</v>
      </c>
      <c r="O455" s="77" t="s">
        <v>528</v>
      </c>
      <c r="P455" s="61" t="s">
        <v>570</v>
      </c>
    </row>
    <row r="456" spans="1:16" ht="20.100000000000001" hidden="1" customHeight="1" outlineLevel="2" x14ac:dyDescent="0.2">
      <c r="A456" s="183">
        <v>4826982</v>
      </c>
      <c r="B456" s="183">
        <v>1583859</v>
      </c>
      <c r="C456" s="183" t="s">
        <v>705</v>
      </c>
      <c r="D456" s="183" t="s">
        <v>775</v>
      </c>
      <c r="E456" s="184">
        <v>77427</v>
      </c>
      <c r="F456" s="184">
        <v>26</v>
      </c>
      <c r="G456" s="196">
        <v>1</v>
      </c>
      <c r="H456" s="77" t="s">
        <v>424</v>
      </c>
      <c r="I456" s="190">
        <v>656</v>
      </c>
      <c r="J456" s="190">
        <v>0</v>
      </c>
      <c r="K456" s="190">
        <v>-656</v>
      </c>
      <c r="L456" s="190">
        <v>0</v>
      </c>
      <c r="M456" s="199">
        <v>3.7</v>
      </c>
      <c r="N456" s="184" t="s">
        <v>425</v>
      </c>
      <c r="O456" s="77" t="s">
        <v>49</v>
      </c>
      <c r="P456" s="61" t="s">
        <v>427</v>
      </c>
    </row>
    <row r="457" spans="1:16" ht="20.100000000000001" hidden="1" customHeight="1" outlineLevel="2" x14ac:dyDescent="0.2">
      <c r="A457" s="183">
        <v>4800963</v>
      </c>
      <c r="B457" s="183">
        <v>710994</v>
      </c>
      <c r="C457" s="183" t="s">
        <v>644</v>
      </c>
      <c r="D457" s="183" t="s">
        <v>775</v>
      </c>
      <c r="E457" s="184">
        <v>77427</v>
      </c>
      <c r="F457" s="184" t="s">
        <v>423</v>
      </c>
      <c r="G457" s="196">
        <v>1</v>
      </c>
      <c r="H457" s="77" t="s">
        <v>424</v>
      </c>
      <c r="I457" s="190">
        <v>656</v>
      </c>
      <c r="J457" s="190">
        <v>-186</v>
      </c>
      <c r="K457" s="190">
        <v>-470</v>
      </c>
      <c r="L457" s="190">
        <v>0</v>
      </c>
      <c r="M457" s="199">
        <v>3.7</v>
      </c>
      <c r="N457" s="184" t="s">
        <v>425</v>
      </c>
      <c r="O457" s="77" t="s">
        <v>518</v>
      </c>
      <c r="P457" s="61" t="s">
        <v>427</v>
      </c>
    </row>
    <row r="458" spans="1:16" ht="20.100000000000001" hidden="1" customHeight="1" outlineLevel="2" x14ac:dyDescent="0.2">
      <c r="A458" s="183">
        <v>4823185</v>
      </c>
      <c r="B458" s="183">
        <v>484130</v>
      </c>
      <c r="C458" s="183" t="s">
        <v>721</v>
      </c>
      <c r="D458" s="183" t="s">
        <v>775</v>
      </c>
      <c r="E458" s="184">
        <v>77427</v>
      </c>
      <c r="F458" s="184" t="s">
        <v>423</v>
      </c>
      <c r="G458" s="196">
        <v>1</v>
      </c>
      <c r="H458" s="77" t="s">
        <v>424</v>
      </c>
      <c r="I458" s="190">
        <v>656</v>
      </c>
      <c r="J458" s="190">
        <v>-136.72999999999999</v>
      </c>
      <c r="K458" s="190">
        <v>-519.27</v>
      </c>
      <c r="L458" s="190">
        <v>0</v>
      </c>
      <c r="M458" s="199">
        <v>3.7</v>
      </c>
      <c r="N458" s="184">
        <v>198.5</v>
      </c>
      <c r="O458" s="77" t="s">
        <v>426</v>
      </c>
      <c r="P458" s="61" t="s">
        <v>427</v>
      </c>
    </row>
    <row r="459" spans="1:16" ht="20.100000000000001" hidden="1" customHeight="1" outlineLevel="2" x14ac:dyDescent="0.2">
      <c r="A459" s="183">
        <v>4656152</v>
      </c>
      <c r="B459" s="183">
        <v>1394457</v>
      </c>
      <c r="C459" s="183" t="s">
        <v>699</v>
      </c>
      <c r="D459" s="183" t="s">
        <v>775</v>
      </c>
      <c r="E459" s="184">
        <v>77427</v>
      </c>
      <c r="F459" s="184" t="s">
        <v>423</v>
      </c>
      <c r="G459" s="196">
        <v>1</v>
      </c>
      <c r="H459" s="77" t="s">
        <v>424</v>
      </c>
      <c r="I459" s="190">
        <v>656</v>
      </c>
      <c r="J459" s="190">
        <v>0</v>
      </c>
      <c r="K459" s="190">
        <v>0</v>
      </c>
      <c r="L459" s="190">
        <v>656</v>
      </c>
      <c r="M459" s="199">
        <v>3.7</v>
      </c>
      <c r="N459" s="184" t="s">
        <v>425</v>
      </c>
      <c r="O459" s="77" t="s">
        <v>891</v>
      </c>
      <c r="P459" s="61" t="s">
        <v>448</v>
      </c>
    </row>
    <row r="460" spans="1:16" ht="20.100000000000001" hidden="1" customHeight="1" outlineLevel="2" x14ac:dyDescent="0.2">
      <c r="A460" s="183">
        <v>4777342</v>
      </c>
      <c r="B460" s="183">
        <v>1578742</v>
      </c>
      <c r="C460" s="183" t="s">
        <v>550</v>
      </c>
      <c r="D460" s="183" t="s">
        <v>778</v>
      </c>
      <c r="E460" s="184">
        <v>77427</v>
      </c>
      <c r="F460" s="184" t="s">
        <v>423</v>
      </c>
      <c r="G460" s="196">
        <v>1</v>
      </c>
      <c r="H460" s="77" t="s">
        <v>424</v>
      </c>
      <c r="I460" s="190">
        <v>656</v>
      </c>
      <c r="J460" s="190">
        <v>-136.72999999999999</v>
      </c>
      <c r="K460" s="190">
        <v>-519.27</v>
      </c>
      <c r="L460" s="190">
        <v>0</v>
      </c>
      <c r="M460" s="199">
        <v>3.7</v>
      </c>
      <c r="N460" s="184" t="s">
        <v>425</v>
      </c>
      <c r="O460" s="77" t="s">
        <v>426</v>
      </c>
      <c r="P460" s="61" t="s">
        <v>589</v>
      </c>
    </row>
    <row r="461" spans="1:16" ht="20.100000000000001" hidden="1" customHeight="1" outlineLevel="2" x14ac:dyDescent="0.2">
      <c r="A461" s="183">
        <v>4820290</v>
      </c>
      <c r="B461" s="183">
        <v>375122</v>
      </c>
      <c r="C461" s="183" t="s">
        <v>689</v>
      </c>
      <c r="D461" s="183" t="s">
        <v>778</v>
      </c>
      <c r="E461" s="184">
        <v>77427</v>
      </c>
      <c r="F461" s="184" t="s">
        <v>423</v>
      </c>
      <c r="G461" s="196">
        <v>1</v>
      </c>
      <c r="H461" s="77" t="s">
        <v>424</v>
      </c>
      <c r="I461" s="190">
        <v>656</v>
      </c>
      <c r="J461" s="190">
        <v>-135.43</v>
      </c>
      <c r="K461" s="190">
        <v>-520.57000000000005</v>
      </c>
      <c r="L461" s="190">
        <v>0</v>
      </c>
      <c r="M461" s="199">
        <v>3.7</v>
      </c>
      <c r="N461" s="184">
        <v>154.80000000000001</v>
      </c>
      <c r="O461" s="77" t="s">
        <v>453</v>
      </c>
      <c r="P461" s="61" t="s">
        <v>589</v>
      </c>
    </row>
    <row r="462" spans="1:16" ht="20.100000000000001" hidden="1" customHeight="1" outlineLevel="2" x14ac:dyDescent="0.2">
      <c r="A462" s="183">
        <v>4833432</v>
      </c>
      <c r="B462" s="183">
        <v>541317</v>
      </c>
      <c r="C462" s="183" t="s">
        <v>720</v>
      </c>
      <c r="D462" s="183" t="s">
        <v>763</v>
      </c>
      <c r="E462" s="184">
        <v>77427</v>
      </c>
      <c r="F462" s="184">
        <v>26</v>
      </c>
      <c r="G462" s="196">
        <v>1</v>
      </c>
      <c r="H462" s="77" t="s">
        <v>424</v>
      </c>
      <c r="I462" s="190">
        <v>656</v>
      </c>
      <c r="J462" s="190">
        <v>0</v>
      </c>
      <c r="K462" s="190">
        <v>-656</v>
      </c>
      <c r="L462" s="190">
        <v>0</v>
      </c>
      <c r="M462" s="199">
        <v>3.7</v>
      </c>
      <c r="N462" s="184">
        <v>198.2</v>
      </c>
      <c r="O462" s="77" t="s">
        <v>49</v>
      </c>
      <c r="P462" s="61" t="s">
        <v>571</v>
      </c>
    </row>
    <row r="463" spans="1:16" ht="20.100000000000001" hidden="1" customHeight="1" outlineLevel="2" x14ac:dyDescent="0.2">
      <c r="A463" s="183">
        <v>4772752</v>
      </c>
      <c r="B463" s="183">
        <v>1505279</v>
      </c>
      <c r="C463" s="183" t="s">
        <v>535</v>
      </c>
      <c r="D463" s="183" t="s">
        <v>763</v>
      </c>
      <c r="E463" s="184">
        <v>77427</v>
      </c>
      <c r="F463" s="184" t="s">
        <v>423</v>
      </c>
      <c r="G463" s="196">
        <v>1</v>
      </c>
      <c r="H463" s="77" t="s">
        <v>424</v>
      </c>
      <c r="I463" s="190">
        <v>656</v>
      </c>
      <c r="J463" s="190">
        <v>-196.65</v>
      </c>
      <c r="K463" s="190">
        <v>-459.35</v>
      </c>
      <c r="L463" s="190">
        <v>0</v>
      </c>
      <c r="M463" s="199">
        <v>3.7</v>
      </c>
      <c r="N463" s="184">
        <v>146.19999999999999</v>
      </c>
      <c r="O463" s="77" t="s">
        <v>520</v>
      </c>
      <c r="P463" s="61" t="s">
        <v>571</v>
      </c>
    </row>
    <row r="464" spans="1:16" ht="20.100000000000001" hidden="1" customHeight="1" outlineLevel="2" x14ac:dyDescent="0.2">
      <c r="A464" s="183">
        <v>4811557</v>
      </c>
      <c r="B464" s="183">
        <v>1267797</v>
      </c>
      <c r="C464" s="183" t="s">
        <v>659</v>
      </c>
      <c r="D464" s="183" t="s">
        <v>763</v>
      </c>
      <c r="E464" s="184">
        <v>77427</v>
      </c>
      <c r="F464" s="184" t="s">
        <v>423</v>
      </c>
      <c r="G464" s="196">
        <v>1</v>
      </c>
      <c r="H464" s="77" t="s">
        <v>424</v>
      </c>
      <c r="I464" s="190">
        <v>656</v>
      </c>
      <c r="J464" s="190">
        <v>-136.72999999999999</v>
      </c>
      <c r="K464" s="190">
        <v>-519.27</v>
      </c>
      <c r="L464" s="190">
        <v>0</v>
      </c>
      <c r="M464" s="199">
        <v>3.7</v>
      </c>
      <c r="N464" s="184" t="s">
        <v>425</v>
      </c>
      <c r="O464" s="77" t="s">
        <v>426</v>
      </c>
      <c r="P464" s="61" t="s">
        <v>571</v>
      </c>
    </row>
    <row r="465" spans="1:16" ht="20.100000000000001" hidden="1" customHeight="1" outlineLevel="2" x14ac:dyDescent="0.2">
      <c r="A465" s="183">
        <v>4623575</v>
      </c>
      <c r="B465" s="183">
        <v>1564312</v>
      </c>
      <c r="C465" s="183" t="s">
        <v>517</v>
      </c>
      <c r="D465" s="183" t="s">
        <v>763</v>
      </c>
      <c r="E465" s="184">
        <v>77427</v>
      </c>
      <c r="F465" s="184" t="s">
        <v>423</v>
      </c>
      <c r="G465" s="196">
        <v>1</v>
      </c>
      <c r="H465" s="77" t="s">
        <v>424</v>
      </c>
      <c r="I465" s="190">
        <v>656</v>
      </c>
      <c r="J465" s="190">
        <v>0</v>
      </c>
      <c r="K465" s="190">
        <v>0</v>
      </c>
      <c r="L465" s="190">
        <v>656</v>
      </c>
      <c r="M465" s="199">
        <v>3.7</v>
      </c>
      <c r="N465" s="184">
        <v>198.5</v>
      </c>
      <c r="O465" s="77" t="s">
        <v>518</v>
      </c>
      <c r="P465" s="61" t="s">
        <v>610</v>
      </c>
    </row>
    <row r="466" spans="1:16" ht="20.100000000000001" hidden="1" customHeight="1" outlineLevel="2" x14ac:dyDescent="0.2">
      <c r="A466" s="183">
        <v>4814806</v>
      </c>
      <c r="B466" s="183">
        <v>1582744</v>
      </c>
      <c r="C466" s="183" t="s">
        <v>688</v>
      </c>
      <c r="D466" s="183" t="s">
        <v>780</v>
      </c>
      <c r="E466" s="184">
        <v>77427</v>
      </c>
      <c r="F466" s="184">
        <v>26</v>
      </c>
      <c r="G466" s="196">
        <v>1</v>
      </c>
      <c r="H466" s="77" t="s">
        <v>424</v>
      </c>
      <c r="I466" s="190">
        <v>656</v>
      </c>
      <c r="J466" s="190">
        <v>-142.03</v>
      </c>
      <c r="K466" s="190">
        <v>-513.97</v>
      </c>
      <c r="L466" s="190">
        <v>0</v>
      </c>
      <c r="M466" s="199">
        <v>3.7</v>
      </c>
      <c r="N466" s="184" t="s">
        <v>425</v>
      </c>
      <c r="O466" s="77" t="s">
        <v>49</v>
      </c>
      <c r="P466" s="61" t="s">
        <v>571</v>
      </c>
    </row>
    <row r="467" spans="1:16" ht="20.100000000000001" hidden="1" customHeight="1" outlineLevel="2" x14ac:dyDescent="0.2">
      <c r="A467" s="183">
        <v>4822317</v>
      </c>
      <c r="B467" s="183">
        <v>849101</v>
      </c>
      <c r="C467" s="183" t="s">
        <v>695</v>
      </c>
      <c r="D467" s="183" t="s">
        <v>783</v>
      </c>
      <c r="E467" s="184">
        <v>77427</v>
      </c>
      <c r="F467" s="184">
        <v>26</v>
      </c>
      <c r="G467" s="196">
        <v>1</v>
      </c>
      <c r="H467" s="77" t="s">
        <v>424</v>
      </c>
      <c r="I467" s="190">
        <v>656</v>
      </c>
      <c r="J467" s="190">
        <v>0</v>
      </c>
      <c r="K467" s="190">
        <v>-656</v>
      </c>
      <c r="L467" s="190">
        <v>0</v>
      </c>
      <c r="M467" s="199">
        <v>3.7</v>
      </c>
      <c r="N467" s="184" t="s">
        <v>425</v>
      </c>
      <c r="O467" s="77" t="s">
        <v>516</v>
      </c>
      <c r="P467" s="61" t="s">
        <v>604</v>
      </c>
    </row>
    <row r="468" spans="1:16" ht="20.100000000000001" hidden="1" customHeight="1" outlineLevel="2" x14ac:dyDescent="0.2">
      <c r="A468" s="183">
        <v>4819386</v>
      </c>
      <c r="B468" s="183">
        <v>782253</v>
      </c>
      <c r="C468" s="183" t="s">
        <v>684</v>
      </c>
      <c r="D468" s="183" t="s">
        <v>783</v>
      </c>
      <c r="E468" s="184">
        <v>77427</v>
      </c>
      <c r="F468" s="184" t="s">
        <v>423</v>
      </c>
      <c r="G468" s="196">
        <v>1</v>
      </c>
      <c r="H468" s="77" t="s">
        <v>424</v>
      </c>
      <c r="I468" s="190">
        <v>656</v>
      </c>
      <c r="J468" s="190">
        <v>-136.72999999999999</v>
      </c>
      <c r="K468" s="190">
        <v>-519.27</v>
      </c>
      <c r="L468" s="190">
        <v>0</v>
      </c>
      <c r="M468" s="199">
        <v>3.7</v>
      </c>
      <c r="N468" s="184" t="s">
        <v>425</v>
      </c>
      <c r="O468" s="77" t="s">
        <v>426</v>
      </c>
      <c r="P468" s="61" t="s">
        <v>604</v>
      </c>
    </row>
    <row r="469" spans="1:16" ht="20.100000000000001" hidden="1" customHeight="1" outlineLevel="2" x14ac:dyDescent="0.2">
      <c r="A469" s="183">
        <v>4833094</v>
      </c>
      <c r="B469" s="183">
        <v>1015400</v>
      </c>
      <c r="C469" s="183" t="s">
        <v>738</v>
      </c>
      <c r="D469" s="183" t="s">
        <v>783</v>
      </c>
      <c r="E469" s="184">
        <v>77427</v>
      </c>
      <c r="F469" s="184">
        <v>26</v>
      </c>
      <c r="G469" s="196">
        <v>1</v>
      </c>
      <c r="H469" s="77" t="s">
        <v>424</v>
      </c>
      <c r="I469" s="190">
        <v>656</v>
      </c>
      <c r="J469" s="190">
        <v>0</v>
      </c>
      <c r="K469" s="190">
        <v>0</v>
      </c>
      <c r="L469" s="190">
        <v>656</v>
      </c>
      <c r="M469" s="199">
        <v>3.7</v>
      </c>
      <c r="N469" s="184" t="s">
        <v>425</v>
      </c>
      <c r="O469" s="77" t="s">
        <v>426</v>
      </c>
      <c r="P469" s="61" t="s">
        <v>604</v>
      </c>
    </row>
    <row r="470" spans="1:16" ht="20.100000000000001" hidden="1" customHeight="1" outlineLevel="2" x14ac:dyDescent="0.2">
      <c r="A470" s="183">
        <v>4831100</v>
      </c>
      <c r="B470" s="183">
        <v>1579862</v>
      </c>
      <c r="C470" s="183" t="s">
        <v>713</v>
      </c>
      <c r="D470" s="183" t="s">
        <v>785</v>
      </c>
      <c r="E470" s="184">
        <v>77427</v>
      </c>
      <c r="F470" s="184">
        <v>26</v>
      </c>
      <c r="G470" s="196">
        <v>1</v>
      </c>
      <c r="H470" s="77" t="s">
        <v>424</v>
      </c>
      <c r="I470" s="190">
        <v>656</v>
      </c>
      <c r="J470" s="190">
        <v>0</v>
      </c>
      <c r="K470" s="190">
        <v>-656</v>
      </c>
      <c r="L470" s="190">
        <v>0</v>
      </c>
      <c r="M470" s="199">
        <v>3.7</v>
      </c>
      <c r="N470" s="184" t="s">
        <v>425</v>
      </c>
      <c r="O470" s="77" t="s">
        <v>528</v>
      </c>
      <c r="P470" s="61" t="s">
        <v>604</v>
      </c>
    </row>
    <row r="471" spans="1:16" ht="20.100000000000001" hidden="1" customHeight="1" outlineLevel="2" x14ac:dyDescent="0.2">
      <c r="A471" s="183">
        <v>4849796</v>
      </c>
      <c r="B471" s="183">
        <v>1403654</v>
      </c>
      <c r="C471" s="183" t="s">
        <v>420</v>
      </c>
      <c r="D471" s="183" t="s">
        <v>785</v>
      </c>
      <c r="E471" s="184">
        <v>77427</v>
      </c>
      <c r="F471" s="184" t="s">
        <v>423</v>
      </c>
      <c r="G471" s="196">
        <v>1</v>
      </c>
      <c r="H471" s="77" t="s">
        <v>424</v>
      </c>
      <c r="I471" s="190">
        <v>656</v>
      </c>
      <c r="J471" s="190">
        <v>0</v>
      </c>
      <c r="K471" s="190">
        <v>0</v>
      </c>
      <c r="L471" s="190">
        <v>656</v>
      </c>
      <c r="M471" s="199">
        <v>3.7</v>
      </c>
      <c r="N471" s="184">
        <v>161.1</v>
      </c>
      <c r="O471" s="77" t="s">
        <v>516</v>
      </c>
      <c r="P471" s="61" t="s">
        <v>572</v>
      </c>
    </row>
    <row r="472" spans="1:16" ht="20.100000000000001" hidden="1" customHeight="1" outlineLevel="2" x14ac:dyDescent="0.2">
      <c r="A472" s="183">
        <v>4656152</v>
      </c>
      <c r="B472" s="183">
        <v>1394457</v>
      </c>
      <c r="C472" s="183" t="s">
        <v>699</v>
      </c>
      <c r="D472" s="183" t="s">
        <v>785</v>
      </c>
      <c r="E472" s="184">
        <v>77427</v>
      </c>
      <c r="F472" s="184" t="s">
        <v>423</v>
      </c>
      <c r="G472" s="196">
        <v>1</v>
      </c>
      <c r="H472" s="77" t="s">
        <v>424</v>
      </c>
      <c r="I472" s="190">
        <v>656</v>
      </c>
      <c r="J472" s="190">
        <v>0</v>
      </c>
      <c r="K472" s="190">
        <v>0</v>
      </c>
      <c r="L472" s="190">
        <v>656</v>
      </c>
      <c r="M472" s="199">
        <v>3.7</v>
      </c>
      <c r="N472" s="184" t="s">
        <v>425</v>
      </c>
      <c r="O472" s="77" t="s">
        <v>891</v>
      </c>
      <c r="P472" s="61" t="s">
        <v>572</v>
      </c>
    </row>
    <row r="473" spans="1:16" ht="20.100000000000001" hidden="1" customHeight="1" outlineLevel="2" x14ac:dyDescent="0.2">
      <c r="A473" s="183">
        <v>4857393</v>
      </c>
      <c r="B473" s="183">
        <v>1581781</v>
      </c>
      <c r="C473" s="183" t="s">
        <v>742</v>
      </c>
      <c r="D473" s="183" t="s">
        <v>786</v>
      </c>
      <c r="E473" s="184">
        <v>77427</v>
      </c>
      <c r="F473" s="184" t="s">
        <v>423</v>
      </c>
      <c r="G473" s="196">
        <v>1</v>
      </c>
      <c r="H473" s="77" t="s">
        <v>424</v>
      </c>
      <c r="I473" s="190">
        <v>656</v>
      </c>
      <c r="J473" s="190">
        <v>-136.72999999999999</v>
      </c>
      <c r="K473" s="190">
        <v>-519.27</v>
      </c>
      <c r="L473" s="190">
        <v>0</v>
      </c>
      <c r="M473" s="199">
        <v>3.7</v>
      </c>
      <c r="N473" s="184" t="s">
        <v>425</v>
      </c>
      <c r="O473" s="77" t="s">
        <v>426</v>
      </c>
      <c r="P473" s="61" t="s">
        <v>454</v>
      </c>
    </row>
    <row r="474" spans="1:16" ht="20.100000000000001" hidden="1" customHeight="1" outlineLevel="2" x14ac:dyDescent="0.2">
      <c r="A474" s="183">
        <v>4818513</v>
      </c>
      <c r="B474" s="183">
        <v>1305759</v>
      </c>
      <c r="C474" s="183" t="s">
        <v>692</v>
      </c>
      <c r="D474" s="183" t="s">
        <v>786</v>
      </c>
      <c r="E474" s="184">
        <v>77427</v>
      </c>
      <c r="F474" s="184">
        <v>26</v>
      </c>
      <c r="G474" s="196">
        <v>1</v>
      </c>
      <c r="H474" s="77" t="s">
        <v>424</v>
      </c>
      <c r="I474" s="190">
        <v>656</v>
      </c>
      <c r="J474" s="190">
        <v>-184.77</v>
      </c>
      <c r="K474" s="190">
        <v>-471.23</v>
      </c>
      <c r="L474" s="190">
        <v>0</v>
      </c>
      <c r="M474" s="199">
        <v>3.7</v>
      </c>
      <c r="N474" s="184" t="s">
        <v>425</v>
      </c>
      <c r="O474" s="77" t="s">
        <v>776</v>
      </c>
      <c r="P474" s="61" t="s">
        <v>571</v>
      </c>
    </row>
    <row r="475" spans="1:16" ht="20.100000000000001" hidden="1" customHeight="1" outlineLevel="2" x14ac:dyDescent="0.2">
      <c r="A475" s="183">
        <v>4826982</v>
      </c>
      <c r="B475" s="183">
        <v>1583859</v>
      </c>
      <c r="C475" s="183" t="s">
        <v>705</v>
      </c>
      <c r="D475" s="183" t="s">
        <v>786</v>
      </c>
      <c r="E475" s="184">
        <v>77427</v>
      </c>
      <c r="F475" s="184">
        <v>26</v>
      </c>
      <c r="G475" s="196">
        <v>1</v>
      </c>
      <c r="H475" s="77" t="s">
        <v>424</v>
      </c>
      <c r="I475" s="190">
        <v>656</v>
      </c>
      <c r="J475" s="190">
        <v>0</v>
      </c>
      <c r="K475" s="190">
        <v>-656</v>
      </c>
      <c r="L475" s="190">
        <v>0</v>
      </c>
      <c r="M475" s="199">
        <v>3.7</v>
      </c>
      <c r="N475" s="184" t="s">
        <v>425</v>
      </c>
      <c r="O475" s="77" t="s">
        <v>49</v>
      </c>
      <c r="P475" s="61" t="s">
        <v>570</v>
      </c>
    </row>
    <row r="476" spans="1:16" ht="20.100000000000001" hidden="1" customHeight="1" outlineLevel="2" x14ac:dyDescent="0.2">
      <c r="A476" s="183">
        <v>4823836</v>
      </c>
      <c r="B476" s="183">
        <v>1579964</v>
      </c>
      <c r="C476" s="183" t="s">
        <v>933</v>
      </c>
      <c r="D476" s="183" t="s">
        <v>786</v>
      </c>
      <c r="E476" s="184">
        <v>77427</v>
      </c>
      <c r="F476" s="184">
        <v>26</v>
      </c>
      <c r="G476" s="196">
        <v>1</v>
      </c>
      <c r="H476" s="77" t="s">
        <v>424</v>
      </c>
      <c r="I476" s="190">
        <v>656</v>
      </c>
      <c r="J476" s="190">
        <v>0</v>
      </c>
      <c r="K476" s="190">
        <v>-636</v>
      </c>
      <c r="L476" s="190">
        <v>20</v>
      </c>
      <c r="M476" s="199">
        <v>3.7</v>
      </c>
      <c r="N476" s="184" t="s">
        <v>425</v>
      </c>
      <c r="O476" s="77" t="s">
        <v>516</v>
      </c>
      <c r="P476" s="61" t="s">
        <v>570</v>
      </c>
    </row>
    <row r="477" spans="1:16" ht="20.100000000000001" hidden="1" customHeight="1" outlineLevel="2" x14ac:dyDescent="0.2">
      <c r="A477" s="183">
        <v>4822317</v>
      </c>
      <c r="B477" s="183">
        <v>849101</v>
      </c>
      <c r="C477" s="183" t="s">
        <v>695</v>
      </c>
      <c r="D477" s="183" t="s">
        <v>786</v>
      </c>
      <c r="E477" s="184">
        <v>77427</v>
      </c>
      <c r="F477" s="184">
        <v>26</v>
      </c>
      <c r="G477" s="196">
        <v>1</v>
      </c>
      <c r="H477" s="77" t="s">
        <v>424</v>
      </c>
      <c r="I477" s="190">
        <v>656</v>
      </c>
      <c r="J477" s="190">
        <v>0</v>
      </c>
      <c r="K477" s="190">
        <v>-636</v>
      </c>
      <c r="L477" s="190">
        <v>20</v>
      </c>
      <c r="M477" s="199">
        <v>3.7</v>
      </c>
      <c r="N477" s="184" t="s">
        <v>425</v>
      </c>
      <c r="O477" s="77" t="s">
        <v>426</v>
      </c>
      <c r="P477" s="61" t="s">
        <v>513</v>
      </c>
    </row>
    <row r="478" spans="1:16" ht="20.100000000000001" hidden="1" customHeight="1" outlineLevel="2" x14ac:dyDescent="0.2">
      <c r="A478" s="183">
        <v>8004873163</v>
      </c>
      <c r="B478" s="183">
        <v>484130</v>
      </c>
      <c r="C478" s="183" t="s">
        <v>721</v>
      </c>
      <c r="D478" s="183" t="s">
        <v>428</v>
      </c>
      <c r="E478" s="184">
        <v>77427</v>
      </c>
      <c r="F478" s="184" t="s">
        <v>423</v>
      </c>
      <c r="G478" s="196">
        <v>1</v>
      </c>
      <c r="H478" s="77" t="s">
        <v>424</v>
      </c>
      <c r="I478" s="190">
        <v>656</v>
      </c>
      <c r="J478" s="190">
        <v>-196.65</v>
      </c>
      <c r="K478" s="190">
        <v>-459.35</v>
      </c>
      <c r="L478" s="190">
        <v>0</v>
      </c>
      <c r="M478" s="199">
        <v>3.7</v>
      </c>
      <c r="N478" s="184">
        <v>189.8</v>
      </c>
      <c r="O478" s="77" t="s">
        <v>520</v>
      </c>
      <c r="P478" s="61" t="s">
        <v>604</v>
      </c>
    </row>
    <row r="479" spans="1:16" ht="20.100000000000001" hidden="1" customHeight="1" outlineLevel="2" x14ac:dyDescent="0.2">
      <c r="A479" s="183">
        <v>4833432</v>
      </c>
      <c r="B479" s="183">
        <v>541317</v>
      </c>
      <c r="C479" s="183" t="s">
        <v>720</v>
      </c>
      <c r="D479" s="183" t="s">
        <v>789</v>
      </c>
      <c r="E479" s="184">
        <v>77427</v>
      </c>
      <c r="F479" s="184">
        <v>26</v>
      </c>
      <c r="G479" s="196">
        <v>1</v>
      </c>
      <c r="H479" s="77" t="s">
        <v>424</v>
      </c>
      <c r="I479" s="190">
        <v>656</v>
      </c>
      <c r="J479" s="190">
        <v>0</v>
      </c>
      <c r="K479" s="190">
        <v>-656</v>
      </c>
      <c r="L479" s="190">
        <v>0</v>
      </c>
      <c r="M479" s="199">
        <v>3.7</v>
      </c>
      <c r="N479" s="184">
        <v>198.2</v>
      </c>
      <c r="O479" s="77" t="s">
        <v>49</v>
      </c>
      <c r="P479" s="61" t="s">
        <v>604</v>
      </c>
    </row>
    <row r="480" spans="1:16" ht="20.100000000000001" hidden="1" customHeight="1" outlineLevel="2" x14ac:dyDescent="0.2">
      <c r="A480" s="183">
        <v>4814806</v>
      </c>
      <c r="B480" s="183">
        <v>1582744</v>
      </c>
      <c r="C480" s="183" t="s">
        <v>688</v>
      </c>
      <c r="D480" s="183" t="s">
        <v>789</v>
      </c>
      <c r="E480" s="184">
        <v>77427</v>
      </c>
      <c r="F480" s="184">
        <v>26</v>
      </c>
      <c r="G480" s="196">
        <v>1</v>
      </c>
      <c r="H480" s="77" t="s">
        <v>424</v>
      </c>
      <c r="I480" s="190">
        <v>656</v>
      </c>
      <c r="J480" s="190">
        <v>0</v>
      </c>
      <c r="K480" s="190">
        <v>-656</v>
      </c>
      <c r="L480" s="190">
        <v>0</v>
      </c>
      <c r="M480" s="199">
        <v>3.7</v>
      </c>
      <c r="N480" s="184" t="s">
        <v>425</v>
      </c>
      <c r="O480" s="77" t="s">
        <v>49</v>
      </c>
      <c r="P480" s="61" t="s">
        <v>606</v>
      </c>
    </row>
    <row r="481" spans="1:16" ht="20.100000000000001" hidden="1" customHeight="1" outlineLevel="2" x14ac:dyDescent="0.2">
      <c r="A481" s="183">
        <v>4823185</v>
      </c>
      <c r="B481" s="183">
        <v>484130</v>
      </c>
      <c r="C481" s="183" t="s">
        <v>721</v>
      </c>
      <c r="D481" s="183" t="s">
        <v>789</v>
      </c>
      <c r="E481" s="184">
        <v>77427</v>
      </c>
      <c r="F481" s="184" t="s">
        <v>423</v>
      </c>
      <c r="G481" s="196">
        <v>1</v>
      </c>
      <c r="H481" s="77" t="s">
        <v>424</v>
      </c>
      <c r="I481" s="190">
        <v>656</v>
      </c>
      <c r="J481" s="190">
        <v>-196.65</v>
      </c>
      <c r="K481" s="190">
        <v>-459.35</v>
      </c>
      <c r="L481" s="190">
        <v>0</v>
      </c>
      <c r="M481" s="199">
        <v>3.7</v>
      </c>
      <c r="N481" s="184">
        <v>198.5</v>
      </c>
      <c r="O481" s="77" t="s">
        <v>794</v>
      </c>
      <c r="P481" s="61" t="s">
        <v>610</v>
      </c>
    </row>
    <row r="482" spans="1:16" ht="20.100000000000001" hidden="1" customHeight="1" outlineLevel="2" x14ac:dyDescent="0.2">
      <c r="A482" s="183">
        <v>4777342</v>
      </c>
      <c r="B482" s="183">
        <v>1578742</v>
      </c>
      <c r="C482" s="183" t="s">
        <v>550</v>
      </c>
      <c r="D482" s="183" t="s">
        <v>789</v>
      </c>
      <c r="E482" s="184">
        <v>77427</v>
      </c>
      <c r="F482" s="184" t="s">
        <v>423</v>
      </c>
      <c r="G482" s="196">
        <v>1</v>
      </c>
      <c r="H482" s="77" t="s">
        <v>424</v>
      </c>
      <c r="I482" s="190">
        <v>656</v>
      </c>
      <c r="J482" s="190">
        <v>0</v>
      </c>
      <c r="K482" s="190">
        <v>0</v>
      </c>
      <c r="L482" s="190">
        <v>656</v>
      </c>
      <c r="M482" s="199">
        <v>3.7</v>
      </c>
      <c r="N482" s="184" t="s">
        <v>425</v>
      </c>
      <c r="O482" s="77" t="s">
        <v>426</v>
      </c>
      <c r="P482" s="61" t="s">
        <v>610</v>
      </c>
    </row>
    <row r="483" spans="1:16" ht="20.100000000000001" hidden="1" customHeight="1" outlineLevel="2" x14ac:dyDescent="0.2">
      <c r="A483" s="183">
        <v>4877769</v>
      </c>
      <c r="B483" s="183">
        <v>849101</v>
      </c>
      <c r="C483" s="183" t="s">
        <v>695</v>
      </c>
      <c r="D483" s="183" t="s">
        <v>789</v>
      </c>
      <c r="E483" s="184">
        <v>77427</v>
      </c>
      <c r="F483" s="184" t="s">
        <v>423</v>
      </c>
      <c r="G483" s="196">
        <v>1</v>
      </c>
      <c r="H483" s="77" t="s">
        <v>424</v>
      </c>
      <c r="I483" s="190">
        <v>656</v>
      </c>
      <c r="J483" s="190">
        <v>0</v>
      </c>
      <c r="K483" s="190">
        <v>0</v>
      </c>
      <c r="L483" s="190">
        <v>656</v>
      </c>
      <c r="M483" s="199">
        <v>3.7</v>
      </c>
      <c r="N483" s="184">
        <v>141</v>
      </c>
      <c r="O483" s="77" t="s">
        <v>426</v>
      </c>
      <c r="P483" s="61" t="s">
        <v>565</v>
      </c>
    </row>
    <row r="484" spans="1:16" ht="20.100000000000001" hidden="1" customHeight="1" outlineLevel="2" x14ac:dyDescent="0.2">
      <c r="A484" s="183">
        <v>4819386</v>
      </c>
      <c r="B484" s="183">
        <v>782253</v>
      </c>
      <c r="C484" s="183" t="s">
        <v>684</v>
      </c>
      <c r="D484" s="183" t="s">
        <v>796</v>
      </c>
      <c r="E484" s="184">
        <v>77427</v>
      </c>
      <c r="F484" s="184" t="s">
        <v>423</v>
      </c>
      <c r="G484" s="196">
        <v>1</v>
      </c>
      <c r="H484" s="77" t="s">
        <v>424</v>
      </c>
      <c r="I484" s="190">
        <v>656</v>
      </c>
      <c r="J484" s="190">
        <v>-136.72999999999999</v>
      </c>
      <c r="K484" s="190">
        <v>-519.27</v>
      </c>
      <c r="L484" s="190">
        <v>0</v>
      </c>
      <c r="M484" s="199">
        <v>3.7</v>
      </c>
      <c r="N484" s="184" t="s">
        <v>425</v>
      </c>
      <c r="O484" s="77" t="s">
        <v>426</v>
      </c>
      <c r="P484" s="61" t="s">
        <v>565</v>
      </c>
    </row>
    <row r="485" spans="1:16" ht="20.100000000000001" hidden="1" customHeight="1" outlineLevel="2" x14ac:dyDescent="0.2">
      <c r="A485" s="183">
        <v>4823836</v>
      </c>
      <c r="B485" s="183">
        <v>1579964</v>
      </c>
      <c r="C485" s="183" t="s">
        <v>933</v>
      </c>
      <c r="D485" s="183" t="s">
        <v>796</v>
      </c>
      <c r="E485" s="184">
        <v>77427</v>
      </c>
      <c r="F485" s="184">
        <v>26</v>
      </c>
      <c r="G485" s="196">
        <v>1</v>
      </c>
      <c r="H485" s="77" t="s">
        <v>424</v>
      </c>
      <c r="I485" s="190">
        <v>656</v>
      </c>
      <c r="J485" s="190">
        <v>0</v>
      </c>
      <c r="K485" s="190">
        <v>-636</v>
      </c>
      <c r="L485" s="190">
        <v>20</v>
      </c>
      <c r="M485" s="199">
        <v>3.7</v>
      </c>
      <c r="N485" s="184" t="s">
        <v>425</v>
      </c>
      <c r="O485" s="77" t="s">
        <v>516</v>
      </c>
      <c r="P485" s="61" t="s">
        <v>467</v>
      </c>
    </row>
    <row r="486" spans="1:16" ht="20.100000000000001" hidden="1" customHeight="1" outlineLevel="2" x14ac:dyDescent="0.2">
      <c r="A486" s="183">
        <v>4833094</v>
      </c>
      <c r="B486" s="183">
        <v>1015400</v>
      </c>
      <c r="C486" s="183" t="s">
        <v>738</v>
      </c>
      <c r="D486" s="183" t="s">
        <v>796</v>
      </c>
      <c r="E486" s="184">
        <v>77427</v>
      </c>
      <c r="F486" s="184">
        <v>26</v>
      </c>
      <c r="G486" s="196">
        <v>1</v>
      </c>
      <c r="H486" s="77" t="s">
        <v>424</v>
      </c>
      <c r="I486" s="190">
        <v>656</v>
      </c>
      <c r="J486" s="190">
        <v>0</v>
      </c>
      <c r="K486" s="190">
        <v>0</v>
      </c>
      <c r="L486" s="190">
        <v>656</v>
      </c>
      <c r="M486" s="199">
        <v>3.7</v>
      </c>
      <c r="N486" s="184" t="s">
        <v>425</v>
      </c>
      <c r="O486" s="77" t="s">
        <v>426</v>
      </c>
      <c r="P486" s="61" t="s">
        <v>467</v>
      </c>
    </row>
    <row r="487" spans="1:16" ht="20.100000000000001" hidden="1" customHeight="1" outlineLevel="2" x14ac:dyDescent="0.2">
      <c r="A487" s="183">
        <v>4831100</v>
      </c>
      <c r="B487" s="183">
        <v>1579862</v>
      </c>
      <c r="C487" s="183" t="s">
        <v>713</v>
      </c>
      <c r="D487" s="183" t="s">
        <v>799</v>
      </c>
      <c r="E487" s="184">
        <v>77427</v>
      </c>
      <c r="F487" s="184">
        <v>26</v>
      </c>
      <c r="G487" s="196">
        <v>1</v>
      </c>
      <c r="H487" s="77" t="s">
        <v>424</v>
      </c>
      <c r="I487" s="190">
        <v>656</v>
      </c>
      <c r="J487" s="190">
        <v>0</v>
      </c>
      <c r="K487" s="190">
        <v>-656</v>
      </c>
      <c r="L487" s="190">
        <v>0</v>
      </c>
      <c r="M487" s="199">
        <v>3.7</v>
      </c>
      <c r="N487" s="184" t="s">
        <v>425</v>
      </c>
      <c r="O487" s="77" t="s">
        <v>528</v>
      </c>
      <c r="P487" s="61" t="s">
        <v>467</v>
      </c>
    </row>
    <row r="488" spans="1:16" ht="20.100000000000001" hidden="1" customHeight="1" outlineLevel="2" x14ac:dyDescent="0.2">
      <c r="A488" s="183">
        <v>4818513</v>
      </c>
      <c r="B488" s="183">
        <v>1305759</v>
      </c>
      <c r="C488" s="183" t="s">
        <v>692</v>
      </c>
      <c r="D488" s="183" t="s">
        <v>804</v>
      </c>
      <c r="E488" s="184">
        <v>77427</v>
      </c>
      <c r="F488" s="184">
        <v>26</v>
      </c>
      <c r="G488" s="196">
        <v>1</v>
      </c>
      <c r="H488" s="77" t="s">
        <v>424</v>
      </c>
      <c r="I488" s="190">
        <v>656</v>
      </c>
      <c r="J488" s="190">
        <v>-184.77</v>
      </c>
      <c r="K488" s="190">
        <v>-471.23</v>
      </c>
      <c r="L488" s="190">
        <v>0</v>
      </c>
      <c r="M488" s="199">
        <v>3.7</v>
      </c>
      <c r="N488" s="184" t="s">
        <v>425</v>
      </c>
      <c r="O488" s="77" t="s">
        <v>776</v>
      </c>
      <c r="P488" s="61" t="s">
        <v>488</v>
      </c>
    </row>
    <row r="489" spans="1:16" ht="20.100000000000001" hidden="1" customHeight="1" outlineLevel="2" x14ac:dyDescent="0.2">
      <c r="A489" s="183">
        <v>4656152</v>
      </c>
      <c r="B489" s="183">
        <v>1394457</v>
      </c>
      <c r="C489" s="183" t="s">
        <v>699</v>
      </c>
      <c r="D489" s="183" t="s">
        <v>804</v>
      </c>
      <c r="E489" s="184">
        <v>77427</v>
      </c>
      <c r="F489" s="184" t="s">
        <v>423</v>
      </c>
      <c r="G489" s="196">
        <v>1</v>
      </c>
      <c r="H489" s="77" t="s">
        <v>424</v>
      </c>
      <c r="I489" s="190">
        <v>656</v>
      </c>
      <c r="J489" s="190">
        <v>0</v>
      </c>
      <c r="K489" s="190">
        <v>0</v>
      </c>
      <c r="L489" s="190">
        <v>656</v>
      </c>
      <c r="M489" s="199">
        <v>3.7</v>
      </c>
      <c r="N489" s="184" t="s">
        <v>425</v>
      </c>
      <c r="O489" s="77" t="s">
        <v>891</v>
      </c>
      <c r="P489" s="61" t="s">
        <v>512</v>
      </c>
    </row>
    <row r="490" spans="1:16" ht="20.100000000000001" hidden="1" customHeight="1" outlineLevel="2" x14ac:dyDescent="0.2">
      <c r="A490" s="183">
        <v>4822317</v>
      </c>
      <c r="B490" s="183">
        <v>849101</v>
      </c>
      <c r="C490" s="183" t="s">
        <v>695</v>
      </c>
      <c r="D490" s="183" t="s">
        <v>787</v>
      </c>
      <c r="E490" s="184">
        <v>77427</v>
      </c>
      <c r="F490" s="184">
        <v>26</v>
      </c>
      <c r="G490" s="196">
        <v>1</v>
      </c>
      <c r="H490" s="77" t="s">
        <v>424</v>
      </c>
      <c r="I490" s="190">
        <v>656</v>
      </c>
      <c r="J490" s="190">
        <v>0</v>
      </c>
      <c r="K490" s="190">
        <v>-636</v>
      </c>
      <c r="L490" s="190">
        <v>20</v>
      </c>
      <c r="M490" s="199">
        <v>3.7</v>
      </c>
      <c r="N490" s="184">
        <v>195</v>
      </c>
      <c r="O490" s="77" t="s">
        <v>426</v>
      </c>
      <c r="P490" s="61" t="s">
        <v>512</v>
      </c>
    </row>
    <row r="491" spans="1:16" ht="20.100000000000001" hidden="1" customHeight="1" outlineLevel="2" x14ac:dyDescent="0.2">
      <c r="A491" s="183">
        <v>4777342</v>
      </c>
      <c r="B491" s="183">
        <v>1578742</v>
      </c>
      <c r="C491" s="183" t="s">
        <v>550</v>
      </c>
      <c r="D491" s="183" t="s">
        <v>787</v>
      </c>
      <c r="E491" s="184">
        <v>77427</v>
      </c>
      <c r="F491" s="184" t="s">
        <v>423</v>
      </c>
      <c r="G491" s="196">
        <v>1</v>
      </c>
      <c r="H491" s="77" t="s">
        <v>424</v>
      </c>
      <c r="I491" s="190">
        <v>656</v>
      </c>
      <c r="J491" s="190">
        <v>0</v>
      </c>
      <c r="K491" s="190">
        <v>0</v>
      </c>
      <c r="L491" s="190">
        <v>656</v>
      </c>
      <c r="M491" s="199">
        <v>3.7</v>
      </c>
      <c r="N491" s="184" t="s">
        <v>425</v>
      </c>
      <c r="O491" s="77" t="s">
        <v>426</v>
      </c>
      <c r="P491" s="61" t="s">
        <v>512</v>
      </c>
    </row>
    <row r="492" spans="1:16" ht="20.100000000000001" hidden="1" customHeight="1" outlineLevel="2" x14ac:dyDescent="0.2">
      <c r="A492" s="183">
        <v>4874920</v>
      </c>
      <c r="B492" s="183">
        <v>1588493</v>
      </c>
      <c r="C492" s="183" t="s">
        <v>790</v>
      </c>
      <c r="D492" s="183" t="s">
        <v>805</v>
      </c>
      <c r="E492" s="184">
        <v>77427</v>
      </c>
      <c r="F492" s="184">
        <v>26</v>
      </c>
      <c r="G492" s="196">
        <v>1</v>
      </c>
      <c r="H492" s="77" t="s">
        <v>424</v>
      </c>
      <c r="I492" s="190">
        <v>656</v>
      </c>
      <c r="J492" s="190">
        <v>0</v>
      </c>
      <c r="K492" s="190">
        <v>-656</v>
      </c>
      <c r="L492" s="190">
        <v>0</v>
      </c>
      <c r="M492" s="199">
        <v>3.7</v>
      </c>
      <c r="N492" s="184">
        <v>162.80000000000001</v>
      </c>
      <c r="O492" s="77" t="s">
        <v>49</v>
      </c>
      <c r="P492" s="61" t="s">
        <v>758</v>
      </c>
    </row>
    <row r="493" spans="1:16" ht="20.100000000000001" hidden="1" customHeight="1" outlineLevel="2" x14ac:dyDescent="0.2">
      <c r="A493" s="183">
        <v>4833432</v>
      </c>
      <c r="B493" s="183">
        <v>541317</v>
      </c>
      <c r="C493" s="183" t="s">
        <v>720</v>
      </c>
      <c r="D493" s="183" t="s">
        <v>805</v>
      </c>
      <c r="E493" s="184">
        <v>77427</v>
      </c>
      <c r="F493" s="184">
        <v>26</v>
      </c>
      <c r="G493" s="196">
        <v>1</v>
      </c>
      <c r="H493" s="77" t="s">
        <v>424</v>
      </c>
      <c r="I493" s="190">
        <v>656</v>
      </c>
      <c r="J493" s="190">
        <v>0</v>
      </c>
      <c r="K493" s="190">
        <v>-656</v>
      </c>
      <c r="L493" s="190">
        <v>0</v>
      </c>
      <c r="M493" s="199">
        <v>3.7</v>
      </c>
      <c r="N493" s="184">
        <v>198.2</v>
      </c>
      <c r="O493" s="77" t="s">
        <v>49</v>
      </c>
      <c r="P493" s="61" t="s">
        <v>602</v>
      </c>
    </row>
    <row r="494" spans="1:16" ht="20.100000000000001" hidden="1" customHeight="1" outlineLevel="2" x14ac:dyDescent="0.2">
      <c r="A494" s="183">
        <v>4811557</v>
      </c>
      <c r="B494" s="183">
        <v>1267797</v>
      </c>
      <c r="C494" s="183" t="s">
        <v>659</v>
      </c>
      <c r="D494" s="183" t="s">
        <v>805</v>
      </c>
      <c r="E494" s="184">
        <v>77427</v>
      </c>
      <c r="F494" s="184" t="s">
        <v>423</v>
      </c>
      <c r="G494" s="196">
        <v>1</v>
      </c>
      <c r="H494" s="77" t="s">
        <v>424</v>
      </c>
      <c r="I494" s="190">
        <v>656</v>
      </c>
      <c r="J494" s="190">
        <v>-136.72999999999999</v>
      </c>
      <c r="K494" s="190">
        <v>-519.27</v>
      </c>
      <c r="L494" s="190">
        <v>0</v>
      </c>
      <c r="M494" s="199">
        <v>3.7</v>
      </c>
      <c r="N494" s="184" t="s">
        <v>425</v>
      </c>
      <c r="O494" s="77" t="s">
        <v>426</v>
      </c>
      <c r="P494" s="61" t="s">
        <v>602</v>
      </c>
    </row>
    <row r="495" spans="1:16" ht="20.100000000000001" hidden="1" customHeight="1" outlineLevel="2" x14ac:dyDescent="0.2">
      <c r="A495" s="183">
        <v>4814806</v>
      </c>
      <c r="B495" s="183">
        <v>1582744</v>
      </c>
      <c r="C495" s="183" t="s">
        <v>688</v>
      </c>
      <c r="D495" s="183" t="s">
        <v>805</v>
      </c>
      <c r="E495" s="184">
        <v>77427</v>
      </c>
      <c r="F495" s="184">
        <v>26</v>
      </c>
      <c r="G495" s="196">
        <v>1</v>
      </c>
      <c r="H495" s="77" t="s">
        <v>424</v>
      </c>
      <c r="I495" s="190">
        <v>656</v>
      </c>
      <c r="J495" s="190">
        <v>-142.03</v>
      </c>
      <c r="K495" s="190">
        <v>-513.97</v>
      </c>
      <c r="L495" s="190">
        <v>0</v>
      </c>
      <c r="M495" s="199">
        <v>3.7</v>
      </c>
      <c r="N495" s="184" t="s">
        <v>425</v>
      </c>
      <c r="O495" s="77" t="s">
        <v>49</v>
      </c>
      <c r="P495" s="61" t="s">
        <v>602</v>
      </c>
    </row>
    <row r="496" spans="1:16" ht="20.100000000000001" hidden="1" customHeight="1" outlineLevel="2" x14ac:dyDescent="0.2">
      <c r="A496" s="183">
        <v>4798757</v>
      </c>
      <c r="B496" s="183">
        <v>1578742</v>
      </c>
      <c r="C496" s="183" t="s">
        <v>550</v>
      </c>
      <c r="D496" s="183" t="s">
        <v>805</v>
      </c>
      <c r="E496" s="184">
        <v>77427</v>
      </c>
      <c r="F496" s="184" t="s">
        <v>423</v>
      </c>
      <c r="G496" s="196">
        <v>1</v>
      </c>
      <c r="H496" s="77" t="s">
        <v>424</v>
      </c>
      <c r="I496" s="190">
        <v>656</v>
      </c>
      <c r="J496" s="190">
        <v>0</v>
      </c>
      <c r="K496" s="190">
        <v>0</v>
      </c>
      <c r="L496" s="190">
        <v>656</v>
      </c>
      <c r="M496" s="199">
        <v>3.7</v>
      </c>
      <c r="N496" s="184">
        <v>185</v>
      </c>
      <c r="O496" s="77" t="s">
        <v>426</v>
      </c>
      <c r="P496" s="61" t="s">
        <v>605</v>
      </c>
    </row>
    <row r="497" spans="1:16" ht="20.100000000000001" hidden="1" customHeight="1" outlineLevel="2" x14ac:dyDescent="0.2">
      <c r="A497" s="183">
        <v>4819386</v>
      </c>
      <c r="B497" s="183">
        <v>782253</v>
      </c>
      <c r="C497" s="183" t="s">
        <v>684</v>
      </c>
      <c r="D497" s="183" t="s">
        <v>803</v>
      </c>
      <c r="E497" s="184">
        <v>77427</v>
      </c>
      <c r="F497" s="184" t="s">
        <v>423</v>
      </c>
      <c r="G497" s="196">
        <v>1</v>
      </c>
      <c r="H497" s="77" t="s">
        <v>424</v>
      </c>
      <c r="I497" s="190">
        <v>656</v>
      </c>
      <c r="J497" s="190">
        <v>-136.72999999999999</v>
      </c>
      <c r="K497" s="190">
        <v>-519.27</v>
      </c>
      <c r="L497" s="190">
        <v>0</v>
      </c>
      <c r="M497" s="199">
        <v>3.7</v>
      </c>
      <c r="N497" s="184" t="s">
        <v>425</v>
      </c>
      <c r="O497" s="77" t="s">
        <v>426</v>
      </c>
      <c r="P497" s="61" t="s">
        <v>459</v>
      </c>
    </row>
    <row r="498" spans="1:16" ht="20.100000000000001" hidden="1" customHeight="1" outlineLevel="2" x14ac:dyDescent="0.2">
      <c r="A498" s="183">
        <v>4853511</v>
      </c>
      <c r="B498" s="183">
        <v>1586393</v>
      </c>
      <c r="C498" s="183" t="s">
        <v>749</v>
      </c>
      <c r="D498" s="183" t="s">
        <v>803</v>
      </c>
      <c r="E498" s="184">
        <v>77427</v>
      </c>
      <c r="F498" s="184">
        <v>26</v>
      </c>
      <c r="G498" s="196">
        <v>1</v>
      </c>
      <c r="H498" s="77" t="s">
        <v>424</v>
      </c>
      <c r="I498" s="190">
        <v>656</v>
      </c>
      <c r="J498" s="190">
        <v>0</v>
      </c>
      <c r="K498" s="190">
        <v>-656</v>
      </c>
      <c r="L498" s="190">
        <v>0</v>
      </c>
      <c r="M498" s="199">
        <v>3.7</v>
      </c>
      <c r="N498" s="184" t="s">
        <v>425</v>
      </c>
      <c r="O498" s="77" t="s">
        <v>49</v>
      </c>
      <c r="P498" s="61" t="s">
        <v>464</v>
      </c>
    </row>
    <row r="499" spans="1:16" ht="20.100000000000001" hidden="1" customHeight="1" outlineLevel="2" x14ac:dyDescent="0.2">
      <c r="A499" s="183">
        <v>4853511</v>
      </c>
      <c r="B499" s="183">
        <v>1586393</v>
      </c>
      <c r="C499" s="183" t="s">
        <v>749</v>
      </c>
      <c r="D499" s="183" t="s">
        <v>803</v>
      </c>
      <c r="E499" s="184">
        <v>77427</v>
      </c>
      <c r="F499" s="184">
        <v>26</v>
      </c>
      <c r="G499" s="196">
        <v>1</v>
      </c>
      <c r="H499" s="77" t="s">
        <v>424</v>
      </c>
      <c r="I499" s="190">
        <v>656</v>
      </c>
      <c r="J499" s="190">
        <v>0</v>
      </c>
      <c r="K499" s="190">
        <v>-656</v>
      </c>
      <c r="L499" s="190">
        <v>0</v>
      </c>
      <c r="M499" s="199">
        <v>3.7</v>
      </c>
      <c r="N499" s="184" t="s">
        <v>425</v>
      </c>
      <c r="O499" s="77" t="s">
        <v>49</v>
      </c>
      <c r="P499" s="61" t="s">
        <v>459</v>
      </c>
    </row>
    <row r="500" spans="1:16" ht="20.100000000000001" hidden="1" customHeight="1" outlineLevel="2" x14ac:dyDescent="0.2">
      <c r="A500" s="183">
        <v>4823836</v>
      </c>
      <c r="B500" s="183">
        <v>1579964</v>
      </c>
      <c r="C500" s="183" t="s">
        <v>933</v>
      </c>
      <c r="D500" s="183" t="s">
        <v>803</v>
      </c>
      <c r="E500" s="184">
        <v>77427</v>
      </c>
      <c r="F500" s="184">
        <v>26</v>
      </c>
      <c r="G500" s="196">
        <v>1</v>
      </c>
      <c r="H500" s="77" t="s">
        <v>424</v>
      </c>
      <c r="I500" s="190">
        <v>656</v>
      </c>
      <c r="J500" s="190">
        <v>0</v>
      </c>
      <c r="K500" s="190">
        <v>-636</v>
      </c>
      <c r="L500" s="190">
        <v>20</v>
      </c>
      <c r="M500" s="199">
        <v>3.7</v>
      </c>
      <c r="N500" s="184" t="s">
        <v>425</v>
      </c>
      <c r="O500" s="77" t="s">
        <v>516</v>
      </c>
      <c r="P500" s="61" t="s">
        <v>650</v>
      </c>
    </row>
    <row r="501" spans="1:16" ht="20.100000000000001" hidden="1" customHeight="1" outlineLevel="2" x14ac:dyDescent="0.2">
      <c r="A501" s="183">
        <v>4877769</v>
      </c>
      <c r="B501" s="183">
        <v>849101</v>
      </c>
      <c r="C501" s="183" t="s">
        <v>695</v>
      </c>
      <c r="D501" s="183" t="s">
        <v>803</v>
      </c>
      <c r="E501" s="184">
        <v>77427</v>
      </c>
      <c r="F501" s="184" t="s">
        <v>423</v>
      </c>
      <c r="G501" s="196">
        <v>1</v>
      </c>
      <c r="H501" s="77" t="s">
        <v>424</v>
      </c>
      <c r="I501" s="190">
        <v>656</v>
      </c>
      <c r="J501" s="190">
        <v>0</v>
      </c>
      <c r="K501" s="190">
        <v>0</v>
      </c>
      <c r="L501" s="190">
        <v>656</v>
      </c>
      <c r="M501" s="199">
        <v>3.7</v>
      </c>
      <c r="N501" s="184">
        <v>141</v>
      </c>
      <c r="O501" s="77" t="s">
        <v>426</v>
      </c>
      <c r="P501" s="61" t="s">
        <v>459</v>
      </c>
    </row>
    <row r="502" spans="1:16" ht="20.100000000000001" hidden="1" customHeight="1" outlineLevel="2" x14ac:dyDescent="0.2">
      <c r="A502" s="183">
        <v>4833094</v>
      </c>
      <c r="B502" s="183">
        <v>1015400</v>
      </c>
      <c r="C502" s="183" t="s">
        <v>738</v>
      </c>
      <c r="D502" s="183" t="s">
        <v>803</v>
      </c>
      <c r="E502" s="184">
        <v>77427</v>
      </c>
      <c r="F502" s="184">
        <v>26</v>
      </c>
      <c r="G502" s="196">
        <v>1</v>
      </c>
      <c r="H502" s="77" t="s">
        <v>424</v>
      </c>
      <c r="I502" s="190">
        <v>656</v>
      </c>
      <c r="J502" s="190">
        <v>0</v>
      </c>
      <c r="K502" s="190">
        <v>0</v>
      </c>
      <c r="L502" s="190">
        <v>656</v>
      </c>
      <c r="M502" s="199">
        <v>3.7</v>
      </c>
      <c r="N502" s="184" t="s">
        <v>425</v>
      </c>
      <c r="O502" s="77" t="s">
        <v>426</v>
      </c>
      <c r="P502" s="61" t="s">
        <v>448</v>
      </c>
    </row>
    <row r="503" spans="1:16" ht="20.100000000000001" hidden="1" customHeight="1" outlineLevel="2" x14ac:dyDescent="0.2">
      <c r="A503" s="183">
        <v>4851424</v>
      </c>
      <c r="B503" s="183">
        <v>1586215</v>
      </c>
      <c r="C503" s="183" t="s">
        <v>768</v>
      </c>
      <c r="D503" s="183" t="s">
        <v>808</v>
      </c>
      <c r="E503" s="184">
        <v>77427</v>
      </c>
      <c r="F503" s="184" t="s">
        <v>423</v>
      </c>
      <c r="G503" s="196">
        <v>1</v>
      </c>
      <c r="H503" s="77" t="s">
        <v>424</v>
      </c>
      <c r="I503" s="190">
        <v>656</v>
      </c>
      <c r="J503" s="190">
        <v>-207.55</v>
      </c>
      <c r="K503" s="190">
        <v>-448.45</v>
      </c>
      <c r="L503" s="190">
        <v>0</v>
      </c>
      <c r="M503" s="199">
        <v>3.7</v>
      </c>
      <c r="N503" s="184" t="s">
        <v>425</v>
      </c>
      <c r="O503" s="77" t="s">
        <v>506</v>
      </c>
      <c r="P503" s="61" t="s">
        <v>448</v>
      </c>
    </row>
    <row r="504" spans="1:16" ht="20.100000000000001" hidden="1" customHeight="1" outlineLevel="2" x14ac:dyDescent="0.2">
      <c r="A504" s="183">
        <v>4720986</v>
      </c>
      <c r="B504" s="183">
        <v>1565525</v>
      </c>
      <c r="C504" s="183" t="s">
        <v>759</v>
      </c>
      <c r="D504" s="183" t="s">
        <v>809</v>
      </c>
      <c r="E504" s="184">
        <v>77427</v>
      </c>
      <c r="F504" s="184" t="s">
        <v>423</v>
      </c>
      <c r="G504" s="196">
        <v>1</v>
      </c>
      <c r="H504" s="77" t="s">
        <v>424</v>
      </c>
      <c r="I504" s="190">
        <v>656</v>
      </c>
      <c r="J504" s="190">
        <v>-136.72999999999999</v>
      </c>
      <c r="K504" s="190">
        <v>-519.27</v>
      </c>
      <c r="L504" s="190">
        <v>0</v>
      </c>
      <c r="M504" s="199">
        <v>3.7</v>
      </c>
      <c r="N504" s="184" t="s">
        <v>425</v>
      </c>
      <c r="O504" s="77" t="s">
        <v>426</v>
      </c>
      <c r="P504" s="61" t="s">
        <v>448</v>
      </c>
    </row>
    <row r="505" spans="1:16" ht="20.100000000000001" hidden="1" customHeight="1" outlineLevel="2" x14ac:dyDescent="0.2">
      <c r="A505" s="183">
        <v>4876986</v>
      </c>
      <c r="B505" s="183">
        <v>1526470</v>
      </c>
      <c r="C505" s="183" t="s">
        <v>810</v>
      </c>
      <c r="D505" s="183" t="s">
        <v>809</v>
      </c>
      <c r="E505" s="184">
        <v>77427</v>
      </c>
      <c r="F505" s="184" t="s">
        <v>423</v>
      </c>
      <c r="G505" s="196">
        <v>1</v>
      </c>
      <c r="H505" s="77" t="s">
        <v>424</v>
      </c>
      <c r="I505" s="190">
        <v>656</v>
      </c>
      <c r="J505" s="190">
        <v>-136.72999999999999</v>
      </c>
      <c r="K505" s="190">
        <v>-519.27</v>
      </c>
      <c r="L505" s="190">
        <v>0</v>
      </c>
      <c r="M505" s="199">
        <v>3.7</v>
      </c>
      <c r="N505" s="184">
        <v>198.5</v>
      </c>
      <c r="O505" s="77" t="s">
        <v>426</v>
      </c>
      <c r="P505" s="61" t="s">
        <v>448</v>
      </c>
    </row>
    <row r="506" spans="1:16" ht="20.100000000000001" hidden="1" customHeight="1" outlineLevel="2" x14ac:dyDescent="0.2">
      <c r="A506" s="183">
        <v>4851424</v>
      </c>
      <c r="B506" s="183">
        <v>1586215</v>
      </c>
      <c r="C506" s="183" t="s">
        <v>768</v>
      </c>
      <c r="D506" s="183" t="s">
        <v>809</v>
      </c>
      <c r="E506" s="184">
        <v>77427</v>
      </c>
      <c r="F506" s="184" t="s">
        <v>423</v>
      </c>
      <c r="G506" s="196">
        <v>1</v>
      </c>
      <c r="H506" s="77" t="s">
        <v>424</v>
      </c>
      <c r="I506" s="190">
        <v>656</v>
      </c>
      <c r="J506" s="190">
        <v>-207.58</v>
      </c>
      <c r="K506" s="190">
        <v>-448.42</v>
      </c>
      <c r="L506" s="190">
        <v>0</v>
      </c>
      <c r="M506" s="199">
        <v>3.7</v>
      </c>
      <c r="N506" s="184">
        <v>174.4</v>
      </c>
      <c r="O506" s="77" t="s">
        <v>506</v>
      </c>
      <c r="P506" s="61" t="s">
        <v>571</v>
      </c>
    </row>
    <row r="507" spans="1:16" ht="20.100000000000001" hidden="1" customHeight="1" outlineLevel="2" x14ac:dyDescent="0.2">
      <c r="A507" s="183">
        <v>4831100</v>
      </c>
      <c r="B507" s="183">
        <v>1579862</v>
      </c>
      <c r="C507" s="183" t="s">
        <v>713</v>
      </c>
      <c r="D507" s="183" t="s">
        <v>809</v>
      </c>
      <c r="E507" s="184">
        <v>77427</v>
      </c>
      <c r="F507" s="184">
        <v>26</v>
      </c>
      <c r="G507" s="196">
        <v>1</v>
      </c>
      <c r="H507" s="77" t="s">
        <v>424</v>
      </c>
      <c r="I507" s="190">
        <v>656</v>
      </c>
      <c r="J507" s="190">
        <v>0</v>
      </c>
      <c r="K507" s="190">
        <v>-656</v>
      </c>
      <c r="L507" s="190">
        <v>0</v>
      </c>
      <c r="M507" s="199">
        <v>3.7</v>
      </c>
      <c r="N507" s="184" t="s">
        <v>425</v>
      </c>
      <c r="O507" s="77" t="s">
        <v>528</v>
      </c>
      <c r="P507" s="61" t="s">
        <v>571</v>
      </c>
    </row>
    <row r="508" spans="1:16" ht="20.100000000000001" hidden="1" customHeight="1" outlineLevel="2" x14ac:dyDescent="0.2">
      <c r="A508" s="183">
        <v>4818513</v>
      </c>
      <c r="B508" s="183">
        <v>1305759</v>
      </c>
      <c r="C508" s="183" t="s">
        <v>692</v>
      </c>
      <c r="D508" s="183" t="s">
        <v>809</v>
      </c>
      <c r="E508" s="184">
        <v>77427</v>
      </c>
      <c r="F508" s="184">
        <v>26</v>
      </c>
      <c r="G508" s="196">
        <v>1</v>
      </c>
      <c r="H508" s="77" t="s">
        <v>424</v>
      </c>
      <c r="I508" s="190">
        <v>656</v>
      </c>
      <c r="J508" s="190">
        <v>-184.77</v>
      </c>
      <c r="K508" s="190">
        <v>-471.23</v>
      </c>
      <c r="L508" s="190">
        <v>0</v>
      </c>
      <c r="M508" s="199">
        <v>3.7</v>
      </c>
      <c r="N508" s="184" t="s">
        <v>425</v>
      </c>
      <c r="O508" s="77" t="s">
        <v>776</v>
      </c>
      <c r="P508" s="61" t="s">
        <v>571</v>
      </c>
    </row>
    <row r="509" spans="1:16" ht="20.100000000000001" hidden="1" customHeight="1" outlineLevel="2" x14ac:dyDescent="0.2">
      <c r="A509" s="183">
        <v>4855881</v>
      </c>
      <c r="B509" s="183">
        <v>375122</v>
      </c>
      <c r="C509" s="183" t="s">
        <v>689</v>
      </c>
      <c r="D509" s="183" t="s">
        <v>809</v>
      </c>
      <c r="E509" s="184">
        <v>77427</v>
      </c>
      <c r="F509" s="184" t="s">
        <v>423</v>
      </c>
      <c r="G509" s="196">
        <v>1</v>
      </c>
      <c r="H509" s="77" t="s">
        <v>424</v>
      </c>
      <c r="I509" s="190">
        <v>656</v>
      </c>
      <c r="J509" s="190">
        <v>-183.87</v>
      </c>
      <c r="K509" s="190">
        <v>-472.13</v>
      </c>
      <c r="L509" s="190">
        <v>0</v>
      </c>
      <c r="M509" s="199">
        <v>3.7</v>
      </c>
      <c r="N509" s="184">
        <v>154.80000000000001</v>
      </c>
      <c r="O509" s="77" t="s">
        <v>453</v>
      </c>
      <c r="P509" s="61" t="s">
        <v>733</v>
      </c>
    </row>
    <row r="510" spans="1:16" ht="20.100000000000001" hidden="1" customHeight="1" outlineLevel="2" x14ac:dyDescent="0.2">
      <c r="A510" s="183">
        <v>4889259</v>
      </c>
      <c r="B510" s="183">
        <v>1579964</v>
      </c>
      <c r="C510" s="183" t="s">
        <v>933</v>
      </c>
      <c r="D510" s="183" t="s">
        <v>809</v>
      </c>
      <c r="E510" s="184">
        <v>77427</v>
      </c>
      <c r="F510" s="184" t="s">
        <v>423</v>
      </c>
      <c r="G510" s="196">
        <v>1</v>
      </c>
      <c r="H510" s="77" t="s">
        <v>424</v>
      </c>
      <c r="I510" s="190">
        <v>656</v>
      </c>
      <c r="J510" s="190">
        <v>0</v>
      </c>
      <c r="K510" s="190">
        <v>0</v>
      </c>
      <c r="L510" s="190">
        <v>656</v>
      </c>
      <c r="M510" s="199">
        <v>3.7</v>
      </c>
      <c r="N510" s="184">
        <v>146.80000000000001</v>
      </c>
      <c r="O510" s="77" t="s">
        <v>516</v>
      </c>
      <c r="P510" s="61" t="s">
        <v>606</v>
      </c>
    </row>
    <row r="511" spans="1:16" ht="20.100000000000001" hidden="1" customHeight="1" outlineLevel="2" x14ac:dyDescent="0.2">
      <c r="A511" s="183">
        <v>4656152</v>
      </c>
      <c r="B511" s="183">
        <v>1394457</v>
      </c>
      <c r="C511" s="183" t="s">
        <v>699</v>
      </c>
      <c r="D511" s="183" t="s">
        <v>809</v>
      </c>
      <c r="E511" s="184">
        <v>77427</v>
      </c>
      <c r="F511" s="184" t="s">
        <v>423</v>
      </c>
      <c r="G511" s="196">
        <v>1</v>
      </c>
      <c r="H511" s="77" t="s">
        <v>424</v>
      </c>
      <c r="I511" s="190">
        <v>656</v>
      </c>
      <c r="J511" s="190">
        <v>0</v>
      </c>
      <c r="K511" s="190">
        <v>0</v>
      </c>
      <c r="L511" s="190">
        <v>656</v>
      </c>
      <c r="M511" s="199">
        <v>3.7</v>
      </c>
      <c r="N511" s="184" t="s">
        <v>425</v>
      </c>
      <c r="O511" s="77" t="s">
        <v>891</v>
      </c>
      <c r="P511" s="61" t="s">
        <v>606</v>
      </c>
    </row>
    <row r="512" spans="1:16" ht="20.100000000000001" hidden="1" customHeight="1" outlineLevel="2" x14ac:dyDescent="0.2">
      <c r="A512" s="183">
        <v>4777342</v>
      </c>
      <c r="B512" s="183">
        <v>1578742</v>
      </c>
      <c r="C512" s="183" t="s">
        <v>550</v>
      </c>
      <c r="D512" s="183" t="s">
        <v>440</v>
      </c>
      <c r="E512" s="184">
        <v>77427</v>
      </c>
      <c r="F512" s="184" t="s">
        <v>423</v>
      </c>
      <c r="G512" s="196">
        <v>1</v>
      </c>
      <c r="H512" s="77" t="s">
        <v>424</v>
      </c>
      <c r="I512" s="190">
        <v>656</v>
      </c>
      <c r="J512" s="190">
        <v>-136.72999999999999</v>
      </c>
      <c r="K512" s="190">
        <v>-519.27</v>
      </c>
      <c r="L512" s="190">
        <v>0</v>
      </c>
      <c r="M512" s="199">
        <v>3.7</v>
      </c>
      <c r="N512" s="184" t="s">
        <v>425</v>
      </c>
      <c r="O512" s="77" t="s">
        <v>426</v>
      </c>
      <c r="P512" s="61" t="s">
        <v>606</v>
      </c>
    </row>
    <row r="513" spans="1:16" ht="20.100000000000001" hidden="1" customHeight="1" outlineLevel="2" x14ac:dyDescent="0.2">
      <c r="A513" s="183">
        <v>4874920</v>
      </c>
      <c r="B513" s="183">
        <v>1588493</v>
      </c>
      <c r="C513" s="183" t="s">
        <v>790</v>
      </c>
      <c r="D513" s="183" t="s">
        <v>440</v>
      </c>
      <c r="E513" s="184">
        <v>77427</v>
      </c>
      <c r="F513" s="184">
        <v>26</v>
      </c>
      <c r="G513" s="196">
        <v>1</v>
      </c>
      <c r="H513" s="77" t="s">
        <v>424</v>
      </c>
      <c r="I513" s="190">
        <v>656</v>
      </c>
      <c r="J513" s="190">
        <v>0</v>
      </c>
      <c r="K513" s="190">
        <v>-656</v>
      </c>
      <c r="L513" s="190">
        <v>0</v>
      </c>
      <c r="M513" s="199">
        <v>3.7</v>
      </c>
      <c r="N513" s="184">
        <v>162.80000000000001</v>
      </c>
      <c r="O513" s="77" t="s">
        <v>49</v>
      </c>
      <c r="P513" s="61" t="s">
        <v>649</v>
      </c>
    </row>
    <row r="514" spans="1:16" ht="20.100000000000001" hidden="1" customHeight="1" outlineLevel="2" x14ac:dyDescent="0.2">
      <c r="A514" s="183">
        <v>4874920</v>
      </c>
      <c r="B514" s="183">
        <v>1588493</v>
      </c>
      <c r="C514" s="183" t="s">
        <v>790</v>
      </c>
      <c r="D514" s="183" t="s">
        <v>440</v>
      </c>
      <c r="E514" s="184">
        <v>77427</v>
      </c>
      <c r="F514" s="184">
        <v>26</v>
      </c>
      <c r="G514" s="196">
        <v>1</v>
      </c>
      <c r="H514" s="77" t="s">
        <v>424</v>
      </c>
      <c r="I514" s="190">
        <v>656</v>
      </c>
      <c r="J514" s="190">
        <v>0</v>
      </c>
      <c r="K514" s="190">
        <v>-656</v>
      </c>
      <c r="L514" s="190">
        <v>0</v>
      </c>
      <c r="M514" s="199">
        <v>3.7</v>
      </c>
      <c r="N514" s="184">
        <v>162.80000000000001</v>
      </c>
      <c r="O514" s="77" t="s">
        <v>49</v>
      </c>
      <c r="P514" s="61" t="s">
        <v>565</v>
      </c>
    </row>
    <row r="515" spans="1:16" ht="20.100000000000001" hidden="1" customHeight="1" outlineLevel="2" x14ac:dyDescent="0.2">
      <c r="A515" s="183">
        <v>4833432</v>
      </c>
      <c r="B515" s="183">
        <v>541317</v>
      </c>
      <c r="C515" s="183" t="s">
        <v>720</v>
      </c>
      <c r="D515" s="183" t="s">
        <v>440</v>
      </c>
      <c r="E515" s="184">
        <v>77427</v>
      </c>
      <c r="F515" s="184">
        <v>26</v>
      </c>
      <c r="G515" s="196">
        <v>1</v>
      </c>
      <c r="H515" s="77" t="s">
        <v>424</v>
      </c>
      <c r="I515" s="190">
        <v>656</v>
      </c>
      <c r="J515" s="190">
        <v>0</v>
      </c>
      <c r="K515" s="190">
        <v>-656</v>
      </c>
      <c r="L515" s="190">
        <v>0</v>
      </c>
      <c r="M515" s="199">
        <v>3.7</v>
      </c>
      <c r="N515" s="184">
        <v>198.2</v>
      </c>
      <c r="O515" s="77" t="s">
        <v>49</v>
      </c>
      <c r="P515" s="61" t="s">
        <v>766</v>
      </c>
    </row>
    <row r="516" spans="1:16" ht="20.100000000000001" hidden="1" customHeight="1" outlineLevel="2" x14ac:dyDescent="0.2">
      <c r="A516" s="183">
        <v>4852578</v>
      </c>
      <c r="B516" s="183">
        <v>123860</v>
      </c>
      <c r="C516" s="183" t="s">
        <v>753</v>
      </c>
      <c r="D516" s="183" t="s">
        <v>440</v>
      </c>
      <c r="E516" s="184">
        <v>77427</v>
      </c>
      <c r="F516" s="184">
        <v>26</v>
      </c>
      <c r="G516" s="196">
        <v>1</v>
      </c>
      <c r="H516" s="77" t="s">
        <v>424</v>
      </c>
      <c r="I516" s="190">
        <v>656</v>
      </c>
      <c r="J516" s="190">
        <v>0</v>
      </c>
      <c r="K516" s="190">
        <v>-656</v>
      </c>
      <c r="L516" s="190">
        <v>0</v>
      </c>
      <c r="M516" s="199">
        <v>3.7</v>
      </c>
      <c r="N516" s="184" t="s">
        <v>425</v>
      </c>
      <c r="O516" s="77" t="s">
        <v>49</v>
      </c>
      <c r="P516" s="61" t="s">
        <v>616</v>
      </c>
    </row>
    <row r="517" spans="1:16" ht="20.100000000000001" hidden="1" customHeight="1" outlineLevel="2" x14ac:dyDescent="0.2">
      <c r="A517" s="183">
        <v>4877769</v>
      </c>
      <c r="B517" s="183">
        <v>849101</v>
      </c>
      <c r="C517" s="183" t="s">
        <v>695</v>
      </c>
      <c r="D517" s="183" t="s">
        <v>440</v>
      </c>
      <c r="E517" s="184">
        <v>77427</v>
      </c>
      <c r="F517" s="184" t="s">
        <v>423</v>
      </c>
      <c r="G517" s="196">
        <v>1</v>
      </c>
      <c r="H517" s="77" t="s">
        <v>424</v>
      </c>
      <c r="I517" s="190">
        <v>656</v>
      </c>
      <c r="J517" s="190">
        <v>0</v>
      </c>
      <c r="K517" s="190">
        <v>0</v>
      </c>
      <c r="L517" s="190">
        <v>656</v>
      </c>
      <c r="M517" s="199">
        <v>3.7</v>
      </c>
      <c r="N517" s="184">
        <v>141</v>
      </c>
      <c r="O517" s="77" t="s">
        <v>426</v>
      </c>
      <c r="P517" s="61" t="s">
        <v>616</v>
      </c>
    </row>
    <row r="518" spans="1:16" ht="20.100000000000001" hidden="1" customHeight="1" outlineLevel="2" x14ac:dyDescent="0.2">
      <c r="A518" s="183">
        <v>4822317</v>
      </c>
      <c r="B518" s="183">
        <v>849101</v>
      </c>
      <c r="C518" s="183" t="s">
        <v>695</v>
      </c>
      <c r="D518" s="183" t="s">
        <v>818</v>
      </c>
      <c r="E518" s="184">
        <v>77427</v>
      </c>
      <c r="F518" s="184">
        <v>26</v>
      </c>
      <c r="G518" s="196">
        <v>1</v>
      </c>
      <c r="H518" s="77" t="s">
        <v>424</v>
      </c>
      <c r="I518" s="190">
        <v>656</v>
      </c>
      <c r="J518" s="190">
        <v>0</v>
      </c>
      <c r="K518" s="190">
        <v>-656</v>
      </c>
      <c r="L518" s="190">
        <v>0</v>
      </c>
      <c r="M518" s="199">
        <v>3.7</v>
      </c>
      <c r="N518" s="184">
        <v>195</v>
      </c>
      <c r="O518" s="77" t="s">
        <v>516</v>
      </c>
      <c r="P518" s="61" t="s">
        <v>590</v>
      </c>
    </row>
    <row r="519" spans="1:16" ht="20.100000000000001" hidden="1" customHeight="1" outlineLevel="2" x14ac:dyDescent="0.2">
      <c r="A519" s="183">
        <v>4814806</v>
      </c>
      <c r="B519" s="183">
        <v>1582744</v>
      </c>
      <c r="C519" s="183" t="s">
        <v>688</v>
      </c>
      <c r="D519" s="183" t="s">
        <v>818</v>
      </c>
      <c r="E519" s="184">
        <v>77427</v>
      </c>
      <c r="F519" s="184">
        <v>26</v>
      </c>
      <c r="G519" s="196">
        <v>1</v>
      </c>
      <c r="H519" s="77" t="s">
        <v>424</v>
      </c>
      <c r="I519" s="190">
        <v>656</v>
      </c>
      <c r="J519" s="190">
        <v>0</v>
      </c>
      <c r="K519" s="190">
        <v>-656</v>
      </c>
      <c r="L519" s="190">
        <v>0</v>
      </c>
      <c r="M519" s="199">
        <v>3.7</v>
      </c>
      <c r="N519" s="184" t="s">
        <v>425</v>
      </c>
      <c r="O519" s="77" t="s">
        <v>49</v>
      </c>
      <c r="P519" s="61" t="s">
        <v>590</v>
      </c>
    </row>
    <row r="520" spans="1:16" ht="20.100000000000001" hidden="1" customHeight="1" outlineLevel="2" x14ac:dyDescent="0.2">
      <c r="A520" s="183">
        <v>4490562</v>
      </c>
      <c r="B520" s="183">
        <v>1548268</v>
      </c>
      <c r="C520" s="183" t="s">
        <v>833</v>
      </c>
      <c r="D520" s="183" t="s">
        <v>818</v>
      </c>
      <c r="E520" s="184">
        <v>77427</v>
      </c>
      <c r="F520" s="184">
        <v>26</v>
      </c>
      <c r="G520" s="196">
        <v>1</v>
      </c>
      <c r="H520" s="77" t="s">
        <v>424</v>
      </c>
      <c r="I520" s="190">
        <v>656</v>
      </c>
      <c r="J520" s="190">
        <v>0</v>
      </c>
      <c r="K520" s="190">
        <v>-641</v>
      </c>
      <c r="L520" s="190">
        <v>15</v>
      </c>
      <c r="M520" s="199">
        <v>3.7</v>
      </c>
      <c r="N520" s="184" t="s">
        <v>425</v>
      </c>
      <c r="O520" s="77" t="s">
        <v>918</v>
      </c>
      <c r="P520" s="61" t="s">
        <v>590</v>
      </c>
    </row>
    <row r="521" spans="1:16" ht="20.100000000000001" hidden="1" customHeight="1" outlineLevel="2" x14ac:dyDescent="0.2">
      <c r="A521" s="183">
        <v>4819386</v>
      </c>
      <c r="B521" s="183">
        <v>782253</v>
      </c>
      <c r="C521" s="183" t="s">
        <v>684</v>
      </c>
      <c r="D521" s="183" t="s">
        <v>820</v>
      </c>
      <c r="E521" s="184">
        <v>77427</v>
      </c>
      <c r="F521" s="184" t="s">
        <v>423</v>
      </c>
      <c r="G521" s="196">
        <v>1</v>
      </c>
      <c r="H521" s="77" t="s">
        <v>424</v>
      </c>
      <c r="I521" s="190">
        <v>656</v>
      </c>
      <c r="J521" s="190">
        <v>-136.72999999999999</v>
      </c>
      <c r="K521" s="190">
        <v>-519.27</v>
      </c>
      <c r="L521" s="190">
        <v>0</v>
      </c>
      <c r="M521" s="199">
        <v>3.7</v>
      </c>
      <c r="N521" s="184" t="s">
        <v>425</v>
      </c>
      <c r="O521" s="77" t="s">
        <v>426</v>
      </c>
      <c r="P521" s="61" t="s">
        <v>594</v>
      </c>
    </row>
    <row r="522" spans="1:16" ht="20.100000000000001" hidden="1" customHeight="1" outlineLevel="2" x14ac:dyDescent="0.2">
      <c r="A522" s="183">
        <v>4853511</v>
      </c>
      <c r="B522" s="183">
        <v>1586393</v>
      </c>
      <c r="C522" s="183" t="s">
        <v>749</v>
      </c>
      <c r="D522" s="183" t="s">
        <v>820</v>
      </c>
      <c r="E522" s="184">
        <v>77427</v>
      </c>
      <c r="F522" s="184">
        <v>26</v>
      </c>
      <c r="G522" s="196">
        <v>1</v>
      </c>
      <c r="H522" s="77" t="s">
        <v>424</v>
      </c>
      <c r="I522" s="190">
        <v>656</v>
      </c>
      <c r="J522" s="190">
        <v>0</v>
      </c>
      <c r="K522" s="190">
        <v>-656</v>
      </c>
      <c r="L522" s="190">
        <v>0</v>
      </c>
      <c r="M522" s="199">
        <v>3.7</v>
      </c>
      <c r="N522" s="184" t="s">
        <v>425</v>
      </c>
      <c r="O522" s="77" t="s">
        <v>49</v>
      </c>
      <c r="P522" s="61" t="s">
        <v>454</v>
      </c>
    </row>
    <row r="523" spans="1:16" ht="20.100000000000001" hidden="1" customHeight="1" outlineLevel="2" x14ac:dyDescent="0.2">
      <c r="A523" s="183">
        <v>4823836</v>
      </c>
      <c r="B523" s="183">
        <v>1579964</v>
      </c>
      <c r="C523" s="183" t="s">
        <v>933</v>
      </c>
      <c r="D523" s="183" t="s">
        <v>820</v>
      </c>
      <c r="E523" s="184">
        <v>77427</v>
      </c>
      <c r="F523" s="184">
        <v>26</v>
      </c>
      <c r="G523" s="196">
        <v>1</v>
      </c>
      <c r="H523" s="77" t="s">
        <v>424</v>
      </c>
      <c r="I523" s="190">
        <v>656</v>
      </c>
      <c r="J523" s="190">
        <v>0</v>
      </c>
      <c r="K523" s="190">
        <v>-636</v>
      </c>
      <c r="L523" s="190">
        <v>20</v>
      </c>
      <c r="M523" s="199">
        <v>3.7</v>
      </c>
      <c r="N523" s="184" t="s">
        <v>425</v>
      </c>
      <c r="O523" s="77" t="s">
        <v>516</v>
      </c>
      <c r="P523" s="61" t="s">
        <v>570</v>
      </c>
    </row>
    <row r="524" spans="1:16" ht="20.100000000000001" hidden="1" customHeight="1" outlineLevel="2" x14ac:dyDescent="0.2">
      <c r="A524" s="183">
        <v>4623575</v>
      </c>
      <c r="B524" s="183">
        <v>1564312</v>
      </c>
      <c r="C524" s="183" t="s">
        <v>517</v>
      </c>
      <c r="D524" s="183" t="s">
        <v>820</v>
      </c>
      <c r="E524" s="184">
        <v>77427</v>
      </c>
      <c r="F524" s="184" t="s">
        <v>423</v>
      </c>
      <c r="G524" s="196">
        <v>1</v>
      </c>
      <c r="H524" s="77" t="s">
        <v>424</v>
      </c>
      <c r="I524" s="190">
        <v>656</v>
      </c>
      <c r="J524" s="190">
        <v>0</v>
      </c>
      <c r="K524" s="190">
        <v>0</v>
      </c>
      <c r="L524" s="190">
        <v>656</v>
      </c>
      <c r="M524" s="199">
        <v>3.7</v>
      </c>
      <c r="N524" s="184">
        <v>198.5</v>
      </c>
      <c r="O524" s="77" t="s">
        <v>518</v>
      </c>
      <c r="P524" s="61" t="s">
        <v>575</v>
      </c>
    </row>
    <row r="525" spans="1:16" ht="20.100000000000001" hidden="1" customHeight="1" outlineLevel="2" x14ac:dyDescent="0.2">
      <c r="A525" s="183">
        <v>4833094</v>
      </c>
      <c r="B525" s="183">
        <v>1015400</v>
      </c>
      <c r="C525" s="183" t="s">
        <v>738</v>
      </c>
      <c r="D525" s="183" t="s">
        <v>820</v>
      </c>
      <c r="E525" s="184">
        <v>77427</v>
      </c>
      <c r="F525" s="184">
        <v>26</v>
      </c>
      <c r="G525" s="196">
        <v>1</v>
      </c>
      <c r="H525" s="77" t="s">
        <v>424</v>
      </c>
      <c r="I525" s="190">
        <v>656</v>
      </c>
      <c r="J525" s="190">
        <v>0</v>
      </c>
      <c r="K525" s="190">
        <v>0</v>
      </c>
      <c r="L525" s="190">
        <v>656</v>
      </c>
      <c r="M525" s="199">
        <v>3.7</v>
      </c>
      <c r="N525" s="184" t="s">
        <v>425</v>
      </c>
      <c r="O525" s="77" t="s">
        <v>426</v>
      </c>
      <c r="P525" s="61" t="s">
        <v>570</v>
      </c>
    </row>
    <row r="526" spans="1:16" ht="20.100000000000001" hidden="1" customHeight="1" outlineLevel="2" x14ac:dyDescent="0.2">
      <c r="A526" s="183">
        <v>4851424</v>
      </c>
      <c r="B526" s="183">
        <v>1586215</v>
      </c>
      <c r="C526" s="183" t="s">
        <v>768</v>
      </c>
      <c r="D526" s="183" t="s">
        <v>821</v>
      </c>
      <c r="E526" s="184">
        <v>77427</v>
      </c>
      <c r="F526" s="184">
        <v>26</v>
      </c>
      <c r="G526" s="196">
        <v>1</v>
      </c>
      <c r="H526" s="77" t="s">
        <v>424</v>
      </c>
      <c r="I526" s="190">
        <v>656</v>
      </c>
      <c r="J526" s="190">
        <v>0</v>
      </c>
      <c r="K526" s="190">
        <v>0</v>
      </c>
      <c r="L526" s="190">
        <v>656</v>
      </c>
      <c r="M526" s="199">
        <v>3.7</v>
      </c>
      <c r="N526" s="184" t="s">
        <v>425</v>
      </c>
      <c r="O526" s="77" t="s">
        <v>506</v>
      </c>
      <c r="P526" s="61" t="s">
        <v>570</v>
      </c>
    </row>
    <row r="527" spans="1:16" ht="20.100000000000001" hidden="1" customHeight="1" outlineLevel="2" x14ac:dyDescent="0.2">
      <c r="A527" s="183">
        <v>4720986</v>
      </c>
      <c r="B527" s="183">
        <v>1565525</v>
      </c>
      <c r="C527" s="183" t="s">
        <v>759</v>
      </c>
      <c r="D527" s="183" t="s">
        <v>451</v>
      </c>
      <c r="E527" s="184">
        <v>77427</v>
      </c>
      <c r="F527" s="184" t="s">
        <v>423</v>
      </c>
      <c r="G527" s="196">
        <v>1</v>
      </c>
      <c r="H527" s="77" t="s">
        <v>424</v>
      </c>
      <c r="I527" s="190">
        <v>656</v>
      </c>
      <c r="J527" s="190">
        <v>-136.72999999999999</v>
      </c>
      <c r="K527" s="190">
        <v>-519.27</v>
      </c>
      <c r="L527" s="190">
        <v>0</v>
      </c>
      <c r="M527" s="199">
        <v>3.7</v>
      </c>
      <c r="N527" s="184" t="s">
        <v>425</v>
      </c>
      <c r="O527" s="77" t="s">
        <v>426</v>
      </c>
      <c r="P527" s="61" t="s">
        <v>572</v>
      </c>
    </row>
    <row r="528" spans="1:16" ht="20.100000000000001" hidden="1" customHeight="1" outlineLevel="2" x14ac:dyDescent="0.2">
      <c r="A528" s="183">
        <v>4831100</v>
      </c>
      <c r="B528" s="183">
        <v>1579862</v>
      </c>
      <c r="C528" s="183" t="s">
        <v>713</v>
      </c>
      <c r="D528" s="183" t="s">
        <v>451</v>
      </c>
      <c r="E528" s="184">
        <v>77427</v>
      </c>
      <c r="F528" s="184">
        <v>26</v>
      </c>
      <c r="G528" s="196">
        <v>1</v>
      </c>
      <c r="H528" s="77" t="s">
        <v>424</v>
      </c>
      <c r="I528" s="190">
        <v>656</v>
      </c>
      <c r="J528" s="190">
        <v>0</v>
      </c>
      <c r="K528" s="190">
        <v>-656</v>
      </c>
      <c r="L528" s="190">
        <v>0</v>
      </c>
      <c r="M528" s="199">
        <v>3.7</v>
      </c>
      <c r="N528" s="184" t="s">
        <v>425</v>
      </c>
      <c r="O528" s="77" t="s">
        <v>528</v>
      </c>
      <c r="P528" s="61" t="s">
        <v>575</v>
      </c>
    </row>
    <row r="529" spans="1:16" ht="20.100000000000001" hidden="1" customHeight="1" outlineLevel="2" x14ac:dyDescent="0.2">
      <c r="A529" s="183">
        <v>4818513</v>
      </c>
      <c r="B529" s="183">
        <v>1305759</v>
      </c>
      <c r="C529" s="183" t="s">
        <v>692</v>
      </c>
      <c r="D529" s="183" t="s">
        <v>451</v>
      </c>
      <c r="E529" s="184">
        <v>77427</v>
      </c>
      <c r="F529" s="184">
        <v>26</v>
      </c>
      <c r="G529" s="196">
        <v>1</v>
      </c>
      <c r="H529" s="77" t="s">
        <v>424</v>
      </c>
      <c r="I529" s="190">
        <v>656</v>
      </c>
      <c r="J529" s="190">
        <v>-184.77</v>
      </c>
      <c r="K529" s="190">
        <v>-471.23</v>
      </c>
      <c r="L529" s="190">
        <v>0</v>
      </c>
      <c r="M529" s="199">
        <v>3.7</v>
      </c>
      <c r="N529" s="184" t="s">
        <v>425</v>
      </c>
      <c r="O529" s="77" t="s">
        <v>693</v>
      </c>
      <c r="P529" s="61" t="s">
        <v>571</v>
      </c>
    </row>
    <row r="530" spans="1:16" ht="20.100000000000001" hidden="1" customHeight="1" outlineLevel="2" x14ac:dyDescent="0.2">
      <c r="A530" s="183">
        <v>4843458</v>
      </c>
      <c r="B530" s="183">
        <v>1470093</v>
      </c>
      <c r="C530" s="183" t="s">
        <v>812</v>
      </c>
      <c r="D530" s="183" t="s">
        <v>451</v>
      </c>
      <c r="E530" s="184">
        <v>77427</v>
      </c>
      <c r="F530" s="184">
        <v>26</v>
      </c>
      <c r="G530" s="196">
        <v>1</v>
      </c>
      <c r="H530" s="77" t="s">
        <v>424</v>
      </c>
      <c r="I530" s="190">
        <v>656</v>
      </c>
      <c r="J530" s="190">
        <v>0</v>
      </c>
      <c r="K530" s="190">
        <v>0</v>
      </c>
      <c r="L530" s="190">
        <v>656</v>
      </c>
      <c r="M530" s="199">
        <v>3.7</v>
      </c>
      <c r="N530" s="184" t="s">
        <v>425</v>
      </c>
      <c r="O530" s="77" t="s">
        <v>624</v>
      </c>
      <c r="P530" s="61" t="s">
        <v>610</v>
      </c>
    </row>
    <row r="531" spans="1:16" ht="20.100000000000001" hidden="1" customHeight="1" outlineLevel="2" x14ac:dyDescent="0.2">
      <c r="A531" s="183">
        <v>4777342</v>
      </c>
      <c r="B531" s="183">
        <v>1578742</v>
      </c>
      <c r="C531" s="183" t="s">
        <v>550</v>
      </c>
      <c r="D531" s="183" t="s">
        <v>441</v>
      </c>
      <c r="E531" s="184">
        <v>77427</v>
      </c>
      <c r="F531" s="184" t="s">
        <v>423</v>
      </c>
      <c r="G531" s="196">
        <v>1</v>
      </c>
      <c r="H531" s="77" t="s">
        <v>424</v>
      </c>
      <c r="I531" s="190">
        <v>656</v>
      </c>
      <c r="J531" s="190">
        <v>-136.72999999999999</v>
      </c>
      <c r="K531" s="190">
        <v>-519.27</v>
      </c>
      <c r="L531" s="190">
        <v>0</v>
      </c>
      <c r="M531" s="199">
        <v>3.7</v>
      </c>
      <c r="N531" s="184" t="s">
        <v>425</v>
      </c>
      <c r="O531" s="77" t="s">
        <v>426</v>
      </c>
      <c r="P531" s="61" t="s">
        <v>575</v>
      </c>
    </row>
    <row r="532" spans="1:16" ht="20.100000000000001" hidden="1" customHeight="1" outlineLevel="2" x14ac:dyDescent="0.2">
      <c r="A532" s="183">
        <v>4855580</v>
      </c>
      <c r="B532" s="183">
        <v>488260</v>
      </c>
      <c r="C532" s="183" t="s">
        <v>754</v>
      </c>
      <c r="D532" s="183" t="s">
        <v>441</v>
      </c>
      <c r="E532" s="184">
        <v>77427</v>
      </c>
      <c r="F532" s="184" t="s">
        <v>423</v>
      </c>
      <c r="G532" s="196">
        <v>1</v>
      </c>
      <c r="H532" s="77" t="s">
        <v>424</v>
      </c>
      <c r="I532" s="190">
        <v>656</v>
      </c>
      <c r="J532" s="190">
        <v>-207.55</v>
      </c>
      <c r="K532" s="190">
        <v>-448.45</v>
      </c>
      <c r="L532" s="190">
        <v>0</v>
      </c>
      <c r="M532" s="199">
        <v>3.7</v>
      </c>
      <c r="N532" s="184" t="s">
        <v>425</v>
      </c>
      <c r="O532" s="77" t="s">
        <v>506</v>
      </c>
      <c r="P532" s="61" t="s">
        <v>606</v>
      </c>
    </row>
    <row r="533" spans="1:16" ht="20.100000000000001" hidden="1" customHeight="1" outlineLevel="2" x14ac:dyDescent="0.2">
      <c r="A533" s="183">
        <v>4852578</v>
      </c>
      <c r="B533" s="183">
        <v>123860</v>
      </c>
      <c r="C533" s="183" t="s">
        <v>753</v>
      </c>
      <c r="D533" s="183" t="s">
        <v>441</v>
      </c>
      <c r="E533" s="184">
        <v>77427</v>
      </c>
      <c r="F533" s="184">
        <v>26</v>
      </c>
      <c r="G533" s="196">
        <v>1</v>
      </c>
      <c r="H533" s="77" t="s">
        <v>424</v>
      </c>
      <c r="I533" s="190">
        <v>656</v>
      </c>
      <c r="J533" s="190">
        <v>0</v>
      </c>
      <c r="K533" s="190">
        <v>-656</v>
      </c>
      <c r="L533" s="190">
        <v>0</v>
      </c>
      <c r="M533" s="199">
        <v>3.7</v>
      </c>
      <c r="N533" s="184" t="s">
        <v>425</v>
      </c>
      <c r="O533" s="77" t="s">
        <v>49</v>
      </c>
      <c r="P533" s="61" t="s">
        <v>572</v>
      </c>
    </row>
    <row r="534" spans="1:16" ht="20.100000000000001" hidden="1" customHeight="1" outlineLevel="2" x14ac:dyDescent="0.2">
      <c r="A534" s="183">
        <v>3890495</v>
      </c>
      <c r="B534" s="183">
        <v>124125</v>
      </c>
      <c r="C534" s="183" t="s">
        <v>779</v>
      </c>
      <c r="D534" s="183" t="s">
        <v>441</v>
      </c>
      <c r="E534" s="184">
        <v>77427</v>
      </c>
      <c r="F534" s="184" t="s">
        <v>423</v>
      </c>
      <c r="G534" s="196">
        <v>1</v>
      </c>
      <c r="H534" s="77" t="s">
        <v>424</v>
      </c>
      <c r="I534" s="190">
        <v>656</v>
      </c>
      <c r="J534" s="190">
        <v>0</v>
      </c>
      <c r="K534" s="190">
        <v>0</v>
      </c>
      <c r="L534" s="190">
        <v>656</v>
      </c>
      <c r="M534" s="199">
        <v>3.7</v>
      </c>
      <c r="N534" s="184">
        <v>173.6</v>
      </c>
      <c r="O534" s="77" t="s">
        <v>453</v>
      </c>
      <c r="P534" s="61" t="s">
        <v>572</v>
      </c>
    </row>
    <row r="535" spans="1:16" ht="20.100000000000001" hidden="1" customHeight="1" outlineLevel="2" x14ac:dyDescent="0.2">
      <c r="A535" s="183">
        <v>4819386</v>
      </c>
      <c r="B535" s="183">
        <v>782253</v>
      </c>
      <c r="C535" s="183" t="s">
        <v>684</v>
      </c>
      <c r="D535" s="183" t="s">
        <v>823</v>
      </c>
      <c r="E535" s="184">
        <v>77427</v>
      </c>
      <c r="F535" s="184" t="s">
        <v>423</v>
      </c>
      <c r="G535" s="196">
        <v>1</v>
      </c>
      <c r="H535" s="77" t="s">
        <v>424</v>
      </c>
      <c r="I535" s="190">
        <v>656</v>
      </c>
      <c r="J535" s="190">
        <v>-136.72999999999999</v>
      </c>
      <c r="K535" s="190">
        <v>-519.27</v>
      </c>
      <c r="L535" s="190">
        <v>0</v>
      </c>
      <c r="M535" s="199">
        <v>3.7</v>
      </c>
      <c r="N535" s="184" t="s">
        <v>425</v>
      </c>
      <c r="O535" s="77" t="s">
        <v>426</v>
      </c>
      <c r="P535" s="61" t="s">
        <v>610</v>
      </c>
    </row>
    <row r="536" spans="1:16" ht="20.100000000000001" hidden="1" customHeight="1" outlineLevel="2" x14ac:dyDescent="0.2">
      <c r="A536" s="183">
        <v>4853511</v>
      </c>
      <c r="B536" s="183">
        <v>1586393</v>
      </c>
      <c r="C536" s="183" t="s">
        <v>749</v>
      </c>
      <c r="D536" s="183" t="s">
        <v>823</v>
      </c>
      <c r="E536" s="184">
        <v>77427</v>
      </c>
      <c r="F536" s="184">
        <v>26</v>
      </c>
      <c r="G536" s="196">
        <v>1</v>
      </c>
      <c r="H536" s="77" t="s">
        <v>424</v>
      </c>
      <c r="I536" s="190">
        <v>656</v>
      </c>
      <c r="J536" s="190">
        <v>0</v>
      </c>
      <c r="K536" s="190">
        <v>-656</v>
      </c>
      <c r="L536" s="190">
        <v>0</v>
      </c>
      <c r="M536" s="199">
        <v>3.7</v>
      </c>
      <c r="N536" s="184" t="s">
        <v>425</v>
      </c>
      <c r="O536" s="77" t="s">
        <v>49</v>
      </c>
      <c r="P536" s="61" t="s">
        <v>572</v>
      </c>
    </row>
    <row r="537" spans="1:16" ht="20.100000000000001" hidden="1" customHeight="1" outlineLevel="2" x14ac:dyDescent="0.2">
      <c r="A537" s="183">
        <v>4490562</v>
      </c>
      <c r="B537" s="183">
        <v>1548268</v>
      </c>
      <c r="C537" s="183" t="s">
        <v>833</v>
      </c>
      <c r="D537" s="183" t="s">
        <v>823</v>
      </c>
      <c r="E537" s="184">
        <v>77427</v>
      </c>
      <c r="F537" s="184">
        <v>26</v>
      </c>
      <c r="G537" s="196">
        <v>1</v>
      </c>
      <c r="H537" s="77" t="s">
        <v>424</v>
      </c>
      <c r="I537" s="190">
        <v>656</v>
      </c>
      <c r="J537" s="190">
        <v>0</v>
      </c>
      <c r="K537" s="190">
        <v>-641</v>
      </c>
      <c r="L537" s="190">
        <v>15</v>
      </c>
      <c r="M537" s="199">
        <v>3.7</v>
      </c>
      <c r="N537" s="184" t="s">
        <v>425</v>
      </c>
      <c r="O537" s="77" t="s">
        <v>918</v>
      </c>
      <c r="P537" s="61" t="s">
        <v>604</v>
      </c>
    </row>
    <row r="538" spans="1:16" ht="20.100000000000001" hidden="1" customHeight="1" outlineLevel="2" x14ac:dyDescent="0.2">
      <c r="A538" s="183">
        <v>4858550</v>
      </c>
      <c r="B538" s="183">
        <v>874235</v>
      </c>
      <c r="C538" s="183" t="s">
        <v>917</v>
      </c>
      <c r="D538" s="183" t="s">
        <v>823</v>
      </c>
      <c r="E538" s="184">
        <v>77427</v>
      </c>
      <c r="F538" s="184">
        <v>26</v>
      </c>
      <c r="G538" s="196">
        <v>1</v>
      </c>
      <c r="H538" s="77" t="s">
        <v>424</v>
      </c>
      <c r="I538" s="190">
        <v>656</v>
      </c>
      <c r="J538" s="190">
        <v>0</v>
      </c>
      <c r="K538" s="190">
        <v>-641</v>
      </c>
      <c r="L538" s="190">
        <v>15</v>
      </c>
      <c r="M538" s="199">
        <v>3.7</v>
      </c>
      <c r="N538" s="184" t="s">
        <v>425</v>
      </c>
      <c r="O538" s="77" t="s">
        <v>516</v>
      </c>
      <c r="P538" s="61" t="s">
        <v>604</v>
      </c>
    </row>
    <row r="539" spans="1:16" ht="20.100000000000001" hidden="1" customHeight="1" outlineLevel="2" x14ac:dyDescent="0.2">
      <c r="A539" s="183">
        <v>4851424</v>
      </c>
      <c r="B539" s="183">
        <v>1586215</v>
      </c>
      <c r="C539" s="183" t="s">
        <v>768</v>
      </c>
      <c r="D539" s="183" t="s">
        <v>825</v>
      </c>
      <c r="E539" s="184">
        <v>77427</v>
      </c>
      <c r="F539" s="184" t="s">
        <v>423</v>
      </c>
      <c r="G539" s="196">
        <v>1</v>
      </c>
      <c r="H539" s="77" t="s">
        <v>424</v>
      </c>
      <c r="I539" s="190">
        <v>656</v>
      </c>
      <c r="J539" s="190">
        <v>-207.55</v>
      </c>
      <c r="K539" s="190">
        <v>-448.45</v>
      </c>
      <c r="L539" s="190">
        <v>0</v>
      </c>
      <c r="M539" s="199">
        <v>3.7</v>
      </c>
      <c r="N539" s="184" t="s">
        <v>425</v>
      </c>
      <c r="O539" s="77" t="s">
        <v>506</v>
      </c>
      <c r="P539" s="61" t="s">
        <v>604</v>
      </c>
    </row>
    <row r="540" spans="1:16" ht="20.100000000000001" hidden="1" customHeight="1" outlineLevel="2" x14ac:dyDescent="0.2">
      <c r="A540" s="183">
        <v>4638094</v>
      </c>
      <c r="B540" s="183">
        <v>1565614</v>
      </c>
      <c r="C540" s="183" t="s">
        <v>603</v>
      </c>
      <c r="D540" s="183" t="s">
        <v>825</v>
      </c>
      <c r="E540" s="184">
        <v>77427</v>
      </c>
      <c r="F540" s="184" t="s">
        <v>423</v>
      </c>
      <c r="G540" s="196">
        <v>1</v>
      </c>
      <c r="H540" s="77" t="s">
        <v>424</v>
      </c>
      <c r="I540" s="190">
        <v>656</v>
      </c>
      <c r="J540" s="190">
        <v>0</v>
      </c>
      <c r="K540" s="190">
        <v>-656</v>
      </c>
      <c r="L540" s="190">
        <v>0</v>
      </c>
      <c r="M540" s="199">
        <v>3.7</v>
      </c>
      <c r="N540" s="184">
        <v>162.80000000000001</v>
      </c>
      <c r="O540" s="77" t="s">
        <v>49</v>
      </c>
      <c r="P540" s="61" t="s">
        <v>604</v>
      </c>
    </row>
    <row r="541" spans="1:16" ht="20.100000000000001" hidden="1" customHeight="1" outlineLevel="2" x14ac:dyDescent="0.2">
      <c r="A541" s="183">
        <v>4822317</v>
      </c>
      <c r="B541" s="183">
        <v>849101</v>
      </c>
      <c r="C541" s="183" t="s">
        <v>695</v>
      </c>
      <c r="D541" s="183" t="s">
        <v>825</v>
      </c>
      <c r="E541" s="184">
        <v>77427</v>
      </c>
      <c r="F541" s="184">
        <v>26</v>
      </c>
      <c r="G541" s="196">
        <v>1</v>
      </c>
      <c r="H541" s="77" t="s">
        <v>424</v>
      </c>
      <c r="I541" s="190">
        <v>656</v>
      </c>
      <c r="J541" s="190">
        <v>0</v>
      </c>
      <c r="K541" s="190">
        <v>-656</v>
      </c>
      <c r="L541" s="190">
        <v>0</v>
      </c>
      <c r="M541" s="199">
        <v>3.7</v>
      </c>
      <c r="N541" s="184" t="s">
        <v>425</v>
      </c>
      <c r="O541" s="77" t="s">
        <v>516</v>
      </c>
      <c r="P541" s="61" t="s">
        <v>606</v>
      </c>
    </row>
    <row r="542" spans="1:16" ht="20.100000000000001" hidden="1" customHeight="1" outlineLevel="2" x14ac:dyDescent="0.2">
      <c r="A542" s="183">
        <v>4893950</v>
      </c>
      <c r="B542" s="183">
        <v>1470093</v>
      </c>
      <c r="C542" s="183" t="s">
        <v>812</v>
      </c>
      <c r="D542" s="183" t="s">
        <v>825</v>
      </c>
      <c r="E542" s="184">
        <v>77427</v>
      </c>
      <c r="F542" s="184" t="s">
        <v>423</v>
      </c>
      <c r="G542" s="196">
        <v>1</v>
      </c>
      <c r="H542" s="77" t="s">
        <v>424</v>
      </c>
      <c r="I542" s="190">
        <v>656</v>
      </c>
      <c r="J542" s="190">
        <v>-196.65</v>
      </c>
      <c r="K542" s="190">
        <v>-459.35</v>
      </c>
      <c r="L542" s="190">
        <v>0</v>
      </c>
      <c r="M542" s="199">
        <v>3.7</v>
      </c>
      <c r="N542" s="184">
        <v>174.4</v>
      </c>
      <c r="O542" s="77" t="s">
        <v>624</v>
      </c>
      <c r="P542" s="61" t="s">
        <v>606</v>
      </c>
    </row>
    <row r="543" spans="1:16" ht="20.100000000000001" hidden="1" customHeight="1" outlineLevel="2" x14ac:dyDescent="0.2">
      <c r="A543" s="183">
        <v>4889135</v>
      </c>
      <c r="B543" s="183">
        <v>782253</v>
      </c>
      <c r="C543" s="183" t="s">
        <v>684</v>
      </c>
      <c r="D543" s="183" t="s">
        <v>825</v>
      </c>
      <c r="E543" s="184">
        <v>77427</v>
      </c>
      <c r="F543" s="184" t="s">
        <v>423</v>
      </c>
      <c r="G543" s="196">
        <v>1</v>
      </c>
      <c r="H543" s="77" t="s">
        <v>424</v>
      </c>
      <c r="I543" s="190">
        <v>656</v>
      </c>
      <c r="J543" s="190">
        <v>-136.72999999999999</v>
      </c>
      <c r="K543" s="190">
        <v>-519.27</v>
      </c>
      <c r="L543" s="190">
        <v>0</v>
      </c>
      <c r="M543" s="199">
        <v>3.7</v>
      </c>
      <c r="N543" s="184">
        <v>185</v>
      </c>
      <c r="O543" s="77" t="s">
        <v>426</v>
      </c>
      <c r="P543" s="61" t="s">
        <v>606</v>
      </c>
    </row>
    <row r="544" spans="1:16" ht="20.100000000000001" hidden="1" customHeight="1" outlineLevel="2" x14ac:dyDescent="0.2">
      <c r="A544" s="183">
        <v>4700035</v>
      </c>
      <c r="B544" s="183">
        <v>1532588</v>
      </c>
      <c r="C544" s="183" t="s">
        <v>585</v>
      </c>
      <c r="D544" s="183" t="s">
        <v>825</v>
      </c>
      <c r="E544" s="184">
        <v>77427</v>
      </c>
      <c r="F544" s="184">
        <v>26</v>
      </c>
      <c r="G544" s="196">
        <v>1</v>
      </c>
      <c r="H544" s="77" t="s">
        <v>424</v>
      </c>
      <c r="I544" s="190">
        <v>656</v>
      </c>
      <c r="J544" s="190">
        <v>0</v>
      </c>
      <c r="K544" s="190">
        <v>-656</v>
      </c>
      <c r="L544" s="190">
        <v>0</v>
      </c>
      <c r="M544" s="199">
        <v>3.7</v>
      </c>
      <c r="N544" s="184" t="s">
        <v>425</v>
      </c>
      <c r="O544" s="77" t="s">
        <v>520</v>
      </c>
      <c r="P544" s="61" t="s">
        <v>606</v>
      </c>
    </row>
    <row r="545" spans="1:16" ht="20.100000000000001" hidden="1" customHeight="1" outlineLevel="2" x14ac:dyDescent="0.2">
      <c r="A545" s="183">
        <v>4697673</v>
      </c>
      <c r="B545" s="183">
        <v>1565525</v>
      </c>
      <c r="C545" s="183" t="s">
        <v>759</v>
      </c>
      <c r="D545" s="183" t="s">
        <v>825</v>
      </c>
      <c r="E545" s="184">
        <v>77427</v>
      </c>
      <c r="F545" s="184" t="s">
        <v>423</v>
      </c>
      <c r="G545" s="196">
        <v>1</v>
      </c>
      <c r="H545" s="77" t="s">
        <v>424</v>
      </c>
      <c r="I545" s="190">
        <v>656</v>
      </c>
      <c r="J545" s="190">
        <v>0</v>
      </c>
      <c r="K545" s="190">
        <v>-651</v>
      </c>
      <c r="L545" s="190">
        <v>5</v>
      </c>
      <c r="M545" s="199">
        <v>3.7</v>
      </c>
      <c r="N545" s="184">
        <v>202.81</v>
      </c>
      <c r="O545" s="77" t="s">
        <v>516</v>
      </c>
      <c r="P545" s="61" t="s">
        <v>606</v>
      </c>
    </row>
    <row r="546" spans="1:16" ht="20.100000000000001" hidden="1" customHeight="1" outlineLevel="2" x14ac:dyDescent="0.2">
      <c r="A546" s="183">
        <v>4823836</v>
      </c>
      <c r="B546" s="183">
        <v>1579964</v>
      </c>
      <c r="C546" s="183" t="s">
        <v>933</v>
      </c>
      <c r="D546" s="183" t="s">
        <v>825</v>
      </c>
      <c r="E546" s="184">
        <v>77427</v>
      </c>
      <c r="F546" s="184">
        <v>26</v>
      </c>
      <c r="G546" s="196">
        <v>1</v>
      </c>
      <c r="H546" s="77" t="s">
        <v>424</v>
      </c>
      <c r="I546" s="190">
        <v>656</v>
      </c>
      <c r="J546" s="190">
        <v>0</v>
      </c>
      <c r="K546" s="190">
        <v>-636</v>
      </c>
      <c r="L546" s="190">
        <v>20</v>
      </c>
      <c r="M546" s="199">
        <v>3.7</v>
      </c>
      <c r="N546" s="184" t="s">
        <v>425</v>
      </c>
      <c r="O546" s="77" t="s">
        <v>516</v>
      </c>
      <c r="P546" s="61" t="s">
        <v>467</v>
      </c>
    </row>
    <row r="547" spans="1:16" ht="20.100000000000001" hidden="1" customHeight="1" outlineLevel="2" x14ac:dyDescent="0.2">
      <c r="A547" s="183">
        <v>4623575</v>
      </c>
      <c r="B547" s="183">
        <v>1564312</v>
      </c>
      <c r="C547" s="183" t="s">
        <v>517</v>
      </c>
      <c r="D547" s="183" t="s">
        <v>825</v>
      </c>
      <c r="E547" s="184">
        <v>77427</v>
      </c>
      <c r="F547" s="184" t="s">
        <v>423</v>
      </c>
      <c r="G547" s="196">
        <v>1</v>
      </c>
      <c r="H547" s="77" t="s">
        <v>424</v>
      </c>
      <c r="I547" s="190">
        <v>656</v>
      </c>
      <c r="J547" s="190">
        <v>0</v>
      </c>
      <c r="K547" s="190">
        <v>0</v>
      </c>
      <c r="L547" s="190">
        <v>656</v>
      </c>
      <c r="M547" s="199">
        <v>3.7</v>
      </c>
      <c r="N547" s="184">
        <v>198.5</v>
      </c>
      <c r="O547" s="77" t="s">
        <v>518</v>
      </c>
      <c r="P547" s="61" t="s">
        <v>571</v>
      </c>
    </row>
    <row r="548" spans="1:16" ht="20.100000000000001" hidden="1" customHeight="1" outlineLevel="2" x14ac:dyDescent="0.2">
      <c r="A548" s="183">
        <v>4833094</v>
      </c>
      <c r="B548" s="183">
        <v>1015400</v>
      </c>
      <c r="C548" s="183" t="s">
        <v>738</v>
      </c>
      <c r="D548" s="183" t="s">
        <v>825</v>
      </c>
      <c r="E548" s="184">
        <v>77427</v>
      </c>
      <c r="F548" s="184" t="s">
        <v>423</v>
      </c>
      <c r="G548" s="196">
        <v>1</v>
      </c>
      <c r="H548" s="77" t="s">
        <v>424</v>
      </c>
      <c r="I548" s="190">
        <v>656</v>
      </c>
      <c r="J548" s="190">
        <v>0</v>
      </c>
      <c r="K548" s="190">
        <v>0</v>
      </c>
      <c r="L548" s="190">
        <v>656</v>
      </c>
      <c r="M548" s="199">
        <v>3.7</v>
      </c>
      <c r="N548" s="184">
        <v>182</v>
      </c>
      <c r="O548" s="77" t="s">
        <v>426</v>
      </c>
      <c r="P548" s="61" t="s">
        <v>483</v>
      </c>
    </row>
    <row r="549" spans="1:16" ht="20.100000000000001" hidden="1" customHeight="1" outlineLevel="2" x14ac:dyDescent="0.2">
      <c r="A549" s="183">
        <v>4823836</v>
      </c>
      <c r="B549" s="183">
        <v>1579964</v>
      </c>
      <c r="C549" s="183" t="s">
        <v>933</v>
      </c>
      <c r="D549" s="183" t="s">
        <v>934</v>
      </c>
      <c r="E549" s="184">
        <v>77427</v>
      </c>
      <c r="F549" s="184">
        <v>26</v>
      </c>
      <c r="G549" s="196">
        <v>1</v>
      </c>
      <c r="H549" s="77" t="s">
        <v>424</v>
      </c>
      <c r="I549" s="190">
        <v>656</v>
      </c>
      <c r="J549" s="190">
        <v>0</v>
      </c>
      <c r="K549" s="190">
        <v>-636</v>
      </c>
      <c r="L549" s="190">
        <v>20</v>
      </c>
      <c r="M549" s="199">
        <v>3.7</v>
      </c>
      <c r="N549" s="184" t="s">
        <v>425</v>
      </c>
      <c r="O549" s="77" t="s">
        <v>516</v>
      </c>
      <c r="P549" s="61" t="s">
        <v>606</v>
      </c>
    </row>
    <row r="550" spans="1:16" ht="20.100000000000001" hidden="1" customHeight="1" outlineLevel="2" x14ac:dyDescent="0.2">
      <c r="A550" s="183">
        <v>4720986</v>
      </c>
      <c r="B550" s="183">
        <v>1565525</v>
      </c>
      <c r="C550" s="183" t="s">
        <v>759</v>
      </c>
      <c r="D550" s="183" t="s">
        <v>827</v>
      </c>
      <c r="E550" s="184">
        <v>77427</v>
      </c>
      <c r="F550" s="184" t="s">
        <v>423</v>
      </c>
      <c r="G550" s="196">
        <v>1</v>
      </c>
      <c r="H550" s="77" t="s">
        <v>424</v>
      </c>
      <c r="I550" s="190">
        <v>656</v>
      </c>
      <c r="J550" s="190">
        <v>-136.72999999999999</v>
      </c>
      <c r="K550" s="190">
        <v>-519.27</v>
      </c>
      <c r="L550" s="190">
        <v>0</v>
      </c>
      <c r="M550" s="199">
        <v>3.7</v>
      </c>
      <c r="N550" s="184" t="s">
        <v>425</v>
      </c>
      <c r="O550" s="77" t="s">
        <v>426</v>
      </c>
      <c r="P550" s="61" t="s">
        <v>606</v>
      </c>
    </row>
    <row r="551" spans="1:16" ht="20.100000000000001" hidden="1" customHeight="1" outlineLevel="2" x14ac:dyDescent="0.2">
      <c r="A551" s="183">
        <v>4831100</v>
      </c>
      <c r="B551" s="183">
        <v>1579862</v>
      </c>
      <c r="C551" s="183" t="s">
        <v>713</v>
      </c>
      <c r="D551" s="183" t="s">
        <v>827</v>
      </c>
      <c r="E551" s="184">
        <v>77427</v>
      </c>
      <c r="F551" s="184">
        <v>26</v>
      </c>
      <c r="G551" s="196">
        <v>1</v>
      </c>
      <c r="H551" s="77" t="s">
        <v>424</v>
      </c>
      <c r="I551" s="190">
        <v>656</v>
      </c>
      <c r="J551" s="190">
        <v>0</v>
      </c>
      <c r="K551" s="190">
        <v>-656</v>
      </c>
      <c r="L551" s="190">
        <v>0</v>
      </c>
      <c r="M551" s="199">
        <v>3.7</v>
      </c>
      <c r="N551" s="184" t="s">
        <v>425</v>
      </c>
      <c r="O551" s="77" t="s">
        <v>528</v>
      </c>
      <c r="P551" s="61" t="s">
        <v>606</v>
      </c>
    </row>
    <row r="552" spans="1:16" ht="20.100000000000001" hidden="1" customHeight="1" outlineLevel="2" x14ac:dyDescent="0.2">
      <c r="A552" s="183">
        <v>4818513</v>
      </c>
      <c r="B552" s="183">
        <v>1305759</v>
      </c>
      <c r="C552" s="183" t="s">
        <v>692</v>
      </c>
      <c r="D552" s="183" t="s">
        <v>827</v>
      </c>
      <c r="E552" s="184">
        <v>77427</v>
      </c>
      <c r="F552" s="184">
        <v>26</v>
      </c>
      <c r="G552" s="196">
        <v>1</v>
      </c>
      <c r="H552" s="77" t="s">
        <v>424</v>
      </c>
      <c r="I552" s="190">
        <v>656</v>
      </c>
      <c r="J552" s="190">
        <v>-184.77</v>
      </c>
      <c r="K552" s="190">
        <v>-471.23</v>
      </c>
      <c r="L552" s="190">
        <v>0</v>
      </c>
      <c r="M552" s="199">
        <v>3.7</v>
      </c>
      <c r="N552" s="184" t="s">
        <v>425</v>
      </c>
      <c r="O552" s="77" t="s">
        <v>693</v>
      </c>
      <c r="P552" s="61" t="s">
        <v>454</v>
      </c>
    </row>
    <row r="553" spans="1:16" ht="20.100000000000001" hidden="1" customHeight="1" outlineLevel="2" x14ac:dyDescent="0.2">
      <c r="A553" s="183">
        <v>4843458</v>
      </c>
      <c r="B553" s="183">
        <v>1470093</v>
      </c>
      <c r="C553" s="183" t="s">
        <v>812</v>
      </c>
      <c r="D553" s="183" t="s">
        <v>827</v>
      </c>
      <c r="E553" s="184">
        <v>77427</v>
      </c>
      <c r="F553" s="184">
        <v>26</v>
      </c>
      <c r="G553" s="196">
        <v>1</v>
      </c>
      <c r="H553" s="77" t="s">
        <v>424</v>
      </c>
      <c r="I553" s="190">
        <v>656</v>
      </c>
      <c r="J553" s="190">
        <v>0</v>
      </c>
      <c r="K553" s="190">
        <v>0</v>
      </c>
      <c r="L553" s="190">
        <v>656</v>
      </c>
      <c r="M553" s="199">
        <v>3.7</v>
      </c>
      <c r="N553" s="184" t="s">
        <v>425</v>
      </c>
      <c r="O553" s="77" t="s">
        <v>624</v>
      </c>
      <c r="P553" s="61" t="s">
        <v>663</v>
      </c>
    </row>
    <row r="554" spans="1:16" ht="20.100000000000001" hidden="1" customHeight="1" outlineLevel="2" x14ac:dyDescent="0.2">
      <c r="A554" s="183">
        <v>4855580</v>
      </c>
      <c r="B554" s="183">
        <v>488260</v>
      </c>
      <c r="C554" s="183" t="s">
        <v>754</v>
      </c>
      <c r="D554" s="183" t="s">
        <v>452</v>
      </c>
      <c r="E554" s="184">
        <v>77427</v>
      </c>
      <c r="F554" s="184">
        <v>26</v>
      </c>
      <c r="G554" s="196">
        <v>1</v>
      </c>
      <c r="H554" s="77" t="s">
        <v>424</v>
      </c>
      <c r="I554" s="190">
        <v>656</v>
      </c>
      <c r="J554" s="190">
        <v>0</v>
      </c>
      <c r="K554" s="190">
        <v>0</v>
      </c>
      <c r="L554" s="190">
        <v>656</v>
      </c>
      <c r="M554" s="199">
        <v>3.7</v>
      </c>
      <c r="N554" s="184" t="s">
        <v>425</v>
      </c>
      <c r="O554" s="77" t="s">
        <v>506</v>
      </c>
      <c r="P554" s="61" t="s">
        <v>454</v>
      </c>
    </row>
    <row r="555" spans="1:16" ht="20.100000000000001" hidden="1" customHeight="1" outlineLevel="2" x14ac:dyDescent="0.2">
      <c r="A555" s="183">
        <v>4777342</v>
      </c>
      <c r="B555" s="183">
        <v>1578742</v>
      </c>
      <c r="C555" s="183" t="s">
        <v>550</v>
      </c>
      <c r="D555" s="183" t="s">
        <v>829</v>
      </c>
      <c r="E555" s="184">
        <v>77427</v>
      </c>
      <c r="F555" s="184" t="s">
        <v>423</v>
      </c>
      <c r="G555" s="196">
        <v>1</v>
      </c>
      <c r="H555" s="77" t="s">
        <v>424</v>
      </c>
      <c r="I555" s="190">
        <v>656</v>
      </c>
      <c r="J555" s="190">
        <v>-136.72999999999999</v>
      </c>
      <c r="K555" s="190">
        <v>-519.27</v>
      </c>
      <c r="L555" s="190">
        <v>0</v>
      </c>
      <c r="M555" s="199">
        <v>3.7</v>
      </c>
      <c r="N555" s="184" t="s">
        <v>425</v>
      </c>
      <c r="O555" s="77" t="s">
        <v>426</v>
      </c>
      <c r="P555" s="61" t="s">
        <v>663</v>
      </c>
    </row>
    <row r="556" spans="1:16" ht="20.100000000000001" hidden="1" customHeight="1" outlineLevel="2" x14ac:dyDescent="0.2">
      <c r="A556" s="183">
        <v>4623575</v>
      </c>
      <c r="B556" s="183">
        <v>1564312</v>
      </c>
      <c r="C556" s="183" t="s">
        <v>517</v>
      </c>
      <c r="D556" s="183" t="s">
        <v>829</v>
      </c>
      <c r="E556" s="184">
        <v>77427</v>
      </c>
      <c r="F556" s="184" t="s">
        <v>423</v>
      </c>
      <c r="G556" s="196">
        <v>1</v>
      </c>
      <c r="H556" s="77" t="s">
        <v>424</v>
      </c>
      <c r="I556" s="190">
        <v>656</v>
      </c>
      <c r="J556" s="190">
        <v>-186</v>
      </c>
      <c r="K556" s="190">
        <v>-470</v>
      </c>
      <c r="L556" s="190">
        <v>0</v>
      </c>
      <c r="M556" s="199">
        <v>3.7</v>
      </c>
      <c r="N556" s="184">
        <v>198.5</v>
      </c>
      <c r="O556" s="77" t="s">
        <v>518</v>
      </c>
      <c r="P556" s="61" t="s">
        <v>663</v>
      </c>
    </row>
    <row r="557" spans="1:16" ht="20.100000000000001" hidden="1" customHeight="1" outlineLevel="2" x14ac:dyDescent="0.2">
      <c r="A557" s="183">
        <v>4852578</v>
      </c>
      <c r="B557" s="183">
        <v>123860</v>
      </c>
      <c r="C557" s="183" t="s">
        <v>753</v>
      </c>
      <c r="D557" s="183" t="s">
        <v>829</v>
      </c>
      <c r="E557" s="184">
        <v>77427</v>
      </c>
      <c r="F557" s="184">
        <v>26</v>
      </c>
      <c r="G557" s="196">
        <v>1</v>
      </c>
      <c r="H557" s="77" t="s">
        <v>424</v>
      </c>
      <c r="I557" s="190">
        <v>656</v>
      </c>
      <c r="J557" s="190">
        <v>-142.03</v>
      </c>
      <c r="K557" s="190">
        <v>-513.97</v>
      </c>
      <c r="L557" s="190">
        <v>0</v>
      </c>
      <c r="M557" s="199">
        <v>3.7</v>
      </c>
      <c r="N557" s="184" t="s">
        <v>425</v>
      </c>
      <c r="O557" s="77" t="s">
        <v>49</v>
      </c>
      <c r="P557" s="61" t="s">
        <v>459</v>
      </c>
    </row>
    <row r="558" spans="1:16" ht="20.100000000000001" hidden="1" customHeight="1" outlineLevel="2" x14ac:dyDescent="0.2">
      <c r="A558" s="183">
        <v>4819386</v>
      </c>
      <c r="B558" s="183">
        <v>782253</v>
      </c>
      <c r="C558" s="183" t="s">
        <v>684</v>
      </c>
      <c r="D558" s="183" t="s">
        <v>829</v>
      </c>
      <c r="E558" s="184">
        <v>77427</v>
      </c>
      <c r="F558" s="184" t="s">
        <v>423</v>
      </c>
      <c r="G558" s="196">
        <v>1</v>
      </c>
      <c r="H558" s="77" t="s">
        <v>424</v>
      </c>
      <c r="I558" s="190">
        <v>656</v>
      </c>
      <c r="J558" s="190">
        <v>-136.72999999999999</v>
      </c>
      <c r="K558" s="190">
        <v>-519.27</v>
      </c>
      <c r="L558" s="190">
        <v>0</v>
      </c>
      <c r="M558" s="199">
        <v>3.7</v>
      </c>
      <c r="N558" s="184" t="s">
        <v>425</v>
      </c>
      <c r="O558" s="77" t="s">
        <v>426</v>
      </c>
      <c r="P558" s="61" t="s">
        <v>459</v>
      </c>
    </row>
    <row r="559" spans="1:16" ht="20.100000000000001" hidden="1" customHeight="1" outlineLevel="2" x14ac:dyDescent="0.2">
      <c r="A559" s="183">
        <v>4853511</v>
      </c>
      <c r="B559" s="183">
        <v>1586393</v>
      </c>
      <c r="C559" s="183" t="s">
        <v>749</v>
      </c>
      <c r="D559" s="183" t="s">
        <v>829</v>
      </c>
      <c r="E559" s="184">
        <v>77427</v>
      </c>
      <c r="F559" s="184">
        <v>26</v>
      </c>
      <c r="G559" s="196">
        <v>1</v>
      </c>
      <c r="H559" s="77" t="s">
        <v>424</v>
      </c>
      <c r="I559" s="190">
        <v>656</v>
      </c>
      <c r="J559" s="190">
        <v>0</v>
      </c>
      <c r="K559" s="190">
        <v>-656</v>
      </c>
      <c r="L559" s="190">
        <v>0</v>
      </c>
      <c r="M559" s="199">
        <v>3.7</v>
      </c>
      <c r="N559" s="184" t="s">
        <v>425</v>
      </c>
      <c r="O559" s="77" t="s">
        <v>49</v>
      </c>
      <c r="P559" s="61" t="s">
        <v>454</v>
      </c>
    </row>
    <row r="560" spans="1:16" ht="20.100000000000001" hidden="1" customHeight="1" outlineLevel="2" x14ac:dyDescent="0.2">
      <c r="A560" s="183">
        <v>4858550</v>
      </c>
      <c r="B560" s="183">
        <v>874235</v>
      </c>
      <c r="C560" s="183" t="s">
        <v>917</v>
      </c>
      <c r="D560" s="183" t="s">
        <v>829</v>
      </c>
      <c r="E560" s="184">
        <v>77427</v>
      </c>
      <c r="F560" s="184">
        <v>26</v>
      </c>
      <c r="G560" s="196">
        <v>1</v>
      </c>
      <c r="H560" s="77" t="s">
        <v>424</v>
      </c>
      <c r="I560" s="190">
        <v>656</v>
      </c>
      <c r="J560" s="190">
        <v>0</v>
      </c>
      <c r="K560" s="190">
        <v>-641</v>
      </c>
      <c r="L560" s="190">
        <v>15</v>
      </c>
      <c r="M560" s="199">
        <v>3.7</v>
      </c>
      <c r="N560" s="184" t="s">
        <v>425</v>
      </c>
      <c r="O560" s="77" t="s">
        <v>516</v>
      </c>
      <c r="P560" s="61" t="s">
        <v>524</v>
      </c>
    </row>
    <row r="561" spans="1:16" ht="20.100000000000001" hidden="1" customHeight="1" outlineLevel="2" x14ac:dyDescent="0.2">
      <c r="A561" s="183">
        <v>3890495</v>
      </c>
      <c r="B561" s="183">
        <v>124125</v>
      </c>
      <c r="C561" s="183" t="s">
        <v>779</v>
      </c>
      <c r="D561" s="183" t="s">
        <v>829</v>
      </c>
      <c r="E561" s="184">
        <v>77427</v>
      </c>
      <c r="F561" s="184" t="s">
        <v>423</v>
      </c>
      <c r="G561" s="196">
        <v>1</v>
      </c>
      <c r="H561" s="77" t="s">
        <v>424</v>
      </c>
      <c r="I561" s="190">
        <v>656</v>
      </c>
      <c r="J561" s="190">
        <v>0</v>
      </c>
      <c r="K561" s="190">
        <v>0</v>
      </c>
      <c r="L561" s="190">
        <v>656</v>
      </c>
      <c r="M561" s="199">
        <v>3.7</v>
      </c>
      <c r="N561" s="184">
        <v>173.7</v>
      </c>
      <c r="O561" s="77" t="s">
        <v>453</v>
      </c>
      <c r="P561" s="61" t="s">
        <v>784</v>
      </c>
    </row>
    <row r="562" spans="1:16" ht="20.100000000000001" hidden="1" customHeight="1" outlineLevel="2" x14ac:dyDescent="0.2">
      <c r="A562" s="183">
        <v>4851424</v>
      </c>
      <c r="B562" s="183">
        <v>1586215</v>
      </c>
      <c r="C562" s="183" t="s">
        <v>768</v>
      </c>
      <c r="D562" s="183" t="s">
        <v>832</v>
      </c>
      <c r="E562" s="184">
        <v>77427</v>
      </c>
      <c r="F562" s="184" t="s">
        <v>423</v>
      </c>
      <c r="G562" s="196">
        <v>1</v>
      </c>
      <c r="H562" s="77" t="s">
        <v>424</v>
      </c>
      <c r="I562" s="190">
        <v>656</v>
      </c>
      <c r="J562" s="190">
        <v>-207.55</v>
      </c>
      <c r="K562" s="190">
        <v>-448.45</v>
      </c>
      <c r="L562" s="190">
        <v>0</v>
      </c>
      <c r="M562" s="199">
        <v>3.7</v>
      </c>
      <c r="N562" s="184" t="s">
        <v>425</v>
      </c>
      <c r="O562" s="77" t="s">
        <v>506</v>
      </c>
      <c r="P562" s="61" t="s">
        <v>564</v>
      </c>
    </row>
    <row r="563" spans="1:16" ht="20.100000000000001" hidden="1" customHeight="1" outlineLevel="2" x14ac:dyDescent="0.2">
      <c r="A563" s="183">
        <v>4831100</v>
      </c>
      <c r="B563" s="183">
        <v>1579862</v>
      </c>
      <c r="C563" s="183" t="s">
        <v>713</v>
      </c>
      <c r="D563" s="183" t="s">
        <v>832</v>
      </c>
      <c r="E563" s="184">
        <v>77427</v>
      </c>
      <c r="F563" s="184" t="s">
        <v>423</v>
      </c>
      <c r="G563" s="196">
        <v>1</v>
      </c>
      <c r="H563" s="77" t="s">
        <v>424</v>
      </c>
      <c r="I563" s="190">
        <v>656</v>
      </c>
      <c r="J563" s="190">
        <v>0</v>
      </c>
      <c r="K563" s="190">
        <v>-656</v>
      </c>
      <c r="L563" s="190">
        <v>0</v>
      </c>
      <c r="M563" s="199">
        <v>3.7</v>
      </c>
      <c r="N563" s="184">
        <v>191.1</v>
      </c>
      <c r="O563" s="77" t="s">
        <v>528</v>
      </c>
      <c r="P563" s="61" t="s">
        <v>547</v>
      </c>
    </row>
    <row r="564" spans="1:16" ht="20.100000000000001" hidden="1" customHeight="1" outlineLevel="2" x14ac:dyDescent="0.2">
      <c r="A564" s="183">
        <v>4899963</v>
      </c>
      <c r="B564" s="183">
        <v>1548268</v>
      </c>
      <c r="C564" s="183" t="s">
        <v>833</v>
      </c>
      <c r="D564" s="183" t="s">
        <v>832</v>
      </c>
      <c r="E564" s="184">
        <v>77427</v>
      </c>
      <c r="F564" s="184" t="s">
        <v>423</v>
      </c>
      <c r="G564" s="196">
        <v>1</v>
      </c>
      <c r="H564" s="77" t="s">
        <v>424</v>
      </c>
      <c r="I564" s="190">
        <v>656</v>
      </c>
      <c r="J564" s="190">
        <v>0</v>
      </c>
      <c r="K564" s="190">
        <v>-656</v>
      </c>
      <c r="L564" s="190">
        <v>0</v>
      </c>
      <c r="M564" s="199">
        <v>3.7</v>
      </c>
      <c r="N564" s="184">
        <v>173.7</v>
      </c>
      <c r="O564" s="77" t="s">
        <v>834</v>
      </c>
      <c r="P564" s="61" t="s">
        <v>549</v>
      </c>
    </row>
    <row r="565" spans="1:16" ht="20.100000000000001" hidden="1" customHeight="1" outlineLevel="2" x14ac:dyDescent="0.2">
      <c r="A565" s="183">
        <v>4863583</v>
      </c>
      <c r="B565" s="183">
        <v>1575427</v>
      </c>
      <c r="C565" s="183" t="s">
        <v>777</v>
      </c>
      <c r="D565" s="183" t="s">
        <v>832</v>
      </c>
      <c r="E565" s="184">
        <v>77427</v>
      </c>
      <c r="F565" s="184" t="s">
        <v>423</v>
      </c>
      <c r="G565" s="196">
        <v>1</v>
      </c>
      <c r="H565" s="77" t="s">
        <v>424</v>
      </c>
      <c r="I565" s="190">
        <v>656</v>
      </c>
      <c r="J565" s="190">
        <v>-136.72999999999999</v>
      </c>
      <c r="K565" s="190">
        <v>-519.27</v>
      </c>
      <c r="L565" s="190">
        <v>0</v>
      </c>
      <c r="M565" s="199">
        <v>3.7</v>
      </c>
      <c r="N565" s="184" t="s">
        <v>425</v>
      </c>
      <c r="O565" s="77" t="s">
        <v>426</v>
      </c>
      <c r="P565" s="61" t="s">
        <v>606</v>
      </c>
    </row>
    <row r="566" spans="1:16" ht="20.100000000000001" hidden="1" customHeight="1" outlineLevel="2" x14ac:dyDescent="0.2">
      <c r="A566" s="183">
        <v>4700035</v>
      </c>
      <c r="B566" s="183">
        <v>1532588</v>
      </c>
      <c r="C566" s="183" t="s">
        <v>585</v>
      </c>
      <c r="D566" s="183" t="s">
        <v>832</v>
      </c>
      <c r="E566" s="184">
        <v>77427</v>
      </c>
      <c r="F566" s="184">
        <v>26</v>
      </c>
      <c r="G566" s="196">
        <v>1</v>
      </c>
      <c r="H566" s="77" t="s">
        <v>424</v>
      </c>
      <c r="I566" s="190">
        <v>656</v>
      </c>
      <c r="J566" s="190">
        <v>0</v>
      </c>
      <c r="K566" s="190">
        <v>-656</v>
      </c>
      <c r="L566" s="190">
        <v>0</v>
      </c>
      <c r="M566" s="199">
        <v>3.7</v>
      </c>
      <c r="N566" s="184" t="s">
        <v>425</v>
      </c>
      <c r="O566" s="77" t="s">
        <v>520</v>
      </c>
      <c r="P566" s="61" t="s">
        <v>604</v>
      </c>
    </row>
    <row r="567" spans="1:16" ht="20.100000000000001" hidden="1" customHeight="1" outlineLevel="2" x14ac:dyDescent="0.2">
      <c r="A567" s="183">
        <v>4905058</v>
      </c>
      <c r="B567" s="183">
        <v>1556482</v>
      </c>
      <c r="C567" s="183" t="s">
        <v>856</v>
      </c>
      <c r="D567" s="183" t="s">
        <v>832</v>
      </c>
      <c r="E567" s="184">
        <v>77427</v>
      </c>
      <c r="F567" s="184" t="s">
        <v>423</v>
      </c>
      <c r="G567" s="196">
        <v>1</v>
      </c>
      <c r="H567" s="77" t="s">
        <v>424</v>
      </c>
      <c r="I567" s="190">
        <v>656</v>
      </c>
      <c r="J567" s="190">
        <v>0</v>
      </c>
      <c r="K567" s="190">
        <v>0</v>
      </c>
      <c r="L567" s="190">
        <v>656</v>
      </c>
      <c r="M567" s="199">
        <v>3.7</v>
      </c>
      <c r="N567" s="184">
        <v>202.1</v>
      </c>
      <c r="O567" s="77" t="s">
        <v>516</v>
      </c>
      <c r="P567" s="61" t="s">
        <v>604</v>
      </c>
    </row>
    <row r="568" spans="1:16" ht="20.100000000000001" hidden="1" customHeight="1" outlineLevel="2" x14ac:dyDescent="0.2">
      <c r="A568" s="183">
        <v>4822317</v>
      </c>
      <c r="B568" s="183">
        <v>849101</v>
      </c>
      <c r="C568" s="183" t="s">
        <v>695</v>
      </c>
      <c r="D568" s="183" t="s">
        <v>836</v>
      </c>
      <c r="E568" s="184">
        <v>77427</v>
      </c>
      <c r="F568" s="184">
        <v>26</v>
      </c>
      <c r="G568" s="196">
        <v>1</v>
      </c>
      <c r="H568" s="77" t="s">
        <v>424</v>
      </c>
      <c r="I568" s="190">
        <v>656</v>
      </c>
      <c r="J568" s="190">
        <v>0</v>
      </c>
      <c r="K568" s="190">
        <v>-656</v>
      </c>
      <c r="L568" s="190">
        <v>0</v>
      </c>
      <c r="M568" s="199">
        <v>3.7</v>
      </c>
      <c r="N568" s="184" t="s">
        <v>425</v>
      </c>
      <c r="O568" s="77" t="s">
        <v>516</v>
      </c>
      <c r="P568" s="61" t="s">
        <v>604</v>
      </c>
    </row>
    <row r="569" spans="1:16" ht="20.100000000000001" hidden="1" customHeight="1" outlineLevel="2" x14ac:dyDescent="0.2">
      <c r="A569" s="183">
        <v>4887445</v>
      </c>
      <c r="B569" s="183">
        <v>1532588</v>
      </c>
      <c r="C569" s="183" t="s">
        <v>585</v>
      </c>
      <c r="D569" s="183" t="s">
        <v>836</v>
      </c>
      <c r="E569" s="184">
        <v>77427</v>
      </c>
      <c r="F569" s="184" t="s">
        <v>423</v>
      </c>
      <c r="G569" s="196">
        <v>1</v>
      </c>
      <c r="H569" s="77" t="s">
        <v>424</v>
      </c>
      <c r="I569" s="190">
        <v>656</v>
      </c>
      <c r="J569" s="190">
        <v>-196.65</v>
      </c>
      <c r="K569" s="190">
        <v>-459.35</v>
      </c>
      <c r="L569" s="190">
        <v>0</v>
      </c>
      <c r="M569" s="199">
        <v>3.7</v>
      </c>
      <c r="N569" s="184">
        <v>174.3</v>
      </c>
      <c r="O569" s="77" t="s">
        <v>794</v>
      </c>
      <c r="P569" s="61" t="s">
        <v>571</v>
      </c>
    </row>
    <row r="570" spans="1:16" ht="20.100000000000001" hidden="1" customHeight="1" outlineLevel="2" x14ac:dyDescent="0.2">
      <c r="A570" s="183">
        <v>4823836</v>
      </c>
      <c r="B570" s="183">
        <v>1579964</v>
      </c>
      <c r="C570" s="183" t="s">
        <v>933</v>
      </c>
      <c r="D570" s="183" t="s">
        <v>836</v>
      </c>
      <c r="E570" s="184">
        <v>77427</v>
      </c>
      <c r="F570" s="184">
        <v>26</v>
      </c>
      <c r="G570" s="196">
        <v>1</v>
      </c>
      <c r="H570" s="77" t="s">
        <v>424</v>
      </c>
      <c r="I570" s="190">
        <v>656</v>
      </c>
      <c r="J570" s="190">
        <v>0</v>
      </c>
      <c r="K570" s="190">
        <v>-636</v>
      </c>
      <c r="L570" s="190">
        <v>20</v>
      </c>
      <c r="M570" s="199">
        <v>3.7</v>
      </c>
      <c r="N570" s="184" t="s">
        <v>425</v>
      </c>
      <c r="O570" s="77" t="s">
        <v>516</v>
      </c>
      <c r="P570" s="61" t="s">
        <v>571</v>
      </c>
    </row>
    <row r="571" spans="1:16" ht="20.100000000000001" hidden="1" customHeight="1" outlineLevel="2" x14ac:dyDescent="0.2">
      <c r="A571" s="183">
        <v>4656152</v>
      </c>
      <c r="B571" s="183">
        <v>1394457</v>
      </c>
      <c r="C571" s="183" t="s">
        <v>699</v>
      </c>
      <c r="D571" s="183" t="s">
        <v>836</v>
      </c>
      <c r="E571" s="184">
        <v>77427</v>
      </c>
      <c r="F571" s="184" t="s">
        <v>423</v>
      </c>
      <c r="G571" s="196">
        <v>1</v>
      </c>
      <c r="H571" s="77" t="s">
        <v>424</v>
      </c>
      <c r="I571" s="190">
        <v>656</v>
      </c>
      <c r="J571" s="190">
        <v>0</v>
      </c>
      <c r="K571" s="190">
        <v>0</v>
      </c>
      <c r="L571" s="190">
        <v>656</v>
      </c>
      <c r="M571" s="199">
        <v>3.7</v>
      </c>
      <c r="N571" s="184" t="s">
        <v>425</v>
      </c>
      <c r="O571" s="77" t="s">
        <v>891</v>
      </c>
      <c r="P571" s="61" t="s">
        <v>571</v>
      </c>
    </row>
    <row r="572" spans="1:16" ht="20.100000000000001" hidden="1" customHeight="1" outlineLevel="2" x14ac:dyDescent="0.2">
      <c r="A572" s="183">
        <v>4863583</v>
      </c>
      <c r="B572" s="183">
        <v>1575427</v>
      </c>
      <c r="C572" s="183" t="s">
        <v>777</v>
      </c>
      <c r="D572" s="183" t="s">
        <v>836</v>
      </c>
      <c r="E572" s="184">
        <v>77427</v>
      </c>
      <c r="F572" s="184" t="s">
        <v>423</v>
      </c>
      <c r="G572" s="196">
        <v>1</v>
      </c>
      <c r="H572" s="77" t="s">
        <v>424</v>
      </c>
      <c r="I572" s="190">
        <v>656</v>
      </c>
      <c r="J572" s="190">
        <v>0</v>
      </c>
      <c r="K572" s="190">
        <v>0</v>
      </c>
      <c r="L572" s="190">
        <v>656</v>
      </c>
      <c r="M572" s="199">
        <v>3.7</v>
      </c>
      <c r="N572" s="184">
        <v>174.4</v>
      </c>
      <c r="O572" s="77" t="s">
        <v>426</v>
      </c>
      <c r="P572" s="61" t="s">
        <v>571</v>
      </c>
    </row>
    <row r="573" spans="1:16" ht="20.100000000000001" hidden="1" customHeight="1" outlineLevel="2" x14ac:dyDescent="0.2">
      <c r="A573" s="183">
        <v>4589722</v>
      </c>
      <c r="B573" s="183">
        <v>1556482</v>
      </c>
      <c r="C573" s="183" t="s">
        <v>856</v>
      </c>
      <c r="D573" s="183" t="s">
        <v>836</v>
      </c>
      <c r="E573" s="184">
        <v>77427</v>
      </c>
      <c r="F573" s="184">
        <v>26</v>
      </c>
      <c r="G573" s="196">
        <v>1</v>
      </c>
      <c r="H573" s="77" t="s">
        <v>424</v>
      </c>
      <c r="I573" s="190">
        <v>656</v>
      </c>
      <c r="J573" s="190">
        <v>0</v>
      </c>
      <c r="K573" s="190">
        <v>0</v>
      </c>
      <c r="L573" s="190">
        <v>656</v>
      </c>
      <c r="M573" s="199">
        <v>3.7</v>
      </c>
      <c r="N573" s="184" t="s">
        <v>425</v>
      </c>
      <c r="O573" s="77" t="s">
        <v>426</v>
      </c>
      <c r="P573" s="61" t="s">
        <v>571</v>
      </c>
    </row>
    <row r="574" spans="1:16" ht="20.100000000000001" hidden="1" customHeight="1" outlineLevel="2" x14ac:dyDescent="0.2">
      <c r="A574" s="183">
        <v>4562587</v>
      </c>
      <c r="B574" s="183">
        <v>1491292</v>
      </c>
      <c r="C574" s="183" t="s">
        <v>519</v>
      </c>
      <c r="D574" s="183" t="s">
        <v>828</v>
      </c>
      <c r="E574" s="184">
        <v>77427</v>
      </c>
      <c r="F574" s="184">
        <v>26</v>
      </c>
      <c r="G574" s="196">
        <v>1</v>
      </c>
      <c r="H574" s="77" t="s">
        <v>424</v>
      </c>
      <c r="I574" s="190">
        <v>656</v>
      </c>
      <c r="J574" s="190">
        <v>0</v>
      </c>
      <c r="K574" s="190">
        <v>-656</v>
      </c>
      <c r="L574" s="190">
        <v>0</v>
      </c>
      <c r="M574" s="199">
        <v>3.7</v>
      </c>
      <c r="N574" s="184" t="s">
        <v>425</v>
      </c>
      <c r="O574" s="77" t="s">
        <v>520</v>
      </c>
      <c r="P574" s="61" t="s">
        <v>701</v>
      </c>
    </row>
    <row r="575" spans="1:16" ht="20.100000000000001" hidden="1" customHeight="1" outlineLevel="2" x14ac:dyDescent="0.2">
      <c r="A575" s="183">
        <v>4855580</v>
      </c>
      <c r="B575" s="183">
        <v>488260</v>
      </c>
      <c r="C575" s="183" t="s">
        <v>754</v>
      </c>
      <c r="D575" s="183" t="s">
        <v>828</v>
      </c>
      <c r="E575" s="184">
        <v>77427</v>
      </c>
      <c r="F575" s="184">
        <v>26</v>
      </c>
      <c r="G575" s="196">
        <v>1</v>
      </c>
      <c r="H575" s="77" t="s">
        <v>424</v>
      </c>
      <c r="I575" s="190">
        <v>656</v>
      </c>
      <c r="J575" s="190">
        <v>0</v>
      </c>
      <c r="K575" s="190">
        <v>0</v>
      </c>
      <c r="L575" s="190">
        <v>656</v>
      </c>
      <c r="M575" s="199">
        <v>3.7</v>
      </c>
      <c r="N575" s="184" t="s">
        <v>425</v>
      </c>
      <c r="O575" s="77" t="s">
        <v>506</v>
      </c>
      <c r="P575" s="61" t="s">
        <v>613</v>
      </c>
    </row>
    <row r="576" spans="1:16" ht="20.100000000000001" hidden="1" customHeight="1" outlineLevel="2" x14ac:dyDescent="0.2">
      <c r="A576" s="183">
        <v>4777342</v>
      </c>
      <c r="B576" s="183">
        <v>1578742</v>
      </c>
      <c r="C576" s="183" t="s">
        <v>550</v>
      </c>
      <c r="D576" s="183" t="s">
        <v>462</v>
      </c>
      <c r="E576" s="184">
        <v>77427</v>
      </c>
      <c r="F576" s="184" t="s">
        <v>423</v>
      </c>
      <c r="G576" s="196">
        <v>1</v>
      </c>
      <c r="H576" s="77" t="s">
        <v>424</v>
      </c>
      <c r="I576" s="190">
        <v>656</v>
      </c>
      <c r="J576" s="190">
        <v>-136.72999999999999</v>
      </c>
      <c r="K576" s="190">
        <v>-519.27</v>
      </c>
      <c r="L576" s="190">
        <v>0</v>
      </c>
      <c r="M576" s="199">
        <v>3.7</v>
      </c>
      <c r="N576" s="184">
        <v>185</v>
      </c>
      <c r="O576" s="77" t="s">
        <v>426</v>
      </c>
      <c r="P576" s="61" t="s">
        <v>613</v>
      </c>
    </row>
    <row r="577" spans="1:16" ht="20.100000000000001" hidden="1" customHeight="1" outlineLevel="2" x14ac:dyDescent="0.2">
      <c r="A577" s="183">
        <v>4833432</v>
      </c>
      <c r="B577" s="183">
        <v>541317</v>
      </c>
      <c r="C577" s="183" t="s">
        <v>720</v>
      </c>
      <c r="D577" s="183" t="s">
        <v>462</v>
      </c>
      <c r="E577" s="184">
        <v>77427</v>
      </c>
      <c r="F577" s="184">
        <v>26</v>
      </c>
      <c r="G577" s="196">
        <v>1</v>
      </c>
      <c r="H577" s="77" t="s">
        <v>424</v>
      </c>
      <c r="I577" s="190">
        <v>656</v>
      </c>
      <c r="J577" s="190">
        <v>-142.03</v>
      </c>
      <c r="K577" s="190">
        <v>-513.97</v>
      </c>
      <c r="L577" s="190">
        <v>0</v>
      </c>
      <c r="M577" s="199">
        <v>3.7</v>
      </c>
      <c r="N577" s="184">
        <v>198.2</v>
      </c>
      <c r="O577" s="77" t="s">
        <v>49</v>
      </c>
      <c r="P577" s="61" t="s">
        <v>619</v>
      </c>
    </row>
    <row r="578" spans="1:16" ht="20.100000000000001" hidden="1" customHeight="1" outlineLevel="2" x14ac:dyDescent="0.2">
      <c r="A578" s="183">
        <v>4818513</v>
      </c>
      <c r="B578" s="183">
        <v>1305759</v>
      </c>
      <c r="C578" s="183" t="s">
        <v>692</v>
      </c>
      <c r="D578" s="183" t="s">
        <v>462</v>
      </c>
      <c r="E578" s="184">
        <v>77427</v>
      </c>
      <c r="F578" s="184">
        <v>26</v>
      </c>
      <c r="G578" s="196">
        <v>1</v>
      </c>
      <c r="H578" s="77" t="s">
        <v>424</v>
      </c>
      <c r="I578" s="190">
        <v>656</v>
      </c>
      <c r="J578" s="190">
        <v>-184.77</v>
      </c>
      <c r="K578" s="190">
        <v>-471.23</v>
      </c>
      <c r="L578" s="190">
        <v>0</v>
      </c>
      <c r="M578" s="199">
        <v>3.7</v>
      </c>
      <c r="N578" s="184" t="s">
        <v>425</v>
      </c>
      <c r="O578" s="77" t="s">
        <v>693</v>
      </c>
      <c r="P578" s="61" t="s">
        <v>613</v>
      </c>
    </row>
    <row r="579" spans="1:16" ht="20.100000000000001" hidden="1" customHeight="1" outlineLevel="2" x14ac:dyDescent="0.2">
      <c r="A579" s="183">
        <v>4889135</v>
      </c>
      <c r="B579" s="183">
        <v>782253</v>
      </c>
      <c r="C579" s="183" t="s">
        <v>684</v>
      </c>
      <c r="D579" s="183" t="s">
        <v>462</v>
      </c>
      <c r="E579" s="184">
        <v>77427</v>
      </c>
      <c r="F579" s="184" t="s">
        <v>423</v>
      </c>
      <c r="G579" s="196">
        <v>1</v>
      </c>
      <c r="H579" s="77" t="s">
        <v>424</v>
      </c>
      <c r="I579" s="190">
        <v>656</v>
      </c>
      <c r="J579" s="190">
        <v>-136.72999999999999</v>
      </c>
      <c r="K579" s="190">
        <v>-519.27</v>
      </c>
      <c r="L579" s="190">
        <v>0</v>
      </c>
      <c r="M579" s="199">
        <v>3.7</v>
      </c>
      <c r="N579" s="184">
        <v>185</v>
      </c>
      <c r="O579" s="77" t="s">
        <v>426</v>
      </c>
      <c r="P579" s="61" t="s">
        <v>758</v>
      </c>
    </row>
    <row r="580" spans="1:16" ht="20.100000000000001" hidden="1" customHeight="1" outlineLevel="2" x14ac:dyDescent="0.2">
      <c r="A580" s="183">
        <v>4889259</v>
      </c>
      <c r="B580" s="183">
        <v>1579964</v>
      </c>
      <c r="C580" s="183" t="s">
        <v>933</v>
      </c>
      <c r="D580" s="183" t="s">
        <v>462</v>
      </c>
      <c r="E580" s="184">
        <v>77427</v>
      </c>
      <c r="F580" s="184">
        <v>26</v>
      </c>
      <c r="G580" s="196">
        <v>1</v>
      </c>
      <c r="H580" s="77" t="s">
        <v>424</v>
      </c>
      <c r="I580" s="190">
        <v>656</v>
      </c>
      <c r="J580" s="190">
        <v>0</v>
      </c>
      <c r="K580" s="190">
        <v>0</v>
      </c>
      <c r="L580" s="190">
        <v>656</v>
      </c>
      <c r="M580" s="199">
        <v>3.7</v>
      </c>
      <c r="N580" s="184">
        <v>146.80000000000001</v>
      </c>
      <c r="O580" s="77" t="s">
        <v>516</v>
      </c>
      <c r="P580" s="61" t="s">
        <v>758</v>
      </c>
    </row>
    <row r="581" spans="1:16" ht="20.100000000000001" hidden="1" customHeight="1" outlineLevel="2" x14ac:dyDescent="0.2">
      <c r="A581" s="183">
        <v>4855580</v>
      </c>
      <c r="B581" s="183">
        <v>488260</v>
      </c>
      <c r="C581" s="183" t="s">
        <v>754</v>
      </c>
      <c r="D581" s="183" t="s">
        <v>462</v>
      </c>
      <c r="E581" s="184">
        <v>77427</v>
      </c>
      <c r="F581" s="184" t="s">
        <v>423</v>
      </c>
      <c r="G581" s="196">
        <v>1</v>
      </c>
      <c r="H581" s="77" t="s">
        <v>424</v>
      </c>
      <c r="I581" s="190">
        <v>656</v>
      </c>
      <c r="J581" s="190">
        <v>0</v>
      </c>
      <c r="K581" s="190">
        <v>0</v>
      </c>
      <c r="L581" s="190">
        <v>656</v>
      </c>
      <c r="M581" s="199">
        <v>3.7</v>
      </c>
      <c r="N581" s="184">
        <v>202.81</v>
      </c>
      <c r="O581" s="77" t="s">
        <v>506</v>
      </c>
      <c r="P581" s="61" t="s">
        <v>758</v>
      </c>
    </row>
    <row r="582" spans="1:16" ht="20.100000000000001" hidden="1" customHeight="1" outlineLevel="2" x14ac:dyDescent="0.2">
      <c r="A582" s="183">
        <v>4917620</v>
      </c>
      <c r="B582" s="183">
        <v>849101</v>
      </c>
      <c r="C582" s="183" t="s">
        <v>695</v>
      </c>
      <c r="D582" s="183" t="s">
        <v>462</v>
      </c>
      <c r="E582" s="184">
        <v>77427</v>
      </c>
      <c r="F582" s="184">
        <v>26</v>
      </c>
      <c r="G582" s="196">
        <v>1</v>
      </c>
      <c r="H582" s="77" t="s">
        <v>424</v>
      </c>
      <c r="I582" s="190">
        <v>656</v>
      </c>
      <c r="J582" s="190">
        <v>0</v>
      </c>
      <c r="K582" s="190">
        <v>0</v>
      </c>
      <c r="L582" s="190">
        <v>656</v>
      </c>
      <c r="M582" s="199">
        <v>3.7</v>
      </c>
      <c r="N582" s="184">
        <v>141</v>
      </c>
      <c r="O582" s="77" t="s">
        <v>426</v>
      </c>
      <c r="P582" s="61" t="s">
        <v>758</v>
      </c>
    </row>
    <row r="583" spans="1:16" ht="20.100000000000001" hidden="1" customHeight="1" outlineLevel="2" x14ac:dyDescent="0.2">
      <c r="A583" s="183">
        <v>4843458</v>
      </c>
      <c r="B583" s="183">
        <v>1470093</v>
      </c>
      <c r="C583" s="183" t="s">
        <v>812</v>
      </c>
      <c r="D583" s="183" t="s">
        <v>462</v>
      </c>
      <c r="E583" s="184">
        <v>77427</v>
      </c>
      <c r="F583" s="184">
        <v>26</v>
      </c>
      <c r="G583" s="196">
        <v>1</v>
      </c>
      <c r="H583" s="77" t="s">
        <v>424</v>
      </c>
      <c r="I583" s="190">
        <v>656</v>
      </c>
      <c r="J583" s="190">
        <v>0</v>
      </c>
      <c r="K583" s="190">
        <v>0</v>
      </c>
      <c r="L583" s="190">
        <v>656</v>
      </c>
      <c r="M583" s="199">
        <v>3.7</v>
      </c>
      <c r="N583" s="184" t="s">
        <v>425</v>
      </c>
      <c r="O583" s="77" t="s">
        <v>624</v>
      </c>
      <c r="P583" s="61" t="s">
        <v>613</v>
      </c>
    </row>
    <row r="584" spans="1:16" ht="20.100000000000001" hidden="1" customHeight="1" outlineLevel="2" x14ac:dyDescent="0.2">
      <c r="A584" s="183">
        <v>4852578</v>
      </c>
      <c r="B584" s="183">
        <v>123860</v>
      </c>
      <c r="C584" s="183" t="s">
        <v>753</v>
      </c>
      <c r="D584" s="183" t="s">
        <v>839</v>
      </c>
      <c r="E584" s="184">
        <v>77427</v>
      </c>
      <c r="F584" s="184">
        <v>26</v>
      </c>
      <c r="G584" s="196">
        <v>1</v>
      </c>
      <c r="H584" s="77" t="s">
        <v>424</v>
      </c>
      <c r="I584" s="190">
        <v>656</v>
      </c>
      <c r="J584" s="190">
        <v>0</v>
      </c>
      <c r="K584" s="190">
        <v>-656</v>
      </c>
      <c r="L584" s="190">
        <v>0</v>
      </c>
      <c r="M584" s="199">
        <v>3.7</v>
      </c>
      <c r="N584" s="184" t="s">
        <v>425</v>
      </c>
      <c r="O584" s="77" t="s">
        <v>49</v>
      </c>
      <c r="P584" s="61" t="s">
        <v>701</v>
      </c>
    </row>
    <row r="585" spans="1:16" ht="20.100000000000001" hidden="1" customHeight="1" outlineLevel="2" x14ac:dyDescent="0.2">
      <c r="A585" s="183">
        <v>4819386</v>
      </c>
      <c r="B585" s="183">
        <v>782253</v>
      </c>
      <c r="C585" s="183" t="s">
        <v>684</v>
      </c>
      <c r="D585" s="183" t="s">
        <v>839</v>
      </c>
      <c r="E585" s="184">
        <v>77427</v>
      </c>
      <c r="F585" s="184" t="s">
        <v>423</v>
      </c>
      <c r="G585" s="196">
        <v>1</v>
      </c>
      <c r="H585" s="77" t="s">
        <v>424</v>
      </c>
      <c r="I585" s="190">
        <v>656</v>
      </c>
      <c r="J585" s="190">
        <v>-136.72999999999999</v>
      </c>
      <c r="K585" s="190">
        <v>-519.27</v>
      </c>
      <c r="L585" s="190">
        <v>0</v>
      </c>
      <c r="M585" s="199">
        <v>3.7</v>
      </c>
      <c r="N585" s="184" t="s">
        <v>425</v>
      </c>
      <c r="O585" s="77" t="s">
        <v>426</v>
      </c>
      <c r="P585" s="61" t="s">
        <v>613</v>
      </c>
    </row>
    <row r="586" spans="1:16" ht="20.100000000000001" hidden="1" customHeight="1" outlineLevel="2" x14ac:dyDescent="0.2">
      <c r="A586" s="183">
        <v>4858550</v>
      </c>
      <c r="B586" s="183">
        <v>874235</v>
      </c>
      <c r="C586" s="183" t="s">
        <v>917</v>
      </c>
      <c r="D586" s="183" t="s">
        <v>839</v>
      </c>
      <c r="E586" s="184">
        <v>77427</v>
      </c>
      <c r="F586" s="184">
        <v>26</v>
      </c>
      <c r="G586" s="196">
        <v>1</v>
      </c>
      <c r="H586" s="77" t="s">
        <v>424</v>
      </c>
      <c r="I586" s="190">
        <v>656</v>
      </c>
      <c r="J586" s="190">
        <v>0</v>
      </c>
      <c r="K586" s="190">
        <v>-641</v>
      </c>
      <c r="L586" s="190">
        <v>15</v>
      </c>
      <c r="M586" s="199">
        <v>3.7</v>
      </c>
      <c r="N586" s="184" t="s">
        <v>425</v>
      </c>
      <c r="O586" s="77" t="s">
        <v>516</v>
      </c>
      <c r="P586" s="61" t="s">
        <v>758</v>
      </c>
    </row>
    <row r="587" spans="1:16" ht="20.100000000000001" hidden="1" customHeight="1" outlineLevel="2" x14ac:dyDescent="0.2">
      <c r="A587" s="183">
        <v>4851424</v>
      </c>
      <c r="B587" s="183">
        <v>1586215</v>
      </c>
      <c r="C587" s="183" t="s">
        <v>768</v>
      </c>
      <c r="D587" s="183" t="s">
        <v>843</v>
      </c>
      <c r="E587" s="184">
        <v>77427</v>
      </c>
      <c r="F587" s="184" t="s">
        <v>423</v>
      </c>
      <c r="G587" s="196">
        <v>1</v>
      </c>
      <c r="H587" s="77" t="s">
        <v>424</v>
      </c>
      <c r="I587" s="190">
        <v>656</v>
      </c>
      <c r="J587" s="190">
        <v>0</v>
      </c>
      <c r="K587" s="190">
        <v>0</v>
      </c>
      <c r="L587" s="190">
        <v>656</v>
      </c>
      <c r="M587" s="199">
        <v>3.7</v>
      </c>
      <c r="N587" s="184" t="s">
        <v>425</v>
      </c>
      <c r="O587" s="77" t="s">
        <v>506</v>
      </c>
      <c r="P587" s="61" t="s">
        <v>758</v>
      </c>
    </row>
    <row r="588" spans="1:16" ht="20.100000000000001" hidden="1" customHeight="1" outlineLevel="2" x14ac:dyDescent="0.2">
      <c r="A588" s="183">
        <v>4777342</v>
      </c>
      <c r="B588" s="183">
        <v>1578742</v>
      </c>
      <c r="C588" s="183" t="s">
        <v>550</v>
      </c>
      <c r="D588" s="183" t="s">
        <v>845</v>
      </c>
      <c r="E588" s="184">
        <v>77427</v>
      </c>
      <c r="F588" s="184" t="s">
        <v>423</v>
      </c>
      <c r="G588" s="196">
        <v>1</v>
      </c>
      <c r="H588" s="77" t="s">
        <v>424</v>
      </c>
      <c r="I588" s="190">
        <v>656</v>
      </c>
      <c r="J588" s="190">
        <v>-136.72999999999999</v>
      </c>
      <c r="K588" s="190">
        <v>-519.27</v>
      </c>
      <c r="L588" s="190">
        <v>0</v>
      </c>
      <c r="M588" s="199">
        <v>3.7</v>
      </c>
      <c r="N588" s="184" t="s">
        <v>425</v>
      </c>
      <c r="O588" s="77" t="s">
        <v>426</v>
      </c>
      <c r="P588" s="61" t="s">
        <v>701</v>
      </c>
    </row>
    <row r="589" spans="1:16" ht="20.100000000000001" hidden="1" customHeight="1" outlineLevel="2" x14ac:dyDescent="0.2">
      <c r="A589" s="183">
        <v>4720986</v>
      </c>
      <c r="B589" s="183">
        <v>1565525</v>
      </c>
      <c r="C589" s="183" t="s">
        <v>759</v>
      </c>
      <c r="D589" s="183" t="s">
        <v>845</v>
      </c>
      <c r="E589" s="184">
        <v>77427</v>
      </c>
      <c r="F589" s="184" t="s">
        <v>423</v>
      </c>
      <c r="G589" s="196">
        <v>1</v>
      </c>
      <c r="H589" s="77" t="s">
        <v>424</v>
      </c>
      <c r="I589" s="190">
        <v>656</v>
      </c>
      <c r="J589" s="190">
        <v>-136.72999999999999</v>
      </c>
      <c r="K589" s="190">
        <v>-519.27</v>
      </c>
      <c r="L589" s="190">
        <v>0</v>
      </c>
      <c r="M589" s="199">
        <v>3.7</v>
      </c>
      <c r="N589" s="184" t="s">
        <v>425</v>
      </c>
      <c r="O589" s="77" t="s">
        <v>426</v>
      </c>
      <c r="P589" s="61" t="s">
        <v>792</v>
      </c>
    </row>
    <row r="590" spans="1:16" ht="20.100000000000001" hidden="1" customHeight="1" outlineLevel="2" x14ac:dyDescent="0.2">
      <c r="A590" s="183">
        <v>4863583</v>
      </c>
      <c r="B590" s="183">
        <v>1575427</v>
      </c>
      <c r="C590" s="183" t="s">
        <v>777</v>
      </c>
      <c r="D590" s="183" t="s">
        <v>845</v>
      </c>
      <c r="E590" s="184">
        <v>77427</v>
      </c>
      <c r="F590" s="184" t="s">
        <v>423</v>
      </c>
      <c r="G590" s="196">
        <v>1</v>
      </c>
      <c r="H590" s="77" t="s">
        <v>424</v>
      </c>
      <c r="I590" s="190">
        <v>656</v>
      </c>
      <c r="J590" s="190">
        <v>-136.72999999999999</v>
      </c>
      <c r="K590" s="190">
        <v>-519.27</v>
      </c>
      <c r="L590" s="190">
        <v>0</v>
      </c>
      <c r="M590" s="199">
        <v>3.7</v>
      </c>
      <c r="N590" s="184" t="s">
        <v>425</v>
      </c>
      <c r="O590" s="77" t="s">
        <v>426</v>
      </c>
      <c r="P590" s="61" t="s">
        <v>758</v>
      </c>
    </row>
    <row r="591" spans="1:16" ht="20.100000000000001" hidden="1" customHeight="1" outlineLevel="2" x14ac:dyDescent="0.2">
      <c r="A591" s="183">
        <v>4700035</v>
      </c>
      <c r="B591" s="183">
        <v>1532588</v>
      </c>
      <c r="C591" s="183" t="s">
        <v>585</v>
      </c>
      <c r="D591" s="183" t="s">
        <v>845</v>
      </c>
      <c r="E591" s="184">
        <v>77427</v>
      </c>
      <c r="F591" s="184">
        <v>26</v>
      </c>
      <c r="G591" s="196">
        <v>1</v>
      </c>
      <c r="H591" s="77" t="s">
        <v>424</v>
      </c>
      <c r="I591" s="190">
        <v>656</v>
      </c>
      <c r="J591" s="190">
        <v>0</v>
      </c>
      <c r="K591" s="190">
        <v>-656</v>
      </c>
      <c r="L591" s="190">
        <v>0</v>
      </c>
      <c r="M591" s="199">
        <v>3.7</v>
      </c>
      <c r="N591" s="184" t="s">
        <v>425</v>
      </c>
      <c r="O591" s="77" t="s">
        <v>520</v>
      </c>
      <c r="P591" s="61" t="s">
        <v>613</v>
      </c>
    </row>
    <row r="592" spans="1:16" ht="20.100000000000001" hidden="1" customHeight="1" outlineLevel="2" x14ac:dyDescent="0.2">
      <c r="A592" s="183">
        <v>4818513</v>
      </c>
      <c r="B592" s="183">
        <v>1305759</v>
      </c>
      <c r="C592" s="183" t="s">
        <v>692</v>
      </c>
      <c r="D592" s="183" t="s">
        <v>845</v>
      </c>
      <c r="E592" s="184">
        <v>77427</v>
      </c>
      <c r="F592" s="184">
        <v>26</v>
      </c>
      <c r="G592" s="196">
        <v>1</v>
      </c>
      <c r="H592" s="77" t="s">
        <v>424</v>
      </c>
      <c r="I592" s="190">
        <v>656</v>
      </c>
      <c r="J592" s="190">
        <v>0</v>
      </c>
      <c r="K592" s="190">
        <v>0</v>
      </c>
      <c r="L592" s="190">
        <v>656</v>
      </c>
      <c r="M592" s="199">
        <v>3.7</v>
      </c>
      <c r="N592" s="184" t="s">
        <v>425</v>
      </c>
      <c r="O592" s="77" t="s">
        <v>693</v>
      </c>
      <c r="P592" s="61" t="s">
        <v>758</v>
      </c>
    </row>
    <row r="593" spans="1:16" ht="20.100000000000001" hidden="1" customHeight="1" outlineLevel="2" x14ac:dyDescent="0.2">
      <c r="A593" s="183">
        <v>4656152</v>
      </c>
      <c r="B593" s="183">
        <v>1394457</v>
      </c>
      <c r="C593" s="183" t="s">
        <v>699</v>
      </c>
      <c r="D593" s="183" t="s">
        <v>845</v>
      </c>
      <c r="E593" s="184">
        <v>77427</v>
      </c>
      <c r="F593" s="184" t="s">
        <v>423</v>
      </c>
      <c r="G593" s="196">
        <v>1</v>
      </c>
      <c r="H593" s="77" t="s">
        <v>424</v>
      </c>
      <c r="I593" s="190">
        <v>656</v>
      </c>
      <c r="J593" s="190">
        <v>0</v>
      </c>
      <c r="K593" s="190">
        <v>0</v>
      </c>
      <c r="L593" s="190">
        <v>656</v>
      </c>
      <c r="M593" s="199">
        <v>3.7</v>
      </c>
      <c r="N593" s="184" t="s">
        <v>425</v>
      </c>
      <c r="O593" s="77" t="s">
        <v>891</v>
      </c>
      <c r="P593" s="61" t="s">
        <v>758</v>
      </c>
    </row>
    <row r="594" spans="1:16" ht="20.100000000000001" hidden="1" customHeight="1" outlineLevel="2" x14ac:dyDescent="0.2">
      <c r="A594" s="183">
        <v>4589722</v>
      </c>
      <c r="B594" s="183">
        <v>1556482</v>
      </c>
      <c r="C594" s="183" t="s">
        <v>856</v>
      </c>
      <c r="D594" s="183" t="s">
        <v>845</v>
      </c>
      <c r="E594" s="184">
        <v>77427</v>
      </c>
      <c r="F594" s="184">
        <v>26</v>
      </c>
      <c r="G594" s="196">
        <v>1</v>
      </c>
      <c r="H594" s="77" t="s">
        <v>424</v>
      </c>
      <c r="I594" s="190">
        <v>656</v>
      </c>
      <c r="J594" s="190">
        <v>0</v>
      </c>
      <c r="K594" s="190">
        <v>0</v>
      </c>
      <c r="L594" s="190">
        <v>656</v>
      </c>
      <c r="M594" s="199">
        <v>3.7</v>
      </c>
      <c r="N594" s="184" t="s">
        <v>425</v>
      </c>
      <c r="O594" s="77" t="s">
        <v>426</v>
      </c>
      <c r="P594" s="61" t="s">
        <v>758</v>
      </c>
    </row>
    <row r="595" spans="1:16" ht="20.100000000000001" hidden="1" customHeight="1" outlineLevel="2" x14ac:dyDescent="0.2">
      <c r="A595" s="183">
        <v>4855580</v>
      </c>
      <c r="B595" s="183">
        <v>488260</v>
      </c>
      <c r="C595" s="183" t="s">
        <v>754</v>
      </c>
      <c r="D595" s="183" t="s">
        <v>463</v>
      </c>
      <c r="E595" s="184">
        <v>77427</v>
      </c>
      <c r="F595" s="184" t="s">
        <v>423</v>
      </c>
      <c r="G595" s="196">
        <v>1</v>
      </c>
      <c r="H595" s="77" t="s">
        <v>424</v>
      </c>
      <c r="I595" s="190">
        <v>656</v>
      </c>
      <c r="J595" s="190">
        <v>-213.16</v>
      </c>
      <c r="K595" s="190">
        <v>-442.84</v>
      </c>
      <c r="L595" s="190">
        <v>0</v>
      </c>
      <c r="M595" s="199">
        <v>3.7</v>
      </c>
      <c r="N595" s="184" t="s">
        <v>425</v>
      </c>
      <c r="O595" s="77" t="s">
        <v>506</v>
      </c>
      <c r="P595" s="61" t="s">
        <v>792</v>
      </c>
    </row>
    <row r="596" spans="1:16" ht="20.100000000000001" hidden="1" customHeight="1" outlineLevel="2" x14ac:dyDescent="0.2">
      <c r="A596" s="183">
        <v>4562587</v>
      </c>
      <c r="B596" s="183">
        <v>1491292</v>
      </c>
      <c r="C596" s="183" t="s">
        <v>519</v>
      </c>
      <c r="D596" s="183" t="s">
        <v>463</v>
      </c>
      <c r="E596" s="184">
        <v>77427</v>
      </c>
      <c r="F596" s="184">
        <v>26</v>
      </c>
      <c r="G596" s="196">
        <v>1</v>
      </c>
      <c r="H596" s="77" t="s">
        <v>424</v>
      </c>
      <c r="I596" s="190">
        <v>656</v>
      </c>
      <c r="J596" s="190">
        <v>0</v>
      </c>
      <c r="K596" s="190">
        <v>-656</v>
      </c>
      <c r="L596" s="190">
        <v>0</v>
      </c>
      <c r="M596" s="199">
        <v>3.7</v>
      </c>
      <c r="N596" s="184" t="s">
        <v>425</v>
      </c>
      <c r="O596" s="77" t="s">
        <v>520</v>
      </c>
      <c r="P596" s="61" t="s">
        <v>792</v>
      </c>
    </row>
    <row r="597" spans="1:16" ht="20.100000000000001" hidden="1" customHeight="1" outlineLevel="2" x14ac:dyDescent="0.2">
      <c r="A597" s="183">
        <v>4861364</v>
      </c>
      <c r="B597" s="183">
        <v>505085</v>
      </c>
      <c r="C597" s="183" t="s">
        <v>937</v>
      </c>
      <c r="D597" s="183" t="s">
        <v>463</v>
      </c>
      <c r="E597" s="184">
        <v>77427</v>
      </c>
      <c r="F597" s="184" t="s">
        <v>423</v>
      </c>
      <c r="G597" s="196">
        <v>1</v>
      </c>
      <c r="H597" s="77" t="s">
        <v>424</v>
      </c>
      <c r="I597" s="190">
        <v>656</v>
      </c>
      <c r="J597" s="190">
        <v>0</v>
      </c>
      <c r="K597" s="190">
        <v>0</v>
      </c>
      <c r="L597" s="190">
        <v>656</v>
      </c>
      <c r="M597" s="199">
        <v>3.7</v>
      </c>
      <c r="N597" s="184">
        <v>174.4</v>
      </c>
      <c r="O597" s="77" t="s">
        <v>453</v>
      </c>
      <c r="P597" s="61" t="s">
        <v>792</v>
      </c>
    </row>
    <row r="598" spans="1:16" ht="20.100000000000001" hidden="1" customHeight="1" outlineLevel="2" x14ac:dyDescent="0.2">
      <c r="A598" s="183">
        <v>4777342</v>
      </c>
      <c r="B598" s="183">
        <v>1578742</v>
      </c>
      <c r="C598" s="183" t="s">
        <v>550</v>
      </c>
      <c r="D598" s="183" t="s">
        <v>741</v>
      </c>
      <c r="E598" s="184">
        <v>77427</v>
      </c>
      <c r="F598" s="184" t="s">
        <v>423</v>
      </c>
      <c r="G598" s="196">
        <v>1</v>
      </c>
      <c r="H598" s="77" t="s">
        <v>424</v>
      </c>
      <c r="I598" s="190">
        <v>656</v>
      </c>
      <c r="J598" s="190">
        <v>-136.72999999999999</v>
      </c>
      <c r="K598" s="190">
        <v>-519.27</v>
      </c>
      <c r="L598" s="190">
        <v>0</v>
      </c>
      <c r="M598" s="199">
        <v>3.7</v>
      </c>
      <c r="N598" s="184">
        <v>185</v>
      </c>
      <c r="O598" s="77" t="s">
        <v>426</v>
      </c>
      <c r="P598" s="61" t="s">
        <v>792</v>
      </c>
    </row>
    <row r="599" spans="1:16" ht="20.100000000000001" hidden="1" customHeight="1" outlineLevel="2" x14ac:dyDescent="0.2">
      <c r="A599" s="183">
        <v>4855580</v>
      </c>
      <c r="B599" s="183">
        <v>488260</v>
      </c>
      <c r="C599" s="183" t="s">
        <v>754</v>
      </c>
      <c r="D599" s="183" t="s">
        <v>741</v>
      </c>
      <c r="E599" s="184">
        <v>77427</v>
      </c>
      <c r="F599" s="184" t="s">
        <v>423</v>
      </c>
      <c r="G599" s="196">
        <v>1</v>
      </c>
      <c r="H599" s="77" t="s">
        <v>424</v>
      </c>
      <c r="I599" s="190">
        <v>656</v>
      </c>
      <c r="J599" s="190">
        <v>0</v>
      </c>
      <c r="K599" s="190">
        <v>0</v>
      </c>
      <c r="L599" s="190">
        <v>656</v>
      </c>
      <c r="M599" s="199">
        <v>3.7</v>
      </c>
      <c r="N599" s="184">
        <v>202.81</v>
      </c>
      <c r="O599" s="77" t="s">
        <v>506</v>
      </c>
      <c r="P599" s="61" t="s">
        <v>797</v>
      </c>
    </row>
    <row r="600" spans="1:16" ht="20.100000000000001" hidden="1" customHeight="1" outlineLevel="2" x14ac:dyDescent="0.2">
      <c r="A600" s="183">
        <v>4819386</v>
      </c>
      <c r="B600" s="183">
        <v>782253</v>
      </c>
      <c r="C600" s="183" t="s">
        <v>684</v>
      </c>
      <c r="D600" s="183" t="s">
        <v>852</v>
      </c>
      <c r="E600" s="184">
        <v>77427</v>
      </c>
      <c r="F600" s="184" t="s">
        <v>423</v>
      </c>
      <c r="G600" s="196">
        <v>1</v>
      </c>
      <c r="H600" s="77" t="s">
        <v>424</v>
      </c>
      <c r="I600" s="190">
        <v>656</v>
      </c>
      <c r="J600" s="190">
        <v>-136.72999999999999</v>
      </c>
      <c r="K600" s="190">
        <v>-519.27</v>
      </c>
      <c r="L600" s="190">
        <v>0</v>
      </c>
      <c r="M600" s="199">
        <v>3.7</v>
      </c>
      <c r="N600" s="184" t="s">
        <v>425</v>
      </c>
      <c r="O600" s="77" t="s">
        <v>426</v>
      </c>
      <c r="P600" s="61" t="s">
        <v>652</v>
      </c>
    </row>
    <row r="601" spans="1:16" ht="20.100000000000001" hidden="1" customHeight="1" outlineLevel="2" x14ac:dyDescent="0.2">
      <c r="A601" s="183">
        <v>4905058</v>
      </c>
      <c r="B601" s="183">
        <v>1556482</v>
      </c>
      <c r="C601" s="183" t="s">
        <v>856</v>
      </c>
      <c r="D601" s="183" t="s">
        <v>852</v>
      </c>
      <c r="E601" s="184">
        <v>77427</v>
      </c>
      <c r="F601" s="184">
        <v>26</v>
      </c>
      <c r="G601" s="196">
        <v>1</v>
      </c>
      <c r="H601" s="77" t="s">
        <v>424</v>
      </c>
      <c r="I601" s="190">
        <v>656</v>
      </c>
      <c r="J601" s="190">
        <v>0</v>
      </c>
      <c r="K601" s="190">
        <v>-656</v>
      </c>
      <c r="L601" s="190">
        <v>0</v>
      </c>
      <c r="M601" s="199">
        <v>3.7</v>
      </c>
      <c r="N601" s="184">
        <v>202.1</v>
      </c>
      <c r="O601" s="77" t="s">
        <v>857</v>
      </c>
      <c r="P601" s="61" t="s">
        <v>652</v>
      </c>
    </row>
    <row r="602" spans="1:16" ht="20.100000000000001" hidden="1" customHeight="1" outlineLevel="2" x14ac:dyDescent="0.2">
      <c r="A602" s="183">
        <v>4858550</v>
      </c>
      <c r="B602" s="183">
        <v>874235</v>
      </c>
      <c r="C602" s="183" t="s">
        <v>917</v>
      </c>
      <c r="D602" s="183" t="s">
        <v>852</v>
      </c>
      <c r="E602" s="184">
        <v>77427</v>
      </c>
      <c r="F602" s="184">
        <v>26</v>
      </c>
      <c r="G602" s="196">
        <v>1</v>
      </c>
      <c r="H602" s="77" t="s">
        <v>424</v>
      </c>
      <c r="I602" s="190">
        <v>656</v>
      </c>
      <c r="J602" s="190">
        <v>0</v>
      </c>
      <c r="K602" s="190">
        <v>-641</v>
      </c>
      <c r="L602" s="190">
        <v>15</v>
      </c>
      <c r="M602" s="199">
        <v>3.7</v>
      </c>
      <c r="N602" s="184" t="s">
        <v>425</v>
      </c>
      <c r="O602" s="77" t="s">
        <v>516</v>
      </c>
      <c r="P602" s="61" t="s">
        <v>652</v>
      </c>
    </row>
    <row r="603" spans="1:16" ht="20.100000000000001" hidden="1" customHeight="1" outlineLevel="2" x14ac:dyDescent="0.2">
      <c r="A603" s="183">
        <v>4843458</v>
      </c>
      <c r="B603" s="183">
        <v>1470093</v>
      </c>
      <c r="C603" s="183" t="s">
        <v>812</v>
      </c>
      <c r="D603" s="183" t="s">
        <v>852</v>
      </c>
      <c r="E603" s="184">
        <v>77427</v>
      </c>
      <c r="F603" s="184">
        <v>26</v>
      </c>
      <c r="G603" s="196">
        <v>1</v>
      </c>
      <c r="H603" s="77" t="s">
        <v>424</v>
      </c>
      <c r="I603" s="190">
        <v>656</v>
      </c>
      <c r="J603" s="190">
        <v>0</v>
      </c>
      <c r="K603" s="190">
        <v>0</v>
      </c>
      <c r="L603" s="190">
        <v>656</v>
      </c>
      <c r="M603" s="199">
        <v>3.7</v>
      </c>
      <c r="N603" s="184" t="s">
        <v>425</v>
      </c>
      <c r="O603" s="77" t="s">
        <v>624</v>
      </c>
      <c r="P603" s="61" t="s">
        <v>512</v>
      </c>
    </row>
    <row r="604" spans="1:16" ht="20.100000000000001" hidden="1" customHeight="1" outlineLevel="2" x14ac:dyDescent="0.2">
      <c r="A604" s="183">
        <v>4733489</v>
      </c>
      <c r="B604" s="183">
        <v>1570764</v>
      </c>
      <c r="C604" s="183" t="s">
        <v>672</v>
      </c>
      <c r="D604" s="183" t="s">
        <v>802</v>
      </c>
      <c r="E604" s="184">
        <v>77427</v>
      </c>
      <c r="F604" s="184">
        <v>26</v>
      </c>
      <c r="G604" s="196">
        <v>1</v>
      </c>
      <c r="H604" s="77" t="s">
        <v>424</v>
      </c>
      <c r="I604" s="190">
        <v>656</v>
      </c>
      <c r="J604" s="190">
        <v>0</v>
      </c>
      <c r="K604" s="190">
        <v>-656</v>
      </c>
      <c r="L604" s="190">
        <v>0</v>
      </c>
      <c r="M604" s="199">
        <v>3.7</v>
      </c>
      <c r="N604" s="184" t="s">
        <v>425</v>
      </c>
      <c r="O604" s="77" t="s">
        <v>520</v>
      </c>
      <c r="P604" s="61" t="s">
        <v>512</v>
      </c>
    </row>
    <row r="605" spans="1:16" ht="20.100000000000001" hidden="1" customHeight="1" outlineLevel="2" x14ac:dyDescent="0.2">
      <c r="A605" s="183">
        <v>4852578</v>
      </c>
      <c r="B605" s="183">
        <v>123860</v>
      </c>
      <c r="C605" s="183" t="s">
        <v>753</v>
      </c>
      <c r="D605" s="183" t="s">
        <v>802</v>
      </c>
      <c r="E605" s="184">
        <v>77427</v>
      </c>
      <c r="F605" s="184">
        <v>26</v>
      </c>
      <c r="G605" s="196">
        <v>1</v>
      </c>
      <c r="H605" s="77" t="s">
        <v>424</v>
      </c>
      <c r="I605" s="190">
        <v>656</v>
      </c>
      <c r="J605" s="190">
        <v>0</v>
      </c>
      <c r="K605" s="190">
        <v>-656</v>
      </c>
      <c r="L605" s="190">
        <v>0</v>
      </c>
      <c r="M605" s="199">
        <v>3.7</v>
      </c>
      <c r="N605" s="184" t="s">
        <v>425</v>
      </c>
      <c r="O605" s="77" t="s">
        <v>49</v>
      </c>
      <c r="P605" s="61" t="s">
        <v>513</v>
      </c>
    </row>
    <row r="606" spans="1:16" ht="20.100000000000001" hidden="1" customHeight="1" outlineLevel="2" x14ac:dyDescent="0.2">
      <c r="A606" s="183">
        <v>4851424</v>
      </c>
      <c r="B606" s="183">
        <v>1586215</v>
      </c>
      <c r="C606" s="183" t="s">
        <v>768</v>
      </c>
      <c r="D606" s="183" t="s">
        <v>802</v>
      </c>
      <c r="E606" s="184">
        <v>77427</v>
      </c>
      <c r="F606" s="184" t="s">
        <v>423</v>
      </c>
      <c r="G606" s="196">
        <v>1</v>
      </c>
      <c r="H606" s="77" t="s">
        <v>424</v>
      </c>
      <c r="I606" s="190">
        <v>656</v>
      </c>
      <c r="J606" s="190">
        <v>0</v>
      </c>
      <c r="K606" s="190">
        <v>0</v>
      </c>
      <c r="L606" s="190">
        <v>656</v>
      </c>
      <c r="M606" s="199">
        <v>3.7</v>
      </c>
      <c r="N606" s="184" t="s">
        <v>425</v>
      </c>
      <c r="O606" s="77" t="s">
        <v>506</v>
      </c>
      <c r="P606" s="61" t="s">
        <v>512</v>
      </c>
    </row>
    <row r="607" spans="1:16" ht="20.100000000000001" hidden="1" customHeight="1" outlineLevel="2" x14ac:dyDescent="0.2">
      <c r="A607" s="183">
        <v>4863133</v>
      </c>
      <c r="B607" s="183">
        <v>456994</v>
      </c>
      <c r="C607" s="183" t="s">
        <v>801</v>
      </c>
      <c r="D607" s="183" t="s">
        <v>802</v>
      </c>
      <c r="E607" s="184">
        <v>77427</v>
      </c>
      <c r="F607" s="184">
        <v>26</v>
      </c>
      <c r="G607" s="196">
        <v>1</v>
      </c>
      <c r="H607" s="77" t="s">
        <v>424</v>
      </c>
      <c r="I607" s="190">
        <v>656</v>
      </c>
      <c r="J607" s="190">
        <v>0</v>
      </c>
      <c r="K607" s="190">
        <v>0</v>
      </c>
      <c r="L607" s="190">
        <v>656</v>
      </c>
      <c r="M607" s="199">
        <v>3.7</v>
      </c>
      <c r="N607" s="184" t="s">
        <v>425</v>
      </c>
      <c r="O607" s="77" t="s">
        <v>567</v>
      </c>
      <c r="P607" s="61" t="s">
        <v>512</v>
      </c>
    </row>
    <row r="608" spans="1:16" ht="20.100000000000001" hidden="1" customHeight="1" outlineLevel="2" x14ac:dyDescent="0.2">
      <c r="A608" s="183">
        <v>4700035</v>
      </c>
      <c r="B608" s="183">
        <v>1532588</v>
      </c>
      <c r="C608" s="183" t="s">
        <v>585</v>
      </c>
      <c r="D608" s="183" t="s">
        <v>858</v>
      </c>
      <c r="E608" s="184">
        <v>77427</v>
      </c>
      <c r="F608" s="184">
        <v>26</v>
      </c>
      <c r="G608" s="196">
        <v>1</v>
      </c>
      <c r="H608" s="77" t="s">
        <v>424</v>
      </c>
      <c r="I608" s="190">
        <v>656</v>
      </c>
      <c r="J608" s="190">
        <v>0</v>
      </c>
      <c r="K608" s="190">
        <v>-656</v>
      </c>
      <c r="L608" s="190">
        <v>0</v>
      </c>
      <c r="M608" s="199">
        <v>3.7</v>
      </c>
      <c r="N608" s="184" t="s">
        <v>425</v>
      </c>
      <c r="O608" s="77" t="s">
        <v>520</v>
      </c>
      <c r="P608" s="61" t="s">
        <v>448</v>
      </c>
    </row>
    <row r="609" spans="1:16" ht="20.100000000000001" hidden="1" customHeight="1" outlineLevel="2" x14ac:dyDescent="0.2">
      <c r="A609" s="183">
        <v>4656152</v>
      </c>
      <c r="B609" s="183">
        <v>1394457</v>
      </c>
      <c r="C609" s="183" t="s">
        <v>699</v>
      </c>
      <c r="D609" s="183" t="s">
        <v>858</v>
      </c>
      <c r="E609" s="184">
        <v>77427</v>
      </c>
      <c r="F609" s="184" t="s">
        <v>423</v>
      </c>
      <c r="G609" s="196">
        <v>1</v>
      </c>
      <c r="H609" s="77" t="s">
        <v>424</v>
      </c>
      <c r="I609" s="190">
        <v>656</v>
      </c>
      <c r="J609" s="190">
        <v>0</v>
      </c>
      <c r="K609" s="190">
        <v>0</v>
      </c>
      <c r="L609" s="190">
        <v>656</v>
      </c>
      <c r="M609" s="199">
        <v>3.7</v>
      </c>
      <c r="N609" s="184">
        <v>174.4</v>
      </c>
      <c r="O609" s="77" t="s">
        <v>891</v>
      </c>
      <c r="P609" s="61" t="s">
        <v>575</v>
      </c>
    </row>
    <row r="610" spans="1:16" ht="20.100000000000001" hidden="1" customHeight="1" outlineLevel="2" x14ac:dyDescent="0.2">
      <c r="A610" s="183">
        <v>4863583</v>
      </c>
      <c r="B610" s="183">
        <v>1575427</v>
      </c>
      <c r="C610" s="183" t="s">
        <v>777</v>
      </c>
      <c r="D610" s="183" t="s">
        <v>862</v>
      </c>
      <c r="E610" s="184">
        <v>77427</v>
      </c>
      <c r="F610" s="184" t="s">
        <v>423</v>
      </c>
      <c r="G610" s="196">
        <v>1</v>
      </c>
      <c r="H610" s="77" t="s">
        <v>424</v>
      </c>
      <c r="I610" s="190">
        <v>656</v>
      </c>
      <c r="J610" s="190">
        <v>-136.72999999999999</v>
      </c>
      <c r="K610" s="190">
        <v>-519.27</v>
      </c>
      <c r="L610" s="190">
        <v>0</v>
      </c>
      <c r="M610" s="199">
        <v>3.7</v>
      </c>
      <c r="N610" s="184" t="s">
        <v>425</v>
      </c>
      <c r="O610" s="77" t="s">
        <v>426</v>
      </c>
      <c r="P610" s="61" t="s">
        <v>610</v>
      </c>
    </row>
    <row r="611" spans="1:16" ht="20.100000000000001" hidden="1" customHeight="1" outlineLevel="2" x14ac:dyDescent="0.2">
      <c r="A611" s="183">
        <v>4562587</v>
      </c>
      <c r="B611" s="183">
        <v>1491292</v>
      </c>
      <c r="C611" s="183" t="s">
        <v>519</v>
      </c>
      <c r="D611" s="183" t="s">
        <v>862</v>
      </c>
      <c r="E611" s="184">
        <v>77427</v>
      </c>
      <c r="F611" s="184">
        <v>26</v>
      </c>
      <c r="G611" s="196">
        <v>1</v>
      </c>
      <c r="H611" s="77" t="s">
        <v>424</v>
      </c>
      <c r="I611" s="190">
        <v>656</v>
      </c>
      <c r="J611" s="190">
        <v>0</v>
      </c>
      <c r="K611" s="190">
        <v>-656</v>
      </c>
      <c r="L611" s="190">
        <v>0</v>
      </c>
      <c r="M611" s="199">
        <v>3.7</v>
      </c>
      <c r="N611" s="184" t="s">
        <v>425</v>
      </c>
      <c r="O611" s="77" t="s">
        <v>520</v>
      </c>
      <c r="P611" s="61" t="s">
        <v>572</v>
      </c>
    </row>
    <row r="612" spans="1:16" ht="20.100000000000001" hidden="1" customHeight="1" outlineLevel="2" x14ac:dyDescent="0.2">
      <c r="A612" s="183">
        <v>4851424</v>
      </c>
      <c r="B612" s="183">
        <v>1586215</v>
      </c>
      <c r="C612" s="183" t="s">
        <v>768</v>
      </c>
      <c r="D612" s="183" t="s">
        <v>862</v>
      </c>
      <c r="E612" s="184">
        <v>77427</v>
      </c>
      <c r="F612" s="184">
        <v>26</v>
      </c>
      <c r="G612" s="196">
        <v>1</v>
      </c>
      <c r="H612" s="77" t="s">
        <v>424</v>
      </c>
      <c r="I612" s="190">
        <v>656</v>
      </c>
      <c r="J612" s="190">
        <v>0</v>
      </c>
      <c r="K612" s="190">
        <v>0</v>
      </c>
      <c r="L612" s="190">
        <v>656</v>
      </c>
      <c r="M612" s="199">
        <v>3.7</v>
      </c>
      <c r="N612" s="184">
        <v>174.4</v>
      </c>
      <c r="O612" s="77" t="s">
        <v>506</v>
      </c>
      <c r="P612" s="61" t="s">
        <v>572</v>
      </c>
    </row>
    <row r="613" spans="1:16" ht="20.100000000000001" hidden="1" customHeight="1" outlineLevel="2" x14ac:dyDescent="0.2">
      <c r="A613" s="183">
        <v>4861364</v>
      </c>
      <c r="B613" s="183">
        <v>505085</v>
      </c>
      <c r="C613" s="183" t="s">
        <v>937</v>
      </c>
      <c r="D613" s="183" t="s">
        <v>862</v>
      </c>
      <c r="E613" s="184">
        <v>77427</v>
      </c>
      <c r="F613" s="184" t="s">
        <v>423</v>
      </c>
      <c r="G613" s="196">
        <v>1</v>
      </c>
      <c r="H613" s="77" t="s">
        <v>424</v>
      </c>
      <c r="I613" s="190">
        <v>656</v>
      </c>
      <c r="J613" s="190">
        <v>0</v>
      </c>
      <c r="K613" s="190">
        <v>0</v>
      </c>
      <c r="L613" s="190">
        <v>656</v>
      </c>
      <c r="M613" s="199">
        <v>3.7</v>
      </c>
      <c r="N613" s="184">
        <v>174.4</v>
      </c>
      <c r="O613" s="77" t="s">
        <v>453</v>
      </c>
      <c r="P613" s="61" t="s">
        <v>572</v>
      </c>
    </row>
    <row r="614" spans="1:16" ht="20.100000000000001" hidden="1" customHeight="1" outlineLevel="2" x14ac:dyDescent="0.2">
      <c r="A614" s="183">
        <v>4889135</v>
      </c>
      <c r="B614" s="183">
        <v>782253</v>
      </c>
      <c r="C614" s="183" t="s">
        <v>684</v>
      </c>
      <c r="D614" s="183" t="s">
        <v>840</v>
      </c>
      <c r="E614" s="184">
        <v>77427</v>
      </c>
      <c r="F614" s="184" t="s">
        <v>423</v>
      </c>
      <c r="G614" s="196">
        <v>1</v>
      </c>
      <c r="H614" s="77" t="s">
        <v>424</v>
      </c>
      <c r="I614" s="190">
        <v>656</v>
      </c>
      <c r="J614" s="190">
        <v>-136.72999999999999</v>
      </c>
      <c r="K614" s="190">
        <v>-519.27</v>
      </c>
      <c r="L614" s="190">
        <v>0</v>
      </c>
      <c r="M614" s="199">
        <v>3.7</v>
      </c>
      <c r="N614" s="184">
        <v>185</v>
      </c>
      <c r="O614" s="77" t="s">
        <v>426</v>
      </c>
      <c r="P614" s="61" t="s">
        <v>572</v>
      </c>
    </row>
    <row r="615" spans="1:16" ht="20.100000000000001" hidden="1" customHeight="1" outlineLevel="2" x14ac:dyDescent="0.2">
      <c r="A615" s="183">
        <v>4850704</v>
      </c>
      <c r="B615" s="183">
        <v>1552254</v>
      </c>
      <c r="C615" s="183" t="s">
        <v>819</v>
      </c>
      <c r="D615" s="183" t="s">
        <v>864</v>
      </c>
      <c r="E615" s="184">
        <v>77427</v>
      </c>
      <c r="F615" s="184">
        <v>26</v>
      </c>
      <c r="G615" s="196">
        <v>1</v>
      </c>
      <c r="H615" s="77" t="s">
        <v>424</v>
      </c>
      <c r="I615" s="190">
        <v>656</v>
      </c>
      <c r="J615" s="190">
        <v>0</v>
      </c>
      <c r="K615" s="190">
        <v>0</v>
      </c>
      <c r="L615" s="190">
        <v>656</v>
      </c>
      <c r="M615" s="199">
        <v>3.7</v>
      </c>
      <c r="N615" s="184" t="s">
        <v>425</v>
      </c>
      <c r="O615" s="77" t="s">
        <v>506</v>
      </c>
      <c r="P615" s="61" t="s">
        <v>572</v>
      </c>
    </row>
    <row r="616" spans="1:16" ht="20.100000000000001" hidden="1" customHeight="1" outlineLevel="2" x14ac:dyDescent="0.2">
      <c r="A616" s="183">
        <v>4733489</v>
      </c>
      <c r="B616" s="183">
        <v>1570764</v>
      </c>
      <c r="C616" s="183" t="s">
        <v>672</v>
      </c>
      <c r="D616" s="183" t="s">
        <v>865</v>
      </c>
      <c r="E616" s="184">
        <v>77427</v>
      </c>
      <c r="F616" s="184">
        <v>26</v>
      </c>
      <c r="G616" s="196">
        <v>1</v>
      </c>
      <c r="H616" s="77" t="s">
        <v>424</v>
      </c>
      <c r="I616" s="190">
        <v>656</v>
      </c>
      <c r="J616" s="190">
        <v>0</v>
      </c>
      <c r="K616" s="190">
        <v>-656</v>
      </c>
      <c r="L616" s="190">
        <v>0</v>
      </c>
      <c r="M616" s="199">
        <v>3.7</v>
      </c>
      <c r="N616" s="184" t="s">
        <v>425</v>
      </c>
      <c r="O616" s="77" t="s">
        <v>520</v>
      </c>
      <c r="P616" s="61" t="s">
        <v>572</v>
      </c>
    </row>
    <row r="617" spans="1:16" ht="20.100000000000001" hidden="1" customHeight="1" outlineLevel="2" x14ac:dyDescent="0.2">
      <c r="A617" s="183">
        <v>4863133</v>
      </c>
      <c r="B617" s="183">
        <v>456994</v>
      </c>
      <c r="C617" s="183" t="s">
        <v>801</v>
      </c>
      <c r="D617" s="183" t="s">
        <v>865</v>
      </c>
      <c r="E617" s="184">
        <v>77427</v>
      </c>
      <c r="F617" s="184">
        <v>26</v>
      </c>
      <c r="G617" s="196">
        <v>1</v>
      </c>
      <c r="H617" s="77" t="s">
        <v>424</v>
      </c>
      <c r="I617" s="190">
        <v>656</v>
      </c>
      <c r="J617" s="190">
        <v>0</v>
      </c>
      <c r="K617" s="190">
        <v>0</v>
      </c>
      <c r="L617" s="190">
        <v>656</v>
      </c>
      <c r="M617" s="199">
        <v>3.7</v>
      </c>
      <c r="N617" s="184" t="s">
        <v>425</v>
      </c>
      <c r="O617" s="77" t="s">
        <v>567</v>
      </c>
      <c r="P617" s="61" t="s">
        <v>649</v>
      </c>
    </row>
    <row r="618" spans="1:16" ht="20.100000000000001" hidden="1" customHeight="1" outlineLevel="2" x14ac:dyDescent="0.2">
      <c r="A618" s="183">
        <v>4843458</v>
      </c>
      <c r="B618" s="183">
        <v>1470093</v>
      </c>
      <c r="C618" s="183" t="s">
        <v>812</v>
      </c>
      <c r="D618" s="183" t="s">
        <v>865</v>
      </c>
      <c r="E618" s="184">
        <v>77427</v>
      </c>
      <c r="F618" s="184">
        <v>26</v>
      </c>
      <c r="G618" s="196">
        <v>1</v>
      </c>
      <c r="H618" s="77" t="s">
        <v>424</v>
      </c>
      <c r="I618" s="190">
        <v>656</v>
      </c>
      <c r="J618" s="190">
        <v>0</v>
      </c>
      <c r="K618" s="190">
        <v>0</v>
      </c>
      <c r="L618" s="190">
        <v>656</v>
      </c>
      <c r="M618" s="199">
        <v>3.7</v>
      </c>
      <c r="N618" s="184" t="s">
        <v>425</v>
      </c>
      <c r="O618" s="77" t="s">
        <v>624</v>
      </c>
      <c r="P618" s="61" t="s">
        <v>571</v>
      </c>
    </row>
    <row r="619" spans="1:16" ht="20.100000000000001" hidden="1" customHeight="1" outlineLevel="2" x14ac:dyDescent="0.2">
      <c r="A619" s="183">
        <v>4700035</v>
      </c>
      <c r="B619" s="183">
        <v>1532588</v>
      </c>
      <c r="C619" s="183" t="s">
        <v>585</v>
      </c>
      <c r="D619" s="183" t="s">
        <v>869</v>
      </c>
      <c r="E619" s="184">
        <v>77427</v>
      </c>
      <c r="F619" s="184">
        <v>26</v>
      </c>
      <c r="G619" s="196">
        <v>1</v>
      </c>
      <c r="H619" s="77" t="s">
        <v>424</v>
      </c>
      <c r="I619" s="190">
        <v>656</v>
      </c>
      <c r="J619" s="190">
        <v>0</v>
      </c>
      <c r="K619" s="190">
        <v>-656</v>
      </c>
      <c r="L619" s="190">
        <v>0</v>
      </c>
      <c r="M619" s="199">
        <v>3.7</v>
      </c>
      <c r="N619" s="184" t="s">
        <v>425</v>
      </c>
      <c r="O619" s="77" t="s">
        <v>520</v>
      </c>
      <c r="P619" s="61" t="s">
        <v>806</v>
      </c>
    </row>
    <row r="620" spans="1:16" ht="20.100000000000001" hidden="1" customHeight="1" outlineLevel="2" x14ac:dyDescent="0.2">
      <c r="A620" s="183">
        <v>4851424</v>
      </c>
      <c r="B620" s="183">
        <v>1586215</v>
      </c>
      <c r="C620" s="183" t="s">
        <v>768</v>
      </c>
      <c r="D620" s="183" t="s">
        <v>853</v>
      </c>
      <c r="E620" s="184">
        <v>77427</v>
      </c>
      <c r="F620" s="184">
        <v>26</v>
      </c>
      <c r="G620" s="196">
        <v>1</v>
      </c>
      <c r="H620" s="77" t="s">
        <v>424</v>
      </c>
      <c r="I620" s="190">
        <v>656</v>
      </c>
      <c r="J620" s="190">
        <v>0</v>
      </c>
      <c r="K620" s="190">
        <v>0</v>
      </c>
      <c r="L620" s="190">
        <v>656</v>
      </c>
      <c r="M620" s="199">
        <v>3.7</v>
      </c>
      <c r="N620" s="184">
        <v>174.4</v>
      </c>
      <c r="O620" s="77" t="s">
        <v>506</v>
      </c>
      <c r="P620" s="61" t="s">
        <v>663</v>
      </c>
    </row>
    <row r="621" spans="1:16" ht="20.100000000000001" hidden="1" customHeight="1" outlineLevel="2" x14ac:dyDescent="0.2">
      <c r="A621" s="183">
        <v>4861364</v>
      </c>
      <c r="B621" s="183">
        <v>505085</v>
      </c>
      <c r="C621" s="183" t="s">
        <v>937</v>
      </c>
      <c r="D621" s="183" t="s">
        <v>853</v>
      </c>
      <c r="E621" s="184">
        <v>77427</v>
      </c>
      <c r="F621" s="184" t="s">
        <v>423</v>
      </c>
      <c r="G621" s="196">
        <v>1</v>
      </c>
      <c r="H621" s="77" t="s">
        <v>424</v>
      </c>
      <c r="I621" s="190">
        <v>656</v>
      </c>
      <c r="J621" s="190">
        <v>0</v>
      </c>
      <c r="K621" s="190">
        <v>0</v>
      </c>
      <c r="L621" s="190">
        <v>656</v>
      </c>
      <c r="M621" s="199">
        <v>3.7</v>
      </c>
      <c r="N621" s="184">
        <v>174.4</v>
      </c>
      <c r="O621" s="77" t="s">
        <v>453</v>
      </c>
      <c r="P621" s="61" t="s">
        <v>663</v>
      </c>
    </row>
    <row r="622" spans="1:16" ht="20.100000000000001" hidden="1" customHeight="1" outlineLevel="2" x14ac:dyDescent="0.2">
      <c r="A622" s="183">
        <v>4863583</v>
      </c>
      <c r="B622" s="183">
        <v>1575427</v>
      </c>
      <c r="C622" s="183" t="s">
        <v>777</v>
      </c>
      <c r="D622" s="183" t="s">
        <v>443</v>
      </c>
      <c r="E622" s="184">
        <v>77427</v>
      </c>
      <c r="F622" s="184" t="s">
        <v>423</v>
      </c>
      <c r="G622" s="196">
        <v>1</v>
      </c>
      <c r="H622" s="77" t="s">
        <v>424</v>
      </c>
      <c r="I622" s="190">
        <v>656</v>
      </c>
      <c r="J622" s="190">
        <v>-136.72999999999999</v>
      </c>
      <c r="K622" s="190">
        <v>-519.27</v>
      </c>
      <c r="L622" s="190">
        <v>0</v>
      </c>
      <c r="M622" s="199">
        <v>3.7</v>
      </c>
      <c r="N622" s="184" t="s">
        <v>425</v>
      </c>
      <c r="O622" s="77" t="s">
        <v>426</v>
      </c>
      <c r="P622" s="61" t="s">
        <v>489</v>
      </c>
    </row>
    <row r="623" spans="1:16" ht="20.100000000000001" hidden="1" customHeight="1" outlineLevel="2" x14ac:dyDescent="0.2">
      <c r="A623" s="183">
        <v>4850704</v>
      </c>
      <c r="B623" s="183">
        <v>1552254</v>
      </c>
      <c r="C623" s="183" t="s">
        <v>819</v>
      </c>
      <c r="D623" s="183" t="s">
        <v>872</v>
      </c>
      <c r="E623" s="184">
        <v>77427</v>
      </c>
      <c r="F623" s="184">
        <v>26</v>
      </c>
      <c r="G623" s="196">
        <v>1</v>
      </c>
      <c r="H623" s="77" t="s">
        <v>424</v>
      </c>
      <c r="I623" s="190">
        <v>656</v>
      </c>
      <c r="J623" s="190">
        <v>0</v>
      </c>
      <c r="K623" s="190">
        <v>0</v>
      </c>
      <c r="L623" s="190">
        <v>656</v>
      </c>
      <c r="M623" s="199">
        <v>3.7</v>
      </c>
      <c r="N623" s="184" t="s">
        <v>425</v>
      </c>
      <c r="O623" s="77" t="s">
        <v>506</v>
      </c>
      <c r="P623" s="61" t="s">
        <v>663</v>
      </c>
    </row>
    <row r="624" spans="1:16" ht="20.100000000000001" hidden="1" customHeight="1" outlineLevel="2" x14ac:dyDescent="0.2">
      <c r="A624" s="183">
        <v>4843458</v>
      </c>
      <c r="B624" s="183">
        <v>1470093</v>
      </c>
      <c r="C624" s="183" t="s">
        <v>812</v>
      </c>
      <c r="D624" s="183" t="s">
        <v>872</v>
      </c>
      <c r="E624" s="184">
        <v>77427</v>
      </c>
      <c r="F624" s="184">
        <v>26</v>
      </c>
      <c r="G624" s="196">
        <v>1</v>
      </c>
      <c r="H624" s="77" t="s">
        <v>424</v>
      </c>
      <c r="I624" s="190">
        <v>656</v>
      </c>
      <c r="J624" s="190">
        <v>0</v>
      </c>
      <c r="K624" s="190">
        <v>0</v>
      </c>
      <c r="L624" s="190">
        <v>656</v>
      </c>
      <c r="M624" s="199">
        <v>3.7</v>
      </c>
      <c r="N624" s="184" t="s">
        <v>425</v>
      </c>
      <c r="O624" s="77" t="s">
        <v>624</v>
      </c>
      <c r="P624" s="61" t="s">
        <v>445</v>
      </c>
    </row>
    <row r="625" spans="1:16" ht="20.100000000000001" hidden="1" customHeight="1" outlineLevel="2" x14ac:dyDescent="0.2">
      <c r="A625" s="183">
        <v>4733489</v>
      </c>
      <c r="B625" s="183">
        <v>1570764</v>
      </c>
      <c r="C625" s="183" t="s">
        <v>672</v>
      </c>
      <c r="D625" s="183" t="s">
        <v>873</v>
      </c>
      <c r="E625" s="184">
        <v>77427</v>
      </c>
      <c r="F625" s="184">
        <v>26</v>
      </c>
      <c r="G625" s="196">
        <v>1</v>
      </c>
      <c r="H625" s="77" t="s">
        <v>424</v>
      </c>
      <c r="I625" s="190">
        <v>656</v>
      </c>
      <c r="J625" s="190">
        <v>0</v>
      </c>
      <c r="K625" s="190">
        <v>-656</v>
      </c>
      <c r="L625" s="190">
        <v>0</v>
      </c>
      <c r="M625" s="199">
        <v>3.7</v>
      </c>
      <c r="N625" s="184" t="s">
        <v>425</v>
      </c>
      <c r="O625" s="77" t="s">
        <v>520</v>
      </c>
      <c r="P625" s="61" t="s">
        <v>445</v>
      </c>
    </row>
    <row r="626" spans="1:16" ht="20.100000000000001" hidden="1" customHeight="1" outlineLevel="2" x14ac:dyDescent="0.2">
      <c r="A626" s="183">
        <v>4863133</v>
      </c>
      <c r="B626" s="183">
        <v>456994</v>
      </c>
      <c r="C626" s="183" t="s">
        <v>801</v>
      </c>
      <c r="D626" s="183" t="s">
        <v>873</v>
      </c>
      <c r="E626" s="184">
        <v>77427</v>
      </c>
      <c r="F626" s="184">
        <v>26</v>
      </c>
      <c r="G626" s="196">
        <v>1</v>
      </c>
      <c r="H626" s="77" t="s">
        <v>424</v>
      </c>
      <c r="I626" s="190">
        <v>656</v>
      </c>
      <c r="J626" s="190">
        <v>0</v>
      </c>
      <c r="K626" s="190">
        <v>0</v>
      </c>
      <c r="L626" s="190">
        <v>656</v>
      </c>
      <c r="M626" s="199">
        <v>3.7</v>
      </c>
      <c r="N626" s="184" t="s">
        <v>425</v>
      </c>
      <c r="O626" s="77" t="s">
        <v>567</v>
      </c>
      <c r="P626" s="61" t="s">
        <v>489</v>
      </c>
    </row>
    <row r="627" spans="1:16" ht="20.100000000000001" hidden="1" customHeight="1" outlineLevel="2" x14ac:dyDescent="0.2">
      <c r="A627" s="183">
        <v>4883512</v>
      </c>
      <c r="B627" s="183">
        <v>1429852</v>
      </c>
      <c r="C627" s="183" t="s">
        <v>842</v>
      </c>
      <c r="D627" s="183" t="s">
        <v>875</v>
      </c>
      <c r="E627" s="184">
        <v>77427</v>
      </c>
      <c r="F627" s="184">
        <v>26</v>
      </c>
      <c r="G627" s="196">
        <v>1</v>
      </c>
      <c r="H627" s="77" t="s">
        <v>424</v>
      </c>
      <c r="I627" s="190">
        <v>656</v>
      </c>
      <c r="J627" s="190">
        <v>-120.18</v>
      </c>
      <c r="K627" s="190">
        <v>-535.82000000000005</v>
      </c>
      <c r="L627" s="190">
        <v>0</v>
      </c>
      <c r="M627" s="199">
        <v>3.7</v>
      </c>
      <c r="N627" s="184" t="s">
        <v>425</v>
      </c>
      <c r="O627" s="77" t="s">
        <v>844</v>
      </c>
      <c r="P627" s="61" t="s">
        <v>483</v>
      </c>
    </row>
    <row r="628" spans="1:16" ht="20.100000000000001" hidden="1" customHeight="1" outlineLevel="2" x14ac:dyDescent="0.2">
      <c r="A628" s="183">
        <v>4700035</v>
      </c>
      <c r="B628" s="183">
        <v>1532588</v>
      </c>
      <c r="C628" s="183" t="s">
        <v>585</v>
      </c>
      <c r="D628" s="183" t="s">
        <v>875</v>
      </c>
      <c r="E628" s="184">
        <v>77427</v>
      </c>
      <c r="F628" s="184">
        <v>26</v>
      </c>
      <c r="G628" s="196">
        <v>1</v>
      </c>
      <c r="H628" s="77" t="s">
        <v>424</v>
      </c>
      <c r="I628" s="190">
        <v>656</v>
      </c>
      <c r="J628" s="190">
        <v>0</v>
      </c>
      <c r="K628" s="190">
        <v>-656</v>
      </c>
      <c r="L628" s="190">
        <v>0</v>
      </c>
      <c r="M628" s="199">
        <v>3.7</v>
      </c>
      <c r="N628" s="184" t="s">
        <v>425</v>
      </c>
      <c r="O628" s="77" t="s">
        <v>520</v>
      </c>
      <c r="P628" s="61" t="s">
        <v>483</v>
      </c>
    </row>
    <row r="629" spans="1:16" ht="20.100000000000001" hidden="1" customHeight="1" outlineLevel="2" x14ac:dyDescent="0.2">
      <c r="A629" s="183">
        <v>4843458</v>
      </c>
      <c r="B629" s="183">
        <v>1470093</v>
      </c>
      <c r="C629" s="183" t="s">
        <v>812</v>
      </c>
      <c r="D629" s="183" t="s">
        <v>879</v>
      </c>
      <c r="E629" s="184">
        <v>77427</v>
      </c>
      <c r="F629" s="184">
        <v>26</v>
      </c>
      <c r="G629" s="196">
        <v>1</v>
      </c>
      <c r="H629" s="77" t="s">
        <v>424</v>
      </c>
      <c r="I629" s="190">
        <v>656</v>
      </c>
      <c r="J629" s="190">
        <v>0</v>
      </c>
      <c r="K629" s="190">
        <v>0</v>
      </c>
      <c r="L629" s="190">
        <v>656</v>
      </c>
      <c r="M629" s="199">
        <v>3.7</v>
      </c>
      <c r="N629" s="184">
        <v>174.4</v>
      </c>
      <c r="O629" s="77" t="s">
        <v>624</v>
      </c>
      <c r="P629" s="61" t="s">
        <v>578</v>
      </c>
    </row>
    <row r="630" spans="1:16" ht="20.100000000000001" hidden="1" customHeight="1" outlineLevel="2" x14ac:dyDescent="0.2">
      <c r="A630" s="183">
        <v>4912638</v>
      </c>
      <c r="B630" s="183">
        <v>1509838</v>
      </c>
      <c r="C630" s="183" t="s">
        <v>855</v>
      </c>
      <c r="D630" s="183" t="s">
        <v>866</v>
      </c>
      <c r="E630" s="184">
        <v>77427</v>
      </c>
      <c r="F630" s="184">
        <v>26</v>
      </c>
      <c r="G630" s="196">
        <v>1</v>
      </c>
      <c r="H630" s="77" t="s">
        <v>424</v>
      </c>
      <c r="I630" s="190">
        <v>656</v>
      </c>
      <c r="J630" s="190">
        <v>0</v>
      </c>
      <c r="K630" s="190">
        <v>-656</v>
      </c>
      <c r="L630" s="190">
        <v>0</v>
      </c>
      <c r="M630" s="199">
        <v>3.7</v>
      </c>
      <c r="N630" s="184" t="s">
        <v>425</v>
      </c>
      <c r="O630" s="77" t="s">
        <v>49</v>
      </c>
      <c r="P630" s="61" t="s">
        <v>612</v>
      </c>
    </row>
    <row r="631" spans="1:16" ht="20.100000000000001" hidden="1" customHeight="1" outlineLevel="2" x14ac:dyDescent="0.2">
      <c r="A631" s="183">
        <v>4850704</v>
      </c>
      <c r="B631" s="183">
        <v>1552254</v>
      </c>
      <c r="C631" s="183" t="s">
        <v>819</v>
      </c>
      <c r="D631" s="183" t="s">
        <v>881</v>
      </c>
      <c r="E631" s="184">
        <v>77427</v>
      </c>
      <c r="F631" s="184">
        <v>26</v>
      </c>
      <c r="G631" s="196">
        <v>1</v>
      </c>
      <c r="H631" s="77" t="s">
        <v>424</v>
      </c>
      <c r="I631" s="190">
        <v>656</v>
      </c>
      <c r="J631" s="190">
        <v>0</v>
      </c>
      <c r="K631" s="190">
        <v>0</v>
      </c>
      <c r="L631" s="190">
        <v>656</v>
      </c>
      <c r="M631" s="199">
        <v>3.7</v>
      </c>
      <c r="N631" s="184">
        <v>185</v>
      </c>
      <c r="O631" s="77" t="s">
        <v>506</v>
      </c>
      <c r="P631" s="61" t="s">
        <v>619</v>
      </c>
    </row>
    <row r="632" spans="1:16" ht="20.100000000000001" hidden="1" customHeight="1" outlineLevel="2" x14ac:dyDescent="0.2">
      <c r="A632" s="183">
        <v>4883512</v>
      </c>
      <c r="B632" s="183">
        <v>1429852</v>
      </c>
      <c r="C632" s="183" t="s">
        <v>842</v>
      </c>
      <c r="D632" s="183" t="s">
        <v>449</v>
      </c>
      <c r="E632" s="184">
        <v>77427</v>
      </c>
      <c r="F632" s="184">
        <v>26</v>
      </c>
      <c r="G632" s="196">
        <v>1</v>
      </c>
      <c r="H632" s="77" t="s">
        <v>424</v>
      </c>
      <c r="I632" s="190">
        <v>656</v>
      </c>
      <c r="J632" s="190">
        <v>-120.18</v>
      </c>
      <c r="K632" s="190">
        <v>-535.82000000000005</v>
      </c>
      <c r="L632" s="190">
        <v>0</v>
      </c>
      <c r="M632" s="199">
        <v>3.7</v>
      </c>
      <c r="N632" s="184">
        <v>174.4</v>
      </c>
      <c r="O632" s="77" t="s">
        <v>844</v>
      </c>
      <c r="P632" s="61" t="s">
        <v>616</v>
      </c>
    </row>
    <row r="633" spans="1:16" ht="20.100000000000001" hidden="1" customHeight="1" outlineLevel="2" x14ac:dyDescent="0.2">
      <c r="A633" s="183">
        <v>4863133</v>
      </c>
      <c r="B633" s="183">
        <v>456994</v>
      </c>
      <c r="C633" s="183" t="s">
        <v>801</v>
      </c>
      <c r="D633" s="183" t="s">
        <v>449</v>
      </c>
      <c r="E633" s="184">
        <v>77427</v>
      </c>
      <c r="F633" s="184">
        <v>26</v>
      </c>
      <c r="G633" s="196">
        <v>1</v>
      </c>
      <c r="H633" s="77" t="s">
        <v>424</v>
      </c>
      <c r="I633" s="190">
        <v>656</v>
      </c>
      <c r="J633" s="190">
        <v>0</v>
      </c>
      <c r="K633" s="190">
        <v>0</v>
      </c>
      <c r="L633" s="190">
        <v>656</v>
      </c>
      <c r="M633" s="199">
        <v>3.7</v>
      </c>
      <c r="N633" s="184">
        <v>196</v>
      </c>
      <c r="O633" s="77" t="s">
        <v>567</v>
      </c>
      <c r="P633" s="61" t="s">
        <v>594</v>
      </c>
    </row>
    <row r="634" spans="1:16" ht="20.100000000000001" hidden="1" customHeight="1" outlineLevel="2" x14ac:dyDescent="0.2">
      <c r="A634" s="183">
        <v>4861364</v>
      </c>
      <c r="B634" s="183">
        <v>505085</v>
      </c>
      <c r="C634" s="183" t="s">
        <v>937</v>
      </c>
      <c r="D634" s="183" t="s">
        <v>449</v>
      </c>
      <c r="E634" s="184">
        <v>77427</v>
      </c>
      <c r="F634" s="184" t="s">
        <v>423</v>
      </c>
      <c r="G634" s="196">
        <v>1</v>
      </c>
      <c r="H634" s="77" t="s">
        <v>424</v>
      </c>
      <c r="I634" s="190">
        <v>656</v>
      </c>
      <c r="J634" s="190">
        <v>0</v>
      </c>
      <c r="K634" s="190">
        <v>0</v>
      </c>
      <c r="L634" s="190">
        <v>656</v>
      </c>
      <c r="M634" s="199">
        <v>3.7</v>
      </c>
      <c r="N634" s="184">
        <v>174.4</v>
      </c>
      <c r="O634" s="77" t="s">
        <v>453</v>
      </c>
      <c r="P634" s="61" t="s">
        <v>594</v>
      </c>
    </row>
    <row r="635" spans="1:16" ht="20.100000000000001" hidden="1" customHeight="1" outlineLevel="2" x14ac:dyDescent="0.2">
      <c r="A635" s="183">
        <v>4891180</v>
      </c>
      <c r="B635" s="183">
        <v>1589879</v>
      </c>
      <c r="C635" s="183" t="s">
        <v>835</v>
      </c>
      <c r="D635" s="183" t="s">
        <v>447</v>
      </c>
      <c r="E635" s="184">
        <v>77427</v>
      </c>
      <c r="F635" s="184">
        <v>26</v>
      </c>
      <c r="G635" s="196">
        <v>1</v>
      </c>
      <c r="H635" s="77" t="s">
        <v>424</v>
      </c>
      <c r="I635" s="190">
        <v>656</v>
      </c>
      <c r="J635" s="190">
        <v>0</v>
      </c>
      <c r="K635" s="190">
        <v>-656</v>
      </c>
      <c r="L635" s="190">
        <v>0</v>
      </c>
      <c r="M635" s="199">
        <v>3.7</v>
      </c>
      <c r="N635" s="184">
        <v>174.4</v>
      </c>
      <c r="O635" s="77" t="s">
        <v>49</v>
      </c>
      <c r="P635" s="61" t="s">
        <v>594</v>
      </c>
    </row>
    <row r="636" spans="1:16" ht="20.100000000000001" hidden="1" customHeight="1" outlineLevel="2" x14ac:dyDescent="0.2">
      <c r="A636" s="183">
        <v>4874719</v>
      </c>
      <c r="B636" s="183">
        <v>1262476</v>
      </c>
      <c r="C636" s="183" t="s">
        <v>910</v>
      </c>
      <c r="D636" s="183" t="s">
        <v>447</v>
      </c>
      <c r="E636" s="184">
        <v>77427</v>
      </c>
      <c r="F636" s="184" t="s">
        <v>423</v>
      </c>
      <c r="G636" s="196">
        <v>1</v>
      </c>
      <c r="H636" s="77" t="s">
        <v>424</v>
      </c>
      <c r="I636" s="190">
        <v>656</v>
      </c>
      <c r="J636" s="190">
        <v>0</v>
      </c>
      <c r="K636" s="190">
        <v>0</v>
      </c>
      <c r="L636" s="190">
        <v>656</v>
      </c>
      <c r="M636" s="199">
        <v>3.7</v>
      </c>
      <c r="N636" s="184">
        <v>185</v>
      </c>
      <c r="O636" s="77" t="s">
        <v>453</v>
      </c>
      <c r="P636" s="61" t="s">
        <v>589</v>
      </c>
    </row>
    <row r="637" spans="1:16" ht="20.100000000000001" hidden="1" customHeight="1" outlineLevel="2" x14ac:dyDescent="0.2">
      <c r="A637" s="183">
        <v>4873521</v>
      </c>
      <c r="B637" s="183">
        <v>456994</v>
      </c>
      <c r="C637" s="183" t="s">
        <v>801</v>
      </c>
      <c r="D637" s="183" t="s">
        <v>888</v>
      </c>
      <c r="E637" s="184">
        <v>77427</v>
      </c>
      <c r="F637" s="184">
        <v>26</v>
      </c>
      <c r="G637" s="196">
        <v>1</v>
      </c>
      <c r="H637" s="77" t="s">
        <v>424</v>
      </c>
      <c r="I637" s="190">
        <v>656</v>
      </c>
      <c r="J637" s="190">
        <v>0</v>
      </c>
      <c r="K637" s="190">
        <v>0</v>
      </c>
      <c r="L637" s="190">
        <v>656</v>
      </c>
      <c r="M637" s="199">
        <v>3.7</v>
      </c>
      <c r="N637" s="184">
        <v>196</v>
      </c>
      <c r="O637" s="77" t="s">
        <v>567</v>
      </c>
      <c r="P637" s="61" t="s">
        <v>589</v>
      </c>
    </row>
    <row r="638" spans="1:16" ht="20.100000000000001" hidden="1" customHeight="1" outlineLevel="2" x14ac:dyDescent="0.2">
      <c r="A638" s="183">
        <v>4850704</v>
      </c>
      <c r="B638" s="183">
        <v>1552254</v>
      </c>
      <c r="C638" s="183" t="s">
        <v>819</v>
      </c>
      <c r="D638" s="183" t="s">
        <v>888</v>
      </c>
      <c r="E638" s="184">
        <v>77427</v>
      </c>
      <c r="F638" s="184">
        <v>26</v>
      </c>
      <c r="G638" s="196">
        <v>1</v>
      </c>
      <c r="H638" s="77" t="s">
        <v>424</v>
      </c>
      <c r="I638" s="190">
        <v>656</v>
      </c>
      <c r="J638" s="190">
        <v>0</v>
      </c>
      <c r="K638" s="190">
        <v>0</v>
      </c>
      <c r="L638" s="190">
        <v>656</v>
      </c>
      <c r="M638" s="199">
        <v>3.7</v>
      </c>
      <c r="N638" s="184">
        <v>185</v>
      </c>
      <c r="O638" s="77" t="s">
        <v>506</v>
      </c>
      <c r="P638" s="61" t="s">
        <v>589</v>
      </c>
    </row>
    <row r="639" spans="1:16" ht="20.100000000000001" hidden="1" customHeight="1" outlineLevel="2" x14ac:dyDescent="0.2">
      <c r="A639" s="183">
        <v>4863583</v>
      </c>
      <c r="B639" s="183">
        <v>1575427</v>
      </c>
      <c r="C639" s="183" t="s">
        <v>777</v>
      </c>
      <c r="D639" s="183" t="s">
        <v>888</v>
      </c>
      <c r="E639" s="184">
        <v>77427</v>
      </c>
      <c r="F639" s="184" t="s">
        <v>423</v>
      </c>
      <c r="G639" s="196">
        <v>1</v>
      </c>
      <c r="H639" s="77" t="s">
        <v>424</v>
      </c>
      <c r="I639" s="190">
        <v>656</v>
      </c>
      <c r="J639" s="190">
        <v>0</v>
      </c>
      <c r="K639" s="190">
        <v>0</v>
      </c>
      <c r="L639" s="190">
        <v>656</v>
      </c>
      <c r="M639" s="199">
        <v>3.7</v>
      </c>
      <c r="N639" s="184">
        <v>174.4</v>
      </c>
      <c r="O639" s="77" t="s">
        <v>426</v>
      </c>
      <c r="P639" s="61" t="s">
        <v>491</v>
      </c>
    </row>
    <row r="640" spans="1:16" ht="20.100000000000001" hidden="1" customHeight="1" outlineLevel="2" x14ac:dyDescent="0.2">
      <c r="A640" s="183">
        <v>4600747</v>
      </c>
      <c r="B640" s="183">
        <v>442218</v>
      </c>
      <c r="C640" s="183" t="s">
        <v>618</v>
      </c>
      <c r="D640" s="183" t="s">
        <v>892</v>
      </c>
      <c r="E640" s="184">
        <v>77427</v>
      </c>
      <c r="F640" s="184">
        <v>26</v>
      </c>
      <c r="G640" s="196">
        <v>1</v>
      </c>
      <c r="H640" s="77" t="s">
        <v>424</v>
      </c>
      <c r="I640" s="190">
        <v>656</v>
      </c>
      <c r="J640" s="190">
        <v>-142.03</v>
      </c>
      <c r="K640" s="190">
        <v>-513.97</v>
      </c>
      <c r="L640" s="190">
        <v>0</v>
      </c>
      <c r="M640" s="199">
        <v>3.7</v>
      </c>
      <c r="N640" s="184">
        <v>196.5</v>
      </c>
      <c r="O640" s="77" t="s">
        <v>503</v>
      </c>
      <c r="P640" s="61" t="s">
        <v>591</v>
      </c>
    </row>
    <row r="641" spans="1:16" ht="20.100000000000001" hidden="1" customHeight="1" outlineLevel="2" x14ac:dyDescent="0.2">
      <c r="A641" s="183">
        <v>4902677</v>
      </c>
      <c r="B641" s="183">
        <v>1266761</v>
      </c>
      <c r="C641" s="183" t="s">
        <v>868</v>
      </c>
      <c r="D641" s="183" t="s">
        <v>892</v>
      </c>
      <c r="E641" s="184">
        <v>77427</v>
      </c>
      <c r="F641" s="184">
        <v>26</v>
      </c>
      <c r="G641" s="196">
        <v>1</v>
      </c>
      <c r="H641" s="77" t="s">
        <v>424</v>
      </c>
      <c r="I641" s="190">
        <v>656</v>
      </c>
      <c r="J641" s="190">
        <v>-188.81</v>
      </c>
      <c r="K641" s="190">
        <v>-467.19</v>
      </c>
      <c r="L641" s="190">
        <v>0</v>
      </c>
      <c r="M641" s="199">
        <v>3.7</v>
      </c>
      <c r="N641" s="184" t="s">
        <v>425</v>
      </c>
      <c r="O641" s="77" t="s">
        <v>693</v>
      </c>
      <c r="P641" s="61" t="s">
        <v>605</v>
      </c>
    </row>
    <row r="642" spans="1:16" ht="20.100000000000001" hidden="1" customHeight="1" outlineLevel="2" x14ac:dyDescent="0.2">
      <c r="A642" s="183">
        <v>4902565</v>
      </c>
      <c r="B642" s="183">
        <v>1422740</v>
      </c>
      <c r="C642" s="183" t="s">
        <v>851</v>
      </c>
      <c r="D642" s="183" t="s">
        <v>892</v>
      </c>
      <c r="E642" s="184">
        <v>77427</v>
      </c>
      <c r="F642" s="184">
        <v>26</v>
      </c>
      <c r="G642" s="196">
        <v>1</v>
      </c>
      <c r="H642" s="77" t="s">
        <v>424</v>
      </c>
      <c r="I642" s="190">
        <v>656</v>
      </c>
      <c r="J642" s="190">
        <v>0</v>
      </c>
      <c r="K642" s="190">
        <v>-656</v>
      </c>
      <c r="L642" s="190">
        <v>0</v>
      </c>
      <c r="M642" s="199">
        <v>3.7</v>
      </c>
      <c r="N642" s="184" t="s">
        <v>425</v>
      </c>
      <c r="O642" s="77" t="s">
        <v>49</v>
      </c>
      <c r="P642" s="61" t="s">
        <v>565</v>
      </c>
    </row>
    <row r="643" spans="1:16" ht="20.100000000000001" hidden="1" customHeight="1" outlineLevel="2" x14ac:dyDescent="0.2">
      <c r="A643" s="183">
        <v>4912638</v>
      </c>
      <c r="B643" s="183">
        <v>1509838</v>
      </c>
      <c r="C643" s="183" t="s">
        <v>855</v>
      </c>
      <c r="D643" s="183" t="s">
        <v>885</v>
      </c>
      <c r="E643" s="184">
        <v>77427</v>
      </c>
      <c r="F643" s="184">
        <v>26</v>
      </c>
      <c r="G643" s="196">
        <v>1</v>
      </c>
      <c r="H643" s="77" t="s">
        <v>424</v>
      </c>
      <c r="I643" s="190">
        <v>656</v>
      </c>
      <c r="J643" s="190">
        <v>0</v>
      </c>
      <c r="K643" s="190">
        <v>-656</v>
      </c>
      <c r="L643" s="190">
        <v>0</v>
      </c>
      <c r="M643" s="199">
        <v>3.7</v>
      </c>
      <c r="N643" s="184" t="s">
        <v>425</v>
      </c>
      <c r="O643" s="77" t="s">
        <v>49</v>
      </c>
      <c r="P643" s="61" t="s">
        <v>500</v>
      </c>
    </row>
    <row r="644" spans="1:16" ht="20.100000000000001" hidden="1" customHeight="1" outlineLevel="2" x14ac:dyDescent="0.2">
      <c r="A644" s="183">
        <v>4891180</v>
      </c>
      <c r="B644" s="183">
        <v>1589879</v>
      </c>
      <c r="C644" s="183" t="s">
        <v>835</v>
      </c>
      <c r="D644" s="183" t="s">
        <v>885</v>
      </c>
      <c r="E644" s="184">
        <v>77427</v>
      </c>
      <c r="F644" s="184">
        <v>26</v>
      </c>
      <c r="G644" s="196">
        <v>1</v>
      </c>
      <c r="H644" s="77" t="s">
        <v>424</v>
      </c>
      <c r="I644" s="190">
        <v>656</v>
      </c>
      <c r="J644" s="190">
        <v>0</v>
      </c>
      <c r="K644" s="190">
        <v>-656</v>
      </c>
      <c r="L644" s="190">
        <v>0</v>
      </c>
      <c r="M644" s="199">
        <v>3.7</v>
      </c>
      <c r="N644" s="184" t="s">
        <v>425</v>
      </c>
      <c r="O644" s="77" t="s">
        <v>49</v>
      </c>
      <c r="P644" s="61" t="s">
        <v>500</v>
      </c>
    </row>
    <row r="645" spans="1:16" ht="20.100000000000001" hidden="1" customHeight="1" outlineLevel="2" x14ac:dyDescent="0.2">
      <c r="A645" s="183">
        <v>4874719</v>
      </c>
      <c r="B645" s="183">
        <v>1262476</v>
      </c>
      <c r="C645" s="183" t="s">
        <v>910</v>
      </c>
      <c r="D645" s="183" t="s">
        <v>885</v>
      </c>
      <c r="E645" s="184">
        <v>77427</v>
      </c>
      <c r="F645" s="184" t="s">
        <v>423</v>
      </c>
      <c r="G645" s="196">
        <v>1</v>
      </c>
      <c r="H645" s="77" t="s">
        <v>424</v>
      </c>
      <c r="I645" s="190">
        <v>656</v>
      </c>
      <c r="J645" s="190">
        <v>-178.97</v>
      </c>
      <c r="K645" s="190">
        <v>-432.29</v>
      </c>
      <c r="L645" s="190">
        <v>44.74</v>
      </c>
      <c r="M645" s="199">
        <v>3.7</v>
      </c>
      <c r="N645" s="184">
        <v>185</v>
      </c>
      <c r="O645" s="77" t="s">
        <v>453</v>
      </c>
      <c r="P645" s="61" t="s">
        <v>610</v>
      </c>
    </row>
    <row r="646" spans="1:16" ht="20.100000000000001" hidden="1" customHeight="1" outlineLevel="2" x14ac:dyDescent="0.2">
      <c r="A646" s="183">
        <v>4863133</v>
      </c>
      <c r="B646" s="183">
        <v>456994</v>
      </c>
      <c r="C646" s="183" t="s">
        <v>801</v>
      </c>
      <c r="D646" s="183" t="s">
        <v>885</v>
      </c>
      <c r="E646" s="184">
        <v>77427</v>
      </c>
      <c r="F646" s="184" t="s">
        <v>423</v>
      </c>
      <c r="G646" s="196">
        <v>1</v>
      </c>
      <c r="H646" s="77" t="s">
        <v>424</v>
      </c>
      <c r="I646" s="190">
        <v>656</v>
      </c>
      <c r="J646" s="190">
        <v>0</v>
      </c>
      <c r="K646" s="190">
        <v>0</v>
      </c>
      <c r="L646" s="190">
        <v>656</v>
      </c>
      <c r="M646" s="199">
        <v>3.7</v>
      </c>
      <c r="N646" s="184" t="s">
        <v>425</v>
      </c>
      <c r="O646" s="77" t="s">
        <v>567</v>
      </c>
      <c r="P646" s="61" t="s">
        <v>610</v>
      </c>
    </row>
    <row r="647" spans="1:16" ht="20.100000000000001" hidden="1" customHeight="1" outlineLevel="2" x14ac:dyDescent="0.2">
      <c r="A647" s="183">
        <v>4850704</v>
      </c>
      <c r="B647" s="183">
        <v>1552254</v>
      </c>
      <c r="C647" s="183" t="s">
        <v>819</v>
      </c>
      <c r="D647" s="183" t="s">
        <v>885</v>
      </c>
      <c r="E647" s="184">
        <v>77427</v>
      </c>
      <c r="F647" s="184">
        <v>26</v>
      </c>
      <c r="G647" s="196">
        <v>1</v>
      </c>
      <c r="H647" s="77" t="s">
        <v>424</v>
      </c>
      <c r="I647" s="190">
        <v>656</v>
      </c>
      <c r="J647" s="190">
        <v>0</v>
      </c>
      <c r="K647" s="190">
        <v>0</v>
      </c>
      <c r="L647" s="190">
        <v>656</v>
      </c>
      <c r="M647" s="199">
        <v>3.7</v>
      </c>
      <c r="N647" s="184" t="s">
        <v>425</v>
      </c>
      <c r="O647" s="77" t="s">
        <v>506</v>
      </c>
      <c r="P647" s="61" t="s">
        <v>816</v>
      </c>
    </row>
    <row r="648" spans="1:16" ht="20.100000000000001" hidden="1" customHeight="1" outlineLevel="2" x14ac:dyDescent="0.2">
      <c r="A648" s="183">
        <v>4852566</v>
      </c>
      <c r="B648" s="183">
        <v>1586102</v>
      </c>
      <c r="C648" s="183" t="s">
        <v>922</v>
      </c>
      <c r="D648" s="183" t="s">
        <v>885</v>
      </c>
      <c r="E648" s="184">
        <v>77427</v>
      </c>
      <c r="F648" s="184" t="s">
        <v>423</v>
      </c>
      <c r="G648" s="196">
        <v>1</v>
      </c>
      <c r="H648" s="77" t="s">
        <v>424</v>
      </c>
      <c r="I648" s="190">
        <v>656</v>
      </c>
      <c r="J648" s="190">
        <v>0</v>
      </c>
      <c r="K648" s="190">
        <v>0</v>
      </c>
      <c r="L648" s="190">
        <v>656</v>
      </c>
      <c r="M648" s="199">
        <v>3.7</v>
      </c>
      <c r="N648" s="184">
        <v>173.3</v>
      </c>
      <c r="O648" s="77" t="s">
        <v>453</v>
      </c>
      <c r="P648" s="61" t="s">
        <v>816</v>
      </c>
    </row>
    <row r="649" spans="1:16" ht="20.100000000000001" hidden="1" customHeight="1" outlineLevel="2" x14ac:dyDescent="0.2">
      <c r="A649" s="183">
        <v>4883512</v>
      </c>
      <c r="B649" s="183">
        <v>1429852</v>
      </c>
      <c r="C649" s="183" t="s">
        <v>842</v>
      </c>
      <c r="D649" s="183" t="s">
        <v>893</v>
      </c>
      <c r="E649" s="184">
        <v>77427</v>
      </c>
      <c r="F649" s="184">
        <v>26</v>
      </c>
      <c r="G649" s="196">
        <v>1</v>
      </c>
      <c r="H649" s="77" t="s">
        <v>424</v>
      </c>
      <c r="I649" s="190">
        <v>656</v>
      </c>
      <c r="J649" s="190">
        <v>-120.18</v>
      </c>
      <c r="K649" s="190">
        <v>-535.82000000000005</v>
      </c>
      <c r="L649" s="190">
        <v>0</v>
      </c>
      <c r="M649" s="199">
        <v>3.7</v>
      </c>
      <c r="N649" s="184" t="s">
        <v>425</v>
      </c>
      <c r="O649" s="77" t="s">
        <v>844</v>
      </c>
      <c r="P649" s="61" t="s">
        <v>817</v>
      </c>
    </row>
    <row r="650" spans="1:16" ht="20.100000000000001" hidden="1" customHeight="1" outlineLevel="2" x14ac:dyDescent="0.2">
      <c r="A650" s="183">
        <v>4920752</v>
      </c>
      <c r="B650" s="183">
        <v>1582307</v>
      </c>
      <c r="C650" s="183" t="s">
        <v>876</v>
      </c>
      <c r="D650" s="183" t="s">
        <v>893</v>
      </c>
      <c r="E650" s="184">
        <v>77427</v>
      </c>
      <c r="F650" s="184">
        <v>26</v>
      </c>
      <c r="G650" s="196">
        <v>1</v>
      </c>
      <c r="H650" s="77" t="s">
        <v>424</v>
      </c>
      <c r="I650" s="190">
        <v>656</v>
      </c>
      <c r="J650" s="190">
        <v>0</v>
      </c>
      <c r="K650" s="190">
        <v>-651</v>
      </c>
      <c r="L650" s="190">
        <v>5</v>
      </c>
      <c r="M650" s="199">
        <v>3.7</v>
      </c>
      <c r="N650" s="184" t="s">
        <v>425</v>
      </c>
      <c r="O650" s="77" t="s">
        <v>516</v>
      </c>
      <c r="P650" s="61" t="s">
        <v>817</v>
      </c>
    </row>
    <row r="651" spans="1:16" ht="20.100000000000001" hidden="1" customHeight="1" outlineLevel="2" x14ac:dyDescent="0.2">
      <c r="A651" s="183">
        <v>4911190</v>
      </c>
      <c r="B651" s="183">
        <v>1591273</v>
      </c>
      <c r="C651" s="183" t="s">
        <v>849</v>
      </c>
      <c r="D651" s="183" t="s">
        <v>909</v>
      </c>
      <c r="E651" s="184">
        <v>77427</v>
      </c>
      <c r="F651" s="184" t="s">
        <v>423</v>
      </c>
      <c r="G651" s="196">
        <v>1</v>
      </c>
      <c r="H651" s="77" t="s">
        <v>424</v>
      </c>
      <c r="I651" s="190">
        <v>656</v>
      </c>
      <c r="J651" s="190">
        <v>0</v>
      </c>
      <c r="K651" s="190">
        <v>0</v>
      </c>
      <c r="L651" s="190">
        <v>656</v>
      </c>
      <c r="M651" s="199">
        <v>3.7</v>
      </c>
      <c r="N651" s="184">
        <v>154.80000000000001</v>
      </c>
      <c r="O651" s="77" t="s">
        <v>453</v>
      </c>
      <c r="P651" s="61" t="s">
        <v>766</v>
      </c>
    </row>
    <row r="652" spans="1:16" ht="20.100000000000001" hidden="1" customHeight="1" outlineLevel="2" x14ac:dyDescent="0.2">
      <c r="A652" s="183">
        <v>4861364</v>
      </c>
      <c r="B652" s="183">
        <v>505085</v>
      </c>
      <c r="C652" s="183" t="s">
        <v>937</v>
      </c>
      <c r="D652" s="183" t="s">
        <v>909</v>
      </c>
      <c r="E652" s="184">
        <v>77427</v>
      </c>
      <c r="F652" s="184" t="s">
        <v>423</v>
      </c>
      <c r="G652" s="196">
        <v>1</v>
      </c>
      <c r="H652" s="77" t="s">
        <v>424</v>
      </c>
      <c r="I652" s="190">
        <v>656</v>
      </c>
      <c r="J652" s="190">
        <v>0</v>
      </c>
      <c r="K652" s="190">
        <v>0</v>
      </c>
      <c r="L652" s="190">
        <v>656</v>
      </c>
      <c r="M652" s="199">
        <v>3.7</v>
      </c>
      <c r="N652" s="184">
        <v>174.4</v>
      </c>
      <c r="O652" s="77" t="s">
        <v>453</v>
      </c>
      <c r="P652" s="61" t="s">
        <v>570</v>
      </c>
    </row>
    <row r="653" spans="1:16" ht="20.100000000000001" hidden="1" customHeight="1" outlineLevel="2" x14ac:dyDescent="0.2">
      <c r="A653" s="183">
        <v>4813742</v>
      </c>
      <c r="B653" s="183">
        <v>1387503</v>
      </c>
      <c r="C653" s="183" t="s">
        <v>664</v>
      </c>
      <c r="D653" s="183" t="s">
        <v>894</v>
      </c>
      <c r="E653" s="184">
        <v>77427</v>
      </c>
      <c r="F653" s="184">
        <v>26</v>
      </c>
      <c r="G653" s="196">
        <v>1</v>
      </c>
      <c r="H653" s="77" t="s">
        <v>424</v>
      </c>
      <c r="I653" s="190">
        <v>656</v>
      </c>
      <c r="J653" s="190">
        <v>-142.03</v>
      </c>
      <c r="K653" s="190">
        <v>-513.97</v>
      </c>
      <c r="L653" s="190">
        <v>0</v>
      </c>
      <c r="M653" s="199">
        <v>3.7</v>
      </c>
      <c r="N653" s="184" t="s">
        <v>425</v>
      </c>
      <c r="O653" s="77" t="s">
        <v>272</v>
      </c>
      <c r="P653" s="61" t="s">
        <v>570</v>
      </c>
    </row>
    <row r="654" spans="1:16" ht="20.100000000000001" hidden="1" customHeight="1" outlineLevel="2" x14ac:dyDescent="0.2">
      <c r="A654" s="183">
        <v>4859930</v>
      </c>
      <c r="B654" s="183">
        <v>1532588</v>
      </c>
      <c r="C654" s="183" t="s">
        <v>585</v>
      </c>
      <c r="D654" s="183" t="s">
        <v>894</v>
      </c>
      <c r="E654" s="184">
        <v>77427</v>
      </c>
      <c r="F654" s="184">
        <v>26</v>
      </c>
      <c r="G654" s="196">
        <v>1</v>
      </c>
      <c r="H654" s="77" t="s">
        <v>424</v>
      </c>
      <c r="I654" s="190">
        <v>656</v>
      </c>
      <c r="J654" s="190">
        <v>0</v>
      </c>
      <c r="K654" s="190">
        <v>0</v>
      </c>
      <c r="L654" s="190">
        <v>656</v>
      </c>
      <c r="M654" s="199">
        <v>3.7</v>
      </c>
      <c r="N654" s="184">
        <v>174.3</v>
      </c>
      <c r="O654" s="77" t="s">
        <v>520</v>
      </c>
      <c r="P654" s="61" t="s">
        <v>445</v>
      </c>
    </row>
    <row r="655" spans="1:16" ht="20.100000000000001" hidden="1" customHeight="1" outlineLevel="2" x14ac:dyDescent="0.2">
      <c r="A655" s="183">
        <v>4902565</v>
      </c>
      <c r="B655" s="183">
        <v>1422740</v>
      </c>
      <c r="C655" s="183" t="s">
        <v>851</v>
      </c>
      <c r="D655" s="183" t="s">
        <v>896</v>
      </c>
      <c r="E655" s="184">
        <v>77427</v>
      </c>
      <c r="F655" s="184">
        <v>26</v>
      </c>
      <c r="G655" s="196">
        <v>1</v>
      </c>
      <c r="H655" s="77" t="s">
        <v>424</v>
      </c>
      <c r="I655" s="190">
        <v>656</v>
      </c>
      <c r="J655" s="190">
        <v>0</v>
      </c>
      <c r="K655" s="190">
        <v>-656</v>
      </c>
      <c r="L655" s="190">
        <v>0</v>
      </c>
      <c r="M655" s="199">
        <v>3.7</v>
      </c>
      <c r="N655" s="184" t="s">
        <v>425</v>
      </c>
      <c r="O655" s="77" t="s">
        <v>49</v>
      </c>
      <c r="P655" s="61" t="s">
        <v>448</v>
      </c>
    </row>
    <row r="656" spans="1:16" ht="20.100000000000001" hidden="1" customHeight="1" outlineLevel="2" x14ac:dyDescent="0.2">
      <c r="A656" s="183">
        <v>4920752</v>
      </c>
      <c r="B656" s="183">
        <v>1582307</v>
      </c>
      <c r="C656" s="183" t="s">
        <v>876</v>
      </c>
      <c r="D656" s="183" t="s">
        <v>896</v>
      </c>
      <c r="E656" s="184">
        <v>77427</v>
      </c>
      <c r="F656" s="184">
        <v>26</v>
      </c>
      <c r="G656" s="196">
        <v>1</v>
      </c>
      <c r="H656" s="77" t="s">
        <v>424</v>
      </c>
      <c r="I656" s="190">
        <v>656</v>
      </c>
      <c r="J656" s="190">
        <v>0</v>
      </c>
      <c r="K656" s="190">
        <v>-651</v>
      </c>
      <c r="L656" s="190">
        <v>5</v>
      </c>
      <c r="M656" s="199">
        <v>3.7</v>
      </c>
      <c r="N656" s="184">
        <v>186.9</v>
      </c>
      <c r="O656" s="77" t="s">
        <v>516</v>
      </c>
      <c r="P656" s="61" t="s">
        <v>448</v>
      </c>
    </row>
    <row r="657" spans="1:16" ht="20.100000000000001" hidden="1" customHeight="1" outlineLevel="2" x14ac:dyDescent="0.2">
      <c r="A657" s="183">
        <v>4863133</v>
      </c>
      <c r="B657" s="183">
        <v>456994</v>
      </c>
      <c r="C657" s="183" t="s">
        <v>801</v>
      </c>
      <c r="D657" s="183" t="s">
        <v>896</v>
      </c>
      <c r="E657" s="184">
        <v>77427</v>
      </c>
      <c r="F657" s="184">
        <v>26</v>
      </c>
      <c r="G657" s="196">
        <v>1</v>
      </c>
      <c r="H657" s="77" t="s">
        <v>424</v>
      </c>
      <c r="I657" s="190">
        <v>656</v>
      </c>
      <c r="J657" s="190">
        <v>0</v>
      </c>
      <c r="K657" s="190">
        <v>0</v>
      </c>
      <c r="L657" s="190">
        <v>656</v>
      </c>
      <c r="M657" s="199">
        <v>3.7</v>
      </c>
      <c r="N657" s="184">
        <v>196</v>
      </c>
      <c r="O657" s="77" t="s">
        <v>567</v>
      </c>
      <c r="P657" s="61" t="s">
        <v>456</v>
      </c>
    </row>
    <row r="658" spans="1:16" ht="20.100000000000001" hidden="1" customHeight="1" outlineLevel="2" x14ac:dyDescent="0.2">
      <c r="A658" s="183">
        <v>4776151</v>
      </c>
      <c r="B658" s="183">
        <v>1570765</v>
      </c>
      <c r="C658" s="183" t="s">
        <v>546</v>
      </c>
      <c r="D658" s="183" t="s">
        <v>896</v>
      </c>
      <c r="E658" s="184">
        <v>77427</v>
      </c>
      <c r="F658" s="184" t="s">
        <v>423</v>
      </c>
      <c r="G658" s="196">
        <v>1</v>
      </c>
      <c r="H658" s="77" t="s">
        <v>424</v>
      </c>
      <c r="I658" s="190">
        <v>656</v>
      </c>
      <c r="J658" s="190">
        <v>0</v>
      </c>
      <c r="K658" s="190">
        <v>0</v>
      </c>
      <c r="L658" s="190">
        <v>656</v>
      </c>
      <c r="M658" s="199">
        <v>3.7</v>
      </c>
      <c r="N658" s="184" t="s">
        <v>425</v>
      </c>
      <c r="O658" s="77" t="s">
        <v>426</v>
      </c>
      <c r="P658" s="61" t="s">
        <v>456</v>
      </c>
    </row>
    <row r="659" spans="1:16" ht="20.100000000000001" hidden="1" customHeight="1" outlineLevel="2" x14ac:dyDescent="0.2">
      <c r="A659" s="183">
        <v>4902677</v>
      </c>
      <c r="B659" s="183">
        <v>1266761</v>
      </c>
      <c r="C659" s="183" t="s">
        <v>868</v>
      </c>
      <c r="D659" s="183" t="s">
        <v>896</v>
      </c>
      <c r="E659" s="184">
        <v>77427</v>
      </c>
      <c r="F659" s="184">
        <v>26</v>
      </c>
      <c r="G659" s="196">
        <v>1</v>
      </c>
      <c r="H659" s="77" t="s">
        <v>424</v>
      </c>
      <c r="I659" s="190">
        <v>656</v>
      </c>
      <c r="J659" s="190">
        <v>0</v>
      </c>
      <c r="K659" s="190">
        <v>0</v>
      </c>
      <c r="L659" s="190">
        <v>656</v>
      </c>
      <c r="M659" s="199">
        <v>3.7</v>
      </c>
      <c r="N659" s="184" t="s">
        <v>425</v>
      </c>
      <c r="O659" s="77" t="s">
        <v>693</v>
      </c>
      <c r="P659" s="61" t="s">
        <v>456</v>
      </c>
    </row>
    <row r="660" spans="1:16" ht="20.100000000000001" hidden="1" customHeight="1" outlineLevel="2" x14ac:dyDescent="0.2">
      <c r="A660" s="183">
        <v>4600747</v>
      </c>
      <c r="B660" s="183">
        <v>442218</v>
      </c>
      <c r="C660" s="183" t="s">
        <v>618</v>
      </c>
      <c r="D660" s="183" t="s">
        <v>963</v>
      </c>
      <c r="E660" s="184">
        <v>77427</v>
      </c>
      <c r="F660" s="184">
        <v>26</v>
      </c>
      <c r="G660" s="196">
        <v>1</v>
      </c>
      <c r="H660" s="77" t="s">
        <v>424</v>
      </c>
      <c r="I660" s="190">
        <v>656</v>
      </c>
      <c r="J660" s="190">
        <v>-142.03</v>
      </c>
      <c r="K660" s="190">
        <v>-513.97</v>
      </c>
      <c r="L660" s="190">
        <v>0</v>
      </c>
      <c r="M660" s="199">
        <v>3.7</v>
      </c>
      <c r="N660" s="184">
        <v>196.5</v>
      </c>
      <c r="O660" s="77" t="s">
        <v>503</v>
      </c>
      <c r="P660" s="61" t="s">
        <v>806</v>
      </c>
    </row>
    <row r="661" spans="1:16" ht="20.100000000000001" hidden="1" customHeight="1" outlineLevel="2" x14ac:dyDescent="0.2">
      <c r="A661" s="183">
        <v>4850704</v>
      </c>
      <c r="B661" s="183">
        <v>1552254</v>
      </c>
      <c r="C661" s="183" t="s">
        <v>819</v>
      </c>
      <c r="D661" s="183" t="s">
        <v>963</v>
      </c>
      <c r="E661" s="184">
        <v>77427</v>
      </c>
      <c r="F661" s="184">
        <v>26</v>
      </c>
      <c r="G661" s="196">
        <v>1</v>
      </c>
      <c r="H661" s="77" t="s">
        <v>424</v>
      </c>
      <c r="I661" s="190">
        <v>656</v>
      </c>
      <c r="J661" s="190">
        <v>0</v>
      </c>
      <c r="K661" s="190">
        <v>0</v>
      </c>
      <c r="L661" s="190">
        <v>656</v>
      </c>
      <c r="M661" s="199">
        <v>3.7</v>
      </c>
      <c r="N661" s="184" t="s">
        <v>425</v>
      </c>
      <c r="O661" s="77" t="s">
        <v>506</v>
      </c>
      <c r="P661" s="61" t="s">
        <v>481</v>
      </c>
    </row>
    <row r="662" spans="1:16" ht="20.100000000000001" hidden="1" customHeight="1" outlineLevel="2" x14ac:dyDescent="0.2">
      <c r="A662" s="183">
        <v>4874719</v>
      </c>
      <c r="B662" s="183">
        <v>1262476</v>
      </c>
      <c r="C662" s="183" t="s">
        <v>910</v>
      </c>
      <c r="D662" s="183" t="s">
        <v>963</v>
      </c>
      <c r="E662" s="184">
        <v>77427</v>
      </c>
      <c r="F662" s="184" t="s">
        <v>423</v>
      </c>
      <c r="G662" s="196">
        <v>1</v>
      </c>
      <c r="H662" s="77" t="s">
        <v>424</v>
      </c>
      <c r="I662" s="190">
        <v>656</v>
      </c>
      <c r="J662" s="190">
        <v>0</v>
      </c>
      <c r="K662" s="190">
        <v>0</v>
      </c>
      <c r="L662" s="190">
        <v>656</v>
      </c>
      <c r="M662" s="199">
        <v>3.7</v>
      </c>
      <c r="N662" s="184">
        <v>185</v>
      </c>
      <c r="O662" s="77" t="s">
        <v>453</v>
      </c>
      <c r="P662" s="61" t="s">
        <v>481</v>
      </c>
    </row>
    <row r="663" spans="1:16" ht="20.100000000000001" hidden="1" customHeight="1" outlineLevel="2" x14ac:dyDescent="0.2">
      <c r="A663" s="183">
        <v>4912638</v>
      </c>
      <c r="B663" s="183">
        <v>1509838</v>
      </c>
      <c r="C663" s="183" t="s">
        <v>855</v>
      </c>
      <c r="D663" s="183" t="s">
        <v>963</v>
      </c>
      <c r="E663" s="184">
        <v>77427</v>
      </c>
      <c r="F663" s="184">
        <v>26</v>
      </c>
      <c r="G663" s="196">
        <v>1</v>
      </c>
      <c r="H663" s="77" t="s">
        <v>424</v>
      </c>
      <c r="I663" s="190">
        <v>656</v>
      </c>
      <c r="J663" s="190">
        <v>0</v>
      </c>
      <c r="K663" s="190">
        <v>-656</v>
      </c>
      <c r="L663" s="190">
        <v>0</v>
      </c>
      <c r="M663" s="199">
        <v>3.7</v>
      </c>
      <c r="N663" s="184" t="s">
        <v>425</v>
      </c>
      <c r="O663" s="77" t="s">
        <v>49</v>
      </c>
      <c r="P663" s="61" t="s">
        <v>512</v>
      </c>
    </row>
    <row r="664" spans="1:16" ht="20.100000000000001" hidden="1" customHeight="1" outlineLevel="2" x14ac:dyDescent="0.2">
      <c r="A664" s="183">
        <v>4891180</v>
      </c>
      <c r="B664" s="183">
        <v>1589879</v>
      </c>
      <c r="C664" s="183" t="s">
        <v>835</v>
      </c>
      <c r="D664" s="183" t="s">
        <v>963</v>
      </c>
      <c r="E664" s="184">
        <v>77427</v>
      </c>
      <c r="F664" s="184">
        <v>26</v>
      </c>
      <c r="G664" s="196">
        <v>1</v>
      </c>
      <c r="H664" s="77" t="s">
        <v>424</v>
      </c>
      <c r="I664" s="190">
        <v>656</v>
      </c>
      <c r="J664" s="190">
        <v>0</v>
      </c>
      <c r="K664" s="190">
        <v>-656</v>
      </c>
      <c r="L664" s="190">
        <v>0</v>
      </c>
      <c r="M664" s="199">
        <v>3.7</v>
      </c>
      <c r="N664" s="184" t="s">
        <v>425</v>
      </c>
      <c r="O664" s="77" t="s">
        <v>49</v>
      </c>
      <c r="P664" s="61" t="s">
        <v>481</v>
      </c>
    </row>
    <row r="665" spans="1:16" ht="20.100000000000001" hidden="1" customHeight="1" outlineLevel="2" x14ac:dyDescent="0.2">
      <c r="A665" s="183">
        <v>4852566</v>
      </c>
      <c r="B665" s="183">
        <v>1586102</v>
      </c>
      <c r="C665" s="183" t="s">
        <v>922</v>
      </c>
      <c r="D665" s="183" t="s">
        <v>963</v>
      </c>
      <c r="E665" s="184">
        <v>77427</v>
      </c>
      <c r="F665" s="184" t="s">
        <v>423</v>
      </c>
      <c r="G665" s="196">
        <v>1</v>
      </c>
      <c r="H665" s="77" t="s">
        <v>424</v>
      </c>
      <c r="I665" s="190">
        <v>656</v>
      </c>
      <c r="J665" s="190">
        <v>0</v>
      </c>
      <c r="K665" s="190">
        <v>0</v>
      </c>
      <c r="L665" s="190">
        <v>656</v>
      </c>
      <c r="M665" s="199">
        <v>3.7</v>
      </c>
      <c r="N665" s="184">
        <v>173.3</v>
      </c>
      <c r="O665" s="77" t="s">
        <v>453</v>
      </c>
      <c r="P665" s="61" t="s">
        <v>806</v>
      </c>
    </row>
    <row r="666" spans="1:16" ht="20.100000000000001" hidden="1" customHeight="1" outlineLevel="2" x14ac:dyDescent="0.2">
      <c r="A666" s="183">
        <v>4600747</v>
      </c>
      <c r="B666" s="183">
        <v>442218</v>
      </c>
      <c r="C666" s="183" t="s">
        <v>618</v>
      </c>
      <c r="D666" s="183" t="s">
        <v>964</v>
      </c>
      <c r="E666" s="184">
        <v>77427</v>
      </c>
      <c r="F666" s="184">
        <v>26</v>
      </c>
      <c r="G666" s="196">
        <v>1</v>
      </c>
      <c r="H666" s="77" t="s">
        <v>424</v>
      </c>
      <c r="I666" s="190">
        <v>656</v>
      </c>
      <c r="J666" s="190">
        <v>0</v>
      </c>
      <c r="K666" s="190">
        <v>0</v>
      </c>
      <c r="L666" s="190">
        <v>656</v>
      </c>
      <c r="M666" s="199">
        <v>3.7</v>
      </c>
      <c r="N666" s="184">
        <v>173.5</v>
      </c>
      <c r="O666" s="77" t="s">
        <v>503</v>
      </c>
      <c r="P666" s="61" t="s">
        <v>529</v>
      </c>
    </row>
    <row r="667" spans="1:16" ht="20.100000000000001" hidden="1" customHeight="1" outlineLevel="2" x14ac:dyDescent="0.2">
      <c r="A667" s="183">
        <v>4883512</v>
      </c>
      <c r="B667" s="183">
        <v>1429852</v>
      </c>
      <c r="C667" s="183" t="s">
        <v>842</v>
      </c>
      <c r="D667" s="183" t="s">
        <v>964</v>
      </c>
      <c r="E667" s="184">
        <v>77427</v>
      </c>
      <c r="F667" s="184">
        <v>26</v>
      </c>
      <c r="G667" s="196">
        <v>1</v>
      </c>
      <c r="H667" s="77" t="s">
        <v>424</v>
      </c>
      <c r="I667" s="190">
        <v>656</v>
      </c>
      <c r="J667" s="190">
        <v>-120.18</v>
      </c>
      <c r="K667" s="190">
        <v>-535.82000000000005</v>
      </c>
      <c r="L667" s="190">
        <v>0</v>
      </c>
      <c r="M667" s="199">
        <v>3.7</v>
      </c>
      <c r="N667" s="184" t="s">
        <v>425</v>
      </c>
      <c r="O667" s="77" t="s">
        <v>844</v>
      </c>
      <c r="P667" s="61" t="s">
        <v>575</v>
      </c>
    </row>
    <row r="668" spans="1:16" ht="20.100000000000001" hidden="1" customHeight="1" outlineLevel="2" x14ac:dyDescent="0.2">
      <c r="A668" s="183">
        <v>4950897</v>
      </c>
      <c r="B668" s="183">
        <v>1586102</v>
      </c>
      <c r="C668" s="183" t="s">
        <v>922</v>
      </c>
      <c r="D668" s="183" t="s">
        <v>964</v>
      </c>
      <c r="E668" s="184">
        <v>77427</v>
      </c>
      <c r="F668" s="184" t="s">
        <v>423</v>
      </c>
      <c r="G668" s="196">
        <v>1</v>
      </c>
      <c r="H668" s="77" t="s">
        <v>424</v>
      </c>
      <c r="I668" s="190">
        <v>656</v>
      </c>
      <c r="J668" s="190">
        <v>0</v>
      </c>
      <c r="K668" s="190">
        <v>0</v>
      </c>
      <c r="L668" s="190">
        <v>656</v>
      </c>
      <c r="M668" s="199">
        <v>3.7</v>
      </c>
      <c r="N668" s="184">
        <v>173.3</v>
      </c>
      <c r="O668" s="77" t="s">
        <v>453</v>
      </c>
      <c r="P668" s="61" t="s">
        <v>575</v>
      </c>
    </row>
    <row r="669" spans="1:16" ht="20.100000000000001" hidden="1" customHeight="1" outlineLevel="2" x14ac:dyDescent="0.2">
      <c r="A669" s="183">
        <v>4916569</v>
      </c>
      <c r="B669" s="183">
        <v>1591775</v>
      </c>
      <c r="C669" s="183" t="s">
        <v>867</v>
      </c>
      <c r="D669" s="183" t="s">
        <v>967</v>
      </c>
      <c r="E669" s="184">
        <v>77427</v>
      </c>
      <c r="F669" s="184" t="s">
        <v>423</v>
      </c>
      <c r="G669" s="196">
        <v>1</v>
      </c>
      <c r="H669" s="77" t="s">
        <v>424</v>
      </c>
      <c r="I669" s="190">
        <v>656</v>
      </c>
      <c r="J669" s="190">
        <v>0</v>
      </c>
      <c r="K669" s="190">
        <v>0</v>
      </c>
      <c r="L669" s="190">
        <v>656</v>
      </c>
      <c r="M669" s="199">
        <v>3.7</v>
      </c>
      <c r="N669" s="184" t="s">
        <v>425</v>
      </c>
      <c r="O669" s="77" t="s">
        <v>426</v>
      </c>
      <c r="P669" s="61" t="s">
        <v>575</v>
      </c>
    </row>
    <row r="670" spans="1:16" ht="20.100000000000001" hidden="1" customHeight="1" outlineLevel="2" x14ac:dyDescent="0.2">
      <c r="A670" s="183">
        <v>4776151</v>
      </c>
      <c r="B670" s="183">
        <v>1570765</v>
      </c>
      <c r="C670" s="183" t="s">
        <v>546</v>
      </c>
      <c r="D670" s="183" t="s">
        <v>968</v>
      </c>
      <c r="E670" s="184">
        <v>77427</v>
      </c>
      <c r="F670" s="184" t="s">
        <v>423</v>
      </c>
      <c r="G670" s="196">
        <v>1</v>
      </c>
      <c r="H670" s="77" t="s">
        <v>424</v>
      </c>
      <c r="I670" s="190">
        <v>656</v>
      </c>
      <c r="J670" s="190">
        <v>0</v>
      </c>
      <c r="K670" s="190">
        <v>0</v>
      </c>
      <c r="L670" s="190">
        <v>656</v>
      </c>
      <c r="M670" s="199">
        <v>3.7</v>
      </c>
      <c r="N670" s="184" t="s">
        <v>425</v>
      </c>
      <c r="O670" s="77" t="s">
        <v>426</v>
      </c>
      <c r="P670" s="61" t="s">
        <v>491</v>
      </c>
    </row>
    <row r="671" spans="1:16" ht="20.100000000000001" hidden="1" customHeight="1" outlineLevel="2" x14ac:dyDescent="0.2">
      <c r="A671" s="183">
        <v>4813742</v>
      </c>
      <c r="B671" s="183">
        <v>1387503</v>
      </c>
      <c r="C671" s="183" t="s">
        <v>664</v>
      </c>
      <c r="D671" s="183" t="s">
        <v>895</v>
      </c>
      <c r="E671" s="184">
        <v>77427</v>
      </c>
      <c r="F671" s="184">
        <v>26</v>
      </c>
      <c r="G671" s="196">
        <v>1</v>
      </c>
      <c r="H671" s="77" t="s">
        <v>424</v>
      </c>
      <c r="I671" s="190">
        <v>656</v>
      </c>
      <c r="J671" s="190">
        <v>0</v>
      </c>
      <c r="K671" s="190">
        <v>-656</v>
      </c>
      <c r="L671" s="190">
        <v>0</v>
      </c>
      <c r="M671" s="199">
        <v>3.7</v>
      </c>
      <c r="N671" s="184">
        <v>156</v>
      </c>
      <c r="O671" s="77" t="s">
        <v>49</v>
      </c>
      <c r="P671" s="61" t="s">
        <v>491</v>
      </c>
    </row>
    <row r="672" spans="1:16" ht="20.100000000000001" hidden="1" customHeight="1" outlineLevel="2" x14ac:dyDescent="0.2">
      <c r="A672" s="183">
        <v>4850704</v>
      </c>
      <c r="B672" s="183">
        <v>1552254</v>
      </c>
      <c r="C672" s="183" t="s">
        <v>819</v>
      </c>
      <c r="D672" s="183" t="s">
        <v>895</v>
      </c>
      <c r="E672" s="184">
        <v>77427</v>
      </c>
      <c r="F672" s="184">
        <v>26</v>
      </c>
      <c r="G672" s="196">
        <v>1</v>
      </c>
      <c r="H672" s="77" t="s">
        <v>424</v>
      </c>
      <c r="I672" s="190">
        <v>656</v>
      </c>
      <c r="J672" s="190">
        <v>0</v>
      </c>
      <c r="K672" s="190">
        <v>0</v>
      </c>
      <c r="L672" s="190">
        <v>656</v>
      </c>
      <c r="M672" s="199">
        <v>3.7</v>
      </c>
      <c r="N672" s="184">
        <v>185</v>
      </c>
      <c r="O672" s="77" t="s">
        <v>506</v>
      </c>
      <c r="P672" s="61" t="s">
        <v>454</v>
      </c>
    </row>
    <row r="673" spans="1:16" ht="20.100000000000001" hidden="1" customHeight="1" outlineLevel="2" x14ac:dyDescent="0.2">
      <c r="A673" s="183">
        <v>4902677</v>
      </c>
      <c r="B673" s="183">
        <v>1266761</v>
      </c>
      <c r="C673" s="183" t="s">
        <v>868</v>
      </c>
      <c r="D673" s="183" t="s">
        <v>895</v>
      </c>
      <c r="E673" s="184">
        <v>77427</v>
      </c>
      <c r="F673" s="184">
        <v>26</v>
      </c>
      <c r="G673" s="196">
        <v>1</v>
      </c>
      <c r="H673" s="77" t="s">
        <v>424</v>
      </c>
      <c r="I673" s="190">
        <v>656</v>
      </c>
      <c r="J673" s="190">
        <v>0</v>
      </c>
      <c r="K673" s="190">
        <v>0</v>
      </c>
      <c r="L673" s="190">
        <v>656</v>
      </c>
      <c r="M673" s="199">
        <v>3.7</v>
      </c>
      <c r="N673" s="184">
        <v>185</v>
      </c>
      <c r="O673" s="77" t="s">
        <v>693</v>
      </c>
      <c r="P673" s="61" t="s">
        <v>454</v>
      </c>
    </row>
    <row r="674" spans="1:16" ht="20.100000000000001" hidden="1" customHeight="1" outlineLevel="2" x14ac:dyDescent="0.2">
      <c r="A674" s="183">
        <v>4902565</v>
      </c>
      <c r="B674" s="183">
        <v>1422740</v>
      </c>
      <c r="C674" s="183" t="s">
        <v>851</v>
      </c>
      <c r="D674" s="183" t="s">
        <v>895</v>
      </c>
      <c r="E674" s="184">
        <v>77427</v>
      </c>
      <c r="F674" s="184">
        <v>26</v>
      </c>
      <c r="G674" s="196">
        <v>1</v>
      </c>
      <c r="H674" s="77" t="s">
        <v>424</v>
      </c>
      <c r="I674" s="190">
        <v>656</v>
      </c>
      <c r="J674" s="190">
        <v>0</v>
      </c>
      <c r="K674" s="190">
        <v>-656</v>
      </c>
      <c r="L674" s="190">
        <v>0</v>
      </c>
      <c r="M674" s="199">
        <v>3.7</v>
      </c>
      <c r="N674" s="184" t="s">
        <v>425</v>
      </c>
      <c r="O674" s="77" t="s">
        <v>49</v>
      </c>
      <c r="P674" s="61" t="s">
        <v>663</v>
      </c>
    </row>
    <row r="675" spans="1:16" ht="20.100000000000001" hidden="1" customHeight="1" outlineLevel="2" x14ac:dyDescent="0.2">
      <c r="A675" s="183">
        <v>9001410302</v>
      </c>
      <c r="B675" s="183">
        <v>778852</v>
      </c>
      <c r="C675" s="183" t="s">
        <v>1050</v>
      </c>
      <c r="D675" s="183" t="s">
        <v>895</v>
      </c>
      <c r="E675" s="184">
        <v>77427</v>
      </c>
      <c r="F675" s="184">
        <v>26</v>
      </c>
      <c r="G675" s="196">
        <v>1</v>
      </c>
      <c r="H675" s="77" t="s">
        <v>424</v>
      </c>
      <c r="I675" s="190">
        <v>656</v>
      </c>
      <c r="J675" s="190">
        <v>0</v>
      </c>
      <c r="K675" s="190">
        <v>0</v>
      </c>
      <c r="L675" s="190">
        <v>656</v>
      </c>
      <c r="M675" s="199">
        <v>3.7</v>
      </c>
      <c r="N675" s="184">
        <v>184.4</v>
      </c>
      <c r="O675" s="77" t="s">
        <v>426</v>
      </c>
      <c r="P675" s="61" t="s">
        <v>454</v>
      </c>
    </row>
    <row r="676" spans="1:16" ht="20.100000000000001" hidden="1" customHeight="1" outlineLevel="2" x14ac:dyDescent="0.2">
      <c r="A676" s="183">
        <v>4874719</v>
      </c>
      <c r="B676" s="183">
        <v>1262476</v>
      </c>
      <c r="C676" s="183" t="s">
        <v>910</v>
      </c>
      <c r="D676" s="183" t="s">
        <v>969</v>
      </c>
      <c r="E676" s="184">
        <v>77427</v>
      </c>
      <c r="F676" s="184" t="s">
        <v>423</v>
      </c>
      <c r="G676" s="196">
        <v>1</v>
      </c>
      <c r="H676" s="77" t="s">
        <v>424</v>
      </c>
      <c r="I676" s="190">
        <v>656</v>
      </c>
      <c r="J676" s="190">
        <v>0</v>
      </c>
      <c r="K676" s="190">
        <v>0</v>
      </c>
      <c r="L676" s="190">
        <v>656</v>
      </c>
      <c r="M676" s="199">
        <v>3.7</v>
      </c>
      <c r="N676" s="184">
        <v>185</v>
      </c>
      <c r="O676" s="77" t="s">
        <v>453</v>
      </c>
      <c r="P676" s="61" t="s">
        <v>459</v>
      </c>
    </row>
    <row r="677" spans="1:16" ht="20.100000000000001" hidden="1" customHeight="1" outlineLevel="2" x14ac:dyDescent="0.2">
      <c r="A677" s="183">
        <v>4912638</v>
      </c>
      <c r="B677" s="183">
        <v>1509838</v>
      </c>
      <c r="C677" s="183" t="s">
        <v>855</v>
      </c>
      <c r="D677" s="183" t="s">
        <v>969</v>
      </c>
      <c r="E677" s="184">
        <v>77427</v>
      </c>
      <c r="F677" s="184">
        <v>26</v>
      </c>
      <c r="G677" s="196">
        <v>1</v>
      </c>
      <c r="H677" s="77" t="s">
        <v>424</v>
      </c>
      <c r="I677" s="190">
        <v>656</v>
      </c>
      <c r="J677" s="190">
        <v>0</v>
      </c>
      <c r="K677" s="190">
        <v>-656</v>
      </c>
      <c r="L677" s="190">
        <v>0</v>
      </c>
      <c r="M677" s="199">
        <v>3.7</v>
      </c>
      <c r="N677" s="184" t="s">
        <v>425</v>
      </c>
      <c r="O677" s="77" t="s">
        <v>49</v>
      </c>
      <c r="P677" s="61" t="s">
        <v>489</v>
      </c>
    </row>
    <row r="678" spans="1:16" ht="20.100000000000001" hidden="1" customHeight="1" outlineLevel="2" x14ac:dyDescent="0.2">
      <c r="A678" s="183">
        <v>4913324</v>
      </c>
      <c r="B678" s="183">
        <v>1483521</v>
      </c>
      <c r="C678" s="183" t="s">
        <v>863</v>
      </c>
      <c r="D678" s="183" t="s">
        <v>969</v>
      </c>
      <c r="E678" s="184">
        <v>77427</v>
      </c>
      <c r="F678" s="184" t="s">
        <v>423</v>
      </c>
      <c r="G678" s="196">
        <v>1</v>
      </c>
      <c r="H678" s="77" t="s">
        <v>424</v>
      </c>
      <c r="I678" s="190">
        <v>656</v>
      </c>
      <c r="J678" s="190">
        <v>0</v>
      </c>
      <c r="K678" s="190">
        <v>0</v>
      </c>
      <c r="L678" s="190">
        <v>656</v>
      </c>
      <c r="M678" s="199">
        <v>3.7</v>
      </c>
      <c r="N678" s="184">
        <v>201.51</v>
      </c>
      <c r="O678" s="77" t="s">
        <v>453</v>
      </c>
      <c r="P678" s="61" t="s">
        <v>459</v>
      </c>
    </row>
    <row r="679" spans="1:16" ht="20.100000000000001" hidden="1" customHeight="1" outlineLevel="2" x14ac:dyDescent="0.2">
      <c r="A679" s="183">
        <v>4850704</v>
      </c>
      <c r="B679" s="183">
        <v>1552254</v>
      </c>
      <c r="C679" s="183" t="s">
        <v>819</v>
      </c>
      <c r="D679" s="183" t="s">
        <v>971</v>
      </c>
      <c r="E679" s="184">
        <v>77427</v>
      </c>
      <c r="F679" s="184">
        <v>26</v>
      </c>
      <c r="G679" s="196">
        <v>1</v>
      </c>
      <c r="H679" s="77" t="s">
        <v>424</v>
      </c>
      <c r="I679" s="190">
        <v>656</v>
      </c>
      <c r="J679" s="190">
        <v>0</v>
      </c>
      <c r="K679" s="190">
        <v>0</v>
      </c>
      <c r="L679" s="190">
        <v>656</v>
      </c>
      <c r="M679" s="199">
        <v>3.7</v>
      </c>
      <c r="N679" s="184" t="s">
        <v>425</v>
      </c>
      <c r="O679" s="77" t="s">
        <v>506</v>
      </c>
      <c r="P679" s="61" t="s">
        <v>459</v>
      </c>
    </row>
    <row r="680" spans="1:16" ht="20.100000000000001" hidden="1" customHeight="1" outlineLevel="2" x14ac:dyDescent="0.2">
      <c r="A680" s="183">
        <v>4883512</v>
      </c>
      <c r="B680" s="183">
        <v>1429852</v>
      </c>
      <c r="C680" s="183" t="s">
        <v>842</v>
      </c>
      <c r="D680" s="183" t="s">
        <v>971</v>
      </c>
      <c r="E680" s="184">
        <v>77427</v>
      </c>
      <c r="F680" s="184">
        <v>26</v>
      </c>
      <c r="G680" s="196">
        <v>1</v>
      </c>
      <c r="H680" s="77" t="s">
        <v>424</v>
      </c>
      <c r="I680" s="190">
        <v>656</v>
      </c>
      <c r="J680" s="190">
        <v>-120.18</v>
      </c>
      <c r="K680" s="190">
        <v>-535.82000000000005</v>
      </c>
      <c r="L680" s="190">
        <v>0</v>
      </c>
      <c r="M680" s="199">
        <v>3.7</v>
      </c>
      <c r="N680" s="184" t="s">
        <v>425</v>
      </c>
      <c r="O680" s="77" t="s">
        <v>844</v>
      </c>
      <c r="P680" s="61" t="s">
        <v>459</v>
      </c>
    </row>
    <row r="681" spans="1:16" ht="20.100000000000001" hidden="1" customHeight="1" outlineLevel="2" x14ac:dyDescent="0.2">
      <c r="A681" s="183">
        <v>4891180</v>
      </c>
      <c r="B681" s="183">
        <v>1589879</v>
      </c>
      <c r="C681" s="183" t="s">
        <v>835</v>
      </c>
      <c r="D681" s="183" t="s">
        <v>973</v>
      </c>
      <c r="E681" s="184">
        <v>77427</v>
      </c>
      <c r="F681" s="184">
        <v>26</v>
      </c>
      <c r="G681" s="196">
        <v>1</v>
      </c>
      <c r="H681" s="77" t="s">
        <v>424</v>
      </c>
      <c r="I681" s="190">
        <v>656</v>
      </c>
      <c r="J681" s="190">
        <v>0</v>
      </c>
      <c r="K681" s="190">
        <v>-656</v>
      </c>
      <c r="L681" s="190">
        <v>0</v>
      </c>
      <c r="M681" s="199">
        <v>3.7</v>
      </c>
      <c r="N681" s="184" t="s">
        <v>425</v>
      </c>
      <c r="O681" s="77" t="s">
        <v>49</v>
      </c>
      <c r="P681" s="61" t="s">
        <v>489</v>
      </c>
    </row>
    <row r="682" spans="1:16" ht="20.100000000000001" hidden="1" customHeight="1" outlineLevel="2" x14ac:dyDescent="0.2">
      <c r="A682" s="183">
        <v>4911190</v>
      </c>
      <c r="B682" s="183">
        <v>1591273</v>
      </c>
      <c r="C682" s="183" t="s">
        <v>849</v>
      </c>
      <c r="D682" s="183" t="s">
        <v>974</v>
      </c>
      <c r="E682" s="184">
        <v>77427</v>
      </c>
      <c r="F682" s="184" t="s">
        <v>423</v>
      </c>
      <c r="G682" s="196">
        <v>1</v>
      </c>
      <c r="H682" s="77" t="s">
        <v>424</v>
      </c>
      <c r="I682" s="190">
        <v>656</v>
      </c>
      <c r="J682" s="190">
        <v>0</v>
      </c>
      <c r="K682" s="190">
        <v>0</v>
      </c>
      <c r="L682" s="190">
        <v>656</v>
      </c>
      <c r="M682" s="199">
        <v>3.7</v>
      </c>
      <c r="N682" s="184">
        <v>154.80000000000001</v>
      </c>
      <c r="O682" s="77" t="s">
        <v>453</v>
      </c>
      <c r="P682" s="61" t="s">
        <v>454</v>
      </c>
    </row>
    <row r="683" spans="1:16" ht="20.100000000000001" hidden="1" customHeight="1" outlineLevel="2" x14ac:dyDescent="0.2">
      <c r="A683" s="183">
        <v>4231753</v>
      </c>
      <c r="B683" s="183">
        <v>1514392</v>
      </c>
      <c r="C683" s="183" t="s">
        <v>874</v>
      </c>
      <c r="D683" s="183" t="s">
        <v>974</v>
      </c>
      <c r="E683" s="184">
        <v>77427</v>
      </c>
      <c r="F683" s="184" t="s">
        <v>423</v>
      </c>
      <c r="G683" s="196">
        <v>1</v>
      </c>
      <c r="H683" s="77" t="s">
        <v>424</v>
      </c>
      <c r="I683" s="190">
        <v>656</v>
      </c>
      <c r="J683" s="190">
        <v>0</v>
      </c>
      <c r="K683" s="190">
        <v>0</v>
      </c>
      <c r="L683" s="190">
        <v>656</v>
      </c>
      <c r="M683" s="199">
        <v>3.7</v>
      </c>
      <c r="N683" s="184">
        <v>174.8</v>
      </c>
      <c r="O683" s="77" t="s">
        <v>426</v>
      </c>
      <c r="P683" s="61" t="s">
        <v>486</v>
      </c>
    </row>
    <row r="684" spans="1:16" ht="20.100000000000001" hidden="1" customHeight="1" outlineLevel="2" x14ac:dyDescent="0.2">
      <c r="A684" s="183">
        <v>4855584</v>
      </c>
      <c r="B684" s="183">
        <v>388455</v>
      </c>
      <c r="C684" s="183" t="s">
        <v>931</v>
      </c>
      <c r="D684" s="183" t="s">
        <v>974</v>
      </c>
      <c r="E684" s="184">
        <v>77427</v>
      </c>
      <c r="F684" s="184" t="s">
        <v>423</v>
      </c>
      <c r="G684" s="196">
        <v>1</v>
      </c>
      <c r="H684" s="77" t="s">
        <v>424</v>
      </c>
      <c r="I684" s="190">
        <v>656</v>
      </c>
      <c r="J684" s="190">
        <v>0</v>
      </c>
      <c r="K684" s="190">
        <v>0</v>
      </c>
      <c r="L684" s="190">
        <v>656</v>
      </c>
      <c r="M684" s="199">
        <v>3.7</v>
      </c>
      <c r="N684" s="184">
        <v>185</v>
      </c>
      <c r="O684" s="77" t="s">
        <v>453</v>
      </c>
      <c r="P684" s="61" t="s">
        <v>486</v>
      </c>
    </row>
    <row r="685" spans="1:16" ht="20.100000000000001" hidden="1" customHeight="1" outlineLevel="2" x14ac:dyDescent="0.2">
      <c r="A685" s="183">
        <v>4776151</v>
      </c>
      <c r="B685" s="183">
        <v>1570765</v>
      </c>
      <c r="C685" s="183" t="s">
        <v>546</v>
      </c>
      <c r="D685" s="183" t="s">
        <v>974</v>
      </c>
      <c r="E685" s="184">
        <v>77427</v>
      </c>
      <c r="F685" s="184">
        <v>26</v>
      </c>
      <c r="G685" s="196">
        <v>1</v>
      </c>
      <c r="H685" s="77" t="s">
        <v>424</v>
      </c>
      <c r="I685" s="190">
        <v>656</v>
      </c>
      <c r="J685" s="190">
        <v>0</v>
      </c>
      <c r="K685" s="190">
        <v>0</v>
      </c>
      <c r="L685" s="190">
        <v>656</v>
      </c>
      <c r="M685" s="199">
        <v>3.7</v>
      </c>
      <c r="N685" s="184" t="s">
        <v>425</v>
      </c>
      <c r="O685" s="77" t="s">
        <v>426</v>
      </c>
      <c r="P685" s="61" t="s">
        <v>486</v>
      </c>
    </row>
    <row r="686" spans="1:16" ht="20.100000000000001" hidden="1" customHeight="1" outlineLevel="2" x14ac:dyDescent="0.2">
      <c r="A686" s="183">
        <v>4891180</v>
      </c>
      <c r="B686" s="183">
        <v>1589879</v>
      </c>
      <c r="C686" s="183" t="s">
        <v>835</v>
      </c>
      <c r="D686" s="183" t="s">
        <v>974</v>
      </c>
      <c r="E686" s="184">
        <v>77427</v>
      </c>
      <c r="F686" s="184">
        <v>26</v>
      </c>
      <c r="G686" s="196">
        <v>1</v>
      </c>
      <c r="H686" s="77" t="s">
        <v>424</v>
      </c>
      <c r="I686" s="190">
        <v>656</v>
      </c>
      <c r="J686" s="190">
        <v>0</v>
      </c>
      <c r="K686" s="190">
        <v>-656</v>
      </c>
      <c r="L686" s="190">
        <v>0</v>
      </c>
      <c r="M686" s="199">
        <v>3.7</v>
      </c>
      <c r="N686" s="184">
        <v>174.4</v>
      </c>
      <c r="O686" s="77" t="s">
        <v>49</v>
      </c>
      <c r="P686" s="61" t="s">
        <v>486</v>
      </c>
    </row>
    <row r="687" spans="1:16" ht="20.100000000000001" hidden="1" customHeight="1" outlineLevel="2" x14ac:dyDescent="0.2">
      <c r="A687" s="183">
        <v>4850704</v>
      </c>
      <c r="B687" s="183">
        <v>1552254</v>
      </c>
      <c r="C687" s="183" t="s">
        <v>819</v>
      </c>
      <c r="D687" s="183" t="s">
        <v>965</v>
      </c>
      <c r="E687" s="184">
        <v>77427</v>
      </c>
      <c r="F687" s="184">
        <v>26</v>
      </c>
      <c r="G687" s="196">
        <v>1</v>
      </c>
      <c r="H687" s="77" t="s">
        <v>424</v>
      </c>
      <c r="I687" s="190">
        <v>656</v>
      </c>
      <c r="J687" s="190">
        <v>0</v>
      </c>
      <c r="K687" s="190">
        <v>0</v>
      </c>
      <c r="L687" s="190">
        <v>656</v>
      </c>
      <c r="M687" s="199">
        <v>3.7</v>
      </c>
      <c r="N687" s="184">
        <v>185</v>
      </c>
      <c r="O687" s="77" t="s">
        <v>506</v>
      </c>
      <c r="P687" s="61" t="s">
        <v>486</v>
      </c>
    </row>
    <row r="688" spans="1:16" ht="20.100000000000001" hidden="1" customHeight="1" outlineLevel="2" x14ac:dyDescent="0.2">
      <c r="A688" s="183">
        <v>4902677</v>
      </c>
      <c r="B688" s="183">
        <v>1266761</v>
      </c>
      <c r="C688" s="183" t="s">
        <v>868</v>
      </c>
      <c r="D688" s="183" t="s">
        <v>965</v>
      </c>
      <c r="E688" s="184">
        <v>77427</v>
      </c>
      <c r="F688" s="184">
        <v>26</v>
      </c>
      <c r="G688" s="196">
        <v>1</v>
      </c>
      <c r="H688" s="77" t="s">
        <v>424</v>
      </c>
      <c r="I688" s="190">
        <v>656</v>
      </c>
      <c r="J688" s="190">
        <v>0</v>
      </c>
      <c r="K688" s="190">
        <v>0</v>
      </c>
      <c r="L688" s="190">
        <v>656</v>
      </c>
      <c r="M688" s="199">
        <v>3.7</v>
      </c>
      <c r="N688" s="184" t="s">
        <v>425</v>
      </c>
      <c r="O688" s="77" t="s">
        <v>693</v>
      </c>
      <c r="P688" s="61" t="s">
        <v>442</v>
      </c>
    </row>
    <row r="689" spans="1:16" ht="20.100000000000001" hidden="1" customHeight="1" outlineLevel="2" x14ac:dyDescent="0.2">
      <c r="A689" s="183">
        <v>9001410302</v>
      </c>
      <c r="B689" s="183">
        <v>778852</v>
      </c>
      <c r="C689" s="183" t="s">
        <v>1050</v>
      </c>
      <c r="D689" s="183" t="s">
        <v>965</v>
      </c>
      <c r="E689" s="184">
        <v>77427</v>
      </c>
      <c r="F689" s="184">
        <v>26</v>
      </c>
      <c r="G689" s="196">
        <v>1</v>
      </c>
      <c r="H689" s="77" t="s">
        <v>424</v>
      </c>
      <c r="I689" s="190">
        <v>656</v>
      </c>
      <c r="J689" s="190">
        <v>0</v>
      </c>
      <c r="K689" s="190">
        <v>0</v>
      </c>
      <c r="L689" s="190">
        <v>656</v>
      </c>
      <c r="M689" s="199">
        <v>3.7</v>
      </c>
      <c r="N689" s="184" t="s">
        <v>24</v>
      </c>
      <c r="O689" s="77" t="s">
        <v>426</v>
      </c>
      <c r="P689" s="61" t="s">
        <v>486</v>
      </c>
    </row>
    <row r="690" spans="1:16" ht="20.100000000000001" hidden="1" customHeight="1" outlineLevel="2" x14ac:dyDescent="0.2">
      <c r="A690" s="183">
        <v>4874719</v>
      </c>
      <c r="B690" s="183">
        <v>1262476</v>
      </c>
      <c r="C690" s="183" t="s">
        <v>910</v>
      </c>
      <c r="D690" s="183" t="s">
        <v>977</v>
      </c>
      <c r="E690" s="184">
        <v>77427</v>
      </c>
      <c r="F690" s="184" t="s">
        <v>423</v>
      </c>
      <c r="G690" s="196">
        <v>1</v>
      </c>
      <c r="H690" s="77" t="s">
        <v>424</v>
      </c>
      <c r="I690" s="190">
        <v>656</v>
      </c>
      <c r="J690" s="190">
        <v>0</v>
      </c>
      <c r="K690" s="190">
        <v>0</v>
      </c>
      <c r="L690" s="190">
        <v>656</v>
      </c>
      <c r="M690" s="199">
        <v>3.7</v>
      </c>
      <c r="N690" s="184">
        <v>185</v>
      </c>
      <c r="O690" s="77" t="s">
        <v>453</v>
      </c>
      <c r="P690" s="61" t="s">
        <v>627</v>
      </c>
    </row>
    <row r="691" spans="1:16" ht="20.100000000000001" hidden="1" customHeight="1" outlineLevel="2" x14ac:dyDescent="0.2">
      <c r="A691" s="183">
        <v>4916569</v>
      </c>
      <c r="B691" s="183">
        <v>1591775</v>
      </c>
      <c r="C691" s="183" t="s">
        <v>867</v>
      </c>
      <c r="D691" s="183" t="s">
        <v>977</v>
      </c>
      <c r="E691" s="184">
        <v>77427</v>
      </c>
      <c r="F691" s="184" t="s">
        <v>423</v>
      </c>
      <c r="G691" s="196">
        <v>1</v>
      </c>
      <c r="H691" s="77" t="s">
        <v>424</v>
      </c>
      <c r="I691" s="190">
        <v>656</v>
      </c>
      <c r="J691" s="190">
        <v>0</v>
      </c>
      <c r="K691" s="190">
        <v>0</v>
      </c>
      <c r="L691" s="190">
        <v>656</v>
      </c>
      <c r="M691" s="199">
        <v>3.7</v>
      </c>
      <c r="N691" s="184" t="s">
        <v>425</v>
      </c>
      <c r="O691" s="77" t="s">
        <v>426</v>
      </c>
      <c r="P691" s="61" t="s">
        <v>427</v>
      </c>
    </row>
    <row r="692" spans="1:16" ht="20.100000000000001" hidden="1" customHeight="1" outlineLevel="2" x14ac:dyDescent="0.2">
      <c r="A692" s="183">
        <v>4912638</v>
      </c>
      <c r="B692" s="183">
        <v>1509838</v>
      </c>
      <c r="C692" s="183" t="s">
        <v>855</v>
      </c>
      <c r="D692" s="183" t="s">
        <v>977</v>
      </c>
      <c r="E692" s="184">
        <v>77427</v>
      </c>
      <c r="F692" s="184">
        <v>26</v>
      </c>
      <c r="G692" s="196">
        <v>1</v>
      </c>
      <c r="H692" s="77" t="s">
        <v>424</v>
      </c>
      <c r="I692" s="190">
        <v>656</v>
      </c>
      <c r="J692" s="190">
        <v>0</v>
      </c>
      <c r="K692" s="190">
        <v>-656</v>
      </c>
      <c r="L692" s="190">
        <v>0</v>
      </c>
      <c r="M692" s="199">
        <v>3.7</v>
      </c>
      <c r="N692" s="184" t="s">
        <v>425</v>
      </c>
      <c r="O692" s="77" t="s">
        <v>49</v>
      </c>
      <c r="P692" s="61" t="s">
        <v>513</v>
      </c>
    </row>
    <row r="693" spans="1:16" ht="20.100000000000001" hidden="1" customHeight="1" outlineLevel="2" x14ac:dyDescent="0.2">
      <c r="A693" s="183">
        <v>4579510</v>
      </c>
      <c r="B693" s="183">
        <v>950464</v>
      </c>
      <c r="C693" s="183" t="s">
        <v>978</v>
      </c>
      <c r="D693" s="183" t="s">
        <v>977</v>
      </c>
      <c r="E693" s="184">
        <v>77427</v>
      </c>
      <c r="F693" s="184" t="s">
        <v>423</v>
      </c>
      <c r="G693" s="196">
        <v>1</v>
      </c>
      <c r="H693" s="77" t="s">
        <v>424</v>
      </c>
      <c r="I693" s="190">
        <v>656</v>
      </c>
      <c r="J693" s="190">
        <v>0</v>
      </c>
      <c r="K693" s="190">
        <v>0</v>
      </c>
      <c r="L693" s="190">
        <v>656</v>
      </c>
      <c r="M693" s="199">
        <v>3.7</v>
      </c>
      <c r="N693" s="184" t="s">
        <v>425</v>
      </c>
      <c r="O693" s="77" t="s">
        <v>426</v>
      </c>
      <c r="P693" s="61" t="s">
        <v>513</v>
      </c>
    </row>
    <row r="694" spans="1:16" ht="20.100000000000001" hidden="1" customHeight="1" outlineLevel="2" x14ac:dyDescent="0.2">
      <c r="A694" s="183">
        <v>4902565</v>
      </c>
      <c r="B694" s="183">
        <v>1422740</v>
      </c>
      <c r="C694" s="183" t="s">
        <v>851</v>
      </c>
      <c r="D694" s="183" t="s">
        <v>977</v>
      </c>
      <c r="E694" s="184">
        <v>77427</v>
      </c>
      <c r="F694" s="184">
        <v>26</v>
      </c>
      <c r="G694" s="196">
        <v>1</v>
      </c>
      <c r="H694" s="77" t="s">
        <v>424</v>
      </c>
      <c r="I694" s="190">
        <v>656</v>
      </c>
      <c r="J694" s="190">
        <v>0</v>
      </c>
      <c r="K694" s="190">
        <v>-656</v>
      </c>
      <c r="L694" s="190">
        <v>0</v>
      </c>
      <c r="M694" s="199">
        <v>3.7</v>
      </c>
      <c r="N694" s="184">
        <v>174.4</v>
      </c>
      <c r="O694" s="77" t="s">
        <v>49</v>
      </c>
      <c r="P694" s="61" t="s">
        <v>657</v>
      </c>
    </row>
    <row r="695" spans="1:16" ht="20.100000000000001" hidden="1" customHeight="1" outlineLevel="2" x14ac:dyDescent="0.2">
      <c r="A695" s="183">
        <v>4913324</v>
      </c>
      <c r="B695" s="183">
        <v>1483521</v>
      </c>
      <c r="C695" s="183" t="s">
        <v>863</v>
      </c>
      <c r="D695" s="183" t="s">
        <v>977</v>
      </c>
      <c r="E695" s="184">
        <v>77427</v>
      </c>
      <c r="F695" s="184" t="s">
        <v>423</v>
      </c>
      <c r="G695" s="196">
        <v>1</v>
      </c>
      <c r="H695" s="77" t="s">
        <v>424</v>
      </c>
      <c r="I695" s="190">
        <v>656</v>
      </c>
      <c r="J695" s="190">
        <v>0</v>
      </c>
      <c r="K695" s="190">
        <v>0</v>
      </c>
      <c r="L695" s="190">
        <v>656</v>
      </c>
      <c r="M695" s="199">
        <v>3.7</v>
      </c>
      <c r="N695" s="184">
        <v>201.51</v>
      </c>
      <c r="O695" s="77" t="s">
        <v>453</v>
      </c>
      <c r="P695" s="61" t="s">
        <v>657</v>
      </c>
    </row>
    <row r="696" spans="1:16" ht="20.100000000000001" hidden="1" customHeight="1" outlineLevel="2" x14ac:dyDescent="0.2">
      <c r="A696" s="183">
        <v>4850704</v>
      </c>
      <c r="B696" s="183">
        <v>1552254</v>
      </c>
      <c r="C696" s="183" t="s">
        <v>819</v>
      </c>
      <c r="D696" s="183" t="s">
        <v>979</v>
      </c>
      <c r="E696" s="184">
        <v>77427</v>
      </c>
      <c r="F696" s="184">
        <v>26</v>
      </c>
      <c r="G696" s="196">
        <v>1</v>
      </c>
      <c r="H696" s="77" t="s">
        <v>424</v>
      </c>
      <c r="I696" s="190">
        <v>656</v>
      </c>
      <c r="J696" s="190">
        <v>0</v>
      </c>
      <c r="K696" s="190">
        <v>0</v>
      </c>
      <c r="L696" s="190">
        <v>656</v>
      </c>
      <c r="M696" s="199">
        <v>3.7</v>
      </c>
      <c r="N696" s="184" t="s">
        <v>425</v>
      </c>
      <c r="O696" s="77" t="s">
        <v>506</v>
      </c>
      <c r="P696" s="61" t="s">
        <v>489</v>
      </c>
    </row>
    <row r="697" spans="1:16" ht="20.100000000000001" hidden="1" customHeight="1" outlineLevel="2" x14ac:dyDescent="0.2">
      <c r="A697" s="183">
        <v>4883512</v>
      </c>
      <c r="B697" s="183">
        <v>1429852</v>
      </c>
      <c r="C697" s="183" t="s">
        <v>842</v>
      </c>
      <c r="D697" s="183" t="s">
        <v>980</v>
      </c>
      <c r="E697" s="184">
        <v>77427</v>
      </c>
      <c r="F697" s="184">
        <v>26</v>
      </c>
      <c r="G697" s="196">
        <v>1</v>
      </c>
      <c r="H697" s="77" t="s">
        <v>424</v>
      </c>
      <c r="I697" s="190">
        <v>656</v>
      </c>
      <c r="J697" s="190">
        <v>-120.18</v>
      </c>
      <c r="K697" s="190">
        <v>-535.82000000000005</v>
      </c>
      <c r="L697" s="190">
        <v>0</v>
      </c>
      <c r="M697" s="199">
        <v>3.7</v>
      </c>
      <c r="N697" s="184">
        <v>174.4</v>
      </c>
      <c r="O697" s="77" t="s">
        <v>844</v>
      </c>
      <c r="P697" s="61" t="s">
        <v>500</v>
      </c>
    </row>
    <row r="698" spans="1:16" ht="20.100000000000001" hidden="1" customHeight="1" outlineLevel="2" x14ac:dyDescent="0.2">
      <c r="A698" s="183">
        <v>4911190</v>
      </c>
      <c r="B698" s="183">
        <v>1591273</v>
      </c>
      <c r="C698" s="183" t="s">
        <v>849</v>
      </c>
      <c r="D698" s="183" t="s">
        <v>981</v>
      </c>
      <c r="E698" s="184">
        <v>77427</v>
      </c>
      <c r="F698" s="184" t="s">
        <v>423</v>
      </c>
      <c r="G698" s="196">
        <v>1</v>
      </c>
      <c r="H698" s="77" t="s">
        <v>424</v>
      </c>
      <c r="I698" s="190">
        <v>656</v>
      </c>
      <c r="J698" s="190">
        <v>-178.97</v>
      </c>
      <c r="K698" s="190">
        <v>-432.29</v>
      </c>
      <c r="L698" s="190">
        <v>44.74</v>
      </c>
      <c r="M698" s="199">
        <v>3.7</v>
      </c>
      <c r="N698" s="184">
        <v>154.80000000000001</v>
      </c>
      <c r="O698" s="77" t="s">
        <v>453</v>
      </c>
      <c r="P698" s="61" t="s">
        <v>464</v>
      </c>
    </row>
    <row r="699" spans="1:16" ht="20.100000000000001" hidden="1" customHeight="1" outlineLevel="2" x14ac:dyDescent="0.2">
      <c r="A699" s="183">
        <v>4855584</v>
      </c>
      <c r="B699" s="183">
        <v>388455</v>
      </c>
      <c r="C699" s="183" t="s">
        <v>931</v>
      </c>
      <c r="D699" s="183" t="s">
        <v>981</v>
      </c>
      <c r="E699" s="184">
        <v>77427</v>
      </c>
      <c r="F699" s="184" t="s">
        <v>423</v>
      </c>
      <c r="G699" s="196">
        <v>1</v>
      </c>
      <c r="H699" s="77" t="s">
        <v>424</v>
      </c>
      <c r="I699" s="190">
        <v>656</v>
      </c>
      <c r="J699" s="190">
        <v>0</v>
      </c>
      <c r="K699" s="190">
        <v>0</v>
      </c>
      <c r="L699" s="190">
        <v>656</v>
      </c>
      <c r="M699" s="199">
        <v>3.7</v>
      </c>
      <c r="N699" s="184">
        <v>185</v>
      </c>
      <c r="O699" s="77" t="s">
        <v>453</v>
      </c>
      <c r="P699" s="61" t="s">
        <v>464</v>
      </c>
    </row>
    <row r="700" spans="1:16" ht="20.100000000000001" hidden="1" customHeight="1" outlineLevel="2" x14ac:dyDescent="0.2">
      <c r="A700" s="183">
        <v>4912638</v>
      </c>
      <c r="B700" s="183">
        <v>1509838</v>
      </c>
      <c r="C700" s="183" t="s">
        <v>855</v>
      </c>
      <c r="D700" s="183" t="s">
        <v>981</v>
      </c>
      <c r="E700" s="184">
        <v>77427</v>
      </c>
      <c r="F700" s="184">
        <v>26</v>
      </c>
      <c r="G700" s="196">
        <v>1</v>
      </c>
      <c r="H700" s="77" t="s">
        <v>424</v>
      </c>
      <c r="I700" s="190">
        <v>656</v>
      </c>
      <c r="J700" s="190">
        <v>0</v>
      </c>
      <c r="K700" s="190">
        <v>-656</v>
      </c>
      <c r="L700" s="190">
        <v>0</v>
      </c>
      <c r="M700" s="199">
        <v>3.7</v>
      </c>
      <c r="N700" s="184" t="s">
        <v>425</v>
      </c>
      <c r="O700" s="77" t="s">
        <v>49</v>
      </c>
      <c r="P700" s="61" t="s">
        <v>500</v>
      </c>
    </row>
    <row r="701" spans="1:16" ht="20.100000000000001" hidden="1" customHeight="1" outlineLevel="2" x14ac:dyDescent="0.2">
      <c r="A701" s="183">
        <v>4918647</v>
      </c>
      <c r="B701" s="183">
        <v>1543584</v>
      </c>
      <c r="C701" s="183" t="s">
        <v>870</v>
      </c>
      <c r="D701" s="183" t="s">
        <v>972</v>
      </c>
      <c r="E701" s="184">
        <v>77427</v>
      </c>
      <c r="F701" s="184">
        <v>26</v>
      </c>
      <c r="G701" s="196">
        <v>1</v>
      </c>
      <c r="H701" s="77" t="s">
        <v>424</v>
      </c>
      <c r="I701" s="190">
        <v>656</v>
      </c>
      <c r="J701" s="190">
        <v>0</v>
      </c>
      <c r="K701" s="190">
        <v>-656</v>
      </c>
      <c r="L701" s="190">
        <v>0</v>
      </c>
      <c r="M701" s="199">
        <v>3.7</v>
      </c>
      <c r="N701" s="184" t="s">
        <v>425</v>
      </c>
      <c r="O701" s="77" t="s">
        <v>49</v>
      </c>
      <c r="P701" s="61" t="s">
        <v>500</v>
      </c>
    </row>
    <row r="702" spans="1:16" ht="20.100000000000001" hidden="1" customHeight="1" outlineLevel="2" x14ac:dyDescent="0.2">
      <c r="A702" s="183">
        <v>4905541</v>
      </c>
      <c r="B702" s="183">
        <v>1591274</v>
      </c>
      <c r="C702" s="183" t="s">
        <v>954</v>
      </c>
      <c r="D702" s="183" t="s">
        <v>972</v>
      </c>
      <c r="E702" s="184">
        <v>77427</v>
      </c>
      <c r="F702" s="184">
        <v>26</v>
      </c>
      <c r="G702" s="196">
        <v>1</v>
      </c>
      <c r="H702" s="77" t="s">
        <v>424</v>
      </c>
      <c r="I702" s="190">
        <v>656</v>
      </c>
      <c r="J702" s="190">
        <v>0</v>
      </c>
      <c r="K702" s="190">
        <v>0</v>
      </c>
      <c r="L702" s="190">
        <v>656</v>
      </c>
      <c r="M702" s="199">
        <v>3.7</v>
      </c>
      <c r="N702" s="184" t="s">
        <v>425</v>
      </c>
      <c r="O702" s="77" t="s">
        <v>693</v>
      </c>
      <c r="P702" s="61" t="s">
        <v>467</v>
      </c>
    </row>
    <row r="703" spans="1:16" ht="20.100000000000001" hidden="1" customHeight="1" outlineLevel="2" x14ac:dyDescent="0.2">
      <c r="A703" s="183">
        <v>4850704</v>
      </c>
      <c r="B703" s="183">
        <v>1552254</v>
      </c>
      <c r="C703" s="183" t="s">
        <v>819</v>
      </c>
      <c r="D703" s="183" t="s">
        <v>972</v>
      </c>
      <c r="E703" s="184">
        <v>77427</v>
      </c>
      <c r="F703" s="184">
        <v>26</v>
      </c>
      <c r="G703" s="196">
        <v>1</v>
      </c>
      <c r="H703" s="77" t="s">
        <v>424</v>
      </c>
      <c r="I703" s="190">
        <v>656</v>
      </c>
      <c r="J703" s="190">
        <v>0</v>
      </c>
      <c r="K703" s="190">
        <v>0</v>
      </c>
      <c r="L703" s="190">
        <v>656</v>
      </c>
      <c r="M703" s="199">
        <v>3.7</v>
      </c>
      <c r="N703" s="184" t="s">
        <v>425</v>
      </c>
      <c r="O703" s="77" t="s">
        <v>506</v>
      </c>
      <c r="P703" s="61" t="s">
        <v>467</v>
      </c>
    </row>
    <row r="704" spans="1:16" ht="20.100000000000001" hidden="1" customHeight="1" outlineLevel="2" x14ac:dyDescent="0.2">
      <c r="A704" s="183">
        <v>4902677</v>
      </c>
      <c r="B704" s="183">
        <v>1266761</v>
      </c>
      <c r="C704" s="183" t="s">
        <v>868</v>
      </c>
      <c r="D704" s="183" t="s">
        <v>972</v>
      </c>
      <c r="E704" s="184">
        <v>77427</v>
      </c>
      <c r="F704" s="184">
        <v>26</v>
      </c>
      <c r="G704" s="196">
        <v>1</v>
      </c>
      <c r="H704" s="77" t="s">
        <v>424</v>
      </c>
      <c r="I704" s="190">
        <v>656</v>
      </c>
      <c r="J704" s="190">
        <v>0</v>
      </c>
      <c r="K704" s="190">
        <v>0</v>
      </c>
      <c r="L704" s="190">
        <v>656</v>
      </c>
      <c r="M704" s="199">
        <v>3.7</v>
      </c>
      <c r="N704" s="184" t="s">
        <v>425</v>
      </c>
      <c r="O704" s="77" t="s">
        <v>693</v>
      </c>
      <c r="P704" s="61" t="s">
        <v>565</v>
      </c>
    </row>
    <row r="705" spans="1:16" ht="20.100000000000001" hidden="1" customHeight="1" outlineLevel="2" x14ac:dyDescent="0.2">
      <c r="A705" s="183">
        <v>4918647</v>
      </c>
      <c r="B705" s="183">
        <v>1543584</v>
      </c>
      <c r="C705" s="183" t="s">
        <v>870</v>
      </c>
      <c r="D705" s="183" t="s">
        <v>997</v>
      </c>
      <c r="E705" s="184">
        <v>77427</v>
      </c>
      <c r="F705" s="184">
        <v>26</v>
      </c>
      <c r="G705" s="196">
        <v>1</v>
      </c>
      <c r="H705" s="77" t="s">
        <v>424</v>
      </c>
      <c r="I705" s="190">
        <v>656</v>
      </c>
      <c r="J705" s="190">
        <v>0</v>
      </c>
      <c r="K705" s="190">
        <v>-656</v>
      </c>
      <c r="L705" s="190">
        <v>0</v>
      </c>
      <c r="M705" s="199">
        <v>3.7</v>
      </c>
      <c r="N705" s="184" t="s">
        <v>425</v>
      </c>
      <c r="O705" s="77" t="s">
        <v>49</v>
      </c>
      <c r="P705" s="61" t="s">
        <v>565</v>
      </c>
    </row>
    <row r="706" spans="1:16" ht="20.100000000000001" hidden="1" customHeight="1" outlineLevel="2" x14ac:dyDescent="0.2">
      <c r="A706" s="183">
        <v>4732121</v>
      </c>
      <c r="B706" s="183">
        <v>146241</v>
      </c>
      <c r="C706" s="183" t="s">
        <v>558</v>
      </c>
      <c r="D706" s="183" t="s">
        <v>997</v>
      </c>
      <c r="E706" s="184">
        <v>77427</v>
      </c>
      <c r="F706" s="184" t="s">
        <v>423</v>
      </c>
      <c r="G706" s="196">
        <v>1</v>
      </c>
      <c r="H706" s="77" t="s">
        <v>424</v>
      </c>
      <c r="I706" s="190">
        <v>656</v>
      </c>
      <c r="J706" s="190">
        <v>0</v>
      </c>
      <c r="K706" s="190">
        <v>0</v>
      </c>
      <c r="L706" s="190">
        <v>656</v>
      </c>
      <c r="M706" s="199">
        <v>3.7</v>
      </c>
      <c r="N706" s="184" t="s">
        <v>425</v>
      </c>
      <c r="O706" s="77" t="s">
        <v>426</v>
      </c>
      <c r="P706" s="61" t="s">
        <v>565</v>
      </c>
    </row>
    <row r="707" spans="1:16" ht="20.100000000000001" hidden="1" customHeight="1" outlineLevel="2" x14ac:dyDescent="0.2">
      <c r="A707" s="183">
        <v>4905541</v>
      </c>
      <c r="B707" s="183">
        <v>1591274</v>
      </c>
      <c r="C707" s="183" t="s">
        <v>954</v>
      </c>
      <c r="D707" s="183" t="s">
        <v>999</v>
      </c>
      <c r="E707" s="184">
        <v>77427</v>
      </c>
      <c r="F707" s="184">
        <v>26</v>
      </c>
      <c r="G707" s="196">
        <v>1</v>
      </c>
      <c r="H707" s="77" t="s">
        <v>424</v>
      </c>
      <c r="I707" s="190">
        <v>656</v>
      </c>
      <c r="J707" s="190">
        <v>0</v>
      </c>
      <c r="K707" s="190">
        <v>0</v>
      </c>
      <c r="L707" s="190">
        <v>656</v>
      </c>
      <c r="M707" s="199">
        <v>3.7</v>
      </c>
      <c r="N707" s="184" t="s">
        <v>425</v>
      </c>
      <c r="O707" s="77" t="s">
        <v>693</v>
      </c>
      <c r="P707" s="61" t="s">
        <v>467</v>
      </c>
    </row>
    <row r="708" spans="1:16" ht="20.100000000000001" hidden="1" customHeight="1" outlineLevel="2" x14ac:dyDescent="0.2">
      <c r="A708" s="183">
        <v>4874719</v>
      </c>
      <c r="B708" s="183">
        <v>1262476</v>
      </c>
      <c r="C708" s="183" t="s">
        <v>910</v>
      </c>
      <c r="D708" s="183" t="s">
        <v>999</v>
      </c>
      <c r="E708" s="184">
        <v>77427</v>
      </c>
      <c r="F708" s="184" t="s">
        <v>423</v>
      </c>
      <c r="G708" s="196">
        <v>1</v>
      </c>
      <c r="H708" s="77" t="s">
        <v>424</v>
      </c>
      <c r="I708" s="190">
        <v>656</v>
      </c>
      <c r="J708" s="190">
        <v>0</v>
      </c>
      <c r="K708" s="190">
        <v>0</v>
      </c>
      <c r="L708" s="190">
        <v>656</v>
      </c>
      <c r="M708" s="199">
        <v>3.7</v>
      </c>
      <c r="N708" s="184">
        <v>185</v>
      </c>
      <c r="O708" s="77" t="s">
        <v>453</v>
      </c>
      <c r="P708" s="61" t="s">
        <v>733</v>
      </c>
    </row>
    <row r="709" spans="1:16" ht="20.100000000000001" hidden="1" customHeight="1" outlineLevel="2" x14ac:dyDescent="0.2">
      <c r="A709" s="183">
        <v>4902677</v>
      </c>
      <c r="B709" s="183">
        <v>1266761</v>
      </c>
      <c r="C709" s="183" t="s">
        <v>868</v>
      </c>
      <c r="D709" s="183" t="s">
        <v>999</v>
      </c>
      <c r="E709" s="184">
        <v>77427</v>
      </c>
      <c r="F709" s="184">
        <v>26</v>
      </c>
      <c r="G709" s="196">
        <v>1</v>
      </c>
      <c r="H709" s="77" t="s">
        <v>424</v>
      </c>
      <c r="I709" s="190">
        <v>656</v>
      </c>
      <c r="J709" s="190">
        <v>0</v>
      </c>
      <c r="K709" s="190">
        <v>0</v>
      </c>
      <c r="L709" s="190">
        <v>656</v>
      </c>
      <c r="M709" s="199">
        <v>3.7</v>
      </c>
      <c r="N709" s="184" t="s">
        <v>425</v>
      </c>
      <c r="O709" s="77" t="s">
        <v>693</v>
      </c>
      <c r="P709" s="61" t="s">
        <v>733</v>
      </c>
    </row>
    <row r="710" spans="1:16" ht="20.100000000000001" hidden="1" customHeight="1" outlineLevel="2" x14ac:dyDescent="0.2">
      <c r="A710" s="183">
        <v>4579510</v>
      </c>
      <c r="B710" s="183">
        <v>950464</v>
      </c>
      <c r="C710" s="183" t="s">
        <v>978</v>
      </c>
      <c r="D710" s="183" t="s">
        <v>999</v>
      </c>
      <c r="E710" s="184">
        <v>77427</v>
      </c>
      <c r="F710" s="184" t="s">
        <v>423</v>
      </c>
      <c r="G710" s="196">
        <v>1</v>
      </c>
      <c r="H710" s="77" t="s">
        <v>424</v>
      </c>
      <c r="I710" s="190">
        <v>656</v>
      </c>
      <c r="J710" s="190">
        <v>0</v>
      </c>
      <c r="K710" s="190">
        <v>0</v>
      </c>
      <c r="L710" s="190">
        <v>656</v>
      </c>
      <c r="M710" s="199">
        <v>3.7</v>
      </c>
      <c r="N710" s="184" t="s">
        <v>425</v>
      </c>
      <c r="O710" s="77" t="s">
        <v>426</v>
      </c>
      <c r="P710" s="61" t="s">
        <v>733</v>
      </c>
    </row>
    <row r="711" spans="1:16" ht="20.100000000000001" hidden="1" customHeight="1" outlineLevel="2" x14ac:dyDescent="0.2">
      <c r="A711" s="183">
        <v>4902425</v>
      </c>
      <c r="B711" s="183">
        <v>245011</v>
      </c>
      <c r="C711" s="183" t="s">
        <v>837</v>
      </c>
      <c r="D711" s="183" t="s">
        <v>1001</v>
      </c>
      <c r="E711" s="184">
        <v>77427</v>
      </c>
      <c r="F711" s="184">
        <v>26</v>
      </c>
      <c r="G711" s="196">
        <v>1</v>
      </c>
      <c r="H711" s="77" t="s">
        <v>424</v>
      </c>
      <c r="I711" s="190">
        <v>656</v>
      </c>
      <c r="J711" s="190">
        <v>0</v>
      </c>
      <c r="K711" s="190">
        <v>0</v>
      </c>
      <c r="L711" s="190">
        <v>656</v>
      </c>
      <c r="M711" s="199">
        <v>3.7</v>
      </c>
      <c r="N711" s="184" t="s">
        <v>425</v>
      </c>
      <c r="O711" s="77" t="s">
        <v>757</v>
      </c>
      <c r="P711" s="61" t="s">
        <v>589</v>
      </c>
    </row>
    <row r="712" spans="1:16" ht="20.100000000000001" hidden="1" customHeight="1" outlineLevel="2" x14ac:dyDescent="0.2">
      <c r="A712" s="183">
        <v>4855584</v>
      </c>
      <c r="B712" s="183">
        <v>388455</v>
      </c>
      <c r="C712" s="183" t="s">
        <v>931</v>
      </c>
      <c r="D712" s="183" t="s">
        <v>1003</v>
      </c>
      <c r="E712" s="184">
        <v>77427</v>
      </c>
      <c r="F712" s="184" t="s">
        <v>423</v>
      </c>
      <c r="G712" s="196">
        <v>1</v>
      </c>
      <c r="H712" s="77" t="s">
        <v>424</v>
      </c>
      <c r="I712" s="190">
        <v>656</v>
      </c>
      <c r="J712" s="190">
        <v>0</v>
      </c>
      <c r="K712" s="190">
        <v>0</v>
      </c>
      <c r="L712" s="190">
        <v>656</v>
      </c>
      <c r="M712" s="199">
        <v>3.7</v>
      </c>
      <c r="N712" s="184">
        <v>185</v>
      </c>
      <c r="O712" s="77" t="s">
        <v>453</v>
      </c>
      <c r="P712" s="61" t="s">
        <v>589</v>
      </c>
    </row>
    <row r="713" spans="1:16" ht="20.100000000000001" hidden="1" customHeight="1" outlineLevel="2" x14ac:dyDescent="0.2">
      <c r="A713" s="183">
        <v>4918647</v>
      </c>
      <c r="B713" s="183">
        <v>1543584</v>
      </c>
      <c r="C713" s="183" t="s">
        <v>870</v>
      </c>
      <c r="D713" s="183" t="s">
        <v>1006</v>
      </c>
      <c r="E713" s="184">
        <v>77427</v>
      </c>
      <c r="F713" s="184">
        <v>26</v>
      </c>
      <c r="G713" s="196">
        <v>1</v>
      </c>
      <c r="H713" s="77" t="s">
        <v>424</v>
      </c>
      <c r="I713" s="190">
        <v>656</v>
      </c>
      <c r="J713" s="190">
        <v>0</v>
      </c>
      <c r="K713" s="190">
        <v>-656</v>
      </c>
      <c r="L713" s="190">
        <v>0</v>
      </c>
      <c r="M713" s="199">
        <v>3.7</v>
      </c>
      <c r="N713" s="184" t="s">
        <v>425</v>
      </c>
      <c r="O713" s="77" t="s">
        <v>49</v>
      </c>
      <c r="P713" s="61" t="s">
        <v>734</v>
      </c>
    </row>
    <row r="714" spans="1:16" ht="20.100000000000001" hidden="1" customHeight="1" outlineLevel="2" x14ac:dyDescent="0.2">
      <c r="A714" s="183">
        <v>4905541</v>
      </c>
      <c r="B714" s="183">
        <v>1591274</v>
      </c>
      <c r="C714" s="183" t="s">
        <v>954</v>
      </c>
      <c r="D714" s="183" t="s">
        <v>1006</v>
      </c>
      <c r="E714" s="184">
        <v>77427</v>
      </c>
      <c r="F714" s="184">
        <v>26</v>
      </c>
      <c r="G714" s="196">
        <v>1</v>
      </c>
      <c r="H714" s="77" t="s">
        <v>424</v>
      </c>
      <c r="I714" s="190">
        <v>656</v>
      </c>
      <c r="J714" s="190">
        <v>0</v>
      </c>
      <c r="K714" s="190">
        <v>0</v>
      </c>
      <c r="L714" s="190">
        <v>656</v>
      </c>
      <c r="M714" s="199">
        <v>3.7</v>
      </c>
      <c r="N714" s="184" t="s">
        <v>425</v>
      </c>
      <c r="O714" s="77" t="s">
        <v>693</v>
      </c>
      <c r="P714" s="61" t="s">
        <v>591</v>
      </c>
    </row>
    <row r="715" spans="1:16" ht="20.100000000000001" hidden="1" customHeight="1" outlineLevel="2" x14ac:dyDescent="0.2">
      <c r="A715" s="183">
        <v>4796535</v>
      </c>
      <c r="B715" s="183">
        <v>1579232</v>
      </c>
      <c r="C715" s="183" t="s">
        <v>970</v>
      </c>
      <c r="D715" s="183" t="s">
        <v>1006</v>
      </c>
      <c r="E715" s="184">
        <v>77427</v>
      </c>
      <c r="F715" s="184">
        <v>26</v>
      </c>
      <c r="G715" s="196">
        <v>1</v>
      </c>
      <c r="H715" s="77" t="s">
        <v>424</v>
      </c>
      <c r="I715" s="190">
        <v>656</v>
      </c>
      <c r="J715" s="190">
        <v>0</v>
      </c>
      <c r="K715" s="190">
        <v>-651</v>
      </c>
      <c r="L715" s="190">
        <v>5</v>
      </c>
      <c r="M715" s="199">
        <v>3.7</v>
      </c>
      <c r="N715" s="184" t="s">
        <v>425</v>
      </c>
      <c r="O715" s="77" t="s">
        <v>516</v>
      </c>
      <c r="P715" s="61" t="s">
        <v>734</v>
      </c>
    </row>
    <row r="716" spans="1:16" ht="20.100000000000001" hidden="1" customHeight="1" outlineLevel="2" x14ac:dyDescent="0.2">
      <c r="A716" s="183">
        <v>4732121</v>
      </c>
      <c r="B716" s="183">
        <v>146241</v>
      </c>
      <c r="C716" s="183" t="s">
        <v>558</v>
      </c>
      <c r="D716" s="183" t="s">
        <v>1006</v>
      </c>
      <c r="E716" s="184">
        <v>77427</v>
      </c>
      <c r="F716" s="184">
        <v>26</v>
      </c>
      <c r="G716" s="196">
        <v>1</v>
      </c>
      <c r="H716" s="77" t="s">
        <v>424</v>
      </c>
      <c r="I716" s="190">
        <v>656</v>
      </c>
      <c r="J716" s="190">
        <v>0</v>
      </c>
      <c r="K716" s="190">
        <v>0</v>
      </c>
      <c r="L716" s="190">
        <v>656</v>
      </c>
      <c r="M716" s="199">
        <v>3.7</v>
      </c>
      <c r="N716" s="184" t="s">
        <v>425</v>
      </c>
      <c r="O716" s="77" t="s">
        <v>426</v>
      </c>
      <c r="P716" s="61" t="s">
        <v>594</v>
      </c>
    </row>
    <row r="717" spans="1:16" ht="20.100000000000001" hidden="1" customHeight="1" outlineLevel="2" x14ac:dyDescent="0.2">
      <c r="A717" s="183">
        <v>4963244</v>
      </c>
      <c r="B717" s="183">
        <v>1597183</v>
      </c>
      <c r="C717" s="183" t="s">
        <v>975</v>
      </c>
      <c r="D717" s="183" t="s">
        <v>1006</v>
      </c>
      <c r="E717" s="184">
        <v>77427</v>
      </c>
      <c r="F717" s="184">
        <v>26</v>
      </c>
      <c r="G717" s="196">
        <v>1</v>
      </c>
      <c r="H717" s="77" t="s">
        <v>424</v>
      </c>
      <c r="I717" s="190">
        <v>656</v>
      </c>
      <c r="J717" s="190">
        <v>0</v>
      </c>
      <c r="K717" s="190">
        <v>-646</v>
      </c>
      <c r="L717" s="190">
        <v>10</v>
      </c>
      <c r="M717" s="199">
        <v>3.7</v>
      </c>
      <c r="N717" s="184">
        <v>198.3</v>
      </c>
      <c r="O717" s="77" t="s">
        <v>516</v>
      </c>
      <c r="P717" s="61" t="s">
        <v>594</v>
      </c>
    </row>
    <row r="718" spans="1:16" ht="20.100000000000001" hidden="1" customHeight="1" outlineLevel="2" x14ac:dyDescent="0.2">
      <c r="A718" s="183">
        <v>4874719</v>
      </c>
      <c r="B718" s="183">
        <v>1262476</v>
      </c>
      <c r="C718" s="183" t="s">
        <v>910</v>
      </c>
      <c r="D718" s="183" t="s">
        <v>1006</v>
      </c>
      <c r="E718" s="184">
        <v>77427</v>
      </c>
      <c r="F718" s="184" t="s">
        <v>423</v>
      </c>
      <c r="G718" s="196">
        <v>1</v>
      </c>
      <c r="H718" s="77" t="s">
        <v>424</v>
      </c>
      <c r="I718" s="190">
        <v>656</v>
      </c>
      <c r="J718" s="190">
        <v>0</v>
      </c>
      <c r="K718" s="190">
        <v>0</v>
      </c>
      <c r="L718" s="190">
        <v>656</v>
      </c>
      <c r="M718" s="199">
        <v>3.7</v>
      </c>
      <c r="N718" s="184">
        <v>185</v>
      </c>
      <c r="O718" s="77" t="s">
        <v>453</v>
      </c>
      <c r="P718" s="61" t="s">
        <v>589</v>
      </c>
    </row>
    <row r="719" spans="1:16" ht="20.100000000000001" hidden="1" customHeight="1" outlineLevel="2" x14ac:dyDescent="0.2">
      <c r="A719" s="183">
        <v>4902677</v>
      </c>
      <c r="B719" s="183">
        <v>1266761</v>
      </c>
      <c r="C719" s="183" t="s">
        <v>868</v>
      </c>
      <c r="D719" s="183" t="s">
        <v>1006</v>
      </c>
      <c r="E719" s="184">
        <v>77427</v>
      </c>
      <c r="F719" s="184">
        <v>26</v>
      </c>
      <c r="G719" s="196">
        <v>1</v>
      </c>
      <c r="H719" s="77" t="s">
        <v>424</v>
      </c>
      <c r="I719" s="190">
        <v>656</v>
      </c>
      <c r="J719" s="190">
        <v>0</v>
      </c>
      <c r="K719" s="190">
        <v>0</v>
      </c>
      <c r="L719" s="190">
        <v>656</v>
      </c>
      <c r="M719" s="199">
        <v>3.7</v>
      </c>
      <c r="N719" s="184" t="s">
        <v>425</v>
      </c>
      <c r="O719" s="77" t="s">
        <v>693</v>
      </c>
      <c r="P719" s="61" t="s">
        <v>591</v>
      </c>
    </row>
    <row r="720" spans="1:16" ht="20.100000000000001" hidden="1" customHeight="1" outlineLevel="2" x14ac:dyDescent="0.2">
      <c r="A720" s="183">
        <v>4579510</v>
      </c>
      <c r="B720" s="183">
        <v>950464</v>
      </c>
      <c r="C720" s="183" t="s">
        <v>978</v>
      </c>
      <c r="D720" s="183" t="s">
        <v>1006</v>
      </c>
      <c r="E720" s="184">
        <v>77427</v>
      </c>
      <c r="F720" s="184" t="s">
        <v>423</v>
      </c>
      <c r="G720" s="196">
        <v>1</v>
      </c>
      <c r="H720" s="77" t="s">
        <v>424</v>
      </c>
      <c r="I720" s="190">
        <v>656</v>
      </c>
      <c r="J720" s="190">
        <v>0</v>
      </c>
      <c r="K720" s="190">
        <v>0</v>
      </c>
      <c r="L720" s="190">
        <v>656</v>
      </c>
      <c r="M720" s="199">
        <v>3.7</v>
      </c>
      <c r="N720" s="184" t="s">
        <v>425</v>
      </c>
      <c r="O720" s="77" t="s">
        <v>426</v>
      </c>
      <c r="P720" s="61" t="s">
        <v>591</v>
      </c>
    </row>
    <row r="721" spans="1:16" ht="20.100000000000001" hidden="1" customHeight="1" outlineLevel="2" x14ac:dyDescent="0.2">
      <c r="A721" s="183">
        <v>4977432</v>
      </c>
      <c r="B721" s="183">
        <v>1576188</v>
      </c>
      <c r="C721" s="183" t="s">
        <v>993</v>
      </c>
      <c r="D721" s="183" t="s">
        <v>1007</v>
      </c>
      <c r="E721" s="184">
        <v>77427</v>
      </c>
      <c r="F721" s="184">
        <v>26</v>
      </c>
      <c r="G721" s="196">
        <v>1</v>
      </c>
      <c r="H721" s="77" t="s">
        <v>424</v>
      </c>
      <c r="I721" s="190">
        <v>656</v>
      </c>
      <c r="J721" s="190">
        <v>0</v>
      </c>
      <c r="K721" s="190">
        <v>0</v>
      </c>
      <c r="L721" s="190">
        <v>656</v>
      </c>
      <c r="M721" s="199">
        <v>3.7</v>
      </c>
      <c r="N721" s="184" t="s">
        <v>425</v>
      </c>
      <c r="O721" s="77" t="s">
        <v>1008</v>
      </c>
      <c r="P721" s="61" t="s">
        <v>564</v>
      </c>
    </row>
    <row r="722" spans="1:16" ht="20.100000000000001" hidden="1" customHeight="1" outlineLevel="2" x14ac:dyDescent="0.2">
      <c r="A722" s="183">
        <v>4894047</v>
      </c>
      <c r="B722" s="183">
        <v>1197803</v>
      </c>
      <c r="C722" s="183" t="s">
        <v>841</v>
      </c>
      <c r="D722" s="183" t="s">
        <v>1007</v>
      </c>
      <c r="E722" s="184">
        <v>77427</v>
      </c>
      <c r="F722" s="184">
        <v>26</v>
      </c>
      <c r="G722" s="196">
        <v>1</v>
      </c>
      <c r="H722" s="77" t="s">
        <v>424</v>
      </c>
      <c r="I722" s="190">
        <v>656</v>
      </c>
      <c r="J722" s="190">
        <v>0</v>
      </c>
      <c r="K722" s="190">
        <v>0</v>
      </c>
      <c r="L722" s="190">
        <v>656</v>
      </c>
      <c r="M722" s="199">
        <v>3.7</v>
      </c>
      <c r="N722" s="184" t="s">
        <v>425</v>
      </c>
      <c r="O722" s="77" t="s">
        <v>426</v>
      </c>
      <c r="P722" s="61" t="s">
        <v>486</v>
      </c>
    </row>
    <row r="723" spans="1:16" ht="20.100000000000001" hidden="1" customHeight="1" outlineLevel="2" x14ac:dyDescent="0.2">
      <c r="A723" s="183">
        <v>4902425</v>
      </c>
      <c r="B723" s="183">
        <v>245011</v>
      </c>
      <c r="C723" s="183" t="s">
        <v>837</v>
      </c>
      <c r="D723" s="183" t="s">
        <v>1011</v>
      </c>
      <c r="E723" s="184">
        <v>77427</v>
      </c>
      <c r="F723" s="184">
        <v>26</v>
      </c>
      <c r="G723" s="196">
        <v>1</v>
      </c>
      <c r="H723" s="77" t="s">
        <v>424</v>
      </c>
      <c r="I723" s="190">
        <v>656</v>
      </c>
      <c r="J723" s="190">
        <v>0</v>
      </c>
      <c r="K723" s="190">
        <v>0</v>
      </c>
      <c r="L723" s="190">
        <v>656</v>
      </c>
      <c r="M723" s="199">
        <v>3.7</v>
      </c>
      <c r="N723" s="184" t="s">
        <v>425</v>
      </c>
      <c r="O723" s="77" t="s">
        <v>757</v>
      </c>
      <c r="P723" s="61" t="s">
        <v>489</v>
      </c>
    </row>
    <row r="724" spans="1:16" ht="20.100000000000001" hidden="1" customHeight="1" outlineLevel="2" x14ac:dyDescent="0.2">
      <c r="A724" s="183">
        <v>4855584</v>
      </c>
      <c r="B724" s="183">
        <v>388455</v>
      </c>
      <c r="C724" s="183" t="s">
        <v>931</v>
      </c>
      <c r="D724" s="183" t="s">
        <v>1012</v>
      </c>
      <c r="E724" s="184">
        <v>77427</v>
      </c>
      <c r="F724" s="184" t="s">
        <v>423</v>
      </c>
      <c r="G724" s="196">
        <v>1</v>
      </c>
      <c r="H724" s="77" t="s">
        <v>424</v>
      </c>
      <c r="I724" s="190">
        <v>656</v>
      </c>
      <c r="J724" s="190">
        <v>0</v>
      </c>
      <c r="K724" s="190">
        <v>0</v>
      </c>
      <c r="L724" s="190">
        <v>656</v>
      </c>
      <c r="M724" s="199">
        <v>3.7</v>
      </c>
      <c r="N724" s="184">
        <v>185</v>
      </c>
      <c r="O724" s="77" t="s">
        <v>453</v>
      </c>
      <c r="P724" s="61" t="s">
        <v>653</v>
      </c>
    </row>
    <row r="725" spans="1:16" ht="20.100000000000001" hidden="1" customHeight="1" outlineLevel="2" x14ac:dyDescent="0.2">
      <c r="A725" s="183">
        <v>4905541</v>
      </c>
      <c r="B725" s="183">
        <v>1591274</v>
      </c>
      <c r="C725" s="183" t="s">
        <v>954</v>
      </c>
      <c r="D725" s="183" t="s">
        <v>1013</v>
      </c>
      <c r="E725" s="184">
        <v>77427</v>
      </c>
      <c r="F725" s="184">
        <v>26</v>
      </c>
      <c r="G725" s="196">
        <v>1</v>
      </c>
      <c r="H725" s="77" t="s">
        <v>424</v>
      </c>
      <c r="I725" s="190">
        <v>656</v>
      </c>
      <c r="J725" s="190">
        <v>0</v>
      </c>
      <c r="K725" s="190">
        <v>0</v>
      </c>
      <c r="L725" s="190">
        <v>656</v>
      </c>
      <c r="M725" s="199">
        <v>3.7</v>
      </c>
      <c r="N725" s="184" t="s">
        <v>425</v>
      </c>
      <c r="O725" s="77" t="s">
        <v>693</v>
      </c>
      <c r="P725" s="61" t="s">
        <v>602</v>
      </c>
    </row>
    <row r="726" spans="1:16" ht="20.100000000000001" hidden="1" customHeight="1" outlineLevel="2" x14ac:dyDescent="0.2">
      <c r="A726" s="183">
        <v>4796535</v>
      </c>
      <c r="B726" s="183">
        <v>1579232</v>
      </c>
      <c r="C726" s="183" t="s">
        <v>970</v>
      </c>
      <c r="D726" s="183" t="s">
        <v>1013</v>
      </c>
      <c r="E726" s="184">
        <v>77427</v>
      </c>
      <c r="F726" s="184">
        <v>26</v>
      </c>
      <c r="G726" s="196">
        <v>1</v>
      </c>
      <c r="H726" s="77" t="s">
        <v>424</v>
      </c>
      <c r="I726" s="190">
        <v>656</v>
      </c>
      <c r="J726" s="190">
        <v>0</v>
      </c>
      <c r="K726" s="190">
        <v>-651</v>
      </c>
      <c r="L726" s="190">
        <v>5</v>
      </c>
      <c r="M726" s="199">
        <v>3.7</v>
      </c>
      <c r="N726" s="184" t="s">
        <v>425</v>
      </c>
      <c r="O726" s="77" t="s">
        <v>516</v>
      </c>
      <c r="P726" s="61" t="s">
        <v>602</v>
      </c>
    </row>
    <row r="727" spans="1:16" ht="20.100000000000001" hidden="1" customHeight="1" outlineLevel="2" x14ac:dyDescent="0.2">
      <c r="A727" s="183">
        <v>4732121</v>
      </c>
      <c r="B727" s="183">
        <v>146241</v>
      </c>
      <c r="C727" s="183" t="s">
        <v>558</v>
      </c>
      <c r="D727" s="183" t="s">
        <v>1013</v>
      </c>
      <c r="E727" s="184">
        <v>77427</v>
      </c>
      <c r="F727" s="184">
        <v>26</v>
      </c>
      <c r="G727" s="196">
        <v>1</v>
      </c>
      <c r="H727" s="77" t="s">
        <v>424</v>
      </c>
      <c r="I727" s="190">
        <v>656</v>
      </c>
      <c r="J727" s="190">
        <v>0</v>
      </c>
      <c r="K727" s="190">
        <v>0</v>
      </c>
      <c r="L727" s="190">
        <v>656</v>
      </c>
      <c r="M727" s="199">
        <v>3.7</v>
      </c>
      <c r="N727" s="184" t="s">
        <v>425</v>
      </c>
      <c r="O727" s="77" t="s">
        <v>426</v>
      </c>
      <c r="P727" s="61" t="s">
        <v>602</v>
      </c>
    </row>
    <row r="728" spans="1:16" ht="20.100000000000001" hidden="1" customHeight="1" outlineLevel="2" x14ac:dyDescent="0.2">
      <c r="A728" s="183">
        <v>4963244</v>
      </c>
      <c r="B728" s="183">
        <v>1597183</v>
      </c>
      <c r="C728" s="183" t="s">
        <v>975</v>
      </c>
      <c r="D728" s="183" t="s">
        <v>1013</v>
      </c>
      <c r="E728" s="184">
        <v>77427</v>
      </c>
      <c r="F728" s="184">
        <v>26</v>
      </c>
      <c r="G728" s="196">
        <v>1</v>
      </c>
      <c r="H728" s="77" t="s">
        <v>424</v>
      </c>
      <c r="I728" s="190">
        <v>656</v>
      </c>
      <c r="J728" s="190">
        <v>0</v>
      </c>
      <c r="K728" s="190">
        <v>-646</v>
      </c>
      <c r="L728" s="190">
        <v>10</v>
      </c>
      <c r="M728" s="199">
        <v>3.7</v>
      </c>
      <c r="N728" s="184">
        <v>198.3</v>
      </c>
      <c r="O728" s="77" t="s">
        <v>516</v>
      </c>
      <c r="P728" s="61" t="s">
        <v>464</v>
      </c>
    </row>
    <row r="729" spans="1:16" ht="20.100000000000001" hidden="1" customHeight="1" outlineLevel="2" x14ac:dyDescent="0.2">
      <c r="A729" s="183">
        <v>4918647</v>
      </c>
      <c r="B729" s="183">
        <v>1543584</v>
      </c>
      <c r="C729" s="183" t="s">
        <v>870</v>
      </c>
      <c r="D729" s="183" t="s">
        <v>1014</v>
      </c>
      <c r="E729" s="184">
        <v>77427</v>
      </c>
      <c r="F729" s="184">
        <v>26</v>
      </c>
      <c r="G729" s="196">
        <v>1</v>
      </c>
      <c r="H729" s="77" t="s">
        <v>424</v>
      </c>
      <c r="I729" s="190">
        <v>656</v>
      </c>
      <c r="J729" s="190">
        <v>0</v>
      </c>
      <c r="K729" s="190">
        <v>-656</v>
      </c>
      <c r="L729" s="190">
        <v>0</v>
      </c>
      <c r="M729" s="199">
        <v>3.7</v>
      </c>
      <c r="N729" s="184" t="s">
        <v>425</v>
      </c>
      <c r="O729" s="77" t="s">
        <v>49</v>
      </c>
      <c r="P729" s="61" t="s">
        <v>734</v>
      </c>
    </row>
    <row r="730" spans="1:16" ht="20.100000000000001" hidden="1" customHeight="1" outlineLevel="2" x14ac:dyDescent="0.2">
      <c r="A730" s="183">
        <v>4231753</v>
      </c>
      <c r="B730" s="183">
        <v>1514392</v>
      </c>
      <c r="C730" s="183" t="s">
        <v>874</v>
      </c>
      <c r="D730" s="183" t="s">
        <v>1014</v>
      </c>
      <c r="E730" s="184">
        <v>77427</v>
      </c>
      <c r="F730" s="184">
        <v>26</v>
      </c>
      <c r="G730" s="196">
        <v>1</v>
      </c>
      <c r="H730" s="77" t="s">
        <v>424</v>
      </c>
      <c r="I730" s="190">
        <v>656</v>
      </c>
      <c r="J730" s="190">
        <v>0</v>
      </c>
      <c r="K730" s="190">
        <v>0</v>
      </c>
      <c r="L730" s="190">
        <v>656</v>
      </c>
      <c r="M730" s="199">
        <v>3.7</v>
      </c>
      <c r="N730" s="184">
        <v>174.8</v>
      </c>
      <c r="O730" s="77" t="s">
        <v>426</v>
      </c>
      <c r="P730" s="61" t="s">
        <v>591</v>
      </c>
    </row>
    <row r="731" spans="1:16" ht="20.100000000000001" hidden="1" customHeight="1" outlineLevel="2" x14ac:dyDescent="0.2">
      <c r="A731" s="183">
        <v>4944092</v>
      </c>
      <c r="B731" s="183">
        <v>198178</v>
      </c>
      <c r="C731" s="183" t="s">
        <v>921</v>
      </c>
      <c r="D731" s="183" t="s">
        <v>1014</v>
      </c>
      <c r="E731" s="184">
        <v>77427</v>
      </c>
      <c r="F731" s="184">
        <v>26</v>
      </c>
      <c r="G731" s="196">
        <v>1</v>
      </c>
      <c r="H731" s="77" t="s">
        <v>424</v>
      </c>
      <c r="I731" s="190">
        <v>656</v>
      </c>
      <c r="J731" s="190">
        <v>0</v>
      </c>
      <c r="K731" s="190">
        <v>0</v>
      </c>
      <c r="L731" s="190">
        <v>656</v>
      </c>
      <c r="M731" s="199">
        <v>3.7</v>
      </c>
      <c r="N731" s="184" t="s">
        <v>425</v>
      </c>
      <c r="O731" s="77" t="s">
        <v>506</v>
      </c>
      <c r="P731" s="61" t="s">
        <v>590</v>
      </c>
    </row>
    <row r="732" spans="1:16" ht="20.100000000000001" hidden="1" customHeight="1" outlineLevel="2" x14ac:dyDescent="0.2">
      <c r="A732" s="183">
        <v>4977432</v>
      </c>
      <c r="B732" s="183">
        <v>1576188</v>
      </c>
      <c r="C732" s="183" t="s">
        <v>993</v>
      </c>
      <c r="D732" s="183" t="s">
        <v>1014</v>
      </c>
      <c r="E732" s="184">
        <v>77427</v>
      </c>
      <c r="F732" s="184">
        <v>26</v>
      </c>
      <c r="G732" s="196">
        <v>1</v>
      </c>
      <c r="H732" s="77" t="s">
        <v>424</v>
      </c>
      <c r="I732" s="190">
        <v>656</v>
      </c>
      <c r="J732" s="190">
        <v>0</v>
      </c>
      <c r="K732" s="190">
        <v>0</v>
      </c>
      <c r="L732" s="190">
        <v>656</v>
      </c>
      <c r="M732" s="199">
        <v>3.7</v>
      </c>
      <c r="N732" s="184" t="s">
        <v>425</v>
      </c>
      <c r="O732" s="77" t="s">
        <v>1008</v>
      </c>
      <c r="P732" s="61" t="s">
        <v>816</v>
      </c>
    </row>
    <row r="733" spans="1:16" ht="20.100000000000001" hidden="1" customHeight="1" outlineLevel="2" x14ac:dyDescent="0.2">
      <c r="A733" s="183">
        <v>4894047</v>
      </c>
      <c r="B733" s="183">
        <v>1197803</v>
      </c>
      <c r="C733" s="183" t="s">
        <v>841</v>
      </c>
      <c r="D733" s="183" t="s">
        <v>1014</v>
      </c>
      <c r="E733" s="184">
        <v>77427</v>
      </c>
      <c r="F733" s="184">
        <v>26</v>
      </c>
      <c r="G733" s="196">
        <v>1</v>
      </c>
      <c r="H733" s="77" t="s">
        <v>424</v>
      </c>
      <c r="I733" s="190">
        <v>656</v>
      </c>
      <c r="J733" s="190">
        <v>0</v>
      </c>
      <c r="K733" s="190">
        <v>0</v>
      </c>
      <c r="L733" s="190">
        <v>656</v>
      </c>
      <c r="M733" s="199">
        <v>3.7</v>
      </c>
      <c r="N733" s="184" t="s">
        <v>425</v>
      </c>
      <c r="O733" s="77" t="s">
        <v>426</v>
      </c>
      <c r="P733" s="61" t="s">
        <v>816</v>
      </c>
    </row>
    <row r="734" spans="1:16" ht="20.100000000000001" hidden="1" customHeight="1" outlineLevel="2" x14ac:dyDescent="0.2">
      <c r="A734" s="183">
        <v>4902425</v>
      </c>
      <c r="B734" s="183">
        <v>245011</v>
      </c>
      <c r="C734" s="183" t="s">
        <v>837</v>
      </c>
      <c r="D734" s="183" t="s">
        <v>1016</v>
      </c>
      <c r="E734" s="184">
        <v>77427</v>
      </c>
      <c r="F734" s="184">
        <v>26</v>
      </c>
      <c r="G734" s="196">
        <v>1</v>
      </c>
      <c r="H734" s="77" t="s">
        <v>424</v>
      </c>
      <c r="I734" s="190">
        <v>656</v>
      </c>
      <c r="J734" s="190">
        <v>0</v>
      </c>
      <c r="K734" s="190">
        <v>0</v>
      </c>
      <c r="L734" s="190">
        <v>656</v>
      </c>
      <c r="M734" s="199">
        <v>3.7</v>
      </c>
      <c r="N734" s="184" t="s">
        <v>425</v>
      </c>
      <c r="O734" s="77" t="s">
        <v>757</v>
      </c>
      <c r="P734" s="61" t="s">
        <v>816</v>
      </c>
    </row>
    <row r="735" spans="1:16" ht="20.100000000000001" hidden="1" customHeight="1" outlineLevel="2" x14ac:dyDescent="0.2">
      <c r="A735" s="183">
        <v>4855584</v>
      </c>
      <c r="B735" s="183">
        <v>388455</v>
      </c>
      <c r="C735" s="183" t="s">
        <v>931</v>
      </c>
      <c r="D735" s="183" t="s">
        <v>1017</v>
      </c>
      <c r="E735" s="184">
        <v>77427</v>
      </c>
      <c r="F735" s="184" t="s">
        <v>423</v>
      </c>
      <c r="G735" s="196">
        <v>1</v>
      </c>
      <c r="H735" s="77" t="s">
        <v>424</v>
      </c>
      <c r="I735" s="190">
        <v>656</v>
      </c>
      <c r="J735" s="190">
        <v>0</v>
      </c>
      <c r="K735" s="190">
        <v>0</v>
      </c>
      <c r="L735" s="190">
        <v>656</v>
      </c>
      <c r="M735" s="199">
        <v>3.7</v>
      </c>
      <c r="N735" s="184">
        <v>185</v>
      </c>
      <c r="O735" s="77" t="s">
        <v>453</v>
      </c>
      <c r="P735" s="61" t="s">
        <v>657</v>
      </c>
    </row>
    <row r="736" spans="1:16" s="67" customFormat="1" ht="20.100000000000001" customHeight="1" outlineLevel="1" collapsed="1" x14ac:dyDescent="0.2">
      <c r="A736" s="119"/>
      <c r="B736" s="119"/>
      <c r="C736" s="119"/>
      <c r="D736" s="119"/>
      <c r="E736" s="187" t="s">
        <v>1083</v>
      </c>
      <c r="F736" s="187"/>
      <c r="G736" s="197">
        <f>SUM(G286:G735)</f>
        <v>450</v>
      </c>
      <c r="H736" s="186" t="s">
        <v>424</v>
      </c>
      <c r="I736" s="190">
        <f>SUBTOTAL(9,I286:I735)</f>
        <v>295200</v>
      </c>
      <c r="J736" s="190">
        <f>SUBTOTAL(9,J286:J735)</f>
        <v>-22912.709999999977</v>
      </c>
      <c r="K736" s="190">
        <f>SUBTOTAL(9,K286:K735)</f>
        <v>-168050.67000000004</v>
      </c>
      <c r="L736" s="190">
        <f>SUBTOTAL(9,L286:L735)</f>
        <v>104236.62000000001</v>
      </c>
      <c r="M736" s="199">
        <f>SUBTOTAL(9,M286:M735)</f>
        <v>1665.000000000013</v>
      </c>
      <c r="N736" s="187"/>
      <c r="O736" s="186"/>
    </row>
    <row r="737" spans="1:16" ht="20.100000000000001" hidden="1" customHeight="1" outlineLevel="2" x14ac:dyDescent="0.2">
      <c r="A737" s="183">
        <v>4757108</v>
      </c>
      <c r="B737" s="183">
        <v>1577107</v>
      </c>
      <c r="C737" s="183" t="s">
        <v>726</v>
      </c>
      <c r="D737" s="183" t="s">
        <v>509</v>
      </c>
      <c r="E737" s="184">
        <v>77431</v>
      </c>
      <c r="F737" s="184" t="s">
        <v>727</v>
      </c>
      <c r="G737" s="196">
        <v>1</v>
      </c>
      <c r="H737" s="77" t="s">
        <v>641</v>
      </c>
      <c r="I737" s="190">
        <v>336</v>
      </c>
      <c r="J737" s="190">
        <v>-89.53</v>
      </c>
      <c r="K737" s="190">
        <v>-224.09</v>
      </c>
      <c r="L737" s="190">
        <v>22.38</v>
      </c>
      <c r="M737" s="199">
        <v>1.81</v>
      </c>
      <c r="N737" s="184">
        <v>200.82</v>
      </c>
      <c r="O737" s="77" t="s">
        <v>453</v>
      </c>
      <c r="P737" s="61" t="s">
        <v>657</v>
      </c>
    </row>
    <row r="738" spans="1:16" ht="20.100000000000001" hidden="1" customHeight="1" outlineLevel="2" x14ac:dyDescent="0.2">
      <c r="A738" s="183">
        <v>4782709</v>
      </c>
      <c r="B738" s="183">
        <v>1579852</v>
      </c>
      <c r="C738" s="183" t="s">
        <v>476</v>
      </c>
      <c r="D738" s="183" t="s">
        <v>439</v>
      </c>
      <c r="E738" s="184">
        <v>77431</v>
      </c>
      <c r="F738" s="184">
        <v>26</v>
      </c>
      <c r="G738" s="196">
        <v>1</v>
      </c>
      <c r="H738" s="77" t="s">
        <v>641</v>
      </c>
      <c r="I738" s="190">
        <v>336</v>
      </c>
      <c r="J738" s="190">
        <v>0</v>
      </c>
      <c r="K738" s="190">
        <v>-336</v>
      </c>
      <c r="L738" s="190">
        <v>0</v>
      </c>
      <c r="M738" s="199">
        <v>1.81</v>
      </c>
      <c r="N738" s="184" t="s">
        <v>425</v>
      </c>
      <c r="O738" s="77" t="s">
        <v>49</v>
      </c>
      <c r="P738" s="61" t="s">
        <v>657</v>
      </c>
    </row>
    <row r="739" spans="1:16" ht="20.100000000000001" hidden="1" customHeight="1" outlineLevel="2" x14ac:dyDescent="0.2">
      <c r="A739" s="183">
        <v>4826982</v>
      </c>
      <c r="B739" s="183">
        <v>1583859</v>
      </c>
      <c r="C739" s="183" t="s">
        <v>705</v>
      </c>
      <c r="D739" s="183" t="s">
        <v>789</v>
      </c>
      <c r="E739" s="184">
        <v>77431</v>
      </c>
      <c r="F739" s="184">
        <v>26</v>
      </c>
      <c r="G739" s="196">
        <v>1</v>
      </c>
      <c r="H739" s="77" t="s">
        <v>641</v>
      </c>
      <c r="I739" s="190">
        <v>336</v>
      </c>
      <c r="J739" s="190">
        <v>0</v>
      </c>
      <c r="K739" s="190">
        <v>-336</v>
      </c>
      <c r="L739" s="190">
        <v>0</v>
      </c>
      <c r="M739" s="199">
        <v>1.81</v>
      </c>
      <c r="N739" s="184" t="s">
        <v>425</v>
      </c>
      <c r="O739" s="77" t="s">
        <v>49</v>
      </c>
      <c r="P739" s="61" t="s">
        <v>657</v>
      </c>
    </row>
    <row r="740" spans="1:16" ht="20.100000000000001" hidden="1" customHeight="1" outlineLevel="2" x14ac:dyDescent="0.2">
      <c r="A740" s="183">
        <v>4853511</v>
      </c>
      <c r="B740" s="183">
        <v>1586393</v>
      </c>
      <c r="C740" s="183" t="s">
        <v>749</v>
      </c>
      <c r="D740" s="183" t="s">
        <v>836</v>
      </c>
      <c r="E740" s="184">
        <v>77431</v>
      </c>
      <c r="F740" s="184">
        <v>26</v>
      </c>
      <c r="G740" s="196">
        <v>1</v>
      </c>
      <c r="H740" s="77" t="s">
        <v>641</v>
      </c>
      <c r="I740" s="190">
        <v>336</v>
      </c>
      <c r="J740" s="190">
        <v>0</v>
      </c>
      <c r="K740" s="190">
        <v>-336</v>
      </c>
      <c r="L740" s="190">
        <v>0</v>
      </c>
      <c r="M740" s="199">
        <v>1.81</v>
      </c>
      <c r="N740" s="184" t="s">
        <v>425</v>
      </c>
      <c r="O740" s="77" t="s">
        <v>49</v>
      </c>
      <c r="P740" s="61" t="s">
        <v>848</v>
      </c>
    </row>
    <row r="741" spans="1:16" ht="20.100000000000001" hidden="1" customHeight="1" outlineLevel="2" x14ac:dyDescent="0.2">
      <c r="A741" s="183">
        <v>4638094</v>
      </c>
      <c r="B741" s="183">
        <v>1565614</v>
      </c>
      <c r="C741" s="183" t="s">
        <v>603</v>
      </c>
      <c r="D741" s="183" t="s">
        <v>1012</v>
      </c>
      <c r="E741" s="184">
        <v>77431</v>
      </c>
      <c r="F741" s="184">
        <v>26</v>
      </c>
      <c r="G741" s="196">
        <v>1</v>
      </c>
      <c r="H741" s="77" t="s">
        <v>641</v>
      </c>
      <c r="I741" s="190">
        <v>336</v>
      </c>
      <c r="J741" s="190">
        <v>0</v>
      </c>
      <c r="K741" s="190">
        <v>-336</v>
      </c>
      <c r="L741" s="190">
        <v>0</v>
      </c>
      <c r="M741" s="199">
        <v>1.81</v>
      </c>
      <c r="N741" s="184" t="s">
        <v>425</v>
      </c>
      <c r="O741" s="77" t="s">
        <v>49</v>
      </c>
      <c r="P741" s="61" t="s">
        <v>816</v>
      </c>
    </row>
    <row r="742" spans="1:16" s="67" customFormat="1" ht="20.100000000000001" customHeight="1" outlineLevel="1" collapsed="1" x14ac:dyDescent="0.2">
      <c r="A742" s="119"/>
      <c r="B742" s="119"/>
      <c r="C742" s="119"/>
      <c r="D742" s="119"/>
      <c r="E742" s="187" t="s">
        <v>1084</v>
      </c>
      <c r="F742" s="187"/>
      <c r="G742" s="197">
        <f>SUM(G737:G741)</f>
        <v>5</v>
      </c>
      <c r="H742" s="186" t="s">
        <v>641</v>
      </c>
      <c r="I742" s="190">
        <f>SUBTOTAL(9,I737:I741)</f>
        <v>1680</v>
      </c>
      <c r="J742" s="190">
        <f>SUBTOTAL(9,J737:J741)</f>
        <v>-89.53</v>
      </c>
      <c r="K742" s="190">
        <f>SUBTOTAL(9,K737:K741)</f>
        <v>-1568.0900000000001</v>
      </c>
      <c r="L742" s="190">
        <f>SUBTOTAL(9,L737:L741)</f>
        <v>22.38</v>
      </c>
      <c r="M742" s="199">
        <f>SUBTOTAL(9,M737:M741)</f>
        <v>9.0500000000000007</v>
      </c>
      <c r="N742" s="187"/>
      <c r="O742" s="186"/>
    </row>
    <row r="743" spans="1:16" ht="20.100000000000001" hidden="1" customHeight="1" outlineLevel="2" x14ac:dyDescent="0.2">
      <c r="A743" s="183">
        <v>4770448</v>
      </c>
      <c r="B743" s="183">
        <v>1537084</v>
      </c>
      <c r="C743" s="183" t="s">
        <v>508</v>
      </c>
      <c r="D743" s="183" t="s">
        <v>509</v>
      </c>
      <c r="E743" s="184">
        <v>99204</v>
      </c>
      <c r="F743" s="184" t="s">
        <v>423</v>
      </c>
      <c r="G743" s="196">
        <v>1</v>
      </c>
      <c r="H743" s="77" t="s">
        <v>510</v>
      </c>
      <c r="I743" s="190">
        <v>413</v>
      </c>
      <c r="J743" s="190">
        <v>-56.01</v>
      </c>
      <c r="K743" s="190">
        <v>-356.99</v>
      </c>
      <c r="L743" s="190">
        <v>0</v>
      </c>
      <c r="M743" s="199">
        <v>2.4300000000000002</v>
      </c>
      <c r="N743" s="184">
        <v>174.1</v>
      </c>
      <c r="O743" s="77" t="s">
        <v>426</v>
      </c>
      <c r="P743" s="61" t="s">
        <v>816</v>
      </c>
    </row>
    <row r="744" spans="1:16" ht="20.100000000000001" hidden="1" customHeight="1" outlineLevel="2" x14ac:dyDescent="0.2">
      <c r="A744" s="183">
        <v>4771145</v>
      </c>
      <c r="B744" s="183">
        <v>1380013</v>
      </c>
      <c r="C744" s="183" t="s">
        <v>531</v>
      </c>
      <c r="D744" s="183" t="s">
        <v>523</v>
      </c>
      <c r="E744" s="184">
        <v>99204</v>
      </c>
      <c r="F744" s="184" t="s">
        <v>423</v>
      </c>
      <c r="G744" s="196">
        <v>1</v>
      </c>
      <c r="H744" s="77" t="s">
        <v>510</v>
      </c>
      <c r="I744" s="190">
        <v>413</v>
      </c>
      <c r="J744" s="190">
        <v>-137.43</v>
      </c>
      <c r="K744" s="190">
        <v>-275.57</v>
      </c>
      <c r="L744" s="190">
        <v>0</v>
      </c>
      <c r="M744" s="199">
        <v>2.4300000000000002</v>
      </c>
      <c r="N744" s="184">
        <v>185</v>
      </c>
      <c r="O744" s="77" t="s">
        <v>532</v>
      </c>
      <c r="P744" s="61" t="s">
        <v>816</v>
      </c>
    </row>
    <row r="745" spans="1:16" ht="20.100000000000001" hidden="1" customHeight="1" outlineLevel="2" x14ac:dyDescent="0.2">
      <c r="A745" s="183">
        <v>4757108</v>
      </c>
      <c r="B745" s="183">
        <v>1577107</v>
      </c>
      <c r="C745" s="183" t="s">
        <v>726</v>
      </c>
      <c r="D745" s="183" t="s">
        <v>465</v>
      </c>
      <c r="E745" s="184">
        <v>99204</v>
      </c>
      <c r="F745" s="184" t="s">
        <v>423</v>
      </c>
      <c r="G745" s="196">
        <v>1</v>
      </c>
      <c r="H745" s="77" t="s">
        <v>510</v>
      </c>
      <c r="I745" s="190">
        <v>413</v>
      </c>
      <c r="J745" s="190">
        <v>0</v>
      </c>
      <c r="K745" s="190">
        <v>0</v>
      </c>
      <c r="L745" s="190">
        <v>413</v>
      </c>
      <c r="M745" s="199">
        <v>2.4300000000000002</v>
      </c>
      <c r="N745" s="184">
        <v>150</v>
      </c>
      <c r="O745" s="77" t="s">
        <v>453</v>
      </c>
      <c r="P745" s="61" t="s">
        <v>734</v>
      </c>
    </row>
    <row r="746" spans="1:16" ht="20.100000000000001" hidden="1" customHeight="1" outlineLevel="2" x14ac:dyDescent="0.2">
      <c r="A746" s="183">
        <v>4813676</v>
      </c>
      <c r="B746" s="183">
        <v>1545845</v>
      </c>
      <c r="C746" s="183" t="s">
        <v>666</v>
      </c>
      <c r="D746" s="183" t="s">
        <v>468</v>
      </c>
      <c r="E746" s="184">
        <v>99204</v>
      </c>
      <c r="F746" s="184" t="s">
        <v>423</v>
      </c>
      <c r="G746" s="196">
        <v>1</v>
      </c>
      <c r="H746" s="77" t="s">
        <v>510</v>
      </c>
      <c r="I746" s="190">
        <v>413</v>
      </c>
      <c r="J746" s="190">
        <v>-56.01</v>
      </c>
      <c r="K746" s="190">
        <v>-356.99</v>
      </c>
      <c r="L746" s="190">
        <v>0</v>
      </c>
      <c r="M746" s="199">
        <v>2.4300000000000002</v>
      </c>
      <c r="N746" s="184">
        <v>174.4</v>
      </c>
      <c r="O746" s="77" t="s">
        <v>426</v>
      </c>
      <c r="P746" s="61" t="s">
        <v>850</v>
      </c>
    </row>
    <row r="747" spans="1:16" ht="20.100000000000001" hidden="1" customHeight="1" outlineLevel="2" x14ac:dyDescent="0.2">
      <c r="A747" s="183">
        <v>4623575</v>
      </c>
      <c r="B747" s="183">
        <v>1564312</v>
      </c>
      <c r="C747" s="183" t="s">
        <v>517</v>
      </c>
      <c r="D747" s="183" t="s">
        <v>662</v>
      </c>
      <c r="E747" s="184">
        <v>99204</v>
      </c>
      <c r="F747" s="184" t="s">
        <v>423</v>
      </c>
      <c r="G747" s="196">
        <v>1</v>
      </c>
      <c r="H747" s="77" t="s">
        <v>510</v>
      </c>
      <c r="I747" s="190">
        <v>413</v>
      </c>
      <c r="J747" s="190">
        <v>-100</v>
      </c>
      <c r="K747" s="190">
        <v>-313</v>
      </c>
      <c r="L747" s="190">
        <v>0</v>
      </c>
      <c r="M747" s="199">
        <v>2.4300000000000002</v>
      </c>
      <c r="N747" s="184">
        <v>198.5</v>
      </c>
      <c r="O747" s="77" t="s">
        <v>518</v>
      </c>
      <c r="P747" s="61" t="s">
        <v>467</v>
      </c>
    </row>
    <row r="748" spans="1:16" ht="20.100000000000001" hidden="1" customHeight="1" outlineLevel="2" x14ac:dyDescent="0.2">
      <c r="A748" s="183">
        <v>4817015</v>
      </c>
      <c r="B748" s="183">
        <v>1581010</v>
      </c>
      <c r="C748" s="183" t="s">
        <v>669</v>
      </c>
      <c r="D748" s="183" t="s">
        <v>670</v>
      </c>
      <c r="E748" s="184">
        <v>99204</v>
      </c>
      <c r="F748" s="184" t="s">
        <v>423</v>
      </c>
      <c r="G748" s="196">
        <v>1</v>
      </c>
      <c r="H748" s="77" t="s">
        <v>510</v>
      </c>
      <c r="I748" s="190">
        <v>413</v>
      </c>
      <c r="J748" s="190">
        <v>-137.54</v>
      </c>
      <c r="K748" s="190">
        <v>-275.45999999999998</v>
      </c>
      <c r="L748" s="190">
        <v>0</v>
      </c>
      <c r="M748" s="199">
        <v>2.4300000000000002</v>
      </c>
      <c r="N748" s="184">
        <v>141.80000000000001</v>
      </c>
      <c r="O748" s="77" t="s">
        <v>453</v>
      </c>
      <c r="P748" s="61" t="s">
        <v>459</v>
      </c>
    </row>
    <row r="749" spans="1:16" ht="20.100000000000001" hidden="1" customHeight="1" outlineLevel="2" x14ac:dyDescent="0.2">
      <c r="A749" s="183">
        <v>4818513</v>
      </c>
      <c r="B749" s="183">
        <v>1305759</v>
      </c>
      <c r="C749" s="183" t="s">
        <v>692</v>
      </c>
      <c r="D749" s="183" t="s">
        <v>673</v>
      </c>
      <c r="E749" s="184">
        <v>99204</v>
      </c>
      <c r="F749" s="184" t="s">
        <v>423</v>
      </c>
      <c r="G749" s="196">
        <v>1</v>
      </c>
      <c r="H749" s="77" t="s">
        <v>510</v>
      </c>
      <c r="I749" s="190">
        <v>413</v>
      </c>
      <c r="J749" s="190">
        <v>0</v>
      </c>
      <c r="K749" s="190">
        <v>0</v>
      </c>
      <c r="L749" s="190">
        <v>413</v>
      </c>
      <c r="M749" s="199">
        <v>2.4300000000000002</v>
      </c>
      <c r="N749" s="184">
        <v>174.8</v>
      </c>
      <c r="O749" s="77" t="s">
        <v>693</v>
      </c>
      <c r="P749" s="61" t="s">
        <v>459</v>
      </c>
    </row>
    <row r="750" spans="1:16" ht="20.100000000000001" hidden="1" customHeight="1" outlineLevel="2" x14ac:dyDescent="0.2">
      <c r="A750" s="183">
        <v>4819386</v>
      </c>
      <c r="B750" s="183">
        <v>782253</v>
      </c>
      <c r="C750" s="183" t="s">
        <v>684</v>
      </c>
      <c r="D750" s="183" t="s">
        <v>680</v>
      </c>
      <c r="E750" s="184">
        <v>99204</v>
      </c>
      <c r="F750" s="184" t="s">
        <v>423</v>
      </c>
      <c r="G750" s="196">
        <v>1</v>
      </c>
      <c r="H750" s="77" t="s">
        <v>510</v>
      </c>
      <c r="I750" s="190">
        <v>413</v>
      </c>
      <c r="J750" s="190">
        <v>-56.01</v>
      </c>
      <c r="K750" s="190">
        <v>-356.99</v>
      </c>
      <c r="L750" s="190">
        <v>0</v>
      </c>
      <c r="M750" s="199">
        <v>2.4300000000000002</v>
      </c>
      <c r="N750" s="184">
        <v>185</v>
      </c>
      <c r="O750" s="77" t="s">
        <v>426</v>
      </c>
      <c r="P750" s="61" t="s">
        <v>459</v>
      </c>
    </row>
    <row r="751" spans="1:16" ht="20.100000000000001" hidden="1" customHeight="1" outlineLevel="2" x14ac:dyDescent="0.2">
      <c r="A751" s="183">
        <v>4820290</v>
      </c>
      <c r="B751" s="183">
        <v>375122</v>
      </c>
      <c r="C751" s="183" t="s">
        <v>689</v>
      </c>
      <c r="D751" s="183" t="s">
        <v>686</v>
      </c>
      <c r="E751" s="184">
        <v>99204</v>
      </c>
      <c r="F751" s="184" t="s">
        <v>423</v>
      </c>
      <c r="G751" s="196">
        <v>1</v>
      </c>
      <c r="H751" s="77" t="s">
        <v>510</v>
      </c>
      <c r="I751" s="190">
        <v>413</v>
      </c>
      <c r="J751" s="190">
        <v>-115.53</v>
      </c>
      <c r="K751" s="190">
        <v>-297.47000000000003</v>
      </c>
      <c r="L751" s="190">
        <v>0</v>
      </c>
      <c r="M751" s="199">
        <v>2.4300000000000002</v>
      </c>
      <c r="N751" s="184">
        <v>154.80000000000001</v>
      </c>
      <c r="O751" s="77" t="s">
        <v>453</v>
      </c>
      <c r="P751" s="61" t="s">
        <v>486</v>
      </c>
    </row>
    <row r="752" spans="1:16" ht="20.100000000000001" hidden="1" customHeight="1" outlineLevel="2" x14ac:dyDescent="0.2">
      <c r="A752" s="183">
        <v>4390337</v>
      </c>
      <c r="B752" s="183">
        <v>1349426</v>
      </c>
      <c r="C752" s="183" t="s">
        <v>729</v>
      </c>
      <c r="D752" s="183" t="s">
        <v>703</v>
      </c>
      <c r="E752" s="184">
        <v>99204</v>
      </c>
      <c r="F752" s="184" t="s">
        <v>423</v>
      </c>
      <c r="G752" s="196">
        <v>1</v>
      </c>
      <c r="H752" s="77" t="s">
        <v>510</v>
      </c>
      <c r="I752" s="190">
        <v>413</v>
      </c>
      <c r="J752" s="190">
        <v>-115.56</v>
      </c>
      <c r="K752" s="190">
        <v>-282.44</v>
      </c>
      <c r="L752" s="190">
        <v>15</v>
      </c>
      <c r="M752" s="199">
        <v>2.4300000000000002</v>
      </c>
      <c r="N752" s="184" t="s">
        <v>425</v>
      </c>
      <c r="O752" s="77" t="s">
        <v>506</v>
      </c>
      <c r="P752" s="61" t="s">
        <v>459</v>
      </c>
    </row>
    <row r="753" spans="1:16" ht="20.100000000000001" hidden="1" customHeight="1" outlineLevel="2" x14ac:dyDescent="0.2">
      <c r="A753" s="183">
        <v>4832173</v>
      </c>
      <c r="B753" s="183">
        <v>1389049</v>
      </c>
      <c r="C753" s="183" t="s">
        <v>715</v>
      </c>
      <c r="D753" s="183" t="s">
        <v>714</v>
      </c>
      <c r="E753" s="184">
        <v>99204</v>
      </c>
      <c r="F753" s="184" t="s">
        <v>423</v>
      </c>
      <c r="G753" s="196">
        <v>1</v>
      </c>
      <c r="H753" s="77" t="s">
        <v>510</v>
      </c>
      <c r="I753" s="190">
        <v>413</v>
      </c>
      <c r="J753" s="190">
        <v>-115.53</v>
      </c>
      <c r="K753" s="190">
        <v>-297.47000000000003</v>
      </c>
      <c r="L753" s="190">
        <v>0</v>
      </c>
      <c r="M753" s="199">
        <v>2.4300000000000002</v>
      </c>
      <c r="N753" s="184">
        <v>173.3</v>
      </c>
      <c r="O753" s="77" t="s">
        <v>453</v>
      </c>
      <c r="P753" s="61" t="s">
        <v>459</v>
      </c>
    </row>
    <row r="754" spans="1:16" ht="20.100000000000001" hidden="1" customHeight="1" outlineLevel="2" x14ac:dyDescent="0.2">
      <c r="A754" s="183">
        <v>4833432</v>
      </c>
      <c r="B754" s="183">
        <v>541317</v>
      </c>
      <c r="C754" s="183" t="s">
        <v>720</v>
      </c>
      <c r="D754" s="183" t="s">
        <v>719</v>
      </c>
      <c r="E754" s="184">
        <v>99204</v>
      </c>
      <c r="F754" s="184" t="s">
        <v>423</v>
      </c>
      <c r="G754" s="196">
        <v>1</v>
      </c>
      <c r="H754" s="77" t="s">
        <v>510</v>
      </c>
      <c r="I754" s="190">
        <v>413</v>
      </c>
      <c r="J754" s="190">
        <v>-71.83</v>
      </c>
      <c r="K754" s="190">
        <v>-341.17</v>
      </c>
      <c r="L754" s="190">
        <v>0</v>
      </c>
      <c r="M754" s="199">
        <v>2.4300000000000002</v>
      </c>
      <c r="N754" s="184">
        <v>174.8</v>
      </c>
      <c r="O754" s="77" t="s">
        <v>49</v>
      </c>
      <c r="P754" s="61" t="s">
        <v>806</v>
      </c>
    </row>
    <row r="755" spans="1:16" ht="20.100000000000001" hidden="1" customHeight="1" outlineLevel="2" x14ac:dyDescent="0.2">
      <c r="A755" s="183">
        <v>4852566</v>
      </c>
      <c r="B755" s="183">
        <v>1586102</v>
      </c>
      <c r="C755" s="183" t="s">
        <v>922</v>
      </c>
      <c r="D755" s="183" t="s">
        <v>760</v>
      </c>
      <c r="E755" s="184">
        <v>99204</v>
      </c>
      <c r="F755" s="184" t="s">
        <v>423</v>
      </c>
      <c r="G755" s="196">
        <v>1</v>
      </c>
      <c r="H755" s="77" t="s">
        <v>510</v>
      </c>
      <c r="I755" s="190">
        <v>413</v>
      </c>
      <c r="J755" s="190">
        <v>-96.45</v>
      </c>
      <c r="K755" s="190">
        <v>-275.45999999999998</v>
      </c>
      <c r="L755" s="190">
        <v>41.09</v>
      </c>
      <c r="M755" s="199">
        <v>2.4300000000000002</v>
      </c>
      <c r="N755" s="184">
        <v>173.3</v>
      </c>
      <c r="O755" s="77" t="s">
        <v>453</v>
      </c>
      <c r="P755" s="61" t="s">
        <v>806</v>
      </c>
    </row>
    <row r="756" spans="1:16" ht="20.100000000000001" hidden="1" customHeight="1" outlineLevel="2" x14ac:dyDescent="0.2">
      <c r="A756" s="183">
        <v>4850704</v>
      </c>
      <c r="B756" s="183">
        <v>1552254</v>
      </c>
      <c r="C756" s="183" t="s">
        <v>819</v>
      </c>
      <c r="D756" s="183" t="s">
        <v>430</v>
      </c>
      <c r="E756" s="184">
        <v>99204</v>
      </c>
      <c r="F756" s="184" t="s">
        <v>423</v>
      </c>
      <c r="G756" s="196">
        <v>1</v>
      </c>
      <c r="H756" s="77" t="s">
        <v>510</v>
      </c>
      <c r="I756" s="190">
        <v>413</v>
      </c>
      <c r="J756" s="190">
        <v>-110.03</v>
      </c>
      <c r="K756" s="190">
        <v>-275.45999999999998</v>
      </c>
      <c r="L756" s="190">
        <v>27.51</v>
      </c>
      <c r="M756" s="199">
        <v>2.4300000000000002</v>
      </c>
      <c r="N756" s="184">
        <v>185</v>
      </c>
      <c r="O756" s="77" t="s">
        <v>453</v>
      </c>
      <c r="P756" s="61" t="s">
        <v>526</v>
      </c>
    </row>
    <row r="757" spans="1:16" ht="20.100000000000001" hidden="1" customHeight="1" outlineLevel="2" x14ac:dyDescent="0.2">
      <c r="A757" s="183">
        <v>4855584</v>
      </c>
      <c r="B757" s="183">
        <v>388455</v>
      </c>
      <c r="C757" s="183" t="s">
        <v>931</v>
      </c>
      <c r="D757" s="183" t="s">
        <v>763</v>
      </c>
      <c r="E757" s="184">
        <v>99204</v>
      </c>
      <c r="F757" s="184" t="s">
        <v>423</v>
      </c>
      <c r="G757" s="196">
        <v>1</v>
      </c>
      <c r="H757" s="77" t="s">
        <v>510</v>
      </c>
      <c r="I757" s="190">
        <v>413</v>
      </c>
      <c r="J757" s="190">
        <v>-110.03</v>
      </c>
      <c r="K757" s="190">
        <v>-275.45999999999998</v>
      </c>
      <c r="L757" s="190">
        <v>27.51</v>
      </c>
      <c r="M757" s="199">
        <v>2.4300000000000002</v>
      </c>
      <c r="N757" s="184">
        <v>185</v>
      </c>
      <c r="O757" s="77" t="s">
        <v>453</v>
      </c>
      <c r="P757" s="61" t="s">
        <v>610</v>
      </c>
    </row>
    <row r="758" spans="1:16" ht="20.100000000000001" hidden="1" customHeight="1" outlineLevel="2" x14ac:dyDescent="0.2">
      <c r="A758" s="183">
        <v>4861364</v>
      </c>
      <c r="B758" s="183">
        <v>505085</v>
      </c>
      <c r="C758" s="183" t="s">
        <v>937</v>
      </c>
      <c r="D758" s="183" t="s">
        <v>785</v>
      </c>
      <c r="E758" s="184">
        <v>99204</v>
      </c>
      <c r="F758" s="184" t="s">
        <v>423</v>
      </c>
      <c r="G758" s="196">
        <v>1</v>
      </c>
      <c r="H758" s="77" t="s">
        <v>510</v>
      </c>
      <c r="I758" s="190">
        <v>413</v>
      </c>
      <c r="J758" s="190">
        <v>-110.03</v>
      </c>
      <c r="K758" s="190">
        <v>-275.45999999999998</v>
      </c>
      <c r="L758" s="190">
        <v>27.51</v>
      </c>
      <c r="M758" s="199">
        <v>2.4300000000000002</v>
      </c>
      <c r="N758" s="184">
        <v>174.4</v>
      </c>
      <c r="O758" s="77" t="s">
        <v>453</v>
      </c>
      <c r="P758" s="61" t="s">
        <v>629</v>
      </c>
    </row>
    <row r="759" spans="1:16" ht="20.100000000000001" hidden="1" customHeight="1" outlineLevel="2" x14ac:dyDescent="0.2">
      <c r="A759" s="183">
        <v>4875688</v>
      </c>
      <c r="B759" s="183">
        <v>1479327</v>
      </c>
      <c r="C759" s="183" t="s">
        <v>798</v>
      </c>
      <c r="D759" s="183" t="s">
        <v>796</v>
      </c>
      <c r="E759" s="184">
        <v>99204</v>
      </c>
      <c r="F759" s="184" t="s">
        <v>423</v>
      </c>
      <c r="G759" s="196">
        <v>1</v>
      </c>
      <c r="H759" s="77" t="s">
        <v>510</v>
      </c>
      <c r="I759" s="190">
        <v>413</v>
      </c>
      <c r="J759" s="190">
        <v>-115.53</v>
      </c>
      <c r="K759" s="190">
        <v>-297.47000000000003</v>
      </c>
      <c r="L759" s="190">
        <v>0</v>
      </c>
      <c r="M759" s="199">
        <v>2.4300000000000002</v>
      </c>
      <c r="N759" s="184">
        <v>145.30000000000001</v>
      </c>
      <c r="O759" s="77" t="s">
        <v>453</v>
      </c>
      <c r="P759" s="61" t="s">
        <v>629</v>
      </c>
    </row>
    <row r="760" spans="1:16" ht="20.100000000000001" hidden="1" customHeight="1" outlineLevel="2" x14ac:dyDescent="0.2">
      <c r="A760" s="183">
        <v>2347035</v>
      </c>
      <c r="B760" s="183">
        <v>1252080</v>
      </c>
      <c r="C760" s="183" t="s">
        <v>814</v>
      </c>
      <c r="D760" s="183" t="s">
        <v>809</v>
      </c>
      <c r="E760" s="184">
        <v>99204</v>
      </c>
      <c r="F760" s="184" t="s">
        <v>423</v>
      </c>
      <c r="G760" s="196">
        <v>1</v>
      </c>
      <c r="H760" s="77" t="s">
        <v>510</v>
      </c>
      <c r="I760" s="190">
        <v>413</v>
      </c>
      <c r="J760" s="190">
        <v>0</v>
      </c>
      <c r="K760" s="190">
        <v>-413</v>
      </c>
      <c r="L760" s="190">
        <v>0</v>
      </c>
      <c r="M760" s="199">
        <v>2.4300000000000002</v>
      </c>
      <c r="N760" s="184">
        <v>174.4</v>
      </c>
      <c r="O760" s="77" t="s">
        <v>815</v>
      </c>
      <c r="P760" s="61" t="s">
        <v>547</v>
      </c>
    </row>
    <row r="761" spans="1:16" ht="20.100000000000001" hidden="1" customHeight="1" outlineLevel="2" x14ac:dyDescent="0.2">
      <c r="A761" s="183">
        <v>2449547</v>
      </c>
      <c r="B761" s="183">
        <v>1174858</v>
      </c>
      <c r="C761" s="183" t="s">
        <v>920</v>
      </c>
      <c r="D761" s="183" t="s">
        <v>462</v>
      </c>
      <c r="E761" s="184">
        <v>99204</v>
      </c>
      <c r="F761" s="184" t="s">
        <v>423</v>
      </c>
      <c r="G761" s="196">
        <v>1</v>
      </c>
      <c r="H761" s="77" t="s">
        <v>510</v>
      </c>
      <c r="I761" s="190">
        <v>413</v>
      </c>
      <c r="J761" s="190">
        <v>-115.56</v>
      </c>
      <c r="K761" s="190">
        <v>-282.44</v>
      </c>
      <c r="L761" s="190">
        <v>15</v>
      </c>
      <c r="M761" s="199">
        <v>2.4300000000000002</v>
      </c>
      <c r="N761" s="184">
        <v>174.4</v>
      </c>
      <c r="O761" s="77" t="s">
        <v>506</v>
      </c>
      <c r="P761" s="61" t="s">
        <v>578</v>
      </c>
    </row>
    <row r="762" spans="1:16" ht="20.100000000000001" hidden="1" customHeight="1" outlineLevel="2" x14ac:dyDescent="0.2">
      <c r="A762" s="183">
        <v>4911190</v>
      </c>
      <c r="B762" s="183">
        <v>1591273</v>
      </c>
      <c r="C762" s="183" t="s">
        <v>849</v>
      </c>
      <c r="D762" s="183" t="s">
        <v>741</v>
      </c>
      <c r="E762" s="184">
        <v>99204</v>
      </c>
      <c r="F762" s="184" t="s">
        <v>423</v>
      </c>
      <c r="G762" s="196">
        <v>1</v>
      </c>
      <c r="H762" s="77" t="s">
        <v>510</v>
      </c>
      <c r="I762" s="190">
        <v>517</v>
      </c>
      <c r="J762" s="190">
        <v>-140.91</v>
      </c>
      <c r="K762" s="190">
        <v>-376.09</v>
      </c>
      <c r="L762" s="190">
        <v>0</v>
      </c>
      <c r="M762" s="199">
        <v>2.4300000000000002</v>
      </c>
      <c r="N762" s="184">
        <v>154.80000000000001</v>
      </c>
      <c r="O762" s="77" t="s">
        <v>453</v>
      </c>
      <c r="P762" s="61" t="s">
        <v>512</v>
      </c>
    </row>
    <row r="763" spans="1:16" ht="20.100000000000001" hidden="1" customHeight="1" outlineLevel="2" x14ac:dyDescent="0.2">
      <c r="A763" s="183">
        <v>4913324</v>
      </c>
      <c r="B763" s="183">
        <v>1483521</v>
      </c>
      <c r="C763" s="183" t="s">
        <v>863</v>
      </c>
      <c r="D763" s="183" t="s">
        <v>862</v>
      </c>
      <c r="E763" s="184">
        <v>99204</v>
      </c>
      <c r="F763" s="184" t="s">
        <v>423</v>
      </c>
      <c r="G763" s="196">
        <v>1</v>
      </c>
      <c r="H763" s="77" t="s">
        <v>510</v>
      </c>
      <c r="I763" s="190">
        <v>413</v>
      </c>
      <c r="J763" s="190">
        <v>-140.91</v>
      </c>
      <c r="K763" s="190">
        <v>-272.08999999999997</v>
      </c>
      <c r="L763" s="190">
        <v>0</v>
      </c>
      <c r="M763" s="199">
        <v>2.4300000000000002</v>
      </c>
      <c r="N763" s="184">
        <v>201.51</v>
      </c>
      <c r="O763" s="77" t="s">
        <v>453</v>
      </c>
      <c r="P763" s="61" t="s">
        <v>512</v>
      </c>
    </row>
    <row r="764" spans="1:16" ht="20.100000000000001" hidden="1" customHeight="1" outlineLevel="2" x14ac:dyDescent="0.2">
      <c r="A764" s="183">
        <v>4050176</v>
      </c>
      <c r="B764" s="183">
        <v>191776</v>
      </c>
      <c r="C764" s="183" t="s">
        <v>871</v>
      </c>
      <c r="D764" s="183" t="s">
        <v>853</v>
      </c>
      <c r="E764" s="184">
        <v>99204</v>
      </c>
      <c r="F764" s="184" t="s">
        <v>423</v>
      </c>
      <c r="G764" s="196">
        <v>1</v>
      </c>
      <c r="H764" s="77" t="s">
        <v>510</v>
      </c>
      <c r="I764" s="190">
        <v>413</v>
      </c>
      <c r="J764" s="190">
        <v>0</v>
      </c>
      <c r="K764" s="190">
        <v>-413</v>
      </c>
      <c r="L764" s="190">
        <v>0</v>
      </c>
      <c r="M764" s="199">
        <v>2.4300000000000002</v>
      </c>
      <c r="N764" s="184">
        <v>153.30000000000001</v>
      </c>
      <c r="O764" s="77" t="s">
        <v>49</v>
      </c>
      <c r="P764" s="61" t="s">
        <v>683</v>
      </c>
    </row>
    <row r="765" spans="1:16" s="67" customFormat="1" ht="20.100000000000001" customHeight="1" outlineLevel="1" collapsed="1" x14ac:dyDescent="0.2">
      <c r="A765" s="119"/>
      <c r="B765" s="119"/>
      <c r="C765" s="119"/>
      <c r="D765" s="119"/>
      <c r="E765" s="187" t="s">
        <v>1085</v>
      </c>
      <c r="F765" s="187"/>
      <c r="G765" s="197">
        <f>SUM(G743:G764)</f>
        <v>22</v>
      </c>
      <c r="H765" s="186" t="s">
        <v>510</v>
      </c>
      <c r="I765" s="190">
        <f>SUBTOTAL(9,I743:I764)</f>
        <v>9190</v>
      </c>
      <c r="J765" s="190">
        <f>SUBTOTAL(9,J743:J764)</f>
        <v>-1900.8999999999999</v>
      </c>
      <c r="K765" s="190">
        <f>SUBTOTAL(9,K743:K764)</f>
        <v>-6309.4800000000005</v>
      </c>
      <c r="L765" s="190">
        <f>SUBTOTAL(9,L743:L764)</f>
        <v>979.62</v>
      </c>
      <c r="M765" s="199">
        <f>SUBTOTAL(9,M743:M764)</f>
        <v>53.46</v>
      </c>
      <c r="N765" s="187"/>
      <c r="O765" s="186"/>
    </row>
    <row r="766" spans="1:16" ht="20.100000000000001" hidden="1" customHeight="1" outlineLevel="2" x14ac:dyDescent="0.2">
      <c r="A766" s="183">
        <v>4776151</v>
      </c>
      <c r="B766" s="183">
        <v>1570765</v>
      </c>
      <c r="C766" s="183" t="s">
        <v>546</v>
      </c>
      <c r="D766" s="183" t="s">
        <v>983</v>
      </c>
      <c r="E766" s="184">
        <v>99211</v>
      </c>
      <c r="F766" s="184" t="s">
        <v>423</v>
      </c>
      <c r="G766" s="196">
        <v>1</v>
      </c>
      <c r="H766" s="77" t="s">
        <v>437</v>
      </c>
      <c r="I766" s="190">
        <v>31</v>
      </c>
      <c r="J766" s="190">
        <v>0</v>
      </c>
      <c r="K766" s="190">
        <v>0</v>
      </c>
      <c r="L766" s="190">
        <v>31</v>
      </c>
      <c r="M766" s="199">
        <v>0.18</v>
      </c>
      <c r="N766" s="184" t="s">
        <v>425</v>
      </c>
      <c r="O766" s="77" t="s">
        <v>426</v>
      </c>
      <c r="P766" s="61" t="s">
        <v>859</v>
      </c>
    </row>
    <row r="767" spans="1:16" s="67" customFormat="1" ht="20.100000000000001" customHeight="1" outlineLevel="1" collapsed="1" x14ac:dyDescent="0.2">
      <c r="A767" s="119"/>
      <c r="B767" s="119"/>
      <c r="C767" s="119"/>
      <c r="D767" s="119"/>
      <c r="E767" s="187" t="s">
        <v>1086</v>
      </c>
      <c r="F767" s="187"/>
      <c r="G767" s="197">
        <f>SUM(G766)</f>
        <v>1</v>
      </c>
      <c r="H767" s="186" t="s">
        <v>437</v>
      </c>
      <c r="I767" s="190">
        <f>SUBTOTAL(9,I766:I766)</f>
        <v>31</v>
      </c>
      <c r="J767" s="190">
        <f>SUBTOTAL(9,J766:J766)</f>
        <v>0</v>
      </c>
      <c r="K767" s="190">
        <f>SUBTOTAL(9,K766:K766)</f>
        <v>0</v>
      </c>
      <c r="L767" s="190">
        <f>SUBTOTAL(9,L766:L766)</f>
        <v>31</v>
      </c>
      <c r="M767" s="199">
        <f>SUBTOTAL(9,M766:M766)</f>
        <v>0.18</v>
      </c>
      <c r="N767" s="187"/>
      <c r="O767" s="186"/>
    </row>
    <row r="768" spans="1:16" ht="20.100000000000001" hidden="1" customHeight="1" outlineLevel="2" x14ac:dyDescent="0.2">
      <c r="A768" s="183">
        <v>4042473</v>
      </c>
      <c r="B768" s="183">
        <v>391482</v>
      </c>
      <c r="C768" s="183" t="s">
        <v>555</v>
      </c>
      <c r="D768" s="183" t="s">
        <v>551</v>
      </c>
      <c r="E768" s="184">
        <v>99213</v>
      </c>
      <c r="F768" s="184" t="s">
        <v>423</v>
      </c>
      <c r="G768" s="196">
        <v>1</v>
      </c>
      <c r="H768" s="77" t="s">
        <v>437</v>
      </c>
      <c r="I768" s="190">
        <v>162</v>
      </c>
      <c r="J768" s="190">
        <v>-45.4</v>
      </c>
      <c r="K768" s="190">
        <v>-116.6</v>
      </c>
      <c r="L768" s="190">
        <v>0</v>
      </c>
      <c r="M768" s="199">
        <v>0.97</v>
      </c>
      <c r="N768" s="184">
        <v>185</v>
      </c>
      <c r="O768" s="77" t="s">
        <v>453</v>
      </c>
      <c r="P768" s="61" t="s">
        <v>860</v>
      </c>
    </row>
    <row r="769" spans="1:16" ht="20.100000000000001" hidden="1" customHeight="1" outlineLevel="2" x14ac:dyDescent="0.2">
      <c r="A769" s="183">
        <v>4744282</v>
      </c>
      <c r="B769" s="183">
        <v>1347237</v>
      </c>
      <c r="C769" s="183" t="s">
        <v>435</v>
      </c>
      <c r="D769" s="183" t="s">
        <v>460</v>
      </c>
      <c r="E769" s="184">
        <v>99213</v>
      </c>
      <c r="F769" s="184" t="s">
        <v>423</v>
      </c>
      <c r="G769" s="196">
        <v>1</v>
      </c>
      <c r="H769" s="77" t="s">
        <v>437</v>
      </c>
      <c r="I769" s="190">
        <v>162</v>
      </c>
      <c r="J769" s="190">
        <v>-21.54</v>
      </c>
      <c r="K769" s="190">
        <v>-297.45999999999998</v>
      </c>
      <c r="L769" s="190">
        <v>-157</v>
      </c>
      <c r="M769" s="199">
        <v>0.97</v>
      </c>
      <c r="N769" s="184">
        <v>174.2</v>
      </c>
      <c r="O769" s="77" t="s">
        <v>426</v>
      </c>
      <c r="P769" s="61" t="s">
        <v>606</v>
      </c>
    </row>
    <row r="770" spans="1:16" ht="20.100000000000001" hidden="1" customHeight="1" outlineLevel="2" x14ac:dyDescent="0.2">
      <c r="A770" s="183">
        <v>4783942</v>
      </c>
      <c r="B770" s="183">
        <v>1029045</v>
      </c>
      <c r="C770" s="183" t="s">
        <v>587</v>
      </c>
      <c r="D770" s="183" t="s">
        <v>460</v>
      </c>
      <c r="E770" s="184">
        <v>99213</v>
      </c>
      <c r="F770" s="184" t="s">
        <v>423</v>
      </c>
      <c r="G770" s="196">
        <v>1</v>
      </c>
      <c r="H770" s="77" t="s">
        <v>437</v>
      </c>
      <c r="I770" s="190">
        <v>162</v>
      </c>
      <c r="J770" s="190">
        <v>0</v>
      </c>
      <c r="K770" s="190">
        <v>-162</v>
      </c>
      <c r="L770" s="190">
        <v>0</v>
      </c>
      <c r="M770" s="199">
        <v>0.97</v>
      </c>
      <c r="N770" s="184">
        <v>198.5</v>
      </c>
      <c r="O770" s="77" t="s">
        <v>588</v>
      </c>
      <c r="P770" s="61" t="s">
        <v>565</v>
      </c>
    </row>
    <row r="771" spans="1:16" ht="20.100000000000001" hidden="1" customHeight="1" outlineLevel="2" x14ac:dyDescent="0.2">
      <c r="A771" s="183">
        <v>4623478</v>
      </c>
      <c r="B771" s="183">
        <v>1211324</v>
      </c>
      <c r="C771" s="183" t="s">
        <v>609</v>
      </c>
      <c r="D771" s="183" t="s">
        <v>651</v>
      </c>
      <c r="E771" s="184">
        <v>99213</v>
      </c>
      <c r="F771" s="184" t="s">
        <v>423</v>
      </c>
      <c r="G771" s="196">
        <v>1</v>
      </c>
      <c r="H771" s="77" t="s">
        <v>437</v>
      </c>
      <c r="I771" s="190">
        <v>162</v>
      </c>
      <c r="J771" s="190">
        <v>0</v>
      </c>
      <c r="K771" s="190">
        <v>-162</v>
      </c>
      <c r="L771" s="190">
        <v>0</v>
      </c>
      <c r="M771" s="199">
        <v>0.97</v>
      </c>
      <c r="N771" s="184">
        <v>198.5</v>
      </c>
      <c r="O771" s="77" t="s">
        <v>520</v>
      </c>
      <c r="P771" s="61" t="s">
        <v>454</v>
      </c>
    </row>
    <row r="772" spans="1:16" ht="20.100000000000001" hidden="1" customHeight="1" outlineLevel="2" x14ac:dyDescent="0.2">
      <c r="A772" s="183">
        <v>2765592</v>
      </c>
      <c r="B772" s="183">
        <v>553672</v>
      </c>
      <c r="C772" s="183" t="s">
        <v>677</v>
      </c>
      <c r="D772" s="183" t="s">
        <v>673</v>
      </c>
      <c r="E772" s="184">
        <v>99213</v>
      </c>
      <c r="F772" s="184" t="s">
        <v>423</v>
      </c>
      <c r="G772" s="196">
        <v>1</v>
      </c>
      <c r="H772" s="77" t="s">
        <v>437</v>
      </c>
      <c r="I772" s="190">
        <v>162</v>
      </c>
      <c r="J772" s="190">
        <v>-45.4</v>
      </c>
      <c r="K772" s="190">
        <v>-116.6</v>
      </c>
      <c r="L772" s="190">
        <v>0</v>
      </c>
      <c r="M772" s="199">
        <v>0.97</v>
      </c>
      <c r="N772" s="184">
        <v>174.4</v>
      </c>
      <c r="O772" s="77" t="s">
        <v>453</v>
      </c>
      <c r="P772" s="61" t="s">
        <v>572</v>
      </c>
    </row>
    <row r="773" spans="1:16" ht="20.100000000000001" hidden="1" customHeight="1" outlineLevel="2" x14ac:dyDescent="0.2">
      <c r="A773" s="183">
        <v>4778298</v>
      </c>
      <c r="B773" s="183">
        <v>1578334</v>
      </c>
      <c r="C773" s="183" t="s">
        <v>562</v>
      </c>
      <c r="D773" s="183" t="s">
        <v>780</v>
      </c>
      <c r="E773" s="184">
        <v>99213</v>
      </c>
      <c r="F773" s="184" t="s">
        <v>423</v>
      </c>
      <c r="G773" s="196">
        <v>1</v>
      </c>
      <c r="H773" s="77" t="s">
        <v>437</v>
      </c>
      <c r="I773" s="190">
        <v>162</v>
      </c>
      <c r="J773" s="190">
        <v>-21.54</v>
      </c>
      <c r="K773" s="190">
        <v>-140.46</v>
      </c>
      <c r="L773" s="190">
        <v>0</v>
      </c>
      <c r="M773" s="199">
        <v>0.97</v>
      </c>
      <c r="N773" s="184" t="s">
        <v>425</v>
      </c>
      <c r="O773" s="77" t="s">
        <v>426</v>
      </c>
      <c r="P773" s="61" t="s">
        <v>572</v>
      </c>
    </row>
    <row r="774" spans="1:16" ht="20.100000000000001" hidden="1" customHeight="1" outlineLevel="2" x14ac:dyDescent="0.2">
      <c r="A774" s="183">
        <v>3890495</v>
      </c>
      <c r="B774" s="183">
        <v>124125</v>
      </c>
      <c r="C774" s="183" t="s">
        <v>779</v>
      </c>
      <c r="D774" s="183" t="s">
        <v>804</v>
      </c>
      <c r="E774" s="184">
        <v>99213</v>
      </c>
      <c r="F774" s="184" t="s">
        <v>423</v>
      </c>
      <c r="G774" s="196">
        <v>1</v>
      </c>
      <c r="H774" s="77" t="s">
        <v>437</v>
      </c>
      <c r="I774" s="190">
        <v>162</v>
      </c>
      <c r="J774" s="190">
        <v>-45.39</v>
      </c>
      <c r="K774" s="190">
        <v>-116.61</v>
      </c>
      <c r="L774" s="190">
        <v>0</v>
      </c>
      <c r="M774" s="199">
        <v>0.97</v>
      </c>
      <c r="N774" s="184">
        <v>173.6</v>
      </c>
      <c r="O774" s="77" t="s">
        <v>453</v>
      </c>
      <c r="P774" s="61" t="s">
        <v>575</v>
      </c>
    </row>
    <row r="775" spans="1:16" ht="20.100000000000001" hidden="1" customHeight="1" outlineLevel="2" x14ac:dyDescent="0.2">
      <c r="A775" s="183">
        <v>4390337</v>
      </c>
      <c r="B775" s="183">
        <v>1349426</v>
      </c>
      <c r="C775" s="183" t="s">
        <v>729</v>
      </c>
      <c r="D775" s="183" t="s">
        <v>805</v>
      </c>
      <c r="E775" s="184">
        <v>99213</v>
      </c>
      <c r="F775" s="184" t="s">
        <v>423</v>
      </c>
      <c r="G775" s="196">
        <v>1</v>
      </c>
      <c r="H775" s="77" t="s">
        <v>437</v>
      </c>
      <c r="I775" s="190">
        <v>162</v>
      </c>
      <c r="J775" s="190">
        <v>-36.21</v>
      </c>
      <c r="K775" s="190">
        <v>-110.79</v>
      </c>
      <c r="L775" s="190">
        <v>15</v>
      </c>
      <c r="M775" s="199">
        <v>0.97</v>
      </c>
      <c r="N775" s="184" t="s">
        <v>425</v>
      </c>
      <c r="O775" s="77" t="s">
        <v>506</v>
      </c>
      <c r="P775" s="61" t="s">
        <v>565</v>
      </c>
    </row>
    <row r="776" spans="1:16" ht="20.100000000000001" hidden="1" customHeight="1" outlineLevel="2" x14ac:dyDescent="0.2">
      <c r="A776" s="183">
        <v>4724149</v>
      </c>
      <c r="B776" s="183">
        <v>1573664</v>
      </c>
      <c r="C776" s="183" t="s">
        <v>514</v>
      </c>
      <c r="D776" s="183" t="s">
        <v>809</v>
      </c>
      <c r="E776" s="184">
        <v>99213</v>
      </c>
      <c r="F776" s="184" t="s">
        <v>423</v>
      </c>
      <c r="G776" s="196">
        <v>1</v>
      </c>
      <c r="H776" s="77" t="s">
        <v>437</v>
      </c>
      <c r="I776" s="190">
        <v>162</v>
      </c>
      <c r="J776" s="190">
        <v>0</v>
      </c>
      <c r="K776" s="190">
        <v>-162</v>
      </c>
      <c r="L776" s="190">
        <v>0</v>
      </c>
      <c r="M776" s="199">
        <v>0.97</v>
      </c>
      <c r="N776" s="184">
        <v>174.4</v>
      </c>
      <c r="O776" s="77" t="s">
        <v>49</v>
      </c>
      <c r="P776" s="61" t="s">
        <v>570</v>
      </c>
    </row>
    <row r="777" spans="1:16" ht="20.100000000000001" hidden="1" customHeight="1" outlineLevel="2" x14ac:dyDescent="0.2">
      <c r="A777" s="183">
        <v>4634739</v>
      </c>
      <c r="B777" s="183">
        <v>1493189</v>
      </c>
      <c r="C777" s="183" t="s">
        <v>811</v>
      </c>
      <c r="D777" s="183" t="s">
        <v>809</v>
      </c>
      <c r="E777" s="184">
        <v>99213</v>
      </c>
      <c r="F777" s="184" t="s">
        <v>423</v>
      </c>
      <c r="G777" s="196">
        <v>1</v>
      </c>
      <c r="H777" s="77" t="s">
        <v>437</v>
      </c>
      <c r="I777" s="190">
        <v>162</v>
      </c>
      <c r="J777" s="190">
        <v>-21.54</v>
      </c>
      <c r="K777" s="190">
        <v>-140.46</v>
      </c>
      <c r="L777" s="190">
        <v>0</v>
      </c>
      <c r="M777" s="199">
        <v>0.97</v>
      </c>
      <c r="N777" s="184">
        <v>185</v>
      </c>
      <c r="O777" s="77" t="s">
        <v>426</v>
      </c>
      <c r="P777" s="61" t="s">
        <v>570</v>
      </c>
    </row>
    <row r="778" spans="1:16" ht="20.100000000000001" hidden="1" customHeight="1" outlineLevel="2" x14ac:dyDescent="0.2">
      <c r="A778" s="183">
        <v>4833432</v>
      </c>
      <c r="B778" s="183">
        <v>541317</v>
      </c>
      <c r="C778" s="183" t="s">
        <v>720</v>
      </c>
      <c r="D778" s="183" t="s">
        <v>441</v>
      </c>
      <c r="E778" s="184">
        <v>99213</v>
      </c>
      <c r="F778" s="184" t="s">
        <v>423</v>
      </c>
      <c r="G778" s="196">
        <v>1</v>
      </c>
      <c r="H778" s="77" t="s">
        <v>437</v>
      </c>
      <c r="I778" s="190">
        <v>162</v>
      </c>
      <c r="J778" s="190">
        <v>0</v>
      </c>
      <c r="K778" s="190">
        <v>-162</v>
      </c>
      <c r="L778" s="190">
        <v>0</v>
      </c>
      <c r="M778" s="199">
        <v>0.97</v>
      </c>
      <c r="N778" s="184">
        <v>198.2</v>
      </c>
      <c r="O778" s="77" t="s">
        <v>49</v>
      </c>
      <c r="P778" s="61" t="s">
        <v>570</v>
      </c>
    </row>
    <row r="779" spans="1:16" ht="20.100000000000001" hidden="1" customHeight="1" outlineLevel="2" x14ac:dyDescent="0.2">
      <c r="A779" s="183">
        <v>4826982</v>
      </c>
      <c r="B779" s="183">
        <v>1583859</v>
      </c>
      <c r="C779" s="183" t="s">
        <v>705</v>
      </c>
      <c r="D779" s="183" t="s">
        <v>823</v>
      </c>
      <c r="E779" s="184">
        <v>99213</v>
      </c>
      <c r="F779" s="184" t="s">
        <v>423</v>
      </c>
      <c r="G779" s="196">
        <v>1</v>
      </c>
      <c r="H779" s="77" t="s">
        <v>437</v>
      </c>
      <c r="I779" s="190">
        <v>162</v>
      </c>
      <c r="J779" s="190">
        <v>0</v>
      </c>
      <c r="K779" s="190">
        <v>-162</v>
      </c>
      <c r="L779" s="190">
        <v>0</v>
      </c>
      <c r="M779" s="199">
        <v>0.97</v>
      </c>
      <c r="N779" s="184" t="s">
        <v>425</v>
      </c>
      <c r="O779" s="77" t="s">
        <v>49</v>
      </c>
      <c r="P779" s="61" t="s">
        <v>570</v>
      </c>
    </row>
    <row r="780" spans="1:16" ht="20.100000000000001" hidden="1" customHeight="1" outlineLevel="2" x14ac:dyDescent="0.2">
      <c r="A780" s="183">
        <v>4565404</v>
      </c>
      <c r="B780" s="183">
        <v>1553743</v>
      </c>
      <c r="C780" s="183" t="s">
        <v>540</v>
      </c>
      <c r="D780" s="183" t="s">
        <v>452</v>
      </c>
      <c r="E780" s="184">
        <v>99213</v>
      </c>
      <c r="F780" s="184" t="s">
        <v>423</v>
      </c>
      <c r="G780" s="196">
        <v>1</v>
      </c>
      <c r="H780" s="77" t="s">
        <v>437</v>
      </c>
      <c r="I780" s="190">
        <v>162</v>
      </c>
      <c r="J780" s="190">
        <v>-21.54</v>
      </c>
      <c r="K780" s="190">
        <v>-140.46</v>
      </c>
      <c r="L780" s="190">
        <v>0</v>
      </c>
      <c r="M780" s="199">
        <v>0.97</v>
      </c>
      <c r="N780" s="184">
        <v>174.4</v>
      </c>
      <c r="O780" s="77" t="s">
        <v>426</v>
      </c>
      <c r="P780" s="61" t="s">
        <v>570</v>
      </c>
    </row>
    <row r="781" spans="1:16" ht="20.100000000000001" hidden="1" customHeight="1" outlineLevel="2" x14ac:dyDescent="0.2">
      <c r="A781" s="183">
        <v>4786693</v>
      </c>
      <c r="B781" s="183">
        <v>1403654</v>
      </c>
      <c r="C781" s="183" t="s">
        <v>420</v>
      </c>
      <c r="D781" s="183" t="s">
        <v>462</v>
      </c>
      <c r="E781" s="184">
        <v>99213</v>
      </c>
      <c r="F781" s="184" t="s">
        <v>423</v>
      </c>
      <c r="G781" s="196">
        <v>1</v>
      </c>
      <c r="H781" s="77" t="s">
        <v>437</v>
      </c>
      <c r="I781" s="190">
        <v>162</v>
      </c>
      <c r="J781" s="190">
        <v>-21.54</v>
      </c>
      <c r="K781" s="190">
        <v>-292.45999999999998</v>
      </c>
      <c r="L781" s="190">
        <v>-152</v>
      </c>
      <c r="M781" s="199">
        <v>0.97</v>
      </c>
      <c r="N781" s="184">
        <v>161.1</v>
      </c>
      <c r="O781" s="77" t="s">
        <v>426</v>
      </c>
      <c r="P781" s="61" t="s">
        <v>570</v>
      </c>
    </row>
    <row r="782" spans="1:16" ht="20.100000000000001" hidden="1" customHeight="1" outlineLevel="2" x14ac:dyDescent="0.2">
      <c r="A782" s="183">
        <v>3707487</v>
      </c>
      <c r="B782" s="183">
        <v>179026</v>
      </c>
      <c r="C782" s="183" t="s">
        <v>455</v>
      </c>
      <c r="D782" s="183" t="s">
        <v>858</v>
      </c>
      <c r="E782" s="184">
        <v>99213</v>
      </c>
      <c r="F782" s="184" t="s">
        <v>423</v>
      </c>
      <c r="G782" s="196">
        <v>1</v>
      </c>
      <c r="H782" s="77" t="s">
        <v>437</v>
      </c>
      <c r="I782" s="190">
        <v>162</v>
      </c>
      <c r="J782" s="190">
        <v>-46.39</v>
      </c>
      <c r="K782" s="190">
        <v>-115.61</v>
      </c>
      <c r="L782" s="190">
        <v>0</v>
      </c>
      <c r="M782" s="199">
        <v>0.97</v>
      </c>
      <c r="N782" s="184">
        <v>174.8</v>
      </c>
      <c r="O782" s="77" t="s">
        <v>453</v>
      </c>
      <c r="P782" s="61" t="s">
        <v>610</v>
      </c>
    </row>
    <row r="783" spans="1:16" ht="20.100000000000001" hidden="1" customHeight="1" outlineLevel="2" x14ac:dyDescent="0.2">
      <c r="A783" s="183">
        <v>3842700</v>
      </c>
      <c r="B783" s="183">
        <v>1112988</v>
      </c>
      <c r="C783" s="183" t="s">
        <v>665</v>
      </c>
      <c r="D783" s="183" t="s">
        <v>872</v>
      </c>
      <c r="E783" s="184">
        <v>99213</v>
      </c>
      <c r="F783" s="184" t="s">
        <v>423</v>
      </c>
      <c r="G783" s="196">
        <v>1</v>
      </c>
      <c r="H783" s="77" t="s">
        <v>437</v>
      </c>
      <c r="I783" s="190">
        <v>162</v>
      </c>
      <c r="J783" s="190">
        <v>-55.23</v>
      </c>
      <c r="K783" s="190">
        <v>-106.77</v>
      </c>
      <c r="L783" s="190">
        <v>0</v>
      </c>
      <c r="M783" s="199">
        <v>0.97</v>
      </c>
      <c r="N783" s="184">
        <v>185</v>
      </c>
      <c r="O783" s="77" t="s">
        <v>453</v>
      </c>
      <c r="P783" s="61" t="s">
        <v>663</v>
      </c>
    </row>
    <row r="784" spans="1:16" ht="20.100000000000001" hidden="1" customHeight="1" outlineLevel="2" x14ac:dyDescent="0.2">
      <c r="A784" s="183">
        <v>4851424</v>
      </c>
      <c r="B784" s="183">
        <v>1586215</v>
      </c>
      <c r="C784" s="183" t="s">
        <v>768</v>
      </c>
      <c r="D784" s="183" t="s">
        <v>446</v>
      </c>
      <c r="E784" s="184">
        <v>99213</v>
      </c>
      <c r="F784" s="184" t="s">
        <v>423</v>
      </c>
      <c r="G784" s="196">
        <v>1</v>
      </c>
      <c r="H784" s="77" t="s">
        <v>437</v>
      </c>
      <c r="I784" s="190">
        <v>162</v>
      </c>
      <c r="J784" s="190">
        <v>-36.21</v>
      </c>
      <c r="K784" s="190">
        <v>-110.79</v>
      </c>
      <c r="L784" s="190">
        <v>15</v>
      </c>
      <c r="M784" s="199">
        <v>0.97</v>
      </c>
      <c r="N784" s="184" t="s">
        <v>425</v>
      </c>
      <c r="O784" s="77" t="s">
        <v>506</v>
      </c>
      <c r="P784" s="61" t="s">
        <v>572</v>
      </c>
    </row>
    <row r="785" spans="1:16" ht="20.100000000000001" hidden="1" customHeight="1" outlineLevel="2" x14ac:dyDescent="0.2">
      <c r="A785" s="183">
        <v>4823836</v>
      </c>
      <c r="B785" s="183">
        <v>1579964</v>
      </c>
      <c r="C785" s="183" t="s">
        <v>933</v>
      </c>
      <c r="D785" s="183" t="s">
        <v>449</v>
      </c>
      <c r="E785" s="184">
        <v>99213</v>
      </c>
      <c r="F785" s="184" t="s">
        <v>423</v>
      </c>
      <c r="G785" s="196">
        <v>1</v>
      </c>
      <c r="H785" s="77" t="s">
        <v>437</v>
      </c>
      <c r="I785" s="190">
        <v>162</v>
      </c>
      <c r="J785" s="190">
        <v>0</v>
      </c>
      <c r="K785" s="190">
        <v>-142</v>
      </c>
      <c r="L785" s="190">
        <v>20</v>
      </c>
      <c r="M785" s="199">
        <v>0.97</v>
      </c>
      <c r="N785" s="184">
        <v>146.80000000000001</v>
      </c>
      <c r="O785" s="77" t="s">
        <v>516</v>
      </c>
      <c r="P785" s="61" t="s">
        <v>572</v>
      </c>
    </row>
    <row r="786" spans="1:16" ht="20.100000000000001" hidden="1" customHeight="1" outlineLevel="2" x14ac:dyDescent="0.2">
      <c r="A786" s="183">
        <v>4700035</v>
      </c>
      <c r="B786" s="183">
        <v>1532588</v>
      </c>
      <c r="C786" s="183" t="s">
        <v>585</v>
      </c>
      <c r="D786" s="183" t="s">
        <v>447</v>
      </c>
      <c r="E786" s="184">
        <v>99213</v>
      </c>
      <c r="F786" s="184" t="s">
        <v>423</v>
      </c>
      <c r="G786" s="196">
        <v>1</v>
      </c>
      <c r="H786" s="77" t="s">
        <v>437</v>
      </c>
      <c r="I786" s="190">
        <v>162</v>
      </c>
      <c r="J786" s="190">
        <v>0</v>
      </c>
      <c r="K786" s="190">
        <v>-162</v>
      </c>
      <c r="L786" s="190">
        <v>0</v>
      </c>
      <c r="M786" s="199">
        <v>0.97</v>
      </c>
      <c r="N786" s="184" t="s">
        <v>425</v>
      </c>
      <c r="O786" s="77" t="s">
        <v>520</v>
      </c>
      <c r="P786" s="61" t="s">
        <v>572</v>
      </c>
    </row>
    <row r="787" spans="1:16" ht="20.100000000000001" hidden="1" customHeight="1" outlineLevel="2" x14ac:dyDescent="0.2">
      <c r="A787" s="183">
        <v>4565404</v>
      </c>
      <c r="B787" s="183">
        <v>1553743</v>
      </c>
      <c r="C787" s="183" t="s">
        <v>540</v>
      </c>
      <c r="D787" s="183" t="s">
        <v>893</v>
      </c>
      <c r="E787" s="184">
        <v>99213</v>
      </c>
      <c r="F787" s="184" t="s">
        <v>423</v>
      </c>
      <c r="G787" s="196">
        <v>1</v>
      </c>
      <c r="H787" s="77" t="s">
        <v>437</v>
      </c>
      <c r="I787" s="190">
        <v>162</v>
      </c>
      <c r="J787" s="190">
        <v>-21.54</v>
      </c>
      <c r="K787" s="190">
        <v>-140.46</v>
      </c>
      <c r="L787" s="190">
        <v>0</v>
      </c>
      <c r="M787" s="199">
        <v>0.97</v>
      </c>
      <c r="N787" s="184">
        <v>174.4</v>
      </c>
      <c r="O787" s="77" t="s">
        <v>426</v>
      </c>
      <c r="P787" s="61" t="s">
        <v>572</v>
      </c>
    </row>
    <row r="788" spans="1:16" ht="20.100000000000001" hidden="1" customHeight="1" outlineLevel="2" x14ac:dyDescent="0.2">
      <c r="A788" s="183">
        <v>4858551</v>
      </c>
      <c r="B788" s="183">
        <v>1139791</v>
      </c>
      <c r="C788" s="183" t="s">
        <v>807</v>
      </c>
      <c r="D788" s="183" t="s">
        <v>880</v>
      </c>
      <c r="E788" s="184">
        <v>99213</v>
      </c>
      <c r="F788" s="184" t="s">
        <v>423</v>
      </c>
      <c r="G788" s="196">
        <v>1</v>
      </c>
      <c r="H788" s="77" t="s">
        <v>437</v>
      </c>
      <c r="I788" s="190">
        <v>162</v>
      </c>
      <c r="J788" s="190">
        <v>-21.54</v>
      </c>
      <c r="K788" s="190">
        <v>-140.46</v>
      </c>
      <c r="L788" s="190">
        <v>0</v>
      </c>
      <c r="M788" s="199">
        <v>0.97</v>
      </c>
      <c r="N788" s="184">
        <v>174.4</v>
      </c>
      <c r="O788" s="77" t="s">
        <v>426</v>
      </c>
      <c r="P788" s="61" t="s">
        <v>500</v>
      </c>
    </row>
    <row r="789" spans="1:16" ht="20.100000000000001" hidden="1" customHeight="1" outlineLevel="2" x14ac:dyDescent="0.2">
      <c r="A789" s="183">
        <v>2301292</v>
      </c>
      <c r="B789" s="183">
        <v>998659</v>
      </c>
      <c r="C789" s="183" t="s">
        <v>690</v>
      </c>
      <c r="D789" s="183" t="s">
        <v>979</v>
      </c>
      <c r="E789" s="184">
        <v>99213</v>
      </c>
      <c r="F789" s="184" t="s">
        <v>423</v>
      </c>
      <c r="G789" s="196">
        <v>1</v>
      </c>
      <c r="H789" s="77" t="s">
        <v>437</v>
      </c>
      <c r="I789" s="190">
        <v>162</v>
      </c>
      <c r="J789" s="190">
        <v>-44.18</v>
      </c>
      <c r="K789" s="190">
        <v>-106.77</v>
      </c>
      <c r="L789" s="190">
        <v>11.05</v>
      </c>
      <c r="M789" s="199">
        <v>0.97</v>
      </c>
      <c r="N789" s="184">
        <v>174.4</v>
      </c>
      <c r="O789" s="77" t="s">
        <v>453</v>
      </c>
      <c r="P789" s="61" t="s">
        <v>612</v>
      </c>
    </row>
    <row r="790" spans="1:16" ht="20.100000000000001" hidden="1" customHeight="1" outlineLevel="2" x14ac:dyDescent="0.2">
      <c r="A790" s="183">
        <v>3043692</v>
      </c>
      <c r="B790" s="183">
        <v>150807</v>
      </c>
      <c r="C790" s="183" t="s">
        <v>795</v>
      </c>
      <c r="D790" s="183" t="s">
        <v>990</v>
      </c>
      <c r="E790" s="184">
        <v>99213</v>
      </c>
      <c r="F790" s="184" t="s">
        <v>423</v>
      </c>
      <c r="G790" s="196">
        <v>1</v>
      </c>
      <c r="H790" s="77" t="s">
        <v>437</v>
      </c>
      <c r="I790" s="190">
        <v>162</v>
      </c>
      <c r="J790" s="190">
        <v>-22</v>
      </c>
      <c r="K790" s="190">
        <v>-140</v>
      </c>
      <c r="L790" s="190">
        <v>0</v>
      </c>
      <c r="M790" s="199">
        <v>0.97</v>
      </c>
      <c r="N790" s="184">
        <v>174.1</v>
      </c>
      <c r="O790" s="77" t="s">
        <v>518</v>
      </c>
      <c r="P790" s="61" t="s">
        <v>612</v>
      </c>
    </row>
    <row r="791" spans="1:16" ht="20.100000000000001" hidden="1" customHeight="1" outlineLevel="2" x14ac:dyDescent="0.2">
      <c r="A791" s="183">
        <v>4231753</v>
      </c>
      <c r="B791" s="183">
        <v>1514392</v>
      </c>
      <c r="C791" s="183" t="s">
        <v>874</v>
      </c>
      <c r="D791" s="183" t="s">
        <v>990</v>
      </c>
      <c r="E791" s="184">
        <v>99213</v>
      </c>
      <c r="F791" s="184" t="s">
        <v>423</v>
      </c>
      <c r="G791" s="196">
        <v>1</v>
      </c>
      <c r="H791" s="77" t="s">
        <v>437</v>
      </c>
      <c r="I791" s="190">
        <v>162</v>
      </c>
      <c r="J791" s="190">
        <v>0</v>
      </c>
      <c r="K791" s="190">
        <v>0</v>
      </c>
      <c r="L791" s="190">
        <v>162</v>
      </c>
      <c r="M791" s="199">
        <v>0.97</v>
      </c>
      <c r="N791" s="184">
        <v>174.8</v>
      </c>
      <c r="O791" s="77" t="s">
        <v>426</v>
      </c>
      <c r="P791" s="61" t="s">
        <v>734</v>
      </c>
    </row>
    <row r="792" spans="1:16" ht="20.100000000000001" hidden="1" customHeight="1" outlineLevel="2" x14ac:dyDescent="0.2">
      <c r="A792" s="183">
        <v>3711814</v>
      </c>
      <c r="B792" s="183">
        <v>566732</v>
      </c>
      <c r="C792" s="183" t="s">
        <v>724</v>
      </c>
      <c r="D792" s="183" t="s">
        <v>995</v>
      </c>
      <c r="E792" s="184">
        <v>99213</v>
      </c>
      <c r="F792" s="184" t="s">
        <v>423</v>
      </c>
      <c r="G792" s="196">
        <v>1</v>
      </c>
      <c r="H792" s="77" t="s">
        <v>437</v>
      </c>
      <c r="I792" s="190">
        <v>162</v>
      </c>
      <c r="J792" s="190">
        <v>-42</v>
      </c>
      <c r="K792" s="190">
        <v>-120</v>
      </c>
      <c r="L792" s="190">
        <v>0</v>
      </c>
      <c r="M792" s="199">
        <v>0.97</v>
      </c>
      <c r="N792" s="184">
        <v>174.8</v>
      </c>
      <c r="O792" s="77" t="s">
        <v>518</v>
      </c>
      <c r="P792" s="61" t="s">
        <v>628</v>
      </c>
    </row>
    <row r="793" spans="1:16" ht="20.100000000000001" hidden="1" customHeight="1" outlineLevel="2" x14ac:dyDescent="0.2">
      <c r="A793" s="183">
        <v>4565404</v>
      </c>
      <c r="B793" s="183">
        <v>1553743</v>
      </c>
      <c r="C793" s="183" t="s">
        <v>540</v>
      </c>
      <c r="D793" s="183" t="s">
        <v>1016</v>
      </c>
      <c r="E793" s="184">
        <v>99213</v>
      </c>
      <c r="F793" s="184" t="s">
        <v>423</v>
      </c>
      <c r="G793" s="196">
        <v>1</v>
      </c>
      <c r="H793" s="77" t="s">
        <v>437</v>
      </c>
      <c r="I793" s="190">
        <v>162</v>
      </c>
      <c r="J793" s="190">
        <v>0</v>
      </c>
      <c r="K793" s="190">
        <v>0</v>
      </c>
      <c r="L793" s="190">
        <v>162</v>
      </c>
      <c r="M793" s="199">
        <v>0.97</v>
      </c>
      <c r="N793" s="184">
        <v>174.4</v>
      </c>
      <c r="O793" s="77" t="s">
        <v>426</v>
      </c>
      <c r="P793" s="61" t="s">
        <v>612</v>
      </c>
    </row>
    <row r="794" spans="1:16" s="67" customFormat="1" ht="20.100000000000001" customHeight="1" outlineLevel="1" collapsed="1" x14ac:dyDescent="0.2">
      <c r="A794" s="119"/>
      <c r="B794" s="119"/>
      <c r="C794" s="119"/>
      <c r="D794" s="119"/>
      <c r="E794" s="187" t="s">
        <v>1087</v>
      </c>
      <c r="F794" s="187"/>
      <c r="G794" s="197">
        <f>SUM(G768:G793)</f>
        <v>26</v>
      </c>
      <c r="H794" s="186" t="s">
        <v>437</v>
      </c>
      <c r="I794" s="190">
        <f>SUBTOTAL(9,I768:I793)</f>
        <v>4212</v>
      </c>
      <c r="J794" s="190">
        <f>SUBTOTAL(9,J768:J793)</f>
        <v>-569.19000000000005</v>
      </c>
      <c r="K794" s="190">
        <f>SUBTOTAL(9,K768:K793)</f>
        <v>-3566.76</v>
      </c>
      <c r="L794" s="190">
        <f>SUBTOTAL(9,L768:L793)</f>
        <v>76.050000000000011</v>
      </c>
      <c r="M794" s="199">
        <f>SUBTOTAL(9,M768:M793)</f>
        <v>25.219999999999992</v>
      </c>
      <c r="N794" s="187"/>
      <c r="O794" s="186"/>
    </row>
    <row r="795" spans="1:16" ht="20.100000000000001" hidden="1" customHeight="1" outlineLevel="2" x14ac:dyDescent="0.2">
      <c r="A795" s="183">
        <v>4726675</v>
      </c>
      <c r="B795" s="183">
        <v>109763</v>
      </c>
      <c r="C795" s="183" t="s">
        <v>499</v>
      </c>
      <c r="D795" s="183" t="s">
        <v>494</v>
      </c>
      <c r="E795" s="184">
        <v>99214</v>
      </c>
      <c r="F795" s="184" t="s">
        <v>423</v>
      </c>
      <c r="G795" s="196">
        <v>1</v>
      </c>
      <c r="H795" s="77" t="s">
        <v>437</v>
      </c>
      <c r="I795" s="190">
        <v>250</v>
      </c>
      <c r="J795" s="190">
        <v>0</v>
      </c>
      <c r="K795" s="190">
        <v>-250</v>
      </c>
      <c r="L795" s="190">
        <v>0</v>
      </c>
      <c r="M795" s="199">
        <v>1.5</v>
      </c>
      <c r="N795" s="184">
        <v>174.1</v>
      </c>
      <c r="O795" s="77" t="s">
        <v>453</v>
      </c>
      <c r="P795" s="61" t="s">
        <v>606</v>
      </c>
    </row>
    <row r="796" spans="1:16" ht="20.100000000000001" hidden="1" customHeight="1" outlineLevel="2" x14ac:dyDescent="0.2">
      <c r="A796" s="183">
        <v>4760250</v>
      </c>
      <c r="B796" s="183">
        <v>342545</v>
      </c>
      <c r="C796" s="183" t="s">
        <v>507</v>
      </c>
      <c r="D796" s="183" t="s">
        <v>494</v>
      </c>
      <c r="E796" s="184">
        <v>99214</v>
      </c>
      <c r="F796" s="184" t="s">
        <v>423</v>
      </c>
      <c r="G796" s="196">
        <v>1</v>
      </c>
      <c r="H796" s="77" t="s">
        <v>437</v>
      </c>
      <c r="I796" s="190">
        <v>250</v>
      </c>
      <c r="J796" s="190">
        <v>-33.69</v>
      </c>
      <c r="K796" s="190">
        <v>-216.31</v>
      </c>
      <c r="L796" s="190">
        <v>0</v>
      </c>
      <c r="M796" s="199">
        <v>1.5</v>
      </c>
      <c r="N796" s="184" t="s">
        <v>425</v>
      </c>
      <c r="O796" s="77" t="s">
        <v>426</v>
      </c>
      <c r="P796" s="61" t="s">
        <v>464</v>
      </c>
    </row>
    <row r="797" spans="1:16" ht="20.100000000000001" hidden="1" customHeight="1" outlineLevel="2" x14ac:dyDescent="0.2">
      <c r="A797" s="183">
        <v>4699244</v>
      </c>
      <c r="B797" s="183">
        <v>834949</v>
      </c>
      <c r="C797" s="183" t="s">
        <v>505</v>
      </c>
      <c r="D797" s="183" t="s">
        <v>494</v>
      </c>
      <c r="E797" s="184">
        <v>99214</v>
      </c>
      <c r="F797" s="184" t="s">
        <v>423</v>
      </c>
      <c r="G797" s="196">
        <v>1</v>
      </c>
      <c r="H797" s="77" t="s">
        <v>437</v>
      </c>
      <c r="I797" s="190">
        <v>250</v>
      </c>
      <c r="J797" s="190">
        <v>0</v>
      </c>
      <c r="K797" s="190">
        <v>0</v>
      </c>
      <c r="L797" s="190">
        <v>250</v>
      </c>
      <c r="M797" s="199">
        <v>1.5</v>
      </c>
      <c r="N797" s="184" t="s">
        <v>425</v>
      </c>
      <c r="O797" s="77" t="s">
        <v>506</v>
      </c>
      <c r="P797" s="61" t="s">
        <v>464</v>
      </c>
    </row>
    <row r="798" spans="1:16" ht="20.100000000000001" hidden="1" customHeight="1" outlineLevel="2" x14ac:dyDescent="0.2">
      <c r="A798" s="183">
        <v>4582949</v>
      </c>
      <c r="B798" s="183">
        <v>1481397</v>
      </c>
      <c r="C798" s="183" t="s">
        <v>511</v>
      </c>
      <c r="D798" s="183" t="s">
        <v>509</v>
      </c>
      <c r="E798" s="184">
        <v>99214</v>
      </c>
      <c r="F798" s="184" t="s">
        <v>423</v>
      </c>
      <c r="G798" s="196">
        <v>1</v>
      </c>
      <c r="H798" s="77" t="s">
        <v>437</v>
      </c>
      <c r="I798" s="190">
        <v>250</v>
      </c>
      <c r="J798" s="190">
        <v>-33.69</v>
      </c>
      <c r="K798" s="190">
        <v>-216.31</v>
      </c>
      <c r="L798" s="190">
        <v>0</v>
      </c>
      <c r="M798" s="199">
        <v>1.5</v>
      </c>
      <c r="N798" s="184">
        <v>174.4</v>
      </c>
      <c r="O798" s="77" t="s">
        <v>426</v>
      </c>
      <c r="P798" s="61" t="s">
        <v>464</v>
      </c>
    </row>
    <row r="799" spans="1:16" ht="20.100000000000001" hidden="1" customHeight="1" outlineLevel="2" x14ac:dyDescent="0.2">
      <c r="A799" s="183">
        <v>4724149</v>
      </c>
      <c r="B799" s="183">
        <v>1573664</v>
      </c>
      <c r="C799" s="183" t="s">
        <v>514</v>
      </c>
      <c r="D799" s="183" t="s">
        <v>509</v>
      </c>
      <c r="E799" s="184">
        <v>99214</v>
      </c>
      <c r="F799" s="184" t="s">
        <v>423</v>
      </c>
      <c r="G799" s="196">
        <v>1</v>
      </c>
      <c r="H799" s="77" t="s">
        <v>437</v>
      </c>
      <c r="I799" s="190">
        <v>250</v>
      </c>
      <c r="J799" s="190">
        <v>0</v>
      </c>
      <c r="K799" s="190">
        <v>-250</v>
      </c>
      <c r="L799" s="190">
        <v>0</v>
      </c>
      <c r="M799" s="199">
        <v>1.5</v>
      </c>
      <c r="N799" s="184">
        <v>174.4</v>
      </c>
      <c r="O799" s="77" t="s">
        <v>49</v>
      </c>
      <c r="P799" s="61" t="s">
        <v>464</v>
      </c>
    </row>
    <row r="800" spans="1:16" ht="20.100000000000001" hidden="1" customHeight="1" outlineLevel="2" x14ac:dyDescent="0.2">
      <c r="A800" s="183">
        <v>4730982</v>
      </c>
      <c r="B800" s="183">
        <v>906273</v>
      </c>
      <c r="C800" s="183" t="s">
        <v>515</v>
      </c>
      <c r="D800" s="183" t="s">
        <v>509</v>
      </c>
      <c r="E800" s="184">
        <v>99214</v>
      </c>
      <c r="F800" s="184" t="s">
        <v>423</v>
      </c>
      <c r="G800" s="196">
        <v>1</v>
      </c>
      <c r="H800" s="77" t="s">
        <v>437</v>
      </c>
      <c r="I800" s="190">
        <v>250</v>
      </c>
      <c r="J800" s="190">
        <v>0</v>
      </c>
      <c r="K800" s="190">
        <v>-250</v>
      </c>
      <c r="L800" s="190">
        <v>0</v>
      </c>
      <c r="M800" s="199">
        <v>1.5</v>
      </c>
      <c r="N800" s="184" t="s">
        <v>425</v>
      </c>
      <c r="O800" s="77" t="s">
        <v>516</v>
      </c>
      <c r="P800" s="61" t="s">
        <v>459</v>
      </c>
    </row>
    <row r="801" spans="1:16" ht="20.100000000000001" hidden="1" customHeight="1" outlineLevel="2" x14ac:dyDescent="0.2">
      <c r="A801" s="183">
        <v>4623575</v>
      </c>
      <c r="B801" s="183">
        <v>1564312</v>
      </c>
      <c r="C801" s="183" t="s">
        <v>517</v>
      </c>
      <c r="D801" s="183" t="s">
        <v>509</v>
      </c>
      <c r="E801" s="184">
        <v>99214</v>
      </c>
      <c r="F801" s="184" t="s">
        <v>423</v>
      </c>
      <c r="G801" s="196">
        <v>1</v>
      </c>
      <c r="H801" s="77" t="s">
        <v>437</v>
      </c>
      <c r="I801" s="190">
        <v>250</v>
      </c>
      <c r="J801" s="190">
        <v>-63</v>
      </c>
      <c r="K801" s="190">
        <v>-187</v>
      </c>
      <c r="L801" s="190">
        <v>0</v>
      </c>
      <c r="M801" s="199">
        <v>1.5</v>
      </c>
      <c r="N801" s="184">
        <v>198.5</v>
      </c>
      <c r="O801" s="77" t="s">
        <v>518</v>
      </c>
      <c r="P801" s="61" t="s">
        <v>434</v>
      </c>
    </row>
    <row r="802" spans="1:16" ht="20.100000000000001" hidden="1" customHeight="1" outlineLevel="2" x14ac:dyDescent="0.2">
      <c r="A802" s="183">
        <v>4562587</v>
      </c>
      <c r="B802" s="183">
        <v>1491292</v>
      </c>
      <c r="C802" s="183" t="s">
        <v>519</v>
      </c>
      <c r="D802" s="183" t="s">
        <v>509</v>
      </c>
      <c r="E802" s="184">
        <v>99214</v>
      </c>
      <c r="F802" s="184" t="s">
        <v>423</v>
      </c>
      <c r="G802" s="196">
        <v>1</v>
      </c>
      <c r="H802" s="77" t="s">
        <v>437</v>
      </c>
      <c r="I802" s="190">
        <v>250</v>
      </c>
      <c r="J802" s="190">
        <v>0</v>
      </c>
      <c r="K802" s="190">
        <v>-250</v>
      </c>
      <c r="L802" s="190">
        <v>0</v>
      </c>
      <c r="M802" s="199">
        <v>1.5</v>
      </c>
      <c r="N802" s="184">
        <v>198.5</v>
      </c>
      <c r="O802" s="77" t="s">
        <v>520</v>
      </c>
      <c r="P802" s="61" t="s">
        <v>640</v>
      </c>
    </row>
    <row r="803" spans="1:16" ht="20.100000000000001" hidden="1" customHeight="1" outlineLevel="2" x14ac:dyDescent="0.2">
      <c r="A803" s="183">
        <v>4658273</v>
      </c>
      <c r="B803" s="183">
        <v>1556452</v>
      </c>
      <c r="C803" s="183" t="s">
        <v>521</v>
      </c>
      <c r="D803" s="183" t="s">
        <v>509</v>
      </c>
      <c r="E803" s="184">
        <v>99214</v>
      </c>
      <c r="F803" s="184" t="s">
        <v>423</v>
      </c>
      <c r="G803" s="196">
        <v>1</v>
      </c>
      <c r="H803" s="77" t="s">
        <v>437</v>
      </c>
      <c r="I803" s="190">
        <v>250</v>
      </c>
      <c r="J803" s="190">
        <v>-33.69</v>
      </c>
      <c r="K803" s="190">
        <v>-216.31</v>
      </c>
      <c r="L803" s="190">
        <v>0</v>
      </c>
      <c r="M803" s="199">
        <v>1.5</v>
      </c>
      <c r="N803" s="184">
        <v>151.4</v>
      </c>
      <c r="O803" s="77" t="s">
        <v>426</v>
      </c>
      <c r="P803" s="61" t="s">
        <v>529</v>
      </c>
    </row>
    <row r="804" spans="1:16" ht="20.100000000000001" hidden="1" customHeight="1" outlineLevel="2" x14ac:dyDescent="0.2">
      <c r="A804" s="183">
        <v>4757317</v>
      </c>
      <c r="B804" s="183">
        <v>133956</v>
      </c>
      <c r="C804" s="183" t="s">
        <v>940</v>
      </c>
      <c r="D804" s="183" t="s">
        <v>509</v>
      </c>
      <c r="E804" s="184">
        <v>99214</v>
      </c>
      <c r="F804" s="184" t="s">
        <v>423</v>
      </c>
      <c r="G804" s="196">
        <v>1</v>
      </c>
      <c r="H804" s="77" t="s">
        <v>437</v>
      </c>
      <c r="I804" s="190">
        <v>250</v>
      </c>
      <c r="J804" s="190">
        <v>0</v>
      </c>
      <c r="K804" s="190">
        <v>0</v>
      </c>
      <c r="L804" s="190">
        <v>250</v>
      </c>
      <c r="M804" s="199">
        <v>1.5</v>
      </c>
      <c r="N804" s="184">
        <v>151.80000000000001</v>
      </c>
      <c r="O804" s="77" t="s">
        <v>453</v>
      </c>
      <c r="P804" s="61" t="s">
        <v>629</v>
      </c>
    </row>
    <row r="805" spans="1:16" ht="20.100000000000001" hidden="1" customHeight="1" outlineLevel="2" x14ac:dyDescent="0.2">
      <c r="A805" s="183">
        <v>4341305</v>
      </c>
      <c r="B805" s="183">
        <v>1433002</v>
      </c>
      <c r="C805" s="183" t="s">
        <v>522</v>
      </c>
      <c r="D805" s="183" t="s">
        <v>523</v>
      </c>
      <c r="E805" s="184">
        <v>99214</v>
      </c>
      <c r="F805" s="184" t="s">
        <v>423</v>
      </c>
      <c r="G805" s="196">
        <v>1</v>
      </c>
      <c r="H805" s="77" t="s">
        <v>437</v>
      </c>
      <c r="I805" s="190">
        <v>250</v>
      </c>
      <c r="J805" s="190">
        <v>-10</v>
      </c>
      <c r="K805" s="190">
        <v>-240</v>
      </c>
      <c r="L805" s="190">
        <v>0</v>
      </c>
      <c r="M805" s="199">
        <v>1.5</v>
      </c>
      <c r="N805" s="184">
        <v>182.8</v>
      </c>
      <c r="O805" s="77" t="s">
        <v>516</v>
      </c>
      <c r="P805" s="61" t="s">
        <v>605</v>
      </c>
    </row>
    <row r="806" spans="1:16" ht="20.100000000000001" hidden="1" customHeight="1" outlineLevel="2" x14ac:dyDescent="0.2">
      <c r="A806" s="183">
        <v>4008954</v>
      </c>
      <c r="B806" s="183">
        <v>629108</v>
      </c>
      <c r="C806" s="183" t="s">
        <v>527</v>
      </c>
      <c r="D806" s="183" t="s">
        <v>523</v>
      </c>
      <c r="E806" s="184">
        <v>99214</v>
      </c>
      <c r="F806" s="184" t="s">
        <v>423</v>
      </c>
      <c r="G806" s="196">
        <v>1</v>
      </c>
      <c r="H806" s="77" t="s">
        <v>437</v>
      </c>
      <c r="I806" s="190">
        <v>250</v>
      </c>
      <c r="J806" s="190">
        <v>0</v>
      </c>
      <c r="K806" s="190">
        <v>-250</v>
      </c>
      <c r="L806" s="190">
        <v>0</v>
      </c>
      <c r="M806" s="199">
        <v>1.5</v>
      </c>
      <c r="N806" s="184">
        <v>185</v>
      </c>
      <c r="O806" s="77" t="s">
        <v>528</v>
      </c>
      <c r="P806" s="61" t="s">
        <v>529</v>
      </c>
    </row>
    <row r="807" spans="1:16" ht="20.100000000000001" hidden="1" customHeight="1" outlineLevel="2" x14ac:dyDescent="0.2">
      <c r="A807" s="183">
        <v>2863889</v>
      </c>
      <c r="B807" s="183">
        <v>1352156</v>
      </c>
      <c r="C807" s="183" t="s">
        <v>530</v>
      </c>
      <c r="D807" s="183" t="s">
        <v>523</v>
      </c>
      <c r="E807" s="184">
        <v>99214</v>
      </c>
      <c r="F807" s="184" t="s">
        <v>423</v>
      </c>
      <c r="G807" s="196">
        <v>1</v>
      </c>
      <c r="H807" s="77" t="s">
        <v>437</v>
      </c>
      <c r="I807" s="190">
        <v>250</v>
      </c>
      <c r="J807" s="190">
        <v>0</v>
      </c>
      <c r="K807" s="190">
        <v>-250</v>
      </c>
      <c r="L807" s="190">
        <v>0</v>
      </c>
      <c r="M807" s="199">
        <v>1.5</v>
      </c>
      <c r="N807" s="184">
        <v>198.5</v>
      </c>
      <c r="O807" s="77" t="s">
        <v>49</v>
      </c>
      <c r="P807" s="61" t="s">
        <v>442</v>
      </c>
    </row>
    <row r="808" spans="1:16" ht="20.100000000000001" hidden="1" customHeight="1" outlineLevel="2" x14ac:dyDescent="0.2">
      <c r="A808" s="183">
        <v>3738362</v>
      </c>
      <c r="B808" s="183">
        <v>1456894</v>
      </c>
      <c r="C808" s="183" t="s">
        <v>533</v>
      </c>
      <c r="D808" s="183" t="s">
        <v>523</v>
      </c>
      <c r="E808" s="184">
        <v>99214</v>
      </c>
      <c r="F808" s="184" t="s">
        <v>423</v>
      </c>
      <c r="G808" s="196">
        <v>1</v>
      </c>
      <c r="H808" s="77" t="s">
        <v>437</v>
      </c>
      <c r="I808" s="190">
        <v>250</v>
      </c>
      <c r="J808" s="190">
        <v>-81.94</v>
      </c>
      <c r="K808" s="190">
        <v>-168.06</v>
      </c>
      <c r="L808" s="190">
        <v>0</v>
      </c>
      <c r="M808" s="199">
        <v>1.5</v>
      </c>
      <c r="N808" s="184">
        <v>142</v>
      </c>
      <c r="O808" s="77" t="s">
        <v>534</v>
      </c>
      <c r="P808" s="61" t="s">
        <v>427</v>
      </c>
    </row>
    <row r="809" spans="1:16" ht="20.100000000000001" hidden="1" customHeight="1" outlineLevel="2" x14ac:dyDescent="0.2">
      <c r="A809" s="183">
        <v>4225558</v>
      </c>
      <c r="B809" s="183">
        <v>650979</v>
      </c>
      <c r="C809" s="183" t="s">
        <v>541</v>
      </c>
      <c r="D809" s="183" t="s">
        <v>473</v>
      </c>
      <c r="E809" s="184">
        <v>99214</v>
      </c>
      <c r="F809" s="184" t="s">
        <v>423</v>
      </c>
      <c r="G809" s="196">
        <v>1</v>
      </c>
      <c r="H809" s="77" t="s">
        <v>437</v>
      </c>
      <c r="I809" s="190">
        <v>250</v>
      </c>
      <c r="J809" s="190">
        <v>-70.11</v>
      </c>
      <c r="K809" s="190">
        <v>-179.89</v>
      </c>
      <c r="L809" s="190">
        <v>0</v>
      </c>
      <c r="M809" s="199">
        <v>1.5</v>
      </c>
      <c r="N809" s="184">
        <v>185</v>
      </c>
      <c r="O809" s="77" t="s">
        <v>453</v>
      </c>
      <c r="P809" s="61" t="s">
        <v>486</v>
      </c>
    </row>
    <row r="810" spans="1:16" ht="20.100000000000001" hidden="1" customHeight="1" outlineLevel="2" x14ac:dyDescent="0.2">
      <c r="A810" s="183">
        <v>3183261</v>
      </c>
      <c r="B810" s="183">
        <v>1390572</v>
      </c>
      <c r="C810" s="183" t="s">
        <v>542</v>
      </c>
      <c r="D810" s="183" t="s">
        <v>473</v>
      </c>
      <c r="E810" s="184">
        <v>99214</v>
      </c>
      <c r="F810" s="184" t="s">
        <v>423</v>
      </c>
      <c r="G810" s="196">
        <v>1</v>
      </c>
      <c r="H810" s="77" t="s">
        <v>437</v>
      </c>
      <c r="I810" s="190">
        <v>250</v>
      </c>
      <c r="J810" s="190">
        <v>-81.94</v>
      </c>
      <c r="K810" s="190">
        <v>-168.06</v>
      </c>
      <c r="L810" s="190">
        <v>0</v>
      </c>
      <c r="M810" s="199">
        <v>1.5</v>
      </c>
      <c r="N810" s="184">
        <v>141</v>
      </c>
      <c r="O810" s="77" t="s">
        <v>534</v>
      </c>
      <c r="P810" s="61" t="s">
        <v>488</v>
      </c>
    </row>
    <row r="811" spans="1:16" ht="20.100000000000001" hidden="1" customHeight="1" outlineLevel="2" x14ac:dyDescent="0.2">
      <c r="A811" s="183">
        <v>4679207</v>
      </c>
      <c r="B811" s="183">
        <v>904711</v>
      </c>
      <c r="C811" s="183" t="s">
        <v>543</v>
      </c>
      <c r="D811" s="183" t="s">
        <v>473</v>
      </c>
      <c r="E811" s="184">
        <v>99214</v>
      </c>
      <c r="F811" s="184" t="s">
        <v>423</v>
      </c>
      <c r="G811" s="196">
        <v>1</v>
      </c>
      <c r="H811" s="77" t="s">
        <v>437</v>
      </c>
      <c r="I811" s="190">
        <v>250</v>
      </c>
      <c r="J811" s="190">
        <v>-79.08</v>
      </c>
      <c r="K811" s="190">
        <v>-170.92</v>
      </c>
      <c r="L811" s="190">
        <v>0</v>
      </c>
      <c r="M811" s="199">
        <v>1.5</v>
      </c>
      <c r="N811" s="184">
        <v>185</v>
      </c>
      <c r="O811" s="77" t="s">
        <v>506</v>
      </c>
      <c r="P811" s="61" t="s">
        <v>486</v>
      </c>
    </row>
    <row r="812" spans="1:16" ht="20.100000000000001" hidden="1" customHeight="1" outlineLevel="2" x14ac:dyDescent="0.2">
      <c r="A812" s="183">
        <v>4695102</v>
      </c>
      <c r="B812" s="183">
        <v>1570926</v>
      </c>
      <c r="C812" s="183" t="s">
        <v>472</v>
      </c>
      <c r="D812" s="183" t="s">
        <v>473</v>
      </c>
      <c r="E812" s="184">
        <v>99214</v>
      </c>
      <c r="F812" s="184" t="s">
        <v>423</v>
      </c>
      <c r="G812" s="196">
        <v>1</v>
      </c>
      <c r="H812" s="77" t="s">
        <v>437</v>
      </c>
      <c r="I812" s="190">
        <v>250</v>
      </c>
      <c r="J812" s="190">
        <v>0</v>
      </c>
      <c r="K812" s="190">
        <v>-250</v>
      </c>
      <c r="L812" s="190">
        <v>0</v>
      </c>
      <c r="M812" s="199">
        <v>1.5</v>
      </c>
      <c r="N812" s="184" t="s">
        <v>425</v>
      </c>
      <c r="O812" s="77" t="s">
        <v>49</v>
      </c>
      <c r="P812" s="61" t="s">
        <v>454</v>
      </c>
    </row>
    <row r="813" spans="1:16" ht="20.100000000000001" hidden="1" customHeight="1" outlineLevel="2" x14ac:dyDescent="0.2">
      <c r="A813" s="183">
        <v>4760250</v>
      </c>
      <c r="B813" s="183">
        <v>342545</v>
      </c>
      <c r="C813" s="183" t="s">
        <v>507</v>
      </c>
      <c r="D813" s="183" t="s">
        <v>473</v>
      </c>
      <c r="E813" s="184">
        <v>99214</v>
      </c>
      <c r="F813" s="184" t="s">
        <v>423</v>
      </c>
      <c r="G813" s="196">
        <v>1</v>
      </c>
      <c r="H813" s="77" t="s">
        <v>437</v>
      </c>
      <c r="I813" s="190">
        <v>250</v>
      </c>
      <c r="J813" s="190">
        <v>-33.69</v>
      </c>
      <c r="K813" s="190">
        <v>-216.31</v>
      </c>
      <c r="L813" s="190">
        <v>0</v>
      </c>
      <c r="M813" s="199">
        <v>1.5</v>
      </c>
      <c r="N813" s="184" t="s">
        <v>425</v>
      </c>
      <c r="O813" s="77" t="s">
        <v>426</v>
      </c>
      <c r="P813" s="61" t="s">
        <v>454</v>
      </c>
    </row>
    <row r="814" spans="1:16" ht="20.100000000000001" hidden="1" customHeight="1" outlineLevel="2" x14ac:dyDescent="0.2">
      <c r="A814" s="183">
        <v>4755884</v>
      </c>
      <c r="B814" s="183">
        <v>1247782</v>
      </c>
      <c r="C814" s="183" t="s">
        <v>548</v>
      </c>
      <c r="D814" s="183" t="s">
        <v>485</v>
      </c>
      <c r="E814" s="184">
        <v>99214</v>
      </c>
      <c r="F814" s="184" t="s">
        <v>423</v>
      </c>
      <c r="G814" s="196">
        <v>1</v>
      </c>
      <c r="H814" s="77" t="s">
        <v>437</v>
      </c>
      <c r="I814" s="190">
        <v>250</v>
      </c>
      <c r="J814" s="190">
        <v>0</v>
      </c>
      <c r="K814" s="190">
        <v>-250</v>
      </c>
      <c r="L814" s="190">
        <v>0</v>
      </c>
      <c r="M814" s="199">
        <v>1.5</v>
      </c>
      <c r="N814" s="184" t="s">
        <v>425</v>
      </c>
      <c r="O814" s="77" t="s">
        <v>49</v>
      </c>
      <c r="P814" s="61" t="s">
        <v>464</v>
      </c>
    </row>
    <row r="815" spans="1:16" ht="20.100000000000001" hidden="1" customHeight="1" outlineLevel="2" x14ac:dyDescent="0.2">
      <c r="A815" s="183">
        <v>4755978</v>
      </c>
      <c r="B815" s="183">
        <v>1576930</v>
      </c>
      <c r="C815" s="183" t="s">
        <v>484</v>
      </c>
      <c r="D815" s="183" t="s">
        <v>485</v>
      </c>
      <c r="E815" s="184">
        <v>99214</v>
      </c>
      <c r="F815" s="184" t="s">
        <v>423</v>
      </c>
      <c r="G815" s="196">
        <v>1</v>
      </c>
      <c r="H815" s="77" t="s">
        <v>437</v>
      </c>
      <c r="I815" s="190">
        <v>250</v>
      </c>
      <c r="J815" s="190">
        <v>0</v>
      </c>
      <c r="K815" s="190">
        <v>-250</v>
      </c>
      <c r="L815" s="190">
        <v>0</v>
      </c>
      <c r="M815" s="199">
        <v>1.5</v>
      </c>
      <c r="N815" s="184" t="s">
        <v>425</v>
      </c>
      <c r="O815" s="77" t="s">
        <v>49</v>
      </c>
      <c r="P815" s="61" t="s">
        <v>464</v>
      </c>
    </row>
    <row r="816" spans="1:16" ht="20.100000000000001" hidden="1" customHeight="1" outlineLevel="2" x14ac:dyDescent="0.2">
      <c r="A816" s="183">
        <v>4547190</v>
      </c>
      <c r="B816" s="183">
        <v>1554789</v>
      </c>
      <c r="C816" s="183" t="s">
        <v>552</v>
      </c>
      <c r="D816" s="183" t="s">
        <v>551</v>
      </c>
      <c r="E816" s="184">
        <v>99214</v>
      </c>
      <c r="F816" s="184" t="s">
        <v>423</v>
      </c>
      <c r="G816" s="196">
        <v>1</v>
      </c>
      <c r="H816" s="77" t="s">
        <v>437</v>
      </c>
      <c r="I816" s="190">
        <v>250</v>
      </c>
      <c r="J816" s="190">
        <v>0</v>
      </c>
      <c r="K816" s="190">
        <v>-250</v>
      </c>
      <c r="L816" s="190">
        <v>0</v>
      </c>
      <c r="M816" s="199">
        <v>1.5</v>
      </c>
      <c r="N816" s="184">
        <v>174.4</v>
      </c>
      <c r="O816" s="77" t="s">
        <v>49</v>
      </c>
      <c r="P816" s="61" t="s">
        <v>464</v>
      </c>
    </row>
    <row r="817" spans="1:16" ht="20.100000000000001" hidden="1" customHeight="1" outlineLevel="2" x14ac:dyDescent="0.2">
      <c r="A817" s="183">
        <v>4661578</v>
      </c>
      <c r="B817" s="183">
        <v>1558766</v>
      </c>
      <c r="C817" s="183" t="s">
        <v>553</v>
      </c>
      <c r="D817" s="183" t="s">
        <v>551</v>
      </c>
      <c r="E817" s="184">
        <v>99214</v>
      </c>
      <c r="F817" s="184" t="s">
        <v>423</v>
      </c>
      <c r="G817" s="196">
        <v>1</v>
      </c>
      <c r="H817" s="77" t="s">
        <v>437</v>
      </c>
      <c r="I817" s="190">
        <v>250</v>
      </c>
      <c r="J817" s="190">
        <v>-33.69</v>
      </c>
      <c r="K817" s="190">
        <v>-216.31</v>
      </c>
      <c r="L817" s="190">
        <v>0</v>
      </c>
      <c r="M817" s="199">
        <v>1.5</v>
      </c>
      <c r="N817" s="184">
        <v>174.2</v>
      </c>
      <c r="O817" s="77" t="s">
        <v>426</v>
      </c>
      <c r="P817" s="61" t="s">
        <v>464</v>
      </c>
    </row>
    <row r="818" spans="1:16" ht="20.100000000000001" hidden="1" customHeight="1" outlineLevel="2" x14ac:dyDescent="0.2">
      <c r="A818" s="183">
        <v>4202843</v>
      </c>
      <c r="B818" s="183">
        <v>1228222</v>
      </c>
      <c r="C818" s="183" t="s">
        <v>554</v>
      </c>
      <c r="D818" s="183" t="s">
        <v>551</v>
      </c>
      <c r="E818" s="184">
        <v>99214</v>
      </c>
      <c r="F818" s="184" t="s">
        <v>423</v>
      </c>
      <c r="G818" s="196">
        <v>1</v>
      </c>
      <c r="H818" s="77" t="s">
        <v>437</v>
      </c>
      <c r="I818" s="190">
        <v>250</v>
      </c>
      <c r="J818" s="190">
        <v>-74.92</v>
      </c>
      <c r="K818" s="190">
        <v>-175.08</v>
      </c>
      <c r="L818" s="190">
        <v>0</v>
      </c>
      <c r="M818" s="199">
        <v>1.5</v>
      </c>
      <c r="N818" s="184">
        <v>185</v>
      </c>
      <c r="O818" s="77" t="s">
        <v>520</v>
      </c>
      <c r="P818" s="61" t="s">
        <v>464</v>
      </c>
    </row>
    <row r="819" spans="1:16" ht="20.100000000000001" hidden="1" customHeight="1" outlineLevel="2" x14ac:dyDescent="0.2">
      <c r="A819" s="183">
        <v>4638278</v>
      </c>
      <c r="B819" s="183">
        <v>1420639</v>
      </c>
      <c r="C819" s="183" t="s">
        <v>556</v>
      </c>
      <c r="D819" s="183" t="s">
        <v>551</v>
      </c>
      <c r="E819" s="184">
        <v>99214</v>
      </c>
      <c r="F819" s="184" t="s">
        <v>423</v>
      </c>
      <c r="G819" s="196">
        <v>1</v>
      </c>
      <c r="H819" s="77" t="s">
        <v>437</v>
      </c>
      <c r="I819" s="190">
        <v>250</v>
      </c>
      <c r="J819" s="190">
        <v>-5</v>
      </c>
      <c r="K819" s="190">
        <v>-245</v>
      </c>
      <c r="L819" s="190">
        <v>0</v>
      </c>
      <c r="M819" s="199">
        <v>1.5</v>
      </c>
      <c r="N819" s="184">
        <v>174.4</v>
      </c>
      <c r="O819" s="77" t="s">
        <v>426</v>
      </c>
      <c r="P819" s="61" t="s">
        <v>464</v>
      </c>
    </row>
    <row r="820" spans="1:16" ht="20.100000000000001" hidden="1" customHeight="1" outlineLevel="2" x14ac:dyDescent="0.2">
      <c r="A820" s="183">
        <v>4757108</v>
      </c>
      <c r="B820" s="183">
        <v>1577107</v>
      </c>
      <c r="C820" s="183" t="s">
        <v>726</v>
      </c>
      <c r="D820" s="183" t="s">
        <v>551</v>
      </c>
      <c r="E820" s="184">
        <v>99214</v>
      </c>
      <c r="F820" s="184" t="s">
        <v>727</v>
      </c>
      <c r="G820" s="196">
        <v>1</v>
      </c>
      <c r="H820" s="77" t="s">
        <v>437</v>
      </c>
      <c r="I820" s="190">
        <v>250</v>
      </c>
      <c r="J820" s="190">
        <v>-66.77</v>
      </c>
      <c r="K820" s="190">
        <v>-166.54</v>
      </c>
      <c r="L820" s="190">
        <v>16.690000000000001</v>
      </c>
      <c r="M820" s="199">
        <v>1.5</v>
      </c>
      <c r="N820" s="184">
        <v>200.82</v>
      </c>
      <c r="O820" s="77" t="s">
        <v>453</v>
      </c>
      <c r="P820" s="61" t="s">
        <v>464</v>
      </c>
    </row>
    <row r="821" spans="1:16" ht="20.100000000000001" hidden="1" customHeight="1" outlineLevel="2" x14ac:dyDescent="0.2">
      <c r="A821" s="183">
        <v>4760250</v>
      </c>
      <c r="B821" s="183">
        <v>342545</v>
      </c>
      <c r="C821" s="183" t="s">
        <v>507</v>
      </c>
      <c r="D821" s="183" t="s">
        <v>551</v>
      </c>
      <c r="E821" s="184">
        <v>99214</v>
      </c>
      <c r="F821" s="184" t="s">
        <v>423</v>
      </c>
      <c r="G821" s="196">
        <v>1</v>
      </c>
      <c r="H821" s="77" t="s">
        <v>437</v>
      </c>
      <c r="I821" s="190">
        <v>250</v>
      </c>
      <c r="J821" s="190">
        <v>0</v>
      </c>
      <c r="K821" s="190">
        <v>0</v>
      </c>
      <c r="L821" s="190">
        <v>250</v>
      </c>
      <c r="M821" s="199">
        <v>1.5</v>
      </c>
      <c r="N821" s="184" t="s">
        <v>425</v>
      </c>
      <c r="O821" s="77" t="s">
        <v>426</v>
      </c>
      <c r="P821" s="61" t="s">
        <v>454</v>
      </c>
    </row>
    <row r="822" spans="1:16" ht="20.100000000000001" hidden="1" customHeight="1" outlineLevel="2" x14ac:dyDescent="0.2">
      <c r="A822" s="183">
        <v>4770448</v>
      </c>
      <c r="B822" s="183">
        <v>1537084</v>
      </c>
      <c r="C822" s="183" t="s">
        <v>508</v>
      </c>
      <c r="D822" s="183" t="s">
        <v>557</v>
      </c>
      <c r="E822" s="184">
        <v>99214</v>
      </c>
      <c r="F822" s="184" t="s">
        <v>423</v>
      </c>
      <c r="G822" s="196">
        <v>1</v>
      </c>
      <c r="H822" s="77" t="s">
        <v>437</v>
      </c>
      <c r="I822" s="190">
        <v>250</v>
      </c>
      <c r="J822" s="190">
        <v>0</v>
      </c>
      <c r="K822" s="190">
        <v>-250</v>
      </c>
      <c r="L822" s="190">
        <v>0</v>
      </c>
      <c r="M822" s="199">
        <v>1.5</v>
      </c>
      <c r="N822" s="184" t="s">
        <v>425</v>
      </c>
      <c r="O822" s="77" t="s">
        <v>426</v>
      </c>
      <c r="P822" s="61" t="s">
        <v>610</v>
      </c>
    </row>
    <row r="823" spans="1:16" ht="20.100000000000001" hidden="1" customHeight="1" outlineLevel="2" x14ac:dyDescent="0.2">
      <c r="A823" s="183">
        <v>3988157</v>
      </c>
      <c r="B823" s="183">
        <v>1488384</v>
      </c>
      <c r="C823" s="183" t="s">
        <v>559</v>
      </c>
      <c r="D823" s="183" t="s">
        <v>557</v>
      </c>
      <c r="E823" s="184">
        <v>99214</v>
      </c>
      <c r="F823" s="184" t="s">
        <v>423</v>
      </c>
      <c r="G823" s="196">
        <v>1</v>
      </c>
      <c r="H823" s="77" t="s">
        <v>437</v>
      </c>
      <c r="I823" s="190">
        <v>250</v>
      </c>
      <c r="J823" s="190">
        <v>-5</v>
      </c>
      <c r="K823" s="190">
        <v>-245</v>
      </c>
      <c r="L823" s="190">
        <v>0</v>
      </c>
      <c r="M823" s="199">
        <v>1.5</v>
      </c>
      <c r="N823" s="184">
        <v>174.2</v>
      </c>
      <c r="O823" s="77" t="s">
        <v>516</v>
      </c>
      <c r="P823" s="61" t="s">
        <v>649</v>
      </c>
    </row>
    <row r="824" spans="1:16" ht="20.100000000000001" hidden="1" customHeight="1" outlineLevel="2" x14ac:dyDescent="0.2">
      <c r="A824" s="183">
        <v>4657014</v>
      </c>
      <c r="B824" s="183">
        <v>1206418</v>
      </c>
      <c r="C824" s="183" t="s">
        <v>560</v>
      </c>
      <c r="D824" s="183" t="s">
        <v>557</v>
      </c>
      <c r="E824" s="184">
        <v>99214</v>
      </c>
      <c r="F824" s="184" t="s">
        <v>423</v>
      </c>
      <c r="G824" s="196">
        <v>1</v>
      </c>
      <c r="H824" s="77" t="s">
        <v>437</v>
      </c>
      <c r="I824" s="190">
        <v>250</v>
      </c>
      <c r="J824" s="190">
        <v>-64.08</v>
      </c>
      <c r="K824" s="190">
        <v>-185.92</v>
      </c>
      <c r="L824" s="190">
        <v>0</v>
      </c>
      <c r="M824" s="199">
        <v>1.5</v>
      </c>
      <c r="N824" s="184">
        <v>185</v>
      </c>
      <c r="O824" s="77" t="s">
        <v>506</v>
      </c>
      <c r="P824" s="61" t="s">
        <v>816</v>
      </c>
    </row>
    <row r="825" spans="1:16" ht="20.100000000000001" hidden="1" customHeight="1" outlineLevel="2" x14ac:dyDescent="0.2">
      <c r="A825" s="183">
        <v>4382018</v>
      </c>
      <c r="B825" s="183">
        <v>194560</v>
      </c>
      <c r="C825" s="183" t="s">
        <v>561</v>
      </c>
      <c r="D825" s="183" t="s">
        <v>557</v>
      </c>
      <c r="E825" s="184">
        <v>99214</v>
      </c>
      <c r="F825" s="184" t="s">
        <v>423</v>
      </c>
      <c r="G825" s="196">
        <v>1</v>
      </c>
      <c r="H825" s="77" t="s">
        <v>437</v>
      </c>
      <c r="I825" s="190">
        <v>250</v>
      </c>
      <c r="J825" s="190">
        <v>0</v>
      </c>
      <c r="K825" s="190">
        <v>-250</v>
      </c>
      <c r="L825" s="190">
        <v>0</v>
      </c>
      <c r="M825" s="199">
        <v>1.5</v>
      </c>
      <c r="N825" s="184">
        <v>198.81</v>
      </c>
      <c r="O825" s="77" t="s">
        <v>518</v>
      </c>
      <c r="P825" s="61" t="s">
        <v>816</v>
      </c>
    </row>
    <row r="826" spans="1:16" ht="20.100000000000001" hidden="1" customHeight="1" outlineLevel="2" x14ac:dyDescent="0.2">
      <c r="A826" s="183">
        <v>3894186</v>
      </c>
      <c r="B826" s="183">
        <v>785307</v>
      </c>
      <c r="C826" s="183" t="s">
        <v>563</v>
      </c>
      <c r="D826" s="183" t="s">
        <v>557</v>
      </c>
      <c r="E826" s="184">
        <v>99214</v>
      </c>
      <c r="F826" s="184" t="s">
        <v>423</v>
      </c>
      <c r="G826" s="196">
        <v>1</v>
      </c>
      <c r="H826" s="77" t="s">
        <v>437</v>
      </c>
      <c r="I826" s="190">
        <v>250</v>
      </c>
      <c r="J826" s="190">
        <v>-70.11</v>
      </c>
      <c r="K826" s="190">
        <v>-179.89</v>
      </c>
      <c r="L826" s="190">
        <v>0</v>
      </c>
      <c r="M826" s="199">
        <v>1.5</v>
      </c>
      <c r="N826" s="184">
        <v>185</v>
      </c>
      <c r="O826" s="77" t="s">
        <v>453</v>
      </c>
      <c r="P826" s="61" t="s">
        <v>589</v>
      </c>
    </row>
    <row r="827" spans="1:16" ht="20.100000000000001" hidden="1" customHeight="1" outlineLevel="2" x14ac:dyDescent="0.2">
      <c r="A827" s="183">
        <v>4501846</v>
      </c>
      <c r="B827" s="183">
        <v>67809</v>
      </c>
      <c r="C827" s="183" t="s">
        <v>566</v>
      </c>
      <c r="D827" s="183" t="s">
        <v>557</v>
      </c>
      <c r="E827" s="184">
        <v>99214</v>
      </c>
      <c r="F827" s="184" t="s">
        <v>423</v>
      </c>
      <c r="G827" s="196">
        <v>1</v>
      </c>
      <c r="H827" s="77" t="s">
        <v>437</v>
      </c>
      <c r="I827" s="190">
        <v>250</v>
      </c>
      <c r="J827" s="190">
        <v>-62.43</v>
      </c>
      <c r="K827" s="190">
        <v>-187.57</v>
      </c>
      <c r="L827" s="190">
        <v>0</v>
      </c>
      <c r="M827" s="199">
        <v>1.5</v>
      </c>
      <c r="N827" s="184">
        <v>174.4</v>
      </c>
      <c r="O827" s="77" t="s">
        <v>567</v>
      </c>
      <c r="P827" s="61" t="s">
        <v>575</v>
      </c>
    </row>
    <row r="828" spans="1:16" ht="20.100000000000001" hidden="1" customHeight="1" outlineLevel="2" x14ac:dyDescent="0.2">
      <c r="A828" s="183">
        <v>4771145</v>
      </c>
      <c r="B828" s="183">
        <v>1380013</v>
      </c>
      <c r="C828" s="183" t="s">
        <v>531</v>
      </c>
      <c r="D828" s="183" t="s">
        <v>569</v>
      </c>
      <c r="E828" s="184">
        <v>99214</v>
      </c>
      <c r="F828" s="184" t="s">
        <v>423</v>
      </c>
      <c r="G828" s="196">
        <v>1</v>
      </c>
      <c r="H828" s="77" t="s">
        <v>437</v>
      </c>
      <c r="I828" s="190">
        <v>250</v>
      </c>
      <c r="J828" s="190">
        <v>0</v>
      </c>
      <c r="K828" s="190">
        <v>-250</v>
      </c>
      <c r="L828" s="190">
        <v>0</v>
      </c>
      <c r="M828" s="199">
        <v>1.5</v>
      </c>
      <c r="N828" s="184">
        <v>185</v>
      </c>
      <c r="O828" s="77" t="s">
        <v>532</v>
      </c>
      <c r="P828" s="61" t="s">
        <v>734</v>
      </c>
    </row>
    <row r="829" spans="1:16" ht="20.100000000000001" hidden="1" customHeight="1" outlineLevel="2" x14ac:dyDescent="0.2">
      <c r="A829" s="183">
        <v>4417704</v>
      </c>
      <c r="B829" s="183">
        <v>812272</v>
      </c>
      <c r="C829" s="183" t="s">
        <v>573</v>
      </c>
      <c r="D829" s="183" t="s">
        <v>574</v>
      </c>
      <c r="E829" s="184">
        <v>99214</v>
      </c>
      <c r="F829" s="184" t="s">
        <v>423</v>
      </c>
      <c r="G829" s="196">
        <v>1</v>
      </c>
      <c r="H829" s="77" t="s">
        <v>437</v>
      </c>
      <c r="I829" s="190">
        <v>250</v>
      </c>
      <c r="J829" s="190">
        <v>-81.94</v>
      </c>
      <c r="K829" s="190">
        <v>-168.06</v>
      </c>
      <c r="L829" s="190">
        <v>0</v>
      </c>
      <c r="M829" s="199">
        <v>1.5</v>
      </c>
      <c r="N829" s="184">
        <v>180</v>
      </c>
      <c r="O829" s="77" t="s">
        <v>534</v>
      </c>
      <c r="P829" s="61" t="s">
        <v>734</v>
      </c>
    </row>
    <row r="830" spans="1:16" ht="20.100000000000001" hidden="1" customHeight="1" outlineLevel="2" x14ac:dyDescent="0.2">
      <c r="A830" s="183">
        <v>4306633</v>
      </c>
      <c r="B830" s="183">
        <v>1521561</v>
      </c>
      <c r="C830" s="183" t="s">
        <v>576</v>
      </c>
      <c r="D830" s="183" t="s">
        <v>574</v>
      </c>
      <c r="E830" s="184">
        <v>99214</v>
      </c>
      <c r="F830" s="184" t="s">
        <v>423</v>
      </c>
      <c r="G830" s="196">
        <v>1</v>
      </c>
      <c r="H830" s="77" t="s">
        <v>437</v>
      </c>
      <c r="I830" s="190">
        <v>250</v>
      </c>
      <c r="J830" s="190">
        <v>-62.43</v>
      </c>
      <c r="K830" s="190">
        <v>-187.57</v>
      </c>
      <c r="L830" s="190">
        <v>0</v>
      </c>
      <c r="M830" s="199">
        <v>1.5</v>
      </c>
      <c r="N830" s="184">
        <v>185</v>
      </c>
      <c r="O830" s="77" t="s">
        <v>567</v>
      </c>
      <c r="P830" s="61" t="s">
        <v>734</v>
      </c>
    </row>
    <row r="831" spans="1:16" ht="20.100000000000001" hidden="1" customHeight="1" outlineLevel="2" x14ac:dyDescent="0.2">
      <c r="A831" s="183">
        <v>4456837</v>
      </c>
      <c r="B831" s="183">
        <v>164934</v>
      </c>
      <c r="C831" s="183" t="s">
        <v>898</v>
      </c>
      <c r="D831" s="183" t="s">
        <v>574</v>
      </c>
      <c r="E831" s="184">
        <v>99214</v>
      </c>
      <c r="F831" s="184" t="s">
        <v>423</v>
      </c>
      <c r="G831" s="196">
        <v>1</v>
      </c>
      <c r="H831" s="77" t="s">
        <v>437</v>
      </c>
      <c r="I831" s="190">
        <v>250</v>
      </c>
      <c r="J831" s="190">
        <v>0</v>
      </c>
      <c r="K831" s="190">
        <v>-245</v>
      </c>
      <c r="L831" s="190">
        <v>5</v>
      </c>
      <c r="M831" s="199">
        <v>1.5</v>
      </c>
      <c r="N831" s="184">
        <v>174.4</v>
      </c>
      <c r="O831" s="77" t="s">
        <v>506</v>
      </c>
      <c r="P831" s="61" t="s">
        <v>734</v>
      </c>
    </row>
    <row r="832" spans="1:16" ht="20.100000000000001" hidden="1" customHeight="1" outlineLevel="2" x14ac:dyDescent="0.2">
      <c r="A832" s="183">
        <v>4664406</v>
      </c>
      <c r="B832" s="183">
        <v>237085</v>
      </c>
      <c r="C832" s="183" t="s">
        <v>577</v>
      </c>
      <c r="D832" s="183" t="s">
        <v>474</v>
      </c>
      <c r="E832" s="184">
        <v>99214</v>
      </c>
      <c r="F832" s="184" t="s">
        <v>423</v>
      </c>
      <c r="G832" s="196">
        <v>1</v>
      </c>
      <c r="H832" s="77" t="s">
        <v>437</v>
      </c>
      <c r="I832" s="190">
        <v>250</v>
      </c>
      <c r="J832" s="190">
        <v>-70.11</v>
      </c>
      <c r="K832" s="190">
        <v>-179.89</v>
      </c>
      <c r="L832" s="190">
        <v>0</v>
      </c>
      <c r="M832" s="199">
        <v>1.5</v>
      </c>
      <c r="N832" s="184">
        <v>154.30000000000001</v>
      </c>
      <c r="O832" s="77" t="s">
        <v>453</v>
      </c>
      <c r="P832" s="61" t="s">
        <v>572</v>
      </c>
    </row>
    <row r="833" spans="1:16" ht="20.100000000000001" hidden="1" customHeight="1" outlineLevel="2" x14ac:dyDescent="0.2">
      <c r="A833" s="183">
        <v>4643156</v>
      </c>
      <c r="B833" s="183">
        <v>1563843</v>
      </c>
      <c r="C833" s="183" t="s">
        <v>579</v>
      </c>
      <c r="D833" s="183" t="s">
        <v>474</v>
      </c>
      <c r="E833" s="184">
        <v>99214</v>
      </c>
      <c r="F833" s="184" t="s">
        <v>423</v>
      </c>
      <c r="G833" s="196">
        <v>1</v>
      </c>
      <c r="H833" s="77" t="s">
        <v>437</v>
      </c>
      <c r="I833" s="190">
        <v>250</v>
      </c>
      <c r="J833" s="190">
        <v>-33.69</v>
      </c>
      <c r="K833" s="190">
        <v>-216.31</v>
      </c>
      <c r="L833" s="190">
        <v>0</v>
      </c>
      <c r="M833" s="199">
        <v>1.5</v>
      </c>
      <c r="N833" s="184">
        <v>146.80000000000001</v>
      </c>
      <c r="O833" s="77" t="s">
        <v>426</v>
      </c>
      <c r="P833" s="61" t="s">
        <v>734</v>
      </c>
    </row>
    <row r="834" spans="1:16" ht="20.100000000000001" hidden="1" customHeight="1" outlineLevel="2" x14ac:dyDescent="0.2">
      <c r="A834" s="183">
        <v>4637216</v>
      </c>
      <c r="B834" s="183">
        <v>1169586</v>
      </c>
      <c r="C834" s="183" t="s">
        <v>580</v>
      </c>
      <c r="D834" s="183" t="s">
        <v>474</v>
      </c>
      <c r="E834" s="184">
        <v>99214</v>
      </c>
      <c r="F834" s="184" t="s">
        <v>423</v>
      </c>
      <c r="G834" s="196">
        <v>1</v>
      </c>
      <c r="H834" s="77" t="s">
        <v>437</v>
      </c>
      <c r="I834" s="190">
        <v>250</v>
      </c>
      <c r="J834" s="190">
        <v>0</v>
      </c>
      <c r="K834" s="190">
        <v>-250</v>
      </c>
      <c r="L834" s="190">
        <v>0</v>
      </c>
      <c r="M834" s="199">
        <v>1.5</v>
      </c>
      <c r="N834" s="184">
        <v>185</v>
      </c>
      <c r="O834" s="77" t="s">
        <v>520</v>
      </c>
      <c r="P834" s="61" t="s">
        <v>734</v>
      </c>
    </row>
    <row r="835" spans="1:16" ht="20.100000000000001" hidden="1" customHeight="1" outlineLevel="2" x14ac:dyDescent="0.2">
      <c r="A835" s="183">
        <v>3196277</v>
      </c>
      <c r="B835" s="183">
        <v>1086539</v>
      </c>
      <c r="C835" s="183" t="s">
        <v>581</v>
      </c>
      <c r="D835" s="183" t="s">
        <v>474</v>
      </c>
      <c r="E835" s="184">
        <v>99214</v>
      </c>
      <c r="F835" s="184" t="s">
        <v>423</v>
      </c>
      <c r="G835" s="196">
        <v>1</v>
      </c>
      <c r="H835" s="77" t="s">
        <v>437</v>
      </c>
      <c r="I835" s="190">
        <v>250</v>
      </c>
      <c r="J835" s="190">
        <v>-20</v>
      </c>
      <c r="K835" s="190">
        <v>-230</v>
      </c>
      <c r="L835" s="190">
        <v>0</v>
      </c>
      <c r="M835" s="199">
        <v>1.5</v>
      </c>
      <c r="N835" s="184">
        <v>154.1</v>
      </c>
      <c r="O835" s="77" t="s">
        <v>516</v>
      </c>
      <c r="P835" s="61" t="s">
        <v>734</v>
      </c>
    </row>
    <row r="836" spans="1:16" ht="20.100000000000001" hidden="1" customHeight="1" outlineLevel="2" x14ac:dyDescent="0.2">
      <c r="A836" s="183">
        <v>3957171</v>
      </c>
      <c r="B836" s="183">
        <v>1289346</v>
      </c>
      <c r="C836" s="183" t="s">
        <v>582</v>
      </c>
      <c r="D836" s="183" t="s">
        <v>477</v>
      </c>
      <c r="E836" s="184">
        <v>99214</v>
      </c>
      <c r="F836" s="184" t="s">
        <v>423</v>
      </c>
      <c r="G836" s="196">
        <v>1</v>
      </c>
      <c r="H836" s="77" t="s">
        <v>437</v>
      </c>
      <c r="I836" s="190">
        <v>250</v>
      </c>
      <c r="J836" s="190">
        <v>-33.69</v>
      </c>
      <c r="K836" s="190">
        <v>-216.31</v>
      </c>
      <c r="L836" s="190">
        <v>0</v>
      </c>
      <c r="M836" s="199">
        <v>1.5</v>
      </c>
      <c r="N836" s="184">
        <v>174.5</v>
      </c>
      <c r="O836" s="77" t="s">
        <v>426</v>
      </c>
      <c r="P836" s="61" t="s">
        <v>734</v>
      </c>
    </row>
    <row r="837" spans="1:16" ht="20.100000000000001" hidden="1" customHeight="1" outlineLevel="2" x14ac:dyDescent="0.2">
      <c r="A837" s="183">
        <v>4697951</v>
      </c>
      <c r="B837" s="183">
        <v>1571237</v>
      </c>
      <c r="C837" s="183" t="s">
        <v>583</v>
      </c>
      <c r="D837" s="183" t="s">
        <v>477</v>
      </c>
      <c r="E837" s="184">
        <v>99214</v>
      </c>
      <c r="F837" s="184" t="s">
        <v>423</v>
      </c>
      <c r="G837" s="196">
        <v>1</v>
      </c>
      <c r="H837" s="77" t="s">
        <v>437</v>
      </c>
      <c r="I837" s="190">
        <v>250</v>
      </c>
      <c r="J837" s="190">
        <v>-31</v>
      </c>
      <c r="K837" s="190">
        <v>-219</v>
      </c>
      <c r="L837" s="190">
        <v>0</v>
      </c>
      <c r="M837" s="199">
        <v>1.5</v>
      </c>
      <c r="N837" s="184">
        <v>161</v>
      </c>
      <c r="O837" s="77" t="s">
        <v>49</v>
      </c>
      <c r="P837" s="61" t="s">
        <v>526</v>
      </c>
    </row>
    <row r="838" spans="1:16" ht="20.100000000000001" hidden="1" customHeight="1" outlineLevel="2" x14ac:dyDescent="0.2">
      <c r="A838" s="183">
        <v>4700035</v>
      </c>
      <c r="B838" s="183">
        <v>1532588</v>
      </c>
      <c r="C838" s="183" t="s">
        <v>585</v>
      </c>
      <c r="D838" s="183" t="s">
        <v>477</v>
      </c>
      <c r="E838" s="184">
        <v>99214</v>
      </c>
      <c r="F838" s="184" t="s">
        <v>423</v>
      </c>
      <c r="G838" s="196">
        <v>1</v>
      </c>
      <c r="H838" s="77" t="s">
        <v>437</v>
      </c>
      <c r="I838" s="190">
        <v>250</v>
      </c>
      <c r="J838" s="190">
        <v>0</v>
      </c>
      <c r="K838" s="190">
        <v>-250</v>
      </c>
      <c r="L838" s="190">
        <v>0</v>
      </c>
      <c r="M838" s="199">
        <v>1.5</v>
      </c>
      <c r="N838" s="184">
        <v>174.3</v>
      </c>
      <c r="O838" s="77" t="s">
        <v>520</v>
      </c>
      <c r="P838" s="61" t="s">
        <v>442</v>
      </c>
    </row>
    <row r="839" spans="1:16" ht="20.100000000000001" hidden="1" customHeight="1" outlineLevel="2" x14ac:dyDescent="0.2">
      <c r="A839" s="183">
        <v>3033593</v>
      </c>
      <c r="B839" s="183">
        <v>1259379</v>
      </c>
      <c r="C839" s="183" t="s">
        <v>586</v>
      </c>
      <c r="D839" s="183" t="s">
        <v>477</v>
      </c>
      <c r="E839" s="184">
        <v>99214</v>
      </c>
      <c r="F839" s="184" t="s">
        <v>423</v>
      </c>
      <c r="G839" s="196">
        <v>1</v>
      </c>
      <c r="H839" s="77" t="s">
        <v>437</v>
      </c>
      <c r="I839" s="190">
        <v>250</v>
      </c>
      <c r="J839" s="190">
        <v>-15</v>
      </c>
      <c r="K839" s="190">
        <v>-235</v>
      </c>
      <c r="L839" s="190">
        <v>0</v>
      </c>
      <c r="M839" s="199">
        <v>1.5</v>
      </c>
      <c r="N839" s="184">
        <v>174.4</v>
      </c>
      <c r="O839" s="77" t="s">
        <v>516</v>
      </c>
      <c r="P839" s="61" t="s">
        <v>442</v>
      </c>
    </row>
    <row r="840" spans="1:16" ht="20.100000000000001" hidden="1" customHeight="1" outlineLevel="2" x14ac:dyDescent="0.2">
      <c r="A840" s="183">
        <v>4782709</v>
      </c>
      <c r="B840" s="183">
        <v>1579852</v>
      </c>
      <c r="C840" s="183" t="s">
        <v>476</v>
      </c>
      <c r="D840" s="183" t="s">
        <v>477</v>
      </c>
      <c r="E840" s="184">
        <v>99214</v>
      </c>
      <c r="F840" s="184" t="s">
        <v>423</v>
      </c>
      <c r="G840" s="196">
        <v>1</v>
      </c>
      <c r="H840" s="77" t="s">
        <v>437</v>
      </c>
      <c r="I840" s="190">
        <v>250</v>
      </c>
      <c r="J840" s="190">
        <v>0</v>
      </c>
      <c r="K840" s="190">
        <v>-250</v>
      </c>
      <c r="L840" s="190">
        <v>0</v>
      </c>
      <c r="M840" s="199">
        <v>1.5</v>
      </c>
      <c r="N840" s="184" t="s">
        <v>425</v>
      </c>
      <c r="O840" s="77" t="s">
        <v>49</v>
      </c>
      <c r="P840" s="61" t="s">
        <v>491</v>
      </c>
    </row>
    <row r="841" spans="1:16" ht="20.100000000000001" hidden="1" customHeight="1" outlineLevel="2" x14ac:dyDescent="0.2">
      <c r="A841" s="183">
        <v>4778054</v>
      </c>
      <c r="B841" s="183">
        <v>1578163</v>
      </c>
      <c r="C841" s="183" t="s">
        <v>469</v>
      </c>
      <c r="D841" s="183" t="s">
        <v>490</v>
      </c>
      <c r="E841" s="184">
        <v>99214</v>
      </c>
      <c r="F841" s="184" t="s">
        <v>423</v>
      </c>
      <c r="G841" s="196">
        <v>1</v>
      </c>
      <c r="H841" s="77" t="s">
        <v>437</v>
      </c>
      <c r="I841" s="190">
        <v>250</v>
      </c>
      <c r="J841" s="190">
        <v>0</v>
      </c>
      <c r="K841" s="190">
        <v>-250</v>
      </c>
      <c r="L841" s="190">
        <v>0</v>
      </c>
      <c r="M841" s="199">
        <v>1.5</v>
      </c>
      <c r="N841" s="184" t="s">
        <v>425</v>
      </c>
      <c r="O841" s="77" t="s">
        <v>49</v>
      </c>
      <c r="P841" s="61" t="s">
        <v>491</v>
      </c>
    </row>
    <row r="842" spans="1:16" ht="20.100000000000001" hidden="1" customHeight="1" outlineLevel="2" x14ac:dyDescent="0.2">
      <c r="A842" s="183">
        <v>3707487</v>
      </c>
      <c r="B842" s="183">
        <v>179026</v>
      </c>
      <c r="C842" s="183" t="s">
        <v>455</v>
      </c>
      <c r="D842" s="183" t="s">
        <v>431</v>
      </c>
      <c r="E842" s="184">
        <v>99214</v>
      </c>
      <c r="F842" s="184" t="s">
        <v>423</v>
      </c>
      <c r="G842" s="196">
        <v>1</v>
      </c>
      <c r="H842" s="77" t="s">
        <v>437</v>
      </c>
      <c r="I842" s="190">
        <v>250</v>
      </c>
      <c r="J842" s="190">
        <v>-83.46</v>
      </c>
      <c r="K842" s="190">
        <v>-333.08</v>
      </c>
      <c r="L842" s="190">
        <v>-166.54</v>
      </c>
      <c r="M842" s="199">
        <v>1.5</v>
      </c>
      <c r="N842" s="184">
        <v>174.8</v>
      </c>
      <c r="O842" s="77" t="s">
        <v>453</v>
      </c>
      <c r="P842" s="61" t="s">
        <v>491</v>
      </c>
    </row>
    <row r="843" spans="1:16" ht="20.100000000000001" hidden="1" customHeight="1" outlineLevel="2" x14ac:dyDescent="0.2">
      <c r="A843" s="183">
        <v>3897206</v>
      </c>
      <c r="B843" s="183">
        <v>1463800</v>
      </c>
      <c r="C843" s="183" t="s">
        <v>593</v>
      </c>
      <c r="D843" s="183" t="s">
        <v>431</v>
      </c>
      <c r="E843" s="184">
        <v>99214</v>
      </c>
      <c r="F843" s="184" t="s">
        <v>423</v>
      </c>
      <c r="G843" s="196">
        <v>1</v>
      </c>
      <c r="H843" s="77" t="s">
        <v>437</v>
      </c>
      <c r="I843" s="190">
        <v>250</v>
      </c>
      <c r="J843" s="190">
        <v>-33.69</v>
      </c>
      <c r="K843" s="190">
        <v>-216.31</v>
      </c>
      <c r="L843" s="190">
        <v>0</v>
      </c>
      <c r="M843" s="199">
        <v>1.5</v>
      </c>
      <c r="N843" s="184">
        <v>174.4</v>
      </c>
      <c r="O843" s="77" t="s">
        <v>426</v>
      </c>
      <c r="P843" s="61" t="s">
        <v>467</v>
      </c>
    </row>
    <row r="844" spans="1:16" ht="20.100000000000001" hidden="1" customHeight="1" outlineLevel="2" x14ac:dyDescent="0.2">
      <c r="A844" s="183">
        <v>4786693</v>
      </c>
      <c r="B844" s="183">
        <v>1403654</v>
      </c>
      <c r="C844" s="183" t="s">
        <v>420</v>
      </c>
      <c r="D844" s="183" t="s">
        <v>431</v>
      </c>
      <c r="E844" s="184">
        <v>99214</v>
      </c>
      <c r="F844" s="184" t="s">
        <v>423</v>
      </c>
      <c r="G844" s="196">
        <v>1</v>
      </c>
      <c r="H844" s="77" t="s">
        <v>437</v>
      </c>
      <c r="I844" s="190">
        <v>250</v>
      </c>
      <c r="J844" s="190">
        <v>0</v>
      </c>
      <c r="K844" s="190">
        <v>-250</v>
      </c>
      <c r="L844" s="190">
        <v>0</v>
      </c>
      <c r="M844" s="199">
        <v>1.5</v>
      </c>
      <c r="N844" s="184" t="s">
        <v>425</v>
      </c>
      <c r="O844" s="77" t="s">
        <v>426</v>
      </c>
      <c r="P844" s="61" t="s">
        <v>860</v>
      </c>
    </row>
    <row r="845" spans="1:16" ht="20.100000000000001" hidden="1" customHeight="1" outlineLevel="2" x14ac:dyDescent="0.2">
      <c r="A845" s="183">
        <v>3292799</v>
      </c>
      <c r="B845" s="183">
        <v>1408885</v>
      </c>
      <c r="C845" s="183" t="s">
        <v>595</v>
      </c>
      <c r="D845" s="183" t="s">
        <v>431</v>
      </c>
      <c r="E845" s="184">
        <v>99214</v>
      </c>
      <c r="F845" s="184" t="s">
        <v>423</v>
      </c>
      <c r="G845" s="196">
        <v>1</v>
      </c>
      <c r="H845" s="77" t="s">
        <v>437</v>
      </c>
      <c r="I845" s="190">
        <v>250</v>
      </c>
      <c r="J845" s="190">
        <v>0</v>
      </c>
      <c r="K845" s="190">
        <v>-250</v>
      </c>
      <c r="L845" s="190">
        <v>0</v>
      </c>
      <c r="M845" s="199">
        <v>1.5</v>
      </c>
      <c r="N845" s="184">
        <v>174.4</v>
      </c>
      <c r="O845" s="77" t="s">
        <v>49</v>
      </c>
      <c r="P845" s="61" t="s">
        <v>445</v>
      </c>
    </row>
    <row r="846" spans="1:16" ht="20.100000000000001" hidden="1" customHeight="1" outlineLevel="2" x14ac:dyDescent="0.2">
      <c r="A846" s="183">
        <v>4244590</v>
      </c>
      <c r="B846" s="183">
        <v>278842</v>
      </c>
      <c r="C846" s="183" t="s">
        <v>450</v>
      </c>
      <c r="D846" s="183" t="s">
        <v>431</v>
      </c>
      <c r="E846" s="184">
        <v>99214</v>
      </c>
      <c r="F846" s="184" t="s">
        <v>423</v>
      </c>
      <c r="G846" s="196">
        <v>1</v>
      </c>
      <c r="H846" s="77" t="s">
        <v>437</v>
      </c>
      <c r="I846" s="190">
        <v>250</v>
      </c>
      <c r="J846" s="190">
        <v>-81.94</v>
      </c>
      <c r="K846" s="190">
        <v>-168.06</v>
      </c>
      <c r="L846" s="190">
        <v>0</v>
      </c>
      <c r="M846" s="199">
        <v>1.5</v>
      </c>
      <c r="N846" s="184">
        <v>174.4</v>
      </c>
      <c r="O846" s="77" t="s">
        <v>534</v>
      </c>
      <c r="P846" s="61" t="s">
        <v>467</v>
      </c>
    </row>
    <row r="847" spans="1:16" ht="20.100000000000001" hidden="1" customHeight="1" outlineLevel="2" x14ac:dyDescent="0.2">
      <c r="A847" s="183">
        <v>4580657</v>
      </c>
      <c r="B847" s="183">
        <v>861470</v>
      </c>
      <c r="C847" s="183" t="s">
        <v>597</v>
      </c>
      <c r="D847" s="183" t="s">
        <v>431</v>
      </c>
      <c r="E847" s="184">
        <v>99214</v>
      </c>
      <c r="F847" s="184" t="s">
        <v>423</v>
      </c>
      <c r="G847" s="196">
        <v>1</v>
      </c>
      <c r="H847" s="77" t="s">
        <v>437</v>
      </c>
      <c r="I847" s="190">
        <v>250</v>
      </c>
      <c r="J847" s="190">
        <v>-5</v>
      </c>
      <c r="K847" s="190">
        <v>-245</v>
      </c>
      <c r="L847" s="190">
        <v>0</v>
      </c>
      <c r="M847" s="199">
        <v>1.5</v>
      </c>
      <c r="N847" s="184">
        <v>174.3</v>
      </c>
      <c r="O847" s="77" t="s">
        <v>516</v>
      </c>
      <c r="P847" s="61" t="s">
        <v>500</v>
      </c>
    </row>
    <row r="848" spans="1:16" ht="20.100000000000001" hidden="1" customHeight="1" outlineLevel="2" x14ac:dyDescent="0.2">
      <c r="A848" s="183">
        <v>3414088</v>
      </c>
      <c r="B848" s="183">
        <v>1424521</v>
      </c>
      <c r="C848" s="183" t="s">
        <v>915</v>
      </c>
      <c r="D848" s="183" t="s">
        <v>431</v>
      </c>
      <c r="E848" s="184">
        <v>99214</v>
      </c>
      <c r="F848" s="184" t="s">
        <v>423</v>
      </c>
      <c r="G848" s="196">
        <v>1</v>
      </c>
      <c r="H848" s="77" t="s">
        <v>437</v>
      </c>
      <c r="I848" s="190">
        <v>250</v>
      </c>
      <c r="J848" s="190">
        <v>0</v>
      </c>
      <c r="K848" s="190">
        <v>-235</v>
      </c>
      <c r="L848" s="190">
        <v>15</v>
      </c>
      <c r="M848" s="199">
        <v>1.5</v>
      </c>
      <c r="N848" s="184">
        <v>185</v>
      </c>
      <c r="O848" s="77" t="s">
        <v>516</v>
      </c>
      <c r="P848" s="61" t="s">
        <v>500</v>
      </c>
    </row>
    <row r="849" spans="1:16" ht="20.100000000000001" hidden="1" customHeight="1" outlineLevel="2" x14ac:dyDescent="0.2">
      <c r="A849" s="183">
        <v>4779305</v>
      </c>
      <c r="B849" s="183">
        <v>1579475</v>
      </c>
      <c r="C849" s="183" t="s">
        <v>568</v>
      </c>
      <c r="D849" s="183" t="s">
        <v>598</v>
      </c>
      <c r="E849" s="184">
        <v>99214</v>
      </c>
      <c r="F849" s="184" t="s">
        <v>423</v>
      </c>
      <c r="G849" s="196">
        <v>1</v>
      </c>
      <c r="H849" s="77" t="s">
        <v>437</v>
      </c>
      <c r="I849" s="190">
        <v>250</v>
      </c>
      <c r="J849" s="190">
        <v>0</v>
      </c>
      <c r="K849" s="190">
        <v>-250</v>
      </c>
      <c r="L849" s="190">
        <v>0</v>
      </c>
      <c r="M849" s="199">
        <v>1.5</v>
      </c>
      <c r="N849" s="184">
        <v>174.8</v>
      </c>
      <c r="O849" s="77" t="s">
        <v>49</v>
      </c>
      <c r="P849" s="61" t="s">
        <v>628</v>
      </c>
    </row>
    <row r="850" spans="1:16" ht="20.100000000000001" hidden="1" customHeight="1" outlineLevel="2" x14ac:dyDescent="0.2">
      <c r="A850" s="183">
        <v>4602994</v>
      </c>
      <c r="B850" s="183">
        <v>784060</v>
      </c>
      <c r="C850" s="183" t="s">
        <v>924</v>
      </c>
      <c r="D850" s="183" t="s">
        <v>598</v>
      </c>
      <c r="E850" s="184">
        <v>99214</v>
      </c>
      <c r="F850" s="184" t="s">
        <v>727</v>
      </c>
      <c r="G850" s="196">
        <v>1</v>
      </c>
      <c r="H850" s="77" t="s">
        <v>437</v>
      </c>
      <c r="I850" s="190">
        <v>250</v>
      </c>
      <c r="J850" s="190">
        <v>-66.77</v>
      </c>
      <c r="K850" s="190">
        <v>-166.54</v>
      </c>
      <c r="L850" s="190">
        <v>16.690000000000001</v>
      </c>
      <c r="M850" s="199">
        <v>1.5</v>
      </c>
      <c r="N850" s="184">
        <v>173.4</v>
      </c>
      <c r="O850" s="77" t="s">
        <v>453</v>
      </c>
      <c r="P850" s="61" t="s">
        <v>605</v>
      </c>
    </row>
    <row r="851" spans="1:16" ht="20.100000000000001" hidden="1" customHeight="1" outlineLevel="2" x14ac:dyDescent="0.2">
      <c r="A851" s="183">
        <v>4638094</v>
      </c>
      <c r="B851" s="183">
        <v>1565614</v>
      </c>
      <c r="C851" s="183" t="s">
        <v>603</v>
      </c>
      <c r="D851" s="183" t="s">
        <v>601</v>
      </c>
      <c r="E851" s="184">
        <v>99214</v>
      </c>
      <c r="F851" s="184" t="s">
        <v>423</v>
      </c>
      <c r="G851" s="196">
        <v>1</v>
      </c>
      <c r="H851" s="77" t="s">
        <v>437</v>
      </c>
      <c r="I851" s="190">
        <v>250</v>
      </c>
      <c r="J851" s="190">
        <v>0</v>
      </c>
      <c r="K851" s="190">
        <v>-250</v>
      </c>
      <c r="L851" s="190">
        <v>0</v>
      </c>
      <c r="M851" s="199">
        <v>1.5</v>
      </c>
      <c r="N851" s="184">
        <v>162.80000000000001</v>
      </c>
      <c r="O851" s="77" t="s">
        <v>49</v>
      </c>
      <c r="P851" s="61" t="s">
        <v>602</v>
      </c>
    </row>
    <row r="852" spans="1:16" ht="20.100000000000001" hidden="1" customHeight="1" outlineLevel="2" x14ac:dyDescent="0.2">
      <c r="A852" s="183">
        <v>4772587</v>
      </c>
      <c r="B852" s="183">
        <v>1465933</v>
      </c>
      <c r="C852" s="183" t="s">
        <v>538</v>
      </c>
      <c r="D852" s="183" t="s">
        <v>601</v>
      </c>
      <c r="E852" s="184">
        <v>99214</v>
      </c>
      <c r="F852" s="184" t="s">
        <v>423</v>
      </c>
      <c r="G852" s="196">
        <v>1</v>
      </c>
      <c r="H852" s="77" t="s">
        <v>437</v>
      </c>
      <c r="I852" s="190">
        <v>250</v>
      </c>
      <c r="J852" s="190">
        <v>-43</v>
      </c>
      <c r="K852" s="190">
        <v>-207</v>
      </c>
      <c r="L852" s="190">
        <v>0</v>
      </c>
      <c r="M852" s="199">
        <v>1.5</v>
      </c>
      <c r="N852" s="184" t="s">
        <v>425</v>
      </c>
      <c r="O852" s="77" t="s">
        <v>518</v>
      </c>
      <c r="P852" s="61" t="s">
        <v>766</v>
      </c>
    </row>
    <row r="853" spans="1:16" ht="20.100000000000001" hidden="1" customHeight="1" outlineLevel="2" x14ac:dyDescent="0.2">
      <c r="A853" s="183">
        <v>2777947</v>
      </c>
      <c r="B853" s="183">
        <v>929956</v>
      </c>
      <c r="C853" s="183" t="s">
        <v>607</v>
      </c>
      <c r="D853" s="183" t="s">
        <v>601</v>
      </c>
      <c r="E853" s="184">
        <v>99214</v>
      </c>
      <c r="F853" s="184" t="s">
        <v>423</v>
      </c>
      <c r="G853" s="196">
        <v>1</v>
      </c>
      <c r="H853" s="77" t="s">
        <v>437</v>
      </c>
      <c r="I853" s="190">
        <v>250</v>
      </c>
      <c r="J853" s="190">
        <v>-70.11</v>
      </c>
      <c r="K853" s="190">
        <v>-179.89</v>
      </c>
      <c r="L853" s="190">
        <v>0</v>
      </c>
      <c r="M853" s="199">
        <v>1.5</v>
      </c>
      <c r="N853" s="184">
        <v>185</v>
      </c>
      <c r="O853" s="77" t="s">
        <v>453</v>
      </c>
      <c r="P853" s="61" t="s">
        <v>766</v>
      </c>
    </row>
    <row r="854" spans="1:16" ht="20.100000000000001" hidden="1" customHeight="1" outlineLevel="2" x14ac:dyDescent="0.2">
      <c r="A854" s="183">
        <v>4137215</v>
      </c>
      <c r="B854" s="183">
        <v>677670</v>
      </c>
      <c r="C854" s="183" t="s">
        <v>608</v>
      </c>
      <c r="D854" s="183" t="s">
        <v>601</v>
      </c>
      <c r="E854" s="184">
        <v>99214</v>
      </c>
      <c r="F854" s="184" t="s">
        <v>423</v>
      </c>
      <c r="G854" s="196">
        <v>1</v>
      </c>
      <c r="H854" s="77" t="s">
        <v>437</v>
      </c>
      <c r="I854" s="190">
        <v>250</v>
      </c>
      <c r="J854" s="190">
        <v>-83.46</v>
      </c>
      <c r="K854" s="190">
        <v>-166.54</v>
      </c>
      <c r="L854" s="190">
        <v>0</v>
      </c>
      <c r="M854" s="199">
        <v>1.5</v>
      </c>
      <c r="N854" s="184">
        <v>174.4</v>
      </c>
      <c r="O854" s="77" t="s">
        <v>453</v>
      </c>
      <c r="P854" s="61" t="s">
        <v>766</v>
      </c>
    </row>
    <row r="855" spans="1:16" ht="20.100000000000001" hidden="1" customHeight="1" outlineLevel="2" x14ac:dyDescent="0.2">
      <c r="A855" s="183">
        <v>4623478</v>
      </c>
      <c r="B855" s="183">
        <v>1211324</v>
      </c>
      <c r="C855" s="183" t="s">
        <v>609</v>
      </c>
      <c r="D855" s="183" t="s">
        <v>601</v>
      </c>
      <c r="E855" s="184">
        <v>99214</v>
      </c>
      <c r="F855" s="184" t="s">
        <v>423</v>
      </c>
      <c r="G855" s="196">
        <v>1</v>
      </c>
      <c r="H855" s="77" t="s">
        <v>437</v>
      </c>
      <c r="I855" s="190">
        <v>250</v>
      </c>
      <c r="J855" s="190">
        <v>0</v>
      </c>
      <c r="K855" s="190">
        <v>-250</v>
      </c>
      <c r="L855" s="190">
        <v>0</v>
      </c>
      <c r="M855" s="199">
        <v>1.5</v>
      </c>
      <c r="N855" s="184">
        <v>198.5</v>
      </c>
      <c r="O855" s="77" t="s">
        <v>520</v>
      </c>
      <c r="P855" s="61" t="s">
        <v>628</v>
      </c>
    </row>
    <row r="856" spans="1:16" ht="20.100000000000001" hidden="1" customHeight="1" outlineLevel="2" x14ac:dyDescent="0.2">
      <c r="A856" s="183">
        <v>4202843</v>
      </c>
      <c r="B856" s="183">
        <v>1228222</v>
      </c>
      <c r="C856" s="183" t="s">
        <v>554</v>
      </c>
      <c r="D856" s="183" t="s">
        <v>601</v>
      </c>
      <c r="E856" s="184">
        <v>99214</v>
      </c>
      <c r="F856" s="184" t="s">
        <v>423</v>
      </c>
      <c r="G856" s="196">
        <v>1</v>
      </c>
      <c r="H856" s="77" t="s">
        <v>437</v>
      </c>
      <c r="I856" s="190">
        <v>250</v>
      </c>
      <c r="J856" s="190">
        <v>0</v>
      </c>
      <c r="K856" s="190">
        <v>-250</v>
      </c>
      <c r="L856" s="190">
        <v>0</v>
      </c>
      <c r="M856" s="199">
        <v>1.5</v>
      </c>
      <c r="N856" s="184">
        <v>185</v>
      </c>
      <c r="O856" s="77" t="s">
        <v>520</v>
      </c>
      <c r="P856" s="61" t="s">
        <v>890</v>
      </c>
    </row>
    <row r="857" spans="1:16" ht="20.100000000000001" hidden="1" customHeight="1" outlineLevel="2" x14ac:dyDescent="0.2">
      <c r="A857" s="183">
        <v>4278699</v>
      </c>
      <c r="B857" s="183">
        <v>1380063</v>
      </c>
      <c r="C857" s="183" t="s">
        <v>899</v>
      </c>
      <c r="D857" s="183" t="s">
        <v>601</v>
      </c>
      <c r="E857" s="184">
        <v>99214</v>
      </c>
      <c r="F857" s="184" t="s">
        <v>423</v>
      </c>
      <c r="G857" s="196">
        <v>1</v>
      </c>
      <c r="H857" s="77" t="s">
        <v>437</v>
      </c>
      <c r="I857" s="190">
        <v>250</v>
      </c>
      <c r="J857" s="190">
        <v>0</v>
      </c>
      <c r="K857" s="190">
        <v>-245</v>
      </c>
      <c r="L857" s="190">
        <v>5</v>
      </c>
      <c r="M857" s="199">
        <v>1.5</v>
      </c>
      <c r="N857" s="184">
        <v>185</v>
      </c>
      <c r="O857" s="77" t="s">
        <v>516</v>
      </c>
      <c r="P857" s="61" t="s">
        <v>500</v>
      </c>
    </row>
    <row r="858" spans="1:16" ht="20.100000000000001" hidden="1" customHeight="1" outlineLevel="2" x14ac:dyDescent="0.2">
      <c r="A858" s="183">
        <v>4390337</v>
      </c>
      <c r="B858" s="183">
        <v>1349426</v>
      </c>
      <c r="C858" s="183" t="s">
        <v>729</v>
      </c>
      <c r="D858" s="183" t="s">
        <v>601</v>
      </c>
      <c r="E858" s="184">
        <v>99214</v>
      </c>
      <c r="F858" s="184" t="s">
        <v>423</v>
      </c>
      <c r="G858" s="196">
        <v>1</v>
      </c>
      <c r="H858" s="77" t="s">
        <v>437</v>
      </c>
      <c r="I858" s="190">
        <v>250</v>
      </c>
      <c r="J858" s="190">
        <v>-64.08</v>
      </c>
      <c r="K858" s="190">
        <v>-170.92</v>
      </c>
      <c r="L858" s="190">
        <v>15</v>
      </c>
      <c r="M858" s="199">
        <v>1.5</v>
      </c>
      <c r="N858" s="184">
        <v>198.5</v>
      </c>
      <c r="O858" s="77" t="s">
        <v>506</v>
      </c>
      <c r="P858" s="61" t="s">
        <v>486</v>
      </c>
    </row>
    <row r="859" spans="1:16" ht="20.100000000000001" hidden="1" customHeight="1" outlineLevel="2" x14ac:dyDescent="0.2">
      <c r="A859" s="183">
        <v>3700969</v>
      </c>
      <c r="B859" s="183">
        <v>1260191</v>
      </c>
      <c r="C859" s="183" t="s">
        <v>925</v>
      </c>
      <c r="D859" s="183" t="s">
        <v>601</v>
      </c>
      <c r="E859" s="184">
        <v>99214</v>
      </c>
      <c r="F859" s="184" t="s">
        <v>423</v>
      </c>
      <c r="G859" s="196">
        <v>1</v>
      </c>
      <c r="H859" s="77" t="s">
        <v>437</v>
      </c>
      <c r="I859" s="190">
        <v>250</v>
      </c>
      <c r="J859" s="190">
        <v>-66.77</v>
      </c>
      <c r="K859" s="190">
        <v>-166.54</v>
      </c>
      <c r="L859" s="190">
        <v>16.690000000000001</v>
      </c>
      <c r="M859" s="199">
        <v>1.5</v>
      </c>
      <c r="N859" s="184">
        <v>146.80000000000001</v>
      </c>
      <c r="O859" s="77" t="s">
        <v>453</v>
      </c>
      <c r="P859" s="61" t="s">
        <v>448</v>
      </c>
    </row>
    <row r="860" spans="1:16" ht="20.100000000000001" hidden="1" customHeight="1" outlineLevel="2" x14ac:dyDescent="0.2">
      <c r="A860" s="183">
        <v>4772752</v>
      </c>
      <c r="B860" s="183">
        <v>1505279</v>
      </c>
      <c r="C860" s="183" t="s">
        <v>535</v>
      </c>
      <c r="D860" s="183" t="s">
        <v>611</v>
      </c>
      <c r="E860" s="184">
        <v>99214</v>
      </c>
      <c r="F860" s="184" t="s">
        <v>423</v>
      </c>
      <c r="G860" s="196">
        <v>1</v>
      </c>
      <c r="H860" s="77" t="s">
        <v>437</v>
      </c>
      <c r="I860" s="190">
        <v>250</v>
      </c>
      <c r="J860" s="190">
        <v>0</v>
      </c>
      <c r="K860" s="190">
        <v>-250</v>
      </c>
      <c r="L860" s="190">
        <v>0</v>
      </c>
      <c r="M860" s="199">
        <v>1.5</v>
      </c>
      <c r="N860" s="184" t="s">
        <v>425</v>
      </c>
      <c r="O860" s="77" t="s">
        <v>520</v>
      </c>
      <c r="P860" s="61" t="s">
        <v>564</v>
      </c>
    </row>
    <row r="861" spans="1:16" ht="20.100000000000001" hidden="1" customHeight="1" outlineLevel="2" x14ac:dyDescent="0.2">
      <c r="A861" s="183">
        <v>3549710</v>
      </c>
      <c r="B861" s="183">
        <v>326573</v>
      </c>
      <c r="C861" s="183" t="s">
        <v>614</v>
      </c>
      <c r="D861" s="183" t="s">
        <v>611</v>
      </c>
      <c r="E861" s="184">
        <v>99214</v>
      </c>
      <c r="F861" s="184" t="s">
        <v>423</v>
      </c>
      <c r="G861" s="196">
        <v>1</v>
      </c>
      <c r="H861" s="77" t="s">
        <v>437</v>
      </c>
      <c r="I861" s="190">
        <v>250</v>
      </c>
      <c r="J861" s="190">
        <v>0</v>
      </c>
      <c r="K861" s="190">
        <v>-250</v>
      </c>
      <c r="L861" s="190">
        <v>0</v>
      </c>
      <c r="M861" s="199">
        <v>1.5</v>
      </c>
      <c r="N861" s="184">
        <v>174.3</v>
      </c>
      <c r="O861" s="77" t="s">
        <v>49</v>
      </c>
      <c r="P861" s="61" t="s">
        <v>529</v>
      </c>
    </row>
    <row r="862" spans="1:16" ht="20.100000000000001" hidden="1" customHeight="1" outlineLevel="2" x14ac:dyDescent="0.2">
      <c r="A862" s="183">
        <v>2684506</v>
      </c>
      <c r="B862" s="183">
        <v>1315411</v>
      </c>
      <c r="C862" s="183" t="s">
        <v>615</v>
      </c>
      <c r="D862" s="183" t="s">
        <v>611</v>
      </c>
      <c r="E862" s="184">
        <v>99214</v>
      </c>
      <c r="F862" s="184" t="s">
        <v>423</v>
      </c>
      <c r="G862" s="196">
        <v>1</v>
      </c>
      <c r="H862" s="77" t="s">
        <v>437</v>
      </c>
      <c r="I862" s="190">
        <v>250</v>
      </c>
      <c r="J862" s="190">
        <v>-64.08</v>
      </c>
      <c r="K862" s="190">
        <v>-185.92</v>
      </c>
      <c r="L862" s="190">
        <v>0</v>
      </c>
      <c r="M862" s="199">
        <v>1.5</v>
      </c>
      <c r="N862" s="184">
        <v>174.4</v>
      </c>
      <c r="O862" s="77" t="s">
        <v>506</v>
      </c>
      <c r="P862" s="61" t="s">
        <v>504</v>
      </c>
    </row>
    <row r="863" spans="1:16" ht="20.100000000000001" hidden="1" customHeight="1" outlineLevel="2" x14ac:dyDescent="0.2">
      <c r="A863" s="183">
        <v>4600747</v>
      </c>
      <c r="B863" s="183">
        <v>442218</v>
      </c>
      <c r="C863" s="183" t="s">
        <v>618</v>
      </c>
      <c r="D863" s="183" t="s">
        <v>617</v>
      </c>
      <c r="E863" s="184">
        <v>99214</v>
      </c>
      <c r="F863" s="184" t="s">
        <v>423</v>
      </c>
      <c r="G863" s="196">
        <v>1</v>
      </c>
      <c r="H863" s="77" t="s">
        <v>437</v>
      </c>
      <c r="I863" s="190">
        <v>250</v>
      </c>
      <c r="J863" s="190">
        <v>-7.75</v>
      </c>
      <c r="K863" s="190">
        <v>-242.25</v>
      </c>
      <c r="L863" s="190">
        <v>0</v>
      </c>
      <c r="M863" s="199">
        <v>1.5</v>
      </c>
      <c r="N863" s="184" t="s">
        <v>425</v>
      </c>
      <c r="O863" s="77" t="s">
        <v>503</v>
      </c>
      <c r="P863" s="61" t="s">
        <v>434</v>
      </c>
    </row>
    <row r="864" spans="1:16" ht="20.100000000000001" hidden="1" customHeight="1" outlineLevel="2" x14ac:dyDescent="0.2">
      <c r="A864" s="183">
        <v>4778298</v>
      </c>
      <c r="B864" s="183">
        <v>1578334</v>
      </c>
      <c r="C864" s="183" t="s">
        <v>562</v>
      </c>
      <c r="D864" s="183" t="s">
        <v>617</v>
      </c>
      <c r="E864" s="184">
        <v>99214</v>
      </c>
      <c r="F864" s="184" t="s">
        <v>423</v>
      </c>
      <c r="G864" s="196">
        <v>1</v>
      </c>
      <c r="H864" s="77" t="s">
        <v>437</v>
      </c>
      <c r="I864" s="190">
        <v>250</v>
      </c>
      <c r="J864" s="190">
        <v>0</v>
      </c>
      <c r="K864" s="190">
        <v>-250</v>
      </c>
      <c r="L864" s="190">
        <v>0</v>
      </c>
      <c r="M864" s="199">
        <v>1.5</v>
      </c>
      <c r="N864" s="184" t="s">
        <v>425</v>
      </c>
      <c r="O864" s="77" t="s">
        <v>426</v>
      </c>
      <c r="P864" s="61" t="s">
        <v>434</v>
      </c>
    </row>
    <row r="865" spans="1:16" ht="20.100000000000001" hidden="1" customHeight="1" outlineLevel="2" x14ac:dyDescent="0.2">
      <c r="A865" s="183">
        <v>4563884</v>
      </c>
      <c r="B865" s="183">
        <v>1556101</v>
      </c>
      <c r="C865" s="183" t="s">
        <v>902</v>
      </c>
      <c r="D865" s="183" t="s">
        <v>617</v>
      </c>
      <c r="E865" s="184">
        <v>99214</v>
      </c>
      <c r="F865" s="184" t="s">
        <v>423</v>
      </c>
      <c r="G865" s="196">
        <v>1</v>
      </c>
      <c r="H865" s="77" t="s">
        <v>437</v>
      </c>
      <c r="I865" s="190">
        <v>250</v>
      </c>
      <c r="J865" s="190">
        <v>0</v>
      </c>
      <c r="K865" s="190">
        <v>0</v>
      </c>
      <c r="L865" s="190">
        <v>250</v>
      </c>
      <c r="M865" s="199">
        <v>1.5</v>
      </c>
      <c r="N865" s="184">
        <v>198.5</v>
      </c>
      <c r="O865" s="77" t="s">
        <v>516</v>
      </c>
      <c r="P865" s="61" t="s">
        <v>529</v>
      </c>
    </row>
    <row r="866" spans="1:16" ht="20.100000000000001" hidden="1" customHeight="1" outlineLevel="2" x14ac:dyDescent="0.2">
      <c r="A866" s="183">
        <v>3336527</v>
      </c>
      <c r="B866" s="183">
        <v>155466</v>
      </c>
      <c r="C866" s="183" t="s">
        <v>457</v>
      </c>
      <c r="D866" s="183" t="s">
        <v>458</v>
      </c>
      <c r="E866" s="184">
        <v>99214</v>
      </c>
      <c r="F866" s="184" t="s">
        <v>423</v>
      </c>
      <c r="G866" s="196">
        <v>1</v>
      </c>
      <c r="H866" s="77" t="s">
        <v>437</v>
      </c>
      <c r="I866" s="190">
        <v>250</v>
      </c>
      <c r="J866" s="190">
        <v>-83.46</v>
      </c>
      <c r="K866" s="190">
        <v>-333.08</v>
      </c>
      <c r="L866" s="190">
        <v>-166.54</v>
      </c>
      <c r="M866" s="199">
        <v>1.5</v>
      </c>
      <c r="N866" s="184">
        <v>174.5</v>
      </c>
      <c r="O866" s="77" t="s">
        <v>453</v>
      </c>
      <c r="P866" s="61" t="s">
        <v>529</v>
      </c>
    </row>
    <row r="867" spans="1:16" ht="20.100000000000001" hidden="1" customHeight="1" outlineLevel="2" x14ac:dyDescent="0.2">
      <c r="A867" s="183">
        <v>4611923</v>
      </c>
      <c r="B867" s="183">
        <v>1563123</v>
      </c>
      <c r="C867" s="183" t="s">
        <v>495</v>
      </c>
      <c r="D867" s="183" t="s">
        <v>458</v>
      </c>
      <c r="E867" s="184">
        <v>99214</v>
      </c>
      <c r="F867" s="184" t="s">
        <v>423</v>
      </c>
      <c r="G867" s="196">
        <v>1</v>
      </c>
      <c r="H867" s="77" t="s">
        <v>437</v>
      </c>
      <c r="I867" s="190">
        <v>250</v>
      </c>
      <c r="J867" s="190">
        <v>0</v>
      </c>
      <c r="K867" s="190">
        <v>-250</v>
      </c>
      <c r="L867" s="190">
        <v>0</v>
      </c>
      <c r="M867" s="199">
        <v>1.5</v>
      </c>
      <c r="N867" s="184">
        <v>198.5</v>
      </c>
      <c r="O867" s="77" t="s">
        <v>49</v>
      </c>
      <c r="P867" s="61" t="s">
        <v>434</v>
      </c>
    </row>
    <row r="868" spans="1:16" ht="20.100000000000001" hidden="1" customHeight="1" outlineLevel="2" x14ac:dyDescent="0.2">
      <c r="A868" s="183">
        <v>4701425</v>
      </c>
      <c r="B868" s="183">
        <v>993710</v>
      </c>
      <c r="C868" s="183" t="s">
        <v>496</v>
      </c>
      <c r="D868" s="183" t="s">
        <v>458</v>
      </c>
      <c r="E868" s="184">
        <v>99214</v>
      </c>
      <c r="F868" s="184" t="s">
        <v>423</v>
      </c>
      <c r="G868" s="196">
        <v>1</v>
      </c>
      <c r="H868" s="77" t="s">
        <v>437</v>
      </c>
      <c r="I868" s="190">
        <v>250</v>
      </c>
      <c r="J868" s="190">
        <v>-33.69</v>
      </c>
      <c r="K868" s="190">
        <v>-216.31</v>
      </c>
      <c r="L868" s="190">
        <v>0</v>
      </c>
      <c r="M868" s="199">
        <v>1.5</v>
      </c>
      <c r="N868" s="184">
        <v>174.4</v>
      </c>
      <c r="O868" s="77" t="s">
        <v>426</v>
      </c>
      <c r="P868" s="61" t="s">
        <v>434</v>
      </c>
    </row>
    <row r="869" spans="1:16" ht="20.100000000000001" hidden="1" customHeight="1" outlineLevel="2" x14ac:dyDescent="0.2">
      <c r="A869" s="183">
        <v>3491374</v>
      </c>
      <c r="B869" s="183">
        <v>1176749</v>
      </c>
      <c r="C869" s="183" t="s">
        <v>621</v>
      </c>
      <c r="D869" s="183" t="s">
        <v>458</v>
      </c>
      <c r="E869" s="184">
        <v>99214</v>
      </c>
      <c r="F869" s="184" t="s">
        <v>423</v>
      </c>
      <c r="G869" s="196">
        <v>1</v>
      </c>
      <c r="H869" s="77" t="s">
        <v>437</v>
      </c>
      <c r="I869" s="190">
        <v>250</v>
      </c>
      <c r="J869" s="190">
        <v>-33.69</v>
      </c>
      <c r="K869" s="190">
        <v>-216.31</v>
      </c>
      <c r="L869" s="190">
        <v>0</v>
      </c>
      <c r="M869" s="199">
        <v>1.5</v>
      </c>
      <c r="N869" s="184">
        <v>198.3</v>
      </c>
      <c r="O869" s="77" t="s">
        <v>426</v>
      </c>
      <c r="P869" s="61" t="s">
        <v>434</v>
      </c>
    </row>
    <row r="870" spans="1:16" ht="20.100000000000001" hidden="1" customHeight="1" outlineLevel="2" x14ac:dyDescent="0.2">
      <c r="A870" s="183">
        <v>3502415</v>
      </c>
      <c r="B870" s="183">
        <v>232804</v>
      </c>
      <c r="C870" s="183" t="s">
        <v>622</v>
      </c>
      <c r="D870" s="183" t="s">
        <v>458</v>
      </c>
      <c r="E870" s="184">
        <v>99214</v>
      </c>
      <c r="F870" s="184" t="s">
        <v>423</v>
      </c>
      <c r="G870" s="196">
        <v>1</v>
      </c>
      <c r="H870" s="77" t="s">
        <v>437</v>
      </c>
      <c r="I870" s="190">
        <v>250</v>
      </c>
      <c r="J870" s="190">
        <v>-70.11</v>
      </c>
      <c r="K870" s="190">
        <v>-179.89</v>
      </c>
      <c r="L870" s="190">
        <v>0</v>
      </c>
      <c r="M870" s="199">
        <v>1.5</v>
      </c>
      <c r="N870" s="184">
        <v>146.1</v>
      </c>
      <c r="O870" s="77" t="s">
        <v>453</v>
      </c>
      <c r="P870" s="61" t="s">
        <v>434</v>
      </c>
    </row>
    <row r="871" spans="1:16" ht="20.100000000000001" hidden="1" customHeight="1" outlineLevel="2" x14ac:dyDescent="0.2">
      <c r="A871" s="183">
        <v>4610875</v>
      </c>
      <c r="B871" s="183">
        <v>180330</v>
      </c>
      <c r="C871" s="183" t="s">
        <v>623</v>
      </c>
      <c r="D871" s="183" t="s">
        <v>458</v>
      </c>
      <c r="E871" s="184">
        <v>99214</v>
      </c>
      <c r="F871" s="184" t="s">
        <v>423</v>
      </c>
      <c r="G871" s="196">
        <v>1</v>
      </c>
      <c r="H871" s="77" t="s">
        <v>437</v>
      </c>
      <c r="I871" s="190">
        <v>250</v>
      </c>
      <c r="J871" s="190">
        <v>-69.92</v>
      </c>
      <c r="K871" s="190">
        <v>-180.08</v>
      </c>
      <c r="L871" s="190">
        <v>0</v>
      </c>
      <c r="M871" s="199">
        <v>1.5</v>
      </c>
      <c r="N871" s="184">
        <v>182</v>
      </c>
      <c r="O871" s="77" t="s">
        <v>624</v>
      </c>
      <c r="P871" s="61" t="s">
        <v>434</v>
      </c>
    </row>
    <row r="872" spans="1:16" ht="20.100000000000001" hidden="1" customHeight="1" outlineLevel="2" x14ac:dyDescent="0.2">
      <c r="A872" s="183">
        <v>4571831</v>
      </c>
      <c r="B872" s="183">
        <v>1321136</v>
      </c>
      <c r="C872" s="183" t="s">
        <v>630</v>
      </c>
      <c r="D872" s="183" t="s">
        <v>626</v>
      </c>
      <c r="E872" s="184">
        <v>99214</v>
      </c>
      <c r="F872" s="184" t="s">
        <v>423</v>
      </c>
      <c r="G872" s="196">
        <v>1</v>
      </c>
      <c r="H872" s="77" t="s">
        <v>437</v>
      </c>
      <c r="I872" s="190">
        <v>250</v>
      </c>
      <c r="J872" s="190">
        <v>-71.680000000000007</v>
      </c>
      <c r="K872" s="190">
        <v>-178.32</v>
      </c>
      <c r="L872" s="190">
        <v>0</v>
      </c>
      <c r="M872" s="199">
        <v>1.5</v>
      </c>
      <c r="N872" s="184">
        <v>185</v>
      </c>
      <c r="O872" s="77" t="s">
        <v>453</v>
      </c>
      <c r="P872" s="61" t="s">
        <v>434</v>
      </c>
    </row>
    <row r="873" spans="1:16" ht="20.100000000000001" hidden="1" customHeight="1" outlineLevel="2" x14ac:dyDescent="0.2">
      <c r="A873" s="183">
        <v>4586241</v>
      </c>
      <c r="B873" s="183">
        <v>1531671</v>
      </c>
      <c r="C873" s="183" t="s">
        <v>631</v>
      </c>
      <c r="D873" s="183" t="s">
        <v>626</v>
      </c>
      <c r="E873" s="184">
        <v>99214</v>
      </c>
      <c r="F873" s="184" t="s">
        <v>423</v>
      </c>
      <c r="G873" s="196">
        <v>1</v>
      </c>
      <c r="H873" s="77" t="s">
        <v>437</v>
      </c>
      <c r="I873" s="190">
        <v>250</v>
      </c>
      <c r="J873" s="190">
        <v>-66.77</v>
      </c>
      <c r="K873" s="190">
        <v>-183.23</v>
      </c>
      <c r="L873" s="190">
        <v>0</v>
      </c>
      <c r="M873" s="199">
        <v>1.5</v>
      </c>
      <c r="N873" s="184">
        <v>198.5</v>
      </c>
      <c r="O873" s="77" t="s">
        <v>453</v>
      </c>
      <c r="P873" s="61" t="s">
        <v>434</v>
      </c>
    </row>
    <row r="874" spans="1:16" ht="20.100000000000001" hidden="1" customHeight="1" outlineLevel="2" x14ac:dyDescent="0.2">
      <c r="A874" s="183">
        <v>4447245</v>
      </c>
      <c r="B874" s="183">
        <v>1321510</v>
      </c>
      <c r="C874" s="183" t="s">
        <v>632</v>
      </c>
      <c r="D874" s="183" t="s">
        <v>626</v>
      </c>
      <c r="E874" s="184">
        <v>99214</v>
      </c>
      <c r="F874" s="184" t="s">
        <v>423</v>
      </c>
      <c r="G874" s="196">
        <v>1</v>
      </c>
      <c r="H874" s="77" t="s">
        <v>437</v>
      </c>
      <c r="I874" s="190">
        <v>250</v>
      </c>
      <c r="J874" s="190">
        <v>-71.77</v>
      </c>
      <c r="K874" s="190">
        <v>-178.23</v>
      </c>
      <c r="L874" s="190">
        <v>0</v>
      </c>
      <c r="M874" s="199">
        <v>1.5</v>
      </c>
      <c r="N874" s="184">
        <v>174.4</v>
      </c>
      <c r="O874" s="77" t="s">
        <v>453</v>
      </c>
      <c r="P874" s="61" t="s">
        <v>529</v>
      </c>
    </row>
    <row r="875" spans="1:16" ht="20.100000000000001" hidden="1" customHeight="1" outlineLevel="2" x14ac:dyDescent="0.2">
      <c r="A875" s="183">
        <v>4494903</v>
      </c>
      <c r="B875" s="183">
        <v>1366224</v>
      </c>
      <c r="C875" s="183" t="s">
        <v>900</v>
      </c>
      <c r="D875" s="183" t="s">
        <v>626</v>
      </c>
      <c r="E875" s="184">
        <v>99214</v>
      </c>
      <c r="F875" s="184" t="s">
        <v>423</v>
      </c>
      <c r="G875" s="196">
        <v>1</v>
      </c>
      <c r="H875" s="77" t="s">
        <v>437</v>
      </c>
      <c r="I875" s="190">
        <v>250</v>
      </c>
      <c r="J875" s="190">
        <v>0</v>
      </c>
      <c r="K875" s="190">
        <v>-245</v>
      </c>
      <c r="L875" s="190">
        <v>5</v>
      </c>
      <c r="M875" s="199">
        <v>1.5</v>
      </c>
      <c r="N875" s="184">
        <v>154.80000000000001</v>
      </c>
      <c r="O875" s="77" t="s">
        <v>516</v>
      </c>
      <c r="P875" s="61" t="s">
        <v>529</v>
      </c>
    </row>
    <row r="876" spans="1:16" ht="20.100000000000001" hidden="1" customHeight="1" outlineLevel="2" x14ac:dyDescent="0.2">
      <c r="A876" s="183">
        <v>4712276</v>
      </c>
      <c r="B876" s="183">
        <v>1413882</v>
      </c>
      <c r="C876" s="183" t="s">
        <v>633</v>
      </c>
      <c r="D876" s="183" t="s">
        <v>634</v>
      </c>
      <c r="E876" s="184">
        <v>99214</v>
      </c>
      <c r="F876" s="184" t="s">
        <v>423</v>
      </c>
      <c r="G876" s="196">
        <v>1</v>
      </c>
      <c r="H876" s="77" t="s">
        <v>437</v>
      </c>
      <c r="I876" s="190">
        <v>250</v>
      </c>
      <c r="J876" s="190">
        <v>0</v>
      </c>
      <c r="K876" s="190">
        <v>-250</v>
      </c>
      <c r="L876" s="190">
        <v>0</v>
      </c>
      <c r="M876" s="199">
        <v>1.5</v>
      </c>
      <c r="N876" s="184">
        <v>198.5</v>
      </c>
      <c r="O876" s="77" t="s">
        <v>516</v>
      </c>
      <c r="P876" s="61" t="s">
        <v>529</v>
      </c>
    </row>
    <row r="877" spans="1:16" ht="20.100000000000001" hidden="1" customHeight="1" outlineLevel="2" x14ac:dyDescent="0.2">
      <c r="A877" s="183">
        <v>4242680</v>
      </c>
      <c r="B877" s="183">
        <v>1518022</v>
      </c>
      <c r="C877" s="183" t="s">
        <v>637</v>
      </c>
      <c r="D877" s="183" t="s">
        <v>634</v>
      </c>
      <c r="E877" s="184">
        <v>99214</v>
      </c>
      <c r="F877" s="184" t="s">
        <v>423</v>
      </c>
      <c r="G877" s="196">
        <v>1</v>
      </c>
      <c r="H877" s="77" t="s">
        <v>437</v>
      </c>
      <c r="I877" s="190">
        <v>250</v>
      </c>
      <c r="J877" s="190">
        <v>-33.69</v>
      </c>
      <c r="K877" s="190">
        <v>-216.31</v>
      </c>
      <c r="L877" s="190">
        <v>0</v>
      </c>
      <c r="M877" s="199">
        <v>1.5</v>
      </c>
      <c r="N877" s="184">
        <v>185</v>
      </c>
      <c r="O877" s="77" t="s">
        <v>426</v>
      </c>
      <c r="P877" s="61" t="s">
        <v>529</v>
      </c>
    </row>
    <row r="878" spans="1:16" ht="20.100000000000001" hidden="1" customHeight="1" outlineLevel="2" x14ac:dyDescent="0.2">
      <c r="A878" s="183">
        <v>4334820</v>
      </c>
      <c r="B878" s="183">
        <v>1232153</v>
      </c>
      <c r="C878" s="183" t="s">
        <v>938</v>
      </c>
      <c r="D878" s="183" t="s">
        <v>634</v>
      </c>
      <c r="E878" s="184">
        <v>99214</v>
      </c>
      <c r="F878" s="184" t="s">
        <v>423</v>
      </c>
      <c r="G878" s="196">
        <v>1</v>
      </c>
      <c r="H878" s="77" t="s">
        <v>437</v>
      </c>
      <c r="I878" s="190">
        <v>250</v>
      </c>
      <c r="J878" s="190">
        <v>0</v>
      </c>
      <c r="K878" s="190">
        <v>-166.54</v>
      </c>
      <c r="L878" s="190">
        <v>83.46</v>
      </c>
      <c r="M878" s="199">
        <v>1.5</v>
      </c>
      <c r="N878" s="184">
        <v>145.6</v>
      </c>
      <c r="O878" s="77" t="s">
        <v>453</v>
      </c>
      <c r="P878" s="61" t="s">
        <v>529</v>
      </c>
    </row>
    <row r="879" spans="1:16" ht="20.100000000000001" hidden="1" customHeight="1" outlineLevel="2" x14ac:dyDescent="0.2">
      <c r="A879" s="183">
        <v>4284935</v>
      </c>
      <c r="B879" s="183">
        <v>1525350</v>
      </c>
      <c r="C879" s="183" t="s">
        <v>903</v>
      </c>
      <c r="D879" s="183" t="s">
        <v>634</v>
      </c>
      <c r="E879" s="184">
        <v>99214</v>
      </c>
      <c r="F879" s="184" t="s">
        <v>423</v>
      </c>
      <c r="G879" s="196">
        <v>1</v>
      </c>
      <c r="H879" s="77" t="s">
        <v>437</v>
      </c>
      <c r="I879" s="190">
        <v>250</v>
      </c>
      <c r="J879" s="190">
        <v>0</v>
      </c>
      <c r="K879" s="190">
        <v>0</v>
      </c>
      <c r="L879" s="190">
        <v>250</v>
      </c>
      <c r="M879" s="199">
        <v>1.5</v>
      </c>
      <c r="N879" s="184">
        <v>174.4</v>
      </c>
      <c r="O879" s="77" t="s">
        <v>516</v>
      </c>
      <c r="P879" s="61" t="s">
        <v>529</v>
      </c>
    </row>
    <row r="880" spans="1:16" ht="20.100000000000001" hidden="1" customHeight="1" outlineLevel="2" x14ac:dyDescent="0.2">
      <c r="A880" s="183">
        <v>4786693</v>
      </c>
      <c r="B880" s="183">
        <v>1403654</v>
      </c>
      <c r="C880" s="183" t="s">
        <v>420</v>
      </c>
      <c r="D880" s="183" t="s">
        <v>439</v>
      </c>
      <c r="E880" s="184">
        <v>99214</v>
      </c>
      <c r="F880" s="184" t="s">
        <v>423</v>
      </c>
      <c r="G880" s="196">
        <v>1</v>
      </c>
      <c r="H880" s="77" t="s">
        <v>437</v>
      </c>
      <c r="I880" s="190">
        <v>250</v>
      </c>
      <c r="J880" s="190">
        <v>-33.69</v>
      </c>
      <c r="K880" s="190">
        <v>-456.31</v>
      </c>
      <c r="L880" s="190">
        <v>-240</v>
      </c>
      <c r="M880" s="199">
        <v>1.5</v>
      </c>
      <c r="N880" s="184" t="s">
        <v>425</v>
      </c>
      <c r="O880" s="77" t="s">
        <v>426</v>
      </c>
      <c r="P880" s="61" t="s">
        <v>529</v>
      </c>
    </row>
    <row r="881" spans="1:16" ht="20.100000000000001" hidden="1" customHeight="1" outlineLevel="2" x14ac:dyDescent="0.2">
      <c r="A881" s="183">
        <v>4576249</v>
      </c>
      <c r="B881" s="183">
        <v>964577</v>
      </c>
      <c r="C881" s="183" t="s">
        <v>639</v>
      </c>
      <c r="D881" s="183" t="s">
        <v>439</v>
      </c>
      <c r="E881" s="184">
        <v>99214</v>
      </c>
      <c r="F881" s="184" t="s">
        <v>423</v>
      </c>
      <c r="G881" s="196">
        <v>1</v>
      </c>
      <c r="H881" s="77" t="s">
        <v>437</v>
      </c>
      <c r="I881" s="190">
        <v>250</v>
      </c>
      <c r="J881" s="190">
        <v>0</v>
      </c>
      <c r="K881" s="190">
        <v>-250</v>
      </c>
      <c r="L881" s="190">
        <v>0</v>
      </c>
      <c r="M881" s="199">
        <v>1.5</v>
      </c>
      <c r="N881" s="184">
        <v>182</v>
      </c>
      <c r="O881" s="77" t="s">
        <v>520</v>
      </c>
      <c r="P881" s="61" t="s">
        <v>529</v>
      </c>
    </row>
    <row r="882" spans="1:16" ht="20.100000000000001" hidden="1" customHeight="1" outlineLevel="2" x14ac:dyDescent="0.2">
      <c r="A882" s="183">
        <v>4552219</v>
      </c>
      <c r="B882" s="183">
        <v>1293558</v>
      </c>
      <c r="C882" s="183" t="s">
        <v>497</v>
      </c>
      <c r="D882" s="183" t="s">
        <v>439</v>
      </c>
      <c r="E882" s="184">
        <v>99214</v>
      </c>
      <c r="F882" s="184" t="s">
        <v>423</v>
      </c>
      <c r="G882" s="196">
        <v>1</v>
      </c>
      <c r="H882" s="77" t="s">
        <v>437</v>
      </c>
      <c r="I882" s="190">
        <v>250</v>
      </c>
      <c r="J882" s="190">
        <v>-33.69</v>
      </c>
      <c r="K882" s="190">
        <v>-216.31</v>
      </c>
      <c r="L882" s="190">
        <v>0</v>
      </c>
      <c r="M882" s="199">
        <v>1.5</v>
      </c>
      <c r="N882" s="184">
        <v>174.4</v>
      </c>
      <c r="O882" s="77" t="s">
        <v>426</v>
      </c>
      <c r="P882" s="61" t="s">
        <v>481</v>
      </c>
    </row>
    <row r="883" spans="1:16" ht="20.100000000000001" hidden="1" customHeight="1" outlineLevel="2" x14ac:dyDescent="0.2">
      <c r="A883" s="183">
        <v>4726675</v>
      </c>
      <c r="B883" s="183">
        <v>109763</v>
      </c>
      <c r="C883" s="183" t="s">
        <v>499</v>
      </c>
      <c r="D883" s="183" t="s">
        <v>439</v>
      </c>
      <c r="E883" s="184">
        <v>99214</v>
      </c>
      <c r="F883" s="184" t="s">
        <v>423</v>
      </c>
      <c r="G883" s="196">
        <v>1</v>
      </c>
      <c r="H883" s="77" t="s">
        <v>437</v>
      </c>
      <c r="I883" s="190">
        <v>250</v>
      </c>
      <c r="J883" s="190">
        <v>-83.46</v>
      </c>
      <c r="K883" s="190">
        <v>-166.54</v>
      </c>
      <c r="L883" s="190">
        <v>0</v>
      </c>
      <c r="M883" s="199">
        <v>1.5</v>
      </c>
      <c r="N883" s="184">
        <v>174.1</v>
      </c>
      <c r="O883" s="77" t="s">
        <v>453</v>
      </c>
      <c r="P883" s="61" t="s">
        <v>529</v>
      </c>
    </row>
    <row r="884" spans="1:16" ht="20.100000000000001" hidden="1" customHeight="1" outlineLevel="2" x14ac:dyDescent="0.2">
      <c r="A884" s="183">
        <v>4506059</v>
      </c>
      <c r="B884" s="183">
        <v>1544897</v>
      </c>
      <c r="C884" s="183" t="s">
        <v>642</v>
      </c>
      <c r="D884" s="183" t="s">
        <v>439</v>
      </c>
      <c r="E884" s="184">
        <v>99214</v>
      </c>
      <c r="F884" s="184" t="s">
        <v>423</v>
      </c>
      <c r="G884" s="196">
        <v>1</v>
      </c>
      <c r="H884" s="77" t="s">
        <v>437</v>
      </c>
      <c r="I884" s="190">
        <v>250</v>
      </c>
      <c r="J884" s="190">
        <v>-64.08</v>
      </c>
      <c r="K884" s="190">
        <v>-185.92</v>
      </c>
      <c r="L884" s="190">
        <v>0</v>
      </c>
      <c r="M884" s="199">
        <v>1.5</v>
      </c>
      <c r="N884" s="184">
        <v>198.2</v>
      </c>
      <c r="O884" s="77" t="s">
        <v>506</v>
      </c>
      <c r="P884" s="61" t="s">
        <v>529</v>
      </c>
    </row>
    <row r="885" spans="1:16" ht="20.100000000000001" hidden="1" customHeight="1" outlineLevel="2" x14ac:dyDescent="0.2">
      <c r="A885" s="183">
        <v>4594134</v>
      </c>
      <c r="B885" s="183">
        <v>1559268</v>
      </c>
      <c r="C885" s="183" t="s">
        <v>932</v>
      </c>
      <c r="D885" s="183" t="s">
        <v>439</v>
      </c>
      <c r="E885" s="184">
        <v>99214</v>
      </c>
      <c r="F885" s="184" t="s">
        <v>423</v>
      </c>
      <c r="G885" s="196">
        <v>1</v>
      </c>
      <c r="H885" s="77" t="s">
        <v>437</v>
      </c>
      <c r="I885" s="190">
        <v>250</v>
      </c>
      <c r="J885" s="190">
        <v>0</v>
      </c>
      <c r="K885" s="190">
        <v>-230</v>
      </c>
      <c r="L885" s="190">
        <v>20</v>
      </c>
      <c r="M885" s="199">
        <v>1.5</v>
      </c>
      <c r="N885" s="184">
        <v>162.4</v>
      </c>
      <c r="O885" s="77" t="s">
        <v>891</v>
      </c>
      <c r="P885" s="61" t="s">
        <v>529</v>
      </c>
    </row>
    <row r="886" spans="1:16" ht="20.100000000000001" hidden="1" customHeight="1" outlineLevel="2" x14ac:dyDescent="0.2">
      <c r="A886" s="183">
        <v>3418302</v>
      </c>
      <c r="B886" s="183">
        <v>992129</v>
      </c>
      <c r="C886" s="183" t="s">
        <v>941</v>
      </c>
      <c r="D886" s="183" t="s">
        <v>439</v>
      </c>
      <c r="E886" s="184">
        <v>99214</v>
      </c>
      <c r="F886" s="184" t="s">
        <v>423</v>
      </c>
      <c r="G886" s="196">
        <v>1</v>
      </c>
      <c r="H886" s="77" t="s">
        <v>437</v>
      </c>
      <c r="I886" s="190">
        <v>250</v>
      </c>
      <c r="J886" s="190">
        <v>0</v>
      </c>
      <c r="K886" s="190">
        <v>0</v>
      </c>
      <c r="L886" s="190">
        <v>250</v>
      </c>
      <c r="M886" s="199">
        <v>1.5</v>
      </c>
      <c r="N886" s="184">
        <v>156</v>
      </c>
      <c r="O886" s="77" t="s">
        <v>453</v>
      </c>
      <c r="P886" s="61" t="s">
        <v>481</v>
      </c>
    </row>
    <row r="887" spans="1:16" ht="20.100000000000001" hidden="1" customHeight="1" outlineLevel="2" x14ac:dyDescent="0.2">
      <c r="A887" s="183">
        <v>3183261</v>
      </c>
      <c r="B887" s="183">
        <v>1390572</v>
      </c>
      <c r="C887" s="183" t="s">
        <v>542</v>
      </c>
      <c r="D887" s="183" t="s">
        <v>645</v>
      </c>
      <c r="E887" s="184">
        <v>99214</v>
      </c>
      <c r="F887" s="184" t="s">
        <v>423</v>
      </c>
      <c r="G887" s="196">
        <v>1</v>
      </c>
      <c r="H887" s="77" t="s">
        <v>437</v>
      </c>
      <c r="I887" s="190">
        <v>250</v>
      </c>
      <c r="J887" s="190">
        <v>-81.94</v>
      </c>
      <c r="K887" s="190">
        <v>-168.06</v>
      </c>
      <c r="L887" s="190">
        <v>0</v>
      </c>
      <c r="M887" s="199">
        <v>1.5</v>
      </c>
      <c r="N887" s="184">
        <v>141</v>
      </c>
      <c r="O887" s="77" t="s">
        <v>534</v>
      </c>
      <c r="P887" s="61" t="s">
        <v>504</v>
      </c>
    </row>
    <row r="888" spans="1:16" ht="20.100000000000001" hidden="1" customHeight="1" outlineLevel="2" x14ac:dyDescent="0.2">
      <c r="A888" s="183">
        <v>4632979</v>
      </c>
      <c r="B888" s="183">
        <v>1167581</v>
      </c>
      <c r="C888" s="183" t="s">
        <v>646</v>
      </c>
      <c r="D888" s="183" t="s">
        <v>645</v>
      </c>
      <c r="E888" s="184">
        <v>99214</v>
      </c>
      <c r="F888" s="184" t="s">
        <v>423</v>
      </c>
      <c r="G888" s="196">
        <v>1</v>
      </c>
      <c r="H888" s="77" t="s">
        <v>437</v>
      </c>
      <c r="I888" s="190">
        <v>250</v>
      </c>
      <c r="J888" s="190">
        <v>-33.69</v>
      </c>
      <c r="K888" s="190">
        <v>-216.31</v>
      </c>
      <c r="L888" s="190">
        <v>0</v>
      </c>
      <c r="M888" s="199">
        <v>1.5</v>
      </c>
      <c r="N888" s="184">
        <v>185</v>
      </c>
      <c r="O888" s="77" t="s">
        <v>426</v>
      </c>
      <c r="P888" s="61" t="s">
        <v>504</v>
      </c>
    </row>
    <row r="889" spans="1:16" ht="20.100000000000001" hidden="1" customHeight="1" outlineLevel="2" x14ac:dyDescent="0.2">
      <c r="A889" s="183">
        <v>3838460</v>
      </c>
      <c r="B889" s="183">
        <v>925141</v>
      </c>
      <c r="C889" s="183" t="s">
        <v>926</v>
      </c>
      <c r="D889" s="183" t="s">
        <v>645</v>
      </c>
      <c r="E889" s="184">
        <v>99214</v>
      </c>
      <c r="F889" s="184" t="s">
        <v>423</v>
      </c>
      <c r="G889" s="196">
        <v>1</v>
      </c>
      <c r="H889" s="77" t="s">
        <v>437</v>
      </c>
      <c r="I889" s="190">
        <v>250</v>
      </c>
      <c r="J889" s="190">
        <v>-66.77</v>
      </c>
      <c r="K889" s="190">
        <v>-166.54</v>
      </c>
      <c r="L889" s="190">
        <v>16.690000000000001</v>
      </c>
      <c r="M889" s="199">
        <v>1.5</v>
      </c>
      <c r="N889" s="184">
        <v>146.19999999999999</v>
      </c>
      <c r="O889" s="77" t="s">
        <v>453</v>
      </c>
      <c r="P889" s="61" t="s">
        <v>797</v>
      </c>
    </row>
    <row r="890" spans="1:16" ht="20.100000000000001" hidden="1" customHeight="1" outlineLevel="2" x14ac:dyDescent="0.2">
      <c r="A890" s="183">
        <v>4475693</v>
      </c>
      <c r="B890" s="183">
        <v>797191</v>
      </c>
      <c r="C890" s="183" t="s">
        <v>756</v>
      </c>
      <c r="D890" s="183" t="s">
        <v>645</v>
      </c>
      <c r="E890" s="184">
        <v>99214</v>
      </c>
      <c r="F890" s="184" t="s">
        <v>423</v>
      </c>
      <c r="G890" s="196">
        <v>1</v>
      </c>
      <c r="H890" s="77" t="s">
        <v>437</v>
      </c>
      <c r="I890" s="190">
        <v>250</v>
      </c>
      <c r="J890" s="190">
        <v>0</v>
      </c>
      <c r="K890" s="190">
        <v>-214</v>
      </c>
      <c r="L890" s="190">
        <v>36</v>
      </c>
      <c r="M890" s="199">
        <v>1.5</v>
      </c>
      <c r="N890" s="184">
        <v>145.30000000000001</v>
      </c>
      <c r="O890" s="77" t="s">
        <v>757</v>
      </c>
      <c r="P890" s="61" t="s">
        <v>797</v>
      </c>
    </row>
    <row r="891" spans="1:16" ht="20.100000000000001" hidden="1" customHeight="1" outlineLevel="2" x14ac:dyDescent="0.2">
      <c r="A891" s="183">
        <v>4196642</v>
      </c>
      <c r="B891" s="183">
        <v>1520676</v>
      </c>
      <c r="C891" s="183" t="s">
        <v>942</v>
      </c>
      <c r="D891" s="183" t="s">
        <v>645</v>
      </c>
      <c r="E891" s="184">
        <v>99214</v>
      </c>
      <c r="F891" s="184" t="s">
        <v>423</v>
      </c>
      <c r="G891" s="196">
        <v>1</v>
      </c>
      <c r="H891" s="77" t="s">
        <v>437</v>
      </c>
      <c r="I891" s="190">
        <v>250</v>
      </c>
      <c r="J891" s="190">
        <v>0</v>
      </c>
      <c r="K891" s="190">
        <v>0</v>
      </c>
      <c r="L891" s="190">
        <v>250</v>
      </c>
      <c r="M891" s="199">
        <v>1.5</v>
      </c>
      <c r="N891" s="184">
        <v>191.8</v>
      </c>
      <c r="O891" s="77" t="s">
        <v>516</v>
      </c>
      <c r="P891" s="61" t="s">
        <v>513</v>
      </c>
    </row>
    <row r="892" spans="1:16" ht="20.100000000000001" hidden="1" customHeight="1" outlineLevel="2" x14ac:dyDescent="0.2">
      <c r="A892" s="183">
        <v>4800963</v>
      </c>
      <c r="B892" s="183">
        <v>710994</v>
      </c>
      <c r="C892" s="183" t="s">
        <v>644</v>
      </c>
      <c r="D892" s="183" t="s">
        <v>647</v>
      </c>
      <c r="E892" s="184">
        <v>99214</v>
      </c>
      <c r="F892" s="184" t="s">
        <v>423</v>
      </c>
      <c r="G892" s="196">
        <v>1</v>
      </c>
      <c r="H892" s="77" t="s">
        <v>437</v>
      </c>
      <c r="I892" s="190">
        <v>250</v>
      </c>
      <c r="J892" s="190">
        <v>-63</v>
      </c>
      <c r="K892" s="190">
        <v>-187</v>
      </c>
      <c r="L892" s="190">
        <v>0</v>
      </c>
      <c r="M892" s="199">
        <v>1.5</v>
      </c>
      <c r="N892" s="184" t="s">
        <v>425</v>
      </c>
      <c r="O892" s="77" t="s">
        <v>518</v>
      </c>
      <c r="P892" s="61" t="s">
        <v>504</v>
      </c>
    </row>
    <row r="893" spans="1:16" ht="20.100000000000001" hidden="1" customHeight="1" outlineLevel="2" x14ac:dyDescent="0.2">
      <c r="A893" s="183">
        <v>4800701</v>
      </c>
      <c r="B893" s="183">
        <v>1581071</v>
      </c>
      <c r="C893" s="183" t="s">
        <v>939</v>
      </c>
      <c r="D893" s="183" t="s">
        <v>647</v>
      </c>
      <c r="E893" s="184">
        <v>99214</v>
      </c>
      <c r="F893" s="184" t="s">
        <v>423</v>
      </c>
      <c r="G893" s="196">
        <v>1</v>
      </c>
      <c r="H893" s="77" t="s">
        <v>437</v>
      </c>
      <c r="I893" s="190">
        <v>250</v>
      </c>
      <c r="J893" s="190">
        <v>0</v>
      </c>
      <c r="K893" s="190">
        <v>0</v>
      </c>
      <c r="L893" s="190">
        <v>250</v>
      </c>
      <c r="M893" s="199">
        <v>1.5</v>
      </c>
      <c r="N893" s="184" t="s">
        <v>425</v>
      </c>
      <c r="O893" s="77" t="s">
        <v>516</v>
      </c>
      <c r="P893" s="61" t="s">
        <v>427</v>
      </c>
    </row>
    <row r="894" spans="1:16" ht="20.100000000000001" hidden="1" customHeight="1" outlineLevel="2" x14ac:dyDescent="0.2">
      <c r="A894" s="183">
        <v>4748594</v>
      </c>
      <c r="B894" s="183">
        <v>1125074</v>
      </c>
      <c r="C894" s="183" t="s">
        <v>592</v>
      </c>
      <c r="D894" s="183" t="s">
        <v>648</v>
      </c>
      <c r="E894" s="184">
        <v>99214</v>
      </c>
      <c r="F894" s="184" t="s">
        <v>423</v>
      </c>
      <c r="G894" s="196">
        <v>1</v>
      </c>
      <c r="H894" s="77" t="s">
        <v>437</v>
      </c>
      <c r="I894" s="190">
        <v>250</v>
      </c>
      <c r="J894" s="190">
        <v>-63</v>
      </c>
      <c r="K894" s="190">
        <v>-187</v>
      </c>
      <c r="L894" s="190">
        <v>0</v>
      </c>
      <c r="M894" s="199">
        <v>1.5</v>
      </c>
      <c r="N894" s="184">
        <v>154</v>
      </c>
      <c r="O894" s="77" t="s">
        <v>518</v>
      </c>
      <c r="P894" s="61" t="s">
        <v>467</v>
      </c>
    </row>
    <row r="895" spans="1:16" ht="20.100000000000001" hidden="1" customHeight="1" outlineLevel="2" x14ac:dyDescent="0.2">
      <c r="A895" s="183">
        <v>4811642</v>
      </c>
      <c r="B895" s="183">
        <v>1581296</v>
      </c>
      <c r="C895" s="183" t="s">
        <v>660</v>
      </c>
      <c r="D895" s="183" t="s">
        <v>465</v>
      </c>
      <c r="E895" s="184">
        <v>99214</v>
      </c>
      <c r="F895" s="184" t="s">
        <v>423</v>
      </c>
      <c r="G895" s="196">
        <v>1</v>
      </c>
      <c r="H895" s="77" t="s">
        <v>437</v>
      </c>
      <c r="I895" s="190">
        <v>250</v>
      </c>
      <c r="J895" s="190">
        <v>0</v>
      </c>
      <c r="K895" s="190">
        <v>-250</v>
      </c>
      <c r="L895" s="190">
        <v>0</v>
      </c>
      <c r="M895" s="199">
        <v>1.5</v>
      </c>
      <c r="N895" s="184" t="s">
        <v>425</v>
      </c>
      <c r="O895" s="77" t="s">
        <v>516</v>
      </c>
      <c r="P895" s="61" t="s">
        <v>467</v>
      </c>
    </row>
    <row r="896" spans="1:16" ht="20.100000000000001" hidden="1" customHeight="1" outlineLevel="2" x14ac:dyDescent="0.2">
      <c r="A896" s="183">
        <v>4522514</v>
      </c>
      <c r="B896" s="183">
        <v>1353120</v>
      </c>
      <c r="C896" s="183" t="s">
        <v>661</v>
      </c>
      <c r="D896" s="183" t="s">
        <v>466</v>
      </c>
      <c r="E896" s="184">
        <v>99214</v>
      </c>
      <c r="F896" s="184" t="s">
        <v>423</v>
      </c>
      <c r="G896" s="196">
        <v>1</v>
      </c>
      <c r="H896" s="77" t="s">
        <v>437</v>
      </c>
      <c r="I896" s="190">
        <v>250</v>
      </c>
      <c r="J896" s="190">
        <v>-33.69</v>
      </c>
      <c r="K896" s="190">
        <v>-216.31</v>
      </c>
      <c r="L896" s="190">
        <v>0</v>
      </c>
      <c r="M896" s="199">
        <v>1.5</v>
      </c>
      <c r="N896" s="184">
        <v>198.3</v>
      </c>
      <c r="O896" s="77" t="s">
        <v>453</v>
      </c>
      <c r="P896" s="61" t="s">
        <v>464</v>
      </c>
    </row>
    <row r="897" spans="1:16" ht="20.100000000000001" hidden="1" customHeight="1" outlineLevel="2" x14ac:dyDescent="0.2">
      <c r="A897" s="183">
        <v>4565404</v>
      </c>
      <c r="B897" s="183">
        <v>1553743</v>
      </c>
      <c r="C897" s="183" t="s">
        <v>540</v>
      </c>
      <c r="D897" s="183" t="s">
        <v>466</v>
      </c>
      <c r="E897" s="184">
        <v>99214</v>
      </c>
      <c r="F897" s="184" t="s">
        <v>423</v>
      </c>
      <c r="G897" s="196">
        <v>1</v>
      </c>
      <c r="H897" s="77" t="s">
        <v>437</v>
      </c>
      <c r="I897" s="190">
        <v>250</v>
      </c>
      <c r="J897" s="190">
        <v>-33.69</v>
      </c>
      <c r="K897" s="190">
        <v>-216.31</v>
      </c>
      <c r="L897" s="190">
        <v>0</v>
      </c>
      <c r="M897" s="199">
        <v>1.5</v>
      </c>
      <c r="N897" s="184">
        <v>174.4</v>
      </c>
      <c r="O897" s="77" t="s">
        <v>426</v>
      </c>
      <c r="P897" s="61" t="s">
        <v>596</v>
      </c>
    </row>
    <row r="898" spans="1:16" ht="20.100000000000001" hidden="1" customHeight="1" outlineLevel="2" x14ac:dyDescent="0.2">
      <c r="A898" s="183">
        <v>4638278</v>
      </c>
      <c r="B898" s="183">
        <v>1420639</v>
      </c>
      <c r="C898" s="183" t="s">
        <v>556</v>
      </c>
      <c r="D898" s="183" t="s">
        <v>466</v>
      </c>
      <c r="E898" s="184">
        <v>99214</v>
      </c>
      <c r="F898" s="184" t="s">
        <v>423</v>
      </c>
      <c r="G898" s="196">
        <v>1</v>
      </c>
      <c r="H898" s="77" t="s">
        <v>437</v>
      </c>
      <c r="I898" s="190">
        <v>250</v>
      </c>
      <c r="J898" s="190">
        <v>-5</v>
      </c>
      <c r="K898" s="190">
        <v>-245</v>
      </c>
      <c r="L898" s="190">
        <v>0</v>
      </c>
      <c r="M898" s="199">
        <v>1.5</v>
      </c>
      <c r="N898" s="184">
        <v>174.4</v>
      </c>
      <c r="O898" s="77" t="s">
        <v>426</v>
      </c>
      <c r="P898" s="61" t="s">
        <v>658</v>
      </c>
    </row>
    <row r="899" spans="1:16" ht="20.100000000000001" hidden="1" customHeight="1" outlineLevel="2" x14ac:dyDescent="0.2">
      <c r="A899" s="183">
        <v>4462311</v>
      </c>
      <c r="B899" s="183">
        <v>1533681</v>
      </c>
      <c r="C899" s="183" t="s">
        <v>911</v>
      </c>
      <c r="D899" s="183" t="s">
        <v>466</v>
      </c>
      <c r="E899" s="184">
        <v>99214</v>
      </c>
      <c r="F899" s="184" t="s">
        <v>423</v>
      </c>
      <c r="G899" s="196">
        <v>1</v>
      </c>
      <c r="H899" s="77" t="s">
        <v>437</v>
      </c>
      <c r="I899" s="190">
        <v>250</v>
      </c>
      <c r="J899" s="190">
        <v>0</v>
      </c>
      <c r="K899" s="190">
        <v>-240</v>
      </c>
      <c r="L899" s="190">
        <v>10</v>
      </c>
      <c r="M899" s="199">
        <v>1.5</v>
      </c>
      <c r="N899" s="184">
        <v>174.4</v>
      </c>
      <c r="O899" s="77" t="s">
        <v>516</v>
      </c>
      <c r="P899" s="61" t="s">
        <v>599</v>
      </c>
    </row>
    <row r="900" spans="1:16" ht="20.100000000000001" hidden="1" customHeight="1" outlineLevel="2" x14ac:dyDescent="0.2">
      <c r="A900" s="183">
        <v>4496596</v>
      </c>
      <c r="B900" s="183">
        <v>1386699</v>
      </c>
      <c r="C900" s="183" t="s">
        <v>943</v>
      </c>
      <c r="D900" s="183" t="s">
        <v>466</v>
      </c>
      <c r="E900" s="184">
        <v>99214</v>
      </c>
      <c r="F900" s="184" t="s">
        <v>423</v>
      </c>
      <c r="G900" s="196">
        <v>1</v>
      </c>
      <c r="H900" s="77" t="s">
        <v>437</v>
      </c>
      <c r="I900" s="190">
        <v>250</v>
      </c>
      <c r="J900" s="190">
        <v>0</v>
      </c>
      <c r="K900" s="190">
        <v>0</v>
      </c>
      <c r="L900" s="190">
        <v>250</v>
      </c>
      <c r="M900" s="199">
        <v>1.5</v>
      </c>
      <c r="N900" s="184">
        <v>151.19999999999999</v>
      </c>
      <c r="O900" s="77" t="s">
        <v>516</v>
      </c>
      <c r="P900" s="61" t="s">
        <v>599</v>
      </c>
    </row>
    <row r="901" spans="1:16" ht="20.100000000000001" hidden="1" customHeight="1" outlineLevel="2" x14ac:dyDescent="0.2">
      <c r="A901" s="183">
        <v>4697951</v>
      </c>
      <c r="B901" s="183">
        <v>1571237</v>
      </c>
      <c r="C901" s="183" t="s">
        <v>583</v>
      </c>
      <c r="D901" s="183" t="s">
        <v>468</v>
      </c>
      <c r="E901" s="184">
        <v>99214</v>
      </c>
      <c r="F901" s="184" t="s">
        <v>423</v>
      </c>
      <c r="G901" s="196">
        <v>1</v>
      </c>
      <c r="H901" s="77" t="s">
        <v>437</v>
      </c>
      <c r="I901" s="190">
        <v>250</v>
      </c>
      <c r="J901" s="190">
        <v>-5</v>
      </c>
      <c r="K901" s="190">
        <v>-245</v>
      </c>
      <c r="L901" s="190">
        <v>0</v>
      </c>
      <c r="M901" s="199">
        <v>1.5</v>
      </c>
      <c r="N901" s="184">
        <v>161</v>
      </c>
      <c r="O901" s="77" t="s">
        <v>49</v>
      </c>
      <c r="P901" s="61" t="s">
        <v>599</v>
      </c>
    </row>
    <row r="902" spans="1:16" ht="20.100000000000001" hidden="1" customHeight="1" outlineLevel="2" x14ac:dyDescent="0.2">
      <c r="A902" s="183">
        <v>3842700</v>
      </c>
      <c r="B902" s="183">
        <v>1112988</v>
      </c>
      <c r="C902" s="183" t="s">
        <v>665</v>
      </c>
      <c r="D902" s="183" t="s">
        <v>468</v>
      </c>
      <c r="E902" s="184">
        <v>99214</v>
      </c>
      <c r="F902" s="184" t="s">
        <v>423</v>
      </c>
      <c r="G902" s="196">
        <v>1</v>
      </c>
      <c r="H902" s="77" t="s">
        <v>437</v>
      </c>
      <c r="I902" s="190">
        <v>250</v>
      </c>
      <c r="J902" s="190">
        <v>-83.46</v>
      </c>
      <c r="K902" s="190">
        <v>-166.54</v>
      </c>
      <c r="L902" s="190">
        <v>0</v>
      </c>
      <c r="M902" s="199">
        <v>1.5</v>
      </c>
      <c r="N902" s="184">
        <v>185</v>
      </c>
      <c r="O902" s="77" t="s">
        <v>453</v>
      </c>
      <c r="P902" s="61" t="s">
        <v>606</v>
      </c>
    </row>
    <row r="903" spans="1:16" ht="20.100000000000001" hidden="1" customHeight="1" outlineLevel="2" x14ac:dyDescent="0.2">
      <c r="A903" s="183">
        <v>3232792</v>
      </c>
      <c r="B903" s="183">
        <v>1397989</v>
      </c>
      <c r="C903" s="183" t="s">
        <v>901</v>
      </c>
      <c r="D903" s="183" t="s">
        <v>468</v>
      </c>
      <c r="E903" s="184">
        <v>99214</v>
      </c>
      <c r="F903" s="184" t="s">
        <v>423</v>
      </c>
      <c r="G903" s="196">
        <v>1</v>
      </c>
      <c r="H903" s="77" t="s">
        <v>437</v>
      </c>
      <c r="I903" s="190">
        <v>250</v>
      </c>
      <c r="J903" s="190">
        <v>0</v>
      </c>
      <c r="K903" s="190">
        <v>-245</v>
      </c>
      <c r="L903" s="190">
        <v>5</v>
      </c>
      <c r="M903" s="199">
        <v>1.5</v>
      </c>
      <c r="N903" s="184">
        <v>202.05</v>
      </c>
      <c r="O903" s="77" t="s">
        <v>516</v>
      </c>
      <c r="P903" s="61" t="s">
        <v>606</v>
      </c>
    </row>
    <row r="904" spans="1:16" ht="20.100000000000001" hidden="1" customHeight="1" outlineLevel="2" x14ac:dyDescent="0.2">
      <c r="A904" s="183">
        <v>4772587</v>
      </c>
      <c r="B904" s="183">
        <v>1465933</v>
      </c>
      <c r="C904" s="183" t="s">
        <v>538</v>
      </c>
      <c r="D904" s="183" t="s">
        <v>667</v>
      </c>
      <c r="E904" s="184">
        <v>99214</v>
      </c>
      <c r="F904" s="184" t="s">
        <v>423</v>
      </c>
      <c r="G904" s="196">
        <v>1</v>
      </c>
      <c r="H904" s="77" t="s">
        <v>437</v>
      </c>
      <c r="I904" s="190">
        <v>250</v>
      </c>
      <c r="J904" s="190">
        <v>-43</v>
      </c>
      <c r="K904" s="190">
        <v>-207</v>
      </c>
      <c r="L904" s="190">
        <v>0</v>
      </c>
      <c r="M904" s="199">
        <v>1.5</v>
      </c>
      <c r="N904" s="184" t="s">
        <v>425</v>
      </c>
      <c r="O904" s="77" t="s">
        <v>518</v>
      </c>
      <c r="P904" s="61" t="s">
        <v>606</v>
      </c>
    </row>
    <row r="905" spans="1:16" ht="20.100000000000001" hidden="1" customHeight="1" outlineLevel="2" x14ac:dyDescent="0.2">
      <c r="A905" s="183">
        <v>4772587</v>
      </c>
      <c r="B905" s="183">
        <v>1465933</v>
      </c>
      <c r="C905" s="183" t="s">
        <v>538</v>
      </c>
      <c r="D905" s="183" t="s">
        <v>670</v>
      </c>
      <c r="E905" s="184">
        <v>99214</v>
      </c>
      <c r="F905" s="184" t="s">
        <v>423</v>
      </c>
      <c r="G905" s="196">
        <v>1</v>
      </c>
      <c r="H905" s="77" t="s">
        <v>437</v>
      </c>
      <c r="I905" s="190">
        <v>250</v>
      </c>
      <c r="J905" s="190">
        <v>-43</v>
      </c>
      <c r="K905" s="190">
        <v>-207</v>
      </c>
      <c r="L905" s="190">
        <v>0</v>
      </c>
      <c r="M905" s="199">
        <v>1.5</v>
      </c>
      <c r="N905" s="184" t="s">
        <v>425</v>
      </c>
      <c r="O905" s="77" t="s">
        <v>518</v>
      </c>
      <c r="P905" s="61" t="s">
        <v>606</v>
      </c>
    </row>
    <row r="906" spans="1:16" ht="20.100000000000001" hidden="1" customHeight="1" outlineLevel="2" x14ac:dyDescent="0.2">
      <c r="A906" s="183">
        <v>4733489</v>
      </c>
      <c r="B906" s="183">
        <v>1570764</v>
      </c>
      <c r="C906" s="183" t="s">
        <v>672</v>
      </c>
      <c r="D906" s="183" t="s">
        <v>673</v>
      </c>
      <c r="E906" s="184">
        <v>99214</v>
      </c>
      <c r="F906" s="184" t="s">
        <v>423</v>
      </c>
      <c r="G906" s="196">
        <v>1</v>
      </c>
      <c r="H906" s="77" t="s">
        <v>437</v>
      </c>
      <c r="I906" s="190">
        <v>250</v>
      </c>
      <c r="J906" s="190">
        <v>0</v>
      </c>
      <c r="K906" s="190">
        <v>-250</v>
      </c>
      <c r="L906" s="190">
        <v>0</v>
      </c>
      <c r="M906" s="199">
        <v>1.5</v>
      </c>
      <c r="N906" s="184">
        <v>174.8</v>
      </c>
      <c r="O906" s="77" t="s">
        <v>520</v>
      </c>
      <c r="P906" s="61" t="s">
        <v>498</v>
      </c>
    </row>
    <row r="907" spans="1:16" ht="20.100000000000001" hidden="1" customHeight="1" outlineLevel="2" x14ac:dyDescent="0.2">
      <c r="A907" s="183">
        <v>4782743</v>
      </c>
      <c r="B907" s="183">
        <v>1572463</v>
      </c>
      <c r="C907" s="183" t="s">
        <v>675</v>
      </c>
      <c r="D907" s="183" t="s">
        <v>673</v>
      </c>
      <c r="E907" s="184">
        <v>99214</v>
      </c>
      <c r="F907" s="184" t="s">
        <v>423</v>
      </c>
      <c r="G907" s="196">
        <v>1</v>
      </c>
      <c r="H907" s="77" t="s">
        <v>437</v>
      </c>
      <c r="I907" s="190">
        <v>250</v>
      </c>
      <c r="J907" s="190">
        <v>-62.43</v>
      </c>
      <c r="K907" s="190">
        <v>-187.57</v>
      </c>
      <c r="L907" s="190">
        <v>0</v>
      </c>
      <c r="M907" s="199">
        <v>1.5</v>
      </c>
      <c r="N907" s="184">
        <v>174.4</v>
      </c>
      <c r="O907" s="77" t="s">
        <v>567</v>
      </c>
      <c r="P907" s="61" t="s">
        <v>498</v>
      </c>
    </row>
    <row r="908" spans="1:16" ht="20.100000000000001" hidden="1" customHeight="1" outlineLevel="2" x14ac:dyDescent="0.2">
      <c r="A908" s="183">
        <v>3448791</v>
      </c>
      <c r="B908" s="183">
        <v>1429410</v>
      </c>
      <c r="C908" s="183" t="s">
        <v>676</v>
      </c>
      <c r="D908" s="183" t="s">
        <v>673</v>
      </c>
      <c r="E908" s="184">
        <v>99214</v>
      </c>
      <c r="F908" s="184" t="s">
        <v>423</v>
      </c>
      <c r="G908" s="196">
        <v>1</v>
      </c>
      <c r="H908" s="77" t="s">
        <v>437</v>
      </c>
      <c r="I908" s="190">
        <v>250</v>
      </c>
      <c r="J908" s="190">
        <v>-10</v>
      </c>
      <c r="K908" s="190">
        <v>-240</v>
      </c>
      <c r="L908" s="190">
        <v>0</v>
      </c>
      <c r="M908" s="199">
        <v>1.5</v>
      </c>
      <c r="N908" s="184">
        <v>174.2</v>
      </c>
      <c r="O908" s="77" t="s">
        <v>49</v>
      </c>
      <c r="P908" s="61" t="s">
        <v>498</v>
      </c>
    </row>
    <row r="909" spans="1:16" ht="20.100000000000001" hidden="1" customHeight="1" outlineLevel="2" x14ac:dyDescent="0.2">
      <c r="A909" s="183">
        <v>4708628</v>
      </c>
      <c r="B909" s="183">
        <v>647326</v>
      </c>
      <c r="C909" s="183" t="s">
        <v>502</v>
      </c>
      <c r="D909" s="183" t="s">
        <v>673</v>
      </c>
      <c r="E909" s="184">
        <v>99214</v>
      </c>
      <c r="F909" s="184" t="s">
        <v>423</v>
      </c>
      <c r="G909" s="196">
        <v>1</v>
      </c>
      <c r="H909" s="77" t="s">
        <v>437</v>
      </c>
      <c r="I909" s="190">
        <v>250</v>
      </c>
      <c r="J909" s="190">
        <v>-12.75</v>
      </c>
      <c r="K909" s="190">
        <v>-237.25</v>
      </c>
      <c r="L909" s="190">
        <v>0</v>
      </c>
      <c r="M909" s="199">
        <v>1.5</v>
      </c>
      <c r="N909" s="184">
        <v>174.1</v>
      </c>
      <c r="O909" s="77" t="s">
        <v>516</v>
      </c>
      <c r="P909" s="61" t="s">
        <v>575</v>
      </c>
    </row>
    <row r="910" spans="1:16" ht="20.100000000000001" hidden="1" customHeight="1" outlineLevel="2" x14ac:dyDescent="0.2">
      <c r="A910" s="183">
        <v>4679207</v>
      </c>
      <c r="B910" s="183">
        <v>904711</v>
      </c>
      <c r="C910" s="183" t="s">
        <v>543</v>
      </c>
      <c r="D910" s="183" t="s">
        <v>673</v>
      </c>
      <c r="E910" s="184">
        <v>99214</v>
      </c>
      <c r="F910" s="184" t="s">
        <v>423</v>
      </c>
      <c r="G910" s="196">
        <v>1</v>
      </c>
      <c r="H910" s="77" t="s">
        <v>437</v>
      </c>
      <c r="I910" s="190">
        <v>250</v>
      </c>
      <c r="J910" s="190">
        <v>-79.08</v>
      </c>
      <c r="K910" s="190">
        <v>-170.92</v>
      </c>
      <c r="L910" s="190">
        <v>0</v>
      </c>
      <c r="M910" s="199">
        <v>1.5</v>
      </c>
      <c r="N910" s="184">
        <v>185</v>
      </c>
      <c r="O910" s="77" t="s">
        <v>506</v>
      </c>
      <c r="P910" s="61" t="s">
        <v>649</v>
      </c>
    </row>
    <row r="911" spans="1:16" ht="20.100000000000001" hidden="1" customHeight="1" outlineLevel="2" x14ac:dyDescent="0.2">
      <c r="A911" s="183">
        <v>4020962</v>
      </c>
      <c r="B911" s="183">
        <v>1402807</v>
      </c>
      <c r="C911" s="183" t="s">
        <v>678</v>
      </c>
      <c r="D911" s="183" t="s">
        <v>673</v>
      </c>
      <c r="E911" s="184">
        <v>99214</v>
      </c>
      <c r="F911" s="184" t="s">
        <v>423</v>
      </c>
      <c r="G911" s="196">
        <v>1</v>
      </c>
      <c r="H911" s="77" t="s">
        <v>437</v>
      </c>
      <c r="I911" s="190">
        <v>250</v>
      </c>
      <c r="J911" s="190">
        <v>-70.11</v>
      </c>
      <c r="K911" s="190">
        <v>-179.89</v>
      </c>
      <c r="L911" s="190">
        <v>0</v>
      </c>
      <c r="M911" s="199">
        <v>1.5</v>
      </c>
      <c r="N911" s="184">
        <v>185</v>
      </c>
      <c r="O911" s="77" t="s">
        <v>453</v>
      </c>
      <c r="P911" s="61" t="s">
        <v>649</v>
      </c>
    </row>
    <row r="912" spans="1:16" ht="20.100000000000001" hidden="1" customHeight="1" outlineLevel="2" x14ac:dyDescent="0.2">
      <c r="A912" s="183">
        <v>4097749</v>
      </c>
      <c r="B912" s="183">
        <v>1496659</v>
      </c>
      <c r="C912" s="183" t="s">
        <v>679</v>
      </c>
      <c r="D912" s="183" t="s">
        <v>673</v>
      </c>
      <c r="E912" s="184">
        <v>99214</v>
      </c>
      <c r="F912" s="184" t="s">
        <v>423</v>
      </c>
      <c r="G912" s="196">
        <v>1</v>
      </c>
      <c r="H912" s="77" t="s">
        <v>437</v>
      </c>
      <c r="I912" s="190">
        <v>250</v>
      </c>
      <c r="J912" s="190">
        <v>-10</v>
      </c>
      <c r="K912" s="190">
        <v>-240</v>
      </c>
      <c r="L912" s="190">
        <v>0</v>
      </c>
      <c r="M912" s="199">
        <v>1.5</v>
      </c>
      <c r="N912" s="184">
        <v>174.4</v>
      </c>
      <c r="O912" s="77" t="s">
        <v>624</v>
      </c>
      <c r="P912" s="61" t="s">
        <v>570</v>
      </c>
    </row>
    <row r="913" spans="1:16" ht="20.100000000000001" hidden="1" customHeight="1" outlineLevel="2" x14ac:dyDescent="0.2">
      <c r="A913" s="183">
        <v>4777342</v>
      </c>
      <c r="B913" s="183">
        <v>1578742</v>
      </c>
      <c r="C913" s="183" t="s">
        <v>550</v>
      </c>
      <c r="D913" s="183" t="s">
        <v>680</v>
      </c>
      <c r="E913" s="184">
        <v>99214</v>
      </c>
      <c r="F913" s="184" t="s">
        <v>423</v>
      </c>
      <c r="G913" s="196">
        <v>1</v>
      </c>
      <c r="H913" s="77" t="s">
        <v>437</v>
      </c>
      <c r="I913" s="190">
        <v>250</v>
      </c>
      <c r="J913" s="190">
        <v>-33.69</v>
      </c>
      <c r="K913" s="190">
        <v>-216.31</v>
      </c>
      <c r="L913" s="190">
        <v>0</v>
      </c>
      <c r="M913" s="199">
        <v>1.5</v>
      </c>
      <c r="N913" s="184">
        <v>185</v>
      </c>
      <c r="O913" s="77" t="s">
        <v>426</v>
      </c>
      <c r="P913" s="61" t="s">
        <v>570</v>
      </c>
    </row>
    <row r="914" spans="1:16" ht="20.100000000000001" hidden="1" customHeight="1" outlineLevel="2" x14ac:dyDescent="0.2">
      <c r="A914" s="183">
        <v>4437686</v>
      </c>
      <c r="B914" s="183">
        <v>1541925</v>
      </c>
      <c r="C914" s="183" t="s">
        <v>681</v>
      </c>
      <c r="D914" s="183" t="s">
        <v>680</v>
      </c>
      <c r="E914" s="184">
        <v>99214</v>
      </c>
      <c r="F914" s="184" t="s">
        <v>423</v>
      </c>
      <c r="G914" s="196">
        <v>1</v>
      </c>
      <c r="H914" s="77" t="s">
        <v>437</v>
      </c>
      <c r="I914" s="190">
        <v>250</v>
      </c>
      <c r="J914" s="190">
        <v>-33.69</v>
      </c>
      <c r="K914" s="190">
        <v>-216.31</v>
      </c>
      <c r="L914" s="190">
        <v>0</v>
      </c>
      <c r="M914" s="199">
        <v>1.5</v>
      </c>
      <c r="N914" s="184">
        <v>174.8</v>
      </c>
      <c r="O914" s="77" t="s">
        <v>682</v>
      </c>
      <c r="P914" s="61" t="s">
        <v>486</v>
      </c>
    </row>
    <row r="915" spans="1:16" ht="20.100000000000001" hidden="1" customHeight="1" outlineLevel="2" x14ac:dyDescent="0.2">
      <c r="A915" s="183">
        <v>3738362</v>
      </c>
      <c r="B915" s="183">
        <v>1456894</v>
      </c>
      <c r="C915" s="183" t="s">
        <v>533</v>
      </c>
      <c r="D915" s="183" t="s">
        <v>680</v>
      </c>
      <c r="E915" s="184">
        <v>99214</v>
      </c>
      <c r="F915" s="184" t="s">
        <v>423</v>
      </c>
      <c r="G915" s="196">
        <v>1</v>
      </c>
      <c r="H915" s="77" t="s">
        <v>437</v>
      </c>
      <c r="I915" s="190">
        <v>250</v>
      </c>
      <c r="J915" s="190">
        <v>-81.94</v>
      </c>
      <c r="K915" s="190">
        <v>-168.06</v>
      </c>
      <c r="L915" s="190">
        <v>0</v>
      </c>
      <c r="M915" s="199">
        <v>1.5</v>
      </c>
      <c r="N915" s="184">
        <v>142</v>
      </c>
      <c r="O915" s="77" t="s">
        <v>534</v>
      </c>
      <c r="P915" s="61" t="s">
        <v>758</v>
      </c>
    </row>
    <row r="916" spans="1:16" ht="20.100000000000001" hidden="1" customHeight="1" outlineLevel="2" x14ac:dyDescent="0.2">
      <c r="A916" s="183">
        <v>4684093</v>
      </c>
      <c r="B916" s="183">
        <v>1429604</v>
      </c>
      <c r="C916" s="183" t="s">
        <v>685</v>
      </c>
      <c r="D916" s="183" t="s">
        <v>680</v>
      </c>
      <c r="E916" s="184">
        <v>99214</v>
      </c>
      <c r="F916" s="184" t="s">
        <v>423</v>
      </c>
      <c r="G916" s="196">
        <v>1</v>
      </c>
      <c r="H916" s="77" t="s">
        <v>437</v>
      </c>
      <c r="I916" s="190">
        <v>250</v>
      </c>
      <c r="J916" s="190">
        <v>0</v>
      </c>
      <c r="K916" s="190">
        <v>-250</v>
      </c>
      <c r="L916" s="190">
        <v>0</v>
      </c>
      <c r="M916" s="199">
        <v>1.5</v>
      </c>
      <c r="N916" s="184">
        <v>154.30000000000001</v>
      </c>
      <c r="O916" s="77" t="s">
        <v>520</v>
      </c>
      <c r="P916" s="61" t="s">
        <v>445</v>
      </c>
    </row>
    <row r="917" spans="1:16" ht="20.100000000000001" hidden="1" customHeight="1" outlineLevel="2" x14ac:dyDescent="0.2">
      <c r="A917" s="183">
        <v>4563884</v>
      </c>
      <c r="B917" s="183">
        <v>1556101</v>
      </c>
      <c r="C917" s="183" t="s">
        <v>902</v>
      </c>
      <c r="D917" s="183" t="s">
        <v>680</v>
      </c>
      <c r="E917" s="184">
        <v>99214</v>
      </c>
      <c r="F917" s="184" t="s">
        <v>423</v>
      </c>
      <c r="G917" s="196">
        <v>1</v>
      </c>
      <c r="H917" s="77" t="s">
        <v>437</v>
      </c>
      <c r="I917" s="190">
        <v>250</v>
      </c>
      <c r="J917" s="190">
        <v>0</v>
      </c>
      <c r="K917" s="190">
        <v>-245</v>
      </c>
      <c r="L917" s="190">
        <v>5</v>
      </c>
      <c r="M917" s="199">
        <v>1.5</v>
      </c>
      <c r="N917" s="184">
        <v>198.5</v>
      </c>
      <c r="O917" s="77" t="s">
        <v>516</v>
      </c>
      <c r="P917" s="61" t="s">
        <v>500</v>
      </c>
    </row>
    <row r="918" spans="1:16" ht="20.100000000000001" hidden="1" customHeight="1" outlineLevel="2" x14ac:dyDescent="0.2">
      <c r="A918" s="183">
        <v>4541709</v>
      </c>
      <c r="B918" s="183">
        <v>1387816</v>
      </c>
      <c r="C918" s="183" t="s">
        <v>944</v>
      </c>
      <c r="D918" s="183" t="s">
        <v>680</v>
      </c>
      <c r="E918" s="184">
        <v>99214</v>
      </c>
      <c r="F918" s="184" t="s">
        <v>423</v>
      </c>
      <c r="G918" s="196">
        <v>1</v>
      </c>
      <c r="H918" s="77" t="s">
        <v>437</v>
      </c>
      <c r="I918" s="190">
        <v>250</v>
      </c>
      <c r="J918" s="190">
        <v>0</v>
      </c>
      <c r="K918" s="190">
        <v>0</v>
      </c>
      <c r="L918" s="190">
        <v>250</v>
      </c>
      <c r="M918" s="199">
        <v>1.5</v>
      </c>
      <c r="N918" s="184">
        <v>174.4</v>
      </c>
      <c r="O918" s="77" t="s">
        <v>426</v>
      </c>
      <c r="P918" s="61" t="s">
        <v>565</v>
      </c>
    </row>
    <row r="919" spans="1:16" ht="20.100000000000001" hidden="1" customHeight="1" outlineLevel="2" x14ac:dyDescent="0.2">
      <c r="A919" s="183">
        <v>3288685</v>
      </c>
      <c r="B919" s="183">
        <v>884410</v>
      </c>
      <c r="C919" s="183" t="s">
        <v>945</v>
      </c>
      <c r="D919" s="183" t="s">
        <v>680</v>
      </c>
      <c r="E919" s="184">
        <v>99214</v>
      </c>
      <c r="F919" s="184" t="s">
        <v>423</v>
      </c>
      <c r="G919" s="196">
        <v>1</v>
      </c>
      <c r="H919" s="77" t="s">
        <v>437</v>
      </c>
      <c r="I919" s="190">
        <v>250</v>
      </c>
      <c r="J919" s="190">
        <v>0</v>
      </c>
      <c r="K919" s="190">
        <v>0</v>
      </c>
      <c r="L919" s="190">
        <v>250</v>
      </c>
      <c r="M919" s="199">
        <v>1.5</v>
      </c>
      <c r="N919" s="184">
        <v>174.4</v>
      </c>
      <c r="O919" s="77" t="s">
        <v>624</v>
      </c>
      <c r="P919" s="61" t="s">
        <v>565</v>
      </c>
    </row>
    <row r="920" spans="1:16" ht="20.100000000000001" hidden="1" customHeight="1" outlineLevel="2" x14ac:dyDescent="0.2">
      <c r="A920" s="183">
        <v>4814806</v>
      </c>
      <c r="B920" s="183">
        <v>1582744</v>
      </c>
      <c r="C920" s="183" t="s">
        <v>688</v>
      </c>
      <c r="D920" s="183" t="s">
        <v>686</v>
      </c>
      <c r="E920" s="184">
        <v>99214</v>
      </c>
      <c r="F920" s="184" t="s">
        <v>423</v>
      </c>
      <c r="G920" s="196">
        <v>1</v>
      </c>
      <c r="H920" s="77" t="s">
        <v>437</v>
      </c>
      <c r="I920" s="190">
        <v>250</v>
      </c>
      <c r="J920" s="190">
        <v>0</v>
      </c>
      <c r="K920" s="190">
        <v>-250</v>
      </c>
      <c r="L920" s="190">
        <v>0</v>
      </c>
      <c r="M920" s="199">
        <v>1.5</v>
      </c>
      <c r="N920" s="184">
        <v>174.9</v>
      </c>
      <c r="O920" s="77" t="s">
        <v>49</v>
      </c>
      <c r="P920" s="61" t="s">
        <v>565</v>
      </c>
    </row>
    <row r="921" spans="1:16" ht="20.100000000000001" hidden="1" customHeight="1" outlineLevel="2" x14ac:dyDescent="0.2">
      <c r="A921" s="183">
        <v>3700969</v>
      </c>
      <c r="B921" s="183">
        <v>1260191</v>
      </c>
      <c r="C921" s="183" t="s">
        <v>925</v>
      </c>
      <c r="D921" s="183" t="s">
        <v>686</v>
      </c>
      <c r="E921" s="184">
        <v>99214</v>
      </c>
      <c r="F921" s="184" t="s">
        <v>423</v>
      </c>
      <c r="G921" s="196">
        <v>1</v>
      </c>
      <c r="H921" s="77" t="s">
        <v>437</v>
      </c>
      <c r="I921" s="190">
        <v>250</v>
      </c>
      <c r="J921" s="190">
        <v>-66.77</v>
      </c>
      <c r="K921" s="190">
        <v>-166.54</v>
      </c>
      <c r="L921" s="190">
        <v>16.690000000000001</v>
      </c>
      <c r="M921" s="199">
        <v>1.5</v>
      </c>
      <c r="N921" s="184">
        <v>146.80000000000001</v>
      </c>
      <c r="O921" s="77" t="s">
        <v>453</v>
      </c>
      <c r="P921" s="61" t="s">
        <v>806</v>
      </c>
    </row>
    <row r="922" spans="1:16" ht="20.100000000000001" hidden="1" customHeight="1" outlineLevel="2" x14ac:dyDescent="0.2">
      <c r="A922" s="183">
        <v>4732121</v>
      </c>
      <c r="B922" s="183">
        <v>146241</v>
      </c>
      <c r="C922" s="183" t="s">
        <v>558</v>
      </c>
      <c r="D922" s="183" t="s">
        <v>492</v>
      </c>
      <c r="E922" s="184">
        <v>99214</v>
      </c>
      <c r="F922" s="184" t="s">
        <v>423</v>
      </c>
      <c r="G922" s="196">
        <v>1</v>
      </c>
      <c r="H922" s="77" t="s">
        <v>437</v>
      </c>
      <c r="I922" s="190">
        <v>250</v>
      </c>
      <c r="J922" s="190">
        <v>-33.69</v>
      </c>
      <c r="K922" s="190">
        <v>-216.31</v>
      </c>
      <c r="L922" s="190">
        <v>0</v>
      </c>
      <c r="M922" s="199">
        <v>1.5</v>
      </c>
      <c r="N922" s="184" t="s">
        <v>425</v>
      </c>
      <c r="O922" s="77" t="s">
        <v>426</v>
      </c>
      <c r="P922" s="61" t="s">
        <v>489</v>
      </c>
    </row>
    <row r="923" spans="1:16" ht="20.100000000000001" hidden="1" customHeight="1" outlineLevel="2" x14ac:dyDescent="0.2">
      <c r="A923" s="183">
        <v>2301292</v>
      </c>
      <c r="B923" s="183">
        <v>998659</v>
      </c>
      <c r="C923" s="183" t="s">
        <v>690</v>
      </c>
      <c r="D923" s="183" t="s">
        <v>492</v>
      </c>
      <c r="E923" s="184">
        <v>99214</v>
      </c>
      <c r="F923" s="184" t="s">
        <v>423</v>
      </c>
      <c r="G923" s="196">
        <v>1</v>
      </c>
      <c r="H923" s="77" t="s">
        <v>437</v>
      </c>
      <c r="I923" s="190">
        <v>250</v>
      </c>
      <c r="J923" s="190">
        <v>-70.11</v>
      </c>
      <c r="K923" s="190">
        <v>-179.89</v>
      </c>
      <c r="L923" s="190">
        <v>0</v>
      </c>
      <c r="M923" s="199">
        <v>1.5</v>
      </c>
      <c r="N923" s="184">
        <v>174.4</v>
      </c>
      <c r="O923" s="77" t="s">
        <v>453</v>
      </c>
      <c r="P923" s="61" t="s">
        <v>663</v>
      </c>
    </row>
    <row r="924" spans="1:16" ht="20.100000000000001" hidden="1" customHeight="1" outlineLevel="2" x14ac:dyDescent="0.2">
      <c r="A924" s="183">
        <v>3087873</v>
      </c>
      <c r="B924" s="183">
        <v>1383201</v>
      </c>
      <c r="C924" s="183" t="s">
        <v>691</v>
      </c>
      <c r="D924" s="183" t="s">
        <v>492</v>
      </c>
      <c r="E924" s="184">
        <v>99214</v>
      </c>
      <c r="F924" s="184" t="s">
        <v>423</v>
      </c>
      <c r="G924" s="196">
        <v>1</v>
      </c>
      <c r="H924" s="77" t="s">
        <v>437</v>
      </c>
      <c r="I924" s="190">
        <v>250</v>
      </c>
      <c r="J924" s="190">
        <v>-42.75</v>
      </c>
      <c r="K924" s="190">
        <v>-207.25</v>
      </c>
      <c r="L924" s="190">
        <v>0</v>
      </c>
      <c r="M924" s="199">
        <v>1.5</v>
      </c>
      <c r="N924" s="184">
        <v>174.4</v>
      </c>
      <c r="O924" s="77" t="s">
        <v>49</v>
      </c>
      <c r="P924" s="61" t="s">
        <v>427</v>
      </c>
    </row>
    <row r="925" spans="1:16" ht="20.100000000000001" hidden="1" customHeight="1" outlineLevel="2" x14ac:dyDescent="0.2">
      <c r="A925" s="183">
        <v>4818513</v>
      </c>
      <c r="B925" s="183">
        <v>1305759</v>
      </c>
      <c r="C925" s="183" t="s">
        <v>692</v>
      </c>
      <c r="D925" s="183" t="s">
        <v>492</v>
      </c>
      <c r="E925" s="184">
        <v>99214</v>
      </c>
      <c r="F925" s="184" t="s">
        <v>423</v>
      </c>
      <c r="G925" s="196">
        <v>1</v>
      </c>
      <c r="H925" s="77" t="s">
        <v>437</v>
      </c>
      <c r="I925" s="190">
        <v>250</v>
      </c>
      <c r="J925" s="190">
        <v>0</v>
      </c>
      <c r="K925" s="190">
        <v>-250</v>
      </c>
      <c r="L925" s="190">
        <v>0</v>
      </c>
      <c r="M925" s="199">
        <v>1.5</v>
      </c>
      <c r="N925" s="184">
        <v>174.8</v>
      </c>
      <c r="O925" s="77" t="s">
        <v>693</v>
      </c>
      <c r="P925" s="61" t="s">
        <v>489</v>
      </c>
    </row>
    <row r="926" spans="1:16" ht="20.100000000000001" hidden="1" customHeight="1" outlineLevel="2" x14ac:dyDescent="0.2">
      <c r="A926" s="183">
        <v>4210993</v>
      </c>
      <c r="B926" s="183">
        <v>783911</v>
      </c>
      <c r="C926" s="183" t="s">
        <v>694</v>
      </c>
      <c r="D926" s="183" t="s">
        <v>492</v>
      </c>
      <c r="E926" s="184">
        <v>99214</v>
      </c>
      <c r="F926" s="184" t="s">
        <v>423</v>
      </c>
      <c r="G926" s="196">
        <v>1</v>
      </c>
      <c r="H926" s="77" t="s">
        <v>437</v>
      </c>
      <c r="I926" s="190">
        <v>250</v>
      </c>
      <c r="J926" s="190">
        <v>-33.69</v>
      </c>
      <c r="K926" s="190">
        <v>-216.31</v>
      </c>
      <c r="L926" s="190">
        <v>0</v>
      </c>
      <c r="M926" s="199">
        <v>1.5</v>
      </c>
      <c r="N926" s="184">
        <v>174.3</v>
      </c>
      <c r="O926" s="77" t="s">
        <v>426</v>
      </c>
      <c r="P926" s="61" t="s">
        <v>489</v>
      </c>
    </row>
    <row r="927" spans="1:16" ht="20.100000000000001" hidden="1" customHeight="1" outlineLevel="2" x14ac:dyDescent="0.2">
      <c r="A927" s="183">
        <v>4230483</v>
      </c>
      <c r="B927" s="183">
        <v>1504588</v>
      </c>
      <c r="C927" s="183" t="s">
        <v>696</v>
      </c>
      <c r="D927" s="183" t="s">
        <v>492</v>
      </c>
      <c r="E927" s="184">
        <v>99214</v>
      </c>
      <c r="F927" s="184" t="s">
        <v>423</v>
      </c>
      <c r="G927" s="196">
        <v>1</v>
      </c>
      <c r="H927" s="77" t="s">
        <v>437</v>
      </c>
      <c r="I927" s="190">
        <v>250</v>
      </c>
      <c r="J927" s="190">
        <v>0</v>
      </c>
      <c r="K927" s="190">
        <v>-250</v>
      </c>
      <c r="L927" s="190">
        <v>0</v>
      </c>
      <c r="M927" s="199">
        <v>1.5</v>
      </c>
      <c r="N927" s="184">
        <v>174.4</v>
      </c>
      <c r="O927" s="77" t="s">
        <v>520</v>
      </c>
      <c r="P927" s="61" t="s">
        <v>489</v>
      </c>
    </row>
    <row r="928" spans="1:16" ht="20.100000000000001" hidden="1" customHeight="1" outlineLevel="2" x14ac:dyDescent="0.2">
      <c r="A928" s="183">
        <v>3863624</v>
      </c>
      <c r="B928" s="183">
        <v>425426</v>
      </c>
      <c r="C928" s="183" t="s">
        <v>697</v>
      </c>
      <c r="D928" s="183" t="s">
        <v>492</v>
      </c>
      <c r="E928" s="184">
        <v>99214</v>
      </c>
      <c r="F928" s="184" t="s">
        <v>423</v>
      </c>
      <c r="G928" s="196">
        <v>1</v>
      </c>
      <c r="H928" s="77" t="s">
        <v>437</v>
      </c>
      <c r="I928" s="190">
        <v>250</v>
      </c>
      <c r="J928" s="190">
        <v>-79.08</v>
      </c>
      <c r="K928" s="190">
        <v>-170.92</v>
      </c>
      <c r="L928" s="190">
        <v>0</v>
      </c>
      <c r="M928" s="199">
        <v>1.5</v>
      </c>
      <c r="N928" s="184">
        <v>185</v>
      </c>
      <c r="O928" s="77" t="s">
        <v>506</v>
      </c>
      <c r="P928" s="61" t="s">
        <v>489</v>
      </c>
    </row>
    <row r="929" spans="1:16" ht="20.100000000000001" hidden="1" customHeight="1" outlineLevel="2" x14ac:dyDescent="0.2">
      <c r="A929" s="183">
        <v>4656152</v>
      </c>
      <c r="B929" s="183">
        <v>1394457</v>
      </c>
      <c r="C929" s="183" t="s">
        <v>699</v>
      </c>
      <c r="D929" s="183" t="s">
        <v>698</v>
      </c>
      <c r="E929" s="184">
        <v>99214</v>
      </c>
      <c r="F929" s="184" t="s">
        <v>423</v>
      </c>
      <c r="G929" s="196">
        <v>1</v>
      </c>
      <c r="H929" s="77" t="s">
        <v>437</v>
      </c>
      <c r="I929" s="190">
        <v>250</v>
      </c>
      <c r="J929" s="190">
        <v>-41.9</v>
      </c>
      <c r="K929" s="190">
        <v>-208.1</v>
      </c>
      <c r="L929" s="190">
        <v>0</v>
      </c>
      <c r="M929" s="199">
        <v>1.5</v>
      </c>
      <c r="N929" s="184">
        <v>174.9</v>
      </c>
      <c r="O929" s="77" t="s">
        <v>426</v>
      </c>
      <c r="P929" s="61" t="s">
        <v>489</v>
      </c>
    </row>
    <row r="930" spans="1:16" ht="20.100000000000001" hidden="1" customHeight="1" outlineLevel="2" x14ac:dyDescent="0.2">
      <c r="A930" s="183">
        <v>3768827</v>
      </c>
      <c r="B930" s="183">
        <v>1469553</v>
      </c>
      <c r="C930" s="183" t="s">
        <v>916</v>
      </c>
      <c r="D930" s="183" t="s">
        <v>698</v>
      </c>
      <c r="E930" s="184">
        <v>99214</v>
      </c>
      <c r="F930" s="184" t="s">
        <v>423</v>
      </c>
      <c r="G930" s="196">
        <v>1</v>
      </c>
      <c r="H930" s="77" t="s">
        <v>437</v>
      </c>
      <c r="I930" s="190">
        <v>250</v>
      </c>
      <c r="J930" s="190">
        <v>-64.08</v>
      </c>
      <c r="K930" s="190">
        <v>-170.92</v>
      </c>
      <c r="L930" s="190">
        <v>15</v>
      </c>
      <c r="M930" s="199">
        <v>1.5</v>
      </c>
      <c r="N930" s="184">
        <v>146.80000000000001</v>
      </c>
      <c r="O930" s="77" t="s">
        <v>506</v>
      </c>
      <c r="P930" s="61" t="s">
        <v>489</v>
      </c>
    </row>
    <row r="931" spans="1:16" ht="20.100000000000001" hidden="1" customHeight="1" outlineLevel="2" x14ac:dyDescent="0.2">
      <c r="A931" s="183">
        <v>4744282</v>
      </c>
      <c r="B931" s="183">
        <v>1347237</v>
      </c>
      <c r="C931" s="183" t="s">
        <v>435</v>
      </c>
      <c r="D931" s="183" t="s">
        <v>436</v>
      </c>
      <c r="E931" s="184">
        <v>99214</v>
      </c>
      <c r="F931" s="184" t="s">
        <v>423</v>
      </c>
      <c r="G931" s="196">
        <v>1</v>
      </c>
      <c r="H931" s="77" t="s">
        <v>437</v>
      </c>
      <c r="I931" s="190">
        <v>250</v>
      </c>
      <c r="J931" s="190">
        <v>-33.69</v>
      </c>
      <c r="K931" s="190">
        <v>-461.31</v>
      </c>
      <c r="L931" s="190">
        <v>-245</v>
      </c>
      <c r="M931" s="199">
        <v>1.5</v>
      </c>
      <c r="N931" s="184" t="s">
        <v>425</v>
      </c>
      <c r="O931" s="77" t="s">
        <v>426</v>
      </c>
      <c r="P931" s="61" t="s">
        <v>489</v>
      </c>
    </row>
    <row r="932" spans="1:16" ht="20.100000000000001" hidden="1" customHeight="1" outlineLevel="2" x14ac:dyDescent="0.2">
      <c r="A932" s="183">
        <v>4582949</v>
      </c>
      <c r="B932" s="183">
        <v>1481397</v>
      </c>
      <c r="C932" s="183" t="s">
        <v>511</v>
      </c>
      <c r="D932" s="183" t="s">
        <v>436</v>
      </c>
      <c r="E932" s="184">
        <v>99214</v>
      </c>
      <c r="F932" s="184" t="s">
        <v>423</v>
      </c>
      <c r="G932" s="196">
        <v>1</v>
      </c>
      <c r="H932" s="77" t="s">
        <v>437</v>
      </c>
      <c r="I932" s="190">
        <v>250</v>
      </c>
      <c r="J932" s="190">
        <v>-33.69</v>
      </c>
      <c r="K932" s="190">
        <v>-216.31</v>
      </c>
      <c r="L932" s="190">
        <v>0</v>
      </c>
      <c r="M932" s="199">
        <v>1.5</v>
      </c>
      <c r="N932" s="184">
        <v>174.4</v>
      </c>
      <c r="O932" s="77" t="s">
        <v>426</v>
      </c>
      <c r="P932" s="61" t="s">
        <v>445</v>
      </c>
    </row>
    <row r="933" spans="1:16" ht="20.100000000000001" hidden="1" customHeight="1" outlineLevel="2" x14ac:dyDescent="0.2">
      <c r="A933" s="183">
        <v>4581700</v>
      </c>
      <c r="B933" s="183">
        <v>1075662</v>
      </c>
      <c r="C933" s="183" t="s">
        <v>700</v>
      </c>
      <c r="D933" s="183" t="s">
        <v>436</v>
      </c>
      <c r="E933" s="184">
        <v>99214</v>
      </c>
      <c r="F933" s="184" t="s">
        <v>423</v>
      </c>
      <c r="G933" s="196">
        <v>1</v>
      </c>
      <c r="H933" s="77" t="s">
        <v>437</v>
      </c>
      <c r="I933" s="190">
        <v>250</v>
      </c>
      <c r="J933" s="190">
        <v>-33.69</v>
      </c>
      <c r="K933" s="190">
        <v>-216.31</v>
      </c>
      <c r="L933" s="190">
        <v>0</v>
      </c>
      <c r="M933" s="199">
        <v>1.5</v>
      </c>
      <c r="N933" s="184">
        <v>198.5</v>
      </c>
      <c r="O933" s="77" t="s">
        <v>426</v>
      </c>
      <c r="P933" s="61" t="s">
        <v>500</v>
      </c>
    </row>
    <row r="934" spans="1:16" ht="20.100000000000001" hidden="1" customHeight="1" outlineLevel="2" x14ac:dyDescent="0.2">
      <c r="A934" s="183">
        <v>4417704</v>
      </c>
      <c r="B934" s="183">
        <v>812272</v>
      </c>
      <c r="C934" s="183" t="s">
        <v>573</v>
      </c>
      <c r="D934" s="183" t="s">
        <v>436</v>
      </c>
      <c r="E934" s="184">
        <v>99214</v>
      </c>
      <c r="F934" s="184" t="s">
        <v>423</v>
      </c>
      <c r="G934" s="196">
        <v>1</v>
      </c>
      <c r="H934" s="77" t="s">
        <v>437</v>
      </c>
      <c r="I934" s="190">
        <v>250</v>
      </c>
      <c r="J934" s="190">
        <v>-81.94</v>
      </c>
      <c r="K934" s="190">
        <v>-168.06</v>
      </c>
      <c r="L934" s="190">
        <v>0</v>
      </c>
      <c r="M934" s="199">
        <v>1.5</v>
      </c>
      <c r="N934" s="184">
        <v>180</v>
      </c>
      <c r="O934" s="77" t="s">
        <v>534</v>
      </c>
      <c r="P934" s="61" t="s">
        <v>500</v>
      </c>
    </row>
    <row r="935" spans="1:16" ht="20.100000000000001" hidden="1" customHeight="1" outlineLevel="2" x14ac:dyDescent="0.2">
      <c r="A935" s="183">
        <v>4225558</v>
      </c>
      <c r="B935" s="183">
        <v>650979</v>
      </c>
      <c r="C935" s="183" t="s">
        <v>541</v>
      </c>
      <c r="D935" s="183" t="s">
        <v>436</v>
      </c>
      <c r="E935" s="184">
        <v>99214</v>
      </c>
      <c r="F935" s="184" t="s">
        <v>423</v>
      </c>
      <c r="G935" s="196">
        <v>1</v>
      </c>
      <c r="H935" s="77" t="s">
        <v>437</v>
      </c>
      <c r="I935" s="190">
        <v>250</v>
      </c>
      <c r="J935" s="190">
        <v>-70.11</v>
      </c>
      <c r="K935" s="190">
        <v>-179.89</v>
      </c>
      <c r="L935" s="190">
        <v>0</v>
      </c>
      <c r="M935" s="199">
        <v>1.5</v>
      </c>
      <c r="N935" s="184">
        <v>185</v>
      </c>
      <c r="O935" s="77" t="s">
        <v>453</v>
      </c>
      <c r="P935" s="61" t="s">
        <v>445</v>
      </c>
    </row>
    <row r="936" spans="1:16" ht="20.100000000000001" hidden="1" customHeight="1" outlineLevel="2" x14ac:dyDescent="0.2">
      <c r="A936" s="183">
        <v>4623478</v>
      </c>
      <c r="B936" s="183">
        <v>1211324</v>
      </c>
      <c r="C936" s="183" t="s">
        <v>609</v>
      </c>
      <c r="D936" s="183" t="s">
        <v>436</v>
      </c>
      <c r="E936" s="184">
        <v>99214</v>
      </c>
      <c r="F936" s="184" t="s">
        <v>423</v>
      </c>
      <c r="G936" s="196">
        <v>1</v>
      </c>
      <c r="H936" s="77" t="s">
        <v>437</v>
      </c>
      <c r="I936" s="190">
        <v>250</v>
      </c>
      <c r="J936" s="190">
        <v>0</v>
      </c>
      <c r="K936" s="190">
        <v>-250</v>
      </c>
      <c r="L936" s="190">
        <v>0</v>
      </c>
      <c r="M936" s="199">
        <v>1.5</v>
      </c>
      <c r="N936" s="184">
        <v>198.5</v>
      </c>
      <c r="O936" s="77" t="s">
        <v>520</v>
      </c>
      <c r="P936" s="61" t="s">
        <v>445</v>
      </c>
    </row>
    <row r="937" spans="1:16" ht="20.100000000000001" hidden="1" customHeight="1" outlineLevel="2" x14ac:dyDescent="0.2">
      <c r="A937" s="183">
        <v>4714519</v>
      </c>
      <c r="B937" s="183">
        <v>1278552</v>
      </c>
      <c r="C937" s="183" t="s">
        <v>525</v>
      </c>
      <c r="D937" s="183" t="s">
        <v>436</v>
      </c>
      <c r="E937" s="184">
        <v>99214</v>
      </c>
      <c r="F937" s="184" t="s">
        <v>423</v>
      </c>
      <c r="G937" s="196">
        <v>1</v>
      </c>
      <c r="H937" s="77" t="s">
        <v>437</v>
      </c>
      <c r="I937" s="190">
        <v>250</v>
      </c>
      <c r="J937" s="190">
        <v>0</v>
      </c>
      <c r="K937" s="190">
        <v>0</v>
      </c>
      <c r="L937" s="190">
        <v>250</v>
      </c>
      <c r="M937" s="199">
        <v>1.5</v>
      </c>
      <c r="N937" s="184">
        <v>151.19999999999999</v>
      </c>
      <c r="O937" s="77" t="s">
        <v>426</v>
      </c>
      <c r="P937" s="61" t="s">
        <v>445</v>
      </c>
    </row>
    <row r="938" spans="1:16" ht="20.100000000000001" hidden="1" customHeight="1" outlineLevel="2" x14ac:dyDescent="0.2">
      <c r="A938" s="183">
        <v>4574646</v>
      </c>
      <c r="B938" s="183">
        <v>1236083</v>
      </c>
      <c r="C938" s="183" t="s">
        <v>702</v>
      </c>
      <c r="D938" s="183" t="s">
        <v>703</v>
      </c>
      <c r="E938" s="184">
        <v>99214</v>
      </c>
      <c r="F938" s="184" t="s">
        <v>423</v>
      </c>
      <c r="G938" s="196">
        <v>1</v>
      </c>
      <c r="H938" s="77" t="s">
        <v>437</v>
      </c>
      <c r="I938" s="190">
        <v>250</v>
      </c>
      <c r="J938" s="190">
        <v>0</v>
      </c>
      <c r="K938" s="190">
        <v>-250</v>
      </c>
      <c r="L938" s="190">
        <v>0</v>
      </c>
      <c r="M938" s="199">
        <v>1.5</v>
      </c>
      <c r="N938" s="184">
        <v>174.3</v>
      </c>
      <c r="O938" s="77" t="s">
        <v>528</v>
      </c>
      <c r="P938" s="61" t="s">
        <v>663</v>
      </c>
    </row>
    <row r="939" spans="1:16" ht="20.100000000000001" hidden="1" customHeight="1" outlineLevel="2" x14ac:dyDescent="0.2">
      <c r="A939" s="183">
        <v>4632979</v>
      </c>
      <c r="B939" s="183">
        <v>1167581</v>
      </c>
      <c r="C939" s="183" t="s">
        <v>646</v>
      </c>
      <c r="D939" s="183" t="s">
        <v>703</v>
      </c>
      <c r="E939" s="184">
        <v>99214</v>
      </c>
      <c r="F939" s="184" t="s">
        <v>423</v>
      </c>
      <c r="G939" s="196">
        <v>1</v>
      </c>
      <c r="H939" s="77" t="s">
        <v>437</v>
      </c>
      <c r="I939" s="190">
        <v>250</v>
      </c>
      <c r="J939" s="190">
        <v>-33.69</v>
      </c>
      <c r="K939" s="190">
        <v>-216.31</v>
      </c>
      <c r="L939" s="190">
        <v>0</v>
      </c>
      <c r="M939" s="199">
        <v>1.5</v>
      </c>
      <c r="N939" s="184">
        <v>185</v>
      </c>
      <c r="O939" s="77" t="s">
        <v>426</v>
      </c>
      <c r="P939" s="61" t="s">
        <v>663</v>
      </c>
    </row>
    <row r="940" spans="1:16" ht="20.100000000000001" hidden="1" customHeight="1" outlineLevel="2" x14ac:dyDescent="0.2">
      <c r="A940" s="183">
        <v>4599606</v>
      </c>
      <c r="B940" s="183">
        <v>1400555</v>
      </c>
      <c r="C940" s="183" t="s">
        <v>704</v>
      </c>
      <c r="D940" s="183" t="s">
        <v>703</v>
      </c>
      <c r="E940" s="184">
        <v>99214</v>
      </c>
      <c r="F940" s="184" t="s">
        <v>423</v>
      </c>
      <c r="G940" s="196">
        <v>1</v>
      </c>
      <c r="H940" s="77" t="s">
        <v>437</v>
      </c>
      <c r="I940" s="190">
        <v>250</v>
      </c>
      <c r="J940" s="190">
        <v>-74.92</v>
      </c>
      <c r="K940" s="190">
        <v>-175.08</v>
      </c>
      <c r="L940" s="190">
        <v>0</v>
      </c>
      <c r="M940" s="199">
        <v>1.5</v>
      </c>
      <c r="N940" s="184" t="s">
        <v>425</v>
      </c>
      <c r="O940" s="77" t="s">
        <v>624</v>
      </c>
      <c r="P940" s="61" t="s">
        <v>663</v>
      </c>
    </row>
    <row r="941" spans="1:16" ht="20.100000000000001" hidden="1" customHeight="1" outlineLevel="2" x14ac:dyDescent="0.2">
      <c r="A941" s="183">
        <v>4813676</v>
      </c>
      <c r="B941" s="183">
        <v>1545845</v>
      </c>
      <c r="C941" s="183" t="s">
        <v>666</v>
      </c>
      <c r="D941" s="183" t="s">
        <v>703</v>
      </c>
      <c r="E941" s="184">
        <v>99214</v>
      </c>
      <c r="F941" s="184" t="s">
        <v>423</v>
      </c>
      <c r="G941" s="196">
        <v>1</v>
      </c>
      <c r="H941" s="77" t="s">
        <v>437</v>
      </c>
      <c r="I941" s="190">
        <v>250</v>
      </c>
      <c r="J941" s="190">
        <v>-33.69</v>
      </c>
      <c r="K941" s="190">
        <v>-216.31</v>
      </c>
      <c r="L941" s="190">
        <v>0</v>
      </c>
      <c r="M941" s="199">
        <v>1.5</v>
      </c>
      <c r="N941" s="184">
        <v>174.4</v>
      </c>
      <c r="O941" s="77" t="s">
        <v>426</v>
      </c>
      <c r="P941" s="61" t="s">
        <v>575</v>
      </c>
    </row>
    <row r="942" spans="1:16" ht="20.100000000000001" hidden="1" customHeight="1" outlineLevel="2" x14ac:dyDescent="0.2">
      <c r="A942" s="183">
        <v>4431100</v>
      </c>
      <c r="B942" s="183">
        <v>1519119</v>
      </c>
      <c r="C942" s="183" t="s">
        <v>912</v>
      </c>
      <c r="D942" s="183" t="s">
        <v>703</v>
      </c>
      <c r="E942" s="184">
        <v>99214</v>
      </c>
      <c r="F942" s="184" t="s">
        <v>423</v>
      </c>
      <c r="G942" s="196">
        <v>1</v>
      </c>
      <c r="H942" s="77" t="s">
        <v>437</v>
      </c>
      <c r="I942" s="190">
        <v>250</v>
      </c>
      <c r="J942" s="190">
        <v>0</v>
      </c>
      <c r="K942" s="190">
        <v>-240</v>
      </c>
      <c r="L942" s="190">
        <v>10</v>
      </c>
      <c r="M942" s="199">
        <v>1.5</v>
      </c>
      <c r="N942" s="184">
        <v>180.8</v>
      </c>
      <c r="O942" s="77" t="s">
        <v>516</v>
      </c>
      <c r="P942" s="61" t="s">
        <v>464</v>
      </c>
    </row>
    <row r="943" spans="1:16" ht="20.100000000000001" hidden="1" customHeight="1" outlineLevel="2" x14ac:dyDescent="0.2">
      <c r="A943" s="183">
        <v>4271632</v>
      </c>
      <c r="B943" s="183">
        <v>1321577</v>
      </c>
      <c r="C943" s="183" t="s">
        <v>708</v>
      </c>
      <c r="D943" s="183" t="s">
        <v>707</v>
      </c>
      <c r="E943" s="184">
        <v>99214</v>
      </c>
      <c r="F943" s="184" t="s">
        <v>423</v>
      </c>
      <c r="G943" s="196">
        <v>1</v>
      </c>
      <c r="H943" s="77" t="s">
        <v>437</v>
      </c>
      <c r="I943" s="190">
        <v>250</v>
      </c>
      <c r="J943" s="190">
        <v>-33.69</v>
      </c>
      <c r="K943" s="190">
        <v>-216.31</v>
      </c>
      <c r="L943" s="190">
        <v>0</v>
      </c>
      <c r="M943" s="199">
        <v>1.5</v>
      </c>
      <c r="N943" s="184">
        <v>185</v>
      </c>
      <c r="O943" s="77" t="s">
        <v>426</v>
      </c>
      <c r="P943" s="61" t="s">
        <v>464</v>
      </c>
    </row>
    <row r="944" spans="1:16" ht="20.100000000000001" hidden="1" customHeight="1" outlineLevel="2" x14ac:dyDescent="0.2">
      <c r="A944" s="183">
        <v>4562587</v>
      </c>
      <c r="B944" s="183">
        <v>1491292</v>
      </c>
      <c r="C944" s="183" t="s">
        <v>519</v>
      </c>
      <c r="D944" s="183" t="s">
        <v>707</v>
      </c>
      <c r="E944" s="184">
        <v>99214</v>
      </c>
      <c r="F944" s="184" t="s">
        <v>423</v>
      </c>
      <c r="G944" s="196">
        <v>1</v>
      </c>
      <c r="H944" s="77" t="s">
        <v>437</v>
      </c>
      <c r="I944" s="190">
        <v>250</v>
      </c>
      <c r="J944" s="190">
        <v>-74.92</v>
      </c>
      <c r="K944" s="190">
        <v>-175.08</v>
      </c>
      <c r="L944" s="190">
        <v>0</v>
      </c>
      <c r="M944" s="199">
        <v>1.5</v>
      </c>
      <c r="N944" s="184">
        <v>198.5</v>
      </c>
      <c r="O944" s="77" t="s">
        <v>520</v>
      </c>
      <c r="P944" s="61" t="s">
        <v>464</v>
      </c>
    </row>
    <row r="945" spans="1:16" ht="20.100000000000001" hidden="1" customHeight="1" outlineLevel="2" x14ac:dyDescent="0.2">
      <c r="A945" s="183">
        <v>4241016</v>
      </c>
      <c r="B945" s="183">
        <v>157684</v>
      </c>
      <c r="C945" s="183" t="s">
        <v>927</v>
      </c>
      <c r="D945" s="183" t="s">
        <v>707</v>
      </c>
      <c r="E945" s="184">
        <v>99214</v>
      </c>
      <c r="F945" s="184" t="s">
        <v>423</v>
      </c>
      <c r="G945" s="196">
        <v>1</v>
      </c>
      <c r="H945" s="77" t="s">
        <v>437</v>
      </c>
      <c r="I945" s="190">
        <v>250</v>
      </c>
      <c r="J945" s="190">
        <v>-66.77</v>
      </c>
      <c r="K945" s="190">
        <v>-166.54</v>
      </c>
      <c r="L945" s="190">
        <v>16.690000000000001</v>
      </c>
      <c r="M945" s="199">
        <v>1.5</v>
      </c>
      <c r="N945" s="184">
        <v>198.5</v>
      </c>
      <c r="O945" s="77" t="s">
        <v>453</v>
      </c>
      <c r="P945" s="61" t="s">
        <v>464</v>
      </c>
    </row>
    <row r="946" spans="1:16" ht="20.100000000000001" hidden="1" customHeight="1" outlineLevel="2" x14ac:dyDescent="0.2">
      <c r="A946" s="183">
        <v>3329256</v>
      </c>
      <c r="B946" s="183">
        <v>686056</v>
      </c>
      <c r="C946" s="183" t="s">
        <v>936</v>
      </c>
      <c r="D946" s="183" t="s">
        <v>707</v>
      </c>
      <c r="E946" s="184">
        <v>99214</v>
      </c>
      <c r="F946" s="184" t="s">
        <v>423</v>
      </c>
      <c r="G946" s="196">
        <v>1</v>
      </c>
      <c r="H946" s="77" t="s">
        <v>437</v>
      </c>
      <c r="I946" s="190">
        <v>250</v>
      </c>
      <c r="J946" s="190">
        <v>-32</v>
      </c>
      <c r="K946" s="190">
        <v>-193</v>
      </c>
      <c r="L946" s="190">
        <v>25</v>
      </c>
      <c r="M946" s="199">
        <v>1.5</v>
      </c>
      <c r="N946" s="184">
        <v>174.4</v>
      </c>
      <c r="O946" s="77" t="s">
        <v>215</v>
      </c>
      <c r="P946" s="61" t="s">
        <v>575</v>
      </c>
    </row>
    <row r="947" spans="1:16" ht="20.100000000000001" hidden="1" customHeight="1" outlineLevel="2" x14ac:dyDescent="0.2">
      <c r="A947" s="183">
        <v>4501579</v>
      </c>
      <c r="B947" s="183">
        <v>1250272</v>
      </c>
      <c r="C947" s="183" t="s">
        <v>887</v>
      </c>
      <c r="D947" s="183" t="s">
        <v>707</v>
      </c>
      <c r="E947" s="184">
        <v>99214</v>
      </c>
      <c r="F947" s="184" t="s">
        <v>423</v>
      </c>
      <c r="G947" s="196">
        <v>1</v>
      </c>
      <c r="H947" s="77" t="s">
        <v>437</v>
      </c>
      <c r="I947" s="190">
        <v>250</v>
      </c>
      <c r="J947" s="190">
        <v>0</v>
      </c>
      <c r="K947" s="190">
        <v>0</v>
      </c>
      <c r="L947" s="190">
        <v>250</v>
      </c>
      <c r="M947" s="199">
        <v>1.5</v>
      </c>
      <c r="N947" s="184">
        <v>146</v>
      </c>
      <c r="O947" s="77" t="s">
        <v>426</v>
      </c>
      <c r="P947" s="61" t="s">
        <v>565</v>
      </c>
    </row>
    <row r="948" spans="1:16" ht="20.100000000000001" hidden="1" customHeight="1" outlineLevel="2" x14ac:dyDescent="0.2">
      <c r="A948" s="183">
        <v>4576249</v>
      </c>
      <c r="B948" s="183">
        <v>964577</v>
      </c>
      <c r="C948" s="183" t="s">
        <v>639</v>
      </c>
      <c r="D948" s="183" t="s">
        <v>432</v>
      </c>
      <c r="E948" s="184">
        <v>99214</v>
      </c>
      <c r="F948" s="184" t="s">
        <v>423</v>
      </c>
      <c r="G948" s="196">
        <v>1</v>
      </c>
      <c r="H948" s="77" t="s">
        <v>437</v>
      </c>
      <c r="I948" s="190">
        <v>250</v>
      </c>
      <c r="J948" s="190">
        <v>0</v>
      </c>
      <c r="K948" s="190">
        <v>-250</v>
      </c>
      <c r="L948" s="190">
        <v>0</v>
      </c>
      <c r="M948" s="199">
        <v>1.5</v>
      </c>
      <c r="N948" s="184">
        <v>182</v>
      </c>
      <c r="O948" s="77" t="s">
        <v>520</v>
      </c>
      <c r="P948" s="61" t="s">
        <v>734</v>
      </c>
    </row>
    <row r="949" spans="1:16" ht="20.100000000000001" hidden="1" customHeight="1" outlineLevel="2" x14ac:dyDescent="0.2">
      <c r="A949" s="183">
        <v>3170832</v>
      </c>
      <c r="B949" s="183">
        <v>1391368</v>
      </c>
      <c r="C949" s="183" t="s">
        <v>711</v>
      </c>
      <c r="D949" s="183" t="s">
        <v>432</v>
      </c>
      <c r="E949" s="184">
        <v>99214</v>
      </c>
      <c r="F949" s="184" t="s">
        <v>423</v>
      </c>
      <c r="G949" s="196">
        <v>1</v>
      </c>
      <c r="H949" s="77" t="s">
        <v>437</v>
      </c>
      <c r="I949" s="190">
        <v>250</v>
      </c>
      <c r="J949" s="190">
        <v>0</v>
      </c>
      <c r="K949" s="190">
        <v>-250</v>
      </c>
      <c r="L949" s="190">
        <v>0</v>
      </c>
      <c r="M949" s="199">
        <v>1.5</v>
      </c>
      <c r="N949" s="184">
        <v>203</v>
      </c>
      <c r="O949" s="77" t="s">
        <v>516</v>
      </c>
      <c r="P949" s="61" t="s">
        <v>734</v>
      </c>
    </row>
    <row r="950" spans="1:16" ht="20.100000000000001" hidden="1" customHeight="1" outlineLevel="2" x14ac:dyDescent="0.2">
      <c r="A950" s="183">
        <v>4631835</v>
      </c>
      <c r="B950" s="183">
        <v>1356657</v>
      </c>
      <c r="C950" s="183" t="s">
        <v>712</v>
      </c>
      <c r="D950" s="183" t="s">
        <v>432</v>
      </c>
      <c r="E950" s="184">
        <v>99214</v>
      </c>
      <c r="F950" s="184" t="s">
        <v>423</v>
      </c>
      <c r="G950" s="196">
        <v>1</v>
      </c>
      <c r="H950" s="77" t="s">
        <v>437</v>
      </c>
      <c r="I950" s="190">
        <v>250</v>
      </c>
      <c r="J950" s="190">
        <v>-33.69</v>
      </c>
      <c r="K950" s="190">
        <v>-216.31</v>
      </c>
      <c r="L950" s="190">
        <v>0</v>
      </c>
      <c r="M950" s="199">
        <v>1.5</v>
      </c>
      <c r="N950" s="184">
        <v>174.9</v>
      </c>
      <c r="O950" s="77" t="s">
        <v>426</v>
      </c>
      <c r="P950" s="61" t="s">
        <v>734</v>
      </c>
    </row>
    <row r="951" spans="1:16" ht="20.100000000000001" hidden="1" customHeight="1" outlineLevel="2" x14ac:dyDescent="0.2">
      <c r="A951" s="183">
        <v>4661578</v>
      </c>
      <c r="B951" s="183">
        <v>1558766</v>
      </c>
      <c r="C951" s="183" t="s">
        <v>553</v>
      </c>
      <c r="D951" s="183" t="s">
        <v>432</v>
      </c>
      <c r="E951" s="184">
        <v>99214</v>
      </c>
      <c r="F951" s="184" t="s">
        <v>423</v>
      </c>
      <c r="G951" s="196">
        <v>1</v>
      </c>
      <c r="H951" s="77" t="s">
        <v>437</v>
      </c>
      <c r="I951" s="190">
        <v>250</v>
      </c>
      <c r="J951" s="190">
        <v>-33.69</v>
      </c>
      <c r="K951" s="190">
        <v>-216.31</v>
      </c>
      <c r="L951" s="190">
        <v>0</v>
      </c>
      <c r="M951" s="199">
        <v>1.5</v>
      </c>
      <c r="N951" s="184">
        <v>174.2</v>
      </c>
      <c r="O951" s="77" t="s">
        <v>426</v>
      </c>
      <c r="P951" s="61" t="s">
        <v>734</v>
      </c>
    </row>
    <row r="952" spans="1:16" ht="20.100000000000001" hidden="1" customHeight="1" outlineLevel="2" x14ac:dyDescent="0.2">
      <c r="A952" s="183">
        <v>4594134</v>
      </c>
      <c r="B952" s="183">
        <v>1559268</v>
      </c>
      <c r="C952" s="183" t="s">
        <v>932</v>
      </c>
      <c r="D952" s="183" t="s">
        <v>432</v>
      </c>
      <c r="E952" s="184">
        <v>99214</v>
      </c>
      <c r="F952" s="184" t="s">
        <v>423</v>
      </c>
      <c r="G952" s="196">
        <v>1</v>
      </c>
      <c r="H952" s="77" t="s">
        <v>437</v>
      </c>
      <c r="I952" s="190">
        <v>250</v>
      </c>
      <c r="J952" s="190">
        <v>0</v>
      </c>
      <c r="K952" s="190">
        <v>-230</v>
      </c>
      <c r="L952" s="190">
        <v>20</v>
      </c>
      <c r="M952" s="199">
        <v>1.5</v>
      </c>
      <c r="N952" s="184">
        <v>162.4</v>
      </c>
      <c r="O952" s="77" t="s">
        <v>891</v>
      </c>
      <c r="P952" s="61" t="s">
        <v>734</v>
      </c>
    </row>
    <row r="953" spans="1:16" ht="20.100000000000001" hidden="1" customHeight="1" outlineLevel="2" x14ac:dyDescent="0.2">
      <c r="A953" s="183">
        <v>4160416</v>
      </c>
      <c r="B953" s="183">
        <v>1380718</v>
      </c>
      <c r="C953" s="183" t="s">
        <v>907</v>
      </c>
      <c r="D953" s="183" t="s">
        <v>432</v>
      </c>
      <c r="E953" s="184">
        <v>99214</v>
      </c>
      <c r="F953" s="184" t="s">
        <v>423</v>
      </c>
      <c r="G953" s="196">
        <v>1</v>
      </c>
      <c r="H953" s="77" t="s">
        <v>437</v>
      </c>
      <c r="I953" s="190">
        <v>250</v>
      </c>
      <c r="J953" s="190">
        <v>0</v>
      </c>
      <c r="K953" s="190">
        <v>0</v>
      </c>
      <c r="L953" s="190">
        <v>250</v>
      </c>
      <c r="M953" s="199">
        <v>1.5</v>
      </c>
      <c r="N953" s="184">
        <v>174.5</v>
      </c>
      <c r="O953" s="77" t="s">
        <v>516</v>
      </c>
      <c r="P953" s="61" t="s">
        <v>734</v>
      </c>
    </row>
    <row r="954" spans="1:16" ht="20.100000000000001" hidden="1" customHeight="1" outlineLevel="2" x14ac:dyDescent="0.2">
      <c r="A954" s="183">
        <v>3275247</v>
      </c>
      <c r="B954" s="183">
        <v>1402914</v>
      </c>
      <c r="C954" s="183" t="s">
        <v>946</v>
      </c>
      <c r="D954" s="183" t="s">
        <v>432</v>
      </c>
      <c r="E954" s="184">
        <v>99214</v>
      </c>
      <c r="F954" s="184" t="s">
        <v>423</v>
      </c>
      <c r="G954" s="196">
        <v>1</v>
      </c>
      <c r="H954" s="77" t="s">
        <v>437</v>
      </c>
      <c r="I954" s="190">
        <v>250</v>
      </c>
      <c r="J954" s="190">
        <v>0</v>
      </c>
      <c r="K954" s="190">
        <v>0</v>
      </c>
      <c r="L954" s="190">
        <v>250</v>
      </c>
      <c r="M954" s="199">
        <v>1.5</v>
      </c>
      <c r="N954" s="184">
        <v>196</v>
      </c>
      <c r="O954" s="77" t="s">
        <v>520</v>
      </c>
      <c r="P954" s="61" t="s">
        <v>572</v>
      </c>
    </row>
    <row r="955" spans="1:16" ht="20.100000000000001" hidden="1" customHeight="1" outlineLevel="2" x14ac:dyDescent="0.2">
      <c r="A955" s="183">
        <v>3963291</v>
      </c>
      <c r="B955" s="183">
        <v>1310717</v>
      </c>
      <c r="C955" s="183" t="s">
        <v>947</v>
      </c>
      <c r="D955" s="183" t="s">
        <v>432</v>
      </c>
      <c r="E955" s="184">
        <v>99214</v>
      </c>
      <c r="F955" s="184" t="s">
        <v>423</v>
      </c>
      <c r="G955" s="196">
        <v>1</v>
      </c>
      <c r="H955" s="77" t="s">
        <v>437</v>
      </c>
      <c r="I955" s="190">
        <v>250</v>
      </c>
      <c r="J955" s="190">
        <v>0</v>
      </c>
      <c r="K955" s="190">
        <v>0</v>
      </c>
      <c r="L955" s="190">
        <v>250</v>
      </c>
      <c r="M955" s="199">
        <v>1.5</v>
      </c>
      <c r="N955" s="184">
        <v>202.01</v>
      </c>
      <c r="O955" s="77" t="s">
        <v>567</v>
      </c>
      <c r="P955" s="61" t="s">
        <v>612</v>
      </c>
    </row>
    <row r="956" spans="1:16" ht="20.100000000000001" hidden="1" customHeight="1" outlineLevel="2" x14ac:dyDescent="0.2">
      <c r="A956" s="183">
        <v>4624529</v>
      </c>
      <c r="B956" s="183">
        <v>1548174</v>
      </c>
      <c r="C956" s="183" t="s">
        <v>716</v>
      </c>
      <c r="D956" s="183" t="s">
        <v>714</v>
      </c>
      <c r="E956" s="184">
        <v>99214</v>
      </c>
      <c r="F956" s="184" t="s">
        <v>423</v>
      </c>
      <c r="G956" s="196">
        <v>1</v>
      </c>
      <c r="H956" s="77" t="s">
        <v>437</v>
      </c>
      <c r="I956" s="190">
        <v>250</v>
      </c>
      <c r="J956" s="190">
        <v>-5</v>
      </c>
      <c r="K956" s="190">
        <v>-245</v>
      </c>
      <c r="L956" s="190">
        <v>0</v>
      </c>
      <c r="M956" s="199">
        <v>1.5</v>
      </c>
      <c r="N956" s="184">
        <v>142</v>
      </c>
      <c r="O956" s="77" t="s">
        <v>516</v>
      </c>
      <c r="P956" s="61" t="s">
        <v>612</v>
      </c>
    </row>
    <row r="957" spans="1:16" ht="20.100000000000001" hidden="1" customHeight="1" outlineLevel="2" x14ac:dyDescent="0.2">
      <c r="A957" s="183">
        <v>4625557</v>
      </c>
      <c r="B957" s="183">
        <v>749536</v>
      </c>
      <c r="C957" s="183" t="s">
        <v>717</v>
      </c>
      <c r="D957" s="183" t="s">
        <v>714</v>
      </c>
      <c r="E957" s="184">
        <v>99214</v>
      </c>
      <c r="F957" s="184" t="s">
        <v>423</v>
      </c>
      <c r="G957" s="196">
        <v>1</v>
      </c>
      <c r="H957" s="77" t="s">
        <v>437</v>
      </c>
      <c r="I957" s="190">
        <v>250</v>
      </c>
      <c r="J957" s="190">
        <v>-33.69</v>
      </c>
      <c r="K957" s="190">
        <v>-216.31</v>
      </c>
      <c r="L957" s="190">
        <v>0</v>
      </c>
      <c r="M957" s="199">
        <v>1.5</v>
      </c>
      <c r="N957" s="184">
        <v>174.2</v>
      </c>
      <c r="O957" s="77" t="s">
        <v>426</v>
      </c>
      <c r="P957" s="61" t="s">
        <v>663</v>
      </c>
    </row>
    <row r="958" spans="1:16" ht="20.100000000000001" hidden="1" customHeight="1" outlineLevel="2" x14ac:dyDescent="0.2">
      <c r="A958" s="183">
        <v>4826982</v>
      </c>
      <c r="B958" s="183">
        <v>1583859</v>
      </c>
      <c r="C958" s="183" t="s">
        <v>705</v>
      </c>
      <c r="D958" s="183" t="s">
        <v>714</v>
      </c>
      <c r="E958" s="184">
        <v>99214</v>
      </c>
      <c r="F958" s="184" t="s">
        <v>423</v>
      </c>
      <c r="G958" s="196">
        <v>1</v>
      </c>
      <c r="H958" s="77" t="s">
        <v>437</v>
      </c>
      <c r="I958" s="190">
        <v>250</v>
      </c>
      <c r="J958" s="190">
        <v>0</v>
      </c>
      <c r="K958" s="190">
        <v>-250</v>
      </c>
      <c r="L958" s="190">
        <v>0</v>
      </c>
      <c r="M958" s="199">
        <v>1.5</v>
      </c>
      <c r="N958" s="184" t="s">
        <v>425</v>
      </c>
      <c r="O958" s="77" t="s">
        <v>49</v>
      </c>
      <c r="P958" s="61" t="s">
        <v>464</v>
      </c>
    </row>
    <row r="959" spans="1:16" ht="20.100000000000001" hidden="1" customHeight="1" outlineLevel="2" x14ac:dyDescent="0.2">
      <c r="A959" s="183">
        <v>4291411</v>
      </c>
      <c r="B959" s="183">
        <v>1518352</v>
      </c>
      <c r="C959" s="183" t="s">
        <v>928</v>
      </c>
      <c r="D959" s="183" t="s">
        <v>714</v>
      </c>
      <c r="E959" s="184">
        <v>99214</v>
      </c>
      <c r="F959" s="184" t="s">
        <v>423</v>
      </c>
      <c r="G959" s="196">
        <v>1</v>
      </c>
      <c r="H959" s="77" t="s">
        <v>437</v>
      </c>
      <c r="I959" s="190">
        <v>250</v>
      </c>
      <c r="J959" s="190">
        <v>-66.77</v>
      </c>
      <c r="K959" s="190">
        <v>-166.54</v>
      </c>
      <c r="L959" s="190">
        <v>16.690000000000001</v>
      </c>
      <c r="M959" s="199">
        <v>1.5</v>
      </c>
      <c r="N959" s="184">
        <v>185</v>
      </c>
      <c r="O959" s="77" t="s">
        <v>453</v>
      </c>
      <c r="P959" s="61" t="s">
        <v>663</v>
      </c>
    </row>
    <row r="960" spans="1:16" ht="20.100000000000001" hidden="1" customHeight="1" outlineLevel="2" x14ac:dyDescent="0.2">
      <c r="A960" s="183">
        <v>3568849</v>
      </c>
      <c r="B960" s="183">
        <v>1437808</v>
      </c>
      <c r="C960" s="183" t="s">
        <v>948</v>
      </c>
      <c r="D960" s="183" t="s">
        <v>714</v>
      </c>
      <c r="E960" s="184">
        <v>99214</v>
      </c>
      <c r="F960" s="184" t="s">
        <v>423</v>
      </c>
      <c r="G960" s="196">
        <v>1</v>
      </c>
      <c r="H960" s="77" t="s">
        <v>437</v>
      </c>
      <c r="I960" s="190">
        <v>250</v>
      </c>
      <c r="J960" s="190">
        <v>0</v>
      </c>
      <c r="K960" s="190">
        <v>0</v>
      </c>
      <c r="L960" s="190">
        <v>250</v>
      </c>
      <c r="M960" s="199">
        <v>1.5</v>
      </c>
      <c r="N960" s="184">
        <v>180.8</v>
      </c>
      <c r="O960" s="77" t="s">
        <v>516</v>
      </c>
      <c r="P960" s="61" t="s">
        <v>459</v>
      </c>
    </row>
    <row r="961" spans="1:16" ht="20.100000000000001" hidden="1" customHeight="1" outlineLevel="2" x14ac:dyDescent="0.2">
      <c r="A961" s="183">
        <v>4743054</v>
      </c>
      <c r="B961" s="183">
        <v>1229415</v>
      </c>
      <c r="C961" s="183" t="s">
        <v>545</v>
      </c>
      <c r="D961" s="183" t="s">
        <v>719</v>
      </c>
      <c r="E961" s="184">
        <v>99214</v>
      </c>
      <c r="F961" s="184" t="s">
        <v>423</v>
      </c>
      <c r="G961" s="196">
        <v>1</v>
      </c>
      <c r="H961" s="77" t="s">
        <v>437</v>
      </c>
      <c r="I961" s="190">
        <v>250</v>
      </c>
      <c r="J961" s="190">
        <v>0</v>
      </c>
      <c r="K961" s="190">
        <v>-250</v>
      </c>
      <c r="L961" s="190">
        <v>0</v>
      </c>
      <c r="M961" s="199">
        <v>1.5</v>
      </c>
      <c r="N961" s="184" t="s">
        <v>425</v>
      </c>
      <c r="O961" s="77" t="s">
        <v>516</v>
      </c>
      <c r="P961" s="61" t="s">
        <v>459</v>
      </c>
    </row>
    <row r="962" spans="1:16" ht="20.100000000000001" hidden="1" customHeight="1" outlineLevel="2" x14ac:dyDescent="0.2">
      <c r="A962" s="183">
        <v>4074924</v>
      </c>
      <c r="B962" s="183">
        <v>1119855</v>
      </c>
      <c r="C962" s="183" t="s">
        <v>722</v>
      </c>
      <c r="D962" s="183" t="s">
        <v>723</v>
      </c>
      <c r="E962" s="184">
        <v>99214</v>
      </c>
      <c r="F962" s="184" t="s">
        <v>423</v>
      </c>
      <c r="G962" s="196">
        <v>1</v>
      </c>
      <c r="H962" s="77" t="s">
        <v>437</v>
      </c>
      <c r="I962" s="190">
        <v>250</v>
      </c>
      <c r="J962" s="190">
        <v>-70.11</v>
      </c>
      <c r="K962" s="190">
        <v>-179.89</v>
      </c>
      <c r="L962" s="190">
        <v>0</v>
      </c>
      <c r="M962" s="199">
        <v>1.5</v>
      </c>
      <c r="N962" s="184">
        <v>146.19999999999999</v>
      </c>
      <c r="O962" s="77" t="s">
        <v>453</v>
      </c>
      <c r="P962" s="61" t="s">
        <v>448</v>
      </c>
    </row>
    <row r="963" spans="1:16" ht="20.100000000000001" hidden="1" customHeight="1" outlineLevel="2" x14ac:dyDescent="0.2">
      <c r="A963" s="183">
        <v>3711814</v>
      </c>
      <c r="B963" s="183">
        <v>566732</v>
      </c>
      <c r="C963" s="183" t="s">
        <v>724</v>
      </c>
      <c r="D963" s="183" t="s">
        <v>723</v>
      </c>
      <c r="E963" s="184">
        <v>99214</v>
      </c>
      <c r="F963" s="184" t="s">
        <v>423</v>
      </c>
      <c r="G963" s="196">
        <v>1</v>
      </c>
      <c r="H963" s="77" t="s">
        <v>437</v>
      </c>
      <c r="I963" s="190">
        <v>250</v>
      </c>
      <c r="J963" s="190">
        <v>-63</v>
      </c>
      <c r="K963" s="190">
        <v>-187</v>
      </c>
      <c r="L963" s="190">
        <v>0</v>
      </c>
      <c r="M963" s="199">
        <v>1.5</v>
      </c>
      <c r="N963" s="184">
        <v>174.8</v>
      </c>
      <c r="O963" s="77" t="s">
        <v>518</v>
      </c>
      <c r="P963" s="61" t="s">
        <v>459</v>
      </c>
    </row>
    <row r="964" spans="1:16" ht="20.100000000000001" hidden="1" customHeight="1" outlineLevel="2" x14ac:dyDescent="0.2">
      <c r="A964" s="183">
        <v>3098327</v>
      </c>
      <c r="B964" s="183">
        <v>203734</v>
      </c>
      <c r="C964" s="183" t="s">
        <v>725</v>
      </c>
      <c r="D964" s="183" t="s">
        <v>723</v>
      </c>
      <c r="E964" s="184">
        <v>99214</v>
      </c>
      <c r="F964" s="184" t="s">
        <v>423</v>
      </c>
      <c r="G964" s="196">
        <v>1</v>
      </c>
      <c r="H964" s="77" t="s">
        <v>437</v>
      </c>
      <c r="I964" s="190">
        <v>250</v>
      </c>
      <c r="J964" s="190">
        <v>-79.08</v>
      </c>
      <c r="K964" s="190">
        <v>-170.92</v>
      </c>
      <c r="L964" s="190">
        <v>0</v>
      </c>
      <c r="M964" s="199">
        <v>1.5</v>
      </c>
      <c r="N964" s="184">
        <v>185</v>
      </c>
      <c r="O964" s="77" t="s">
        <v>506</v>
      </c>
      <c r="P964" s="61" t="s">
        <v>448</v>
      </c>
    </row>
    <row r="965" spans="1:16" ht="20.100000000000001" hidden="1" customHeight="1" outlineLevel="2" x14ac:dyDescent="0.2">
      <c r="A965" s="183">
        <v>4284935</v>
      </c>
      <c r="B965" s="183">
        <v>1525350</v>
      </c>
      <c r="C965" s="183" t="s">
        <v>903</v>
      </c>
      <c r="D965" s="183" t="s">
        <v>723</v>
      </c>
      <c r="E965" s="184">
        <v>99214</v>
      </c>
      <c r="F965" s="184" t="s">
        <v>423</v>
      </c>
      <c r="G965" s="196">
        <v>1</v>
      </c>
      <c r="H965" s="77" t="s">
        <v>437</v>
      </c>
      <c r="I965" s="190">
        <v>250</v>
      </c>
      <c r="J965" s="190">
        <v>0</v>
      </c>
      <c r="K965" s="190">
        <v>-245</v>
      </c>
      <c r="L965" s="190">
        <v>5</v>
      </c>
      <c r="M965" s="199">
        <v>1.5</v>
      </c>
      <c r="N965" s="184">
        <v>174.4</v>
      </c>
      <c r="O965" s="77" t="s">
        <v>516</v>
      </c>
      <c r="P965" s="61" t="s">
        <v>459</v>
      </c>
    </row>
    <row r="966" spans="1:16" ht="20.100000000000001" hidden="1" customHeight="1" outlineLevel="2" x14ac:dyDescent="0.2">
      <c r="A966" s="183">
        <v>4657014</v>
      </c>
      <c r="B966" s="183">
        <v>1206418</v>
      </c>
      <c r="C966" s="183" t="s">
        <v>560</v>
      </c>
      <c r="D966" s="183" t="s">
        <v>723</v>
      </c>
      <c r="E966" s="184">
        <v>99214</v>
      </c>
      <c r="F966" s="184" t="s">
        <v>423</v>
      </c>
      <c r="G966" s="196">
        <v>1</v>
      </c>
      <c r="H966" s="77" t="s">
        <v>437</v>
      </c>
      <c r="I966" s="190">
        <v>250</v>
      </c>
      <c r="J966" s="190">
        <v>-64.08</v>
      </c>
      <c r="K966" s="190">
        <v>-170.92</v>
      </c>
      <c r="L966" s="190">
        <v>15</v>
      </c>
      <c r="M966" s="199">
        <v>1.5</v>
      </c>
      <c r="N966" s="184">
        <v>185</v>
      </c>
      <c r="O966" s="77" t="s">
        <v>506</v>
      </c>
      <c r="P966" s="61" t="s">
        <v>454</v>
      </c>
    </row>
    <row r="967" spans="1:16" ht="20.100000000000001" hidden="1" customHeight="1" outlineLevel="2" x14ac:dyDescent="0.2">
      <c r="A967" s="183">
        <v>4726675</v>
      </c>
      <c r="B967" s="183">
        <v>109763</v>
      </c>
      <c r="C967" s="183" t="s">
        <v>499</v>
      </c>
      <c r="D967" s="183" t="s">
        <v>723</v>
      </c>
      <c r="E967" s="184">
        <v>99214</v>
      </c>
      <c r="F967" s="184" t="s">
        <v>423</v>
      </c>
      <c r="G967" s="196">
        <v>1</v>
      </c>
      <c r="H967" s="77" t="s">
        <v>437</v>
      </c>
      <c r="I967" s="190">
        <v>250</v>
      </c>
      <c r="J967" s="190">
        <v>-66.77</v>
      </c>
      <c r="K967" s="190">
        <v>-166.54</v>
      </c>
      <c r="L967" s="190">
        <v>16.690000000000001</v>
      </c>
      <c r="M967" s="199">
        <v>1.5</v>
      </c>
      <c r="N967" s="184">
        <v>174.1</v>
      </c>
      <c r="O967" s="77" t="s">
        <v>453</v>
      </c>
      <c r="P967" s="61" t="s">
        <v>454</v>
      </c>
    </row>
    <row r="968" spans="1:16" ht="20.100000000000001" hidden="1" customHeight="1" outlineLevel="2" x14ac:dyDescent="0.2">
      <c r="A968" s="183">
        <v>2549768</v>
      </c>
      <c r="B968" s="183">
        <v>1122041</v>
      </c>
      <c r="C968" s="183" t="s">
        <v>929</v>
      </c>
      <c r="D968" s="183" t="s">
        <v>723</v>
      </c>
      <c r="E968" s="184">
        <v>99214</v>
      </c>
      <c r="F968" s="184" t="s">
        <v>423</v>
      </c>
      <c r="G968" s="196">
        <v>1</v>
      </c>
      <c r="H968" s="77" t="s">
        <v>437</v>
      </c>
      <c r="I968" s="190">
        <v>250</v>
      </c>
      <c r="J968" s="190">
        <v>-66.77</v>
      </c>
      <c r="K968" s="190">
        <v>-166.54</v>
      </c>
      <c r="L968" s="190">
        <v>16.690000000000001</v>
      </c>
      <c r="M968" s="199">
        <v>1.5</v>
      </c>
      <c r="N968" s="184">
        <v>185</v>
      </c>
      <c r="O968" s="77" t="s">
        <v>453</v>
      </c>
      <c r="P968" s="61" t="s">
        <v>448</v>
      </c>
    </row>
    <row r="969" spans="1:16" ht="20.100000000000001" hidden="1" customHeight="1" outlineLevel="2" x14ac:dyDescent="0.2">
      <c r="A969" s="183">
        <v>3491374</v>
      </c>
      <c r="B969" s="183">
        <v>1176749</v>
      </c>
      <c r="C969" s="183" t="s">
        <v>621</v>
      </c>
      <c r="D969" s="183" t="s">
        <v>723</v>
      </c>
      <c r="E969" s="184">
        <v>99214</v>
      </c>
      <c r="F969" s="184" t="s">
        <v>423</v>
      </c>
      <c r="G969" s="196">
        <v>1</v>
      </c>
      <c r="H969" s="77" t="s">
        <v>437</v>
      </c>
      <c r="I969" s="190">
        <v>250</v>
      </c>
      <c r="J969" s="190">
        <v>0</v>
      </c>
      <c r="K969" s="190">
        <v>0</v>
      </c>
      <c r="L969" s="190">
        <v>250</v>
      </c>
      <c r="M969" s="199">
        <v>1.5</v>
      </c>
      <c r="N969" s="184">
        <v>198.3</v>
      </c>
      <c r="O969" s="77" t="s">
        <v>426</v>
      </c>
      <c r="P969" s="61" t="s">
        <v>572</v>
      </c>
    </row>
    <row r="970" spans="1:16" ht="20.100000000000001" hidden="1" customHeight="1" outlineLevel="2" x14ac:dyDescent="0.2">
      <c r="A970" s="183">
        <v>4735193</v>
      </c>
      <c r="B970" s="183">
        <v>12988</v>
      </c>
      <c r="C970" s="183" t="s">
        <v>493</v>
      </c>
      <c r="D970" s="183" t="s">
        <v>709</v>
      </c>
      <c r="E970" s="184">
        <v>99214</v>
      </c>
      <c r="F970" s="184" t="s">
        <v>423</v>
      </c>
      <c r="G970" s="196">
        <v>1</v>
      </c>
      <c r="H970" s="77" t="s">
        <v>437</v>
      </c>
      <c r="I970" s="190">
        <v>250</v>
      </c>
      <c r="J970" s="190">
        <v>-33.69</v>
      </c>
      <c r="K970" s="190">
        <v>-216.31</v>
      </c>
      <c r="L970" s="190">
        <v>0</v>
      </c>
      <c r="M970" s="199">
        <v>1.5</v>
      </c>
      <c r="N970" s="184" t="s">
        <v>425</v>
      </c>
      <c r="O970" s="77" t="s">
        <v>426</v>
      </c>
      <c r="P970" s="61" t="s">
        <v>572</v>
      </c>
    </row>
    <row r="971" spans="1:16" ht="20.100000000000001" hidden="1" customHeight="1" outlineLevel="2" x14ac:dyDescent="0.2">
      <c r="A971" s="183">
        <v>4797807</v>
      </c>
      <c r="B971" s="183">
        <v>1581164</v>
      </c>
      <c r="C971" s="183" t="s">
        <v>478</v>
      </c>
      <c r="D971" s="183" t="s">
        <v>479</v>
      </c>
      <c r="E971" s="184">
        <v>99214</v>
      </c>
      <c r="F971" s="184" t="s">
        <v>423</v>
      </c>
      <c r="G971" s="196">
        <v>1</v>
      </c>
      <c r="H971" s="77" t="s">
        <v>437</v>
      </c>
      <c r="I971" s="190">
        <v>250</v>
      </c>
      <c r="J971" s="190">
        <v>-50.29</v>
      </c>
      <c r="K971" s="190">
        <v>-250</v>
      </c>
      <c r="L971" s="190">
        <v>-50.29</v>
      </c>
      <c r="M971" s="199">
        <v>1.5</v>
      </c>
      <c r="N971" s="184">
        <v>701.4</v>
      </c>
      <c r="O971" s="77" t="s">
        <v>49</v>
      </c>
      <c r="P971" s="61" t="s">
        <v>572</v>
      </c>
    </row>
    <row r="972" spans="1:16" ht="20.100000000000001" hidden="1" customHeight="1" outlineLevel="2" x14ac:dyDescent="0.2">
      <c r="A972" s="183">
        <v>4581700</v>
      </c>
      <c r="B972" s="183">
        <v>1075662</v>
      </c>
      <c r="C972" s="183" t="s">
        <v>700</v>
      </c>
      <c r="D972" s="183" t="s">
        <v>479</v>
      </c>
      <c r="E972" s="184">
        <v>99214</v>
      </c>
      <c r="F972" s="184" t="s">
        <v>423</v>
      </c>
      <c r="G972" s="196">
        <v>1</v>
      </c>
      <c r="H972" s="77" t="s">
        <v>437</v>
      </c>
      <c r="I972" s="190">
        <v>250</v>
      </c>
      <c r="J972" s="190">
        <v>-33.69</v>
      </c>
      <c r="K972" s="190">
        <v>-216.31</v>
      </c>
      <c r="L972" s="190">
        <v>0</v>
      </c>
      <c r="M972" s="199">
        <v>1.5</v>
      </c>
      <c r="N972" s="184">
        <v>198.5</v>
      </c>
      <c r="O972" s="77" t="s">
        <v>426</v>
      </c>
      <c r="P972" s="61" t="s">
        <v>572</v>
      </c>
    </row>
    <row r="973" spans="1:16" ht="20.100000000000001" hidden="1" customHeight="1" outlineLevel="2" x14ac:dyDescent="0.2">
      <c r="A973" s="183">
        <v>4643156</v>
      </c>
      <c r="B973" s="183">
        <v>1563843</v>
      </c>
      <c r="C973" s="183" t="s">
        <v>579</v>
      </c>
      <c r="D973" s="183" t="s">
        <v>479</v>
      </c>
      <c r="E973" s="184">
        <v>99214</v>
      </c>
      <c r="F973" s="184" t="s">
        <v>423</v>
      </c>
      <c r="G973" s="196">
        <v>1</v>
      </c>
      <c r="H973" s="77" t="s">
        <v>437</v>
      </c>
      <c r="I973" s="190">
        <v>250</v>
      </c>
      <c r="J973" s="190">
        <v>0</v>
      </c>
      <c r="K973" s="190">
        <v>-250</v>
      </c>
      <c r="L973" s="190">
        <v>0</v>
      </c>
      <c r="M973" s="199">
        <v>1.5</v>
      </c>
      <c r="N973" s="184">
        <v>146.80000000000001</v>
      </c>
      <c r="O973" s="77" t="s">
        <v>520</v>
      </c>
      <c r="P973" s="61" t="s">
        <v>572</v>
      </c>
    </row>
    <row r="974" spans="1:16" ht="20.100000000000001" hidden="1" customHeight="1" outlineLevel="2" x14ac:dyDescent="0.2">
      <c r="A974" s="183">
        <v>4638094</v>
      </c>
      <c r="B974" s="183">
        <v>1565614</v>
      </c>
      <c r="C974" s="183" t="s">
        <v>603</v>
      </c>
      <c r="D974" s="183" t="s">
        <v>479</v>
      </c>
      <c r="E974" s="184">
        <v>99214</v>
      </c>
      <c r="F974" s="184" t="s">
        <v>423</v>
      </c>
      <c r="G974" s="196">
        <v>1</v>
      </c>
      <c r="H974" s="77" t="s">
        <v>437</v>
      </c>
      <c r="I974" s="190">
        <v>250</v>
      </c>
      <c r="J974" s="190">
        <v>-37.75</v>
      </c>
      <c r="K974" s="190">
        <v>-212.25</v>
      </c>
      <c r="L974" s="190">
        <v>0</v>
      </c>
      <c r="M974" s="199">
        <v>1.5</v>
      </c>
      <c r="N974" s="184">
        <v>162.80000000000001</v>
      </c>
      <c r="O974" s="77" t="s">
        <v>49</v>
      </c>
      <c r="P974" s="61" t="s">
        <v>572</v>
      </c>
    </row>
    <row r="975" spans="1:16" ht="20.100000000000001" hidden="1" customHeight="1" outlineLevel="2" x14ac:dyDescent="0.2">
      <c r="A975" s="183">
        <v>4700035</v>
      </c>
      <c r="B975" s="183">
        <v>1532588</v>
      </c>
      <c r="C975" s="183" t="s">
        <v>585</v>
      </c>
      <c r="D975" s="183" t="s">
        <v>479</v>
      </c>
      <c r="E975" s="184">
        <v>99214</v>
      </c>
      <c r="F975" s="184" t="s">
        <v>423</v>
      </c>
      <c r="G975" s="196">
        <v>1</v>
      </c>
      <c r="H975" s="77" t="s">
        <v>437</v>
      </c>
      <c r="I975" s="190">
        <v>250</v>
      </c>
      <c r="J975" s="190">
        <v>0</v>
      </c>
      <c r="K975" s="190">
        <v>-250</v>
      </c>
      <c r="L975" s="190">
        <v>0</v>
      </c>
      <c r="M975" s="199">
        <v>1.5</v>
      </c>
      <c r="N975" s="184">
        <v>174.3</v>
      </c>
      <c r="O975" s="77" t="s">
        <v>520</v>
      </c>
      <c r="P975" s="61" t="s">
        <v>571</v>
      </c>
    </row>
    <row r="976" spans="1:16" ht="20.100000000000001" hidden="1" customHeight="1" outlineLevel="2" x14ac:dyDescent="0.2">
      <c r="A976" s="183">
        <v>3838460</v>
      </c>
      <c r="B976" s="183">
        <v>925141</v>
      </c>
      <c r="C976" s="183" t="s">
        <v>926</v>
      </c>
      <c r="D976" s="183" t="s">
        <v>479</v>
      </c>
      <c r="E976" s="184">
        <v>99214</v>
      </c>
      <c r="F976" s="184" t="s">
        <v>423</v>
      </c>
      <c r="G976" s="196">
        <v>1</v>
      </c>
      <c r="H976" s="77" t="s">
        <v>437</v>
      </c>
      <c r="I976" s="190">
        <v>250</v>
      </c>
      <c r="J976" s="190">
        <v>-66.77</v>
      </c>
      <c r="K976" s="190">
        <v>-166.54</v>
      </c>
      <c r="L976" s="190">
        <v>16.690000000000001</v>
      </c>
      <c r="M976" s="199">
        <v>1.5</v>
      </c>
      <c r="N976" s="184">
        <v>146.19999999999999</v>
      </c>
      <c r="O976" s="77" t="s">
        <v>453</v>
      </c>
      <c r="P976" s="61" t="s">
        <v>850</v>
      </c>
    </row>
    <row r="977" spans="1:16" ht="20.100000000000001" hidden="1" customHeight="1" outlineLevel="2" x14ac:dyDescent="0.2">
      <c r="A977" s="183">
        <v>4714519</v>
      </c>
      <c r="B977" s="183">
        <v>1278552</v>
      </c>
      <c r="C977" s="183" t="s">
        <v>525</v>
      </c>
      <c r="D977" s="183" t="s">
        <v>479</v>
      </c>
      <c r="E977" s="184">
        <v>99214</v>
      </c>
      <c r="F977" s="184" t="s">
        <v>423</v>
      </c>
      <c r="G977" s="196">
        <v>1</v>
      </c>
      <c r="H977" s="77" t="s">
        <v>437</v>
      </c>
      <c r="I977" s="190">
        <v>250</v>
      </c>
      <c r="J977" s="190">
        <v>0</v>
      </c>
      <c r="K977" s="190">
        <v>0</v>
      </c>
      <c r="L977" s="190">
        <v>250</v>
      </c>
      <c r="M977" s="199">
        <v>1.5</v>
      </c>
      <c r="N977" s="184">
        <v>151.19999999999999</v>
      </c>
      <c r="O977" s="77" t="s">
        <v>426</v>
      </c>
      <c r="P977" s="61" t="s">
        <v>605</v>
      </c>
    </row>
    <row r="978" spans="1:16" ht="20.100000000000001" hidden="1" customHeight="1" outlineLevel="2" x14ac:dyDescent="0.2">
      <c r="A978" s="183">
        <v>4778054</v>
      </c>
      <c r="B978" s="183">
        <v>1578163</v>
      </c>
      <c r="C978" s="183" t="s">
        <v>469</v>
      </c>
      <c r="D978" s="183" t="s">
        <v>470</v>
      </c>
      <c r="E978" s="184">
        <v>99214</v>
      </c>
      <c r="F978" s="184" t="s">
        <v>423</v>
      </c>
      <c r="G978" s="196">
        <v>1</v>
      </c>
      <c r="H978" s="77" t="s">
        <v>437</v>
      </c>
      <c r="I978" s="190">
        <v>250</v>
      </c>
      <c r="J978" s="190">
        <v>-50.29</v>
      </c>
      <c r="K978" s="190">
        <v>-300.29000000000002</v>
      </c>
      <c r="L978" s="190">
        <v>-100.58</v>
      </c>
      <c r="M978" s="199">
        <v>1.5</v>
      </c>
      <c r="N978" s="184" t="s">
        <v>425</v>
      </c>
      <c r="O978" s="77" t="s">
        <v>49</v>
      </c>
      <c r="P978" s="61" t="s">
        <v>605</v>
      </c>
    </row>
    <row r="979" spans="1:16" ht="20.100000000000001" hidden="1" customHeight="1" outlineLevel="2" x14ac:dyDescent="0.2">
      <c r="A979" s="183">
        <v>3047872</v>
      </c>
      <c r="B979" s="183">
        <v>1331897</v>
      </c>
      <c r="C979" s="183" t="s">
        <v>728</v>
      </c>
      <c r="D979" s="183" t="s">
        <v>470</v>
      </c>
      <c r="E979" s="184">
        <v>99214</v>
      </c>
      <c r="F979" s="184" t="s">
        <v>423</v>
      </c>
      <c r="G979" s="196">
        <v>1</v>
      </c>
      <c r="H979" s="77" t="s">
        <v>437</v>
      </c>
      <c r="I979" s="190">
        <v>250</v>
      </c>
      <c r="J979" s="190">
        <v>0</v>
      </c>
      <c r="K979" s="190">
        <v>-250</v>
      </c>
      <c r="L979" s="190">
        <v>0</v>
      </c>
      <c r="M979" s="199">
        <v>1.5</v>
      </c>
      <c r="N979" s="184">
        <v>161</v>
      </c>
      <c r="O979" s="77" t="s">
        <v>520</v>
      </c>
      <c r="P979" s="61" t="s">
        <v>605</v>
      </c>
    </row>
    <row r="980" spans="1:16" ht="20.100000000000001" hidden="1" customHeight="1" outlineLevel="2" x14ac:dyDescent="0.2">
      <c r="A980" s="183">
        <v>4390337</v>
      </c>
      <c r="B980" s="183">
        <v>1349426</v>
      </c>
      <c r="C980" s="183" t="s">
        <v>729</v>
      </c>
      <c r="D980" s="183" t="s">
        <v>470</v>
      </c>
      <c r="E980" s="184">
        <v>99214</v>
      </c>
      <c r="F980" s="184" t="s">
        <v>423</v>
      </c>
      <c r="G980" s="196">
        <v>1</v>
      </c>
      <c r="H980" s="77" t="s">
        <v>437</v>
      </c>
      <c r="I980" s="190">
        <v>250</v>
      </c>
      <c r="J980" s="190">
        <v>0</v>
      </c>
      <c r="K980" s="190">
        <v>-250</v>
      </c>
      <c r="L980" s="190">
        <v>0</v>
      </c>
      <c r="M980" s="199">
        <v>1.5</v>
      </c>
      <c r="N980" s="184" t="s">
        <v>425</v>
      </c>
      <c r="O980" s="77" t="s">
        <v>506</v>
      </c>
      <c r="P980" s="61" t="s">
        <v>602</v>
      </c>
    </row>
    <row r="981" spans="1:16" ht="20.100000000000001" hidden="1" customHeight="1" outlineLevel="2" x14ac:dyDescent="0.2">
      <c r="A981" s="183">
        <v>4382018</v>
      </c>
      <c r="B981" s="183">
        <v>194560</v>
      </c>
      <c r="C981" s="183" t="s">
        <v>561</v>
      </c>
      <c r="D981" s="183" t="s">
        <v>470</v>
      </c>
      <c r="E981" s="184">
        <v>99214</v>
      </c>
      <c r="F981" s="184" t="s">
        <v>423</v>
      </c>
      <c r="G981" s="196">
        <v>1</v>
      </c>
      <c r="H981" s="77" t="s">
        <v>437</v>
      </c>
      <c r="I981" s="190">
        <v>250</v>
      </c>
      <c r="J981" s="190">
        <v>0</v>
      </c>
      <c r="K981" s="190">
        <v>-250</v>
      </c>
      <c r="L981" s="190">
        <v>0</v>
      </c>
      <c r="M981" s="199">
        <v>1.5</v>
      </c>
      <c r="N981" s="184">
        <v>198.81</v>
      </c>
      <c r="O981" s="77" t="s">
        <v>518</v>
      </c>
      <c r="P981" s="61" t="s">
        <v>850</v>
      </c>
    </row>
    <row r="982" spans="1:16" ht="20.100000000000001" hidden="1" customHeight="1" outlineLevel="2" x14ac:dyDescent="0.2">
      <c r="A982" s="183">
        <v>3196277</v>
      </c>
      <c r="B982" s="183">
        <v>1086539</v>
      </c>
      <c r="C982" s="183" t="s">
        <v>581</v>
      </c>
      <c r="D982" s="183" t="s">
        <v>470</v>
      </c>
      <c r="E982" s="184">
        <v>99214</v>
      </c>
      <c r="F982" s="184" t="s">
        <v>423</v>
      </c>
      <c r="G982" s="196">
        <v>1</v>
      </c>
      <c r="H982" s="77" t="s">
        <v>437</v>
      </c>
      <c r="I982" s="190">
        <v>250</v>
      </c>
      <c r="J982" s="190">
        <v>-20</v>
      </c>
      <c r="K982" s="190">
        <v>-230</v>
      </c>
      <c r="L982" s="190">
        <v>0</v>
      </c>
      <c r="M982" s="199">
        <v>1.5</v>
      </c>
      <c r="N982" s="184">
        <v>154.1</v>
      </c>
      <c r="O982" s="77" t="s">
        <v>516</v>
      </c>
      <c r="P982" s="61" t="s">
        <v>602</v>
      </c>
    </row>
    <row r="983" spans="1:16" ht="20.100000000000001" hidden="1" customHeight="1" outlineLevel="2" x14ac:dyDescent="0.2">
      <c r="A983" s="183">
        <v>4501846</v>
      </c>
      <c r="B983" s="183">
        <v>67809</v>
      </c>
      <c r="C983" s="183" t="s">
        <v>566</v>
      </c>
      <c r="D983" s="183" t="s">
        <v>470</v>
      </c>
      <c r="E983" s="184">
        <v>99214</v>
      </c>
      <c r="F983" s="184" t="s">
        <v>423</v>
      </c>
      <c r="G983" s="196">
        <v>1</v>
      </c>
      <c r="H983" s="77" t="s">
        <v>437</v>
      </c>
      <c r="I983" s="190">
        <v>250</v>
      </c>
      <c r="J983" s="190">
        <v>-62.43</v>
      </c>
      <c r="K983" s="190">
        <v>-187.57</v>
      </c>
      <c r="L983" s="190">
        <v>0</v>
      </c>
      <c r="M983" s="199">
        <v>1.5</v>
      </c>
      <c r="N983" s="184">
        <v>174.4</v>
      </c>
      <c r="O983" s="77" t="s">
        <v>567</v>
      </c>
      <c r="P983" s="61" t="s">
        <v>766</v>
      </c>
    </row>
    <row r="984" spans="1:16" ht="20.100000000000001" hidden="1" customHeight="1" outlineLevel="2" x14ac:dyDescent="0.2">
      <c r="A984" s="183">
        <v>4196642</v>
      </c>
      <c r="B984" s="183">
        <v>1520676</v>
      </c>
      <c r="C984" s="183" t="s">
        <v>942</v>
      </c>
      <c r="D984" s="183" t="s">
        <v>470</v>
      </c>
      <c r="E984" s="184">
        <v>99214</v>
      </c>
      <c r="F984" s="184" t="s">
        <v>423</v>
      </c>
      <c r="G984" s="196">
        <v>1</v>
      </c>
      <c r="H984" s="77" t="s">
        <v>437</v>
      </c>
      <c r="I984" s="190">
        <v>250</v>
      </c>
      <c r="J984" s="190">
        <v>0</v>
      </c>
      <c r="K984" s="190">
        <v>0</v>
      </c>
      <c r="L984" s="190">
        <v>250</v>
      </c>
      <c r="M984" s="199">
        <v>1.5</v>
      </c>
      <c r="N984" s="184">
        <v>191.8</v>
      </c>
      <c r="O984" s="77" t="s">
        <v>516</v>
      </c>
      <c r="P984" s="61" t="s">
        <v>442</v>
      </c>
    </row>
    <row r="985" spans="1:16" ht="20.100000000000001" hidden="1" customHeight="1" outlineLevel="2" x14ac:dyDescent="0.2">
      <c r="A985" s="183">
        <v>4822317</v>
      </c>
      <c r="B985" s="183">
        <v>849101</v>
      </c>
      <c r="C985" s="183" t="s">
        <v>695</v>
      </c>
      <c r="D985" s="183" t="s">
        <v>421</v>
      </c>
      <c r="E985" s="184">
        <v>99214</v>
      </c>
      <c r="F985" s="184" t="s">
        <v>423</v>
      </c>
      <c r="G985" s="196">
        <v>1</v>
      </c>
      <c r="H985" s="77" t="s">
        <v>437</v>
      </c>
      <c r="I985" s="190">
        <v>250</v>
      </c>
      <c r="J985" s="190">
        <v>0</v>
      </c>
      <c r="K985" s="190">
        <v>-250</v>
      </c>
      <c r="L985" s="190">
        <v>0</v>
      </c>
      <c r="M985" s="199">
        <v>1.5</v>
      </c>
      <c r="N985" s="184">
        <v>141</v>
      </c>
      <c r="O985" s="77" t="s">
        <v>516</v>
      </c>
      <c r="P985" s="61" t="s">
        <v>498</v>
      </c>
    </row>
    <row r="986" spans="1:16" ht="20.100000000000001" hidden="1" customHeight="1" outlineLevel="2" x14ac:dyDescent="0.2">
      <c r="A986" s="183">
        <v>4562587</v>
      </c>
      <c r="B986" s="183">
        <v>1491292</v>
      </c>
      <c r="C986" s="183" t="s">
        <v>519</v>
      </c>
      <c r="D986" s="183" t="s">
        <v>421</v>
      </c>
      <c r="E986" s="184">
        <v>99214</v>
      </c>
      <c r="F986" s="184" t="s">
        <v>423</v>
      </c>
      <c r="G986" s="196">
        <v>1</v>
      </c>
      <c r="H986" s="77" t="s">
        <v>437</v>
      </c>
      <c r="I986" s="190">
        <v>250</v>
      </c>
      <c r="J986" s="190">
        <v>-74.92</v>
      </c>
      <c r="K986" s="190">
        <v>-175.08</v>
      </c>
      <c r="L986" s="190">
        <v>0</v>
      </c>
      <c r="M986" s="199">
        <v>1.5</v>
      </c>
      <c r="N986" s="184">
        <v>198.5</v>
      </c>
      <c r="O986" s="77" t="s">
        <v>520</v>
      </c>
      <c r="P986" s="61" t="s">
        <v>486</v>
      </c>
    </row>
    <row r="987" spans="1:16" ht="20.100000000000001" hidden="1" customHeight="1" outlineLevel="2" x14ac:dyDescent="0.2">
      <c r="A987" s="183">
        <v>4224431</v>
      </c>
      <c r="B987" s="183">
        <v>321929</v>
      </c>
      <c r="C987" s="183" t="s">
        <v>730</v>
      </c>
      <c r="D987" s="183" t="s">
        <v>421</v>
      </c>
      <c r="E987" s="184">
        <v>99214</v>
      </c>
      <c r="F987" s="184" t="s">
        <v>423</v>
      </c>
      <c r="G987" s="196">
        <v>1</v>
      </c>
      <c r="H987" s="77" t="s">
        <v>437</v>
      </c>
      <c r="I987" s="190">
        <v>250</v>
      </c>
      <c r="J987" s="190">
        <v>-70.11</v>
      </c>
      <c r="K987" s="190">
        <v>-179.89</v>
      </c>
      <c r="L987" s="190">
        <v>0</v>
      </c>
      <c r="M987" s="199">
        <v>1.5</v>
      </c>
      <c r="N987" s="184">
        <v>162.30000000000001</v>
      </c>
      <c r="O987" s="77" t="s">
        <v>453</v>
      </c>
      <c r="P987" s="61" t="s">
        <v>806</v>
      </c>
    </row>
    <row r="988" spans="1:16" ht="20.100000000000001" hidden="1" customHeight="1" outlineLevel="2" x14ac:dyDescent="0.2">
      <c r="A988" s="183">
        <v>4755978</v>
      </c>
      <c r="B988" s="183">
        <v>1576930</v>
      </c>
      <c r="C988" s="183" t="s">
        <v>484</v>
      </c>
      <c r="D988" s="183" t="s">
        <v>421</v>
      </c>
      <c r="E988" s="184">
        <v>99214</v>
      </c>
      <c r="F988" s="184" t="s">
        <v>423</v>
      </c>
      <c r="G988" s="196">
        <v>1</v>
      </c>
      <c r="H988" s="77" t="s">
        <v>437</v>
      </c>
      <c r="I988" s="190">
        <v>250</v>
      </c>
      <c r="J988" s="190">
        <v>-42.75</v>
      </c>
      <c r="K988" s="190">
        <v>-207.25</v>
      </c>
      <c r="L988" s="190">
        <v>0</v>
      </c>
      <c r="M988" s="199">
        <v>1.5</v>
      </c>
      <c r="N988" s="184">
        <v>154.1</v>
      </c>
      <c r="O988" s="77" t="s">
        <v>49</v>
      </c>
      <c r="P988" s="61" t="s">
        <v>498</v>
      </c>
    </row>
    <row r="989" spans="1:16" ht="20.100000000000001" hidden="1" customHeight="1" outlineLevel="2" x14ac:dyDescent="0.2">
      <c r="A989" s="183">
        <v>4832251</v>
      </c>
      <c r="B989" s="183">
        <v>1213764</v>
      </c>
      <c r="C989" s="183" t="s">
        <v>736</v>
      </c>
      <c r="D989" s="183" t="s">
        <v>735</v>
      </c>
      <c r="E989" s="184">
        <v>99214</v>
      </c>
      <c r="F989" s="184" t="s">
        <v>423</v>
      </c>
      <c r="G989" s="196">
        <v>1</v>
      </c>
      <c r="H989" s="77" t="s">
        <v>437</v>
      </c>
      <c r="I989" s="190">
        <v>250</v>
      </c>
      <c r="J989" s="190">
        <v>0</v>
      </c>
      <c r="K989" s="190">
        <v>-250</v>
      </c>
      <c r="L989" s="190">
        <v>0</v>
      </c>
      <c r="M989" s="199">
        <v>1.5</v>
      </c>
      <c r="N989" s="184">
        <v>198.3</v>
      </c>
      <c r="O989" s="77" t="s">
        <v>516</v>
      </c>
      <c r="P989" s="61" t="s">
        <v>498</v>
      </c>
    </row>
    <row r="990" spans="1:16" ht="20.100000000000001" hidden="1" customHeight="1" outlineLevel="2" x14ac:dyDescent="0.2">
      <c r="A990" s="183">
        <v>4623575</v>
      </c>
      <c r="B990" s="183">
        <v>1564312</v>
      </c>
      <c r="C990" s="183" t="s">
        <v>517</v>
      </c>
      <c r="D990" s="183" t="s">
        <v>739</v>
      </c>
      <c r="E990" s="184">
        <v>99214</v>
      </c>
      <c r="F990" s="184" t="s">
        <v>423</v>
      </c>
      <c r="G990" s="196">
        <v>1</v>
      </c>
      <c r="H990" s="77" t="s">
        <v>437</v>
      </c>
      <c r="I990" s="190">
        <v>250</v>
      </c>
      <c r="J990" s="190">
        <v>-63</v>
      </c>
      <c r="K990" s="190">
        <v>-187</v>
      </c>
      <c r="L990" s="190">
        <v>0</v>
      </c>
      <c r="M990" s="199">
        <v>1.5</v>
      </c>
      <c r="N990" s="184">
        <v>198.5</v>
      </c>
      <c r="O990" s="77" t="s">
        <v>518</v>
      </c>
      <c r="P990" s="61" t="s">
        <v>498</v>
      </c>
    </row>
    <row r="991" spans="1:16" ht="20.100000000000001" hidden="1" customHeight="1" outlineLevel="2" x14ac:dyDescent="0.2">
      <c r="A991" s="183">
        <v>4237430</v>
      </c>
      <c r="B991" s="183">
        <v>1519188</v>
      </c>
      <c r="C991" s="183" t="s">
        <v>744</v>
      </c>
      <c r="D991" s="183" t="s">
        <v>745</v>
      </c>
      <c r="E991" s="184">
        <v>99214</v>
      </c>
      <c r="F991" s="184" t="s">
        <v>423</v>
      </c>
      <c r="G991" s="196">
        <v>1</v>
      </c>
      <c r="H991" s="77" t="s">
        <v>437</v>
      </c>
      <c r="I991" s="190">
        <v>250</v>
      </c>
      <c r="J991" s="190">
        <v>0</v>
      </c>
      <c r="K991" s="190">
        <v>-250</v>
      </c>
      <c r="L991" s="190">
        <v>0</v>
      </c>
      <c r="M991" s="199">
        <v>1.5</v>
      </c>
      <c r="N991" s="184">
        <v>174.4</v>
      </c>
      <c r="O991" s="77" t="s">
        <v>520</v>
      </c>
      <c r="P991" s="61" t="s">
        <v>859</v>
      </c>
    </row>
    <row r="992" spans="1:16" ht="20.100000000000001" hidden="1" customHeight="1" outlineLevel="2" x14ac:dyDescent="0.2">
      <c r="A992" s="183">
        <v>3976185</v>
      </c>
      <c r="B992" s="183">
        <v>909088</v>
      </c>
      <c r="C992" s="183" t="s">
        <v>772</v>
      </c>
      <c r="D992" s="183" t="s">
        <v>745</v>
      </c>
      <c r="E992" s="184">
        <v>99214</v>
      </c>
      <c r="F992" s="184" t="s">
        <v>423</v>
      </c>
      <c r="G992" s="196">
        <v>1</v>
      </c>
      <c r="H992" s="77" t="s">
        <v>437</v>
      </c>
      <c r="I992" s="190">
        <v>250</v>
      </c>
      <c r="J992" s="190">
        <v>0</v>
      </c>
      <c r="K992" s="190">
        <v>0</v>
      </c>
      <c r="L992" s="190">
        <v>250</v>
      </c>
      <c r="M992" s="199">
        <v>1.5</v>
      </c>
      <c r="N992" s="184">
        <v>174.4</v>
      </c>
      <c r="O992" s="77" t="s">
        <v>518</v>
      </c>
      <c r="P992" s="61" t="s">
        <v>733</v>
      </c>
    </row>
    <row r="993" spans="1:16" ht="20.100000000000001" hidden="1" customHeight="1" outlineLevel="2" x14ac:dyDescent="0.2">
      <c r="A993" s="183">
        <v>4295586</v>
      </c>
      <c r="B993" s="183">
        <v>1396357</v>
      </c>
      <c r="C993" s="183" t="s">
        <v>746</v>
      </c>
      <c r="D993" s="183" t="s">
        <v>747</v>
      </c>
      <c r="E993" s="184">
        <v>99214</v>
      </c>
      <c r="F993" s="184" t="s">
        <v>423</v>
      </c>
      <c r="G993" s="196">
        <v>1</v>
      </c>
      <c r="H993" s="77" t="s">
        <v>437</v>
      </c>
      <c r="I993" s="190">
        <v>250</v>
      </c>
      <c r="J993" s="190">
        <v>-33.69</v>
      </c>
      <c r="K993" s="190">
        <v>-216.31</v>
      </c>
      <c r="L993" s="190">
        <v>0</v>
      </c>
      <c r="M993" s="199">
        <v>1.5</v>
      </c>
      <c r="N993" s="184">
        <v>196</v>
      </c>
      <c r="O993" s="77" t="s">
        <v>426</v>
      </c>
      <c r="P993" s="61" t="s">
        <v>606</v>
      </c>
    </row>
    <row r="994" spans="1:16" ht="20.100000000000001" hidden="1" customHeight="1" outlineLevel="2" x14ac:dyDescent="0.2">
      <c r="A994" s="183">
        <v>8004295586</v>
      </c>
      <c r="B994" s="183">
        <v>1396357</v>
      </c>
      <c r="C994" s="183" t="s">
        <v>746</v>
      </c>
      <c r="D994" s="183" t="s">
        <v>747</v>
      </c>
      <c r="E994" s="184">
        <v>99214</v>
      </c>
      <c r="F994" s="184" t="s">
        <v>423</v>
      </c>
      <c r="G994" s="196">
        <v>1</v>
      </c>
      <c r="H994" s="77" t="s">
        <v>437</v>
      </c>
      <c r="I994" s="190">
        <v>250</v>
      </c>
      <c r="J994" s="190">
        <v>0</v>
      </c>
      <c r="K994" s="190">
        <v>-245</v>
      </c>
      <c r="L994" s="190">
        <v>5</v>
      </c>
      <c r="M994" s="199">
        <v>1.5</v>
      </c>
      <c r="N994" s="184">
        <v>182</v>
      </c>
      <c r="O994" s="77" t="s">
        <v>426</v>
      </c>
      <c r="P994" s="61" t="s">
        <v>575</v>
      </c>
    </row>
    <row r="995" spans="1:16" ht="20.100000000000001" hidden="1" customHeight="1" outlineLevel="2" x14ac:dyDescent="0.2">
      <c r="A995" s="183">
        <v>3963291</v>
      </c>
      <c r="B995" s="183">
        <v>1310717</v>
      </c>
      <c r="C995" s="183" t="s">
        <v>947</v>
      </c>
      <c r="D995" s="183" t="s">
        <v>747</v>
      </c>
      <c r="E995" s="184">
        <v>99214</v>
      </c>
      <c r="F995" s="184" t="s">
        <v>423</v>
      </c>
      <c r="G995" s="196">
        <v>1</v>
      </c>
      <c r="H995" s="77" t="s">
        <v>437</v>
      </c>
      <c r="I995" s="190">
        <v>250</v>
      </c>
      <c r="J995" s="190">
        <v>0</v>
      </c>
      <c r="K995" s="190">
        <v>0</v>
      </c>
      <c r="L995" s="190">
        <v>250</v>
      </c>
      <c r="M995" s="199">
        <v>1.5</v>
      </c>
      <c r="N995" s="184">
        <v>202.01</v>
      </c>
      <c r="O995" s="77" t="s">
        <v>567</v>
      </c>
      <c r="P995" s="61" t="s">
        <v>575</v>
      </c>
    </row>
    <row r="996" spans="1:16" ht="20.100000000000001" hidden="1" customHeight="1" outlineLevel="2" x14ac:dyDescent="0.2">
      <c r="A996" s="183">
        <v>4695102</v>
      </c>
      <c r="B996" s="183">
        <v>1570926</v>
      </c>
      <c r="C996" s="183" t="s">
        <v>472</v>
      </c>
      <c r="D996" s="183" t="s">
        <v>480</v>
      </c>
      <c r="E996" s="184">
        <v>99214</v>
      </c>
      <c r="F996" s="184" t="s">
        <v>423</v>
      </c>
      <c r="G996" s="196">
        <v>1</v>
      </c>
      <c r="H996" s="77" t="s">
        <v>437</v>
      </c>
      <c r="I996" s="190">
        <v>250</v>
      </c>
      <c r="J996" s="190">
        <v>-50.29</v>
      </c>
      <c r="K996" s="190">
        <v>-250</v>
      </c>
      <c r="L996" s="190">
        <v>-50.29</v>
      </c>
      <c r="M996" s="199">
        <v>1.5</v>
      </c>
      <c r="N996" s="184" t="s">
        <v>425</v>
      </c>
      <c r="O996" s="77" t="s">
        <v>49</v>
      </c>
      <c r="P996" s="61" t="s">
        <v>619</v>
      </c>
    </row>
    <row r="997" spans="1:16" ht="20.100000000000001" hidden="1" customHeight="1" outlineLevel="2" x14ac:dyDescent="0.2">
      <c r="A997" s="183">
        <v>3675367</v>
      </c>
      <c r="B997" s="183">
        <v>1341359</v>
      </c>
      <c r="C997" s="183" t="s">
        <v>748</v>
      </c>
      <c r="D997" s="183" t="s">
        <v>480</v>
      </c>
      <c r="E997" s="184">
        <v>99214</v>
      </c>
      <c r="F997" s="184" t="s">
        <v>423</v>
      </c>
      <c r="G997" s="196">
        <v>1</v>
      </c>
      <c r="H997" s="77" t="s">
        <v>437</v>
      </c>
      <c r="I997" s="190">
        <v>250</v>
      </c>
      <c r="J997" s="190">
        <v>-79.08</v>
      </c>
      <c r="K997" s="190">
        <v>-170.92</v>
      </c>
      <c r="L997" s="190">
        <v>0</v>
      </c>
      <c r="M997" s="199">
        <v>1.5</v>
      </c>
      <c r="N997" s="184">
        <v>185</v>
      </c>
      <c r="O997" s="77" t="s">
        <v>506</v>
      </c>
      <c r="P997" s="61" t="s">
        <v>619</v>
      </c>
    </row>
    <row r="998" spans="1:16" ht="20.100000000000001" hidden="1" customHeight="1" outlineLevel="2" x14ac:dyDescent="0.2">
      <c r="A998" s="183">
        <v>4571831</v>
      </c>
      <c r="B998" s="183">
        <v>1321136</v>
      </c>
      <c r="C998" s="183" t="s">
        <v>630</v>
      </c>
      <c r="D998" s="183" t="s">
        <v>480</v>
      </c>
      <c r="E998" s="184">
        <v>99214</v>
      </c>
      <c r="F998" s="184" t="s">
        <v>423</v>
      </c>
      <c r="G998" s="196">
        <v>1</v>
      </c>
      <c r="H998" s="77" t="s">
        <v>437</v>
      </c>
      <c r="I998" s="190">
        <v>250</v>
      </c>
      <c r="J998" s="190">
        <v>-70.11</v>
      </c>
      <c r="K998" s="190">
        <v>-179.89</v>
      </c>
      <c r="L998" s="190">
        <v>0</v>
      </c>
      <c r="M998" s="199">
        <v>1.5</v>
      </c>
      <c r="N998" s="184">
        <v>185</v>
      </c>
      <c r="O998" s="77" t="s">
        <v>453</v>
      </c>
      <c r="P998" s="61" t="s">
        <v>547</v>
      </c>
    </row>
    <row r="999" spans="1:16" ht="20.100000000000001" hidden="1" customHeight="1" outlineLevel="2" x14ac:dyDescent="0.2">
      <c r="A999" s="183">
        <v>4811642</v>
      </c>
      <c r="B999" s="183">
        <v>1581296</v>
      </c>
      <c r="C999" s="183" t="s">
        <v>660</v>
      </c>
      <c r="D999" s="183" t="s">
        <v>480</v>
      </c>
      <c r="E999" s="184">
        <v>99214</v>
      </c>
      <c r="F999" s="184" t="s">
        <v>423</v>
      </c>
      <c r="G999" s="196">
        <v>1</v>
      </c>
      <c r="H999" s="77" t="s">
        <v>437</v>
      </c>
      <c r="I999" s="190">
        <v>250</v>
      </c>
      <c r="J999" s="190">
        <v>0</v>
      </c>
      <c r="K999" s="190">
        <v>-250</v>
      </c>
      <c r="L999" s="190">
        <v>0</v>
      </c>
      <c r="M999" s="199">
        <v>1.5</v>
      </c>
      <c r="N999" s="184" t="s">
        <v>425</v>
      </c>
      <c r="O999" s="77" t="s">
        <v>516</v>
      </c>
      <c r="P999" s="61" t="s">
        <v>438</v>
      </c>
    </row>
    <row r="1000" spans="1:16" ht="20.100000000000001" hidden="1" customHeight="1" outlineLevel="2" x14ac:dyDescent="0.2">
      <c r="A1000" s="183">
        <v>4853086</v>
      </c>
      <c r="B1000" s="183">
        <v>1582284</v>
      </c>
      <c r="C1000" s="183" t="s">
        <v>750</v>
      </c>
      <c r="D1000" s="183" t="s">
        <v>480</v>
      </c>
      <c r="E1000" s="184">
        <v>99214</v>
      </c>
      <c r="F1000" s="184" t="s">
        <v>423</v>
      </c>
      <c r="G1000" s="196">
        <v>1</v>
      </c>
      <c r="H1000" s="77" t="s">
        <v>437</v>
      </c>
      <c r="I1000" s="190">
        <v>250</v>
      </c>
      <c r="J1000" s="190">
        <v>0</v>
      </c>
      <c r="K1000" s="190">
        <v>-250</v>
      </c>
      <c r="L1000" s="190">
        <v>0</v>
      </c>
      <c r="M1000" s="199">
        <v>1.5</v>
      </c>
      <c r="N1000" s="184">
        <v>203</v>
      </c>
      <c r="O1000" s="77" t="s">
        <v>516</v>
      </c>
      <c r="P1000" s="61" t="s">
        <v>547</v>
      </c>
    </row>
    <row r="1001" spans="1:16" ht="20.100000000000001" hidden="1" customHeight="1" outlineLevel="2" x14ac:dyDescent="0.2">
      <c r="A1001" s="183">
        <v>4394887</v>
      </c>
      <c r="B1001" s="183">
        <v>1187825</v>
      </c>
      <c r="C1001" s="183" t="s">
        <v>751</v>
      </c>
      <c r="D1001" s="183" t="s">
        <v>480</v>
      </c>
      <c r="E1001" s="184">
        <v>99214</v>
      </c>
      <c r="F1001" s="184" t="s">
        <v>423</v>
      </c>
      <c r="G1001" s="196">
        <v>1</v>
      </c>
      <c r="H1001" s="77" t="s">
        <v>437</v>
      </c>
      <c r="I1001" s="190">
        <v>250</v>
      </c>
      <c r="J1001" s="190">
        <v>-74.92</v>
      </c>
      <c r="K1001" s="190">
        <v>-175.08</v>
      </c>
      <c r="L1001" s="190">
        <v>0</v>
      </c>
      <c r="M1001" s="199">
        <v>1.5</v>
      </c>
      <c r="N1001" s="184">
        <v>182</v>
      </c>
      <c r="O1001" s="77" t="s">
        <v>520</v>
      </c>
      <c r="P1001" s="61" t="s">
        <v>547</v>
      </c>
    </row>
    <row r="1002" spans="1:16" ht="20.100000000000001" hidden="1" customHeight="1" outlineLevel="2" x14ac:dyDescent="0.2">
      <c r="A1002" s="183">
        <v>4199883</v>
      </c>
      <c r="B1002" s="183">
        <v>1451319</v>
      </c>
      <c r="C1002" s="183" t="s">
        <v>923</v>
      </c>
      <c r="D1002" s="183" t="s">
        <v>480</v>
      </c>
      <c r="E1002" s="184">
        <v>99214</v>
      </c>
      <c r="F1002" s="184" t="s">
        <v>423</v>
      </c>
      <c r="G1002" s="196">
        <v>1</v>
      </c>
      <c r="H1002" s="77" t="s">
        <v>437</v>
      </c>
      <c r="I1002" s="190">
        <v>250</v>
      </c>
      <c r="J1002" s="190">
        <v>-66.77</v>
      </c>
      <c r="K1002" s="190">
        <v>-166.54</v>
      </c>
      <c r="L1002" s="190">
        <v>16.690000000000001</v>
      </c>
      <c r="M1002" s="199">
        <v>1.5</v>
      </c>
      <c r="N1002" s="184">
        <v>185</v>
      </c>
      <c r="O1002" s="77" t="s">
        <v>453</v>
      </c>
      <c r="P1002" s="61" t="s">
        <v>549</v>
      </c>
    </row>
    <row r="1003" spans="1:16" ht="20.100000000000001" hidden="1" customHeight="1" outlineLevel="2" x14ac:dyDescent="0.2">
      <c r="A1003" s="183">
        <v>3708299</v>
      </c>
      <c r="B1003" s="183">
        <v>242786</v>
      </c>
      <c r="C1003" s="183" t="s">
        <v>949</v>
      </c>
      <c r="D1003" s="183" t="s">
        <v>480</v>
      </c>
      <c r="E1003" s="184">
        <v>99214</v>
      </c>
      <c r="F1003" s="184" t="s">
        <v>423</v>
      </c>
      <c r="G1003" s="196">
        <v>1</v>
      </c>
      <c r="H1003" s="77" t="s">
        <v>437</v>
      </c>
      <c r="I1003" s="190">
        <v>250</v>
      </c>
      <c r="J1003" s="190">
        <v>0</v>
      </c>
      <c r="K1003" s="190">
        <v>0</v>
      </c>
      <c r="L1003" s="190">
        <v>250</v>
      </c>
      <c r="M1003" s="199">
        <v>1.5</v>
      </c>
      <c r="N1003" s="184">
        <v>146.19999999999999</v>
      </c>
      <c r="O1003" s="77" t="s">
        <v>506</v>
      </c>
      <c r="P1003" s="61" t="s">
        <v>652</v>
      </c>
    </row>
    <row r="1004" spans="1:16" ht="20.100000000000001" hidden="1" customHeight="1" outlineLevel="2" x14ac:dyDescent="0.2">
      <c r="A1004" s="183">
        <v>2456174</v>
      </c>
      <c r="B1004" s="183">
        <v>645425</v>
      </c>
      <c r="C1004" s="183" t="s">
        <v>752</v>
      </c>
      <c r="D1004" s="183" t="s">
        <v>429</v>
      </c>
      <c r="E1004" s="184">
        <v>99214</v>
      </c>
      <c r="F1004" s="184" t="s">
        <v>423</v>
      </c>
      <c r="G1004" s="196">
        <v>1</v>
      </c>
      <c r="H1004" s="77" t="s">
        <v>437</v>
      </c>
      <c r="I1004" s="190">
        <v>250</v>
      </c>
      <c r="J1004" s="190">
        <v>-33.69</v>
      </c>
      <c r="K1004" s="190">
        <v>-216.31</v>
      </c>
      <c r="L1004" s="190">
        <v>0</v>
      </c>
      <c r="M1004" s="199">
        <v>1.5</v>
      </c>
      <c r="N1004" s="184">
        <v>174.1</v>
      </c>
      <c r="O1004" s="77" t="s">
        <v>426</v>
      </c>
      <c r="P1004" s="61" t="s">
        <v>652</v>
      </c>
    </row>
    <row r="1005" spans="1:16" ht="20.100000000000001" hidden="1" customHeight="1" outlineLevel="2" x14ac:dyDescent="0.2">
      <c r="A1005" s="183">
        <v>4475693</v>
      </c>
      <c r="B1005" s="183">
        <v>797191</v>
      </c>
      <c r="C1005" s="183" t="s">
        <v>756</v>
      </c>
      <c r="D1005" s="183" t="s">
        <v>755</v>
      </c>
      <c r="E1005" s="184">
        <v>99214</v>
      </c>
      <c r="F1005" s="184" t="s">
        <v>423</v>
      </c>
      <c r="G1005" s="196">
        <v>1</v>
      </c>
      <c r="H1005" s="77" t="s">
        <v>437</v>
      </c>
      <c r="I1005" s="190">
        <v>250</v>
      </c>
      <c r="J1005" s="190">
        <v>-36</v>
      </c>
      <c r="K1005" s="190">
        <v>-214</v>
      </c>
      <c r="L1005" s="190">
        <v>0</v>
      </c>
      <c r="M1005" s="199">
        <v>1.5</v>
      </c>
      <c r="N1005" s="184">
        <v>145.30000000000001</v>
      </c>
      <c r="O1005" s="77" t="s">
        <v>757</v>
      </c>
      <c r="P1005" s="61" t="s">
        <v>652</v>
      </c>
    </row>
    <row r="1006" spans="1:16" ht="20.100000000000001" hidden="1" customHeight="1" outlineLevel="2" x14ac:dyDescent="0.2">
      <c r="A1006" s="183">
        <v>4820290</v>
      </c>
      <c r="B1006" s="183">
        <v>375122</v>
      </c>
      <c r="C1006" s="183" t="s">
        <v>689</v>
      </c>
      <c r="D1006" s="183" t="s">
        <v>755</v>
      </c>
      <c r="E1006" s="184">
        <v>99214</v>
      </c>
      <c r="F1006" s="184" t="s">
        <v>423</v>
      </c>
      <c r="G1006" s="196">
        <v>1</v>
      </c>
      <c r="H1006" s="77" t="s">
        <v>437</v>
      </c>
      <c r="I1006" s="190">
        <v>250</v>
      </c>
      <c r="J1006" s="190">
        <v>-70.11</v>
      </c>
      <c r="K1006" s="190">
        <v>-179.89</v>
      </c>
      <c r="L1006" s="190">
        <v>0</v>
      </c>
      <c r="M1006" s="199">
        <v>1.5</v>
      </c>
      <c r="N1006" s="184" t="s">
        <v>425</v>
      </c>
      <c r="O1006" s="77" t="s">
        <v>453</v>
      </c>
      <c r="P1006" s="61" t="s">
        <v>652</v>
      </c>
    </row>
    <row r="1007" spans="1:16" ht="20.100000000000001" hidden="1" customHeight="1" outlineLevel="2" x14ac:dyDescent="0.2">
      <c r="A1007" s="183">
        <v>4042473</v>
      </c>
      <c r="B1007" s="183">
        <v>391482</v>
      </c>
      <c r="C1007" s="183" t="s">
        <v>555</v>
      </c>
      <c r="D1007" s="183" t="s">
        <v>755</v>
      </c>
      <c r="E1007" s="184">
        <v>99214</v>
      </c>
      <c r="F1007" s="184" t="s">
        <v>423</v>
      </c>
      <c r="G1007" s="196">
        <v>1</v>
      </c>
      <c r="H1007" s="77" t="s">
        <v>437</v>
      </c>
      <c r="I1007" s="190">
        <v>250</v>
      </c>
      <c r="J1007" s="190">
        <v>-70.11</v>
      </c>
      <c r="K1007" s="190">
        <v>-179.89</v>
      </c>
      <c r="L1007" s="190">
        <v>0</v>
      </c>
      <c r="M1007" s="199">
        <v>1.5</v>
      </c>
      <c r="N1007" s="184">
        <v>185</v>
      </c>
      <c r="O1007" s="77" t="s">
        <v>453</v>
      </c>
      <c r="P1007" s="61" t="s">
        <v>652</v>
      </c>
    </row>
    <row r="1008" spans="1:16" ht="20.100000000000001" hidden="1" customHeight="1" outlineLevel="2" x14ac:dyDescent="0.2">
      <c r="A1008" s="183">
        <v>4720986</v>
      </c>
      <c r="B1008" s="183">
        <v>1565525</v>
      </c>
      <c r="C1008" s="183" t="s">
        <v>759</v>
      </c>
      <c r="D1008" s="183" t="s">
        <v>760</v>
      </c>
      <c r="E1008" s="184">
        <v>99214</v>
      </c>
      <c r="F1008" s="184" t="s">
        <v>423</v>
      </c>
      <c r="G1008" s="196">
        <v>1</v>
      </c>
      <c r="H1008" s="77" t="s">
        <v>437</v>
      </c>
      <c r="I1008" s="190">
        <v>250</v>
      </c>
      <c r="J1008" s="190">
        <v>0</v>
      </c>
      <c r="K1008" s="190">
        <v>-250</v>
      </c>
      <c r="L1008" s="190">
        <v>0</v>
      </c>
      <c r="M1008" s="199">
        <v>1.5</v>
      </c>
      <c r="N1008" s="184">
        <v>202.81</v>
      </c>
      <c r="O1008" s="77" t="s">
        <v>426</v>
      </c>
      <c r="P1008" s="61" t="s">
        <v>539</v>
      </c>
    </row>
    <row r="1009" spans="1:16" ht="20.100000000000001" hidden="1" customHeight="1" outlineLevel="2" x14ac:dyDescent="0.2">
      <c r="A1009" s="183">
        <v>4008954</v>
      </c>
      <c r="B1009" s="183">
        <v>629108</v>
      </c>
      <c r="C1009" s="183" t="s">
        <v>527</v>
      </c>
      <c r="D1009" s="183" t="s">
        <v>760</v>
      </c>
      <c r="E1009" s="184">
        <v>99214</v>
      </c>
      <c r="F1009" s="184" t="s">
        <v>423</v>
      </c>
      <c r="G1009" s="196">
        <v>1</v>
      </c>
      <c r="H1009" s="77" t="s">
        <v>437</v>
      </c>
      <c r="I1009" s="190">
        <v>250</v>
      </c>
      <c r="J1009" s="190">
        <v>0</v>
      </c>
      <c r="K1009" s="190">
        <v>-250</v>
      </c>
      <c r="L1009" s="190">
        <v>0</v>
      </c>
      <c r="M1009" s="199">
        <v>1.5</v>
      </c>
      <c r="N1009" s="184">
        <v>185</v>
      </c>
      <c r="O1009" s="77" t="s">
        <v>528</v>
      </c>
      <c r="P1009" s="61" t="s">
        <v>486</v>
      </c>
    </row>
    <row r="1010" spans="1:16" ht="20.100000000000001" hidden="1" customHeight="1" outlineLevel="2" x14ac:dyDescent="0.2">
      <c r="A1010" s="183">
        <v>3988157</v>
      </c>
      <c r="B1010" s="183">
        <v>1488384</v>
      </c>
      <c r="C1010" s="183" t="s">
        <v>559</v>
      </c>
      <c r="D1010" s="183" t="s">
        <v>760</v>
      </c>
      <c r="E1010" s="184">
        <v>99214</v>
      </c>
      <c r="F1010" s="184" t="s">
        <v>423</v>
      </c>
      <c r="G1010" s="196">
        <v>1</v>
      </c>
      <c r="H1010" s="77" t="s">
        <v>437</v>
      </c>
      <c r="I1010" s="190">
        <v>250</v>
      </c>
      <c r="J1010" s="190">
        <v>-5</v>
      </c>
      <c r="K1010" s="190">
        <v>-245</v>
      </c>
      <c r="L1010" s="190">
        <v>0</v>
      </c>
      <c r="M1010" s="199">
        <v>1.5</v>
      </c>
      <c r="N1010" s="184">
        <v>174.2</v>
      </c>
      <c r="O1010" s="77" t="s">
        <v>516</v>
      </c>
      <c r="P1010" s="61" t="s">
        <v>486</v>
      </c>
    </row>
    <row r="1011" spans="1:16" ht="20.100000000000001" hidden="1" customHeight="1" outlineLevel="2" x14ac:dyDescent="0.2">
      <c r="A1011" s="183">
        <v>3863021</v>
      </c>
      <c r="B1011" s="183">
        <v>541695</v>
      </c>
      <c r="C1011" s="183" t="s">
        <v>761</v>
      </c>
      <c r="D1011" s="183" t="s">
        <v>760</v>
      </c>
      <c r="E1011" s="184">
        <v>99214</v>
      </c>
      <c r="F1011" s="184" t="s">
        <v>423</v>
      </c>
      <c r="G1011" s="196">
        <v>1</v>
      </c>
      <c r="H1011" s="77" t="s">
        <v>437</v>
      </c>
      <c r="I1011" s="190">
        <v>250</v>
      </c>
      <c r="J1011" s="190">
        <v>-70.11</v>
      </c>
      <c r="K1011" s="190">
        <v>-179.89</v>
      </c>
      <c r="L1011" s="190">
        <v>0</v>
      </c>
      <c r="M1011" s="199">
        <v>1.5</v>
      </c>
      <c r="N1011" s="184">
        <v>174.8</v>
      </c>
      <c r="O1011" s="77" t="s">
        <v>453</v>
      </c>
      <c r="P1011" s="61" t="s">
        <v>486</v>
      </c>
    </row>
    <row r="1012" spans="1:16" ht="20.100000000000001" hidden="1" customHeight="1" outlineLevel="2" x14ac:dyDescent="0.2">
      <c r="A1012" s="183">
        <v>4623575</v>
      </c>
      <c r="B1012" s="183">
        <v>1564312</v>
      </c>
      <c r="C1012" s="183" t="s">
        <v>517</v>
      </c>
      <c r="D1012" s="183" t="s">
        <v>762</v>
      </c>
      <c r="E1012" s="184">
        <v>99214</v>
      </c>
      <c r="F1012" s="184" t="s">
        <v>423</v>
      </c>
      <c r="G1012" s="196">
        <v>1</v>
      </c>
      <c r="H1012" s="77" t="s">
        <v>437</v>
      </c>
      <c r="I1012" s="190">
        <v>250</v>
      </c>
      <c r="J1012" s="190">
        <v>-63</v>
      </c>
      <c r="K1012" s="190">
        <v>-187</v>
      </c>
      <c r="L1012" s="190">
        <v>0</v>
      </c>
      <c r="M1012" s="199">
        <v>1.5</v>
      </c>
      <c r="N1012" s="184">
        <v>198.5</v>
      </c>
      <c r="O1012" s="77" t="s">
        <v>518</v>
      </c>
      <c r="P1012" s="61" t="s">
        <v>575</v>
      </c>
    </row>
    <row r="1013" spans="1:16" ht="20.100000000000001" hidden="1" customHeight="1" outlineLevel="2" x14ac:dyDescent="0.2">
      <c r="A1013" s="183">
        <v>4023036</v>
      </c>
      <c r="B1013" s="183">
        <v>308033</v>
      </c>
      <c r="C1013" s="183" t="s">
        <v>764</v>
      </c>
      <c r="D1013" s="183" t="s">
        <v>762</v>
      </c>
      <c r="E1013" s="184">
        <v>99214</v>
      </c>
      <c r="F1013" s="184" t="s">
        <v>423</v>
      </c>
      <c r="G1013" s="196">
        <v>1</v>
      </c>
      <c r="H1013" s="77" t="s">
        <v>437</v>
      </c>
      <c r="I1013" s="190">
        <v>250</v>
      </c>
      <c r="J1013" s="190">
        <v>-81.94</v>
      </c>
      <c r="K1013" s="190">
        <v>-168.06</v>
      </c>
      <c r="L1013" s="190">
        <v>0</v>
      </c>
      <c r="M1013" s="199">
        <v>1.5</v>
      </c>
      <c r="N1013" s="184">
        <v>174.2</v>
      </c>
      <c r="O1013" s="77" t="s">
        <v>534</v>
      </c>
      <c r="P1013" s="61" t="s">
        <v>565</v>
      </c>
    </row>
    <row r="1014" spans="1:16" ht="20.100000000000001" hidden="1" customHeight="1" outlineLevel="2" x14ac:dyDescent="0.2">
      <c r="A1014" s="183">
        <v>3502415</v>
      </c>
      <c r="B1014" s="183">
        <v>232804</v>
      </c>
      <c r="C1014" s="183" t="s">
        <v>622</v>
      </c>
      <c r="D1014" s="183" t="s">
        <v>765</v>
      </c>
      <c r="E1014" s="184">
        <v>99214</v>
      </c>
      <c r="F1014" s="184" t="s">
        <v>423</v>
      </c>
      <c r="G1014" s="196">
        <v>1</v>
      </c>
      <c r="H1014" s="77" t="s">
        <v>437</v>
      </c>
      <c r="I1014" s="190">
        <v>250</v>
      </c>
      <c r="J1014" s="190">
        <v>-70.11</v>
      </c>
      <c r="K1014" s="190">
        <v>-179.89</v>
      </c>
      <c r="L1014" s="190">
        <v>0</v>
      </c>
      <c r="M1014" s="199">
        <v>1.5</v>
      </c>
      <c r="N1014" s="184">
        <v>146.1</v>
      </c>
      <c r="O1014" s="77" t="s">
        <v>453</v>
      </c>
      <c r="P1014" s="61" t="s">
        <v>575</v>
      </c>
    </row>
    <row r="1015" spans="1:16" ht="20.100000000000001" hidden="1" customHeight="1" outlineLevel="2" x14ac:dyDescent="0.2">
      <c r="A1015" s="183">
        <v>4244590</v>
      </c>
      <c r="B1015" s="183">
        <v>278842</v>
      </c>
      <c r="C1015" s="183" t="s">
        <v>450</v>
      </c>
      <c r="D1015" s="183" t="s">
        <v>765</v>
      </c>
      <c r="E1015" s="184">
        <v>99214</v>
      </c>
      <c r="F1015" s="184" t="s">
        <v>423</v>
      </c>
      <c r="G1015" s="196">
        <v>1</v>
      </c>
      <c r="H1015" s="77" t="s">
        <v>437</v>
      </c>
      <c r="I1015" s="190">
        <v>250</v>
      </c>
      <c r="J1015" s="190">
        <v>-81.94</v>
      </c>
      <c r="K1015" s="190">
        <v>-168.06</v>
      </c>
      <c r="L1015" s="190">
        <v>0</v>
      </c>
      <c r="M1015" s="199">
        <v>1.5</v>
      </c>
      <c r="N1015" s="184">
        <v>174.4</v>
      </c>
      <c r="O1015" s="77" t="s">
        <v>534</v>
      </c>
      <c r="P1015" s="61" t="s">
        <v>565</v>
      </c>
    </row>
    <row r="1016" spans="1:16" ht="20.100000000000001" hidden="1" customHeight="1" outlineLevel="2" x14ac:dyDescent="0.2">
      <c r="A1016" s="183">
        <v>2057861</v>
      </c>
      <c r="B1016" s="183">
        <v>111156</v>
      </c>
      <c r="C1016" s="183" t="s">
        <v>767</v>
      </c>
      <c r="D1016" s="183" t="s">
        <v>765</v>
      </c>
      <c r="E1016" s="184">
        <v>99214</v>
      </c>
      <c r="F1016" s="184" t="s">
        <v>423</v>
      </c>
      <c r="G1016" s="196">
        <v>1</v>
      </c>
      <c r="H1016" s="77" t="s">
        <v>437</v>
      </c>
      <c r="I1016" s="190">
        <v>250</v>
      </c>
      <c r="J1016" s="190">
        <v>-79.08</v>
      </c>
      <c r="K1016" s="190">
        <v>-170.92</v>
      </c>
      <c r="L1016" s="190">
        <v>0</v>
      </c>
      <c r="M1016" s="199">
        <v>1.5</v>
      </c>
      <c r="N1016" s="184">
        <v>174.4</v>
      </c>
      <c r="O1016" s="77" t="s">
        <v>506</v>
      </c>
      <c r="P1016" s="61" t="s">
        <v>575</v>
      </c>
    </row>
    <row r="1017" spans="1:16" ht="20.100000000000001" hidden="1" customHeight="1" outlineLevel="2" x14ac:dyDescent="0.2">
      <c r="A1017" s="183">
        <v>4506059</v>
      </c>
      <c r="B1017" s="183">
        <v>1544897</v>
      </c>
      <c r="C1017" s="183" t="s">
        <v>642</v>
      </c>
      <c r="D1017" s="183" t="s">
        <v>765</v>
      </c>
      <c r="E1017" s="184">
        <v>99214</v>
      </c>
      <c r="F1017" s="184" t="s">
        <v>423</v>
      </c>
      <c r="G1017" s="196">
        <v>1</v>
      </c>
      <c r="H1017" s="77" t="s">
        <v>437</v>
      </c>
      <c r="I1017" s="190">
        <v>250</v>
      </c>
      <c r="J1017" s="190">
        <v>-64.08</v>
      </c>
      <c r="K1017" s="190">
        <v>-170.92</v>
      </c>
      <c r="L1017" s="190">
        <v>15</v>
      </c>
      <c r="M1017" s="199">
        <v>1.5</v>
      </c>
      <c r="N1017" s="184">
        <v>198.2</v>
      </c>
      <c r="O1017" s="77" t="s">
        <v>506</v>
      </c>
      <c r="P1017" s="61" t="s">
        <v>610</v>
      </c>
    </row>
    <row r="1018" spans="1:16" ht="20.100000000000001" hidden="1" customHeight="1" outlineLevel="2" x14ac:dyDescent="0.2">
      <c r="A1018" s="183">
        <v>4478997</v>
      </c>
      <c r="B1018" s="183">
        <v>1548799</v>
      </c>
      <c r="C1018" s="183" t="s">
        <v>769</v>
      </c>
      <c r="D1018" s="183" t="s">
        <v>430</v>
      </c>
      <c r="E1018" s="184">
        <v>99214</v>
      </c>
      <c r="F1018" s="184" t="s">
        <v>423</v>
      </c>
      <c r="G1018" s="196">
        <v>1</v>
      </c>
      <c r="H1018" s="77" t="s">
        <v>437</v>
      </c>
      <c r="I1018" s="190">
        <v>250</v>
      </c>
      <c r="J1018" s="190">
        <v>0</v>
      </c>
      <c r="K1018" s="190">
        <v>-250</v>
      </c>
      <c r="L1018" s="190">
        <v>0</v>
      </c>
      <c r="M1018" s="199">
        <v>1.5</v>
      </c>
      <c r="N1018" s="184">
        <v>174.4</v>
      </c>
      <c r="O1018" s="77" t="s">
        <v>49</v>
      </c>
      <c r="P1018" s="61" t="s">
        <v>500</v>
      </c>
    </row>
    <row r="1019" spans="1:16" ht="20.100000000000001" hidden="1" customHeight="1" outlineLevel="2" x14ac:dyDescent="0.2">
      <c r="A1019" s="183">
        <v>4565404</v>
      </c>
      <c r="B1019" s="183">
        <v>1553743</v>
      </c>
      <c r="C1019" s="183" t="s">
        <v>540</v>
      </c>
      <c r="D1019" s="183" t="s">
        <v>430</v>
      </c>
      <c r="E1019" s="184">
        <v>99214</v>
      </c>
      <c r="F1019" s="184" t="s">
        <v>423</v>
      </c>
      <c r="G1019" s="196">
        <v>1</v>
      </c>
      <c r="H1019" s="77" t="s">
        <v>437</v>
      </c>
      <c r="I1019" s="190">
        <v>250</v>
      </c>
      <c r="J1019" s="190">
        <v>-33.69</v>
      </c>
      <c r="K1019" s="190">
        <v>-216.31</v>
      </c>
      <c r="L1019" s="190">
        <v>0</v>
      </c>
      <c r="M1019" s="199">
        <v>1.5</v>
      </c>
      <c r="N1019" s="184">
        <v>174.4</v>
      </c>
      <c r="O1019" s="77" t="s">
        <v>426</v>
      </c>
      <c r="P1019" s="61" t="s">
        <v>500</v>
      </c>
    </row>
    <row r="1020" spans="1:16" ht="20.100000000000001" hidden="1" customHeight="1" outlineLevel="2" x14ac:dyDescent="0.2">
      <c r="A1020" s="183">
        <v>4462311</v>
      </c>
      <c r="B1020" s="183">
        <v>1533681</v>
      </c>
      <c r="C1020" s="183" t="s">
        <v>911</v>
      </c>
      <c r="D1020" s="183" t="s">
        <v>430</v>
      </c>
      <c r="E1020" s="184">
        <v>99214</v>
      </c>
      <c r="F1020" s="184" t="s">
        <v>423</v>
      </c>
      <c r="G1020" s="196">
        <v>1</v>
      </c>
      <c r="H1020" s="77" t="s">
        <v>437</v>
      </c>
      <c r="I1020" s="190">
        <v>250</v>
      </c>
      <c r="J1020" s="190">
        <v>0</v>
      </c>
      <c r="K1020" s="190">
        <v>-240</v>
      </c>
      <c r="L1020" s="190">
        <v>10</v>
      </c>
      <c r="M1020" s="199">
        <v>1.5</v>
      </c>
      <c r="N1020" s="184">
        <v>174.4</v>
      </c>
      <c r="O1020" s="77" t="s">
        <v>516</v>
      </c>
      <c r="P1020" s="61" t="s">
        <v>575</v>
      </c>
    </row>
    <row r="1021" spans="1:16" ht="20.100000000000001" hidden="1" customHeight="1" outlineLevel="2" x14ac:dyDescent="0.2">
      <c r="A1021" s="183">
        <v>3957171</v>
      </c>
      <c r="B1021" s="183">
        <v>1289346</v>
      </c>
      <c r="C1021" s="183" t="s">
        <v>582</v>
      </c>
      <c r="D1021" s="183" t="s">
        <v>771</v>
      </c>
      <c r="E1021" s="184">
        <v>99214</v>
      </c>
      <c r="F1021" s="184" t="s">
        <v>423</v>
      </c>
      <c r="G1021" s="196">
        <v>1</v>
      </c>
      <c r="H1021" s="77" t="s">
        <v>437</v>
      </c>
      <c r="I1021" s="190">
        <v>250</v>
      </c>
      <c r="J1021" s="190">
        <v>-33.69</v>
      </c>
      <c r="K1021" s="190">
        <v>-216.31</v>
      </c>
      <c r="L1021" s="190">
        <v>0</v>
      </c>
      <c r="M1021" s="199">
        <v>1.5</v>
      </c>
      <c r="N1021" s="184">
        <v>174.5</v>
      </c>
      <c r="O1021" s="77" t="s">
        <v>426</v>
      </c>
      <c r="P1021" s="61" t="s">
        <v>570</v>
      </c>
    </row>
    <row r="1022" spans="1:16" ht="20.100000000000001" hidden="1" customHeight="1" outlineLevel="2" x14ac:dyDescent="0.2">
      <c r="A1022" s="183">
        <v>3976185</v>
      </c>
      <c r="B1022" s="183">
        <v>909088</v>
      </c>
      <c r="C1022" s="183" t="s">
        <v>772</v>
      </c>
      <c r="D1022" s="183" t="s">
        <v>771</v>
      </c>
      <c r="E1022" s="184">
        <v>99214</v>
      </c>
      <c r="F1022" s="184" t="s">
        <v>423</v>
      </c>
      <c r="G1022" s="196">
        <v>1</v>
      </c>
      <c r="H1022" s="77" t="s">
        <v>437</v>
      </c>
      <c r="I1022" s="190">
        <v>250</v>
      </c>
      <c r="J1022" s="190">
        <v>-43</v>
      </c>
      <c r="K1022" s="190">
        <v>-207</v>
      </c>
      <c r="L1022" s="190">
        <v>0</v>
      </c>
      <c r="M1022" s="199">
        <v>1.5</v>
      </c>
      <c r="N1022" s="184">
        <v>174.4</v>
      </c>
      <c r="O1022" s="77" t="s">
        <v>518</v>
      </c>
      <c r="P1022" s="61" t="s">
        <v>575</v>
      </c>
    </row>
    <row r="1023" spans="1:16" ht="20.100000000000001" hidden="1" customHeight="1" outlineLevel="2" x14ac:dyDescent="0.2">
      <c r="A1023" s="183">
        <v>3955620</v>
      </c>
      <c r="B1023" s="183">
        <v>1491497</v>
      </c>
      <c r="C1023" s="183" t="s">
        <v>773</v>
      </c>
      <c r="D1023" s="183" t="s">
        <v>771</v>
      </c>
      <c r="E1023" s="184">
        <v>99214</v>
      </c>
      <c r="F1023" s="184" t="s">
        <v>423</v>
      </c>
      <c r="G1023" s="196">
        <v>1</v>
      </c>
      <c r="H1023" s="77" t="s">
        <v>437</v>
      </c>
      <c r="I1023" s="190">
        <v>250</v>
      </c>
      <c r="J1023" s="190">
        <v>0</v>
      </c>
      <c r="K1023" s="190">
        <v>-250</v>
      </c>
      <c r="L1023" s="190">
        <v>0</v>
      </c>
      <c r="M1023" s="199">
        <v>1.5</v>
      </c>
      <c r="N1023" s="184">
        <v>174.4</v>
      </c>
      <c r="O1023" s="77" t="s">
        <v>49</v>
      </c>
      <c r="P1023" s="61" t="s">
        <v>500</v>
      </c>
    </row>
    <row r="1024" spans="1:16" ht="20.100000000000001" hidden="1" customHeight="1" outlineLevel="2" x14ac:dyDescent="0.2">
      <c r="A1024" s="183">
        <v>3737907</v>
      </c>
      <c r="B1024" s="183">
        <v>1384314</v>
      </c>
      <c r="C1024" s="183" t="s">
        <v>774</v>
      </c>
      <c r="D1024" s="183" t="s">
        <v>771</v>
      </c>
      <c r="E1024" s="184">
        <v>99214</v>
      </c>
      <c r="F1024" s="184" t="s">
        <v>423</v>
      </c>
      <c r="G1024" s="196">
        <v>1</v>
      </c>
      <c r="H1024" s="77" t="s">
        <v>437</v>
      </c>
      <c r="I1024" s="190">
        <v>250</v>
      </c>
      <c r="J1024" s="190">
        <v>-5</v>
      </c>
      <c r="K1024" s="190">
        <v>-245</v>
      </c>
      <c r="L1024" s="190">
        <v>0</v>
      </c>
      <c r="M1024" s="199">
        <v>1.5</v>
      </c>
      <c r="N1024" s="184">
        <v>174.4</v>
      </c>
      <c r="O1024" s="77" t="s">
        <v>426</v>
      </c>
      <c r="P1024" s="61" t="s">
        <v>649</v>
      </c>
    </row>
    <row r="1025" spans="1:16" ht="20.100000000000001" hidden="1" customHeight="1" outlineLevel="2" x14ac:dyDescent="0.2">
      <c r="A1025" s="183">
        <v>4637216</v>
      </c>
      <c r="B1025" s="183">
        <v>1169586</v>
      </c>
      <c r="C1025" s="183" t="s">
        <v>580</v>
      </c>
      <c r="D1025" s="183" t="s">
        <v>778</v>
      </c>
      <c r="E1025" s="184">
        <v>99214</v>
      </c>
      <c r="F1025" s="184" t="s">
        <v>423</v>
      </c>
      <c r="G1025" s="196">
        <v>1</v>
      </c>
      <c r="H1025" s="77" t="s">
        <v>437</v>
      </c>
      <c r="I1025" s="190">
        <v>250</v>
      </c>
      <c r="J1025" s="190">
        <v>0</v>
      </c>
      <c r="K1025" s="190">
        <v>-250</v>
      </c>
      <c r="L1025" s="190">
        <v>0</v>
      </c>
      <c r="M1025" s="199">
        <v>1.5</v>
      </c>
      <c r="N1025" s="184">
        <v>185</v>
      </c>
      <c r="O1025" s="77" t="s">
        <v>520</v>
      </c>
      <c r="P1025" s="61" t="s">
        <v>500</v>
      </c>
    </row>
    <row r="1026" spans="1:16" ht="20.100000000000001" hidden="1" customHeight="1" outlineLevel="2" x14ac:dyDescent="0.2">
      <c r="A1026" s="183">
        <v>4562587</v>
      </c>
      <c r="B1026" s="183">
        <v>1491292</v>
      </c>
      <c r="C1026" s="183" t="s">
        <v>519</v>
      </c>
      <c r="D1026" s="183" t="s">
        <v>778</v>
      </c>
      <c r="E1026" s="184">
        <v>99214</v>
      </c>
      <c r="F1026" s="184" t="s">
        <v>423</v>
      </c>
      <c r="G1026" s="196">
        <v>1</v>
      </c>
      <c r="H1026" s="77" t="s">
        <v>437</v>
      </c>
      <c r="I1026" s="190">
        <v>250</v>
      </c>
      <c r="J1026" s="190">
        <v>0</v>
      </c>
      <c r="K1026" s="190">
        <v>-250</v>
      </c>
      <c r="L1026" s="190">
        <v>0</v>
      </c>
      <c r="M1026" s="199">
        <v>1.5</v>
      </c>
      <c r="N1026" s="184">
        <v>198.5</v>
      </c>
      <c r="O1026" s="77" t="s">
        <v>520</v>
      </c>
      <c r="P1026" s="61" t="s">
        <v>610</v>
      </c>
    </row>
    <row r="1027" spans="1:16" ht="20.100000000000001" hidden="1" customHeight="1" outlineLevel="2" x14ac:dyDescent="0.2">
      <c r="A1027" s="183">
        <v>3282248</v>
      </c>
      <c r="B1027" s="183">
        <v>1403417</v>
      </c>
      <c r="C1027" s="183" t="s">
        <v>906</v>
      </c>
      <c r="D1027" s="183" t="s">
        <v>778</v>
      </c>
      <c r="E1027" s="184">
        <v>99214</v>
      </c>
      <c r="F1027" s="184" t="s">
        <v>423</v>
      </c>
      <c r="G1027" s="196">
        <v>1</v>
      </c>
      <c r="H1027" s="77" t="s">
        <v>437</v>
      </c>
      <c r="I1027" s="190">
        <v>250</v>
      </c>
      <c r="J1027" s="190">
        <v>-69.92</v>
      </c>
      <c r="K1027" s="190">
        <v>-175.08</v>
      </c>
      <c r="L1027" s="190">
        <v>5</v>
      </c>
      <c r="M1027" s="199">
        <v>1.5</v>
      </c>
      <c r="N1027" s="184">
        <v>174.4</v>
      </c>
      <c r="O1027" s="77" t="s">
        <v>520</v>
      </c>
      <c r="P1027" s="61" t="s">
        <v>500</v>
      </c>
    </row>
    <row r="1028" spans="1:16" ht="20.100000000000001" hidden="1" customHeight="1" outlineLevel="2" x14ac:dyDescent="0.2">
      <c r="A1028" s="183">
        <v>4241016</v>
      </c>
      <c r="B1028" s="183">
        <v>157684</v>
      </c>
      <c r="C1028" s="183" t="s">
        <v>927</v>
      </c>
      <c r="D1028" s="183" t="s">
        <v>778</v>
      </c>
      <c r="E1028" s="184">
        <v>99214</v>
      </c>
      <c r="F1028" s="184" t="s">
        <v>423</v>
      </c>
      <c r="G1028" s="196">
        <v>1</v>
      </c>
      <c r="H1028" s="77" t="s">
        <v>437</v>
      </c>
      <c r="I1028" s="190">
        <v>250</v>
      </c>
      <c r="J1028" s="190">
        <v>-66.77</v>
      </c>
      <c r="K1028" s="190">
        <v>-166.54</v>
      </c>
      <c r="L1028" s="190">
        <v>16.690000000000001</v>
      </c>
      <c r="M1028" s="199">
        <v>1.5</v>
      </c>
      <c r="N1028" s="184">
        <v>198.5</v>
      </c>
      <c r="O1028" s="77" t="s">
        <v>453</v>
      </c>
      <c r="P1028" s="61" t="s">
        <v>572</v>
      </c>
    </row>
    <row r="1029" spans="1:16" ht="20.100000000000001" hidden="1" customHeight="1" outlineLevel="2" x14ac:dyDescent="0.2">
      <c r="A1029" s="183">
        <v>3418302</v>
      </c>
      <c r="B1029" s="183">
        <v>992129</v>
      </c>
      <c r="C1029" s="183" t="s">
        <v>941</v>
      </c>
      <c r="D1029" s="183" t="s">
        <v>778</v>
      </c>
      <c r="E1029" s="184">
        <v>99214</v>
      </c>
      <c r="F1029" s="184" t="s">
        <v>423</v>
      </c>
      <c r="G1029" s="196">
        <v>1</v>
      </c>
      <c r="H1029" s="77" t="s">
        <v>437</v>
      </c>
      <c r="I1029" s="190">
        <v>250</v>
      </c>
      <c r="J1029" s="190">
        <v>0</v>
      </c>
      <c r="K1029" s="190">
        <v>0</v>
      </c>
      <c r="L1029" s="190">
        <v>250</v>
      </c>
      <c r="M1029" s="199">
        <v>1.5</v>
      </c>
      <c r="N1029" s="184">
        <v>156</v>
      </c>
      <c r="O1029" s="77" t="s">
        <v>453</v>
      </c>
      <c r="P1029" s="61" t="s">
        <v>572</v>
      </c>
    </row>
    <row r="1030" spans="1:16" ht="20.100000000000001" hidden="1" customHeight="1" outlineLevel="2" x14ac:dyDescent="0.2">
      <c r="A1030" s="183">
        <v>4813742</v>
      </c>
      <c r="B1030" s="183">
        <v>1387503</v>
      </c>
      <c r="C1030" s="183" t="s">
        <v>664</v>
      </c>
      <c r="D1030" s="183" t="s">
        <v>780</v>
      </c>
      <c r="E1030" s="184">
        <v>99214</v>
      </c>
      <c r="F1030" s="184" t="s">
        <v>423</v>
      </c>
      <c r="G1030" s="196">
        <v>1</v>
      </c>
      <c r="H1030" s="77" t="s">
        <v>437</v>
      </c>
      <c r="I1030" s="190">
        <v>250</v>
      </c>
      <c r="J1030" s="190">
        <v>-42.75</v>
      </c>
      <c r="K1030" s="190">
        <v>-207.25</v>
      </c>
      <c r="L1030" s="190">
        <v>0</v>
      </c>
      <c r="M1030" s="199">
        <v>1.5</v>
      </c>
      <c r="N1030" s="184">
        <v>156</v>
      </c>
      <c r="O1030" s="77" t="s">
        <v>49</v>
      </c>
      <c r="P1030" s="61" t="s">
        <v>572</v>
      </c>
    </row>
    <row r="1031" spans="1:16" ht="20.100000000000001" hidden="1" customHeight="1" outlineLevel="2" x14ac:dyDescent="0.2">
      <c r="A1031" s="183">
        <v>4643156</v>
      </c>
      <c r="B1031" s="183">
        <v>1563843</v>
      </c>
      <c r="C1031" s="183" t="s">
        <v>579</v>
      </c>
      <c r="D1031" s="183" t="s">
        <v>780</v>
      </c>
      <c r="E1031" s="184">
        <v>99214</v>
      </c>
      <c r="F1031" s="184" t="s">
        <v>423</v>
      </c>
      <c r="G1031" s="196">
        <v>1</v>
      </c>
      <c r="H1031" s="77" t="s">
        <v>437</v>
      </c>
      <c r="I1031" s="190">
        <v>250</v>
      </c>
      <c r="J1031" s="190">
        <v>0</v>
      </c>
      <c r="K1031" s="190">
        <v>-250</v>
      </c>
      <c r="L1031" s="190">
        <v>0</v>
      </c>
      <c r="M1031" s="199">
        <v>1.5</v>
      </c>
      <c r="N1031" s="184">
        <v>146.80000000000001</v>
      </c>
      <c r="O1031" s="77" t="s">
        <v>520</v>
      </c>
      <c r="P1031" s="61" t="s">
        <v>572</v>
      </c>
    </row>
    <row r="1032" spans="1:16" ht="20.100000000000001" hidden="1" customHeight="1" outlineLevel="2" x14ac:dyDescent="0.2">
      <c r="A1032" s="183">
        <v>2777947</v>
      </c>
      <c r="B1032" s="183">
        <v>929956</v>
      </c>
      <c r="C1032" s="183" t="s">
        <v>607</v>
      </c>
      <c r="D1032" s="183" t="s">
        <v>780</v>
      </c>
      <c r="E1032" s="184">
        <v>99214</v>
      </c>
      <c r="F1032" s="184" t="s">
        <v>423</v>
      </c>
      <c r="G1032" s="196">
        <v>1</v>
      </c>
      <c r="H1032" s="77" t="s">
        <v>437</v>
      </c>
      <c r="I1032" s="190">
        <v>250</v>
      </c>
      <c r="J1032" s="190">
        <v>-70.11</v>
      </c>
      <c r="K1032" s="190">
        <v>-179.89</v>
      </c>
      <c r="L1032" s="190">
        <v>0</v>
      </c>
      <c r="M1032" s="199">
        <v>1.5</v>
      </c>
      <c r="N1032" s="184">
        <v>185</v>
      </c>
      <c r="O1032" s="77" t="s">
        <v>453</v>
      </c>
      <c r="P1032" s="61" t="s">
        <v>572</v>
      </c>
    </row>
    <row r="1033" spans="1:16" ht="20.100000000000001" hidden="1" customHeight="1" outlineLevel="2" x14ac:dyDescent="0.2">
      <c r="A1033" s="183">
        <v>4202843</v>
      </c>
      <c r="B1033" s="183">
        <v>1228222</v>
      </c>
      <c r="C1033" s="183" t="s">
        <v>554</v>
      </c>
      <c r="D1033" s="183" t="s">
        <v>780</v>
      </c>
      <c r="E1033" s="184">
        <v>99214</v>
      </c>
      <c r="F1033" s="184" t="s">
        <v>423</v>
      </c>
      <c r="G1033" s="196">
        <v>1</v>
      </c>
      <c r="H1033" s="77" t="s">
        <v>437</v>
      </c>
      <c r="I1033" s="190">
        <v>250</v>
      </c>
      <c r="J1033" s="190">
        <v>0</v>
      </c>
      <c r="K1033" s="190">
        <v>-250</v>
      </c>
      <c r="L1033" s="190">
        <v>0</v>
      </c>
      <c r="M1033" s="199">
        <v>1.5</v>
      </c>
      <c r="N1033" s="184">
        <v>185</v>
      </c>
      <c r="O1033" s="77" t="s">
        <v>520</v>
      </c>
      <c r="P1033" s="61" t="s">
        <v>572</v>
      </c>
    </row>
    <row r="1034" spans="1:16" ht="20.100000000000001" hidden="1" customHeight="1" outlineLevel="2" x14ac:dyDescent="0.2">
      <c r="A1034" s="183">
        <v>4295586</v>
      </c>
      <c r="B1034" s="183">
        <v>1396357</v>
      </c>
      <c r="C1034" s="183" t="s">
        <v>746</v>
      </c>
      <c r="D1034" s="183" t="s">
        <v>780</v>
      </c>
      <c r="E1034" s="184">
        <v>99214</v>
      </c>
      <c r="F1034" s="184" t="s">
        <v>423</v>
      </c>
      <c r="G1034" s="196">
        <v>1</v>
      </c>
      <c r="H1034" s="77" t="s">
        <v>437</v>
      </c>
      <c r="I1034" s="190">
        <v>250</v>
      </c>
      <c r="J1034" s="190">
        <v>0</v>
      </c>
      <c r="K1034" s="190">
        <v>-245</v>
      </c>
      <c r="L1034" s="190">
        <v>5</v>
      </c>
      <c r="M1034" s="199">
        <v>1.5</v>
      </c>
      <c r="N1034" s="184">
        <v>196</v>
      </c>
      <c r="O1034" s="77" t="s">
        <v>426</v>
      </c>
      <c r="P1034" s="61" t="s">
        <v>619</v>
      </c>
    </row>
    <row r="1035" spans="1:16" ht="20.100000000000001" hidden="1" customHeight="1" outlineLevel="2" x14ac:dyDescent="0.2">
      <c r="A1035" s="183">
        <v>4278699</v>
      </c>
      <c r="B1035" s="183">
        <v>1380063</v>
      </c>
      <c r="C1035" s="183" t="s">
        <v>899</v>
      </c>
      <c r="D1035" s="183" t="s">
        <v>780</v>
      </c>
      <c r="E1035" s="184">
        <v>99214</v>
      </c>
      <c r="F1035" s="184" t="s">
        <v>423</v>
      </c>
      <c r="G1035" s="196">
        <v>1</v>
      </c>
      <c r="H1035" s="77" t="s">
        <v>437</v>
      </c>
      <c r="I1035" s="190">
        <v>250</v>
      </c>
      <c r="J1035" s="190">
        <v>0</v>
      </c>
      <c r="K1035" s="190">
        <v>-245</v>
      </c>
      <c r="L1035" s="190">
        <v>5</v>
      </c>
      <c r="M1035" s="199">
        <v>1.5</v>
      </c>
      <c r="N1035" s="184">
        <v>185</v>
      </c>
      <c r="O1035" s="77" t="s">
        <v>516</v>
      </c>
      <c r="P1035" s="61" t="s">
        <v>620</v>
      </c>
    </row>
    <row r="1036" spans="1:16" ht="20.100000000000001" hidden="1" customHeight="1" outlineLevel="2" x14ac:dyDescent="0.2">
      <c r="A1036" s="183">
        <v>3897206</v>
      </c>
      <c r="B1036" s="183">
        <v>1463800</v>
      </c>
      <c r="C1036" s="183" t="s">
        <v>593</v>
      </c>
      <c r="D1036" s="183" t="s">
        <v>783</v>
      </c>
      <c r="E1036" s="184">
        <v>99214</v>
      </c>
      <c r="F1036" s="184" t="s">
        <v>423</v>
      </c>
      <c r="G1036" s="196">
        <v>1</v>
      </c>
      <c r="H1036" s="77" t="s">
        <v>437</v>
      </c>
      <c r="I1036" s="190">
        <v>250</v>
      </c>
      <c r="J1036" s="190">
        <v>-33.69</v>
      </c>
      <c r="K1036" s="190">
        <v>-216.31</v>
      </c>
      <c r="L1036" s="190">
        <v>0</v>
      </c>
      <c r="M1036" s="199">
        <v>1.5</v>
      </c>
      <c r="N1036" s="184">
        <v>174.4</v>
      </c>
      <c r="O1036" s="77" t="s">
        <v>426</v>
      </c>
      <c r="P1036" s="61" t="s">
        <v>613</v>
      </c>
    </row>
    <row r="1037" spans="1:16" ht="20.100000000000001" hidden="1" customHeight="1" outlineLevel="2" x14ac:dyDescent="0.2">
      <c r="A1037" s="183">
        <v>4552219</v>
      </c>
      <c r="B1037" s="183">
        <v>1293558</v>
      </c>
      <c r="C1037" s="183" t="s">
        <v>497</v>
      </c>
      <c r="D1037" s="183" t="s">
        <v>783</v>
      </c>
      <c r="E1037" s="184">
        <v>99214</v>
      </c>
      <c r="F1037" s="184" t="s">
        <v>423</v>
      </c>
      <c r="G1037" s="196">
        <v>1</v>
      </c>
      <c r="H1037" s="77" t="s">
        <v>437</v>
      </c>
      <c r="I1037" s="190">
        <v>250</v>
      </c>
      <c r="J1037" s="190">
        <v>-33.69</v>
      </c>
      <c r="K1037" s="190">
        <v>-216.31</v>
      </c>
      <c r="L1037" s="190">
        <v>0</v>
      </c>
      <c r="M1037" s="199">
        <v>1.5</v>
      </c>
      <c r="N1037" s="184">
        <v>174.4</v>
      </c>
      <c r="O1037" s="77" t="s">
        <v>426</v>
      </c>
      <c r="P1037" s="61" t="s">
        <v>620</v>
      </c>
    </row>
    <row r="1038" spans="1:16" ht="20.100000000000001" hidden="1" customHeight="1" outlineLevel="2" x14ac:dyDescent="0.2">
      <c r="A1038" s="183">
        <v>3491374</v>
      </c>
      <c r="B1038" s="183">
        <v>1176749</v>
      </c>
      <c r="C1038" s="183" t="s">
        <v>621</v>
      </c>
      <c r="D1038" s="183" t="s">
        <v>783</v>
      </c>
      <c r="E1038" s="184">
        <v>99214</v>
      </c>
      <c r="F1038" s="184" t="s">
        <v>423</v>
      </c>
      <c r="G1038" s="196">
        <v>1</v>
      </c>
      <c r="H1038" s="77" t="s">
        <v>437</v>
      </c>
      <c r="I1038" s="190">
        <v>250</v>
      </c>
      <c r="J1038" s="190">
        <v>-33.69</v>
      </c>
      <c r="K1038" s="190">
        <v>-216.31</v>
      </c>
      <c r="L1038" s="190">
        <v>0</v>
      </c>
      <c r="M1038" s="199">
        <v>1.5</v>
      </c>
      <c r="N1038" s="184">
        <v>198.3</v>
      </c>
      <c r="O1038" s="77" t="s">
        <v>426</v>
      </c>
      <c r="P1038" s="61" t="s">
        <v>620</v>
      </c>
    </row>
    <row r="1039" spans="1:16" ht="20.100000000000001" hidden="1" customHeight="1" outlineLevel="2" x14ac:dyDescent="0.2">
      <c r="A1039" s="183">
        <v>4490562</v>
      </c>
      <c r="B1039" s="183">
        <v>1548268</v>
      </c>
      <c r="C1039" s="183" t="s">
        <v>833</v>
      </c>
      <c r="D1039" s="183" t="s">
        <v>783</v>
      </c>
      <c r="E1039" s="184">
        <v>99214</v>
      </c>
      <c r="F1039" s="184" t="s">
        <v>423</v>
      </c>
      <c r="G1039" s="196">
        <v>1</v>
      </c>
      <c r="H1039" s="77" t="s">
        <v>437</v>
      </c>
      <c r="I1039" s="190">
        <v>250</v>
      </c>
      <c r="J1039" s="190">
        <v>0</v>
      </c>
      <c r="K1039" s="190">
        <v>-235</v>
      </c>
      <c r="L1039" s="190">
        <v>15</v>
      </c>
      <c r="M1039" s="199">
        <v>1.5</v>
      </c>
      <c r="N1039" s="184">
        <v>173.7</v>
      </c>
      <c r="O1039" s="77" t="s">
        <v>918</v>
      </c>
      <c r="P1039" s="61" t="s">
        <v>620</v>
      </c>
    </row>
    <row r="1040" spans="1:16" ht="20.100000000000001" hidden="1" customHeight="1" outlineLevel="2" x14ac:dyDescent="0.2">
      <c r="A1040" s="183">
        <v>4699244</v>
      </c>
      <c r="B1040" s="183">
        <v>834949</v>
      </c>
      <c r="C1040" s="183" t="s">
        <v>505</v>
      </c>
      <c r="D1040" s="183" t="s">
        <v>783</v>
      </c>
      <c r="E1040" s="184">
        <v>99214</v>
      </c>
      <c r="F1040" s="184" t="s">
        <v>423</v>
      </c>
      <c r="G1040" s="196">
        <v>1</v>
      </c>
      <c r="H1040" s="77" t="s">
        <v>437</v>
      </c>
      <c r="I1040" s="190">
        <v>250</v>
      </c>
      <c r="J1040" s="190">
        <v>-64.08</v>
      </c>
      <c r="K1040" s="190">
        <v>-170.92</v>
      </c>
      <c r="L1040" s="190">
        <v>15</v>
      </c>
      <c r="M1040" s="199">
        <v>1.5</v>
      </c>
      <c r="N1040" s="184" t="s">
        <v>425</v>
      </c>
      <c r="O1040" s="77" t="s">
        <v>506</v>
      </c>
      <c r="P1040" s="61" t="s">
        <v>649</v>
      </c>
    </row>
    <row r="1041" spans="1:16" ht="20.100000000000001" hidden="1" customHeight="1" outlineLevel="2" x14ac:dyDescent="0.2">
      <c r="A1041" s="183">
        <v>4850704</v>
      </c>
      <c r="B1041" s="183">
        <v>1552254</v>
      </c>
      <c r="C1041" s="183" t="s">
        <v>819</v>
      </c>
      <c r="D1041" s="183" t="s">
        <v>783</v>
      </c>
      <c r="E1041" s="184">
        <v>99214</v>
      </c>
      <c r="F1041" s="184" t="s">
        <v>423</v>
      </c>
      <c r="G1041" s="196">
        <v>1</v>
      </c>
      <c r="H1041" s="77" t="s">
        <v>437</v>
      </c>
      <c r="I1041" s="190">
        <v>250</v>
      </c>
      <c r="J1041" s="190">
        <v>0</v>
      </c>
      <c r="K1041" s="190">
        <v>-166.54</v>
      </c>
      <c r="L1041" s="190">
        <v>83.46</v>
      </c>
      <c r="M1041" s="199">
        <v>1.5</v>
      </c>
      <c r="N1041" s="184">
        <v>185</v>
      </c>
      <c r="O1041" s="77" t="s">
        <v>453</v>
      </c>
      <c r="P1041" s="61" t="s">
        <v>606</v>
      </c>
    </row>
    <row r="1042" spans="1:16" ht="20.100000000000001" hidden="1" customHeight="1" outlineLevel="2" x14ac:dyDescent="0.2">
      <c r="A1042" s="183">
        <v>4730982</v>
      </c>
      <c r="B1042" s="183">
        <v>906273</v>
      </c>
      <c r="C1042" s="183" t="s">
        <v>515</v>
      </c>
      <c r="D1042" s="183" t="s">
        <v>785</v>
      </c>
      <c r="E1042" s="184">
        <v>99214</v>
      </c>
      <c r="F1042" s="184" t="s">
        <v>423</v>
      </c>
      <c r="G1042" s="196">
        <v>1</v>
      </c>
      <c r="H1042" s="77" t="s">
        <v>437</v>
      </c>
      <c r="I1042" s="190">
        <v>250</v>
      </c>
      <c r="J1042" s="190">
        <v>0</v>
      </c>
      <c r="K1042" s="190">
        <v>-245</v>
      </c>
      <c r="L1042" s="190">
        <v>5</v>
      </c>
      <c r="M1042" s="199">
        <v>1.5</v>
      </c>
      <c r="N1042" s="184" t="s">
        <v>425</v>
      </c>
      <c r="O1042" s="77" t="s">
        <v>567</v>
      </c>
      <c r="P1042" s="61" t="s">
        <v>604</v>
      </c>
    </row>
    <row r="1043" spans="1:16" ht="20.100000000000001" hidden="1" customHeight="1" outlineLevel="2" x14ac:dyDescent="0.2">
      <c r="A1043" s="183">
        <v>4581700</v>
      </c>
      <c r="B1043" s="183">
        <v>1075662</v>
      </c>
      <c r="C1043" s="183" t="s">
        <v>700</v>
      </c>
      <c r="D1043" s="183" t="s">
        <v>786</v>
      </c>
      <c r="E1043" s="184">
        <v>99214</v>
      </c>
      <c r="F1043" s="184" t="s">
        <v>423</v>
      </c>
      <c r="G1043" s="196">
        <v>1</v>
      </c>
      <c r="H1043" s="77" t="s">
        <v>437</v>
      </c>
      <c r="I1043" s="190">
        <v>250</v>
      </c>
      <c r="J1043" s="190">
        <v>-33.69</v>
      </c>
      <c r="K1043" s="190">
        <v>-216.31</v>
      </c>
      <c r="L1043" s="190">
        <v>0</v>
      </c>
      <c r="M1043" s="199">
        <v>1.5</v>
      </c>
      <c r="N1043" s="184">
        <v>198.5</v>
      </c>
      <c r="O1043" s="77" t="s">
        <v>426</v>
      </c>
      <c r="P1043" s="61" t="s">
        <v>606</v>
      </c>
    </row>
    <row r="1044" spans="1:16" ht="20.100000000000001" hidden="1" customHeight="1" outlineLevel="2" x14ac:dyDescent="0.2">
      <c r="A1044" s="183">
        <v>4306633</v>
      </c>
      <c r="B1044" s="183">
        <v>1521561</v>
      </c>
      <c r="C1044" s="183" t="s">
        <v>576</v>
      </c>
      <c r="D1044" s="183" t="s">
        <v>786</v>
      </c>
      <c r="E1044" s="184">
        <v>99214</v>
      </c>
      <c r="F1044" s="184" t="s">
        <v>423</v>
      </c>
      <c r="G1044" s="196">
        <v>1</v>
      </c>
      <c r="H1044" s="77" t="s">
        <v>437</v>
      </c>
      <c r="I1044" s="190">
        <v>250</v>
      </c>
      <c r="J1044" s="190">
        <v>-62.43</v>
      </c>
      <c r="K1044" s="190">
        <v>-187.57</v>
      </c>
      <c r="L1044" s="190">
        <v>0</v>
      </c>
      <c r="M1044" s="199">
        <v>1.5</v>
      </c>
      <c r="N1044" s="184">
        <v>185</v>
      </c>
      <c r="O1044" s="77" t="s">
        <v>567</v>
      </c>
      <c r="P1044" s="61" t="s">
        <v>604</v>
      </c>
    </row>
    <row r="1045" spans="1:16" ht="20.100000000000001" hidden="1" customHeight="1" outlineLevel="2" x14ac:dyDescent="0.2">
      <c r="A1045" s="183">
        <v>4631835</v>
      </c>
      <c r="B1045" s="183">
        <v>1356657</v>
      </c>
      <c r="C1045" s="183" t="s">
        <v>712</v>
      </c>
      <c r="D1045" s="183" t="s">
        <v>786</v>
      </c>
      <c r="E1045" s="184">
        <v>99214</v>
      </c>
      <c r="F1045" s="184" t="s">
        <v>423</v>
      </c>
      <c r="G1045" s="196">
        <v>1</v>
      </c>
      <c r="H1045" s="77" t="s">
        <v>437</v>
      </c>
      <c r="I1045" s="190">
        <v>250</v>
      </c>
      <c r="J1045" s="190">
        <v>-33.69</v>
      </c>
      <c r="K1045" s="190">
        <v>-216.31</v>
      </c>
      <c r="L1045" s="190">
        <v>0</v>
      </c>
      <c r="M1045" s="199">
        <v>1.5</v>
      </c>
      <c r="N1045" s="184">
        <v>174.9</v>
      </c>
      <c r="O1045" s="77" t="s">
        <v>426</v>
      </c>
      <c r="P1045" s="61" t="s">
        <v>606</v>
      </c>
    </row>
    <row r="1046" spans="1:16" ht="20.100000000000001" hidden="1" customHeight="1" outlineLevel="2" x14ac:dyDescent="0.2">
      <c r="A1046" s="183">
        <v>4524499</v>
      </c>
      <c r="B1046" s="183">
        <v>1449568</v>
      </c>
      <c r="C1046" s="183" t="s">
        <v>788</v>
      </c>
      <c r="D1046" s="183" t="s">
        <v>786</v>
      </c>
      <c r="E1046" s="184">
        <v>99214</v>
      </c>
      <c r="F1046" s="184" t="s">
        <v>423</v>
      </c>
      <c r="G1046" s="196">
        <v>1</v>
      </c>
      <c r="H1046" s="77" t="s">
        <v>437</v>
      </c>
      <c r="I1046" s="190">
        <v>250</v>
      </c>
      <c r="J1046" s="190">
        <v>-70.11</v>
      </c>
      <c r="K1046" s="190">
        <v>-179.89</v>
      </c>
      <c r="L1046" s="190">
        <v>0</v>
      </c>
      <c r="M1046" s="199">
        <v>1.5</v>
      </c>
      <c r="N1046" s="184">
        <v>203</v>
      </c>
      <c r="O1046" s="77" t="s">
        <v>453</v>
      </c>
      <c r="P1046" s="61" t="s">
        <v>604</v>
      </c>
    </row>
    <row r="1047" spans="1:16" ht="20.100000000000001" hidden="1" customHeight="1" outlineLevel="2" x14ac:dyDescent="0.2">
      <c r="A1047" s="183">
        <v>4600747</v>
      </c>
      <c r="B1047" s="183">
        <v>442218</v>
      </c>
      <c r="C1047" s="183" t="s">
        <v>618</v>
      </c>
      <c r="D1047" s="183" t="s">
        <v>786</v>
      </c>
      <c r="E1047" s="184">
        <v>99214</v>
      </c>
      <c r="F1047" s="184" t="s">
        <v>423</v>
      </c>
      <c r="G1047" s="196">
        <v>1</v>
      </c>
      <c r="H1047" s="77" t="s">
        <v>437</v>
      </c>
      <c r="I1047" s="190">
        <v>250</v>
      </c>
      <c r="J1047" s="190">
        <v>-7.75</v>
      </c>
      <c r="K1047" s="190">
        <v>-207.25</v>
      </c>
      <c r="L1047" s="190">
        <v>35</v>
      </c>
      <c r="M1047" s="199">
        <v>1.5</v>
      </c>
      <c r="N1047" s="184">
        <v>173.5</v>
      </c>
      <c r="O1047" s="77" t="s">
        <v>503</v>
      </c>
      <c r="P1047" s="61" t="s">
        <v>604</v>
      </c>
    </row>
    <row r="1048" spans="1:16" ht="20.100000000000001" hidden="1" customHeight="1" outlineLevel="2" x14ac:dyDescent="0.2">
      <c r="A1048" s="183">
        <v>4733489</v>
      </c>
      <c r="B1048" s="183">
        <v>1570764</v>
      </c>
      <c r="C1048" s="183" t="s">
        <v>672</v>
      </c>
      <c r="D1048" s="183" t="s">
        <v>789</v>
      </c>
      <c r="E1048" s="184">
        <v>99214</v>
      </c>
      <c r="F1048" s="184" t="s">
        <v>423</v>
      </c>
      <c r="G1048" s="196">
        <v>1</v>
      </c>
      <c r="H1048" s="77" t="s">
        <v>437</v>
      </c>
      <c r="I1048" s="190">
        <v>250</v>
      </c>
      <c r="J1048" s="190">
        <v>0</v>
      </c>
      <c r="K1048" s="190">
        <v>-250</v>
      </c>
      <c r="L1048" s="190">
        <v>0</v>
      </c>
      <c r="M1048" s="199">
        <v>1.5</v>
      </c>
      <c r="N1048" s="184">
        <v>174.8</v>
      </c>
      <c r="O1048" s="77" t="s">
        <v>520</v>
      </c>
      <c r="P1048" s="61" t="s">
        <v>610</v>
      </c>
    </row>
    <row r="1049" spans="1:16" ht="20.100000000000001" hidden="1" customHeight="1" outlineLevel="2" x14ac:dyDescent="0.2">
      <c r="A1049" s="183">
        <v>4522514</v>
      </c>
      <c r="B1049" s="183">
        <v>1353120</v>
      </c>
      <c r="C1049" s="183" t="s">
        <v>661</v>
      </c>
      <c r="D1049" s="183" t="s">
        <v>789</v>
      </c>
      <c r="E1049" s="184">
        <v>99214</v>
      </c>
      <c r="F1049" s="184" t="s">
        <v>423</v>
      </c>
      <c r="G1049" s="196">
        <v>1</v>
      </c>
      <c r="H1049" s="77" t="s">
        <v>437</v>
      </c>
      <c r="I1049" s="190">
        <v>250</v>
      </c>
      <c r="J1049" s="190">
        <v>-33.69</v>
      </c>
      <c r="K1049" s="190">
        <v>-216.31</v>
      </c>
      <c r="L1049" s="190">
        <v>0</v>
      </c>
      <c r="M1049" s="199">
        <v>1.5</v>
      </c>
      <c r="N1049" s="184">
        <v>198.3</v>
      </c>
      <c r="O1049" s="77" t="s">
        <v>426</v>
      </c>
      <c r="P1049" s="61" t="s">
        <v>610</v>
      </c>
    </row>
    <row r="1050" spans="1:16" ht="20.100000000000001" hidden="1" customHeight="1" outlineLevel="2" x14ac:dyDescent="0.2">
      <c r="A1050" s="183">
        <v>4437686</v>
      </c>
      <c r="B1050" s="183">
        <v>1541925</v>
      </c>
      <c r="C1050" s="183" t="s">
        <v>681</v>
      </c>
      <c r="D1050" s="183" t="s">
        <v>789</v>
      </c>
      <c r="E1050" s="184">
        <v>99214</v>
      </c>
      <c r="F1050" s="184" t="s">
        <v>423</v>
      </c>
      <c r="G1050" s="196">
        <v>1</v>
      </c>
      <c r="H1050" s="77" t="s">
        <v>437</v>
      </c>
      <c r="I1050" s="190">
        <v>250</v>
      </c>
      <c r="J1050" s="190">
        <v>-70.11</v>
      </c>
      <c r="K1050" s="190">
        <v>-179.89</v>
      </c>
      <c r="L1050" s="190">
        <v>0</v>
      </c>
      <c r="M1050" s="199">
        <v>1.5</v>
      </c>
      <c r="N1050" s="184">
        <v>174.8</v>
      </c>
      <c r="O1050" s="77" t="s">
        <v>453</v>
      </c>
      <c r="P1050" s="61" t="s">
        <v>650</v>
      </c>
    </row>
    <row r="1051" spans="1:16" ht="20.100000000000001" hidden="1" customHeight="1" outlineLevel="2" x14ac:dyDescent="0.2">
      <c r="A1051" s="183">
        <v>4854265</v>
      </c>
      <c r="B1051" s="183">
        <v>246466</v>
      </c>
      <c r="C1051" s="183" t="s">
        <v>791</v>
      </c>
      <c r="D1051" s="183" t="s">
        <v>789</v>
      </c>
      <c r="E1051" s="184">
        <v>99214</v>
      </c>
      <c r="F1051" s="184" t="s">
        <v>423</v>
      </c>
      <c r="G1051" s="196">
        <v>1</v>
      </c>
      <c r="H1051" s="77" t="s">
        <v>437</v>
      </c>
      <c r="I1051" s="190">
        <v>250</v>
      </c>
      <c r="J1051" s="190">
        <v>-33.69</v>
      </c>
      <c r="K1051" s="190">
        <v>-216.31</v>
      </c>
      <c r="L1051" s="190">
        <v>0</v>
      </c>
      <c r="M1051" s="199">
        <v>1.5</v>
      </c>
      <c r="N1051" s="184">
        <v>198.3</v>
      </c>
      <c r="O1051" s="77" t="s">
        <v>426</v>
      </c>
      <c r="P1051" s="61" t="s">
        <v>486</v>
      </c>
    </row>
    <row r="1052" spans="1:16" ht="20.100000000000001" hidden="1" customHeight="1" outlineLevel="2" x14ac:dyDescent="0.2">
      <c r="A1052" s="183">
        <v>4800963</v>
      </c>
      <c r="B1052" s="183">
        <v>710994</v>
      </c>
      <c r="C1052" s="183" t="s">
        <v>644</v>
      </c>
      <c r="D1052" s="183" t="s">
        <v>789</v>
      </c>
      <c r="E1052" s="184">
        <v>99214</v>
      </c>
      <c r="F1052" s="184" t="s">
        <v>423</v>
      </c>
      <c r="G1052" s="196">
        <v>1</v>
      </c>
      <c r="H1052" s="77" t="s">
        <v>437</v>
      </c>
      <c r="I1052" s="190">
        <v>250</v>
      </c>
      <c r="J1052" s="190">
        <v>-43</v>
      </c>
      <c r="K1052" s="190">
        <v>-207</v>
      </c>
      <c r="L1052" s="190">
        <v>0</v>
      </c>
      <c r="M1052" s="199">
        <v>1.5</v>
      </c>
      <c r="N1052" s="184" t="s">
        <v>425</v>
      </c>
      <c r="O1052" s="77" t="s">
        <v>518</v>
      </c>
      <c r="P1052" s="61" t="s">
        <v>486</v>
      </c>
    </row>
    <row r="1053" spans="1:16" ht="20.100000000000001" hidden="1" customHeight="1" outlineLevel="2" x14ac:dyDescent="0.2">
      <c r="A1053" s="183">
        <v>4639234</v>
      </c>
      <c r="B1053" s="183">
        <v>1012824</v>
      </c>
      <c r="C1053" s="183" t="s">
        <v>793</v>
      </c>
      <c r="D1053" s="183" t="s">
        <v>789</v>
      </c>
      <c r="E1053" s="184">
        <v>99214</v>
      </c>
      <c r="F1053" s="184" t="s">
        <v>423</v>
      </c>
      <c r="G1053" s="196">
        <v>1</v>
      </c>
      <c r="H1053" s="77" t="s">
        <v>437</v>
      </c>
      <c r="I1053" s="190">
        <v>250</v>
      </c>
      <c r="J1053" s="190">
        <v>-70.11</v>
      </c>
      <c r="K1053" s="190">
        <v>-179.89</v>
      </c>
      <c r="L1053" s="190">
        <v>0</v>
      </c>
      <c r="M1053" s="199">
        <v>1.5</v>
      </c>
      <c r="N1053" s="184">
        <v>174.2</v>
      </c>
      <c r="O1053" s="77" t="s">
        <v>453</v>
      </c>
      <c r="P1053" s="61" t="s">
        <v>486</v>
      </c>
    </row>
    <row r="1054" spans="1:16" ht="20.100000000000001" hidden="1" customHeight="1" outlineLevel="2" x14ac:dyDescent="0.2">
      <c r="A1054" s="183">
        <v>4494903</v>
      </c>
      <c r="B1054" s="183">
        <v>1366224</v>
      </c>
      <c r="C1054" s="183" t="s">
        <v>900</v>
      </c>
      <c r="D1054" s="183" t="s">
        <v>789</v>
      </c>
      <c r="E1054" s="184">
        <v>99214</v>
      </c>
      <c r="F1054" s="184" t="s">
        <v>423</v>
      </c>
      <c r="G1054" s="196">
        <v>1</v>
      </c>
      <c r="H1054" s="77" t="s">
        <v>437</v>
      </c>
      <c r="I1054" s="190">
        <v>250</v>
      </c>
      <c r="J1054" s="190">
        <v>0</v>
      </c>
      <c r="K1054" s="190">
        <v>-245</v>
      </c>
      <c r="L1054" s="190">
        <v>5</v>
      </c>
      <c r="M1054" s="199">
        <v>1.5</v>
      </c>
      <c r="N1054" s="184">
        <v>154.80000000000001</v>
      </c>
      <c r="O1054" s="77" t="s">
        <v>516</v>
      </c>
      <c r="P1054" s="61" t="s">
        <v>481</v>
      </c>
    </row>
    <row r="1055" spans="1:16" ht="20.100000000000001" hidden="1" customHeight="1" outlineLevel="2" x14ac:dyDescent="0.2">
      <c r="A1055" s="183">
        <v>4800701</v>
      </c>
      <c r="B1055" s="183">
        <v>1581071</v>
      </c>
      <c r="C1055" s="183" t="s">
        <v>939</v>
      </c>
      <c r="D1055" s="183" t="s">
        <v>789</v>
      </c>
      <c r="E1055" s="184">
        <v>99214</v>
      </c>
      <c r="F1055" s="184" t="s">
        <v>423</v>
      </c>
      <c r="G1055" s="196">
        <v>1</v>
      </c>
      <c r="H1055" s="77" t="s">
        <v>437</v>
      </c>
      <c r="I1055" s="190">
        <v>250</v>
      </c>
      <c r="J1055" s="190">
        <v>0</v>
      </c>
      <c r="K1055" s="190">
        <v>0</v>
      </c>
      <c r="L1055" s="190">
        <v>250</v>
      </c>
      <c r="M1055" s="199">
        <v>1.5</v>
      </c>
      <c r="N1055" s="184" t="s">
        <v>425</v>
      </c>
      <c r="O1055" s="77" t="s">
        <v>516</v>
      </c>
      <c r="P1055" s="61" t="s">
        <v>606</v>
      </c>
    </row>
    <row r="1056" spans="1:16" ht="20.100000000000001" hidden="1" customHeight="1" outlineLevel="2" x14ac:dyDescent="0.2">
      <c r="A1056" s="183">
        <v>3043692</v>
      </c>
      <c r="B1056" s="183">
        <v>150807</v>
      </c>
      <c r="C1056" s="183" t="s">
        <v>795</v>
      </c>
      <c r="D1056" s="183" t="s">
        <v>796</v>
      </c>
      <c r="E1056" s="184">
        <v>99214</v>
      </c>
      <c r="F1056" s="184" t="s">
        <v>423</v>
      </c>
      <c r="G1056" s="196">
        <v>1</v>
      </c>
      <c r="H1056" s="77" t="s">
        <v>437</v>
      </c>
      <c r="I1056" s="190">
        <v>250</v>
      </c>
      <c r="J1056" s="190">
        <v>-43</v>
      </c>
      <c r="K1056" s="190">
        <v>-207</v>
      </c>
      <c r="L1056" s="190">
        <v>0</v>
      </c>
      <c r="M1056" s="199">
        <v>1.5</v>
      </c>
      <c r="N1056" s="184">
        <v>174.1</v>
      </c>
      <c r="O1056" s="77" t="s">
        <v>518</v>
      </c>
      <c r="P1056" s="61" t="s">
        <v>733</v>
      </c>
    </row>
    <row r="1057" spans="1:16" ht="20.100000000000001" hidden="1" customHeight="1" outlineLevel="2" x14ac:dyDescent="0.2">
      <c r="A1057" s="183">
        <v>4735193</v>
      </c>
      <c r="B1057" s="183">
        <v>12988</v>
      </c>
      <c r="C1057" s="183" t="s">
        <v>493</v>
      </c>
      <c r="D1057" s="183" t="s">
        <v>796</v>
      </c>
      <c r="E1057" s="184">
        <v>99214</v>
      </c>
      <c r="F1057" s="184" t="s">
        <v>423</v>
      </c>
      <c r="G1057" s="196">
        <v>1</v>
      </c>
      <c r="H1057" s="77" t="s">
        <v>437</v>
      </c>
      <c r="I1057" s="190">
        <v>250</v>
      </c>
      <c r="J1057" s="190">
        <v>-33.69</v>
      </c>
      <c r="K1057" s="190">
        <v>-216.31</v>
      </c>
      <c r="L1057" s="190">
        <v>0</v>
      </c>
      <c r="M1057" s="199">
        <v>1.5</v>
      </c>
      <c r="N1057" s="184">
        <v>174.4</v>
      </c>
      <c r="O1057" s="77" t="s">
        <v>426</v>
      </c>
      <c r="P1057" s="61" t="s">
        <v>733</v>
      </c>
    </row>
    <row r="1058" spans="1:16" ht="20.100000000000001" hidden="1" customHeight="1" outlineLevel="2" x14ac:dyDescent="0.2">
      <c r="A1058" s="183">
        <v>4600747</v>
      </c>
      <c r="B1058" s="183">
        <v>442218</v>
      </c>
      <c r="C1058" s="183" t="s">
        <v>618</v>
      </c>
      <c r="D1058" s="183" t="s">
        <v>796</v>
      </c>
      <c r="E1058" s="184">
        <v>99214</v>
      </c>
      <c r="F1058" s="184" t="s">
        <v>423</v>
      </c>
      <c r="G1058" s="196">
        <v>1</v>
      </c>
      <c r="H1058" s="77" t="s">
        <v>437</v>
      </c>
      <c r="I1058" s="190">
        <v>250</v>
      </c>
      <c r="J1058" s="190">
        <v>-7.75</v>
      </c>
      <c r="K1058" s="190">
        <v>-242.25</v>
      </c>
      <c r="L1058" s="190">
        <v>0</v>
      </c>
      <c r="M1058" s="199">
        <v>1.5</v>
      </c>
      <c r="N1058" s="184">
        <v>173.5</v>
      </c>
      <c r="O1058" s="77" t="s">
        <v>503</v>
      </c>
      <c r="P1058" s="61" t="s">
        <v>572</v>
      </c>
    </row>
    <row r="1059" spans="1:16" ht="20.100000000000001" hidden="1" customHeight="1" outlineLevel="2" x14ac:dyDescent="0.2">
      <c r="A1059" s="183">
        <v>4796535</v>
      </c>
      <c r="B1059" s="183">
        <v>1579232</v>
      </c>
      <c r="C1059" s="183" t="s">
        <v>636</v>
      </c>
      <c r="D1059" s="183" t="s">
        <v>796</v>
      </c>
      <c r="E1059" s="184">
        <v>99214</v>
      </c>
      <c r="F1059" s="184" t="s">
        <v>423</v>
      </c>
      <c r="G1059" s="196">
        <v>1</v>
      </c>
      <c r="H1059" s="77" t="s">
        <v>437</v>
      </c>
      <c r="I1059" s="190">
        <v>250</v>
      </c>
      <c r="J1059" s="190">
        <v>-5</v>
      </c>
      <c r="K1059" s="190">
        <v>-245</v>
      </c>
      <c r="L1059" s="190">
        <v>0</v>
      </c>
      <c r="M1059" s="199">
        <v>1.5</v>
      </c>
      <c r="N1059" s="184">
        <v>174.8</v>
      </c>
      <c r="O1059" s="77" t="s">
        <v>426</v>
      </c>
      <c r="P1059" s="61" t="s">
        <v>491</v>
      </c>
    </row>
    <row r="1060" spans="1:16" ht="20.100000000000001" hidden="1" customHeight="1" outlineLevel="2" x14ac:dyDescent="0.2">
      <c r="A1060" s="183">
        <v>3196277</v>
      </c>
      <c r="B1060" s="183">
        <v>1086539</v>
      </c>
      <c r="C1060" s="183" t="s">
        <v>581</v>
      </c>
      <c r="D1060" s="183" t="s">
        <v>796</v>
      </c>
      <c r="E1060" s="184">
        <v>99214</v>
      </c>
      <c r="F1060" s="184" t="s">
        <v>423</v>
      </c>
      <c r="G1060" s="196">
        <v>1</v>
      </c>
      <c r="H1060" s="77" t="s">
        <v>437</v>
      </c>
      <c r="I1060" s="190">
        <v>250</v>
      </c>
      <c r="J1060" s="190">
        <v>-20</v>
      </c>
      <c r="K1060" s="190">
        <v>-230</v>
      </c>
      <c r="L1060" s="190">
        <v>0</v>
      </c>
      <c r="M1060" s="199">
        <v>1.5</v>
      </c>
      <c r="N1060" s="184">
        <v>154.1</v>
      </c>
      <c r="O1060" s="77" t="s">
        <v>516</v>
      </c>
      <c r="P1060" s="61" t="s">
        <v>442</v>
      </c>
    </row>
    <row r="1061" spans="1:16" ht="20.100000000000001" hidden="1" customHeight="1" outlineLevel="2" x14ac:dyDescent="0.2">
      <c r="A1061" s="183">
        <v>3738362</v>
      </c>
      <c r="B1061" s="183">
        <v>1456894</v>
      </c>
      <c r="C1061" s="183" t="s">
        <v>533</v>
      </c>
      <c r="D1061" s="183" t="s">
        <v>796</v>
      </c>
      <c r="E1061" s="184">
        <v>99214</v>
      </c>
      <c r="F1061" s="184" t="s">
        <v>423</v>
      </c>
      <c r="G1061" s="196">
        <v>1</v>
      </c>
      <c r="H1061" s="77" t="s">
        <v>437</v>
      </c>
      <c r="I1061" s="190">
        <v>250</v>
      </c>
      <c r="J1061" s="190">
        <v>-81.94</v>
      </c>
      <c r="K1061" s="190">
        <v>-168.06</v>
      </c>
      <c r="L1061" s="190">
        <v>0</v>
      </c>
      <c r="M1061" s="199">
        <v>1.5</v>
      </c>
      <c r="N1061" s="184">
        <v>142</v>
      </c>
      <c r="O1061" s="77" t="s">
        <v>534</v>
      </c>
      <c r="P1061" s="61" t="s">
        <v>445</v>
      </c>
    </row>
    <row r="1062" spans="1:16" ht="20.100000000000001" hidden="1" customHeight="1" outlineLevel="2" x14ac:dyDescent="0.2">
      <c r="A1062" s="183">
        <v>4843531</v>
      </c>
      <c r="B1062" s="183">
        <v>995228</v>
      </c>
      <c r="C1062" s="183" t="s">
        <v>905</v>
      </c>
      <c r="D1062" s="183" t="s">
        <v>796</v>
      </c>
      <c r="E1062" s="184">
        <v>99214</v>
      </c>
      <c r="F1062" s="184" t="s">
        <v>423</v>
      </c>
      <c r="G1062" s="196">
        <v>1</v>
      </c>
      <c r="H1062" s="77" t="s">
        <v>437</v>
      </c>
      <c r="I1062" s="190">
        <v>250</v>
      </c>
      <c r="J1062" s="190">
        <v>0</v>
      </c>
      <c r="K1062" s="190">
        <v>-245</v>
      </c>
      <c r="L1062" s="190">
        <v>5</v>
      </c>
      <c r="M1062" s="199">
        <v>1.5</v>
      </c>
      <c r="N1062" s="184">
        <v>171.3</v>
      </c>
      <c r="O1062" s="77" t="s">
        <v>516</v>
      </c>
      <c r="P1062" s="61" t="s">
        <v>448</v>
      </c>
    </row>
    <row r="1063" spans="1:16" ht="20.100000000000001" hidden="1" customHeight="1" outlineLevel="2" x14ac:dyDescent="0.2">
      <c r="A1063" s="183">
        <v>4863133</v>
      </c>
      <c r="B1063" s="183">
        <v>456994</v>
      </c>
      <c r="C1063" s="183" t="s">
        <v>801</v>
      </c>
      <c r="D1063" s="183" t="s">
        <v>799</v>
      </c>
      <c r="E1063" s="184">
        <v>99214</v>
      </c>
      <c r="F1063" s="184" t="s">
        <v>423</v>
      </c>
      <c r="G1063" s="196">
        <v>1</v>
      </c>
      <c r="H1063" s="77" t="s">
        <v>437</v>
      </c>
      <c r="I1063" s="190">
        <v>250</v>
      </c>
      <c r="J1063" s="190">
        <v>-62.43</v>
      </c>
      <c r="K1063" s="190">
        <v>-187.57</v>
      </c>
      <c r="L1063" s="190">
        <v>0</v>
      </c>
      <c r="M1063" s="199">
        <v>1.5</v>
      </c>
      <c r="N1063" s="184">
        <v>146.80000000000001</v>
      </c>
      <c r="O1063" s="77" t="s">
        <v>567</v>
      </c>
      <c r="P1063" s="61" t="s">
        <v>448</v>
      </c>
    </row>
    <row r="1064" spans="1:16" ht="20.100000000000001" hidden="1" customHeight="1" outlineLevel="2" x14ac:dyDescent="0.2">
      <c r="A1064" s="183">
        <v>4623575</v>
      </c>
      <c r="B1064" s="183">
        <v>1564312</v>
      </c>
      <c r="C1064" s="183" t="s">
        <v>517</v>
      </c>
      <c r="D1064" s="183" t="s">
        <v>799</v>
      </c>
      <c r="E1064" s="184">
        <v>99214</v>
      </c>
      <c r="F1064" s="184" t="s">
        <v>423</v>
      </c>
      <c r="G1064" s="196">
        <v>1</v>
      </c>
      <c r="H1064" s="77" t="s">
        <v>437</v>
      </c>
      <c r="I1064" s="190">
        <v>250</v>
      </c>
      <c r="J1064" s="190">
        <v>-63</v>
      </c>
      <c r="K1064" s="190">
        <v>-187</v>
      </c>
      <c r="L1064" s="190">
        <v>0</v>
      </c>
      <c r="M1064" s="199">
        <v>1.5</v>
      </c>
      <c r="N1064" s="184">
        <v>198.5</v>
      </c>
      <c r="O1064" s="77" t="s">
        <v>518</v>
      </c>
      <c r="P1064" s="61" t="s">
        <v>650</v>
      </c>
    </row>
    <row r="1065" spans="1:16" ht="20.100000000000001" hidden="1" customHeight="1" outlineLevel="2" x14ac:dyDescent="0.2">
      <c r="A1065" s="183">
        <v>4875688</v>
      </c>
      <c r="B1065" s="183">
        <v>1479327</v>
      </c>
      <c r="C1065" s="183" t="s">
        <v>798</v>
      </c>
      <c r="D1065" s="183" t="s">
        <v>799</v>
      </c>
      <c r="E1065" s="184">
        <v>99214</v>
      </c>
      <c r="F1065" s="184" t="s">
        <v>423</v>
      </c>
      <c r="G1065" s="196">
        <v>1</v>
      </c>
      <c r="H1065" s="77" t="s">
        <v>437</v>
      </c>
      <c r="I1065" s="190">
        <v>250</v>
      </c>
      <c r="J1065" s="190">
        <v>-69.78</v>
      </c>
      <c r="K1065" s="190">
        <v>-180.22</v>
      </c>
      <c r="L1065" s="190">
        <v>0</v>
      </c>
      <c r="M1065" s="199">
        <v>1.5</v>
      </c>
      <c r="N1065" s="184">
        <v>145.30000000000001</v>
      </c>
      <c r="O1065" s="77" t="s">
        <v>453</v>
      </c>
      <c r="P1065" s="61" t="s">
        <v>489</v>
      </c>
    </row>
    <row r="1066" spans="1:16" ht="20.100000000000001" hidden="1" customHeight="1" outlineLevel="2" x14ac:dyDescent="0.2">
      <c r="A1066" s="183">
        <v>4582949</v>
      </c>
      <c r="B1066" s="183">
        <v>1481397</v>
      </c>
      <c r="C1066" s="183" t="s">
        <v>511</v>
      </c>
      <c r="D1066" s="183" t="s">
        <v>805</v>
      </c>
      <c r="E1066" s="184">
        <v>99214</v>
      </c>
      <c r="F1066" s="184" t="s">
        <v>423</v>
      </c>
      <c r="G1066" s="196">
        <v>1</v>
      </c>
      <c r="H1066" s="77" t="s">
        <v>437</v>
      </c>
      <c r="I1066" s="190">
        <v>250</v>
      </c>
      <c r="J1066" s="190">
        <v>-33.69</v>
      </c>
      <c r="K1066" s="190">
        <v>-216.31</v>
      </c>
      <c r="L1066" s="190">
        <v>0</v>
      </c>
      <c r="M1066" s="199">
        <v>1.5</v>
      </c>
      <c r="N1066" s="184">
        <v>174.4</v>
      </c>
      <c r="O1066" s="77" t="s">
        <v>426</v>
      </c>
      <c r="P1066" s="61" t="s">
        <v>483</v>
      </c>
    </row>
    <row r="1067" spans="1:16" ht="20.100000000000001" hidden="1" customHeight="1" outlineLevel="2" x14ac:dyDescent="0.2">
      <c r="A1067" s="183">
        <v>4732121</v>
      </c>
      <c r="B1067" s="183">
        <v>146241</v>
      </c>
      <c r="C1067" s="183" t="s">
        <v>558</v>
      </c>
      <c r="D1067" s="183" t="s">
        <v>805</v>
      </c>
      <c r="E1067" s="184">
        <v>99214</v>
      </c>
      <c r="F1067" s="184" t="s">
        <v>423</v>
      </c>
      <c r="G1067" s="196">
        <v>1</v>
      </c>
      <c r="H1067" s="77" t="s">
        <v>437</v>
      </c>
      <c r="I1067" s="190">
        <v>250</v>
      </c>
      <c r="J1067" s="190">
        <v>-33.69</v>
      </c>
      <c r="K1067" s="190">
        <v>-216.31</v>
      </c>
      <c r="L1067" s="190">
        <v>0</v>
      </c>
      <c r="M1067" s="199">
        <v>1.5</v>
      </c>
      <c r="N1067" s="184">
        <v>174.8</v>
      </c>
      <c r="O1067" s="77" t="s">
        <v>426</v>
      </c>
      <c r="P1067" s="61" t="s">
        <v>483</v>
      </c>
    </row>
    <row r="1068" spans="1:16" ht="20.100000000000001" hidden="1" customHeight="1" outlineLevel="2" x14ac:dyDescent="0.2">
      <c r="A1068" s="183">
        <v>4776151</v>
      </c>
      <c r="B1068" s="183">
        <v>1570765</v>
      </c>
      <c r="C1068" s="183" t="s">
        <v>546</v>
      </c>
      <c r="D1068" s="183" t="s">
        <v>805</v>
      </c>
      <c r="E1068" s="184">
        <v>99214</v>
      </c>
      <c r="F1068" s="184" t="s">
        <v>423</v>
      </c>
      <c r="G1068" s="196">
        <v>1</v>
      </c>
      <c r="H1068" s="77" t="s">
        <v>437</v>
      </c>
      <c r="I1068" s="190">
        <v>250</v>
      </c>
      <c r="J1068" s="190">
        <v>-33.69</v>
      </c>
      <c r="K1068" s="190">
        <v>-216.31</v>
      </c>
      <c r="L1068" s="190">
        <v>0</v>
      </c>
      <c r="M1068" s="199">
        <v>1.5</v>
      </c>
      <c r="N1068" s="184">
        <v>174.4</v>
      </c>
      <c r="O1068" s="77" t="s">
        <v>426</v>
      </c>
      <c r="P1068" s="61" t="s">
        <v>483</v>
      </c>
    </row>
    <row r="1069" spans="1:16" ht="20.100000000000001" hidden="1" customHeight="1" outlineLevel="2" x14ac:dyDescent="0.2">
      <c r="A1069" s="183">
        <v>4772587</v>
      </c>
      <c r="B1069" s="183">
        <v>1465933</v>
      </c>
      <c r="C1069" s="183" t="s">
        <v>538</v>
      </c>
      <c r="D1069" s="183" t="s">
        <v>805</v>
      </c>
      <c r="E1069" s="184">
        <v>99214</v>
      </c>
      <c r="F1069" s="184" t="s">
        <v>423</v>
      </c>
      <c r="G1069" s="196">
        <v>1</v>
      </c>
      <c r="H1069" s="77" t="s">
        <v>437</v>
      </c>
      <c r="I1069" s="190">
        <v>250</v>
      </c>
      <c r="J1069" s="190">
        <v>-63</v>
      </c>
      <c r="K1069" s="190">
        <v>-187</v>
      </c>
      <c r="L1069" s="190">
        <v>0</v>
      </c>
      <c r="M1069" s="199">
        <v>1.5</v>
      </c>
      <c r="N1069" s="184">
        <v>150.5</v>
      </c>
      <c r="O1069" s="77" t="s">
        <v>518</v>
      </c>
      <c r="P1069" s="61" t="s">
        <v>483</v>
      </c>
    </row>
    <row r="1070" spans="1:16" ht="20.100000000000001" hidden="1" customHeight="1" outlineLevel="2" x14ac:dyDescent="0.2">
      <c r="A1070" s="183">
        <v>4271632</v>
      </c>
      <c r="B1070" s="183">
        <v>1321577</v>
      </c>
      <c r="C1070" s="183" t="s">
        <v>708</v>
      </c>
      <c r="D1070" s="183" t="s">
        <v>805</v>
      </c>
      <c r="E1070" s="184">
        <v>99214</v>
      </c>
      <c r="F1070" s="184" t="s">
        <v>423</v>
      </c>
      <c r="G1070" s="196">
        <v>1</v>
      </c>
      <c r="H1070" s="77" t="s">
        <v>437</v>
      </c>
      <c r="I1070" s="190">
        <v>250</v>
      </c>
      <c r="J1070" s="190">
        <v>-33.69</v>
      </c>
      <c r="K1070" s="190">
        <v>-216.31</v>
      </c>
      <c r="L1070" s="190">
        <v>0</v>
      </c>
      <c r="M1070" s="199">
        <v>1.5</v>
      </c>
      <c r="N1070" s="184">
        <v>185</v>
      </c>
      <c r="O1070" s="77" t="s">
        <v>426</v>
      </c>
      <c r="P1070" s="61" t="s">
        <v>483</v>
      </c>
    </row>
    <row r="1071" spans="1:16" ht="20.100000000000001" hidden="1" customHeight="1" outlineLevel="2" x14ac:dyDescent="0.2">
      <c r="A1071" s="183">
        <v>4853086</v>
      </c>
      <c r="B1071" s="183">
        <v>1582284</v>
      </c>
      <c r="C1071" s="183" t="s">
        <v>750</v>
      </c>
      <c r="D1071" s="183" t="s">
        <v>805</v>
      </c>
      <c r="E1071" s="184">
        <v>99214</v>
      </c>
      <c r="F1071" s="184" t="s">
        <v>423</v>
      </c>
      <c r="G1071" s="196">
        <v>1</v>
      </c>
      <c r="H1071" s="77" t="s">
        <v>437</v>
      </c>
      <c r="I1071" s="190">
        <v>250</v>
      </c>
      <c r="J1071" s="190">
        <v>0</v>
      </c>
      <c r="K1071" s="190">
        <v>-250</v>
      </c>
      <c r="L1071" s="190">
        <v>0</v>
      </c>
      <c r="M1071" s="199">
        <v>1.5</v>
      </c>
      <c r="N1071" s="184">
        <v>203</v>
      </c>
      <c r="O1071" s="77" t="s">
        <v>516</v>
      </c>
      <c r="P1071" s="61" t="s">
        <v>483</v>
      </c>
    </row>
    <row r="1072" spans="1:16" ht="20.100000000000001" hidden="1" customHeight="1" outlineLevel="2" x14ac:dyDescent="0.2">
      <c r="A1072" s="183">
        <v>4760250</v>
      </c>
      <c r="B1072" s="183">
        <v>342545</v>
      </c>
      <c r="C1072" s="183" t="s">
        <v>507</v>
      </c>
      <c r="D1072" s="183" t="s">
        <v>805</v>
      </c>
      <c r="E1072" s="184">
        <v>99214</v>
      </c>
      <c r="F1072" s="184" t="s">
        <v>423</v>
      </c>
      <c r="G1072" s="196">
        <v>1</v>
      </c>
      <c r="H1072" s="77" t="s">
        <v>437</v>
      </c>
      <c r="I1072" s="190">
        <v>250</v>
      </c>
      <c r="J1072" s="190">
        <v>-33.69</v>
      </c>
      <c r="K1072" s="190">
        <v>-216.31</v>
      </c>
      <c r="L1072" s="190">
        <v>0</v>
      </c>
      <c r="M1072" s="199">
        <v>1.5</v>
      </c>
      <c r="N1072" s="184" t="s">
        <v>425</v>
      </c>
      <c r="O1072" s="77" t="s">
        <v>426</v>
      </c>
      <c r="P1072" s="61" t="s">
        <v>483</v>
      </c>
    </row>
    <row r="1073" spans="1:16" ht="20.100000000000001" hidden="1" customHeight="1" outlineLevel="2" x14ac:dyDescent="0.2">
      <c r="A1073" s="183">
        <v>4456837</v>
      </c>
      <c r="B1073" s="183">
        <v>164934</v>
      </c>
      <c r="C1073" s="183" t="s">
        <v>898</v>
      </c>
      <c r="D1073" s="183" t="s">
        <v>805</v>
      </c>
      <c r="E1073" s="184">
        <v>99214</v>
      </c>
      <c r="F1073" s="184" t="s">
        <v>423</v>
      </c>
      <c r="G1073" s="196">
        <v>1</v>
      </c>
      <c r="H1073" s="77" t="s">
        <v>437</v>
      </c>
      <c r="I1073" s="190">
        <v>250</v>
      </c>
      <c r="J1073" s="190">
        <v>0</v>
      </c>
      <c r="K1073" s="190">
        <v>-245</v>
      </c>
      <c r="L1073" s="190">
        <v>5</v>
      </c>
      <c r="M1073" s="199">
        <v>1.5</v>
      </c>
      <c r="N1073" s="184">
        <v>174.4</v>
      </c>
      <c r="O1073" s="77" t="s">
        <v>506</v>
      </c>
      <c r="P1073" s="61" t="s">
        <v>486</v>
      </c>
    </row>
    <row r="1074" spans="1:16" ht="20.100000000000001" hidden="1" customHeight="1" outlineLevel="2" x14ac:dyDescent="0.2">
      <c r="A1074" s="183">
        <v>4496596</v>
      </c>
      <c r="B1074" s="183">
        <v>1386699</v>
      </c>
      <c r="C1074" s="183" t="s">
        <v>943</v>
      </c>
      <c r="D1074" s="183" t="s">
        <v>805</v>
      </c>
      <c r="E1074" s="184">
        <v>99214</v>
      </c>
      <c r="F1074" s="184" t="s">
        <v>423</v>
      </c>
      <c r="G1074" s="196">
        <v>1</v>
      </c>
      <c r="H1074" s="77" t="s">
        <v>437</v>
      </c>
      <c r="I1074" s="190">
        <v>250</v>
      </c>
      <c r="J1074" s="190">
        <v>0</v>
      </c>
      <c r="K1074" s="190">
        <v>0</v>
      </c>
      <c r="L1074" s="190">
        <v>250</v>
      </c>
      <c r="M1074" s="199">
        <v>1.5</v>
      </c>
      <c r="N1074" s="184">
        <v>151.19999999999999</v>
      </c>
      <c r="O1074" s="77" t="s">
        <v>516</v>
      </c>
      <c r="P1074" s="61" t="s">
        <v>663</v>
      </c>
    </row>
    <row r="1075" spans="1:16" ht="20.100000000000001" hidden="1" customHeight="1" outlineLevel="2" x14ac:dyDescent="0.2">
      <c r="A1075" s="183">
        <v>4800701</v>
      </c>
      <c r="B1075" s="183">
        <v>1581071</v>
      </c>
      <c r="C1075" s="183" t="s">
        <v>939</v>
      </c>
      <c r="D1075" s="183" t="s">
        <v>805</v>
      </c>
      <c r="E1075" s="184">
        <v>99214</v>
      </c>
      <c r="F1075" s="184" t="s">
        <v>423</v>
      </c>
      <c r="G1075" s="196">
        <v>1</v>
      </c>
      <c r="H1075" s="77" t="s">
        <v>437</v>
      </c>
      <c r="I1075" s="190">
        <v>250</v>
      </c>
      <c r="J1075" s="190">
        <v>0</v>
      </c>
      <c r="K1075" s="190">
        <v>0</v>
      </c>
      <c r="L1075" s="190">
        <v>250</v>
      </c>
      <c r="M1075" s="199">
        <v>1.5</v>
      </c>
      <c r="N1075" s="184" t="s">
        <v>425</v>
      </c>
      <c r="O1075" s="77" t="s">
        <v>516</v>
      </c>
      <c r="P1075" s="61" t="s">
        <v>663</v>
      </c>
    </row>
    <row r="1076" spans="1:16" ht="20.100000000000001" hidden="1" customHeight="1" outlineLevel="2" x14ac:dyDescent="0.2">
      <c r="A1076" s="183">
        <v>4600747</v>
      </c>
      <c r="B1076" s="183">
        <v>442218</v>
      </c>
      <c r="C1076" s="183" t="s">
        <v>618</v>
      </c>
      <c r="D1076" s="183" t="s">
        <v>803</v>
      </c>
      <c r="E1076" s="184">
        <v>99214</v>
      </c>
      <c r="F1076" s="184" t="s">
        <v>423</v>
      </c>
      <c r="G1076" s="196">
        <v>1</v>
      </c>
      <c r="H1076" s="77" t="s">
        <v>437</v>
      </c>
      <c r="I1076" s="190">
        <v>250</v>
      </c>
      <c r="J1076" s="190">
        <v>-7.75</v>
      </c>
      <c r="K1076" s="190">
        <v>-242.25</v>
      </c>
      <c r="L1076" s="190">
        <v>0</v>
      </c>
      <c r="M1076" s="199">
        <v>1.5</v>
      </c>
      <c r="N1076" s="184">
        <v>173.5</v>
      </c>
      <c r="O1076" s="77" t="s">
        <v>503</v>
      </c>
      <c r="P1076" s="61" t="s">
        <v>663</v>
      </c>
    </row>
    <row r="1077" spans="1:16" ht="20.100000000000001" hidden="1" customHeight="1" outlineLevel="2" x14ac:dyDescent="0.2">
      <c r="A1077" s="183">
        <v>4574646</v>
      </c>
      <c r="B1077" s="183">
        <v>1236083</v>
      </c>
      <c r="C1077" s="183" t="s">
        <v>702</v>
      </c>
      <c r="D1077" s="183" t="s">
        <v>803</v>
      </c>
      <c r="E1077" s="184">
        <v>99214</v>
      </c>
      <c r="F1077" s="184" t="s">
        <v>423</v>
      </c>
      <c r="G1077" s="196">
        <v>1</v>
      </c>
      <c r="H1077" s="77" t="s">
        <v>437</v>
      </c>
      <c r="I1077" s="190">
        <v>250</v>
      </c>
      <c r="J1077" s="190">
        <v>0</v>
      </c>
      <c r="K1077" s="190">
        <v>-250</v>
      </c>
      <c r="L1077" s="190">
        <v>0</v>
      </c>
      <c r="M1077" s="199">
        <v>1.5</v>
      </c>
      <c r="N1077" s="184">
        <v>174.3</v>
      </c>
      <c r="O1077" s="77" t="s">
        <v>528</v>
      </c>
      <c r="P1077" s="61" t="s">
        <v>663</v>
      </c>
    </row>
    <row r="1078" spans="1:16" ht="20.100000000000001" hidden="1" customHeight="1" outlineLevel="2" x14ac:dyDescent="0.2">
      <c r="A1078" s="183">
        <v>4772752</v>
      </c>
      <c r="B1078" s="183">
        <v>1505279</v>
      </c>
      <c r="C1078" s="183" t="s">
        <v>535</v>
      </c>
      <c r="D1078" s="183" t="s">
        <v>803</v>
      </c>
      <c r="E1078" s="184">
        <v>99214</v>
      </c>
      <c r="F1078" s="184" t="s">
        <v>423</v>
      </c>
      <c r="G1078" s="196">
        <v>1</v>
      </c>
      <c r="H1078" s="77" t="s">
        <v>437</v>
      </c>
      <c r="I1078" s="190">
        <v>250</v>
      </c>
      <c r="J1078" s="190">
        <v>0</v>
      </c>
      <c r="K1078" s="190">
        <v>-250</v>
      </c>
      <c r="L1078" s="190">
        <v>0</v>
      </c>
      <c r="M1078" s="199">
        <v>1.5</v>
      </c>
      <c r="N1078" s="184">
        <v>146.19999999999999</v>
      </c>
      <c r="O1078" s="77" t="s">
        <v>520</v>
      </c>
      <c r="P1078" s="61" t="s">
        <v>663</v>
      </c>
    </row>
    <row r="1079" spans="1:16" ht="20.100000000000001" hidden="1" customHeight="1" outlineLevel="2" x14ac:dyDescent="0.2">
      <c r="A1079" s="183">
        <v>4599606</v>
      </c>
      <c r="B1079" s="183">
        <v>1400555</v>
      </c>
      <c r="C1079" s="183" t="s">
        <v>704</v>
      </c>
      <c r="D1079" s="183" t="s">
        <v>803</v>
      </c>
      <c r="E1079" s="184">
        <v>99214</v>
      </c>
      <c r="F1079" s="184" t="s">
        <v>423</v>
      </c>
      <c r="G1079" s="196">
        <v>1</v>
      </c>
      <c r="H1079" s="77" t="s">
        <v>437</v>
      </c>
      <c r="I1079" s="190">
        <v>250</v>
      </c>
      <c r="J1079" s="190">
        <v>-74.92</v>
      </c>
      <c r="K1079" s="190">
        <v>-175.08</v>
      </c>
      <c r="L1079" s="190">
        <v>0</v>
      </c>
      <c r="M1079" s="199">
        <v>1.5</v>
      </c>
      <c r="N1079" s="184">
        <v>174.4</v>
      </c>
      <c r="O1079" s="77" t="s">
        <v>624</v>
      </c>
      <c r="P1079" s="61" t="s">
        <v>663</v>
      </c>
    </row>
    <row r="1080" spans="1:16" ht="20.100000000000001" hidden="1" customHeight="1" outlineLevel="2" x14ac:dyDescent="0.2">
      <c r="A1080" s="183">
        <v>4431100</v>
      </c>
      <c r="B1080" s="183">
        <v>1519119</v>
      </c>
      <c r="C1080" s="183" t="s">
        <v>912</v>
      </c>
      <c r="D1080" s="183" t="s">
        <v>803</v>
      </c>
      <c r="E1080" s="184">
        <v>99214</v>
      </c>
      <c r="F1080" s="184" t="s">
        <v>423</v>
      </c>
      <c r="G1080" s="196">
        <v>1</v>
      </c>
      <c r="H1080" s="77" t="s">
        <v>437</v>
      </c>
      <c r="I1080" s="190">
        <v>250</v>
      </c>
      <c r="J1080" s="190">
        <v>0</v>
      </c>
      <c r="K1080" s="190">
        <v>-240</v>
      </c>
      <c r="L1080" s="190">
        <v>10</v>
      </c>
      <c r="M1080" s="199">
        <v>1.5</v>
      </c>
      <c r="N1080" s="184">
        <v>180.8</v>
      </c>
      <c r="O1080" s="77" t="s">
        <v>516</v>
      </c>
      <c r="P1080" s="61" t="s">
        <v>663</v>
      </c>
    </row>
    <row r="1081" spans="1:16" ht="20.100000000000001" hidden="1" customHeight="1" outlineLevel="2" x14ac:dyDescent="0.2">
      <c r="A1081" s="183">
        <v>4638094</v>
      </c>
      <c r="B1081" s="183">
        <v>1565614</v>
      </c>
      <c r="C1081" s="183" t="s">
        <v>603</v>
      </c>
      <c r="D1081" s="183" t="s">
        <v>808</v>
      </c>
      <c r="E1081" s="184">
        <v>99214</v>
      </c>
      <c r="F1081" s="184" t="s">
        <v>423</v>
      </c>
      <c r="G1081" s="196">
        <v>1</v>
      </c>
      <c r="H1081" s="77" t="s">
        <v>437</v>
      </c>
      <c r="I1081" s="190">
        <v>250</v>
      </c>
      <c r="J1081" s="190">
        <v>0</v>
      </c>
      <c r="K1081" s="190">
        <v>-250</v>
      </c>
      <c r="L1081" s="190">
        <v>0</v>
      </c>
      <c r="M1081" s="199">
        <v>1.5</v>
      </c>
      <c r="N1081" s="184" t="s">
        <v>425</v>
      </c>
      <c r="O1081" s="77" t="s">
        <v>49</v>
      </c>
      <c r="P1081" s="61" t="s">
        <v>663</v>
      </c>
    </row>
    <row r="1082" spans="1:16" ht="20.100000000000001" hidden="1" customHeight="1" outlineLevel="2" x14ac:dyDescent="0.2">
      <c r="A1082" s="183">
        <v>4811642</v>
      </c>
      <c r="B1082" s="183">
        <v>1581296</v>
      </c>
      <c r="C1082" s="183" t="s">
        <v>660</v>
      </c>
      <c r="D1082" s="183" t="s">
        <v>809</v>
      </c>
      <c r="E1082" s="184">
        <v>99214</v>
      </c>
      <c r="F1082" s="184" t="s">
        <v>423</v>
      </c>
      <c r="G1082" s="196">
        <v>1</v>
      </c>
      <c r="H1082" s="77" t="s">
        <v>437</v>
      </c>
      <c r="I1082" s="190">
        <v>250</v>
      </c>
      <c r="J1082" s="190">
        <v>0</v>
      </c>
      <c r="K1082" s="190">
        <v>-250</v>
      </c>
      <c r="L1082" s="190">
        <v>0</v>
      </c>
      <c r="M1082" s="199">
        <v>1.5</v>
      </c>
      <c r="N1082" s="184">
        <v>198.5</v>
      </c>
      <c r="O1082" s="77" t="s">
        <v>516</v>
      </c>
      <c r="P1082" s="61" t="s">
        <v>650</v>
      </c>
    </row>
    <row r="1083" spans="1:16" ht="20.100000000000001" hidden="1" customHeight="1" outlineLevel="2" x14ac:dyDescent="0.2">
      <c r="A1083" s="183">
        <v>4623478</v>
      </c>
      <c r="B1083" s="183">
        <v>1211324</v>
      </c>
      <c r="C1083" s="183" t="s">
        <v>609</v>
      </c>
      <c r="D1083" s="183" t="s">
        <v>809</v>
      </c>
      <c r="E1083" s="184">
        <v>99214</v>
      </c>
      <c r="F1083" s="184" t="s">
        <v>423</v>
      </c>
      <c r="G1083" s="196">
        <v>1</v>
      </c>
      <c r="H1083" s="77" t="s">
        <v>437</v>
      </c>
      <c r="I1083" s="190">
        <v>250</v>
      </c>
      <c r="J1083" s="190">
        <v>0</v>
      </c>
      <c r="K1083" s="190">
        <v>-250</v>
      </c>
      <c r="L1083" s="190">
        <v>0</v>
      </c>
      <c r="M1083" s="199">
        <v>1.5</v>
      </c>
      <c r="N1083" s="184">
        <v>198.5</v>
      </c>
      <c r="O1083" s="77" t="s">
        <v>520</v>
      </c>
      <c r="P1083" s="61" t="s">
        <v>486</v>
      </c>
    </row>
    <row r="1084" spans="1:16" ht="20.100000000000001" hidden="1" customHeight="1" outlineLevel="2" x14ac:dyDescent="0.2">
      <c r="A1084" s="183">
        <v>3336029</v>
      </c>
      <c r="B1084" s="183">
        <v>717186</v>
      </c>
      <c r="C1084" s="183" t="s">
        <v>813</v>
      </c>
      <c r="D1084" s="183" t="s">
        <v>809</v>
      </c>
      <c r="E1084" s="184">
        <v>99214</v>
      </c>
      <c r="F1084" s="184" t="s">
        <v>423</v>
      </c>
      <c r="G1084" s="196">
        <v>1</v>
      </c>
      <c r="H1084" s="77" t="s">
        <v>437</v>
      </c>
      <c r="I1084" s="190">
        <v>250</v>
      </c>
      <c r="J1084" s="190">
        <v>-69.78</v>
      </c>
      <c r="K1084" s="190">
        <v>-180.22</v>
      </c>
      <c r="L1084" s="190">
        <v>0</v>
      </c>
      <c r="M1084" s="199">
        <v>1.5</v>
      </c>
      <c r="N1084" s="184">
        <v>174.4</v>
      </c>
      <c r="O1084" s="77" t="s">
        <v>453</v>
      </c>
      <c r="P1084" s="61" t="s">
        <v>486</v>
      </c>
    </row>
    <row r="1085" spans="1:16" ht="20.100000000000001" hidden="1" customHeight="1" outlineLevel="2" x14ac:dyDescent="0.2">
      <c r="A1085" s="183">
        <v>4800963</v>
      </c>
      <c r="B1085" s="183">
        <v>710994</v>
      </c>
      <c r="C1085" s="183" t="s">
        <v>644</v>
      </c>
      <c r="D1085" s="183" t="s">
        <v>809</v>
      </c>
      <c r="E1085" s="184">
        <v>99214</v>
      </c>
      <c r="F1085" s="184" t="s">
        <v>423</v>
      </c>
      <c r="G1085" s="196">
        <v>1</v>
      </c>
      <c r="H1085" s="77" t="s">
        <v>437</v>
      </c>
      <c r="I1085" s="190">
        <v>250</v>
      </c>
      <c r="J1085" s="190">
        <v>-43</v>
      </c>
      <c r="K1085" s="190">
        <v>-207</v>
      </c>
      <c r="L1085" s="190">
        <v>0</v>
      </c>
      <c r="M1085" s="199">
        <v>1.5</v>
      </c>
      <c r="N1085" s="184" t="s">
        <v>425</v>
      </c>
      <c r="O1085" s="77" t="s">
        <v>518</v>
      </c>
      <c r="P1085" s="61" t="s">
        <v>486</v>
      </c>
    </row>
    <row r="1086" spans="1:16" ht="20.100000000000001" hidden="1" customHeight="1" outlineLevel="2" x14ac:dyDescent="0.2">
      <c r="A1086" s="183">
        <v>4394887</v>
      </c>
      <c r="B1086" s="183">
        <v>1187825</v>
      </c>
      <c r="C1086" s="183" t="s">
        <v>751</v>
      </c>
      <c r="D1086" s="183" t="s">
        <v>809</v>
      </c>
      <c r="E1086" s="184">
        <v>99214</v>
      </c>
      <c r="F1086" s="184" t="s">
        <v>423</v>
      </c>
      <c r="G1086" s="196">
        <v>1</v>
      </c>
      <c r="H1086" s="77" t="s">
        <v>437</v>
      </c>
      <c r="I1086" s="190">
        <v>250</v>
      </c>
      <c r="J1086" s="190">
        <v>-74.510000000000005</v>
      </c>
      <c r="K1086" s="190">
        <v>-175.49</v>
      </c>
      <c r="L1086" s="190">
        <v>0</v>
      </c>
      <c r="M1086" s="199">
        <v>1.5</v>
      </c>
      <c r="N1086" s="184">
        <v>182</v>
      </c>
      <c r="O1086" s="77" t="s">
        <v>520</v>
      </c>
      <c r="P1086" s="61" t="s">
        <v>792</v>
      </c>
    </row>
    <row r="1087" spans="1:16" ht="20.100000000000001" hidden="1" customHeight="1" outlineLevel="2" x14ac:dyDescent="0.2">
      <c r="A1087" s="183">
        <v>4852566</v>
      </c>
      <c r="B1087" s="183">
        <v>1586102</v>
      </c>
      <c r="C1087" s="183" t="s">
        <v>922</v>
      </c>
      <c r="D1087" s="183" t="s">
        <v>809</v>
      </c>
      <c r="E1087" s="184">
        <v>99214</v>
      </c>
      <c r="F1087" s="184" t="s">
        <v>423</v>
      </c>
      <c r="G1087" s="196">
        <v>1</v>
      </c>
      <c r="H1087" s="77" t="s">
        <v>437</v>
      </c>
      <c r="I1087" s="190">
        <v>250</v>
      </c>
      <c r="J1087" s="190">
        <v>-66.459999999999994</v>
      </c>
      <c r="K1087" s="190">
        <v>-166.92</v>
      </c>
      <c r="L1087" s="190">
        <v>16.62</v>
      </c>
      <c r="M1087" s="199">
        <v>1.5</v>
      </c>
      <c r="N1087" s="184">
        <v>173.3</v>
      </c>
      <c r="O1087" s="77" t="s">
        <v>453</v>
      </c>
      <c r="P1087" s="61" t="s">
        <v>792</v>
      </c>
    </row>
    <row r="1088" spans="1:16" ht="20.100000000000001" hidden="1" customHeight="1" outlineLevel="2" x14ac:dyDescent="0.2">
      <c r="A1088" s="183">
        <v>3956622</v>
      </c>
      <c r="B1088" s="183">
        <v>399035</v>
      </c>
      <c r="C1088" s="183" t="s">
        <v>930</v>
      </c>
      <c r="D1088" s="183" t="s">
        <v>809</v>
      </c>
      <c r="E1088" s="184">
        <v>99214</v>
      </c>
      <c r="F1088" s="184" t="s">
        <v>423</v>
      </c>
      <c r="G1088" s="196">
        <v>1</v>
      </c>
      <c r="H1088" s="77" t="s">
        <v>437</v>
      </c>
      <c r="I1088" s="190">
        <v>250</v>
      </c>
      <c r="J1088" s="190">
        <v>0</v>
      </c>
      <c r="K1088" s="190">
        <v>0</v>
      </c>
      <c r="L1088" s="190">
        <v>250</v>
      </c>
      <c r="M1088" s="199">
        <v>1.5</v>
      </c>
      <c r="N1088" s="184">
        <v>185</v>
      </c>
      <c r="O1088" s="77" t="s">
        <v>516</v>
      </c>
      <c r="P1088" s="61" t="s">
        <v>792</v>
      </c>
    </row>
    <row r="1089" spans="1:16" ht="20.100000000000001" hidden="1" customHeight="1" outlineLevel="2" x14ac:dyDescent="0.2">
      <c r="A1089" s="183">
        <v>4786693</v>
      </c>
      <c r="B1089" s="183">
        <v>1403654</v>
      </c>
      <c r="C1089" s="183" t="s">
        <v>420</v>
      </c>
      <c r="D1089" s="183" t="s">
        <v>440</v>
      </c>
      <c r="E1089" s="184">
        <v>99214</v>
      </c>
      <c r="F1089" s="184" t="s">
        <v>423</v>
      </c>
      <c r="G1089" s="196">
        <v>1</v>
      </c>
      <c r="H1089" s="77" t="s">
        <v>437</v>
      </c>
      <c r="I1089" s="190">
        <v>250</v>
      </c>
      <c r="J1089" s="190">
        <v>-33.69</v>
      </c>
      <c r="K1089" s="190">
        <v>-456.31</v>
      </c>
      <c r="L1089" s="190">
        <v>-240</v>
      </c>
      <c r="M1089" s="199">
        <v>1.5</v>
      </c>
      <c r="N1089" s="184" t="s">
        <v>425</v>
      </c>
      <c r="O1089" s="77" t="s">
        <v>426</v>
      </c>
      <c r="P1089" s="61" t="s">
        <v>612</v>
      </c>
    </row>
    <row r="1090" spans="1:16" ht="20.100000000000001" hidden="1" customHeight="1" outlineLevel="2" x14ac:dyDescent="0.2">
      <c r="A1090" s="183">
        <v>4589722</v>
      </c>
      <c r="B1090" s="183">
        <v>1556482</v>
      </c>
      <c r="C1090" s="183" t="s">
        <v>856</v>
      </c>
      <c r="D1090" s="183" t="s">
        <v>440</v>
      </c>
      <c r="E1090" s="184">
        <v>99214</v>
      </c>
      <c r="F1090" s="184" t="s">
        <v>423</v>
      </c>
      <c r="G1090" s="196">
        <v>1</v>
      </c>
      <c r="H1090" s="77" t="s">
        <v>437</v>
      </c>
      <c r="I1090" s="190">
        <v>250</v>
      </c>
      <c r="J1090" s="190">
        <v>0</v>
      </c>
      <c r="K1090" s="190">
        <v>0</v>
      </c>
      <c r="L1090" s="190">
        <v>250</v>
      </c>
      <c r="M1090" s="199">
        <v>1.5</v>
      </c>
      <c r="N1090" s="184">
        <v>202.12</v>
      </c>
      <c r="O1090" s="77" t="s">
        <v>426</v>
      </c>
      <c r="P1090" s="61" t="s">
        <v>733</v>
      </c>
    </row>
    <row r="1091" spans="1:16" ht="20.100000000000001" hidden="1" customHeight="1" outlineLevel="2" x14ac:dyDescent="0.2">
      <c r="A1091" s="183">
        <v>4643156</v>
      </c>
      <c r="B1091" s="183">
        <v>1563843</v>
      </c>
      <c r="C1091" s="183" t="s">
        <v>579</v>
      </c>
      <c r="D1091" s="183" t="s">
        <v>818</v>
      </c>
      <c r="E1091" s="184">
        <v>99214</v>
      </c>
      <c r="F1091" s="184" t="s">
        <v>423</v>
      </c>
      <c r="G1091" s="196">
        <v>1</v>
      </c>
      <c r="H1091" s="77" t="s">
        <v>437</v>
      </c>
      <c r="I1091" s="190">
        <v>250</v>
      </c>
      <c r="J1091" s="190">
        <v>0</v>
      </c>
      <c r="K1091" s="190">
        <v>-250</v>
      </c>
      <c r="L1091" s="190">
        <v>0</v>
      </c>
      <c r="M1091" s="199">
        <v>1.5</v>
      </c>
      <c r="N1091" s="184">
        <v>146.80000000000001</v>
      </c>
      <c r="O1091" s="77" t="s">
        <v>520</v>
      </c>
      <c r="P1091" s="61" t="s">
        <v>733</v>
      </c>
    </row>
    <row r="1092" spans="1:16" ht="20.100000000000001" hidden="1" customHeight="1" outlineLevel="2" x14ac:dyDescent="0.2">
      <c r="A1092" s="183">
        <v>3275247</v>
      </c>
      <c r="B1092" s="183">
        <v>1402914</v>
      </c>
      <c r="C1092" s="183" t="s">
        <v>946</v>
      </c>
      <c r="D1092" s="183" t="s">
        <v>818</v>
      </c>
      <c r="E1092" s="184">
        <v>99214</v>
      </c>
      <c r="F1092" s="184" t="s">
        <v>423</v>
      </c>
      <c r="G1092" s="196">
        <v>1</v>
      </c>
      <c r="H1092" s="77" t="s">
        <v>437</v>
      </c>
      <c r="I1092" s="190">
        <v>250</v>
      </c>
      <c r="J1092" s="190">
        <v>0</v>
      </c>
      <c r="K1092" s="190">
        <v>0</v>
      </c>
      <c r="L1092" s="190">
        <v>250</v>
      </c>
      <c r="M1092" s="199">
        <v>1.5</v>
      </c>
      <c r="N1092" s="184">
        <v>196</v>
      </c>
      <c r="O1092" s="77" t="s">
        <v>520</v>
      </c>
      <c r="P1092" s="61" t="s">
        <v>467</v>
      </c>
    </row>
    <row r="1093" spans="1:16" ht="20.100000000000001" hidden="1" customHeight="1" outlineLevel="2" x14ac:dyDescent="0.2">
      <c r="A1093" s="183">
        <v>4244590</v>
      </c>
      <c r="B1093" s="183">
        <v>278842</v>
      </c>
      <c r="C1093" s="183" t="s">
        <v>450</v>
      </c>
      <c r="D1093" s="183" t="s">
        <v>451</v>
      </c>
      <c r="E1093" s="184">
        <v>99214</v>
      </c>
      <c r="F1093" s="184" t="s">
        <v>423</v>
      </c>
      <c r="G1093" s="196">
        <v>1</v>
      </c>
      <c r="H1093" s="77" t="s">
        <v>437</v>
      </c>
      <c r="I1093" s="190">
        <v>250</v>
      </c>
      <c r="J1093" s="190">
        <v>-83.08</v>
      </c>
      <c r="K1093" s="190">
        <v>-333.84</v>
      </c>
      <c r="L1093" s="190">
        <v>-166.92</v>
      </c>
      <c r="M1093" s="199">
        <v>1.5</v>
      </c>
      <c r="N1093" s="184">
        <v>174.4</v>
      </c>
      <c r="O1093" s="77" t="s">
        <v>453</v>
      </c>
      <c r="P1093" s="61" t="s">
        <v>427</v>
      </c>
    </row>
    <row r="1094" spans="1:16" ht="20.100000000000001" hidden="1" customHeight="1" outlineLevel="2" x14ac:dyDescent="0.2">
      <c r="A1094" s="183">
        <v>4610875</v>
      </c>
      <c r="B1094" s="183">
        <v>180330</v>
      </c>
      <c r="C1094" s="183" t="s">
        <v>623</v>
      </c>
      <c r="D1094" s="183" t="s">
        <v>451</v>
      </c>
      <c r="E1094" s="184">
        <v>99214</v>
      </c>
      <c r="F1094" s="184" t="s">
        <v>423</v>
      </c>
      <c r="G1094" s="196">
        <v>1</v>
      </c>
      <c r="H1094" s="77" t="s">
        <v>437</v>
      </c>
      <c r="I1094" s="190">
        <v>250</v>
      </c>
      <c r="J1094" s="190">
        <v>-74.92</v>
      </c>
      <c r="K1094" s="190">
        <v>-175.08</v>
      </c>
      <c r="L1094" s="190">
        <v>0</v>
      </c>
      <c r="M1094" s="199">
        <v>1.5</v>
      </c>
      <c r="N1094" s="184">
        <v>182</v>
      </c>
      <c r="O1094" s="77" t="s">
        <v>624</v>
      </c>
      <c r="P1094" s="61" t="s">
        <v>649</v>
      </c>
    </row>
    <row r="1095" spans="1:16" ht="20.100000000000001" hidden="1" customHeight="1" outlineLevel="2" x14ac:dyDescent="0.2">
      <c r="A1095" s="183">
        <v>4657014</v>
      </c>
      <c r="B1095" s="183">
        <v>1206418</v>
      </c>
      <c r="C1095" s="183" t="s">
        <v>560</v>
      </c>
      <c r="D1095" s="183" t="s">
        <v>451</v>
      </c>
      <c r="E1095" s="184">
        <v>99214</v>
      </c>
      <c r="F1095" s="184" t="s">
        <v>423</v>
      </c>
      <c r="G1095" s="196">
        <v>1</v>
      </c>
      <c r="H1095" s="77" t="s">
        <v>437</v>
      </c>
      <c r="I1095" s="190">
        <v>250</v>
      </c>
      <c r="J1095" s="190">
        <v>-64.08</v>
      </c>
      <c r="K1095" s="190">
        <v>-170.92</v>
      </c>
      <c r="L1095" s="190">
        <v>15</v>
      </c>
      <c r="M1095" s="199">
        <v>1.5</v>
      </c>
      <c r="N1095" s="184">
        <v>185</v>
      </c>
      <c r="O1095" s="77" t="s">
        <v>506</v>
      </c>
      <c r="P1095" s="61" t="s">
        <v>571</v>
      </c>
    </row>
    <row r="1096" spans="1:16" ht="20.100000000000001" hidden="1" customHeight="1" outlineLevel="2" x14ac:dyDescent="0.2">
      <c r="A1096" s="183">
        <v>4691879</v>
      </c>
      <c r="B1096" s="183">
        <v>979024</v>
      </c>
      <c r="C1096" s="183" t="s">
        <v>822</v>
      </c>
      <c r="D1096" s="183" t="s">
        <v>441</v>
      </c>
      <c r="E1096" s="184">
        <v>99214</v>
      </c>
      <c r="F1096" s="184" t="s">
        <v>423</v>
      </c>
      <c r="G1096" s="196">
        <v>1</v>
      </c>
      <c r="H1096" s="77" t="s">
        <v>437</v>
      </c>
      <c r="I1096" s="190">
        <v>250</v>
      </c>
      <c r="J1096" s="190">
        <v>-33.69</v>
      </c>
      <c r="K1096" s="190">
        <v>-216.31</v>
      </c>
      <c r="L1096" s="190">
        <v>0</v>
      </c>
      <c r="M1096" s="199">
        <v>1.5</v>
      </c>
      <c r="N1096" s="184">
        <v>174.5</v>
      </c>
      <c r="O1096" s="77" t="s">
        <v>426</v>
      </c>
      <c r="P1096" s="61" t="s">
        <v>594</v>
      </c>
    </row>
    <row r="1097" spans="1:16" ht="20.100000000000001" hidden="1" customHeight="1" outlineLevel="2" x14ac:dyDescent="0.2">
      <c r="A1097" s="183">
        <v>3288685</v>
      </c>
      <c r="B1097" s="183">
        <v>884410</v>
      </c>
      <c r="C1097" s="183" t="s">
        <v>945</v>
      </c>
      <c r="D1097" s="183" t="s">
        <v>441</v>
      </c>
      <c r="E1097" s="184">
        <v>99214</v>
      </c>
      <c r="F1097" s="184" t="s">
        <v>423</v>
      </c>
      <c r="G1097" s="196">
        <v>1</v>
      </c>
      <c r="H1097" s="77" t="s">
        <v>437</v>
      </c>
      <c r="I1097" s="190">
        <v>250</v>
      </c>
      <c r="J1097" s="190">
        <v>0</v>
      </c>
      <c r="K1097" s="190">
        <v>0</v>
      </c>
      <c r="L1097" s="190">
        <v>250</v>
      </c>
      <c r="M1097" s="199">
        <v>1.5</v>
      </c>
      <c r="N1097" s="184">
        <v>174.4</v>
      </c>
      <c r="O1097" s="77" t="s">
        <v>624</v>
      </c>
      <c r="P1097" s="61" t="s">
        <v>590</v>
      </c>
    </row>
    <row r="1098" spans="1:16" ht="20.100000000000001" hidden="1" customHeight="1" outlineLevel="2" x14ac:dyDescent="0.2">
      <c r="A1098" s="183">
        <v>2326691</v>
      </c>
      <c r="B1098" s="183">
        <v>1163733</v>
      </c>
      <c r="C1098" s="183" t="s">
        <v>824</v>
      </c>
      <c r="D1098" s="183" t="s">
        <v>823</v>
      </c>
      <c r="E1098" s="184">
        <v>99214</v>
      </c>
      <c r="F1098" s="184" t="s">
        <v>423</v>
      </c>
      <c r="G1098" s="196">
        <v>1</v>
      </c>
      <c r="H1098" s="77" t="s">
        <v>437</v>
      </c>
      <c r="I1098" s="190">
        <v>250</v>
      </c>
      <c r="J1098" s="190">
        <v>-43</v>
      </c>
      <c r="K1098" s="190">
        <v>-207</v>
      </c>
      <c r="L1098" s="190">
        <v>0</v>
      </c>
      <c r="M1098" s="199">
        <v>1.5</v>
      </c>
      <c r="N1098" s="184">
        <v>201.05</v>
      </c>
      <c r="O1098" s="77" t="s">
        <v>518</v>
      </c>
      <c r="P1098" s="61" t="s">
        <v>590</v>
      </c>
    </row>
    <row r="1099" spans="1:16" ht="20.100000000000001" hidden="1" customHeight="1" outlineLevel="2" x14ac:dyDescent="0.2">
      <c r="A1099" s="183">
        <v>4772752</v>
      </c>
      <c r="B1099" s="183">
        <v>1505279</v>
      </c>
      <c r="C1099" s="183" t="s">
        <v>535</v>
      </c>
      <c r="D1099" s="183" t="s">
        <v>825</v>
      </c>
      <c r="E1099" s="184">
        <v>99214</v>
      </c>
      <c r="F1099" s="184" t="s">
        <v>423</v>
      </c>
      <c r="G1099" s="196">
        <v>1</v>
      </c>
      <c r="H1099" s="77" t="s">
        <v>437</v>
      </c>
      <c r="I1099" s="190">
        <v>250</v>
      </c>
      <c r="J1099" s="190">
        <v>0</v>
      </c>
      <c r="K1099" s="190">
        <v>-250</v>
      </c>
      <c r="L1099" s="190">
        <v>0</v>
      </c>
      <c r="M1099" s="199">
        <v>1.5</v>
      </c>
      <c r="N1099" s="184">
        <v>146.19999999999999</v>
      </c>
      <c r="O1099" s="77" t="s">
        <v>520</v>
      </c>
      <c r="P1099" s="61" t="s">
        <v>590</v>
      </c>
    </row>
    <row r="1100" spans="1:16" ht="20.100000000000001" hidden="1" customHeight="1" outlineLevel="2" x14ac:dyDescent="0.2">
      <c r="A1100" s="183">
        <v>4684093</v>
      </c>
      <c r="B1100" s="183">
        <v>1429604</v>
      </c>
      <c r="C1100" s="183" t="s">
        <v>685</v>
      </c>
      <c r="D1100" s="183" t="s">
        <v>825</v>
      </c>
      <c r="E1100" s="184">
        <v>99214</v>
      </c>
      <c r="F1100" s="184" t="s">
        <v>423</v>
      </c>
      <c r="G1100" s="196">
        <v>1</v>
      </c>
      <c r="H1100" s="77" t="s">
        <v>437</v>
      </c>
      <c r="I1100" s="190">
        <v>250</v>
      </c>
      <c r="J1100" s="190">
        <v>0</v>
      </c>
      <c r="K1100" s="190">
        <v>-250</v>
      </c>
      <c r="L1100" s="190">
        <v>0</v>
      </c>
      <c r="M1100" s="199">
        <v>1.5</v>
      </c>
      <c r="N1100" s="184">
        <v>154.30000000000001</v>
      </c>
      <c r="O1100" s="77" t="s">
        <v>520</v>
      </c>
      <c r="P1100" s="61" t="s">
        <v>590</v>
      </c>
    </row>
    <row r="1101" spans="1:16" ht="20.100000000000001" hidden="1" customHeight="1" outlineLevel="2" x14ac:dyDescent="0.2">
      <c r="A1101" s="183">
        <v>4712276</v>
      </c>
      <c r="B1101" s="183">
        <v>1413882</v>
      </c>
      <c r="C1101" s="183" t="s">
        <v>633</v>
      </c>
      <c r="D1101" s="183" t="s">
        <v>825</v>
      </c>
      <c r="E1101" s="184">
        <v>99214</v>
      </c>
      <c r="F1101" s="184" t="s">
        <v>423</v>
      </c>
      <c r="G1101" s="196">
        <v>1</v>
      </c>
      <c r="H1101" s="77" t="s">
        <v>437</v>
      </c>
      <c r="I1101" s="190">
        <v>250</v>
      </c>
      <c r="J1101" s="190">
        <v>0</v>
      </c>
      <c r="K1101" s="190">
        <v>0</v>
      </c>
      <c r="L1101" s="190">
        <v>250</v>
      </c>
      <c r="M1101" s="199">
        <v>1.5</v>
      </c>
      <c r="N1101" s="184">
        <v>198.5</v>
      </c>
      <c r="O1101" s="77" t="s">
        <v>516</v>
      </c>
      <c r="P1101" s="61" t="s">
        <v>590</v>
      </c>
    </row>
    <row r="1102" spans="1:16" ht="20.100000000000001" hidden="1" customHeight="1" outlineLevel="2" x14ac:dyDescent="0.2">
      <c r="A1102" s="183">
        <v>4876986</v>
      </c>
      <c r="B1102" s="183">
        <v>1526470</v>
      </c>
      <c r="C1102" s="183" t="s">
        <v>810</v>
      </c>
      <c r="D1102" s="183" t="s">
        <v>827</v>
      </c>
      <c r="E1102" s="184">
        <v>99214</v>
      </c>
      <c r="F1102" s="184" t="s">
        <v>423</v>
      </c>
      <c r="G1102" s="196">
        <v>1</v>
      </c>
      <c r="H1102" s="77" t="s">
        <v>437</v>
      </c>
      <c r="I1102" s="190">
        <v>250</v>
      </c>
      <c r="J1102" s="190">
        <v>-33.69</v>
      </c>
      <c r="K1102" s="190">
        <v>-216.31</v>
      </c>
      <c r="L1102" s="190">
        <v>0</v>
      </c>
      <c r="M1102" s="199">
        <v>1.5</v>
      </c>
      <c r="N1102" s="184">
        <v>198.5</v>
      </c>
      <c r="O1102" s="77" t="s">
        <v>426</v>
      </c>
      <c r="P1102" s="61" t="s">
        <v>619</v>
      </c>
    </row>
    <row r="1103" spans="1:16" ht="20.100000000000001" hidden="1" customHeight="1" outlineLevel="2" x14ac:dyDescent="0.2">
      <c r="A1103" s="183">
        <v>4295586</v>
      </c>
      <c r="B1103" s="183">
        <v>1396357</v>
      </c>
      <c r="C1103" s="183" t="s">
        <v>746</v>
      </c>
      <c r="D1103" s="183" t="s">
        <v>827</v>
      </c>
      <c r="E1103" s="184">
        <v>99214</v>
      </c>
      <c r="F1103" s="184" t="s">
        <v>423</v>
      </c>
      <c r="G1103" s="196">
        <v>1</v>
      </c>
      <c r="H1103" s="77" t="s">
        <v>437</v>
      </c>
      <c r="I1103" s="190">
        <v>250</v>
      </c>
      <c r="J1103" s="190">
        <v>0</v>
      </c>
      <c r="K1103" s="190">
        <v>-245</v>
      </c>
      <c r="L1103" s="190">
        <v>5</v>
      </c>
      <c r="M1103" s="199">
        <v>1.5</v>
      </c>
      <c r="N1103" s="184">
        <v>196</v>
      </c>
      <c r="O1103" s="77" t="s">
        <v>426</v>
      </c>
      <c r="P1103" s="61" t="s">
        <v>619</v>
      </c>
    </row>
    <row r="1104" spans="1:16" ht="20.100000000000001" hidden="1" customHeight="1" outlineLevel="2" x14ac:dyDescent="0.2">
      <c r="A1104" s="183">
        <v>4730982</v>
      </c>
      <c r="B1104" s="183">
        <v>906273</v>
      </c>
      <c r="C1104" s="183" t="s">
        <v>515</v>
      </c>
      <c r="D1104" s="183" t="s">
        <v>827</v>
      </c>
      <c r="E1104" s="184">
        <v>99214</v>
      </c>
      <c r="F1104" s="184" t="s">
        <v>423</v>
      </c>
      <c r="G1104" s="196">
        <v>1</v>
      </c>
      <c r="H1104" s="77" t="s">
        <v>437</v>
      </c>
      <c r="I1104" s="190">
        <v>250</v>
      </c>
      <c r="J1104" s="190">
        <v>0</v>
      </c>
      <c r="K1104" s="190">
        <v>-245</v>
      </c>
      <c r="L1104" s="190">
        <v>5</v>
      </c>
      <c r="M1104" s="199">
        <v>1.5</v>
      </c>
      <c r="N1104" s="184">
        <v>185</v>
      </c>
      <c r="O1104" s="77" t="s">
        <v>567</v>
      </c>
      <c r="P1104" s="61" t="s">
        <v>619</v>
      </c>
    </row>
    <row r="1105" spans="1:16" ht="20.100000000000001" hidden="1" customHeight="1" outlineLevel="2" x14ac:dyDescent="0.2">
      <c r="A1105" s="183">
        <v>4699244</v>
      </c>
      <c r="B1105" s="183">
        <v>834949</v>
      </c>
      <c r="C1105" s="183" t="s">
        <v>505</v>
      </c>
      <c r="D1105" s="183" t="s">
        <v>827</v>
      </c>
      <c r="E1105" s="184">
        <v>99214</v>
      </c>
      <c r="F1105" s="184" t="s">
        <v>423</v>
      </c>
      <c r="G1105" s="196">
        <v>1</v>
      </c>
      <c r="H1105" s="77" t="s">
        <v>437</v>
      </c>
      <c r="I1105" s="190">
        <v>250</v>
      </c>
      <c r="J1105" s="190">
        <v>-64.08</v>
      </c>
      <c r="K1105" s="190">
        <v>-170.92</v>
      </c>
      <c r="L1105" s="190">
        <v>15</v>
      </c>
      <c r="M1105" s="199">
        <v>1.5</v>
      </c>
      <c r="N1105" s="184">
        <v>185</v>
      </c>
      <c r="O1105" s="77" t="s">
        <v>506</v>
      </c>
      <c r="P1105" s="61" t="s">
        <v>613</v>
      </c>
    </row>
    <row r="1106" spans="1:16" ht="20.100000000000001" hidden="1" customHeight="1" outlineLevel="2" x14ac:dyDescent="0.2">
      <c r="A1106" s="183">
        <v>4199883</v>
      </c>
      <c r="B1106" s="183">
        <v>1451319</v>
      </c>
      <c r="C1106" s="183" t="s">
        <v>923</v>
      </c>
      <c r="D1106" s="183" t="s">
        <v>827</v>
      </c>
      <c r="E1106" s="184">
        <v>99214</v>
      </c>
      <c r="F1106" s="184" t="s">
        <v>423</v>
      </c>
      <c r="G1106" s="196">
        <v>1</v>
      </c>
      <c r="H1106" s="77" t="s">
        <v>437</v>
      </c>
      <c r="I1106" s="190">
        <v>250</v>
      </c>
      <c r="J1106" s="190">
        <v>-66.459999999999994</v>
      </c>
      <c r="K1106" s="190">
        <v>-166.92</v>
      </c>
      <c r="L1106" s="190">
        <v>16.62</v>
      </c>
      <c r="M1106" s="199">
        <v>1.5</v>
      </c>
      <c r="N1106" s="184">
        <v>185</v>
      </c>
      <c r="O1106" s="77" t="s">
        <v>453</v>
      </c>
      <c r="P1106" s="61" t="s">
        <v>427</v>
      </c>
    </row>
    <row r="1107" spans="1:16" ht="20.100000000000001" hidden="1" customHeight="1" outlineLevel="2" x14ac:dyDescent="0.2">
      <c r="A1107" s="183">
        <v>4770448</v>
      </c>
      <c r="B1107" s="183">
        <v>1537084</v>
      </c>
      <c r="C1107" s="183" t="s">
        <v>508</v>
      </c>
      <c r="D1107" s="183" t="s">
        <v>452</v>
      </c>
      <c r="E1107" s="184">
        <v>99214</v>
      </c>
      <c r="F1107" s="184" t="s">
        <v>423</v>
      </c>
      <c r="G1107" s="196">
        <v>1</v>
      </c>
      <c r="H1107" s="77" t="s">
        <v>437</v>
      </c>
      <c r="I1107" s="190">
        <v>250</v>
      </c>
      <c r="J1107" s="190">
        <v>-33.69</v>
      </c>
      <c r="K1107" s="190">
        <v>-216.31</v>
      </c>
      <c r="L1107" s="190">
        <v>0</v>
      </c>
      <c r="M1107" s="199">
        <v>1.5</v>
      </c>
      <c r="N1107" s="184">
        <v>174.1</v>
      </c>
      <c r="O1107" s="77" t="s">
        <v>426</v>
      </c>
      <c r="P1107" s="61" t="s">
        <v>627</v>
      </c>
    </row>
    <row r="1108" spans="1:16" ht="20.100000000000001" hidden="1" customHeight="1" outlineLevel="2" x14ac:dyDescent="0.2">
      <c r="A1108" s="183">
        <v>4814806</v>
      </c>
      <c r="B1108" s="183">
        <v>1582744</v>
      </c>
      <c r="C1108" s="183" t="s">
        <v>688</v>
      </c>
      <c r="D1108" s="183" t="s">
        <v>452</v>
      </c>
      <c r="E1108" s="184">
        <v>99214</v>
      </c>
      <c r="F1108" s="184" t="s">
        <v>423</v>
      </c>
      <c r="G1108" s="196">
        <v>1</v>
      </c>
      <c r="H1108" s="77" t="s">
        <v>437</v>
      </c>
      <c r="I1108" s="190">
        <v>250</v>
      </c>
      <c r="J1108" s="190">
        <v>0</v>
      </c>
      <c r="K1108" s="190">
        <v>-250</v>
      </c>
      <c r="L1108" s="190">
        <v>0</v>
      </c>
      <c r="M1108" s="199">
        <v>1.5</v>
      </c>
      <c r="N1108" s="184">
        <v>174.6</v>
      </c>
      <c r="O1108" s="77" t="s">
        <v>49</v>
      </c>
      <c r="P1108" s="61" t="s">
        <v>486</v>
      </c>
    </row>
    <row r="1109" spans="1:16" ht="20.100000000000001" hidden="1" customHeight="1" outlineLevel="2" x14ac:dyDescent="0.2">
      <c r="A1109" s="183">
        <v>4020962</v>
      </c>
      <c r="B1109" s="183">
        <v>1402807</v>
      </c>
      <c r="C1109" s="183" t="s">
        <v>678</v>
      </c>
      <c r="D1109" s="183" t="s">
        <v>452</v>
      </c>
      <c r="E1109" s="184">
        <v>99214</v>
      </c>
      <c r="F1109" s="184" t="s">
        <v>423</v>
      </c>
      <c r="G1109" s="196">
        <v>1</v>
      </c>
      <c r="H1109" s="77" t="s">
        <v>437</v>
      </c>
      <c r="I1109" s="190">
        <v>250</v>
      </c>
      <c r="J1109" s="190">
        <v>-71.33</v>
      </c>
      <c r="K1109" s="190">
        <v>-178.67</v>
      </c>
      <c r="L1109" s="190">
        <v>0</v>
      </c>
      <c r="M1109" s="199">
        <v>1.5</v>
      </c>
      <c r="N1109" s="184">
        <v>185</v>
      </c>
      <c r="O1109" s="77" t="s">
        <v>453</v>
      </c>
      <c r="P1109" s="61" t="s">
        <v>427</v>
      </c>
    </row>
    <row r="1110" spans="1:16" ht="20.100000000000001" hidden="1" customHeight="1" outlineLevel="2" x14ac:dyDescent="0.2">
      <c r="A1110" s="183">
        <v>4594134</v>
      </c>
      <c r="B1110" s="183">
        <v>1559268</v>
      </c>
      <c r="C1110" s="183" t="s">
        <v>932</v>
      </c>
      <c r="D1110" s="183" t="s">
        <v>452</v>
      </c>
      <c r="E1110" s="184">
        <v>99214</v>
      </c>
      <c r="F1110" s="184" t="s">
        <v>423</v>
      </c>
      <c r="G1110" s="196">
        <v>1</v>
      </c>
      <c r="H1110" s="77" t="s">
        <v>437</v>
      </c>
      <c r="I1110" s="190">
        <v>250</v>
      </c>
      <c r="J1110" s="190">
        <v>0</v>
      </c>
      <c r="K1110" s="190">
        <v>-230</v>
      </c>
      <c r="L1110" s="190">
        <v>20</v>
      </c>
      <c r="M1110" s="199">
        <v>1.5</v>
      </c>
      <c r="N1110" s="184">
        <v>162.4</v>
      </c>
      <c r="O1110" s="77" t="s">
        <v>891</v>
      </c>
      <c r="P1110" s="61" t="s">
        <v>427</v>
      </c>
    </row>
    <row r="1111" spans="1:16" ht="20.100000000000001" hidden="1" customHeight="1" outlineLevel="2" x14ac:dyDescent="0.2">
      <c r="A1111" s="183">
        <v>4501579</v>
      </c>
      <c r="B1111" s="183">
        <v>1250272</v>
      </c>
      <c r="C1111" s="183" t="s">
        <v>887</v>
      </c>
      <c r="D1111" s="183" t="s">
        <v>452</v>
      </c>
      <c r="E1111" s="184">
        <v>99214</v>
      </c>
      <c r="F1111" s="184" t="s">
        <v>423</v>
      </c>
      <c r="G1111" s="196">
        <v>1</v>
      </c>
      <c r="H1111" s="77" t="s">
        <v>437</v>
      </c>
      <c r="I1111" s="190">
        <v>250</v>
      </c>
      <c r="J1111" s="190">
        <v>0</v>
      </c>
      <c r="K1111" s="190">
        <v>0</v>
      </c>
      <c r="L1111" s="190">
        <v>250</v>
      </c>
      <c r="M1111" s="199">
        <v>1.5</v>
      </c>
      <c r="N1111" s="184">
        <v>146</v>
      </c>
      <c r="O1111" s="77" t="s">
        <v>516</v>
      </c>
      <c r="P1111" s="61" t="s">
        <v>448</v>
      </c>
    </row>
    <row r="1112" spans="1:16" ht="20.100000000000001" hidden="1" customHeight="1" outlineLevel="2" x14ac:dyDescent="0.2">
      <c r="A1112" s="183">
        <v>4843531</v>
      </c>
      <c r="B1112" s="183">
        <v>995228</v>
      </c>
      <c r="C1112" s="183" t="s">
        <v>905</v>
      </c>
      <c r="D1112" s="183" t="s">
        <v>829</v>
      </c>
      <c r="E1112" s="184">
        <v>99214</v>
      </c>
      <c r="F1112" s="184" t="s">
        <v>423</v>
      </c>
      <c r="G1112" s="196">
        <v>1</v>
      </c>
      <c r="H1112" s="77" t="s">
        <v>437</v>
      </c>
      <c r="I1112" s="190">
        <v>250</v>
      </c>
      <c r="J1112" s="190">
        <v>0</v>
      </c>
      <c r="K1112" s="190">
        <v>-245</v>
      </c>
      <c r="L1112" s="190">
        <v>5</v>
      </c>
      <c r="M1112" s="199">
        <v>1.5</v>
      </c>
      <c r="N1112" s="184">
        <v>171.3</v>
      </c>
      <c r="O1112" s="77" t="s">
        <v>516</v>
      </c>
      <c r="P1112" s="61" t="s">
        <v>448</v>
      </c>
    </row>
    <row r="1113" spans="1:16" ht="20.100000000000001" hidden="1" customHeight="1" outlineLevel="2" x14ac:dyDescent="0.2">
      <c r="A1113" s="183">
        <v>3768827</v>
      </c>
      <c r="B1113" s="183">
        <v>1469553</v>
      </c>
      <c r="C1113" s="183" t="s">
        <v>916</v>
      </c>
      <c r="D1113" s="183" t="s">
        <v>829</v>
      </c>
      <c r="E1113" s="184">
        <v>99214</v>
      </c>
      <c r="F1113" s="184" t="s">
        <v>423</v>
      </c>
      <c r="G1113" s="196">
        <v>1</v>
      </c>
      <c r="H1113" s="77" t="s">
        <v>437</v>
      </c>
      <c r="I1113" s="190">
        <v>250</v>
      </c>
      <c r="J1113" s="190">
        <v>-64.08</v>
      </c>
      <c r="K1113" s="190">
        <v>-170.92</v>
      </c>
      <c r="L1113" s="190">
        <v>15</v>
      </c>
      <c r="M1113" s="199">
        <v>1.5</v>
      </c>
      <c r="N1113" s="184">
        <v>146.80000000000001</v>
      </c>
      <c r="O1113" s="77" t="s">
        <v>506</v>
      </c>
      <c r="P1113" s="61" t="s">
        <v>448</v>
      </c>
    </row>
    <row r="1114" spans="1:16" ht="20.100000000000001" hidden="1" customHeight="1" outlineLevel="2" x14ac:dyDescent="0.2">
      <c r="A1114" s="183">
        <v>4874920</v>
      </c>
      <c r="B1114" s="183">
        <v>1588493</v>
      </c>
      <c r="C1114" s="183" t="s">
        <v>790</v>
      </c>
      <c r="D1114" s="183" t="s">
        <v>836</v>
      </c>
      <c r="E1114" s="184">
        <v>99214</v>
      </c>
      <c r="F1114" s="184" t="s">
        <v>423</v>
      </c>
      <c r="G1114" s="196">
        <v>1</v>
      </c>
      <c r="H1114" s="77" t="s">
        <v>437</v>
      </c>
      <c r="I1114" s="190">
        <v>250</v>
      </c>
      <c r="J1114" s="190">
        <v>-50.29</v>
      </c>
      <c r="K1114" s="190">
        <v>-199.71</v>
      </c>
      <c r="L1114" s="190">
        <v>0</v>
      </c>
      <c r="M1114" s="199">
        <v>1.5</v>
      </c>
      <c r="N1114" s="184">
        <v>162.80000000000001</v>
      </c>
      <c r="O1114" s="77" t="s">
        <v>49</v>
      </c>
      <c r="P1114" s="61" t="s">
        <v>442</v>
      </c>
    </row>
    <row r="1115" spans="1:16" ht="20.100000000000001" hidden="1" customHeight="1" outlineLevel="2" x14ac:dyDescent="0.2">
      <c r="A1115" s="183">
        <v>4137215</v>
      </c>
      <c r="B1115" s="183">
        <v>677670</v>
      </c>
      <c r="C1115" s="183" t="s">
        <v>608</v>
      </c>
      <c r="D1115" s="183" t="s">
        <v>836</v>
      </c>
      <c r="E1115" s="184">
        <v>99214</v>
      </c>
      <c r="F1115" s="184" t="s">
        <v>423</v>
      </c>
      <c r="G1115" s="196">
        <v>1</v>
      </c>
      <c r="H1115" s="77" t="s">
        <v>437</v>
      </c>
      <c r="I1115" s="190">
        <v>250</v>
      </c>
      <c r="J1115" s="190">
        <v>-84.91</v>
      </c>
      <c r="K1115" s="190">
        <v>-165.09</v>
      </c>
      <c r="L1115" s="190">
        <v>0</v>
      </c>
      <c r="M1115" s="199">
        <v>1.5</v>
      </c>
      <c r="N1115" s="184">
        <v>174.4</v>
      </c>
      <c r="O1115" s="77" t="s">
        <v>453</v>
      </c>
      <c r="P1115" s="61" t="s">
        <v>489</v>
      </c>
    </row>
    <row r="1116" spans="1:16" ht="20.100000000000001" hidden="1" customHeight="1" outlineLevel="2" x14ac:dyDescent="0.2">
      <c r="A1116" s="183">
        <v>4679207</v>
      </c>
      <c r="B1116" s="183">
        <v>904711</v>
      </c>
      <c r="C1116" s="183" t="s">
        <v>543</v>
      </c>
      <c r="D1116" s="183" t="s">
        <v>836</v>
      </c>
      <c r="E1116" s="184">
        <v>99214</v>
      </c>
      <c r="F1116" s="184" t="s">
        <v>423</v>
      </c>
      <c r="G1116" s="196">
        <v>1</v>
      </c>
      <c r="H1116" s="77" t="s">
        <v>437</v>
      </c>
      <c r="I1116" s="190">
        <v>250</v>
      </c>
      <c r="J1116" s="190">
        <v>-79.08</v>
      </c>
      <c r="K1116" s="190">
        <v>-170.92</v>
      </c>
      <c r="L1116" s="190">
        <v>0</v>
      </c>
      <c r="M1116" s="199">
        <v>1.5</v>
      </c>
      <c r="N1116" s="184">
        <v>185</v>
      </c>
      <c r="O1116" s="77" t="s">
        <v>506</v>
      </c>
      <c r="P1116" s="61" t="s">
        <v>663</v>
      </c>
    </row>
    <row r="1117" spans="1:16" ht="20.100000000000001" hidden="1" customHeight="1" outlineLevel="2" x14ac:dyDescent="0.2">
      <c r="A1117" s="183">
        <v>3863624</v>
      </c>
      <c r="B1117" s="183">
        <v>425426</v>
      </c>
      <c r="C1117" s="183" t="s">
        <v>697</v>
      </c>
      <c r="D1117" s="183" t="s">
        <v>836</v>
      </c>
      <c r="E1117" s="184">
        <v>99214</v>
      </c>
      <c r="F1117" s="184" t="s">
        <v>423</v>
      </c>
      <c r="G1117" s="196">
        <v>1</v>
      </c>
      <c r="H1117" s="77" t="s">
        <v>437</v>
      </c>
      <c r="I1117" s="190">
        <v>250</v>
      </c>
      <c r="J1117" s="190">
        <v>-79.08</v>
      </c>
      <c r="K1117" s="190">
        <v>-170.92</v>
      </c>
      <c r="L1117" s="190">
        <v>0</v>
      </c>
      <c r="M1117" s="199">
        <v>1.5</v>
      </c>
      <c r="N1117" s="184">
        <v>185</v>
      </c>
      <c r="O1117" s="77" t="s">
        <v>506</v>
      </c>
      <c r="P1117" s="61" t="s">
        <v>489</v>
      </c>
    </row>
    <row r="1118" spans="1:16" ht="20.100000000000001" hidden="1" customHeight="1" outlineLevel="2" x14ac:dyDescent="0.2">
      <c r="A1118" s="183">
        <v>4225558</v>
      </c>
      <c r="B1118" s="183">
        <v>650979</v>
      </c>
      <c r="C1118" s="183" t="s">
        <v>541</v>
      </c>
      <c r="D1118" s="183" t="s">
        <v>462</v>
      </c>
      <c r="E1118" s="184">
        <v>99214</v>
      </c>
      <c r="F1118" s="184" t="s">
        <v>423</v>
      </c>
      <c r="G1118" s="196">
        <v>1</v>
      </c>
      <c r="H1118" s="77" t="s">
        <v>437</v>
      </c>
      <c r="I1118" s="190">
        <v>250</v>
      </c>
      <c r="J1118" s="190">
        <v>-71.33</v>
      </c>
      <c r="K1118" s="190">
        <v>-178.67</v>
      </c>
      <c r="L1118" s="190">
        <v>0</v>
      </c>
      <c r="M1118" s="199">
        <v>1.5</v>
      </c>
      <c r="N1118" s="184">
        <v>185</v>
      </c>
      <c r="O1118" s="77" t="s">
        <v>453</v>
      </c>
      <c r="P1118" s="61" t="s">
        <v>489</v>
      </c>
    </row>
    <row r="1119" spans="1:16" ht="20.100000000000001" hidden="1" customHeight="1" outlineLevel="2" x14ac:dyDescent="0.2">
      <c r="A1119" s="183">
        <v>4902425</v>
      </c>
      <c r="B1119" s="183">
        <v>245011</v>
      </c>
      <c r="C1119" s="183" t="s">
        <v>837</v>
      </c>
      <c r="D1119" s="183" t="s">
        <v>462</v>
      </c>
      <c r="E1119" s="184">
        <v>99214</v>
      </c>
      <c r="F1119" s="184" t="s">
        <v>423</v>
      </c>
      <c r="G1119" s="196">
        <v>1</v>
      </c>
      <c r="H1119" s="77" t="s">
        <v>437</v>
      </c>
      <c r="I1119" s="190">
        <v>250</v>
      </c>
      <c r="J1119" s="190">
        <v>-36</v>
      </c>
      <c r="K1119" s="190">
        <v>-214</v>
      </c>
      <c r="L1119" s="190">
        <v>0</v>
      </c>
      <c r="M1119" s="199">
        <v>1.5</v>
      </c>
      <c r="N1119" s="184">
        <v>146.80000000000001</v>
      </c>
      <c r="O1119" s="77" t="s">
        <v>757</v>
      </c>
      <c r="P1119" s="61" t="s">
        <v>445</v>
      </c>
    </row>
    <row r="1120" spans="1:16" ht="20.100000000000001" hidden="1" customHeight="1" outlineLevel="2" x14ac:dyDescent="0.2">
      <c r="A1120" s="183">
        <v>4760250</v>
      </c>
      <c r="B1120" s="183">
        <v>342545</v>
      </c>
      <c r="C1120" s="183" t="s">
        <v>507</v>
      </c>
      <c r="D1120" s="183" t="s">
        <v>462</v>
      </c>
      <c r="E1120" s="184">
        <v>99214</v>
      </c>
      <c r="F1120" s="184" t="s">
        <v>423</v>
      </c>
      <c r="G1120" s="196">
        <v>1</v>
      </c>
      <c r="H1120" s="77" t="s">
        <v>437</v>
      </c>
      <c r="I1120" s="190">
        <v>250</v>
      </c>
      <c r="J1120" s="190">
        <v>-33.69</v>
      </c>
      <c r="K1120" s="190">
        <v>-216.31</v>
      </c>
      <c r="L1120" s="190">
        <v>0</v>
      </c>
      <c r="M1120" s="199">
        <v>1.5</v>
      </c>
      <c r="N1120" s="184">
        <v>150.80000000000001</v>
      </c>
      <c r="O1120" s="77" t="s">
        <v>426</v>
      </c>
      <c r="P1120" s="61" t="s">
        <v>445</v>
      </c>
    </row>
    <row r="1121" spans="1:16" ht="20.100000000000001" hidden="1" customHeight="1" outlineLevel="2" x14ac:dyDescent="0.2">
      <c r="A1121" s="183">
        <v>3429945</v>
      </c>
      <c r="B1121" s="183">
        <v>1430579</v>
      </c>
      <c r="C1121" s="183" t="s">
        <v>838</v>
      </c>
      <c r="D1121" s="183" t="s">
        <v>462</v>
      </c>
      <c r="E1121" s="184">
        <v>99214</v>
      </c>
      <c r="F1121" s="184" t="s">
        <v>423</v>
      </c>
      <c r="G1121" s="196">
        <v>1</v>
      </c>
      <c r="H1121" s="77" t="s">
        <v>437</v>
      </c>
      <c r="I1121" s="190">
        <v>250</v>
      </c>
      <c r="J1121" s="190">
        <v>0</v>
      </c>
      <c r="K1121" s="190">
        <v>-250</v>
      </c>
      <c r="L1121" s="190">
        <v>0</v>
      </c>
      <c r="M1121" s="199">
        <v>1.5</v>
      </c>
      <c r="N1121" s="184">
        <v>174.2</v>
      </c>
      <c r="O1121" s="77" t="s">
        <v>49</v>
      </c>
      <c r="P1121" s="61" t="s">
        <v>445</v>
      </c>
    </row>
    <row r="1122" spans="1:16" ht="20.100000000000001" hidden="1" customHeight="1" outlineLevel="2" x14ac:dyDescent="0.2">
      <c r="A1122" s="183">
        <v>3429945</v>
      </c>
      <c r="B1122" s="183">
        <v>1430579</v>
      </c>
      <c r="C1122" s="183" t="s">
        <v>838</v>
      </c>
      <c r="D1122" s="183" t="s">
        <v>462</v>
      </c>
      <c r="E1122" s="184">
        <v>99214</v>
      </c>
      <c r="F1122" s="184" t="s">
        <v>423</v>
      </c>
      <c r="G1122" s="196">
        <v>1</v>
      </c>
      <c r="H1122" s="77" t="s">
        <v>437</v>
      </c>
      <c r="I1122" s="190">
        <v>250</v>
      </c>
      <c r="J1122" s="190">
        <v>0</v>
      </c>
      <c r="K1122" s="190">
        <v>-250</v>
      </c>
      <c r="L1122" s="190">
        <v>0</v>
      </c>
      <c r="M1122" s="199">
        <v>1.5</v>
      </c>
      <c r="N1122" s="184">
        <v>174.2</v>
      </c>
      <c r="O1122" s="77" t="s">
        <v>49</v>
      </c>
      <c r="P1122" s="61" t="s">
        <v>488</v>
      </c>
    </row>
    <row r="1123" spans="1:16" ht="20.100000000000001" hidden="1" customHeight="1" outlineLevel="2" x14ac:dyDescent="0.2">
      <c r="A1123" s="183">
        <v>3956622</v>
      </c>
      <c r="B1123" s="183">
        <v>399035</v>
      </c>
      <c r="C1123" s="183" t="s">
        <v>930</v>
      </c>
      <c r="D1123" s="183" t="s">
        <v>462</v>
      </c>
      <c r="E1123" s="184">
        <v>99214</v>
      </c>
      <c r="F1123" s="184" t="s">
        <v>423</v>
      </c>
      <c r="G1123" s="196">
        <v>1</v>
      </c>
      <c r="H1123" s="77" t="s">
        <v>437</v>
      </c>
      <c r="I1123" s="190">
        <v>250</v>
      </c>
      <c r="J1123" s="190">
        <v>-67.930000000000007</v>
      </c>
      <c r="K1123" s="190">
        <v>-165.09</v>
      </c>
      <c r="L1123" s="190">
        <v>16.98</v>
      </c>
      <c r="M1123" s="199">
        <v>1.5</v>
      </c>
      <c r="N1123" s="184">
        <v>185</v>
      </c>
      <c r="O1123" s="77" t="s">
        <v>453</v>
      </c>
      <c r="P1123" s="61" t="s">
        <v>445</v>
      </c>
    </row>
    <row r="1124" spans="1:16" ht="20.100000000000001" hidden="1" customHeight="1" outlineLevel="2" x14ac:dyDescent="0.2">
      <c r="A1124" s="183">
        <v>2301292</v>
      </c>
      <c r="B1124" s="183">
        <v>998659</v>
      </c>
      <c r="C1124" s="183" t="s">
        <v>690</v>
      </c>
      <c r="D1124" s="183" t="s">
        <v>839</v>
      </c>
      <c r="E1124" s="184">
        <v>99214</v>
      </c>
      <c r="F1124" s="184" t="s">
        <v>423</v>
      </c>
      <c r="G1124" s="196">
        <v>1</v>
      </c>
      <c r="H1124" s="77" t="s">
        <v>437</v>
      </c>
      <c r="I1124" s="190">
        <v>250</v>
      </c>
      <c r="J1124" s="190">
        <v>-71.33</v>
      </c>
      <c r="K1124" s="190">
        <v>-178.67</v>
      </c>
      <c r="L1124" s="190">
        <v>0</v>
      </c>
      <c r="M1124" s="199">
        <v>1.5</v>
      </c>
      <c r="N1124" s="184">
        <v>174.4</v>
      </c>
      <c r="O1124" s="77" t="s">
        <v>453</v>
      </c>
      <c r="P1124" s="61" t="s">
        <v>445</v>
      </c>
    </row>
    <row r="1125" spans="1:16" ht="20.100000000000001" hidden="1" customHeight="1" outlineLevel="2" x14ac:dyDescent="0.2">
      <c r="A1125" s="183">
        <v>4284935</v>
      </c>
      <c r="B1125" s="183">
        <v>1525350</v>
      </c>
      <c r="C1125" s="183" t="s">
        <v>903</v>
      </c>
      <c r="D1125" s="183" t="s">
        <v>839</v>
      </c>
      <c r="E1125" s="184">
        <v>99214</v>
      </c>
      <c r="F1125" s="184" t="s">
        <v>423</v>
      </c>
      <c r="G1125" s="196">
        <v>1</v>
      </c>
      <c r="H1125" s="77" t="s">
        <v>437</v>
      </c>
      <c r="I1125" s="190">
        <v>250</v>
      </c>
      <c r="J1125" s="190">
        <v>0</v>
      </c>
      <c r="K1125" s="190">
        <v>-245</v>
      </c>
      <c r="L1125" s="190">
        <v>5</v>
      </c>
      <c r="M1125" s="199">
        <v>1.5</v>
      </c>
      <c r="N1125" s="184">
        <v>174.4</v>
      </c>
      <c r="O1125" s="77" t="s">
        <v>516</v>
      </c>
      <c r="P1125" s="61" t="s">
        <v>483</v>
      </c>
    </row>
    <row r="1126" spans="1:16" ht="20.100000000000001" hidden="1" customHeight="1" outlineLevel="2" x14ac:dyDescent="0.2">
      <c r="A1126" s="183">
        <v>4160416</v>
      </c>
      <c r="B1126" s="183">
        <v>1380718</v>
      </c>
      <c r="C1126" s="183" t="s">
        <v>907</v>
      </c>
      <c r="D1126" s="183" t="s">
        <v>839</v>
      </c>
      <c r="E1126" s="184">
        <v>99214</v>
      </c>
      <c r="F1126" s="184" t="s">
        <v>423</v>
      </c>
      <c r="G1126" s="196">
        <v>1</v>
      </c>
      <c r="H1126" s="77" t="s">
        <v>437</v>
      </c>
      <c r="I1126" s="190">
        <v>250</v>
      </c>
      <c r="J1126" s="190">
        <v>-69.92</v>
      </c>
      <c r="K1126" s="190">
        <v>-175.08</v>
      </c>
      <c r="L1126" s="190">
        <v>5</v>
      </c>
      <c r="M1126" s="199">
        <v>1.5</v>
      </c>
      <c r="N1126" s="184">
        <v>174.5</v>
      </c>
      <c r="O1126" s="77" t="s">
        <v>624</v>
      </c>
      <c r="P1126" s="61" t="s">
        <v>663</v>
      </c>
    </row>
    <row r="1127" spans="1:16" ht="20.100000000000001" hidden="1" customHeight="1" outlineLevel="2" x14ac:dyDescent="0.2">
      <c r="A1127" s="183">
        <v>3890495</v>
      </c>
      <c r="B1127" s="183">
        <v>124125</v>
      </c>
      <c r="C1127" s="183" t="s">
        <v>779</v>
      </c>
      <c r="D1127" s="183" t="s">
        <v>839</v>
      </c>
      <c r="E1127" s="184">
        <v>99214</v>
      </c>
      <c r="F1127" s="184" t="s">
        <v>423</v>
      </c>
      <c r="G1127" s="196">
        <v>1</v>
      </c>
      <c r="H1127" s="77" t="s">
        <v>437</v>
      </c>
      <c r="I1127" s="190">
        <v>250</v>
      </c>
      <c r="J1127" s="190">
        <v>-67.930000000000007</v>
      </c>
      <c r="K1127" s="190">
        <v>-165.09</v>
      </c>
      <c r="L1127" s="190">
        <v>16.98</v>
      </c>
      <c r="M1127" s="199">
        <v>1.5</v>
      </c>
      <c r="N1127" s="184">
        <v>173.6</v>
      </c>
      <c r="O1127" s="77" t="s">
        <v>453</v>
      </c>
      <c r="P1127" s="61" t="s">
        <v>663</v>
      </c>
    </row>
    <row r="1128" spans="1:16" ht="20.100000000000001" hidden="1" customHeight="1" outlineLevel="2" x14ac:dyDescent="0.2">
      <c r="A1128" s="183">
        <v>3381225</v>
      </c>
      <c r="B1128" s="183">
        <v>1422986</v>
      </c>
      <c r="C1128" s="183" t="s">
        <v>846</v>
      </c>
      <c r="D1128" s="183" t="s">
        <v>845</v>
      </c>
      <c r="E1128" s="184">
        <v>99214</v>
      </c>
      <c r="F1128" s="184" t="s">
        <v>423</v>
      </c>
      <c r="G1128" s="196">
        <v>1</v>
      </c>
      <c r="H1128" s="77" t="s">
        <v>437</v>
      </c>
      <c r="I1128" s="190">
        <v>250</v>
      </c>
      <c r="J1128" s="190">
        <v>-33.69</v>
      </c>
      <c r="K1128" s="190">
        <v>-216.31</v>
      </c>
      <c r="L1128" s="190">
        <v>0</v>
      </c>
      <c r="M1128" s="199">
        <v>1.5</v>
      </c>
      <c r="N1128" s="184">
        <v>185</v>
      </c>
      <c r="O1128" s="77" t="s">
        <v>426</v>
      </c>
      <c r="P1128" s="61" t="s">
        <v>486</v>
      </c>
    </row>
    <row r="1129" spans="1:16" ht="20.100000000000001" hidden="1" customHeight="1" outlineLevel="2" x14ac:dyDescent="0.2">
      <c r="A1129" s="183">
        <v>4776151</v>
      </c>
      <c r="B1129" s="183">
        <v>1570765</v>
      </c>
      <c r="C1129" s="183" t="s">
        <v>546</v>
      </c>
      <c r="D1129" s="183" t="s">
        <v>845</v>
      </c>
      <c r="E1129" s="184">
        <v>99214</v>
      </c>
      <c r="F1129" s="184" t="s">
        <v>423</v>
      </c>
      <c r="G1129" s="196">
        <v>1</v>
      </c>
      <c r="H1129" s="77" t="s">
        <v>437</v>
      </c>
      <c r="I1129" s="190">
        <v>250</v>
      </c>
      <c r="J1129" s="190">
        <v>-33.69</v>
      </c>
      <c r="K1129" s="190">
        <v>-216.31</v>
      </c>
      <c r="L1129" s="190">
        <v>0</v>
      </c>
      <c r="M1129" s="199">
        <v>1.5</v>
      </c>
      <c r="N1129" s="184">
        <v>174.4</v>
      </c>
      <c r="O1129" s="77" t="s">
        <v>426</v>
      </c>
      <c r="P1129" s="61" t="s">
        <v>610</v>
      </c>
    </row>
    <row r="1130" spans="1:16" ht="20.100000000000001" hidden="1" customHeight="1" outlineLevel="2" x14ac:dyDescent="0.2">
      <c r="A1130" s="183">
        <v>4230483</v>
      </c>
      <c r="B1130" s="183">
        <v>1504588</v>
      </c>
      <c r="C1130" s="183" t="s">
        <v>696</v>
      </c>
      <c r="D1130" s="183" t="s">
        <v>845</v>
      </c>
      <c r="E1130" s="184">
        <v>99214</v>
      </c>
      <c r="F1130" s="184" t="s">
        <v>423</v>
      </c>
      <c r="G1130" s="196">
        <v>1</v>
      </c>
      <c r="H1130" s="77" t="s">
        <v>437</v>
      </c>
      <c r="I1130" s="190">
        <v>250</v>
      </c>
      <c r="J1130" s="190">
        <v>0</v>
      </c>
      <c r="K1130" s="190">
        <v>-250</v>
      </c>
      <c r="L1130" s="190">
        <v>0</v>
      </c>
      <c r="M1130" s="199">
        <v>1.5</v>
      </c>
      <c r="N1130" s="184">
        <v>174.4</v>
      </c>
      <c r="O1130" s="77" t="s">
        <v>520</v>
      </c>
      <c r="P1130" s="61" t="s">
        <v>500</v>
      </c>
    </row>
    <row r="1131" spans="1:16" ht="20.100000000000001" hidden="1" customHeight="1" outlineLevel="2" x14ac:dyDescent="0.2">
      <c r="A1131" s="183">
        <v>4599606</v>
      </c>
      <c r="B1131" s="183">
        <v>1400555</v>
      </c>
      <c r="C1131" s="183" t="s">
        <v>704</v>
      </c>
      <c r="D1131" s="183" t="s">
        <v>845</v>
      </c>
      <c r="E1131" s="184">
        <v>99214</v>
      </c>
      <c r="F1131" s="184" t="s">
        <v>423</v>
      </c>
      <c r="G1131" s="196">
        <v>1</v>
      </c>
      <c r="H1131" s="77" t="s">
        <v>437</v>
      </c>
      <c r="I1131" s="190">
        <v>250</v>
      </c>
      <c r="J1131" s="190">
        <v>-74.92</v>
      </c>
      <c r="K1131" s="190">
        <v>-175.08</v>
      </c>
      <c r="L1131" s="190">
        <v>0</v>
      </c>
      <c r="M1131" s="199">
        <v>1.5</v>
      </c>
      <c r="N1131" s="184">
        <v>174.4</v>
      </c>
      <c r="O1131" s="77" t="s">
        <v>624</v>
      </c>
      <c r="P1131" s="61" t="s">
        <v>610</v>
      </c>
    </row>
    <row r="1132" spans="1:16" ht="20.100000000000001" hidden="1" customHeight="1" outlineLevel="2" x14ac:dyDescent="0.2">
      <c r="A1132" s="183">
        <v>4295586</v>
      </c>
      <c r="B1132" s="183">
        <v>1396357</v>
      </c>
      <c r="C1132" s="183" t="s">
        <v>746</v>
      </c>
      <c r="D1132" s="183" t="s">
        <v>845</v>
      </c>
      <c r="E1132" s="184">
        <v>99214</v>
      </c>
      <c r="F1132" s="184" t="s">
        <v>423</v>
      </c>
      <c r="G1132" s="196">
        <v>1</v>
      </c>
      <c r="H1132" s="77" t="s">
        <v>437</v>
      </c>
      <c r="I1132" s="190">
        <v>250</v>
      </c>
      <c r="J1132" s="190">
        <v>0</v>
      </c>
      <c r="K1132" s="190">
        <v>-245</v>
      </c>
      <c r="L1132" s="190">
        <v>5</v>
      </c>
      <c r="M1132" s="199">
        <v>1.5</v>
      </c>
      <c r="N1132" s="184">
        <v>196</v>
      </c>
      <c r="O1132" s="77" t="s">
        <v>426</v>
      </c>
      <c r="P1132" s="61" t="s">
        <v>610</v>
      </c>
    </row>
    <row r="1133" spans="1:16" ht="20.100000000000001" hidden="1" customHeight="1" outlineLevel="2" x14ac:dyDescent="0.2">
      <c r="A1133" s="183">
        <v>4541709</v>
      </c>
      <c r="B1133" s="183">
        <v>1387816</v>
      </c>
      <c r="C1133" s="183" t="s">
        <v>944</v>
      </c>
      <c r="D1133" s="183" t="s">
        <v>845</v>
      </c>
      <c r="E1133" s="184">
        <v>99214</v>
      </c>
      <c r="F1133" s="184" t="s">
        <v>423</v>
      </c>
      <c r="G1133" s="196">
        <v>1</v>
      </c>
      <c r="H1133" s="77" t="s">
        <v>437</v>
      </c>
      <c r="I1133" s="190">
        <v>250</v>
      </c>
      <c r="J1133" s="190">
        <v>0</v>
      </c>
      <c r="K1133" s="190">
        <v>0</v>
      </c>
      <c r="L1133" s="190">
        <v>250</v>
      </c>
      <c r="M1133" s="199">
        <v>1.5</v>
      </c>
      <c r="N1133" s="184">
        <v>174.4</v>
      </c>
      <c r="O1133" s="77" t="s">
        <v>516</v>
      </c>
      <c r="P1133" s="61" t="s">
        <v>649</v>
      </c>
    </row>
    <row r="1134" spans="1:16" ht="20.100000000000001" hidden="1" customHeight="1" outlineLevel="2" x14ac:dyDescent="0.2">
      <c r="A1134" s="183">
        <v>4833432</v>
      </c>
      <c r="B1134" s="183">
        <v>541317</v>
      </c>
      <c r="C1134" s="183" t="s">
        <v>720</v>
      </c>
      <c r="D1134" s="183" t="s">
        <v>463</v>
      </c>
      <c r="E1134" s="184">
        <v>99214</v>
      </c>
      <c r="F1134" s="184" t="s">
        <v>423</v>
      </c>
      <c r="G1134" s="196">
        <v>1</v>
      </c>
      <c r="H1134" s="77" t="s">
        <v>437</v>
      </c>
      <c r="I1134" s="190">
        <v>250</v>
      </c>
      <c r="J1134" s="190">
        <v>0</v>
      </c>
      <c r="K1134" s="190">
        <v>-250</v>
      </c>
      <c r="L1134" s="190">
        <v>0</v>
      </c>
      <c r="M1134" s="199">
        <v>1.5</v>
      </c>
      <c r="N1134" s="184">
        <v>198.2</v>
      </c>
      <c r="O1134" s="77" t="s">
        <v>49</v>
      </c>
      <c r="P1134" s="61" t="s">
        <v>732</v>
      </c>
    </row>
    <row r="1135" spans="1:16" ht="20.100000000000001" hidden="1" customHeight="1" outlineLevel="2" x14ac:dyDescent="0.2">
      <c r="A1135" s="183">
        <v>4910503</v>
      </c>
      <c r="B1135" s="183">
        <v>1438557</v>
      </c>
      <c r="C1135" s="183" t="s">
        <v>847</v>
      </c>
      <c r="D1135" s="183" t="s">
        <v>463</v>
      </c>
      <c r="E1135" s="184">
        <v>99214</v>
      </c>
      <c r="F1135" s="184" t="s">
        <v>423</v>
      </c>
      <c r="G1135" s="196">
        <v>1</v>
      </c>
      <c r="H1135" s="77" t="s">
        <v>437</v>
      </c>
      <c r="I1135" s="190">
        <v>250</v>
      </c>
      <c r="J1135" s="190">
        <v>-43</v>
      </c>
      <c r="K1135" s="190">
        <v>-207</v>
      </c>
      <c r="L1135" s="190">
        <v>0</v>
      </c>
      <c r="M1135" s="199">
        <v>1.5</v>
      </c>
      <c r="N1135" s="184">
        <v>188.8</v>
      </c>
      <c r="O1135" s="77" t="s">
        <v>518</v>
      </c>
      <c r="P1135" s="61" t="s">
        <v>547</v>
      </c>
    </row>
    <row r="1136" spans="1:16" ht="20.100000000000001" hidden="1" customHeight="1" outlineLevel="2" x14ac:dyDescent="0.2">
      <c r="A1136" s="183">
        <v>4437686</v>
      </c>
      <c r="B1136" s="183">
        <v>1541925</v>
      </c>
      <c r="C1136" s="183" t="s">
        <v>681</v>
      </c>
      <c r="D1136" s="183" t="s">
        <v>741</v>
      </c>
      <c r="E1136" s="184">
        <v>99214</v>
      </c>
      <c r="F1136" s="184" t="s">
        <v>423</v>
      </c>
      <c r="G1136" s="196">
        <v>1</v>
      </c>
      <c r="H1136" s="77" t="s">
        <v>437</v>
      </c>
      <c r="I1136" s="190">
        <v>250</v>
      </c>
      <c r="J1136" s="190">
        <v>-71.33</v>
      </c>
      <c r="K1136" s="190">
        <v>-178.67</v>
      </c>
      <c r="L1136" s="190">
        <v>0</v>
      </c>
      <c r="M1136" s="199">
        <v>1.5</v>
      </c>
      <c r="N1136" s="184">
        <v>174.8</v>
      </c>
      <c r="O1136" s="77" t="s">
        <v>453</v>
      </c>
      <c r="P1136" s="61" t="s">
        <v>481</v>
      </c>
    </row>
    <row r="1137" spans="1:16" ht="20.100000000000001" hidden="1" customHeight="1" outlineLevel="2" x14ac:dyDescent="0.2">
      <c r="A1137" s="183">
        <v>4475693</v>
      </c>
      <c r="B1137" s="183">
        <v>797191</v>
      </c>
      <c r="C1137" s="183" t="s">
        <v>756</v>
      </c>
      <c r="D1137" s="183" t="s">
        <v>741</v>
      </c>
      <c r="E1137" s="184">
        <v>99214</v>
      </c>
      <c r="F1137" s="184" t="s">
        <v>423</v>
      </c>
      <c r="G1137" s="196">
        <v>1</v>
      </c>
      <c r="H1137" s="77" t="s">
        <v>437</v>
      </c>
      <c r="I1137" s="190">
        <v>250</v>
      </c>
      <c r="J1137" s="190">
        <v>-36</v>
      </c>
      <c r="K1137" s="190">
        <v>-214</v>
      </c>
      <c r="L1137" s="190">
        <v>0</v>
      </c>
      <c r="M1137" s="199">
        <v>1.5</v>
      </c>
      <c r="N1137" s="184">
        <v>145.30000000000001</v>
      </c>
      <c r="O1137" s="77" t="s">
        <v>757</v>
      </c>
      <c r="P1137" s="61" t="s">
        <v>481</v>
      </c>
    </row>
    <row r="1138" spans="1:16" ht="20.100000000000001" hidden="1" customHeight="1" outlineLevel="2" x14ac:dyDescent="0.2">
      <c r="A1138" s="183">
        <v>4744282</v>
      </c>
      <c r="B1138" s="183">
        <v>1347237</v>
      </c>
      <c r="C1138" s="183" t="s">
        <v>435</v>
      </c>
      <c r="D1138" s="183" t="s">
        <v>741</v>
      </c>
      <c r="E1138" s="184">
        <v>99214</v>
      </c>
      <c r="F1138" s="184" t="s">
        <v>423</v>
      </c>
      <c r="G1138" s="196">
        <v>1</v>
      </c>
      <c r="H1138" s="77" t="s">
        <v>437</v>
      </c>
      <c r="I1138" s="190">
        <v>250</v>
      </c>
      <c r="J1138" s="190">
        <v>-5</v>
      </c>
      <c r="K1138" s="190">
        <v>-245</v>
      </c>
      <c r="L1138" s="190">
        <v>0</v>
      </c>
      <c r="M1138" s="199">
        <v>1.5</v>
      </c>
      <c r="N1138" s="184">
        <v>174.2</v>
      </c>
      <c r="O1138" s="77" t="s">
        <v>516</v>
      </c>
      <c r="P1138" s="61" t="s">
        <v>481</v>
      </c>
    </row>
    <row r="1139" spans="1:16" ht="20.100000000000001" hidden="1" customHeight="1" outlineLevel="2" x14ac:dyDescent="0.2">
      <c r="A1139" s="183">
        <v>4661578</v>
      </c>
      <c r="B1139" s="183">
        <v>1558766</v>
      </c>
      <c r="C1139" s="183" t="s">
        <v>553</v>
      </c>
      <c r="D1139" s="183" t="s">
        <v>741</v>
      </c>
      <c r="E1139" s="184">
        <v>99214</v>
      </c>
      <c r="F1139" s="184" t="s">
        <v>423</v>
      </c>
      <c r="G1139" s="196">
        <v>1</v>
      </c>
      <c r="H1139" s="77" t="s">
        <v>437</v>
      </c>
      <c r="I1139" s="190">
        <v>250</v>
      </c>
      <c r="J1139" s="190">
        <v>-33.69</v>
      </c>
      <c r="K1139" s="190">
        <v>-216.31</v>
      </c>
      <c r="L1139" s="190">
        <v>0</v>
      </c>
      <c r="M1139" s="199">
        <v>1.5</v>
      </c>
      <c r="N1139" s="184">
        <v>174.2</v>
      </c>
      <c r="O1139" s="77" t="s">
        <v>426</v>
      </c>
      <c r="P1139" s="61" t="s">
        <v>481</v>
      </c>
    </row>
    <row r="1140" spans="1:16" ht="20.100000000000001" hidden="1" customHeight="1" outlineLevel="2" x14ac:dyDescent="0.2">
      <c r="A1140" s="183">
        <v>4833094</v>
      </c>
      <c r="B1140" s="183">
        <v>1015400</v>
      </c>
      <c r="C1140" s="183" t="s">
        <v>738</v>
      </c>
      <c r="D1140" s="183" t="s">
        <v>741</v>
      </c>
      <c r="E1140" s="184">
        <v>99214</v>
      </c>
      <c r="F1140" s="184" t="s">
        <v>423</v>
      </c>
      <c r="G1140" s="196">
        <v>1</v>
      </c>
      <c r="H1140" s="77" t="s">
        <v>437</v>
      </c>
      <c r="I1140" s="190">
        <v>250</v>
      </c>
      <c r="J1140" s="190">
        <v>0</v>
      </c>
      <c r="K1140" s="190">
        <v>-250</v>
      </c>
      <c r="L1140" s="190">
        <v>0</v>
      </c>
      <c r="M1140" s="199">
        <v>1.5</v>
      </c>
      <c r="N1140" s="184" t="s">
        <v>425</v>
      </c>
      <c r="O1140" s="77" t="s">
        <v>426</v>
      </c>
      <c r="P1140" s="61" t="s">
        <v>481</v>
      </c>
    </row>
    <row r="1141" spans="1:16" ht="20.100000000000001" hidden="1" customHeight="1" outlineLevel="2" x14ac:dyDescent="0.2">
      <c r="A1141" s="183">
        <v>4843531</v>
      </c>
      <c r="B1141" s="183">
        <v>995228</v>
      </c>
      <c r="C1141" s="183" t="s">
        <v>905</v>
      </c>
      <c r="D1141" s="183" t="s">
        <v>741</v>
      </c>
      <c r="E1141" s="184">
        <v>99214</v>
      </c>
      <c r="F1141" s="184" t="s">
        <v>423</v>
      </c>
      <c r="G1141" s="196">
        <v>1</v>
      </c>
      <c r="H1141" s="77" t="s">
        <v>437</v>
      </c>
      <c r="I1141" s="190">
        <v>250</v>
      </c>
      <c r="J1141" s="190">
        <v>0</v>
      </c>
      <c r="K1141" s="190">
        <v>-245</v>
      </c>
      <c r="L1141" s="190">
        <v>5</v>
      </c>
      <c r="M1141" s="199">
        <v>1.5</v>
      </c>
      <c r="N1141" s="184">
        <v>171.3</v>
      </c>
      <c r="O1141" s="77" t="s">
        <v>516</v>
      </c>
      <c r="P1141" s="61" t="s">
        <v>570</v>
      </c>
    </row>
    <row r="1142" spans="1:16" ht="20.100000000000001" hidden="1" customHeight="1" outlineLevel="2" x14ac:dyDescent="0.2">
      <c r="A1142" s="183">
        <v>4291411</v>
      </c>
      <c r="B1142" s="183">
        <v>1518352</v>
      </c>
      <c r="C1142" s="183" t="s">
        <v>928</v>
      </c>
      <c r="D1142" s="183" t="s">
        <v>741</v>
      </c>
      <c r="E1142" s="184">
        <v>99214</v>
      </c>
      <c r="F1142" s="184" t="s">
        <v>423</v>
      </c>
      <c r="G1142" s="196">
        <v>1</v>
      </c>
      <c r="H1142" s="77" t="s">
        <v>437</v>
      </c>
      <c r="I1142" s="190">
        <v>250</v>
      </c>
      <c r="J1142" s="190">
        <v>-67.930000000000007</v>
      </c>
      <c r="K1142" s="190">
        <v>-165.09</v>
      </c>
      <c r="L1142" s="190">
        <v>16.98</v>
      </c>
      <c r="M1142" s="199">
        <v>1.5</v>
      </c>
      <c r="N1142" s="184">
        <v>185</v>
      </c>
      <c r="O1142" s="77" t="s">
        <v>453</v>
      </c>
      <c r="P1142" s="61" t="s">
        <v>591</v>
      </c>
    </row>
    <row r="1143" spans="1:16" ht="20.100000000000001" hidden="1" customHeight="1" outlineLevel="2" x14ac:dyDescent="0.2">
      <c r="A1143" s="183">
        <v>4631835</v>
      </c>
      <c r="B1143" s="183">
        <v>1356657</v>
      </c>
      <c r="C1143" s="183" t="s">
        <v>712</v>
      </c>
      <c r="D1143" s="183" t="s">
        <v>852</v>
      </c>
      <c r="E1143" s="184">
        <v>99214</v>
      </c>
      <c r="F1143" s="184" t="s">
        <v>423</v>
      </c>
      <c r="G1143" s="196">
        <v>1</v>
      </c>
      <c r="H1143" s="77" t="s">
        <v>437</v>
      </c>
      <c r="I1143" s="190">
        <v>250</v>
      </c>
      <c r="J1143" s="190">
        <v>-33.69</v>
      </c>
      <c r="K1143" s="190">
        <v>-216.31</v>
      </c>
      <c r="L1143" s="190">
        <v>0</v>
      </c>
      <c r="M1143" s="199">
        <v>1.5</v>
      </c>
      <c r="N1143" s="184">
        <v>174.5</v>
      </c>
      <c r="O1143" s="77" t="s">
        <v>426</v>
      </c>
      <c r="P1143" s="61" t="s">
        <v>604</v>
      </c>
    </row>
    <row r="1144" spans="1:16" ht="20.100000000000001" hidden="1" customHeight="1" outlineLevel="2" x14ac:dyDescent="0.2">
      <c r="A1144" s="183">
        <v>4624529</v>
      </c>
      <c r="B1144" s="183">
        <v>1548174</v>
      </c>
      <c r="C1144" s="183" t="s">
        <v>716</v>
      </c>
      <c r="D1144" s="183" t="s">
        <v>852</v>
      </c>
      <c r="E1144" s="184">
        <v>99214</v>
      </c>
      <c r="F1144" s="184" t="s">
        <v>423</v>
      </c>
      <c r="G1144" s="196">
        <v>1</v>
      </c>
      <c r="H1144" s="77" t="s">
        <v>437</v>
      </c>
      <c r="I1144" s="190">
        <v>250</v>
      </c>
      <c r="J1144" s="190">
        <v>-5</v>
      </c>
      <c r="K1144" s="190">
        <v>-245</v>
      </c>
      <c r="L1144" s="190">
        <v>0</v>
      </c>
      <c r="M1144" s="199">
        <v>1.5</v>
      </c>
      <c r="N1144" s="184">
        <v>142</v>
      </c>
      <c r="O1144" s="77" t="s">
        <v>516</v>
      </c>
      <c r="P1144" s="61" t="s">
        <v>616</v>
      </c>
    </row>
    <row r="1145" spans="1:16" ht="20.100000000000001" hidden="1" customHeight="1" outlineLevel="2" x14ac:dyDescent="0.2">
      <c r="A1145" s="183">
        <v>3738362</v>
      </c>
      <c r="B1145" s="183">
        <v>1456894</v>
      </c>
      <c r="C1145" s="183" t="s">
        <v>533</v>
      </c>
      <c r="D1145" s="183" t="s">
        <v>852</v>
      </c>
      <c r="E1145" s="184">
        <v>99214</v>
      </c>
      <c r="F1145" s="184" t="s">
        <v>423</v>
      </c>
      <c r="G1145" s="196">
        <v>1</v>
      </c>
      <c r="H1145" s="77" t="s">
        <v>437</v>
      </c>
      <c r="I1145" s="190">
        <v>250</v>
      </c>
      <c r="J1145" s="190">
        <v>-81.94</v>
      </c>
      <c r="K1145" s="190">
        <v>-168.06</v>
      </c>
      <c r="L1145" s="190">
        <v>0</v>
      </c>
      <c r="M1145" s="199">
        <v>1.5</v>
      </c>
      <c r="N1145" s="184">
        <v>142</v>
      </c>
      <c r="O1145" s="77" t="s">
        <v>534</v>
      </c>
      <c r="P1145" s="61" t="s">
        <v>616</v>
      </c>
    </row>
    <row r="1146" spans="1:16" ht="20.100000000000001" hidden="1" customHeight="1" outlineLevel="2" x14ac:dyDescent="0.2">
      <c r="A1146" s="183">
        <v>4341305</v>
      </c>
      <c r="B1146" s="183">
        <v>1433002</v>
      </c>
      <c r="C1146" s="183" t="s">
        <v>522</v>
      </c>
      <c r="D1146" s="183" t="s">
        <v>852</v>
      </c>
      <c r="E1146" s="184">
        <v>99214</v>
      </c>
      <c r="F1146" s="184" t="s">
        <v>423</v>
      </c>
      <c r="G1146" s="196">
        <v>1</v>
      </c>
      <c r="H1146" s="77" t="s">
        <v>437</v>
      </c>
      <c r="I1146" s="190">
        <v>250</v>
      </c>
      <c r="J1146" s="190">
        <v>0</v>
      </c>
      <c r="K1146" s="190">
        <v>-240</v>
      </c>
      <c r="L1146" s="190">
        <v>10</v>
      </c>
      <c r="M1146" s="199">
        <v>1.5</v>
      </c>
      <c r="N1146" s="184">
        <v>182.8</v>
      </c>
      <c r="O1146" s="77" t="s">
        <v>567</v>
      </c>
      <c r="P1146" s="61" t="s">
        <v>616</v>
      </c>
    </row>
    <row r="1147" spans="1:16" ht="20.100000000000001" hidden="1" customHeight="1" outlineLevel="2" x14ac:dyDescent="0.2">
      <c r="A1147" s="183">
        <v>3568849</v>
      </c>
      <c r="B1147" s="183">
        <v>1437808</v>
      </c>
      <c r="C1147" s="183" t="s">
        <v>948</v>
      </c>
      <c r="D1147" s="183" t="s">
        <v>852</v>
      </c>
      <c r="E1147" s="184">
        <v>99214</v>
      </c>
      <c r="F1147" s="184" t="s">
        <v>423</v>
      </c>
      <c r="G1147" s="196">
        <v>1</v>
      </c>
      <c r="H1147" s="77" t="s">
        <v>437</v>
      </c>
      <c r="I1147" s="190">
        <v>250</v>
      </c>
      <c r="J1147" s="190">
        <v>0</v>
      </c>
      <c r="K1147" s="190">
        <v>0</v>
      </c>
      <c r="L1147" s="190">
        <v>250</v>
      </c>
      <c r="M1147" s="199">
        <v>1.5</v>
      </c>
      <c r="N1147" s="184">
        <v>180.8</v>
      </c>
      <c r="O1147" s="77" t="s">
        <v>516</v>
      </c>
      <c r="P1147" s="61" t="s">
        <v>604</v>
      </c>
    </row>
    <row r="1148" spans="1:16" ht="20.100000000000001" hidden="1" customHeight="1" outlineLevel="2" x14ac:dyDescent="0.2">
      <c r="A1148" s="183">
        <v>4833432</v>
      </c>
      <c r="B1148" s="183">
        <v>541317</v>
      </c>
      <c r="C1148" s="183" t="s">
        <v>720</v>
      </c>
      <c r="D1148" s="183" t="s">
        <v>802</v>
      </c>
      <c r="E1148" s="184">
        <v>99214</v>
      </c>
      <c r="F1148" s="184" t="s">
        <v>423</v>
      </c>
      <c r="G1148" s="196">
        <v>1</v>
      </c>
      <c r="H1148" s="77" t="s">
        <v>437</v>
      </c>
      <c r="I1148" s="190">
        <v>250</v>
      </c>
      <c r="J1148" s="190">
        <v>0</v>
      </c>
      <c r="K1148" s="190">
        <v>-250</v>
      </c>
      <c r="L1148" s="190">
        <v>0</v>
      </c>
      <c r="M1148" s="199">
        <v>1.5</v>
      </c>
      <c r="N1148" s="184">
        <v>198.2</v>
      </c>
      <c r="O1148" s="77" t="s">
        <v>49</v>
      </c>
      <c r="P1148" s="61" t="s">
        <v>591</v>
      </c>
    </row>
    <row r="1149" spans="1:16" ht="20.100000000000001" hidden="1" customHeight="1" outlineLevel="2" x14ac:dyDescent="0.2">
      <c r="A1149" s="183">
        <v>4796535</v>
      </c>
      <c r="B1149" s="183">
        <v>1579232</v>
      </c>
      <c r="C1149" s="183" t="s">
        <v>636</v>
      </c>
      <c r="D1149" s="183" t="s">
        <v>858</v>
      </c>
      <c r="E1149" s="184">
        <v>99214</v>
      </c>
      <c r="F1149" s="184" t="s">
        <v>423</v>
      </c>
      <c r="G1149" s="196">
        <v>1</v>
      </c>
      <c r="H1149" s="77" t="s">
        <v>437</v>
      </c>
      <c r="I1149" s="190">
        <v>250</v>
      </c>
      <c r="J1149" s="190">
        <v>-5</v>
      </c>
      <c r="K1149" s="190">
        <v>-245</v>
      </c>
      <c r="L1149" s="190">
        <v>0</v>
      </c>
      <c r="M1149" s="199">
        <v>1.5</v>
      </c>
      <c r="N1149" s="184">
        <v>174.9</v>
      </c>
      <c r="O1149" s="77" t="s">
        <v>516</v>
      </c>
      <c r="P1149" s="61" t="s">
        <v>500</v>
      </c>
    </row>
    <row r="1150" spans="1:16" ht="20.100000000000001" hidden="1" customHeight="1" outlineLevel="2" x14ac:dyDescent="0.2">
      <c r="A1150" s="183">
        <v>4623575</v>
      </c>
      <c r="B1150" s="183">
        <v>1564312</v>
      </c>
      <c r="C1150" s="183" t="s">
        <v>517</v>
      </c>
      <c r="D1150" s="183" t="s">
        <v>858</v>
      </c>
      <c r="E1150" s="184">
        <v>99214</v>
      </c>
      <c r="F1150" s="184" t="s">
        <v>423</v>
      </c>
      <c r="G1150" s="196">
        <v>1</v>
      </c>
      <c r="H1150" s="77" t="s">
        <v>437</v>
      </c>
      <c r="I1150" s="190">
        <v>250</v>
      </c>
      <c r="J1150" s="190">
        <v>-63</v>
      </c>
      <c r="K1150" s="190">
        <v>-187</v>
      </c>
      <c r="L1150" s="190">
        <v>0</v>
      </c>
      <c r="M1150" s="199">
        <v>1.5</v>
      </c>
      <c r="N1150" s="184">
        <v>198.5</v>
      </c>
      <c r="O1150" s="77" t="s">
        <v>518</v>
      </c>
      <c r="P1150" s="61" t="s">
        <v>500</v>
      </c>
    </row>
    <row r="1151" spans="1:16" ht="20.100000000000001" hidden="1" customHeight="1" outlineLevel="2" x14ac:dyDescent="0.2">
      <c r="A1151" s="183">
        <v>4853511</v>
      </c>
      <c r="B1151" s="183">
        <v>1586393</v>
      </c>
      <c r="C1151" s="183" t="s">
        <v>749</v>
      </c>
      <c r="D1151" s="183" t="s">
        <v>858</v>
      </c>
      <c r="E1151" s="184">
        <v>99214</v>
      </c>
      <c r="F1151" s="184" t="s">
        <v>423</v>
      </c>
      <c r="G1151" s="196">
        <v>1</v>
      </c>
      <c r="H1151" s="77" t="s">
        <v>437</v>
      </c>
      <c r="I1151" s="190">
        <v>250</v>
      </c>
      <c r="J1151" s="190">
        <v>0</v>
      </c>
      <c r="K1151" s="190">
        <v>-250</v>
      </c>
      <c r="L1151" s="190">
        <v>0</v>
      </c>
      <c r="M1151" s="199">
        <v>1.5</v>
      </c>
      <c r="N1151" s="184" t="s">
        <v>425</v>
      </c>
      <c r="O1151" s="77" t="s">
        <v>49</v>
      </c>
      <c r="P1151" s="61" t="s">
        <v>524</v>
      </c>
    </row>
    <row r="1152" spans="1:16" ht="20.100000000000001" hidden="1" customHeight="1" outlineLevel="2" x14ac:dyDescent="0.2">
      <c r="A1152" s="183">
        <v>4813676</v>
      </c>
      <c r="B1152" s="183">
        <v>1545845</v>
      </c>
      <c r="C1152" s="183" t="s">
        <v>666</v>
      </c>
      <c r="D1152" s="183" t="s">
        <v>858</v>
      </c>
      <c r="E1152" s="184">
        <v>99214</v>
      </c>
      <c r="F1152" s="184" t="s">
        <v>423</v>
      </c>
      <c r="G1152" s="196">
        <v>1</v>
      </c>
      <c r="H1152" s="77" t="s">
        <v>437</v>
      </c>
      <c r="I1152" s="190">
        <v>250</v>
      </c>
      <c r="J1152" s="190">
        <v>-33.69</v>
      </c>
      <c r="K1152" s="190">
        <v>-216.31</v>
      </c>
      <c r="L1152" s="190">
        <v>0</v>
      </c>
      <c r="M1152" s="199">
        <v>1.5</v>
      </c>
      <c r="N1152" s="184">
        <v>174.8</v>
      </c>
      <c r="O1152" s="77" t="s">
        <v>426</v>
      </c>
      <c r="P1152" s="61" t="s">
        <v>547</v>
      </c>
    </row>
    <row r="1153" spans="1:16" ht="20.100000000000001" hidden="1" customHeight="1" outlineLevel="2" x14ac:dyDescent="0.2">
      <c r="A1153" s="183">
        <v>4726675</v>
      </c>
      <c r="B1153" s="183">
        <v>109763</v>
      </c>
      <c r="C1153" s="183" t="s">
        <v>499</v>
      </c>
      <c r="D1153" s="183" t="s">
        <v>858</v>
      </c>
      <c r="E1153" s="184">
        <v>99214</v>
      </c>
      <c r="F1153" s="184" t="s">
        <v>423</v>
      </c>
      <c r="G1153" s="196">
        <v>1</v>
      </c>
      <c r="H1153" s="77" t="s">
        <v>437</v>
      </c>
      <c r="I1153" s="190">
        <v>250</v>
      </c>
      <c r="J1153" s="190">
        <v>-67.930000000000007</v>
      </c>
      <c r="K1153" s="190">
        <v>-165.09</v>
      </c>
      <c r="L1153" s="190">
        <v>16.98</v>
      </c>
      <c r="M1153" s="199">
        <v>1.5</v>
      </c>
      <c r="N1153" s="184">
        <v>174.1</v>
      </c>
      <c r="O1153" s="77" t="s">
        <v>453</v>
      </c>
      <c r="P1153" s="61" t="s">
        <v>547</v>
      </c>
    </row>
    <row r="1154" spans="1:16" ht="20.100000000000001" hidden="1" customHeight="1" outlineLevel="2" x14ac:dyDescent="0.2">
      <c r="A1154" s="183">
        <v>2549768</v>
      </c>
      <c r="B1154" s="183">
        <v>1122041</v>
      </c>
      <c r="C1154" s="183" t="s">
        <v>929</v>
      </c>
      <c r="D1154" s="183" t="s">
        <v>858</v>
      </c>
      <c r="E1154" s="184">
        <v>99214</v>
      </c>
      <c r="F1154" s="184" t="s">
        <v>423</v>
      </c>
      <c r="G1154" s="196">
        <v>1</v>
      </c>
      <c r="H1154" s="77" t="s">
        <v>437</v>
      </c>
      <c r="I1154" s="190">
        <v>250</v>
      </c>
      <c r="J1154" s="190">
        <v>-67.930000000000007</v>
      </c>
      <c r="K1154" s="190">
        <v>-165.09</v>
      </c>
      <c r="L1154" s="190">
        <v>16.98</v>
      </c>
      <c r="M1154" s="199">
        <v>1.5</v>
      </c>
      <c r="N1154" s="184">
        <v>185</v>
      </c>
      <c r="O1154" s="77" t="s">
        <v>453</v>
      </c>
      <c r="P1154" s="61" t="s">
        <v>549</v>
      </c>
    </row>
    <row r="1155" spans="1:16" ht="20.100000000000001" hidden="1" customHeight="1" outlineLevel="2" x14ac:dyDescent="0.2">
      <c r="A1155" s="183">
        <v>4623575</v>
      </c>
      <c r="B1155" s="183">
        <v>1564312</v>
      </c>
      <c r="C1155" s="183" t="s">
        <v>517</v>
      </c>
      <c r="D1155" s="183" t="s">
        <v>861</v>
      </c>
      <c r="E1155" s="184">
        <v>99214</v>
      </c>
      <c r="F1155" s="184" t="s">
        <v>423</v>
      </c>
      <c r="G1155" s="196">
        <v>1</v>
      </c>
      <c r="H1155" s="77" t="s">
        <v>437</v>
      </c>
      <c r="I1155" s="190">
        <v>250</v>
      </c>
      <c r="J1155" s="190">
        <v>-63</v>
      </c>
      <c r="K1155" s="190">
        <v>-187</v>
      </c>
      <c r="L1155" s="190">
        <v>0</v>
      </c>
      <c r="M1155" s="199">
        <v>1.5</v>
      </c>
      <c r="N1155" s="184">
        <v>198.5</v>
      </c>
      <c r="O1155" s="77" t="s">
        <v>518</v>
      </c>
      <c r="P1155" s="61" t="s">
        <v>504</v>
      </c>
    </row>
    <row r="1156" spans="1:16" ht="20.100000000000001" hidden="1" customHeight="1" outlineLevel="2" x14ac:dyDescent="0.2">
      <c r="A1156" s="183">
        <v>4720986</v>
      </c>
      <c r="B1156" s="183">
        <v>1565525</v>
      </c>
      <c r="C1156" s="183" t="s">
        <v>759</v>
      </c>
      <c r="D1156" s="183" t="s">
        <v>862</v>
      </c>
      <c r="E1156" s="184">
        <v>99214</v>
      </c>
      <c r="F1156" s="184" t="s">
        <v>423</v>
      </c>
      <c r="G1156" s="196">
        <v>1</v>
      </c>
      <c r="H1156" s="77" t="s">
        <v>437</v>
      </c>
      <c r="I1156" s="190">
        <v>250</v>
      </c>
      <c r="J1156" s="190">
        <v>-33.69</v>
      </c>
      <c r="K1156" s="190">
        <v>-216.31</v>
      </c>
      <c r="L1156" s="190">
        <v>0</v>
      </c>
      <c r="M1156" s="199">
        <v>1.5</v>
      </c>
      <c r="N1156" s="184">
        <v>202.81</v>
      </c>
      <c r="O1156" s="77" t="s">
        <v>426</v>
      </c>
      <c r="P1156" s="61" t="s">
        <v>445</v>
      </c>
    </row>
    <row r="1157" spans="1:16" ht="20.100000000000001" hidden="1" customHeight="1" outlineLevel="2" x14ac:dyDescent="0.2">
      <c r="A1157" s="183">
        <v>4638094</v>
      </c>
      <c r="B1157" s="183">
        <v>1565614</v>
      </c>
      <c r="C1157" s="183" t="s">
        <v>603</v>
      </c>
      <c r="D1157" s="183" t="s">
        <v>840</v>
      </c>
      <c r="E1157" s="184">
        <v>99214</v>
      </c>
      <c r="F1157" s="184" t="s">
        <v>423</v>
      </c>
      <c r="G1157" s="196">
        <v>1</v>
      </c>
      <c r="H1157" s="77" t="s">
        <v>437</v>
      </c>
      <c r="I1157" s="190">
        <v>250</v>
      </c>
      <c r="J1157" s="190">
        <v>0</v>
      </c>
      <c r="K1157" s="190">
        <v>-250</v>
      </c>
      <c r="L1157" s="190">
        <v>0</v>
      </c>
      <c r="M1157" s="199">
        <v>1.5</v>
      </c>
      <c r="N1157" s="184" t="s">
        <v>425</v>
      </c>
      <c r="O1157" s="77" t="s">
        <v>49</v>
      </c>
      <c r="P1157" s="61" t="s">
        <v>652</v>
      </c>
    </row>
    <row r="1158" spans="1:16" ht="20.100000000000001" hidden="1" customHeight="1" outlineLevel="2" x14ac:dyDescent="0.2">
      <c r="A1158" s="183">
        <v>4797807</v>
      </c>
      <c r="B1158" s="183">
        <v>1581164</v>
      </c>
      <c r="C1158" s="183" t="s">
        <v>478</v>
      </c>
      <c r="D1158" s="183" t="s">
        <v>840</v>
      </c>
      <c r="E1158" s="184">
        <v>99214</v>
      </c>
      <c r="F1158" s="184" t="s">
        <v>423</v>
      </c>
      <c r="G1158" s="196">
        <v>1</v>
      </c>
      <c r="H1158" s="77" t="s">
        <v>437</v>
      </c>
      <c r="I1158" s="190">
        <v>250</v>
      </c>
      <c r="J1158" s="190">
        <v>0</v>
      </c>
      <c r="K1158" s="190">
        <v>-250</v>
      </c>
      <c r="L1158" s="190">
        <v>0</v>
      </c>
      <c r="M1158" s="199">
        <v>1.5</v>
      </c>
      <c r="N1158" s="184">
        <v>701.4</v>
      </c>
      <c r="O1158" s="77" t="s">
        <v>49</v>
      </c>
      <c r="P1158" s="61" t="s">
        <v>652</v>
      </c>
    </row>
    <row r="1159" spans="1:16" ht="20.100000000000001" hidden="1" customHeight="1" outlineLevel="2" x14ac:dyDescent="0.2">
      <c r="A1159" s="183">
        <v>4778298</v>
      </c>
      <c r="B1159" s="183">
        <v>1578334</v>
      </c>
      <c r="C1159" s="183" t="s">
        <v>562</v>
      </c>
      <c r="D1159" s="183" t="s">
        <v>840</v>
      </c>
      <c r="E1159" s="184">
        <v>99214</v>
      </c>
      <c r="F1159" s="184" t="s">
        <v>423</v>
      </c>
      <c r="G1159" s="196">
        <v>1</v>
      </c>
      <c r="H1159" s="77" t="s">
        <v>437</v>
      </c>
      <c r="I1159" s="190">
        <v>250</v>
      </c>
      <c r="J1159" s="190">
        <v>-33.69</v>
      </c>
      <c r="K1159" s="190">
        <v>-216.31</v>
      </c>
      <c r="L1159" s="190">
        <v>0</v>
      </c>
      <c r="M1159" s="199">
        <v>1.5</v>
      </c>
      <c r="N1159" s="184">
        <v>149.80000000000001</v>
      </c>
      <c r="O1159" s="77" t="s">
        <v>426</v>
      </c>
      <c r="P1159" s="61" t="s">
        <v>564</v>
      </c>
    </row>
    <row r="1160" spans="1:16" ht="20.100000000000001" hidden="1" customHeight="1" outlineLevel="2" x14ac:dyDescent="0.2">
      <c r="A1160" s="183">
        <v>4626675</v>
      </c>
      <c r="B1160" s="183">
        <v>1560340</v>
      </c>
      <c r="C1160" s="183" t="s">
        <v>908</v>
      </c>
      <c r="D1160" s="183" t="s">
        <v>840</v>
      </c>
      <c r="E1160" s="184">
        <v>99214</v>
      </c>
      <c r="F1160" s="184" t="s">
        <v>423</v>
      </c>
      <c r="G1160" s="196">
        <v>1</v>
      </c>
      <c r="H1160" s="77" t="s">
        <v>437</v>
      </c>
      <c r="I1160" s="190">
        <v>250</v>
      </c>
      <c r="J1160" s="190">
        <v>-31</v>
      </c>
      <c r="K1160" s="190">
        <v>-214</v>
      </c>
      <c r="L1160" s="190">
        <v>5</v>
      </c>
      <c r="M1160" s="199">
        <v>1.5</v>
      </c>
      <c r="N1160" s="184">
        <v>185</v>
      </c>
      <c r="O1160" s="77" t="s">
        <v>844</v>
      </c>
      <c r="P1160" s="61" t="s">
        <v>539</v>
      </c>
    </row>
    <row r="1161" spans="1:16" ht="20.100000000000001" hidden="1" customHeight="1" outlineLevel="2" x14ac:dyDescent="0.2">
      <c r="A1161" s="183">
        <v>4462311</v>
      </c>
      <c r="B1161" s="183">
        <v>1533681</v>
      </c>
      <c r="C1161" s="183" t="s">
        <v>911</v>
      </c>
      <c r="D1161" s="183" t="s">
        <v>840</v>
      </c>
      <c r="E1161" s="184">
        <v>99214</v>
      </c>
      <c r="F1161" s="184" t="s">
        <v>423</v>
      </c>
      <c r="G1161" s="196">
        <v>1</v>
      </c>
      <c r="H1161" s="77" t="s">
        <v>437</v>
      </c>
      <c r="I1161" s="190">
        <v>250</v>
      </c>
      <c r="J1161" s="190">
        <v>0</v>
      </c>
      <c r="K1161" s="190">
        <v>-240</v>
      </c>
      <c r="L1161" s="190">
        <v>10</v>
      </c>
      <c r="M1161" s="199">
        <v>1.5</v>
      </c>
      <c r="N1161" s="184">
        <v>174.4</v>
      </c>
      <c r="O1161" s="77" t="s">
        <v>516</v>
      </c>
      <c r="P1161" s="61" t="s">
        <v>652</v>
      </c>
    </row>
    <row r="1162" spans="1:16" ht="20.100000000000001" hidden="1" customHeight="1" outlineLevel="2" x14ac:dyDescent="0.2">
      <c r="A1162" s="183">
        <v>4855584</v>
      </c>
      <c r="B1162" s="183">
        <v>388455</v>
      </c>
      <c r="C1162" s="183" t="s">
        <v>931</v>
      </c>
      <c r="D1162" s="183" t="s">
        <v>840</v>
      </c>
      <c r="E1162" s="184">
        <v>99214</v>
      </c>
      <c r="F1162" s="184" t="s">
        <v>423</v>
      </c>
      <c r="G1162" s="196">
        <v>1</v>
      </c>
      <c r="H1162" s="77" t="s">
        <v>437</v>
      </c>
      <c r="I1162" s="190">
        <v>250</v>
      </c>
      <c r="J1162" s="190">
        <v>-67.930000000000007</v>
      </c>
      <c r="K1162" s="190">
        <v>-165.09</v>
      </c>
      <c r="L1162" s="190">
        <v>16.98</v>
      </c>
      <c r="M1162" s="199">
        <v>1.5</v>
      </c>
      <c r="N1162" s="184">
        <v>185</v>
      </c>
      <c r="O1162" s="77" t="s">
        <v>453</v>
      </c>
      <c r="P1162" s="61" t="s">
        <v>652</v>
      </c>
    </row>
    <row r="1163" spans="1:16" ht="20.100000000000001" hidden="1" customHeight="1" outlineLevel="2" x14ac:dyDescent="0.2">
      <c r="A1163" s="183">
        <v>4735193</v>
      </c>
      <c r="B1163" s="183">
        <v>12988</v>
      </c>
      <c r="C1163" s="183" t="s">
        <v>493</v>
      </c>
      <c r="D1163" s="183" t="s">
        <v>864</v>
      </c>
      <c r="E1163" s="184">
        <v>99214</v>
      </c>
      <c r="F1163" s="184" t="s">
        <v>423</v>
      </c>
      <c r="G1163" s="196">
        <v>1</v>
      </c>
      <c r="H1163" s="77" t="s">
        <v>437</v>
      </c>
      <c r="I1163" s="190">
        <v>250</v>
      </c>
      <c r="J1163" s="190">
        <v>-33.69</v>
      </c>
      <c r="K1163" s="190">
        <v>-216.31</v>
      </c>
      <c r="L1163" s="190">
        <v>0</v>
      </c>
      <c r="M1163" s="199">
        <v>1.5</v>
      </c>
      <c r="N1163" s="184">
        <v>174.4</v>
      </c>
      <c r="O1163" s="77" t="s">
        <v>426</v>
      </c>
      <c r="P1163" s="61" t="s">
        <v>544</v>
      </c>
    </row>
    <row r="1164" spans="1:16" ht="20.100000000000001" hidden="1" customHeight="1" outlineLevel="2" x14ac:dyDescent="0.2">
      <c r="A1164" s="183">
        <v>4831100</v>
      </c>
      <c r="B1164" s="183">
        <v>1579862</v>
      </c>
      <c r="C1164" s="183" t="s">
        <v>713</v>
      </c>
      <c r="D1164" s="183" t="s">
        <v>864</v>
      </c>
      <c r="E1164" s="184">
        <v>99214</v>
      </c>
      <c r="F1164" s="184" t="s">
        <v>423</v>
      </c>
      <c r="G1164" s="196">
        <v>1</v>
      </c>
      <c r="H1164" s="77" t="s">
        <v>437</v>
      </c>
      <c r="I1164" s="190">
        <v>250</v>
      </c>
      <c r="J1164" s="190">
        <v>0</v>
      </c>
      <c r="K1164" s="190">
        <v>-250</v>
      </c>
      <c r="L1164" s="190">
        <v>0</v>
      </c>
      <c r="M1164" s="199">
        <v>1.5</v>
      </c>
      <c r="N1164" s="184" t="s">
        <v>425</v>
      </c>
      <c r="O1164" s="77" t="s">
        <v>528</v>
      </c>
      <c r="P1164" s="61" t="s">
        <v>529</v>
      </c>
    </row>
    <row r="1165" spans="1:16" ht="20.100000000000001" hidden="1" customHeight="1" outlineLevel="2" x14ac:dyDescent="0.2">
      <c r="A1165" s="183">
        <v>4813676</v>
      </c>
      <c r="B1165" s="183">
        <v>1545845</v>
      </c>
      <c r="C1165" s="183" t="s">
        <v>666</v>
      </c>
      <c r="D1165" s="183" t="s">
        <v>864</v>
      </c>
      <c r="E1165" s="184">
        <v>99214</v>
      </c>
      <c r="F1165" s="184" t="s">
        <v>423</v>
      </c>
      <c r="G1165" s="196">
        <v>1</v>
      </c>
      <c r="H1165" s="77" t="s">
        <v>437</v>
      </c>
      <c r="I1165" s="190">
        <v>250</v>
      </c>
      <c r="J1165" s="190">
        <v>-33.69</v>
      </c>
      <c r="K1165" s="190">
        <v>-216.31</v>
      </c>
      <c r="L1165" s="190">
        <v>0</v>
      </c>
      <c r="M1165" s="199">
        <v>1.5</v>
      </c>
      <c r="N1165" s="184">
        <v>174.8</v>
      </c>
      <c r="O1165" s="77" t="s">
        <v>426</v>
      </c>
      <c r="P1165" s="61" t="s">
        <v>529</v>
      </c>
    </row>
    <row r="1166" spans="1:16" ht="20.100000000000001" hidden="1" customHeight="1" outlineLevel="2" x14ac:dyDescent="0.2">
      <c r="A1166" s="183">
        <v>2057861</v>
      </c>
      <c r="B1166" s="183">
        <v>111156</v>
      </c>
      <c r="C1166" s="183" t="s">
        <v>767</v>
      </c>
      <c r="D1166" s="183" t="s">
        <v>864</v>
      </c>
      <c r="E1166" s="184">
        <v>99214</v>
      </c>
      <c r="F1166" s="184" t="s">
        <v>423</v>
      </c>
      <c r="G1166" s="196">
        <v>1</v>
      </c>
      <c r="H1166" s="77" t="s">
        <v>437</v>
      </c>
      <c r="I1166" s="190">
        <v>250</v>
      </c>
      <c r="J1166" s="190">
        <v>-79.08</v>
      </c>
      <c r="K1166" s="190">
        <v>-170.92</v>
      </c>
      <c r="L1166" s="190">
        <v>0</v>
      </c>
      <c r="M1166" s="199">
        <v>1.5</v>
      </c>
      <c r="N1166" s="184">
        <v>174.4</v>
      </c>
      <c r="O1166" s="77" t="s">
        <v>506</v>
      </c>
      <c r="P1166" s="61" t="s">
        <v>606</v>
      </c>
    </row>
    <row r="1167" spans="1:16" ht="20.100000000000001" hidden="1" customHeight="1" outlineLevel="2" x14ac:dyDescent="0.2">
      <c r="A1167" s="183">
        <v>4883100</v>
      </c>
      <c r="B1167" s="183">
        <v>1586798</v>
      </c>
      <c r="C1167" s="183" t="s">
        <v>913</v>
      </c>
      <c r="D1167" s="183" t="s">
        <v>864</v>
      </c>
      <c r="E1167" s="184">
        <v>99214</v>
      </c>
      <c r="F1167" s="184" t="s">
        <v>423</v>
      </c>
      <c r="G1167" s="196">
        <v>1</v>
      </c>
      <c r="H1167" s="77" t="s">
        <v>437</v>
      </c>
      <c r="I1167" s="190">
        <v>250</v>
      </c>
      <c r="J1167" s="190">
        <v>0</v>
      </c>
      <c r="K1167" s="190">
        <v>-240</v>
      </c>
      <c r="L1167" s="190">
        <v>10</v>
      </c>
      <c r="M1167" s="199">
        <v>1.5</v>
      </c>
      <c r="N1167" s="184">
        <v>171.3</v>
      </c>
      <c r="O1167" s="77" t="s">
        <v>567</v>
      </c>
      <c r="P1167" s="61" t="s">
        <v>606</v>
      </c>
    </row>
    <row r="1168" spans="1:16" ht="20.100000000000001" hidden="1" customHeight="1" outlineLevel="2" x14ac:dyDescent="0.2">
      <c r="A1168" s="183">
        <v>4196642</v>
      </c>
      <c r="B1168" s="183">
        <v>1520676</v>
      </c>
      <c r="C1168" s="183" t="s">
        <v>942</v>
      </c>
      <c r="D1168" s="183" t="s">
        <v>864</v>
      </c>
      <c r="E1168" s="184">
        <v>99214</v>
      </c>
      <c r="F1168" s="184" t="s">
        <v>423</v>
      </c>
      <c r="G1168" s="196">
        <v>1</v>
      </c>
      <c r="H1168" s="77" t="s">
        <v>437</v>
      </c>
      <c r="I1168" s="190">
        <v>250</v>
      </c>
      <c r="J1168" s="190">
        <v>0</v>
      </c>
      <c r="K1168" s="190">
        <v>0</v>
      </c>
      <c r="L1168" s="190">
        <v>250</v>
      </c>
      <c r="M1168" s="199">
        <v>1.5</v>
      </c>
      <c r="N1168" s="184">
        <v>191.8</v>
      </c>
      <c r="O1168" s="77" t="s">
        <v>516</v>
      </c>
      <c r="P1168" s="61" t="s">
        <v>571</v>
      </c>
    </row>
    <row r="1169" spans="1:16" ht="20.100000000000001" hidden="1" customHeight="1" outlineLevel="2" x14ac:dyDescent="0.2">
      <c r="A1169" s="183">
        <v>4720986</v>
      </c>
      <c r="B1169" s="183">
        <v>1565525</v>
      </c>
      <c r="C1169" s="183" t="s">
        <v>759</v>
      </c>
      <c r="D1169" s="183" t="s">
        <v>869</v>
      </c>
      <c r="E1169" s="184">
        <v>99214</v>
      </c>
      <c r="F1169" s="184" t="s">
        <v>423</v>
      </c>
      <c r="G1169" s="196">
        <v>1</v>
      </c>
      <c r="H1169" s="77" t="s">
        <v>437</v>
      </c>
      <c r="I1169" s="190">
        <v>250</v>
      </c>
      <c r="J1169" s="190">
        <v>-33.69</v>
      </c>
      <c r="K1169" s="190">
        <v>-216.31</v>
      </c>
      <c r="L1169" s="190">
        <v>0</v>
      </c>
      <c r="M1169" s="199">
        <v>1.5</v>
      </c>
      <c r="N1169" s="184" t="s">
        <v>425</v>
      </c>
      <c r="O1169" s="77" t="s">
        <v>426</v>
      </c>
      <c r="P1169" s="61" t="s">
        <v>526</v>
      </c>
    </row>
    <row r="1170" spans="1:16" ht="20.100000000000001" hidden="1" customHeight="1" outlineLevel="2" x14ac:dyDescent="0.2">
      <c r="A1170" s="183">
        <v>4582949</v>
      </c>
      <c r="B1170" s="183">
        <v>1481397</v>
      </c>
      <c r="C1170" s="183" t="s">
        <v>511</v>
      </c>
      <c r="D1170" s="183" t="s">
        <v>869</v>
      </c>
      <c r="E1170" s="184">
        <v>99214</v>
      </c>
      <c r="F1170" s="184" t="s">
        <v>423</v>
      </c>
      <c r="G1170" s="196">
        <v>1</v>
      </c>
      <c r="H1170" s="77" t="s">
        <v>437</v>
      </c>
      <c r="I1170" s="190">
        <v>250</v>
      </c>
      <c r="J1170" s="190">
        <v>-33.69</v>
      </c>
      <c r="K1170" s="190">
        <v>-216.31</v>
      </c>
      <c r="L1170" s="190">
        <v>0</v>
      </c>
      <c r="M1170" s="199">
        <v>1.5</v>
      </c>
      <c r="N1170" s="184">
        <v>174.4</v>
      </c>
      <c r="O1170" s="77" t="s">
        <v>426</v>
      </c>
      <c r="P1170" s="61" t="s">
        <v>526</v>
      </c>
    </row>
    <row r="1171" spans="1:16" ht="20.100000000000001" hidden="1" customHeight="1" outlineLevel="2" x14ac:dyDescent="0.2">
      <c r="A1171" s="183">
        <v>4417704</v>
      </c>
      <c r="B1171" s="183">
        <v>812272</v>
      </c>
      <c r="C1171" s="183" t="s">
        <v>573</v>
      </c>
      <c r="D1171" s="183" t="s">
        <v>869</v>
      </c>
      <c r="E1171" s="184">
        <v>99214</v>
      </c>
      <c r="F1171" s="184" t="s">
        <v>423</v>
      </c>
      <c r="G1171" s="196">
        <v>1</v>
      </c>
      <c r="H1171" s="77" t="s">
        <v>437</v>
      </c>
      <c r="I1171" s="190">
        <v>250</v>
      </c>
      <c r="J1171" s="190">
        <v>-81.94</v>
      </c>
      <c r="K1171" s="190">
        <v>-168.06</v>
      </c>
      <c r="L1171" s="190">
        <v>0</v>
      </c>
      <c r="M1171" s="199">
        <v>1.5</v>
      </c>
      <c r="N1171" s="184">
        <v>180</v>
      </c>
      <c r="O1171" s="77" t="s">
        <v>534</v>
      </c>
      <c r="P1171" s="61" t="s">
        <v>526</v>
      </c>
    </row>
    <row r="1172" spans="1:16" ht="20.100000000000001" hidden="1" customHeight="1" outlineLevel="2" x14ac:dyDescent="0.2">
      <c r="A1172" s="183">
        <v>4772752</v>
      </c>
      <c r="B1172" s="183">
        <v>1505279</v>
      </c>
      <c r="C1172" s="183" t="s">
        <v>535</v>
      </c>
      <c r="D1172" s="183" t="s">
        <v>869</v>
      </c>
      <c r="E1172" s="184">
        <v>99214</v>
      </c>
      <c r="F1172" s="184" t="s">
        <v>423</v>
      </c>
      <c r="G1172" s="196">
        <v>1</v>
      </c>
      <c r="H1172" s="77" t="s">
        <v>437</v>
      </c>
      <c r="I1172" s="190">
        <v>250</v>
      </c>
      <c r="J1172" s="190">
        <v>0</v>
      </c>
      <c r="K1172" s="190">
        <v>-250</v>
      </c>
      <c r="L1172" s="190">
        <v>0</v>
      </c>
      <c r="M1172" s="199">
        <v>1.5</v>
      </c>
      <c r="N1172" s="184">
        <v>146.19999999999999</v>
      </c>
      <c r="O1172" s="77" t="s">
        <v>520</v>
      </c>
      <c r="P1172" s="61" t="s">
        <v>526</v>
      </c>
    </row>
    <row r="1173" spans="1:16" ht="20.100000000000001" hidden="1" customHeight="1" outlineLevel="2" x14ac:dyDescent="0.2">
      <c r="A1173" s="183">
        <v>4623575</v>
      </c>
      <c r="B1173" s="183">
        <v>1564312</v>
      </c>
      <c r="C1173" s="183" t="s">
        <v>517</v>
      </c>
      <c r="D1173" s="183" t="s">
        <v>869</v>
      </c>
      <c r="E1173" s="184">
        <v>99214</v>
      </c>
      <c r="F1173" s="184" t="s">
        <v>423</v>
      </c>
      <c r="G1173" s="196">
        <v>1</v>
      </c>
      <c r="H1173" s="77" t="s">
        <v>437</v>
      </c>
      <c r="I1173" s="190">
        <v>250</v>
      </c>
      <c r="J1173" s="190">
        <v>-63</v>
      </c>
      <c r="K1173" s="190">
        <v>-187</v>
      </c>
      <c r="L1173" s="190">
        <v>0</v>
      </c>
      <c r="M1173" s="199">
        <v>1.5</v>
      </c>
      <c r="N1173" s="184">
        <v>198.5</v>
      </c>
      <c r="O1173" s="77" t="s">
        <v>518</v>
      </c>
      <c r="P1173" s="61" t="s">
        <v>513</v>
      </c>
    </row>
    <row r="1174" spans="1:16" ht="20.100000000000001" hidden="1" customHeight="1" outlineLevel="2" x14ac:dyDescent="0.2">
      <c r="A1174" s="183">
        <v>4755978</v>
      </c>
      <c r="B1174" s="183">
        <v>1576930</v>
      </c>
      <c r="C1174" s="183" t="s">
        <v>484</v>
      </c>
      <c r="D1174" s="183" t="s">
        <v>869</v>
      </c>
      <c r="E1174" s="184">
        <v>99214</v>
      </c>
      <c r="F1174" s="184" t="s">
        <v>423</v>
      </c>
      <c r="G1174" s="196">
        <v>1</v>
      </c>
      <c r="H1174" s="77" t="s">
        <v>437</v>
      </c>
      <c r="I1174" s="190">
        <v>250</v>
      </c>
      <c r="J1174" s="190">
        <v>0</v>
      </c>
      <c r="K1174" s="190">
        <v>-250</v>
      </c>
      <c r="L1174" s="190">
        <v>0</v>
      </c>
      <c r="M1174" s="199">
        <v>1.5</v>
      </c>
      <c r="N1174" s="184">
        <v>154.1</v>
      </c>
      <c r="O1174" s="77" t="s">
        <v>49</v>
      </c>
      <c r="P1174" s="61" t="s">
        <v>442</v>
      </c>
    </row>
    <row r="1175" spans="1:16" ht="20.100000000000001" hidden="1" customHeight="1" outlineLevel="2" x14ac:dyDescent="0.2">
      <c r="A1175" s="183">
        <v>4639234</v>
      </c>
      <c r="B1175" s="183">
        <v>1012824</v>
      </c>
      <c r="C1175" s="183" t="s">
        <v>793</v>
      </c>
      <c r="D1175" s="183" t="s">
        <v>869</v>
      </c>
      <c r="E1175" s="184">
        <v>99214</v>
      </c>
      <c r="F1175" s="184" t="s">
        <v>423</v>
      </c>
      <c r="G1175" s="196">
        <v>1</v>
      </c>
      <c r="H1175" s="77" t="s">
        <v>437</v>
      </c>
      <c r="I1175" s="190">
        <v>250</v>
      </c>
      <c r="J1175" s="190">
        <v>-71.33</v>
      </c>
      <c r="K1175" s="190">
        <v>-178.67</v>
      </c>
      <c r="L1175" s="190">
        <v>0</v>
      </c>
      <c r="M1175" s="199">
        <v>1.5</v>
      </c>
      <c r="N1175" s="184">
        <v>174.2</v>
      </c>
      <c r="O1175" s="77" t="s">
        <v>453</v>
      </c>
      <c r="P1175" s="61" t="s">
        <v>683</v>
      </c>
    </row>
    <row r="1176" spans="1:16" ht="20.100000000000001" hidden="1" customHeight="1" outlineLevel="2" x14ac:dyDescent="0.2">
      <c r="A1176" s="183">
        <v>4158010</v>
      </c>
      <c r="B1176" s="183">
        <v>1491386</v>
      </c>
      <c r="C1176" s="183" t="s">
        <v>950</v>
      </c>
      <c r="D1176" s="183" t="s">
        <v>869</v>
      </c>
      <c r="E1176" s="184">
        <v>99214</v>
      </c>
      <c r="F1176" s="184" t="s">
        <v>423</v>
      </c>
      <c r="G1176" s="196">
        <v>1</v>
      </c>
      <c r="H1176" s="77" t="s">
        <v>437</v>
      </c>
      <c r="I1176" s="190">
        <v>250</v>
      </c>
      <c r="J1176" s="190">
        <v>0</v>
      </c>
      <c r="K1176" s="190">
        <v>0</v>
      </c>
      <c r="L1176" s="190">
        <v>250</v>
      </c>
      <c r="M1176" s="199">
        <v>1.5</v>
      </c>
      <c r="N1176" s="184">
        <v>174.8</v>
      </c>
      <c r="O1176" s="77" t="s">
        <v>516</v>
      </c>
      <c r="P1176" s="61" t="s">
        <v>442</v>
      </c>
    </row>
    <row r="1177" spans="1:16" ht="20.100000000000001" hidden="1" customHeight="1" outlineLevel="2" x14ac:dyDescent="0.2">
      <c r="A1177" s="183">
        <v>4823836</v>
      </c>
      <c r="B1177" s="183">
        <v>1579964</v>
      </c>
      <c r="C1177" s="183" t="s">
        <v>933</v>
      </c>
      <c r="D1177" s="183" t="s">
        <v>853</v>
      </c>
      <c r="E1177" s="184">
        <v>99214</v>
      </c>
      <c r="F1177" s="184" t="s">
        <v>423</v>
      </c>
      <c r="G1177" s="196">
        <v>1</v>
      </c>
      <c r="H1177" s="77" t="s">
        <v>437</v>
      </c>
      <c r="I1177" s="190">
        <v>250</v>
      </c>
      <c r="J1177" s="190">
        <v>0</v>
      </c>
      <c r="K1177" s="190">
        <v>-230</v>
      </c>
      <c r="L1177" s="190">
        <v>20</v>
      </c>
      <c r="M1177" s="199">
        <v>1.5</v>
      </c>
      <c r="N1177" s="184" t="s">
        <v>425</v>
      </c>
      <c r="O1177" s="77" t="s">
        <v>516</v>
      </c>
      <c r="P1177" s="61" t="s">
        <v>442</v>
      </c>
    </row>
    <row r="1178" spans="1:16" ht="20.100000000000001" hidden="1" customHeight="1" outlineLevel="2" x14ac:dyDescent="0.2">
      <c r="A1178" s="183">
        <v>4786693</v>
      </c>
      <c r="B1178" s="183">
        <v>1403654</v>
      </c>
      <c r="C1178" s="183" t="s">
        <v>420</v>
      </c>
      <c r="D1178" s="183" t="s">
        <v>443</v>
      </c>
      <c r="E1178" s="184">
        <v>99214</v>
      </c>
      <c r="F1178" s="184" t="s">
        <v>423</v>
      </c>
      <c r="G1178" s="196">
        <v>1</v>
      </c>
      <c r="H1178" s="77" t="s">
        <v>437</v>
      </c>
      <c r="I1178" s="190">
        <v>250</v>
      </c>
      <c r="J1178" s="190">
        <v>-33.69</v>
      </c>
      <c r="K1178" s="190">
        <v>-456.31</v>
      </c>
      <c r="L1178" s="190">
        <v>-240</v>
      </c>
      <c r="M1178" s="199">
        <v>1.5</v>
      </c>
      <c r="N1178" s="184">
        <v>161.1</v>
      </c>
      <c r="O1178" s="77" t="s">
        <v>426</v>
      </c>
      <c r="P1178" s="61" t="s">
        <v>442</v>
      </c>
    </row>
    <row r="1179" spans="1:16" ht="20.100000000000001" hidden="1" customHeight="1" outlineLevel="2" x14ac:dyDescent="0.2">
      <c r="A1179" s="183">
        <v>4581700</v>
      </c>
      <c r="B1179" s="183">
        <v>1075662</v>
      </c>
      <c r="C1179" s="183" t="s">
        <v>700</v>
      </c>
      <c r="D1179" s="183" t="s">
        <v>443</v>
      </c>
      <c r="E1179" s="184">
        <v>99214</v>
      </c>
      <c r="F1179" s="184" t="s">
        <v>423</v>
      </c>
      <c r="G1179" s="196">
        <v>1</v>
      </c>
      <c r="H1179" s="77" t="s">
        <v>437</v>
      </c>
      <c r="I1179" s="190">
        <v>250</v>
      </c>
      <c r="J1179" s="190">
        <v>-33.69</v>
      </c>
      <c r="K1179" s="190">
        <v>-216.31</v>
      </c>
      <c r="L1179" s="190">
        <v>0</v>
      </c>
      <c r="M1179" s="199">
        <v>1.5</v>
      </c>
      <c r="N1179" s="184">
        <v>198.5</v>
      </c>
      <c r="O1179" s="77" t="s">
        <v>426</v>
      </c>
      <c r="P1179" s="61" t="s">
        <v>683</v>
      </c>
    </row>
    <row r="1180" spans="1:16" ht="20.100000000000001" hidden="1" customHeight="1" outlineLevel="2" x14ac:dyDescent="0.2">
      <c r="A1180" s="183">
        <v>4833432</v>
      </c>
      <c r="B1180" s="183">
        <v>541317</v>
      </c>
      <c r="C1180" s="183" t="s">
        <v>720</v>
      </c>
      <c r="D1180" s="183" t="s">
        <v>443</v>
      </c>
      <c r="E1180" s="184">
        <v>99214</v>
      </c>
      <c r="F1180" s="184" t="s">
        <v>423</v>
      </c>
      <c r="G1180" s="196">
        <v>1</v>
      </c>
      <c r="H1180" s="77" t="s">
        <v>437</v>
      </c>
      <c r="I1180" s="190">
        <v>250</v>
      </c>
      <c r="J1180" s="190">
        <v>0</v>
      </c>
      <c r="K1180" s="190">
        <v>-250</v>
      </c>
      <c r="L1180" s="190">
        <v>0</v>
      </c>
      <c r="M1180" s="199">
        <v>1.5</v>
      </c>
      <c r="N1180" s="184">
        <v>198.2</v>
      </c>
      <c r="O1180" s="77" t="s">
        <v>49</v>
      </c>
      <c r="P1180" s="61" t="s">
        <v>488</v>
      </c>
    </row>
    <row r="1181" spans="1:16" ht="20.100000000000001" hidden="1" customHeight="1" outlineLevel="2" x14ac:dyDescent="0.2">
      <c r="A1181" s="183">
        <v>4822317</v>
      </c>
      <c r="B1181" s="183">
        <v>849101</v>
      </c>
      <c r="C1181" s="183" t="s">
        <v>695</v>
      </c>
      <c r="D1181" s="183" t="s">
        <v>443</v>
      </c>
      <c r="E1181" s="184">
        <v>99214</v>
      </c>
      <c r="F1181" s="184" t="s">
        <v>423</v>
      </c>
      <c r="G1181" s="196">
        <v>1</v>
      </c>
      <c r="H1181" s="77" t="s">
        <v>437</v>
      </c>
      <c r="I1181" s="190">
        <v>250</v>
      </c>
      <c r="J1181" s="190">
        <v>0</v>
      </c>
      <c r="K1181" s="190">
        <v>-250</v>
      </c>
      <c r="L1181" s="190">
        <v>0</v>
      </c>
      <c r="M1181" s="199">
        <v>1.5</v>
      </c>
      <c r="N1181" s="184">
        <v>141</v>
      </c>
      <c r="O1181" s="77" t="s">
        <v>516</v>
      </c>
      <c r="P1181" s="61" t="s">
        <v>549</v>
      </c>
    </row>
    <row r="1182" spans="1:16" ht="20.100000000000001" hidden="1" customHeight="1" outlineLevel="2" x14ac:dyDescent="0.2">
      <c r="A1182" s="183">
        <v>4625557</v>
      </c>
      <c r="B1182" s="183">
        <v>749536</v>
      </c>
      <c r="C1182" s="183" t="s">
        <v>717</v>
      </c>
      <c r="D1182" s="183" t="s">
        <v>443</v>
      </c>
      <c r="E1182" s="184">
        <v>99214</v>
      </c>
      <c r="F1182" s="184" t="s">
        <v>423</v>
      </c>
      <c r="G1182" s="196">
        <v>1</v>
      </c>
      <c r="H1182" s="77" t="s">
        <v>437</v>
      </c>
      <c r="I1182" s="190">
        <v>250</v>
      </c>
      <c r="J1182" s="190">
        <v>-33.69</v>
      </c>
      <c r="K1182" s="190">
        <v>-216.31</v>
      </c>
      <c r="L1182" s="190">
        <v>0</v>
      </c>
      <c r="M1182" s="199">
        <v>1.5</v>
      </c>
      <c r="N1182" s="184">
        <v>174.2</v>
      </c>
      <c r="O1182" s="77" t="s">
        <v>426</v>
      </c>
      <c r="P1182" s="61" t="s">
        <v>434</v>
      </c>
    </row>
    <row r="1183" spans="1:16" ht="20.100000000000001" hidden="1" customHeight="1" outlineLevel="2" x14ac:dyDescent="0.2">
      <c r="A1183" s="183">
        <v>4699244</v>
      </c>
      <c r="B1183" s="183">
        <v>834949</v>
      </c>
      <c r="C1183" s="183" t="s">
        <v>505</v>
      </c>
      <c r="D1183" s="183" t="s">
        <v>443</v>
      </c>
      <c r="E1183" s="184">
        <v>99214</v>
      </c>
      <c r="F1183" s="184" t="s">
        <v>423</v>
      </c>
      <c r="G1183" s="196">
        <v>1</v>
      </c>
      <c r="H1183" s="77" t="s">
        <v>437</v>
      </c>
      <c r="I1183" s="190">
        <v>250</v>
      </c>
      <c r="J1183" s="190">
        <v>-64.08</v>
      </c>
      <c r="K1183" s="190">
        <v>-170.92</v>
      </c>
      <c r="L1183" s="190">
        <v>15</v>
      </c>
      <c r="M1183" s="199">
        <v>1.5</v>
      </c>
      <c r="N1183" s="184">
        <v>185</v>
      </c>
      <c r="O1183" s="77" t="s">
        <v>506</v>
      </c>
      <c r="P1183" s="61" t="s">
        <v>464</v>
      </c>
    </row>
    <row r="1184" spans="1:16" ht="20.100000000000001" hidden="1" customHeight="1" outlineLevel="2" x14ac:dyDescent="0.2">
      <c r="A1184" s="183">
        <v>4074924</v>
      </c>
      <c r="B1184" s="183">
        <v>1119855</v>
      </c>
      <c r="C1184" s="183" t="s">
        <v>722</v>
      </c>
      <c r="D1184" s="183" t="s">
        <v>443</v>
      </c>
      <c r="E1184" s="184">
        <v>99214</v>
      </c>
      <c r="F1184" s="184" t="s">
        <v>423</v>
      </c>
      <c r="G1184" s="196">
        <v>1</v>
      </c>
      <c r="H1184" s="77" t="s">
        <v>437</v>
      </c>
      <c r="I1184" s="190">
        <v>250</v>
      </c>
      <c r="J1184" s="190">
        <v>-67.930000000000007</v>
      </c>
      <c r="K1184" s="190">
        <v>-165.09</v>
      </c>
      <c r="L1184" s="190">
        <v>16.98</v>
      </c>
      <c r="M1184" s="199">
        <v>1.5</v>
      </c>
      <c r="N1184" s="184">
        <v>146.19999999999999</v>
      </c>
      <c r="O1184" s="77" t="s">
        <v>453</v>
      </c>
      <c r="P1184" s="61" t="s">
        <v>464</v>
      </c>
    </row>
    <row r="1185" spans="1:16" ht="20.100000000000001" hidden="1" customHeight="1" outlineLevel="2" x14ac:dyDescent="0.2">
      <c r="A1185" s="183">
        <v>4552219</v>
      </c>
      <c r="B1185" s="183">
        <v>1293558</v>
      </c>
      <c r="C1185" s="183" t="s">
        <v>497</v>
      </c>
      <c r="D1185" s="183" t="s">
        <v>872</v>
      </c>
      <c r="E1185" s="184">
        <v>99214</v>
      </c>
      <c r="F1185" s="184" t="s">
        <v>423</v>
      </c>
      <c r="G1185" s="196">
        <v>1</v>
      </c>
      <c r="H1185" s="77" t="s">
        <v>437</v>
      </c>
      <c r="I1185" s="190">
        <v>250</v>
      </c>
      <c r="J1185" s="190">
        <v>-33.69</v>
      </c>
      <c r="K1185" s="190">
        <v>-216.31</v>
      </c>
      <c r="L1185" s="190">
        <v>0</v>
      </c>
      <c r="M1185" s="199">
        <v>1.5</v>
      </c>
      <c r="N1185" s="184">
        <v>174.4</v>
      </c>
      <c r="O1185" s="77" t="s">
        <v>426</v>
      </c>
      <c r="P1185" s="61" t="s">
        <v>464</v>
      </c>
    </row>
    <row r="1186" spans="1:16" ht="20.100000000000001" hidden="1" customHeight="1" outlineLevel="2" x14ac:dyDescent="0.2">
      <c r="A1186" s="183">
        <v>4883100</v>
      </c>
      <c r="B1186" s="183">
        <v>1586798</v>
      </c>
      <c r="C1186" s="183" t="s">
        <v>913</v>
      </c>
      <c r="D1186" s="183" t="s">
        <v>872</v>
      </c>
      <c r="E1186" s="184">
        <v>99214</v>
      </c>
      <c r="F1186" s="184" t="s">
        <v>423</v>
      </c>
      <c r="G1186" s="196">
        <v>1</v>
      </c>
      <c r="H1186" s="77" t="s">
        <v>437</v>
      </c>
      <c r="I1186" s="190">
        <v>250</v>
      </c>
      <c r="J1186" s="190">
        <v>0</v>
      </c>
      <c r="K1186" s="190">
        <v>-240</v>
      </c>
      <c r="L1186" s="190">
        <v>10</v>
      </c>
      <c r="M1186" s="199">
        <v>1.5</v>
      </c>
      <c r="N1186" s="184">
        <v>171.3</v>
      </c>
      <c r="O1186" s="77" t="s">
        <v>567</v>
      </c>
      <c r="P1186" s="61" t="s">
        <v>594</v>
      </c>
    </row>
    <row r="1187" spans="1:16" ht="20.100000000000001" hidden="1" customHeight="1" outlineLevel="2" x14ac:dyDescent="0.2">
      <c r="A1187" s="183">
        <v>4858550</v>
      </c>
      <c r="B1187" s="183">
        <v>874235</v>
      </c>
      <c r="C1187" s="183" t="s">
        <v>917</v>
      </c>
      <c r="D1187" s="183" t="s">
        <v>872</v>
      </c>
      <c r="E1187" s="184">
        <v>99214</v>
      </c>
      <c r="F1187" s="184" t="s">
        <v>423</v>
      </c>
      <c r="G1187" s="196">
        <v>1</v>
      </c>
      <c r="H1187" s="77" t="s">
        <v>437</v>
      </c>
      <c r="I1187" s="190">
        <v>250</v>
      </c>
      <c r="J1187" s="190">
        <v>0</v>
      </c>
      <c r="K1187" s="190">
        <v>-235</v>
      </c>
      <c r="L1187" s="190">
        <v>15</v>
      </c>
      <c r="M1187" s="199">
        <v>1.5</v>
      </c>
      <c r="N1187" s="184">
        <v>173.6</v>
      </c>
      <c r="O1187" s="77" t="s">
        <v>516</v>
      </c>
      <c r="P1187" s="61" t="s">
        <v>674</v>
      </c>
    </row>
    <row r="1188" spans="1:16" ht="20.100000000000001" hidden="1" customHeight="1" outlineLevel="2" x14ac:dyDescent="0.2">
      <c r="A1188" s="183">
        <v>2125670</v>
      </c>
      <c r="B1188" s="183">
        <v>381380</v>
      </c>
      <c r="C1188" s="183" t="s">
        <v>951</v>
      </c>
      <c r="D1188" s="183" t="s">
        <v>872</v>
      </c>
      <c r="E1188" s="184">
        <v>99214</v>
      </c>
      <c r="F1188" s="184" t="s">
        <v>423</v>
      </c>
      <c r="G1188" s="196">
        <v>1</v>
      </c>
      <c r="H1188" s="77" t="s">
        <v>437</v>
      </c>
      <c r="I1188" s="190">
        <v>250</v>
      </c>
      <c r="J1188" s="190">
        <v>0</v>
      </c>
      <c r="K1188" s="190">
        <v>0</v>
      </c>
      <c r="L1188" s="190">
        <v>250</v>
      </c>
      <c r="M1188" s="199">
        <v>1.5</v>
      </c>
      <c r="N1188" s="184">
        <v>182</v>
      </c>
      <c r="O1188" s="77" t="s">
        <v>506</v>
      </c>
      <c r="P1188" s="61" t="s">
        <v>792</v>
      </c>
    </row>
    <row r="1189" spans="1:16" ht="20.100000000000001" hidden="1" customHeight="1" outlineLevel="2" x14ac:dyDescent="0.2">
      <c r="A1189" s="183">
        <v>4911190</v>
      </c>
      <c r="B1189" s="183">
        <v>1591273</v>
      </c>
      <c r="C1189" s="183" t="s">
        <v>849</v>
      </c>
      <c r="D1189" s="183" t="s">
        <v>873</v>
      </c>
      <c r="E1189" s="184">
        <v>99214</v>
      </c>
      <c r="F1189" s="184" t="s">
        <v>423</v>
      </c>
      <c r="G1189" s="196">
        <v>1</v>
      </c>
      <c r="H1189" s="77" t="s">
        <v>437</v>
      </c>
      <c r="I1189" s="190">
        <v>250</v>
      </c>
      <c r="J1189" s="190">
        <v>0</v>
      </c>
      <c r="K1189" s="190">
        <v>-250</v>
      </c>
      <c r="L1189" s="190">
        <v>0</v>
      </c>
      <c r="M1189" s="199">
        <v>1.5</v>
      </c>
      <c r="N1189" s="184" t="s">
        <v>425</v>
      </c>
      <c r="O1189" s="77" t="s">
        <v>516</v>
      </c>
      <c r="P1189" s="61" t="s">
        <v>481</v>
      </c>
    </row>
    <row r="1190" spans="1:16" ht="20.100000000000001" hidden="1" customHeight="1" outlineLevel="2" x14ac:dyDescent="0.2">
      <c r="A1190" s="183">
        <v>3897206</v>
      </c>
      <c r="B1190" s="183">
        <v>1463800</v>
      </c>
      <c r="C1190" s="183" t="s">
        <v>593</v>
      </c>
      <c r="D1190" s="183" t="s">
        <v>875</v>
      </c>
      <c r="E1190" s="184">
        <v>99214</v>
      </c>
      <c r="F1190" s="184" t="s">
        <v>423</v>
      </c>
      <c r="G1190" s="196">
        <v>1</v>
      </c>
      <c r="H1190" s="77" t="s">
        <v>437</v>
      </c>
      <c r="I1190" s="190">
        <v>250</v>
      </c>
      <c r="J1190" s="190">
        <v>-33.69</v>
      </c>
      <c r="K1190" s="190">
        <v>-216.31</v>
      </c>
      <c r="L1190" s="190">
        <v>0</v>
      </c>
      <c r="M1190" s="199">
        <v>1.5</v>
      </c>
      <c r="N1190" s="184">
        <v>174.4</v>
      </c>
      <c r="O1190" s="77" t="s">
        <v>426</v>
      </c>
      <c r="P1190" s="61" t="s">
        <v>610</v>
      </c>
    </row>
    <row r="1191" spans="1:16" ht="20.100000000000001" hidden="1" customHeight="1" outlineLevel="2" x14ac:dyDescent="0.2">
      <c r="A1191" s="183">
        <v>4623575</v>
      </c>
      <c r="B1191" s="183">
        <v>1564312</v>
      </c>
      <c r="C1191" s="183" t="s">
        <v>517</v>
      </c>
      <c r="D1191" s="183" t="s">
        <v>875</v>
      </c>
      <c r="E1191" s="184">
        <v>99214</v>
      </c>
      <c r="F1191" s="184" t="s">
        <v>423</v>
      </c>
      <c r="G1191" s="196">
        <v>1</v>
      </c>
      <c r="H1191" s="77" t="s">
        <v>437</v>
      </c>
      <c r="I1191" s="190">
        <v>250</v>
      </c>
      <c r="J1191" s="190">
        <v>-63</v>
      </c>
      <c r="K1191" s="190">
        <v>-187</v>
      </c>
      <c r="L1191" s="190">
        <v>0</v>
      </c>
      <c r="M1191" s="199">
        <v>1.5</v>
      </c>
      <c r="N1191" s="184">
        <v>198.5</v>
      </c>
      <c r="O1191" s="77" t="s">
        <v>518</v>
      </c>
      <c r="P1191" s="61" t="s">
        <v>654</v>
      </c>
    </row>
    <row r="1192" spans="1:16" ht="20.100000000000001" hidden="1" customHeight="1" outlineLevel="2" x14ac:dyDescent="0.2">
      <c r="A1192" s="183">
        <v>4565404</v>
      </c>
      <c r="B1192" s="183">
        <v>1553743</v>
      </c>
      <c r="C1192" s="183" t="s">
        <v>540</v>
      </c>
      <c r="D1192" s="183" t="s">
        <v>875</v>
      </c>
      <c r="E1192" s="184">
        <v>99214</v>
      </c>
      <c r="F1192" s="184" t="s">
        <v>423</v>
      </c>
      <c r="G1192" s="196">
        <v>1</v>
      </c>
      <c r="H1192" s="77" t="s">
        <v>437</v>
      </c>
      <c r="I1192" s="190">
        <v>250</v>
      </c>
      <c r="J1192" s="190">
        <v>-33.69</v>
      </c>
      <c r="K1192" s="190">
        <v>-216.31</v>
      </c>
      <c r="L1192" s="190">
        <v>0</v>
      </c>
      <c r="M1192" s="199">
        <v>1.5</v>
      </c>
      <c r="N1192" s="184">
        <v>174.4</v>
      </c>
      <c r="O1192" s="77" t="s">
        <v>426</v>
      </c>
      <c r="P1192" s="61" t="s">
        <v>491</v>
      </c>
    </row>
    <row r="1193" spans="1:16" ht="20.100000000000001" hidden="1" customHeight="1" outlineLevel="2" x14ac:dyDescent="0.2">
      <c r="A1193" s="183">
        <v>4695102</v>
      </c>
      <c r="B1193" s="183">
        <v>1570926</v>
      </c>
      <c r="C1193" s="183" t="s">
        <v>472</v>
      </c>
      <c r="D1193" s="183" t="s">
        <v>875</v>
      </c>
      <c r="E1193" s="184">
        <v>99214</v>
      </c>
      <c r="F1193" s="184" t="s">
        <v>423</v>
      </c>
      <c r="G1193" s="196">
        <v>1</v>
      </c>
      <c r="H1193" s="77" t="s">
        <v>437</v>
      </c>
      <c r="I1193" s="190">
        <v>250</v>
      </c>
      <c r="J1193" s="190">
        <v>-50.29</v>
      </c>
      <c r="K1193" s="190">
        <v>-199.71</v>
      </c>
      <c r="L1193" s="190">
        <v>0</v>
      </c>
      <c r="M1193" s="199">
        <v>1.5</v>
      </c>
      <c r="N1193" s="184">
        <v>174.4</v>
      </c>
      <c r="O1193" s="77" t="s">
        <v>49</v>
      </c>
      <c r="P1193" s="61" t="s">
        <v>663</v>
      </c>
    </row>
    <row r="1194" spans="1:16" ht="20.100000000000001" hidden="1" customHeight="1" outlineLevel="2" x14ac:dyDescent="0.2">
      <c r="A1194" s="183">
        <v>4490562</v>
      </c>
      <c r="B1194" s="183">
        <v>1548268</v>
      </c>
      <c r="C1194" s="183" t="s">
        <v>833</v>
      </c>
      <c r="D1194" s="183" t="s">
        <v>875</v>
      </c>
      <c r="E1194" s="184">
        <v>99214</v>
      </c>
      <c r="F1194" s="184" t="s">
        <v>423</v>
      </c>
      <c r="G1194" s="196">
        <v>1</v>
      </c>
      <c r="H1194" s="77" t="s">
        <v>437</v>
      </c>
      <c r="I1194" s="190">
        <v>250</v>
      </c>
      <c r="J1194" s="190">
        <v>0</v>
      </c>
      <c r="K1194" s="190">
        <v>-235</v>
      </c>
      <c r="L1194" s="190">
        <v>15</v>
      </c>
      <c r="M1194" s="199">
        <v>1.5</v>
      </c>
      <c r="N1194" s="184" t="s">
        <v>425</v>
      </c>
      <c r="O1194" s="77" t="s">
        <v>918</v>
      </c>
      <c r="P1194" s="61" t="s">
        <v>445</v>
      </c>
    </row>
    <row r="1195" spans="1:16" ht="20.100000000000001" hidden="1" customHeight="1" outlineLevel="2" x14ac:dyDescent="0.2">
      <c r="A1195" s="183">
        <v>3768827</v>
      </c>
      <c r="B1195" s="183">
        <v>1469553</v>
      </c>
      <c r="C1195" s="183" t="s">
        <v>916</v>
      </c>
      <c r="D1195" s="183" t="s">
        <v>875</v>
      </c>
      <c r="E1195" s="184">
        <v>99214</v>
      </c>
      <c r="F1195" s="184" t="s">
        <v>423</v>
      </c>
      <c r="G1195" s="196">
        <v>1</v>
      </c>
      <c r="H1195" s="77" t="s">
        <v>437</v>
      </c>
      <c r="I1195" s="190">
        <v>250</v>
      </c>
      <c r="J1195" s="190">
        <v>-64.08</v>
      </c>
      <c r="K1195" s="190">
        <v>-170.92</v>
      </c>
      <c r="L1195" s="190">
        <v>15</v>
      </c>
      <c r="M1195" s="199">
        <v>1.5</v>
      </c>
      <c r="N1195" s="184">
        <v>146.80000000000001</v>
      </c>
      <c r="O1195" s="77" t="s">
        <v>506</v>
      </c>
      <c r="P1195" s="61" t="s">
        <v>454</v>
      </c>
    </row>
    <row r="1196" spans="1:16" ht="20.100000000000001" hidden="1" customHeight="1" outlineLevel="2" x14ac:dyDescent="0.2">
      <c r="A1196" s="183">
        <v>4589722</v>
      </c>
      <c r="B1196" s="183">
        <v>1556482</v>
      </c>
      <c r="C1196" s="183" t="s">
        <v>856</v>
      </c>
      <c r="D1196" s="183" t="s">
        <v>875</v>
      </c>
      <c r="E1196" s="184">
        <v>99214</v>
      </c>
      <c r="F1196" s="184" t="s">
        <v>423</v>
      </c>
      <c r="G1196" s="196">
        <v>1</v>
      </c>
      <c r="H1196" s="77" t="s">
        <v>437</v>
      </c>
      <c r="I1196" s="190">
        <v>250</v>
      </c>
      <c r="J1196" s="190">
        <v>0</v>
      </c>
      <c r="K1196" s="190">
        <v>0</v>
      </c>
      <c r="L1196" s="190">
        <v>250</v>
      </c>
      <c r="M1196" s="199">
        <v>1.5</v>
      </c>
      <c r="N1196" s="184" t="s">
        <v>425</v>
      </c>
      <c r="O1196" s="77" t="s">
        <v>426</v>
      </c>
      <c r="P1196" s="61" t="s">
        <v>448</v>
      </c>
    </row>
    <row r="1197" spans="1:16" ht="20.100000000000001" hidden="1" customHeight="1" outlineLevel="2" x14ac:dyDescent="0.2">
      <c r="A1197" s="183">
        <v>4920752</v>
      </c>
      <c r="B1197" s="183">
        <v>1582307</v>
      </c>
      <c r="C1197" s="183" t="s">
        <v>876</v>
      </c>
      <c r="D1197" s="183" t="s">
        <v>444</v>
      </c>
      <c r="E1197" s="184">
        <v>99214</v>
      </c>
      <c r="F1197" s="184" t="s">
        <v>423</v>
      </c>
      <c r="G1197" s="196">
        <v>1</v>
      </c>
      <c r="H1197" s="77" t="s">
        <v>437</v>
      </c>
      <c r="I1197" s="190">
        <v>250</v>
      </c>
      <c r="J1197" s="190">
        <v>0</v>
      </c>
      <c r="K1197" s="190">
        <v>-250</v>
      </c>
      <c r="L1197" s="190">
        <v>0</v>
      </c>
      <c r="M1197" s="199">
        <v>1.5</v>
      </c>
      <c r="N1197" s="184" t="s">
        <v>425</v>
      </c>
      <c r="O1197" s="77" t="s">
        <v>516</v>
      </c>
      <c r="P1197" s="61" t="s">
        <v>448</v>
      </c>
    </row>
    <row r="1198" spans="1:16" ht="20.100000000000001" hidden="1" customHeight="1" outlineLevel="2" x14ac:dyDescent="0.2">
      <c r="A1198" s="183">
        <v>4565404</v>
      </c>
      <c r="B1198" s="183">
        <v>1553743</v>
      </c>
      <c r="C1198" s="183" t="s">
        <v>540</v>
      </c>
      <c r="D1198" s="183" t="s">
        <v>444</v>
      </c>
      <c r="E1198" s="184">
        <v>99214</v>
      </c>
      <c r="F1198" s="184" t="s">
        <v>423</v>
      </c>
      <c r="G1198" s="196">
        <v>1</v>
      </c>
      <c r="H1198" s="77" t="s">
        <v>437</v>
      </c>
      <c r="I1198" s="190">
        <v>250</v>
      </c>
      <c r="J1198" s="190">
        <v>-33.69</v>
      </c>
      <c r="K1198" s="190">
        <v>-216.31</v>
      </c>
      <c r="L1198" s="190">
        <v>0</v>
      </c>
      <c r="M1198" s="199">
        <v>1.5</v>
      </c>
      <c r="N1198" s="184">
        <v>174.4</v>
      </c>
      <c r="O1198" s="77" t="s">
        <v>426</v>
      </c>
      <c r="P1198" s="61" t="s">
        <v>448</v>
      </c>
    </row>
    <row r="1199" spans="1:16" ht="20.100000000000001" hidden="1" customHeight="1" outlineLevel="2" x14ac:dyDescent="0.2">
      <c r="A1199" s="183">
        <v>4237430</v>
      </c>
      <c r="B1199" s="183">
        <v>1519188</v>
      </c>
      <c r="C1199" s="183" t="s">
        <v>744</v>
      </c>
      <c r="D1199" s="183" t="s">
        <v>877</v>
      </c>
      <c r="E1199" s="184">
        <v>99214</v>
      </c>
      <c r="F1199" s="184" t="s">
        <v>423</v>
      </c>
      <c r="G1199" s="196">
        <v>1</v>
      </c>
      <c r="H1199" s="77" t="s">
        <v>437</v>
      </c>
      <c r="I1199" s="190">
        <v>250</v>
      </c>
      <c r="J1199" s="190">
        <v>0</v>
      </c>
      <c r="K1199" s="190">
        <v>-250</v>
      </c>
      <c r="L1199" s="190">
        <v>0</v>
      </c>
      <c r="M1199" s="199">
        <v>1.5</v>
      </c>
      <c r="N1199" s="184">
        <v>174.4</v>
      </c>
      <c r="O1199" s="77" t="s">
        <v>520</v>
      </c>
      <c r="P1199" s="61" t="s">
        <v>448</v>
      </c>
    </row>
    <row r="1200" spans="1:16" ht="20.100000000000001" hidden="1" customHeight="1" outlineLevel="2" x14ac:dyDescent="0.2">
      <c r="A1200" s="183">
        <v>4382018</v>
      </c>
      <c r="B1200" s="183">
        <v>194560</v>
      </c>
      <c r="C1200" s="183" t="s">
        <v>561</v>
      </c>
      <c r="D1200" s="183" t="s">
        <v>877</v>
      </c>
      <c r="E1200" s="184">
        <v>99214</v>
      </c>
      <c r="F1200" s="184" t="s">
        <v>423</v>
      </c>
      <c r="G1200" s="196">
        <v>1</v>
      </c>
      <c r="H1200" s="77" t="s">
        <v>437</v>
      </c>
      <c r="I1200" s="190">
        <v>250</v>
      </c>
      <c r="J1200" s="190">
        <v>0</v>
      </c>
      <c r="K1200" s="190">
        <v>-250</v>
      </c>
      <c r="L1200" s="190">
        <v>0</v>
      </c>
      <c r="M1200" s="199">
        <v>1.5</v>
      </c>
      <c r="N1200" s="184">
        <v>198.81</v>
      </c>
      <c r="O1200" s="77" t="s">
        <v>518</v>
      </c>
      <c r="P1200" s="61" t="s">
        <v>448</v>
      </c>
    </row>
    <row r="1201" spans="1:16" ht="20.100000000000001" hidden="1" customHeight="1" outlineLevel="2" x14ac:dyDescent="0.2">
      <c r="A1201" s="183">
        <v>4684093</v>
      </c>
      <c r="B1201" s="183">
        <v>1429604</v>
      </c>
      <c r="C1201" s="183" t="s">
        <v>685</v>
      </c>
      <c r="D1201" s="183" t="s">
        <v>877</v>
      </c>
      <c r="E1201" s="184">
        <v>99214</v>
      </c>
      <c r="F1201" s="184" t="s">
        <v>423</v>
      </c>
      <c r="G1201" s="196">
        <v>1</v>
      </c>
      <c r="H1201" s="77" t="s">
        <v>437</v>
      </c>
      <c r="I1201" s="190">
        <v>250</v>
      </c>
      <c r="J1201" s="190">
        <v>0</v>
      </c>
      <c r="K1201" s="190">
        <v>-250</v>
      </c>
      <c r="L1201" s="190">
        <v>0</v>
      </c>
      <c r="M1201" s="199">
        <v>1.5</v>
      </c>
      <c r="N1201" s="184">
        <v>154.30000000000001</v>
      </c>
      <c r="O1201" s="77" t="s">
        <v>520</v>
      </c>
      <c r="P1201" s="61" t="s">
        <v>594</v>
      </c>
    </row>
    <row r="1202" spans="1:16" ht="20.100000000000001" hidden="1" customHeight="1" outlineLevel="2" x14ac:dyDescent="0.2">
      <c r="A1202" s="183">
        <v>4902565</v>
      </c>
      <c r="B1202" s="183">
        <v>1422740</v>
      </c>
      <c r="C1202" s="183" t="s">
        <v>851</v>
      </c>
      <c r="D1202" s="183" t="s">
        <v>877</v>
      </c>
      <c r="E1202" s="184">
        <v>99214</v>
      </c>
      <c r="F1202" s="184" t="s">
        <v>423</v>
      </c>
      <c r="G1202" s="196">
        <v>1</v>
      </c>
      <c r="H1202" s="77" t="s">
        <v>437</v>
      </c>
      <c r="I1202" s="190">
        <v>250</v>
      </c>
      <c r="J1202" s="190">
        <v>-37.75</v>
      </c>
      <c r="K1202" s="190">
        <v>-212.25</v>
      </c>
      <c r="L1202" s="190">
        <v>0</v>
      </c>
      <c r="M1202" s="199">
        <v>1.5</v>
      </c>
      <c r="N1202" s="184">
        <v>174.4</v>
      </c>
      <c r="O1202" s="77" t="s">
        <v>49</v>
      </c>
      <c r="P1202" s="61" t="s">
        <v>590</v>
      </c>
    </row>
    <row r="1203" spans="1:16" ht="20.100000000000001" hidden="1" customHeight="1" outlineLevel="2" x14ac:dyDescent="0.2">
      <c r="A1203" s="183">
        <v>4913324</v>
      </c>
      <c r="B1203" s="183">
        <v>1483521</v>
      </c>
      <c r="C1203" s="183" t="s">
        <v>863</v>
      </c>
      <c r="D1203" s="183" t="s">
        <v>877</v>
      </c>
      <c r="E1203" s="184">
        <v>99214</v>
      </c>
      <c r="F1203" s="184" t="s">
        <v>423</v>
      </c>
      <c r="G1203" s="196">
        <v>1</v>
      </c>
      <c r="H1203" s="77" t="s">
        <v>437</v>
      </c>
      <c r="I1203" s="190">
        <v>250</v>
      </c>
      <c r="J1203" s="190">
        <v>-84.91</v>
      </c>
      <c r="K1203" s="190">
        <v>-165.09</v>
      </c>
      <c r="L1203" s="190">
        <v>0</v>
      </c>
      <c r="M1203" s="199">
        <v>1.5</v>
      </c>
      <c r="N1203" s="184">
        <v>201.51</v>
      </c>
      <c r="O1203" s="77" t="s">
        <v>453</v>
      </c>
      <c r="P1203" s="61" t="s">
        <v>589</v>
      </c>
    </row>
    <row r="1204" spans="1:16" ht="20.100000000000001" hidden="1" customHeight="1" outlineLevel="2" x14ac:dyDescent="0.2">
      <c r="A1204" s="183">
        <v>4855580</v>
      </c>
      <c r="B1204" s="183">
        <v>488260</v>
      </c>
      <c r="C1204" s="183" t="s">
        <v>754</v>
      </c>
      <c r="D1204" s="183" t="s">
        <v>877</v>
      </c>
      <c r="E1204" s="184">
        <v>99214</v>
      </c>
      <c r="F1204" s="184" t="s">
        <v>423</v>
      </c>
      <c r="G1204" s="196">
        <v>1</v>
      </c>
      <c r="H1204" s="77" t="s">
        <v>437</v>
      </c>
      <c r="I1204" s="190">
        <v>250</v>
      </c>
      <c r="J1204" s="190">
        <v>-64.08</v>
      </c>
      <c r="K1204" s="190">
        <v>-170.92</v>
      </c>
      <c r="L1204" s="190">
        <v>15</v>
      </c>
      <c r="M1204" s="199">
        <v>1.5</v>
      </c>
      <c r="N1204" s="184">
        <v>202.81</v>
      </c>
      <c r="O1204" s="77" t="s">
        <v>506</v>
      </c>
      <c r="P1204" s="61" t="s">
        <v>512</v>
      </c>
    </row>
    <row r="1205" spans="1:16" ht="20.100000000000001" hidden="1" customHeight="1" outlineLevel="2" x14ac:dyDescent="0.2">
      <c r="A1205" s="183">
        <v>4918647</v>
      </c>
      <c r="B1205" s="183">
        <v>1543584</v>
      </c>
      <c r="C1205" s="183" t="s">
        <v>870</v>
      </c>
      <c r="D1205" s="183" t="s">
        <v>879</v>
      </c>
      <c r="E1205" s="184">
        <v>99214</v>
      </c>
      <c r="F1205" s="184" t="s">
        <v>423</v>
      </c>
      <c r="G1205" s="196">
        <v>1</v>
      </c>
      <c r="H1205" s="77" t="s">
        <v>437</v>
      </c>
      <c r="I1205" s="190">
        <v>250</v>
      </c>
      <c r="J1205" s="190">
        <v>0</v>
      </c>
      <c r="K1205" s="190">
        <v>-250</v>
      </c>
      <c r="L1205" s="190">
        <v>0</v>
      </c>
      <c r="M1205" s="199">
        <v>1.5</v>
      </c>
      <c r="N1205" s="184">
        <v>154.80000000000001</v>
      </c>
      <c r="O1205" s="77" t="s">
        <v>49</v>
      </c>
      <c r="P1205" s="61" t="s">
        <v>491</v>
      </c>
    </row>
    <row r="1206" spans="1:16" ht="20.100000000000001" hidden="1" customHeight="1" outlineLevel="2" x14ac:dyDescent="0.2">
      <c r="A1206" s="183">
        <v>4786693</v>
      </c>
      <c r="B1206" s="183">
        <v>1403654</v>
      </c>
      <c r="C1206" s="183" t="s">
        <v>420</v>
      </c>
      <c r="D1206" s="183" t="s">
        <v>446</v>
      </c>
      <c r="E1206" s="184">
        <v>99214</v>
      </c>
      <c r="F1206" s="184" t="s">
        <v>423</v>
      </c>
      <c r="G1206" s="196">
        <v>1</v>
      </c>
      <c r="H1206" s="77" t="s">
        <v>437</v>
      </c>
      <c r="I1206" s="190">
        <v>250</v>
      </c>
      <c r="J1206" s="190">
        <v>-33.69</v>
      </c>
      <c r="K1206" s="190">
        <v>-456.31</v>
      </c>
      <c r="L1206" s="190">
        <v>-240</v>
      </c>
      <c r="M1206" s="199">
        <v>1.5</v>
      </c>
      <c r="N1206" s="184">
        <v>161.1</v>
      </c>
      <c r="O1206" s="77" t="s">
        <v>426</v>
      </c>
      <c r="P1206" s="61" t="s">
        <v>491</v>
      </c>
    </row>
    <row r="1207" spans="1:16" ht="20.100000000000001" hidden="1" customHeight="1" outlineLevel="2" x14ac:dyDescent="0.2">
      <c r="A1207" s="183">
        <v>4777342</v>
      </c>
      <c r="B1207" s="183">
        <v>1578742</v>
      </c>
      <c r="C1207" s="183" t="s">
        <v>550</v>
      </c>
      <c r="D1207" s="183" t="s">
        <v>446</v>
      </c>
      <c r="E1207" s="184">
        <v>99214</v>
      </c>
      <c r="F1207" s="184" t="s">
        <v>423</v>
      </c>
      <c r="G1207" s="196">
        <v>1</v>
      </c>
      <c r="H1207" s="77" t="s">
        <v>437</v>
      </c>
      <c r="I1207" s="190">
        <v>250</v>
      </c>
      <c r="J1207" s="190">
        <v>-33.69</v>
      </c>
      <c r="K1207" s="190">
        <v>-216.31</v>
      </c>
      <c r="L1207" s="190">
        <v>0</v>
      </c>
      <c r="M1207" s="199">
        <v>1.5</v>
      </c>
      <c r="N1207" s="184" t="s">
        <v>425</v>
      </c>
      <c r="O1207" s="77" t="s">
        <v>426</v>
      </c>
      <c r="P1207" s="61" t="s">
        <v>491</v>
      </c>
    </row>
    <row r="1208" spans="1:16" ht="20.100000000000001" hidden="1" customHeight="1" outlineLevel="2" x14ac:dyDescent="0.2">
      <c r="A1208" s="183">
        <v>3675367</v>
      </c>
      <c r="B1208" s="183">
        <v>1341359</v>
      </c>
      <c r="C1208" s="183" t="s">
        <v>748</v>
      </c>
      <c r="D1208" s="183" t="s">
        <v>446</v>
      </c>
      <c r="E1208" s="184">
        <v>99214</v>
      </c>
      <c r="F1208" s="184" t="s">
        <v>423</v>
      </c>
      <c r="G1208" s="196">
        <v>1</v>
      </c>
      <c r="H1208" s="77" t="s">
        <v>437</v>
      </c>
      <c r="I1208" s="190">
        <v>250</v>
      </c>
      <c r="J1208" s="190">
        <v>-79.08</v>
      </c>
      <c r="K1208" s="190">
        <v>-170.92</v>
      </c>
      <c r="L1208" s="190">
        <v>0</v>
      </c>
      <c r="M1208" s="199">
        <v>1.5</v>
      </c>
      <c r="N1208" s="184">
        <v>185</v>
      </c>
      <c r="O1208" s="77" t="s">
        <v>506</v>
      </c>
      <c r="P1208" s="61" t="s">
        <v>806</v>
      </c>
    </row>
    <row r="1209" spans="1:16" ht="20.100000000000001" hidden="1" customHeight="1" outlineLevel="2" x14ac:dyDescent="0.2">
      <c r="A1209" s="183">
        <v>3183261</v>
      </c>
      <c r="B1209" s="183">
        <v>1390572</v>
      </c>
      <c r="C1209" s="183" t="s">
        <v>542</v>
      </c>
      <c r="D1209" s="183" t="s">
        <v>446</v>
      </c>
      <c r="E1209" s="184">
        <v>99214</v>
      </c>
      <c r="F1209" s="184" t="s">
        <v>423</v>
      </c>
      <c r="G1209" s="196">
        <v>1</v>
      </c>
      <c r="H1209" s="77" t="s">
        <v>437</v>
      </c>
      <c r="I1209" s="190">
        <v>250</v>
      </c>
      <c r="J1209" s="190">
        <v>-81.94</v>
      </c>
      <c r="K1209" s="190">
        <v>-168.06</v>
      </c>
      <c r="L1209" s="190">
        <v>0</v>
      </c>
      <c r="M1209" s="199">
        <v>1.5</v>
      </c>
      <c r="N1209" s="184">
        <v>141</v>
      </c>
      <c r="O1209" s="77" t="s">
        <v>534</v>
      </c>
      <c r="P1209" s="61" t="s">
        <v>481</v>
      </c>
    </row>
    <row r="1210" spans="1:16" ht="20.100000000000001" hidden="1" customHeight="1" outlineLevel="2" x14ac:dyDescent="0.2">
      <c r="A1210" s="183">
        <v>4818513</v>
      </c>
      <c r="B1210" s="183">
        <v>1305759</v>
      </c>
      <c r="C1210" s="183" t="s">
        <v>692</v>
      </c>
      <c r="D1210" s="183" t="s">
        <v>446</v>
      </c>
      <c r="E1210" s="184">
        <v>99214</v>
      </c>
      <c r="F1210" s="184" t="s">
        <v>423</v>
      </c>
      <c r="G1210" s="196">
        <v>1</v>
      </c>
      <c r="H1210" s="77" t="s">
        <v>437</v>
      </c>
      <c r="I1210" s="190">
        <v>250</v>
      </c>
      <c r="J1210" s="190">
        <v>0</v>
      </c>
      <c r="K1210" s="190">
        <v>0</v>
      </c>
      <c r="L1210" s="190">
        <v>250</v>
      </c>
      <c r="M1210" s="199">
        <v>1.5</v>
      </c>
      <c r="N1210" s="184">
        <v>174.8</v>
      </c>
      <c r="O1210" s="77" t="s">
        <v>693</v>
      </c>
      <c r="P1210" s="61" t="s">
        <v>481</v>
      </c>
    </row>
    <row r="1211" spans="1:16" ht="20.100000000000001" hidden="1" customHeight="1" outlineLevel="2" x14ac:dyDescent="0.2">
      <c r="A1211" s="183">
        <v>4600747</v>
      </c>
      <c r="B1211" s="183">
        <v>442218</v>
      </c>
      <c r="C1211" s="183" t="s">
        <v>618</v>
      </c>
      <c r="D1211" s="183" t="s">
        <v>866</v>
      </c>
      <c r="E1211" s="184">
        <v>99214</v>
      </c>
      <c r="F1211" s="184" t="s">
        <v>423</v>
      </c>
      <c r="G1211" s="196">
        <v>1</v>
      </c>
      <c r="H1211" s="77" t="s">
        <v>437</v>
      </c>
      <c r="I1211" s="190">
        <v>250</v>
      </c>
      <c r="J1211" s="190">
        <v>-7.75</v>
      </c>
      <c r="K1211" s="190">
        <v>-207.25</v>
      </c>
      <c r="L1211" s="190">
        <v>35</v>
      </c>
      <c r="M1211" s="199">
        <v>1.5</v>
      </c>
      <c r="N1211" s="184">
        <v>196.5</v>
      </c>
      <c r="O1211" s="77" t="s">
        <v>503</v>
      </c>
      <c r="P1211" s="61" t="s">
        <v>526</v>
      </c>
    </row>
    <row r="1212" spans="1:16" ht="20.100000000000001" hidden="1" customHeight="1" outlineLevel="2" x14ac:dyDescent="0.2">
      <c r="A1212" s="183">
        <v>4231753</v>
      </c>
      <c r="B1212" s="183">
        <v>1514392</v>
      </c>
      <c r="C1212" s="183" t="s">
        <v>874</v>
      </c>
      <c r="D1212" s="183" t="s">
        <v>881</v>
      </c>
      <c r="E1212" s="184">
        <v>99214</v>
      </c>
      <c r="F1212" s="184" t="s">
        <v>423</v>
      </c>
      <c r="G1212" s="196">
        <v>1</v>
      </c>
      <c r="H1212" s="77" t="s">
        <v>437</v>
      </c>
      <c r="I1212" s="190">
        <v>250</v>
      </c>
      <c r="J1212" s="190">
        <v>-33.69</v>
      </c>
      <c r="K1212" s="190">
        <v>-216.31</v>
      </c>
      <c r="L1212" s="190">
        <v>0</v>
      </c>
      <c r="M1212" s="199">
        <v>1.5</v>
      </c>
      <c r="N1212" s="184">
        <v>174.8</v>
      </c>
      <c r="O1212" s="77" t="s">
        <v>426</v>
      </c>
      <c r="P1212" s="61" t="s">
        <v>481</v>
      </c>
    </row>
    <row r="1213" spans="1:16" ht="20.100000000000001" hidden="1" customHeight="1" outlineLevel="2" x14ac:dyDescent="0.2">
      <c r="A1213" s="183">
        <v>4819386</v>
      </c>
      <c r="B1213" s="183">
        <v>782253</v>
      </c>
      <c r="C1213" s="183" t="s">
        <v>684</v>
      </c>
      <c r="D1213" s="183" t="s">
        <v>881</v>
      </c>
      <c r="E1213" s="184">
        <v>99214</v>
      </c>
      <c r="F1213" s="184" t="s">
        <v>423</v>
      </c>
      <c r="G1213" s="196">
        <v>1</v>
      </c>
      <c r="H1213" s="77" t="s">
        <v>437</v>
      </c>
      <c r="I1213" s="190">
        <v>250</v>
      </c>
      <c r="J1213" s="190">
        <v>-33.69</v>
      </c>
      <c r="K1213" s="190">
        <v>-216.31</v>
      </c>
      <c r="L1213" s="190">
        <v>0</v>
      </c>
      <c r="M1213" s="199">
        <v>1.5</v>
      </c>
      <c r="N1213" s="184" t="s">
        <v>425</v>
      </c>
      <c r="O1213" s="77" t="s">
        <v>426</v>
      </c>
      <c r="P1213" s="61" t="s">
        <v>683</v>
      </c>
    </row>
    <row r="1214" spans="1:16" ht="20.100000000000001" hidden="1" customHeight="1" outlineLevel="2" x14ac:dyDescent="0.2">
      <c r="A1214" s="183">
        <v>4295586</v>
      </c>
      <c r="B1214" s="183">
        <v>1396357</v>
      </c>
      <c r="C1214" s="183" t="s">
        <v>746</v>
      </c>
      <c r="D1214" s="183" t="s">
        <v>881</v>
      </c>
      <c r="E1214" s="184">
        <v>99214</v>
      </c>
      <c r="F1214" s="184" t="s">
        <v>423</v>
      </c>
      <c r="G1214" s="196">
        <v>1</v>
      </c>
      <c r="H1214" s="77" t="s">
        <v>437</v>
      </c>
      <c r="I1214" s="190">
        <v>250</v>
      </c>
      <c r="J1214" s="190">
        <v>0</v>
      </c>
      <c r="K1214" s="190">
        <v>-245</v>
      </c>
      <c r="L1214" s="190">
        <v>5</v>
      </c>
      <c r="M1214" s="199">
        <v>1.5</v>
      </c>
      <c r="N1214" s="184">
        <v>196</v>
      </c>
      <c r="O1214" s="77" t="s">
        <v>426</v>
      </c>
      <c r="P1214" s="61" t="s">
        <v>481</v>
      </c>
    </row>
    <row r="1215" spans="1:16" ht="20.100000000000001" hidden="1" customHeight="1" outlineLevel="2" x14ac:dyDescent="0.2">
      <c r="A1215" s="183">
        <v>4786693</v>
      </c>
      <c r="B1215" s="183">
        <v>1403654</v>
      </c>
      <c r="C1215" s="183" t="s">
        <v>420</v>
      </c>
      <c r="D1215" s="183" t="s">
        <v>449</v>
      </c>
      <c r="E1215" s="184">
        <v>99214</v>
      </c>
      <c r="F1215" s="184" t="s">
        <v>423</v>
      </c>
      <c r="G1215" s="196">
        <v>1</v>
      </c>
      <c r="H1215" s="77" t="s">
        <v>437</v>
      </c>
      <c r="I1215" s="190">
        <v>250</v>
      </c>
      <c r="J1215" s="190">
        <v>-33.69</v>
      </c>
      <c r="K1215" s="190">
        <v>-456.31</v>
      </c>
      <c r="L1215" s="190">
        <v>-240</v>
      </c>
      <c r="M1215" s="199">
        <v>1.5</v>
      </c>
      <c r="N1215" s="184">
        <v>161.1</v>
      </c>
      <c r="O1215" s="77" t="s">
        <v>426</v>
      </c>
      <c r="P1215" s="61" t="s">
        <v>481</v>
      </c>
    </row>
    <row r="1216" spans="1:16" ht="20.100000000000001" hidden="1" customHeight="1" outlineLevel="2" x14ac:dyDescent="0.2">
      <c r="A1216" s="183">
        <v>4822317</v>
      </c>
      <c r="B1216" s="183">
        <v>849101</v>
      </c>
      <c r="C1216" s="183" t="s">
        <v>695</v>
      </c>
      <c r="D1216" s="183" t="s">
        <v>449</v>
      </c>
      <c r="E1216" s="184">
        <v>99214</v>
      </c>
      <c r="F1216" s="184" t="s">
        <v>423</v>
      </c>
      <c r="G1216" s="196">
        <v>1</v>
      </c>
      <c r="H1216" s="77" t="s">
        <v>437</v>
      </c>
      <c r="I1216" s="190">
        <v>250</v>
      </c>
      <c r="J1216" s="190">
        <v>0</v>
      </c>
      <c r="K1216" s="190">
        <v>-250</v>
      </c>
      <c r="L1216" s="190">
        <v>0</v>
      </c>
      <c r="M1216" s="199">
        <v>1.5</v>
      </c>
      <c r="N1216" s="184">
        <v>141</v>
      </c>
      <c r="O1216" s="77" t="s">
        <v>516</v>
      </c>
      <c r="P1216" s="61" t="s">
        <v>481</v>
      </c>
    </row>
    <row r="1217" spans="1:16" ht="20.100000000000001" hidden="1" customHeight="1" outlineLevel="2" x14ac:dyDescent="0.2">
      <c r="A1217" s="183">
        <v>4562587</v>
      </c>
      <c r="B1217" s="183">
        <v>1491292</v>
      </c>
      <c r="C1217" s="183" t="s">
        <v>519</v>
      </c>
      <c r="D1217" s="183" t="s">
        <v>449</v>
      </c>
      <c r="E1217" s="184">
        <v>99214</v>
      </c>
      <c r="F1217" s="184" t="s">
        <v>423</v>
      </c>
      <c r="G1217" s="196">
        <v>1</v>
      </c>
      <c r="H1217" s="77" t="s">
        <v>437</v>
      </c>
      <c r="I1217" s="190">
        <v>250</v>
      </c>
      <c r="J1217" s="190">
        <v>0</v>
      </c>
      <c r="K1217" s="190">
        <v>-250</v>
      </c>
      <c r="L1217" s="190">
        <v>0</v>
      </c>
      <c r="M1217" s="199">
        <v>1.5</v>
      </c>
      <c r="N1217" s="184">
        <v>198.5</v>
      </c>
      <c r="O1217" s="77" t="s">
        <v>520</v>
      </c>
      <c r="P1217" s="61" t="s">
        <v>806</v>
      </c>
    </row>
    <row r="1218" spans="1:16" ht="20.100000000000001" hidden="1" customHeight="1" outlineLevel="2" x14ac:dyDescent="0.2">
      <c r="A1218" s="183">
        <v>4843531</v>
      </c>
      <c r="B1218" s="183">
        <v>995228</v>
      </c>
      <c r="C1218" s="183" t="s">
        <v>905</v>
      </c>
      <c r="D1218" s="183" t="s">
        <v>449</v>
      </c>
      <c r="E1218" s="184">
        <v>99214</v>
      </c>
      <c r="F1218" s="184" t="s">
        <v>423</v>
      </c>
      <c r="G1218" s="196">
        <v>1</v>
      </c>
      <c r="H1218" s="77" t="s">
        <v>437</v>
      </c>
      <c r="I1218" s="190">
        <v>250</v>
      </c>
      <c r="J1218" s="190">
        <v>0</v>
      </c>
      <c r="K1218" s="190">
        <v>-245</v>
      </c>
      <c r="L1218" s="190">
        <v>5</v>
      </c>
      <c r="M1218" s="199">
        <v>1.5</v>
      </c>
      <c r="N1218" s="184">
        <v>171.3</v>
      </c>
      <c r="O1218" s="77" t="s">
        <v>516</v>
      </c>
      <c r="P1218" s="61" t="s">
        <v>806</v>
      </c>
    </row>
    <row r="1219" spans="1:16" ht="20.100000000000001" hidden="1" customHeight="1" outlineLevel="2" x14ac:dyDescent="0.2">
      <c r="A1219" s="183">
        <v>4920752</v>
      </c>
      <c r="B1219" s="183">
        <v>1582307</v>
      </c>
      <c r="C1219" s="183" t="s">
        <v>876</v>
      </c>
      <c r="D1219" s="183" t="s">
        <v>449</v>
      </c>
      <c r="E1219" s="184">
        <v>99214</v>
      </c>
      <c r="F1219" s="184" t="s">
        <v>423</v>
      </c>
      <c r="G1219" s="196">
        <v>1</v>
      </c>
      <c r="H1219" s="77" t="s">
        <v>437</v>
      </c>
      <c r="I1219" s="190">
        <v>250</v>
      </c>
      <c r="J1219" s="190">
        <v>0</v>
      </c>
      <c r="K1219" s="190">
        <v>-245</v>
      </c>
      <c r="L1219" s="190">
        <v>5</v>
      </c>
      <c r="M1219" s="199">
        <v>1.5</v>
      </c>
      <c r="N1219" s="184" t="s">
        <v>425</v>
      </c>
      <c r="O1219" s="77" t="s">
        <v>516</v>
      </c>
      <c r="P1219" s="61" t="s">
        <v>649</v>
      </c>
    </row>
    <row r="1220" spans="1:16" ht="20.100000000000001" hidden="1" customHeight="1" outlineLevel="2" x14ac:dyDescent="0.2">
      <c r="A1220" s="183">
        <v>4431100</v>
      </c>
      <c r="B1220" s="183">
        <v>1519119</v>
      </c>
      <c r="C1220" s="183" t="s">
        <v>912</v>
      </c>
      <c r="D1220" s="183" t="s">
        <v>449</v>
      </c>
      <c r="E1220" s="184">
        <v>99214</v>
      </c>
      <c r="F1220" s="184" t="s">
        <v>423</v>
      </c>
      <c r="G1220" s="196">
        <v>1</v>
      </c>
      <c r="H1220" s="77" t="s">
        <v>437</v>
      </c>
      <c r="I1220" s="190">
        <v>250</v>
      </c>
      <c r="J1220" s="190">
        <v>0</v>
      </c>
      <c r="K1220" s="190">
        <v>-240</v>
      </c>
      <c r="L1220" s="190">
        <v>10</v>
      </c>
      <c r="M1220" s="199">
        <v>1.5</v>
      </c>
      <c r="N1220" s="184">
        <v>180.8</v>
      </c>
      <c r="O1220" s="77" t="s">
        <v>516</v>
      </c>
      <c r="P1220" s="61" t="s">
        <v>448</v>
      </c>
    </row>
    <row r="1221" spans="1:16" ht="20.100000000000001" hidden="1" customHeight="1" outlineLevel="2" x14ac:dyDescent="0.2">
      <c r="A1221" s="183">
        <v>4634739</v>
      </c>
      <c r="B1221" s="183">
        <v>1493189</v>
      </c>
      <c r="C1221" s="183" t="s">
        <v>811</v>
      </c>
      <c r="D1221" s="183" t="s">
        <v>884</v>
      </c>
      <c r="E1221" s="184">
        <v>99214</v>
      </c>
      <c r="F1221" s="184" t="s">
        <v>423</v>
      </c>
      <c r="G1221" s="196">
        <v>1</v>
      </c>
      <c r="H1221" s="77" t="s">
        <v>437</v>
      </c>
      <c r="I1221" s="190">
        <v>250</v>
      </c>
      <c r="J1221" s="190">
        <v>-33.69</v>
      </c>
      <c r="K1221" s="190">
        <v>-216.31</v>
      </c>
      <c r="L1221" s="190">
        <v>0</v>
      </c>
      <c r="M1221" s="199">
        <v>1.5</v>
      </c>
      <c r="N1221" s="184">
        <v>185</v>
      </c>
      <c r="O1221" s="77" t="s">
        <v>426</v>
      </c>
      <c r="P1221" s="61" t="s">
        <v>448</v>
      </c>
    </row>
    <row r="1222" spans="1:16" ht="20.100000000000001" hidden="1" customHeight="1" outlineLevel="2" x14ac:dyDescent="0.2">
      <c r="A1222" s="183">
        <v>4814806</v>
      </c>
      <c r="B1222" s="183">
        <v>1582744</v>
      </c>
      <c r="C1222" s="183" t="s">
        <v>688</v>
      </c>
      <c r="D1222" s="183" t="s">
        <v>884</v>
      </c>
      <c r="E1222" s="184">
        <v>99214</v>
      </c>
      <c r="F1222" s="184" t="s">
        <v>423</v>
      </c>
      <c r="G1222" s="196">
        <v>1</v>
      </c>
      <c r="H1222" s="77" t="s">
        <v>437</v>
      </c>
      <c r="I1222" s="190">
        <v>250</v>
      </c>
      <c r="J1222" s="190">
        <v>0</v>
      </c>
      <c r="K1222" s="190">
        <v>-250</v>
      </c>
      <c r="L1222" s="190">
        <v>0</v>
      </c>
      <c r="M1222" s="199">
        <v>1.5</v>
      </c>
      <c r="N1222" s="184">
        <v>174.6</v>
      </c>
      <c r="O1222" s="77" t="s">
        <v>49</v>
      </c>
      <c r="P1222" s="61" t="s">
        <v>464</v>
      </c>
    </row>
    <row r="1223" spans="1:16" ht="20.100000000000001" hidden="1" customHeight="1" outlineLevel="2" x14ac:dyDescent="0.2">
      <c r="A1223" s="183">
        <v>4501579</v>
      </c>
      <c r="B1223" s="183">
        <v>1250272</v>
      </c>
      <c r="C1223" s="183" t="s">
        <v>887</v>
      </c>
      <c r="D1223" s="183" t="s">
        <v>884</v>
      </c>
      <c r="E1223" s="184">
        <v>99214</v>
      </c>
      <c r="F1223" s="184" t="s">
        <v>423</v>
      </c>
      <c r="G1223" s="196">
        <v>1</v>
      </c>
      <c r="H1223" s="77" t="s">
        <v>437</v>
      </c>
      <c r="I1223" s="190">
        <v>250</v>
      </c>
      <c r="J1223" s="190">
        <v>-33.69</v>
      </c>
      <c r="K1223" s="190">
        <v>-216.31</v>
      </c>
      <c r="L1223" s="190">
        <v>0</v>
      </c>
      <c r="M1223" s="199">
        <v>1.5</v>
      </c>
      <c r="N1223" s="184">
        <v>146</v>
      </c>
      <c r="O1223" s="77" t="s">
        <v>426</v>
      </c>
      <c r="P1223" s="61" t="s">
        <v>464</v>
      </c>
    </row>
    <row r="1224" spans="1:16" ht="20.100000000000001" hidden="1" customHeight="1" outlineLevel="2" x14ac:dyDescent="0.2">
      <c r="A1224" s="183">
        <v>3329256</v>
      </c>
      <c r="B1224" s="183">
        <v>686056</v>
      </c>
      <c r="C1224" s="183" t="s">
        <v>936</v>
      </c>
      <c r="D1224" s="183" t="s">
        <v>884</v>
      </c>
      <c r="E1224" s="184">
        <v>99214</v>
      </c>
      <c r="F1224" s="184" t="s">
        <v>423</v>
      </c>
      <c r="G1224" s="196">
        <v>1</v>
      </c>
      <c r="H1224" s="77" t="s">
        <v>437</v>
      </c>
      <c r="I1224" s="190">
        <v>250</v>
      </c>
      <c r="J1224" s="190">
        <v>-32</v>
      </c>
      <c r="K1224" s="190">
        <v>-193</v>
      </c>
      <c r="L1224" s="190">
        <v>25</v>
      </c>
      <c r="M1224" s="199">
        <v>1.5</v>
      </c>
      <c r="N1224" s="184">
        <v>174.4</v>
      </c>
      <c r="O1224" s="77" t="s">
        <v>215</v>
      </c>
      <c r="P1224" s="61" t="s">
        <v>464</v>
      </c>
    </row>
    <row r="1225" spans="1:16" ht="20.100000000000001" hidden="1" customHeight="1" outlineLevel="2" x14ac:dyDescent="0.2">
      <c r="A1225" s="183">
        <v>4581700</v>
      </c>
      <c r="B1225" s="183">
        <v>1075662</v>
      </c>
      <c r="C1225" s="183" t="s">
        <v>700</v>
      </c>
      <c r="D1225" s="183" t="s">
        <v>888</v>
      </c>
      <c r="E1225" s="184">
        <v>99214</v>
      </c>
      <c r="F1225" s="184" t="s">
        <v>423</v>
      </c>
      <c r="G1225" s="196">
        <v>1</v>
      </c>
      <c r="H1225" s="77" t="s">
        <v>437</v>
      </c>
      <c r="I1225" s="190">
        <v>250</v>
      </c>
      <c r="J1225" s="190">
        <v>-33.69</v>
      </c>
      <c r="K1225" s="190">
        <v>-216.31</v>
      </c>
      <c r="L1225" s="190">
        <v>0</v>
      </c>
      <c r="M1225" s="199">
        <v>1.5</v>
      </c>
      <c r="N1225" s="184">
        <v>198.5</v>
      </c>
      <c r="O1225" s="77" t="s">
        <v>426</v>
      </c>
      <c r="P1225" s="61" t="s">
        <v>464</v>
      </c>
    </row>
    <row r="1226" spans="1:16" ht="20.100000000000001" hidden="1" customHeight="1" outlineLevel="2" x14ac:dyDescent="0.2">
      <c r="A1226" s="183">
        <v>4576249</v>
      </c>
      <c r="B1226" s="183">
        <v>964577</v>
      </c>
      <c r="C1226" s="183" t="s">
        <v>639</v>
      </c>
      <c r="D1226" s="183" t="s">
        <v>888</v>
      </c>
      <c r="E1226" s="184">
        <v>99214</v>
      </c>
      <c r="F1226" s="184" t="s">
        <v>423</v>
      </c>
      <c r="G1226" s="196">
        <v>1</v>
      </c>
      <c r="H1226" s="77" t="s">
        <v>437</v>
      </c>
      <c r="I1226" s="190">
        <v>250</v>
      </c>
      <c r="J1226" s="190">
        <v>0</v>
      </c>
      <c r="K1226" s="190">
        <v>-250</v>
      </c>
      <c r="L1226" s="190">
        <v>0</v>
      </c>
      <c r="M1226" s="199">
        <v>1.5</v>
      </c>
      <c r="N1226" s="184">
        <v>182</v>
      </c>
      <c r="O1226" s="77" t="s">
        <v>520</v>
      </c>
      <c r="P1226" s="61" t="s">
        <v>464</v>
      </c>
    </row>
    <row r="1227" spans="1:16" ht="20.100000000000001" hidden="1" customHeight="1" outlineLevel="2" x14ac:dyDescent="0.2">
      <c r="A1227" s="183">
        <v>4732121</v>
      </c>
      <c r="B1227" s="183">
        <v>146241</v>
      </c>
      <c r="C1227" s="183" t="s">
        <v>558</v>
      </c>
      <c r="D1227" s="183" t="s">
        <v>888</v>
      </c>
      <c r="E1227" s="184">
        <v>99214</v>
      </c>
      <c r="F1227" s="184" t="s">
        <v>423</v>
      </c>
      <c r="G1227" s="196">
        <v>1</v>
      </c>
      <c r="H1227" s="77" t="s">
        <v>437</v>
      </c>
      <c r="I1227" s="190">
        <v>250</v>
      </c>
      <c r="J1227" s="190">
        <v>-33.69</v>
      </c>
      <c r="K1227" s="190">
        <v>-216.31</v>
      </c>
      <c r="L1227" s="190">
        <v>0</v>
      </c>
      <c r="M1227" s="199">
        <v>1.5</v>
      </c>
      <c r="N1227" s="184">
        <v>174.8</v>
      </c>
      <c r="O1227" s="77" t="s">
        <v>426</v>
      </c>
      <c r="P1227" s="61" t="s">
        <v>464</v>
      </c>
    </row>
    <row r="1228" spans="1:16" ht="20.100000000000001" hidden="1" customHeight="1" outlineLevel="2" x14ac:dyDescent="0.2">
      <c r="A1228" s="183">
        <v>4910421</v>
      </c>
      <c r="B1228" s="183">
        <v>348128</v>
      </c>
      <c r="C1228" s="183" t="s">
        <v>882</v>
      </c>
      <c r="D1228" s="183" t="s">
        <v>888</v>
      </c>
      <c r="E1228" s="184">
        <v>99214</v>
      </c>
      <c r="F1228" s="184" t="s">
        <v>423</v>
      </c>
      <c r="G1228" s="196">
        <v>1</v>
      </c>
      <c r="H1228" s="77" t="s">
        <v>437</v>
      </c>
      <c r="I1228" s="190">
        <v>250</v>
      </c>
      <c r="J1228" s="190">
        <v>-71.33</v>
      </c>
      <c r="K1228" s="190">
        <v>-178.67</v>
      </c>
      <c r="L1228" s="190">
        <v>0</v>
      </c>
      <c r="M1228" s="199">
        <v>1.5</v>
      </c>
      <c r="N1228" s="184">
        <v>174.4</v>
      </c>
      <c r="O1228" s="77" t="s">
        <v>453</v>
      </c>
      <c r="P1228" s="61" t="s">
        <v>454</v>
      </c>
    </row>
    <row r="1229" spans="1:16" ht="20.100000000000001" hidden="1" customHeight="1" outlineLevel="2" x14ac:dyDescent="0.2">
      <c r="A1229" s="183">
        <v>4271632</v>
      </c>
      <c r="B1229" s="183">
        <v>1321577</v>
      </c>
      <c r="C1229" s="183" t="s">
        <v>708</v>
      </c>
      <c r="D1229" s="183" t="s">
        <v>888</v>
      </c>
      <c r="E1229" s="184">
        <v>99214</v>
      </c>
      <c r="F1229" s="184" t="s">
        <v>423</v>
      </c>
      <c r="G1229" s="196">
        <v>1</v>
      </c>
      <c r="H1229" s="77" t="s">
        <v>437</v>
      </c>
      <c r="I1229" s="190">
        <v>250</v>
      </c>
      <c r="J1229" s="190">
        <v>-33.69</v>
      </c>
      <c r="K1229" s="190">
        <v>-216.31</v>
      </c>
      <c r="L1229" s="190">
        <v>0</v>
      </c>
      <c r="M1229" s="199">
        <v>1.5</v>
      </c>
      <c r="N1229" s="184">
        <v>185</v>
      </c>
      <c r="O1229" s="77" t="s">
        <v>426</v>
      </c>
      <c r="P1229" s="61" t="s">
        <v>454</v>
      </c>
    </row>
    <row r="1230" spans="1:16" ht="20.100000000000001" hidden="1" customHeight="1" outlineLevel="2" x14ac:dyDescent="0.2">
      <c r="A1230" s="183">
        <v>4447245</v>
      </c>
      <c r="B1230" s="183">
        <v>1321510</v>
      </c>
      <c r="C1230" s="183" t="s">
        <v>632</v>
      </c>
      <c r="D1230" s="183" t="s">
        <v>888</v>
      </c>
      <c r="E1230" s="184">
        <v>99214</v>
      </c>
      <c r="F1230" s="184" t="s">
        <v>423</v>
      </c>
      <c r="G1230" s="196">
        <v>1</v>
      </c>
      <c r="H1230" s="77" t="s">
        <v>437</v>
      </c>
      <c r="I1230" s="190">
        <v>250</v>
      </c>
      <c r="J1230" s="190">
        <v>-67.930000000000007</v>
      </c>
      <c r="K1230" s="190">
        <v>-165.09</v>
      </c>
      <c r="L1230" s="190">
        <v>16.98</v>
      </c>
      <c r="M1230" s="199">
        <v>1.5</v>
      </c>
      <c r="N1230" s="184">
        <v>174.4</v>
      </c>
      <c r="O1230" s="77" t="s">
        <v>453</v>
      </c>
      <c r="P1230" s="61" t="s">
        <v>571</v>
      </c>
    </row>
    <row r="1231" spans="1:16" ht="20.100000000000001" hidden="1" customHeight="1" outlineLevel="2" x14ac:dyDescent="0.2">
      <c r="A1231" s="183">
        <v>4770448</v>
      </c>
      <c r="B1231" s="183">
        <v>1537084</v>
      </c>
      <c r="C1231" s="183" t="s">
        <v>508</v>
      </c>
      <c r="D1231" s="183" t="s">
        <v>888</v>
      </c>
      <c r="E1231" s="184">
        <v>99214</v>
      </c>
      <c r="F1231" s="184" t="s">
        <v>423</v>
      </c>
      <c r="G1231" s="196">
        <v>1</v>
      </c>
      <c r="H1231" s="77" t="s">
        <v>437</v>
      </c>
      <c r="I1231" s="190">
        <v>250</v>
      </c>
      <c r="J1231" s="190">
        <v>0</v>
      </c>
      <c r="K1231" s="190">
        <v>0</v>
      </c>
      <c r="L1231" s="190">
        <v>250</v>
      </c>
      <c r="M1231" s="199">
        <v>1.5</v>
      </c>
      <c r="N1231" s="184">
        <v>174.1</v>
      </c>
      <c r="O1231" s="77" t="s">
        <v>426</v>
      </c>
      <c r="P1231" s="61" t="s">
        <v>571</v>
      </c>
    </row>
    <row r="1232" spans="1:16" ht="20.100000000000001" hidden="1" customHeight="1" outlineLevel="2" x14ac:dyDescent="0.2">
      <c r="A1232" s="183">
        <v>4833432</v>
      </c>
      <c r="B1232" s="183">
        <v>541317</v>
      </c>
      <c r="C1232" s="183" t="s">
        <v>720</v>
      </c>
      <c r="D1232" s="183" t="s">
        <v>889</v>
      </c>
      <c r="E1232" s="184">
        <v>99214</v>
      </c>
      <c r="F1232" s="184" t="s">
        <v>423</v>
      </c>
      <c r="G1232" s="196">
        <v>1</v>
      </c>
      <c r="H1232" s="77" t="s">
        <v>437</v>
      </c>
      <c r="I1232" s="190">
        <v>250</v>
      </c>
      <c r="J1232" s="190">
        <v>0</v>
      </c>
      <c r="K1232" s="190">
        <v>-250</v>
      </c>
      <c r="L1232" s="190">
        <v>0</v>
      </c>
      <c r="M1232" s="199">
        <v>1.5</v>
      </c>
      <c r="N1232" s="184">
        <v>198.2</v>
      </c>
      <c r="O1232" s="77" t="s">
        <v>49</v>
      </c>
      <c r="P1232" s="61" t="s">
        <v>610</v>
      </c>
    </row>
    <row r="1233" spans="1:16" ht="20.100000000000001" hidden="1" customHeight="1" outlineLevel="2" x14ac:dyDescent="0.2">
      <c r="A1233" s="183">
        <v>4912700</v>
      </c>
      <c r="B1233" s="183">
        <v>1591265</v>
      </c>
      <c r="C1233" s="183" t="s">
        <v>854</v>
      </c>
      <c r="D1233" s="183" t="s">
        <v>889</v>
      </c>
      <c r="E1233" s="184">
        <v>99214</v>
      </c>
      <c r="F1233" s="184" t="s">
        <v>423</v>
      </c>
      <c r="G1233" s="196">
        <v>1</v>
      </c>
      <c r="H1233" s="77" t="s">
        <v>437</v>
      </c>
      <c r="I1233" s="190">
        <v>250</v>
      </c>
      <c r="J1233" s="190">
        <v>0</v>
      </c>
      <c r="K1233" s="190">
        <v>-250</v>
      </c>
      <c r="L1233" s="190">
        <v>0</v>
      </c>
      <c r="M1233" s="199">
        <v>1.5</v>
      </c>
      <c r="N1233" s="184">
        <v>174.1</v>
      </c>
      <c r="O1233" s="77" t="s">
        <v>49</v>
      </c>
      <c r="P1233" s="61" t="s">
        <v>575</v>
      </c>
    </row>
    <row r="1234" spans="1:16" ht="20.100000000000001" hidden="1" customHeight="1" outlineLevel="2" x14ac:dyDescent="0.2">
      <c r="A1234" s="183">
        <v>4382018</v>
      </c>
      <c r="B1234" s="183">
        <v>194560</v>
      </c>
      <c r="C1234" s="183" t="s">
        <v>561</v>
      </c>
      <c r="D1234" s="183" t="s">
        <v>889</v>
      </c>
      <c r="E1234" s="184">
        <v>99214</v>
      </c>
      <c r="F1234" s="184" t="s">
        <v>423</v>
      </c>
      <c r="G1234" s="196">
        <v>1</v>
      </c>
      <c r="H1234" s="77" t="s">
        <v>437</v>
      </c>
      <c r="I1234" s="190">
        <v>250</v>
      </c>
      <c r="J1234" s="190">
        <v>0</v>
      </c>
      <c r="K1234" s="190">
        <v>-250</v>
      </c>
      <c r="L1234" s="190">
        <v>0</v>
      </c>
      <c r="M1234" s="199">
        <v>1.5</v>
      </c>
      <c r="N1234" s="184">
        <v>198.81</v>
      </c>
      <c r="O1234" s="77" t="s">
        <v>518</v>
      </c>
      <c r="P1234" s="61" t="s">
        <v>575</v>
      </c>
    </row>
    <row r="1235" spans="1:16" ht="20.100000000000001" hidden="1" customHeight="1" outlineLevel="2" x14ac:dyDescent="0.2">
      <c r="A1235" s="183">
        <v>4656152</v>
      </c>
      <c r="B1235" s="183">
        <v>1394457</v>
      </c>
      <c r="C1235" s="183" t="s">
        <v>699</v>
      </c>
      <c r="D1235" s="183" t="s">
        <v>889</v>
      </c>
      <c r="E1235" s="184">
        <v>99214</v>
      </c>
      <c r="F1235" s="184" t="s">
        <v>423</v>
      </c>
      <c r="G1235" s="196">
        <v>1</v>
      </c>
      <c r="H1235" s="77" t="s">
        <v>437</v>
      </c>
      <c r="I1235" s="190">
        <v>250</v>
      </c>
      <c r="J1235" s="190">
        <v>-41.9</v>
      </c>
      <c r="K1235" s="190">
        <v>-208.1</v>
      </c>
      <c r="L1235" s="190">
        <v>0</v>
      </c>
      <c r="M1235" s="199">
        <v>1.5</v>
      </c>
      <c r="N1235" s="184">
        <v>174.4</v>
      </c>
      <c r="O1235" s="77" t="s">
        <v>891</v>
      </c>
      <c r="P1235" s="61" t="s">
        <v>575</v>
      </c>
    </row>
    <row r="1236" spans="1:16" ht="20.100000000000001" hidden="1" customHeight="1" outlineLevel="2" x14ac:dyDescent="0.2">
      <c r="A1236" s="183">
        <v>4699244</v>
      </c>
      <c r="B1236" s="183">
        <v>834949</v>
      </c>
      <c r="C1236" s="183" t="s">
        <v>505</v>
      </c>
      <c r="D1236" s="183" t="s">
        <v>889</v>
      </c>
      <c r="E1236" s="184">
        <v>99214</v>
      </c>
      <c r="F1236" s="184" t="s">
        <v>423</v>
      </c>
      <c r="G1236" s="196">
        <v>1</v>
      </c>
      <c r="H1236" s="77" t="s">
        <v>437</v>
      </c>
      <c r="I1236" s="190">
        <v>250</v>
      </c>
      <c r="J1236" s="190">
        <v>-63.65</v>
      </c>
      <c r="K1236" s="190">
        <v>-171.35</v>
      </c>
      <c r="L1236" s="190">
        <v>15</v>
      </c>
      <c r="M1236" s="199">
        <v>1.5</v>
      </c>
      <c r="N1236" s="184">
        <v>185</v>
      </c>
      <c r="O1236" s="77" t="s">
        <v>506</v>
      </c>
      <c r="P1236" s="61" t="s">
        <v>575</v>
      </c>
    </row>
    <row r="1237" spans="1:16" ht="20.100000000000001" hidden="1" customHeight="1" outlineLevel="2" x14ac:dyDescent="0.2">
      <c r="A1237" s="183">
        <v>3418302</v>
      </c>
      <c r="B1237" s="183">
        <v>992129</v>
      </c>
      <c r="C1237" s="183" t="s">
        <v>941</v>
      </c>
      <c r="D1237" s="183" t="s">
        <v>889</v>
      </c>
      <c r="E1237" s="184">
        <v>99214</v>
      </c>
      <c r="F1237" s="184" t="s">
        <v>423</v>
      </c>
      <c r="G1237" s="196">
        <v>1</v>
      </c>
      <c r="H1237" s="77" t="s">
        <v>437</v>
      </c>
      <c r="I1237" s="190">
        <v>250</v>
      </c>
      <c r="J1237" s="190">
        <v>0</v>
      </c>
      <c r="K1237" s="190">
        <v>0</v>
      </c>
      <c r="L1237" s="190">
        <v>250</v>
      </c>
      <c r="M1237" s="199">
        <v>1.5</v>
      </c>
      <c r="N1237" s="184">
        <v>156</v>
      </c>
      <c r="O1237" s="77" t="s">
        <v>453</v>
      </c>
      <c r="P1237" s="61" t="s">
        <v>572</v>
      </c>
    </row>
    <row r="1238" spans="1:16" ht="20.100000000000001" hidden="1" customHeight="1" outlineLevel="2" x14ac:dyDescent="0.2">
      <c r="A1238" s="183">
        <v>4637216</v>
      </c>
      <c r="B1238" s="183">
        <v>1169586</v>
      </c>
      <c r="C1238" s="183" t="s">
        <v>580</v>
      </c>
      <c r="D1238" s="183" t="s">
        <v>892</v>
      </c>
      <c r="E1238" s="184">
        <v>99214</v>
      </c>
      <c r="F1238" s="184" t="s">
        <v>423</v>
      </c>
      <c r="G1238" s="196">
        <v>1</v>
      </c>
      <c r="H1238" s="77" t="s">
        <v>437</v>
      </c>
      <c r="I1238" s="190">
        <v>250</v>
      </c>
      <c r="J1238" s="190">
        <v>0</v>
      </c>
      <c r="K1238" s="190">
        <v>-250</v>
      </c>
      <c r="L1238" s="190">
        <v>0</v>
      </c>
      <c r="M1238" s="199">
        <v>1.5</v>
      </c>
      <c r="N1238" s="184">
        <v>185</v>
      </c>
      <c r="O1238" s="77" t="s">
        <v>520</v>
      </c>
      <c r="P1238" s="61" t="s">
        <v>572</v>
      </c>
    </row>
    <row r="1239" spans="1:16" ht="20.100000000000001" hidden="1" customHeight="1" outlineLevel="2" x14ac:dyDescent="0.2">
      <c r="A1239" s="183">
        <v>3707487</v>
      </c>
      <c r="B1239" s="183">
        <v>179026</v>
      </c>
      <c r="C1239" s="183" t="s">
        <v>455</v>
      </c>
      <c r="D1239" s="183" t="s">
        <v>892</v>
      </c>
      <c r="E1239" s="184">
        <v>99214</v>
      </c>
      <c r="F1239" s="184" t="s">
        <v>423</v>
      </c>
      <c r="G1239" s="196">
        <v>1</v>
      </c>
      <c r="H1239" s="77" t="s">
        <v>437</v>
      </c>
      <c r="I1239" s="190">
        <v>250</v>
      </c>
      <c r="J1239" s="190">
        <v>-71.33</v>
      </c>
      <c r="K1239" s="190">
        <v>-178.67</v>
      </c>
      <c r="L1239" s="190">
        <v>0</v>
      </c>
      <c r="M1239" s="199">
        <v>1.5</v>
      </c>
      <c r="N1239" s="184">
        <v>174.8</v>
      </c>
      <c r="O1239" s="77" t="s">
        <v>453</v>
      </c>
      <c r="P1239" s="61" t="s">
        <v>572</v>
      </c>
    </row>
    <row r="1240" spans="1:16" ht="20.100000000000001" hidden="1" customHeight="1" outlineLevel="2" x14ac:dyDescent="0.2">
      <c r="A1240" s="183">
        <v>3292799</v>
      </c>
      <c r="B1240" s="183">
        <v>1408885</v>
      </c>
      <c r="C1240" s="183" t="s">
        <v>595</v>
      </c>
      <c r="D1240" s="183" t="s">
        <v>892</v>
      </c>
      <c r="E1240" s="184">
        <v>99214</v>
      </c>
      <c r="F1240" s="184" t="s">
        <v>423</v>
      </c>
      <c r="G1240" s="196">
        <v>1</v>
      </c>
      <c r="H1240" s="77" t="s">
        <v>437</v>
      </c>
      <c r="I1240" s="190">
        <v>250</v>
      </c>
      <c r="J1240" s="190">
        <v>0</v>
      </c>
      <c r="K1240" s="190">
        <v>-250</v>
      </c>
      <c r="L1240" s="190">
        <v>0</v>
      </c>
      <c r="M1240" s="199">
        <v>1.5</v>
      </c>
      <c r="N1240" s="184">
        <v>174.4</v>
      </c>
      <c r="O1240" s="77" t="s">
        <v>49</v>
      </c>
      <c r="P1240" s="61" t="s">
        <v>572</v>
      </c>
    </row>
    <row r="1241" spans="1:16" ht="20.100000000000001" hidden="1" customHeight="1" outlineLevel="2" x14ac:dyDescent="0.2">
      <c r="A1241" s="183">
        <v>3502415</v>
      </c>
      <c r="B1241" s="183">
        <v>232804</v>
      </c>
      <c r="C1241" s="183" t="s">
        <v>622</v>
      </c>
      <c r="D1241" s="183" t="s">
        <v>892</v>
      </c>
      <c r="E1241" s="184">
        <v>99214</v>
      </c>
      <c r="F1241" s="184" t="s">
        <v>423</v>
      </c>
      <c r="G1241" s="196">
        <v>1</v>
      </c>
      <c r="H1241" s="77" t="s">
        <v>437</v>
      </c>
      <c r="I1241" s="190">
        <v>250</v>
      </c>
      <c r="J1241" s="190">
        <v>-71.33</v>
      </c>
      <c r="K1241" s="190">
        <v>-178.67</v>
      </c>
      <c r="L1241" s="190">
        <v>0</v>
      </c>
      <c r="M1241" s="199">
        <v>1.5</v>
      </c>
      <c r="N1241" s="184">
        <v>146.1</v>
      </c>
      <c r="O1241" s="77" t="s">
        <v>453</v>
      </c>
      <c r="P1241" s="61" t="s">
        <v>572</v>
      </c>
    </row>
    <row r="1242" spans="1:16" ht="20.100000000000001" hidden="1" customHeight="1" outlineLevel="2" x14ac:dyDescent="0.2">
      <c r="A1242" s="183">
        <v>4610875</v>
      </c>
      <c r="B1242" s="183">
        <v>180330</v>
      </c>
      <c r="C1242" s="183" t="s">
        <v>623</v>
      </c>
      <c r="D1242" s="183" t="s">
        <v>892</v>
      </c>
      <c r="E1242" s="184">
        <v>99214</v>
      </c>
      <c r="F1242" s="184" t="s">
        <v>423</v>
      </c>
      <c r="G1242" s="196">
        <v>1</v>
      </c>
      <c r="H1242" s="77" t="s">
        <v>437</v>
      </c>
      <c r="I1242" s="190">
        <v>250</v>
      </c>
      <c r="J1242" s="190">
        <v>-69.510000000000005</v>
      </c>
      <c r="K1242" s="190">
        <v>-175.49</v>
      </c>
      <c r="L1242" s="190">
        <v>5</v>
      </c>
      <c r="M1242" s="199">
        <v>1.5</v>
      </c>
      <c r="N1242" s="184">
        <v>182</v>
      </c>
      <c r="O1242" s="77" t="s">
        <v>624</v>
      </c>
      <c r="P1242" s="61" t="s">
        <v>572</v>
      </c>
    </row>
    <row r="1243" spans="1:16" ht="20.100000000000001" hidden="1" customHeight="1" outlineLevel="2" x14ac:dyDescent="0.2">
      <c r="A1243" s="183">
        <v>4574646</v>
      </c>
      <c r="B1243" s="183">
        <v>1236083</v>
      </c>
      <c r="C1243" s="183" t="s">
        <v>702</v>
      </c>
      <c r="D1243" s="183" t="s">
        <v>893</v>
      </c>
      <c r="E1243" s="184">
        <v>99214</v>
      </c>
      <c r="F1243" s="184" t="s">
        <v>423</v>
      </c>
      <c r="G1243" s="196">
        <v>1</v>
      </c>
      <c r="H1243" s="77" t="s">
        <v>437</v>
      </c>
      <c r="I1243" s="190">
        <v>250</v>
      </c>
      <c r="J1243" s="190">
        <v>0</v>
      </c>
      <c r="K1243" s="190">
        <v>-250</v>
      </c>
      <c r="L1243" s="190">
        <v>0</v>
      </c>
      <c r="M1243" s="199">
        <v>1.5</v>
      </c>
      <c r="N1243" s="184">
        <v>174.3</v>
      </c>
      <c r="O1243" s="77" t="s">
        <v>528</v>
      </c>
      <c r="P1243" s="61" t="s">
        <v>571</v>
      </c>
    </row>
    <row r="1244" spans="1:16" ht="20.100000000000001" hidden="1" customHeight="1" outlineLevel="2" x14ac:dyDescent="0.2">
      <c r="A1244" s="183">
        <v>4732121</v>
      </c>
      <c r="B1244" s="183">
        <v>146241</v>
      </c>
      <c r="C1244" s="183" t="s">
        <v>558</v>
      </c>
      <c r="D1244" s="183" t="s">
        <v>893</v>
      </c>
      <c r="E1244" s="184">
        <v>99214</v>
      </c>
      <c r="F1244" s="184" t="s">
        <v>423</v>
      </c>
      <c r="G1244" s="196">
        <v>1</v>
      </c>
      <c r="H1244" s="77" t="s">
        <v>437</v>
      </c>
      <c r="I1244" s="190">
        <v>250</v>
      </c>
      <c r="J1244" s="190">
        <v>-33.69</v>
      </c>
      <c r="K1244" s="190">
        <v>-216.31</v>
      </c>
      <c r="L1244" s="190">
        <v>0</v>
      </c>
      <c r="M1244" s="199">
        <v>1.5</v>
      </c>
      <c r="N1244" s="184">
        <v>174.8</v>
      </c>
      <c r="O1244" s="77" t="s">
        <v>426</v>
      </c>
      <c r="P1244" s="61" t="s">
        <v>571</v>
      </c>
    </row>
    <row r="1245" spans="1:16" ht="20.100000000000001" hidden="1" customHeight="1" outlineLevel="2" x14ac:dyDescent="0.2">
      <c r="A1245" s="183">
        <v>4858551</v>
      </c>
      <c r="B1245" s="183">
        <v>1139791</v>
      </c>
      <c r="C1245" s="183" t="s">
        <v>807</v>
      </c>
      <c r="D1245" s="183" t="s">
        <v>893</v>
      </c>
      <c r="E1245" s="184">
        <v>99214</v>
      </c>
      <c r="F1245" s="184" t="s">
        <v>423</v>
      </c>
      <c r="G1245" s="196">
        <v>1</v>
      </c>
      <c r="H1245" s="77" t="s">
        <v>437</v>
      </c>
      <c r="I1245" s="190">
        <v>250</v>
      </c>
      <c r="J1245" s="190">
        <v>-33.69</v>
      </c>
      <c r="K1245" s="190">
        <v>-216.31</v>
      </c>
      <c r="L1245" s="190">
        <v>0</v>
      </c>
      <c r="M1245" s="199">
        <v>1.5</v>
      </c>
      <c r="N1245" s="184">
        <v>174.4</v>
      </c>
      <c r="O1245" s="77" t="s">
        <v>426</v>
      </c>
      <c r="P1245" s="61" t="s">
        <v>500</v>
      </c>
    </row>
    <row r="1246" spans="1:16" ht="20.100000000000001" hidden="1" customHeight="1" outlineLevel="2" x14ac:dyDescent="0.2">
      <c r="A1246" s="183">
        <v>3336527</v>
      </c>
      <c r="B1246" s="183">
        <v>155466</v>
      </c>
      <c r="C1246" s="183" t="s">
        <v>457</v>
      </c>
      <c r="D1246" s="183" t="s">
        <v>893</v>
      </c>
      <c r="E1246" s="184">
        <v>99214</v>
      </c>
      <c r="F1246" s="184" t="s">
        <v>423</v>
      </c>
      <c r="G1246" s="196">
        <v>1</v>
      </c>
      <c r="H1246" s="77" t="s">
        <v>437</v>
      </c>
      <c r="I1246" s="190">
        <v>250</v>
      </c>
      <c r="J1246" s="190">
        <v>-71.33</v>
      </c>
      <c r="K1246" s="190">
        <v>-178.67</v>
      </c>
      <c r="L1246" s="190">
        <v>0</v>
      </c>
      <c r="M1246" s="199">
        <v>1.5</v>
      </c>
      <c r="N1246" s="184">
        <v>174.5</v>
      </c>
      <c r="O1246" s="77" t="s">
        <v>453</v>
      </c>
      <c r="P1246" s="61" t="s">
        <v>604</v>
      </c>
    </row>
    <row r="1247" spans="1:16" ht="20.100000000000001" hidden="1" customHeight="1" outlineLevel="2" x14ac:dyDescent="0.2">
      <c r="A1247" s="183">
        <v>4291411</v>
      </c>
      <c r="B1247" s="183">
        <v>1518352</v>
      </c>
      <c r="C1247" s="183" t="s">
        <v>928</v>
      </c>
      <c r="D1247" s="183" t="s">
        <v>893</v>
      </c>
      <c r="E1247" s="184">
        <v>99214</v>
      </c>
      <c r="F1247" s="184" t="s">
        <v>423</v>
      </c>
      <c r="G1247" s="196">
        <v>1</v>
      </c>
      <c r="H1247" s="77" t="s">
        <v>437</v>
      </c>
      <c r="I1247" s="190">
        <v>250</v>
      </c>
      <c r="J1247" s="190">
        <v>-67.930000000000007</v>
      </c>
      <c r="K1247" s="190">
        <v>-165.09</v>
      </c>
      <c r="L1247" s="190">
        <v>16.98</v>
      </c>
      <c r="M1247" s="199">
        <v>1.5</v>
      </c>
      <c r="N1247" s="184">
        <v>185</v>
      </c>
      <c r="O1247" s="77" t="s">
        <v>453</v>
      </c>
      <c r="P1247" s="61" t="s">
        <v>467</v>
      </c>
    </row>
    <row r="1248" spans="1:16" ht="20.100000000000001" hidden="1" customHeight="1" outlineLevel="2" x14ac:dyDescent="0.2">
      <c r="A1248" s="183">
        <v>2777947</v>
      </c>
      <c r="B1248" s="183">
        <v>929956</v>
      </c>
      <c r="C1248" s="183" t="s">
        <v>607</v>
      </c>
      <c r="D1248" s="183" t="s">
        <v>893</v>
      </c>
      <c r="E1248" s="184">
        <v>99214</v>
      </c>
      <c r="F1248" s="184" t="s">
        <v>423</v>
      </c>
      <c r="G1248" s="196">
        <v>1</v>
      </c>
      <c r="H1248" s="77" t="s">
        <v>437</v>
      </c>
      <c r="I1248" s="190">
        <v>250</v>
      </c>
      <c r="J1248" s="190">
        <v>-67.930000000000007</v>
      </c>
      <c r="K1248" s="190">
        <v>-165.09</v>
      </c>
      <c r="L1248" s="190">
        <v>16.98</v>
      </c>
      <c r="M1248" s="199">
        <v>1.5</v>
      </c>
      <c r="N1248" s="184">
        <v>185</v>
      </c>
      <c r="O1248" s="77" t="s">
        <v>453</v>
      </c>
      <c r="P1248" s="61" t="s">
        <v>649</v>
      </c>
    </row>
    <row r="1249" spans="1:16" ht="20.100000000000001" hidden="1" customHeight="1" outlineLevel="2" x14ac:dyDescent="0.2">
      <c r="A1249" s="183">
        <v>4278699</v>
      </c>
      <c r="B1249" s="183">
        <v>1380063</v>
      </c>
      <c r="C1249" s="183" t="s">
        <v>899</v>
      </c>
      <c r="D1249" s="183" t="s">
        <v>909</v>
      </c>
      <c r="E1249" s="184">
        <v>99214</v>
      </c>
      <c r="F1249" s="184" t="s">
        <v>423</v>
      </c>
      <c r="G1249" s="196">
        <v>1</v>
      </c>
      <c r="H1249" s="77" t="s">
        <v>437</v>
      </c>
      <c r="I1249" s="190">
        <v>250</v>
      </c>
      <c r="J1249" s="190">
        <v>0</v>
      </c>
      <c r="K1249" s="190">
        <v>-245</v>
      </c>
      <c r="L1249" s="190">
        <v>5</v>
      </c>
      <c r="M1249" s="199">
        <v>1.5</v>
      </c>
      <c r="N1249" s="184">
        <v>185</v>
      </c>
      <c r="O1249" s="77" t="s">
        <v>516</v>
      </c>
      <c r="P1249" s="61" t="s">
        <v>649</v>
      </c>
    </row>
    <row r="1250" spans="1:16" ht="20.100000000000001" hidden="1" customHeight="1" outlineLevel="2" x14ac:dyDescent="0.2">
      <c r="A1250" s="183">
        <v>4390337</v>
      </c>
      <c r="B1250" s="183">
        <v>1349426</v>
      </c>
      <c r="C1250" s="183" t="s">
        <v>729</v>
      </c>
      <c r="D1250" s="183" t="s">
        <v>909</v>
      </c>
      <c r="E1250" s="184">
        <v>99214</v>
      </c>
      <c r="F1250" s="184" t="s">
        <v>423</v>
      </c>
      <c r="G1250" s="196">
        <v>1</v>
      </c>
      <c r="H1250" s="77" t="s">
        <v>437</v>
      </c>
      <c r="I1250" s="190">
        <v>250</v>
      </c>
      <c r="J1250" s="190">
        <v>-63.65</v>
      </c>
      <c r="K1250" s="190">
        <v>-171.35</v>
      </c>
      <c r="L1250" s="190">
        <v>15</v>
      </c>
      <c r="M1250" s="199">
        <v>1.5</v>
      </c>
      <c r="N1250" s="184">
        <v>198.5</v>
      </c>
      <c r="O1250" s="77" t="s">
        <v>506</v>
      </c>
      <c r="P1250" s="61" t="s">
        <v>467</v>
      </c>
    </row>
    <row r="1251" spans="1:16" ht="20.100000000000001" hidden="1" customHeight="1" outlineLevel="2" x14ac:dyDescent="0.2">
      <c r="A1251" s="183">
        <v>4306633</v>
      </c>
      <c r="B1251" s="183">
        <v>1521561</v>
      </c>
      <c r="C1251" s="183" t="s">
        <v>576</v>
      </c>
      <c r="D1251" s="183" t="s">
        <v>894</v>
      </c>
      <c r="E1251" s="184">
        <v>99214</v>
      </c>
      <c r="F1251" s="184" t="s">
        <v>423</v>
      </c>
      <c r="G1251" s="196">
        <v>1</v>
      </c>
      <c r="H1251" s="77" t="s">
        <v>437</v>
      </c>
      <c r="I1251" s="190">
        <v>250</v>
      </c>
      <c r="J1251" s="190">
        <v>0</v>
      </c>
      <c r="K1251" s="190">
        <v>0</v>
      </c>
      <c r="L1251" s="190">
        <v>250</v>
      </c>
      <c r="M1251" s="199">
        <v>1.5</v>
      </c>
      <c r="N1251" s="184">
        <v>185</v>
      </c>
      <c r="O1251" s="77" t="s">
        <v>567</v>
      </c>
      <c r="P1251" s="61" t="s">
        <v>456</v>
      </c>
    </row>
    <row r="1252" spans="1:16" ht="20.100000000000001" hidden="1" customHeight="1" outlineLevel="2" x14ac:dyDescent="0.2">
      <c r="A1252" s="183">
        <v>4733489</v>
      </c>
      <c r="B1252" s="183">
        <v>1570764</v>
      </c>
      <c r="C1252" s="183" t="s">
        <v>672</v>
      </c>
      <c r="D1252" s="183" t="s">
        <v>896</v>
      </c>
      <c r="E1252" s="184">
        <v>99214</v>
      </c>
      <c r="F1252" s="184" t="s">
        <v>423</v>
      </c>
      <c r="G1252" s="196">
        <v>1</v>
      </c>
      <c r="H1252" s="77" t="s">
        <v>437</v>
      </c>
      <c r="I1252" s="190">
        <v>250</v>
      </c>
      <c r="J1252" s="190">
        <v>0</v>
      </c>
      <c r="K1252" s="190">
        <v>-250</v>
      </c>
      <c r="L1252" s="190">
        <v>0</v>
      </c>
      <c r="M1252" s="199">
        <v>1.5</v>
      </c>
      <c r="N1252" s="184" t="s">
        <v>425</v>
      </c>
      <c r="O1252" s="77" t="s">
        <v>520</v>
      </c>
      <c r="P1252" s="61" t="s">
        <v>456</v>
      </c>
    </row>
    <row r="1253" spans="1:16" ht="20.100000000000001" hidden="1" customHeight="1" outlineLevel="2" x14ac:dyDescent="0.2">
      <c r="A1253" s="183">
        <v>3595309</v>
      </c>
      <c r="B1253" s="183">
        <v>257785</v>
      </c>
      <c r="C1253" s="183" t="s">
        <v>897</v>
      </c>
      <c r="D1253" s="183" t="s">
        <v>896</v>
      </c>
      <c r="E1253" s="184">
        <v>99214</v>
      </c>
      <c r="F1253" s="184" t="s">
        <v>423</v>
      </c>
      <c r="G1253" s="196">
        <v>1</v>
      </c>
      <c r="H1253" s="77" t="s">
        <v>437</v>
      </c>
      <c r="I1253" s="190">
        <v>250</v>
      </c>
      <c r="J1253" s="190">
        <v>-78.650000000000006</v>
      </c>
      <c r="K1253" s="190">
        <v>-171.35</v>
      </c>
      <c r="L1253" s="190">
        <v>0</v>
      </c>
      <c r="M1253" s="199">
        <v>1.5</v>
      </c>
      <c r="N1253" s="184">
        <v>141</v>
      </c>
      <c r="O1253" s="77" t="s">
        <v>506</v>
      </c>
      <c r="P1253" s="61" t="s">
        <v>456</v>
      </c>
    </row>
    <row r="1254" spans="1:16" ht="20.100000000000001" hidden="1" customHeight="1" outlineLevel="2" x14ac:dyDescent="0.2">
      <c r="A1254" s="183">
        <v>4475693</v>
      </c>
      <c r="B1254" s="183">
        <v>797191</v>
      </c>
      <c r="C1254" s="183" t="s">
        <v>756</v>
      </c>
      <c r="D1254" s="183" t="s">
        <v>896</v>
      </c>
      <c r="E1254" s="184">
        <v>99214</v>
      </c>
      <c r="F1254" s="184" t="s">
        <v>423</v>
      </c>
      <c r="G1254" s="196">
        <v>1</v>
      </c>
      <c r="H1254" s="77" t="s">
        <v>437</v>
      </c>
      <c r="I1254" s="190">
        <v>250</v>
      </c>
      <c r="J1254" s="190">
        <v>-36</v>
      </c>
      <c r="K1254" s="190">
        <v>-214</v>
      </c>
      <c r="L1254" s="190">
        <v>0</v>
      </c>
      <c r="M1254" s="199">
        <v>1.5</v>
      </c>
      <c r="N1254" s="184">
        <v>145.30000000000001</v>
      </c>
      <c r="O1254" s="77" t="s">
        <v>757</v>
      </c>
      <c r="P1254" s="61" t="s">
        <v>467</v>
      </c>
    </row>
    <row r="1255" spans="1:16" ht="20.100000000000001" hidden="1" customHeight="1" outlineLevel="2" x14ac:dyDescent="0.2">
      <c r="A1255" s="183">
        <v>4920065</v>
      </c>
      <c r="B1255" s="183">
        <v>1586261</v>
      </c>
      <c r="C1255" s="183" t="s">
        <v>878</v>
      </c>
      <c r="D1255" s="183" t="s">
        <v>896</v>
      </c>
      <c r="E1255" s="184">
        <v>99214</v>
      </c>
      <c r="F1255" s="184" t="s">
        <v>423</v>
      </c>
      <c r="G1255" s="196">
        <v>1</v>
      </c>
      <c r="H1255" s="77" t="s">
        <v>437</v>
      </c>
      <c r="I1255" s="190">
        <v>250</v>
      </c>
      <c r="J1255" s="190">
        <v>-33.69</v>
      </c>
      <c r="K1255" s="190">
        <v>-216.31</v>
      </c>
      <c r="L1255" s="190">
        <v>0</v>
      </c>
      <c r="M1255" s="199">
        <v>1.5</v>
      </c>
      <c r="N1255" s="184">
        <v>174.2</v>
      </c>
      <c r="O1255" s="77" t="s">
        <v>426</v>
      </c>
      <c r="P1255" s="61" t="s">
        <v>467</v>
      </c>
    </row>
    <row r="1256" spans="1:16" ht="20.100000000000001" hidden="1" customHeight="1" outlineLevel="2" x14ac:dyDescent="0.2">
      <c r="A1256" s="183">
        <v>4524499</v>
      </c>
      <c r="B1256" s="183">
        <v>1449568</v>
      </c>
      <c r="C1256" s="183" t="s">
        <v>788</v>
      </c>
      <c r="D1256" s="183" t="s">
        <v>896</v>
      </c>
      <c r="E1256" s="184">
        <v>99214</v>
      </c>
      <c r="F1256" s="184" t="s">
        <v>423</v>
      </c>
      <c r="G1256" s="196">
        <v>1</v>
      </c>
      <c r="H1256" s="77" t="s">
        <v>437</v>
      </c>
      <c r="I1256" s="190">
        <v>250</v>
      </c>
      <c r="J1256" s="190">
        <v>-71.33</v>
      </c>
      <c r="K1256" s="190">
        <v>-165.09</v>
      </c>
      <c r="L1256" s="190">
        <v>13.58</v>
      </c>
      <c r="M1256" s="199">
        <v>1.5</v>
      </c>
      <c r="N1256" s="184">
        <v>203</v>
      </c>
      <c r="O1256" s="77" t="s">
        <v>453</v>
      </c>
      <c r="P1256" s="61" t="s">
        <v>627</v>
      </c>
    </row>
    <row r="1257" spans="1:16" ht="20.100000000000001" hidden="1" customHeight="1" outlineLevel="2" x14ac:dyDescent="0.2">
      <c r="A1257" s="183">
        <v>4020962</v>
      </c>
      <c r="B1257" s="183">
        <v>1402807</v>
      </c>
      <c r="C1257" s="183" t="s">
        <v>678</v>
      </c>
      <c r="D1257" s="183" t="s">
        <v>896</v>
      </c>
      <c r="E1257" s="184">
        <v>99214</v>
      </c>
      <c r="F1257" s="184" t="s">
        <v>423</v>
      </c>
      <c r="G1257" s="196">
        <v>1</v>
      </c>
      <c r="H1257" s="77" t="s">
        <v>437</v>
      </c>
      <c r="I1257" s="190">
        <v>250</v>
      </c>
      <c r="J1257" s="190">
        <v>-71.33</v>
      </c>
      <c r="K1257" s="190">
        <v>-165.09</v>
      </c>
      <c r="L1257" s="190">
        <v>13.58</v>
      </c>
      <c r="M1257" s="199">
        <v>1.5</v>
      </c>
      <c r="N1257" s="184">
        <v>185</v>
      </c>
      <c r="O1257" s="77" t="s">
        <v>453</v>
      </c>
      <c r="P1257" s="61" t="s">
        <v>806</v>
      </c>
    </row>
    <row r="1258" spans="1:16" ht="20.100000000000001" hidden="1" customHeight="1" outlineLevel="2" x14ac:dyDescent="0.2">
      <c r="A1258" s="183">
        <v>4231753</v>
      </c>
      <c r="B1258" s="183">
        <v>1514392</v>
      </c>
      <c r="C1258" s="183" t="s">
        <v>874</v>
      </c>
      <c r="D1258" s="183" t="s">
        <v>880</v>
      </c>
      <c r="E1258" s="184">
        <v>99214</v>
      </c>
      <c r="F1258" s="184" t="s">
        <v>423</v>
      </c>
      <c r="G1258" s="196">
        <v>1</v>
      </c>
      <c r="H1258" s="77" t="s">
        <v>437</v>
      </c>
      <c r="I1258" s="190">
        <v>250</v>
      </c>
      <c r="J1258" s="190">
        <v>-33.69</v>
      </c>
      <c r="K1258" s="190">
        <v>-216.31</v>
      </c>
      <c r="L1258" s="190">
        <v>0</v>
      </c>
      <c r="M1258" s="199">
        <v>1.5</v>
      </c>
      <c r="N1258" s="184">
        <v>174.8</v>
      </c>
      <c r="O1258" s="77" t="s">
        <v>426</v>
      </c>
      <c r="P1258" s="61" t="s">
        <v>734</v>
      </c>
    </row>
    <row r="1259" spans="1:16" ht="20.100000000000001" hidden="1" customHeight="1" outlineLevel="2" x14ac:dyDescent="0.2">
      <c r="A1259" s="183">
        <v>3708299</v>
      </c>
      <c r="B1259" s="183">
        <v>242786</v>
      </c>
      <c r="C1259" s="183" t="s">
        <v>949</v>
      </c>
      <c r="D1259" s="183" t="s">
        <v>880</v>
      </c>
      <c r="E1259" s="184">
        <v>99214</v>
      </c>
      <c r="F1259" s="184" t="s">
        <v>423</v>
      </c>
      <c r="G1259" s="196">
        <v>1</v>
      </c>
      <c r="H1259" s="77" t="s">
        <v>437</v>
      </c>
      <c r="I1259" s="190">
        <v>250</v>
      </c>
      <c r="J1259" s="190">
        <v>0</v>
      </c>
      <c r="K1259" s="190">
        <v>0</v>
      </c>
      <c r="L1259" s="190">
        <v>250</v>
      </c>
      <c r="M1259" s="199">
        <v>1.5</v>
      </c>
      <c r="N1259" s="184">
        <v>146.19999999999999</v>
      </c>
      <c r="O1259" s="77" t="s">
        <v>506</v>
      </c>
      <c r="P1259" s="61" t="s">
        <v>734</v>
      </c>
    </row>
    <row r="1260" spans="1:16" ht="20.100000000000001" hidden="1" customHeight="1" outlineLevel="2" x14ac:dyDescent="0.2">
      <c r="A1260" s="183">
        <v>4760250</v>
      </c>
      <c r="B1260" s="183">
        <v>342545</v>
      </c>
      <c r="C1260" s="183" t="s">
        <v>507</v>
      </c>
      <c r="D1260" s="183" t="s">
        <v>880</v>
      </c>
      <c r="E1260" s="184">
        <v>99214</v>
      </c>
      <c r="F1260" s="184" t="s">
        <v>423</v>
      </c>
      <c r="G1260" s="196">
        <v>1</v>
      </c>
      <c r="H1260" s="77" t="s">
        <v>437</v>
      </c>
      <c r="I1260" s="190">
        <v>250</v>
      </c>
      <c r="J1260" s="190">
        <v>-33.69</v>
      </c>
      <c r="K1260" s="190">
        <v>-216.31</v>
      </c>
      <c r="L1260" s="190">
        <v>0</v>
      </c>
      <c r="M1260" s="199">
        <v>1.5</v>
      </c>
      <c r="N1260" s="184">
        <v>150.80000000000001</v>
      </c>
      <c r="O1260" s="77" t="s">
        <v>426</v>
      </c>
      <c r="P1260" s="61" t="s">
        <v>427</v>
      </c>
    </row>
    <row r="1261" spans="1:16" ht="20.100000000000001" hidden="1" customHeight="1" outlineLevel="2" x14ac:dyDescent="0.2">
      <c r="A1261" s="183">
        <v>4778298</v>
      </c>
      <c r="B1261" s="183">
        <v>1578334</v>
      </c>
      <c r="C1261" s="183" t="s">
        <v>562</v>
      </c>
      <c r="D1261" s="183" t="s">
        <v>964</v>
      </c>
      <c r="E1261" s="184">
        <v>99214</v>
      </c>
      <c r="F1261" s="184" t="s">
        <v>423</v>
      </c>
      <c r="G1261" s="196">
        <v>1</v>
      </c>
      <c r="H1261" s="77" t="s">
        <v>437</v>
      </c>
      <c r="I1261" s="190">
        <v>250</v>
      </c>
      <c r="J1261" s="190">
        <v>0</v>
      </c>
      <c r="K1261" s="190">
        <v>0</v>
      </c>
      <c r="L1261" s="190">
        <v>250</v>
      </c>
      <c r="M1261" s="199">
        <v>1.5</v>
      </c>
      <c r="N1261" s="184">
        <v>149.80000000000001</v>
      </c>
      <c r="O1261" s="77" t="s">
        <v>516</v>
      </c>
      <c r="P1261" s="61" t="s">
        <v>448</v>
      </c>
    </row>
    <row r="1262" spans="1:16" ht="20.100000000000001" hidden="1" customHeight="1" outlineLevel="2" x14ac:dyDescent="0.2">
      <c r="A1262" s="183">
        <v>4699244</v>
      </c>
      <c r="B1262" s="183">
        <v>834949</v>
      </c>
      <c r="C1262" s="183" t="s">
        <v>505</v>
      </c>
      <c r="D1262" s="183" t="s">
        <v>968</v>
      </c>
      <c r="E1262" s="184">
        <v>99214</v>
      </c>
      <c r="F1262" s="184" t="s">
        <v>423</v>
      </c>
      <c r="G1262" s="196">
        <v>1</v>
      </c>
      <c r="H1262" s="77" t="s">
        <v>437</v>
      </c>
      <c r="I1262" s="190">
        <v>250</v>
      </c>
      <c r="J1262" s="190">
        <v>-63.65</v>
      </c>
      <c r="K1262" s="190">
        <v>-171.35</v>
      </c>
      <c r="L1262" s="190">
        <v>15</v>
      </c>
      <c r="M1262" s="199">
        <v>1.5</v>
      </c>
      <c r="N1262" s="184">
        <v>185</v>
      </c>
      <c r="O1262" s="77" t="s">
        <v>506</v>
      </c>
      <c r="P1262" s="61" t="s">
        <v>454</v>
      </c>
    </row>
    <row r="1263" spans="1:16" ht="20.100000000000001" hidden="1" customHeight="1" outlineLevel="2" x14ac:dyDescent="0.2">
      <c r="A1263" s="183">
        <v>4920752</v>
      </c>
      <c r="B1263" s="183">
        <v>1582307</v>
      </c>
      <c r="C1263" s="183" t="s">
        <v>876</v>
      </c>
      <c r="D1263" s="183" t="s">
        <v>968</v>
      </c>
      <c r="E1263" s="184">
        <v>99214</v>
      </c>
      <c r="F1263" s="184" t="s">
        <v>423</v>
      </c>
      <c r="G1263" s="196">
        <v>1</v>
      </c>
      <c r="H1263" s="77" t="s">
        <v>437</v>
      </c>
      <c r="I1263" s="190">
        <v>250</v>
      </c>
      <c r="J1263" s="190">
        <v>0</v>
      </c>
      <c r="K1263" s="190">
        <v>-245</v>
      </c>
      <c r="L1263" s="190">
        <v>5</v>
      </c>
      <c r="M1263" s="199">
        <v>1.5</v>
      </c>
      <c r="N1263" s="184" t="s">
        <v>425</v>
      </c>
      <c r="O1263" s="77" t="s">
        <v>516</v>
      </c>
      <c r="P1263" s="61" t="s">
        <v>448</v>
      </c>
    </row>
    <row r="1264" spans="1:16" ht="20.100000000000001" hidden="1" customHeight="1" outlineLevel="2" x14ac:dyDescent="0.2">
      <c r="A1264" s="183">
        <v>4042473</v>
      </c>
      <c r="B1264" s="183">
        <v>391482</v>
      </c>
      <c r="C1264" s="183" t="s">
        <v>555</v>
      </c>
      <c r="D1264" s="183" t="s">
        <v>968</v>
      </c>
      <c r="E1264" s="184">
        <v>99214</v>
      </c>
      <c r="F1264" s="184" t="s">
        <v>423</v>
      </c>
      <c r="G1264" s="196">
        <v>1</v>
      </c>
      <c r="H1264" s="77" t="s">
        <v>437</v>
      </c>
      <c r="I1264" s="190">
        <v>250</v>
      </c>
      <c r="J1264" s="190">
        <v>-67.930000000000007</v>
      </c>
      <c r="K1264" s="190">
        <v>-165.09</v>
      </c>
      <c r="L1264" s="190">
        <v>16.98</v>
      </c>
      <c r="M1264" s="199">
        <v>1.5</v>
      </c>
      <c r="N1264" s="184">
        <v>185</v>
      </c>
      <c r="O1264" s="77" t="s">
        <v>453</v>
      </c>
      <c r="P1264" s="61" t="s">
        <v>456</v>
      </c>
    </row>
    <row r="1265" spans="1:16" ht="20.100000000000001" hidden="1" customHeight="1" outlineLevel="2" x14ac:dyDescent="0.2">
      <c r="A1265" s="183">
        <v>3863624</v>
      </c>
      <c r="B1265" s="183">
        <v>425426</v>
      </c>
      <c r="C1265" s="183" t="s">
        <v>697</v>
      </c>
      <c r="D1265" s="183" t="s">
        <v>968</v>
      </c>
      <c r="E1265" s="184">
        <v>99214</v>
      </c>
      <c r="F1265" s="184" t="s">
        <v>423</v>
      </c>
      <c r="G1265" s="196">
        <v>1</v>
      </c>
      <c r="H1265" s="77" t="s">
        <v>437</v>
      </c>
      <c r="I1265" s="190">
        <v>250</v>
      </c>
      <c r="J1265" s="190">
        <v>-78.650000000000006</v>
      </c>
      <c r="K1265" s="190">
        <v>-171.35</v>
      </c>
      <c r="L1265" s="190">
        <v>0</v>
      </c>
      <c r="M1265" s="199">
        <v>1.5</v>
      </c>
      <c r="N1265" s="184">
        <v>185</v>
      </c>
      <c r="O1265" s="77" t="s">
        <v>506</v>
      </c>
      <c r="P1265" s="61" t="s">
        <v>456</v>
      </c>
    </row>
    <row r="1266" spans="1:16" ht="20.100000000000001" hidden="1" customHeight="1" outlineLevel="2" x14ac:dyDescent="0.2">
      <c r="A1266" s="183">
        <v>4720986</v>
      </c>
      <c r="B1266" s="183">
        <v>1565525</v>
      </c>
      <c r="C1266" s="183" t="s">
        <v>759</v>
      </c>
      <c r="D1266" s="183" t="s">
        <v>969</v>
      </c>
      <c r="E1266" s="184">
        <v>99214</v>
      </c>
      <c r="F1266" s="184" t="s">
        <v>423</v>
      </c>
      <c r="G1266" s="196">
        <v>1</v>
      </c>
      <c r="H1266" s="77" t="s">
        <v>437</v>
      </c>
      <c r="I1266" s="190">
        <v>250</v>
      </c>
      <c r="J1266" s="190">
        <v>0</v>
      </c>
      <c r="K1266" s="190">
        <v>0</v>
      </c>
      <c r="L1266" s="190">
        <v>250</v>
      </c>
      <c r="M1266" s="199">
        <v>1.5</v>
      </c>
      <c r="N1266" s="184">
        <v>202.81</v>
      </c>
      <c r="O1266" s="77" t="s">
        <v>516</v>
      </c>
      <c r="P1266" s="61" t="s">
        <v>456</v>
      </c>
    </row>
    <row r="1267" spans="1:16" ht="20.100000000000001" hidden="1" customHeight="1" outlineLevel="2" x14ac:dyDescent="0.2">
      <c r="A1267" s="183">
        <v>4796535</v>
      </c>
      <c r="B1267" s="183">
        <v>1579232</v>
      </c>
      <c r="C1267" s="183" t="s">
        <v>970</v>
      </c>
      <c r="D1267" s="183" t="s">
        <v>969</v>
      </c>
      <c r="E1267" s="184">
        <v>99214</v>
      </c>
      <c r="F1267" s="184" t="s">
        <v>423</v>
      </c>
      <c r="G1267" s="196">
        <v>1</v>
      </c>
      <c r="H1267" s="77" t="s">
        <v>437</v>
      </c>
      <c r="I1267" s="190">
        <v>250</v>
      </c>
      <c r="J1267" s="190">
        <v>-5</v>
      </c>
      <c r="K1267" s="190">
        <v>-245</v>
      </c>
      <c r="L1267" s="190">
        <v>0</v>
      </c>
      <c r="M1267" s="199">
        <v>1.5</v>
      </c>
      <c r="N1267" s="184">
        <v>174.8</v>
      </c>
      <c r="O1267" s="77" t="s">
        <v>516</v>
      </c>
      <c r="P1267" s="61" t="s">
        <v>456</v>
      </c>
    </row>
    <row r="1268" spans="1:16" ht="20.100000000000001" hidden="1" customHeight="1" outlineLevel="2" x14ac:dyDescent="0.2">
      <c r="A1268" s="183">
        <v>4822317</v>
      </c>
      <c r="B1268" s="183">
        <v>849101</v>
      </c>
      <c r="C1268" s="183" t="s">
        <v>695</v>
      </c>
      <c r="D1268" s="183" t="s">
        <v>969</v>
      </c>
      <c r="E1268" s="184">
        <v>99214</v>
      </c>
      <c r="F1268" s="184" t="s">
        <v>423</v>
      </c>
      <c r="G1268" s="196">
        <v>1</v>
      </c>
      <c r="H1268" s="77" t="s">
        <v>437</v>
      </c>
      <c r="I1268" s="190">
        <v>250</v>
      </c>
      <c r="J1268" s="190">
        <v>0</v>
      </c>
      <c r="K1268" s="190">
        <v>-250</v>
      </c>
      <c r="L1268" s="190">
        <v>0</v>
      </c>
      <c r="M1268" s="199">
        <v>1.5</v>
      </c>
      <c r="N1268" s="184">
        <v>141</v>
      </c>
      <c r="O1268" s="77" t="s">
        <v>516</v>
      </c>
      <c r="P1268" s="61" t="s">
        <v>650</v>
      </c>
    </row>
    <row r="1269" spans="1:16" ht="20.100000000000001" hidden="1" customHeight="1" outlineLevel="2" x14ac:dyDescent="0.2">
      <c r="A1269" s="183">
        <v>4861364</v>
      </c>
      <c r="B1269" s="183">
        <v>505085</v>
      </c>
      <c r="C1269" s="183" t="s">
        <v>937</v>
      </c>
      <c r="D1269" s="183" t="s">
        <v>969</v>
      </c>
      <c r="E1269" s="184">
        <v>99214</v>
      </c>
      <c r="F1269" s="184" t="s">
        <v>423</v>
      </c>
      <c r="G1269" s="196">
        <v>1</v>
      </c>
      <c r="H1269" s="77" t="s">
        <v>437</v>
      </c>
      <c r="I1269" s="190">
        <v>250</v>
      </c>
      <c r="J1269" s="190">
        <v>-67.930000000000007</v>
      </c>
      <c r="K1269" s="190">
        <v>-165.09</v>
      </c>
      <c r="L1269" s="190">
        <v>16.98</v>
      </c>
      <c r="M1269" s="199">
        <v>1.5</v>
      </c>
      <c r="N1269" s="184" t="s">
        <v>425</v>
      </c>
      <c r="O1269" s="77" t="s">
        <v>453</v>
      </c>
      <c r="P1269" s="61" t="s">
        <v>467</v>
      </c>
    </row>
    <row r="1270" spans="1:16" ht="20.100000000000001" hidden="1" customHeight="1" outlineLevel="2" x14ac:dyDescent="0.2">
      <c r="A1270" s="183">
        <v>4600747</v>
      </c>
      <c r="B1270" s="183">
        <v>442218</v>
      </c>
      <c r="C1270" s="183" t="s">
        <v>618</v>
      </c>
      <c r="D1270" s="183" t="s">
        <v>971</v>
      </c>
      <c r="E1270" s="184">
        <v>99214</v>
      </c>
      <c r="F1270" s="184" t="s">
        <v>423</v>
      </c>
      <c r="G1270" s="196">
        <v>1</v>
      </c>
      <c r="H1270" s="77" t="s">
        <v>437</v>
      </c>
      <c r="I1270" s="190">
        <v>250</v>
      </c>
      <c r="J1270" s="190">
        <v>-7.75</v>
      </c>
      <c r="K1270" s="190">
        <v>-207.25</v>
      </c>
      <c r="L1270" s="190">
        <v>35</v>
      </c>
      <c r="M1270" s="199">
        <v>1.5</v>
      </c>
      <c r="N1270" s="184">
        <v>196.5</v>
      </c>
      <c r="O1270" s="77" t="s">
        <v>503</v>
      </c>
      <c r="P1270" s="61" t="s">
        <v>467</v>
      </c>
    </row>
    <row r="1271" spans="1:16" ht="20.100000000000001" hidden="1" customHeight="1" outlineLevel="2" x14ac:dyDescent="0.2">
      <c r="A1271" s="183">
        <v>4160416</v>
      </c>
      <c r="B1271" s="183">
        <v>1380718</v>
      </c>
      <c r="C1271" s="183" t="s">
        <v>907</v>
      </c>
      <c r="D1271" s="183" t="s">
        <v>971</v>
      </c>
      <c r="E1271" s="184">
        <v>99214</v>
      </c>
      <c r="F1271" s="184" t="s">
        <v>423</v>
      </c>
      <c r="G1271" s="196">
        <v>1</v>
      </c>
      <c r="H1271" s="77" t="s">
        <v>437</v>
      </c>
      <c r="I1271" s="190">
        <v>250</v>
      </c>
      <c r="J1271" s="190">
        <v>-69.510000000000005</v>
      </c>
      <c r="K1271" s="190">
        <v>-175.49</v>
      </c>
      <c r="L1271" s="190">
        <v>5</v>
      </c>
      <c r="M1271" s="199">
        <v>1.5</v>
      </c>
      <c r="N1271" s="184">
        <v>174.5</v>
      </c>
      <c r="O1271" s="77" t="s">
        <v>624</v>
      </c>
      <c r="P1271" s="61" t="s">
        <v>610</v>
      </c>
    </row>
    <row r="1272" spans="1:16" ht="20.100000000000001" hidden="1" customHeight="1" outlineLevel="2" x14ac:dyDescent="0.2">
      <c r="A1272" s="183">
        <v>3988157</v>
      </c>
      <c r="B1272" s="183">
        <v>1488384</v>
      </c>
      <c r="C1272" s="183" t="s">
        <v>559</v>
      </c>
      <c r="D1272" s="183" t="s">
        <v>971</v>
      </c>
      <c r="E1272" s="184">
        <v>99214</v>
      </c>
      <c r="F1272" s="184" t="s">
        <v>423</v>
      </c>
      <c r="G1272" s="196">
        <v>1</v>
      </c>
      <c r="H1272" s="77" t="s">
        <v>437</v>
      </c>
      <c r="I1272" s="190">
        <v>250</v>
      </c>
      <c r="J1272" s="190">
        <v>0</v>
      </c>
      <c r="K1272" s="190">
        <v>0</v>
      </c>
      <c r="L1272" s="190">
        <v>250</v>
      </c>
      <c r="M1272" s="199">
        <v>1.5</v>
      </c>
      <c r="N1272" s="184">
        <v>174.2</v>
      </c>
      <c r="O1272" s="77" t="s">
        <v>516</v>
      </c>
      <c r="P1272" s="61" t="s">
        <v>610</v>
      </c>
    </row>
    <row r="1273" spans="1:16" ht="20.100000000000001" hidden="1" customHeight="1" outlineLevel="2" x14ac:dyDescent="0.2">
      <c r="A1273" s="183">
        <v>4334820</v>
      </c>
      <c r="B1273" s="183">
        <v>1232153</v>
      </c>
      <c r="C1273" s="183" t="s">
        <v>938</v>
      </c>
      <c r="D1273" s="183" t="s">
        <v>971</v>
      </c>
      <c r="E1273" s="184">
        <v>99214</v>
      </c>
      <c r="F1273" s="184" t="s">
        <v>423</v>
      </c>
      <c r="G1273" s="196">
        <v>1</v>
      </c>
      <c r="H1273" s="77" t="s">
        <v>437</v>
      </c>
      <c r="I1273" s="190">
        <v>250</v>
      </c>
      <c r="J1273" s="190">
        <v>-84.91</v>
      </c>
      <c r="K1273" s="190">
        <v>-165.09</v>
      </c>
      <c r="L1273" s="190">
        <v>0</v>
      </c>
      <c r="M1273" s="199">
        <v>1.5</v>
      </c>
      <c r="N1273" s="184">
        <v>145.6</v>
      </c>
      <c r="O1273" s="77" t="s">
        <v>453</v>
      </c>
      <c r="P1273" s="61" t="s">
        <v>572</v>
      </c>
    </row>
    <row r="1274" spans="1:16" ht="20.100000000000001" hidden="1" customHeight="1" outlineLevel="2" x14ac:dyDescent="0.2">
      <c r="A1274" s="183">
        <v>4394887</v>
      </c>
      <c r="B1274" s="183">
        <v>1187825</v>
      </c>
      <c r="C1274" s="183" t="s">
        <v>751</v>
      </c>
      <c r="D1274" s="183" t="s">
        <v>971</v>
      </c>
      <c r="E1274" s="184">
        <v>99214</v>
      </c>
      <c r="F1274" s="184" t="s">
        <v>423</v>
      </c>
      <c r="G1274" s="196">
        <v>1</v>
      </c>
      <c r="H1274" s="77" t="s">
        <v>437</v>
      </c>
      <c r="I1274" s="190">
        <v>250</v>
      </c>
      <c r="J1274" s="190">
        <v>0</v>
      </c>
      <c r="K1274" s="190">
        <v>-245</v>
      </c>
      <c r="L1274" s="190">
        <v>5</v>
      </c>
      <c r="M1274" s="199">
        <v>1.5</v>
      </c>
      <c r="N1274" s="184">
        <v>182</v>
      </c>
      <c r="O1274" s="77" t="s">
        <v>520</v>
      </c>
      <c r="P1274" s="61" t="s">
        <v>570</v>
      </c>
    </row>
    <row r="1275" spans="1:16" ht="20.100000000000001" hidden="1" customHeight="1" outlineLevel="2" x14ac:dyDescent="0.2">
      <c r="A1275" s="183">
        <v>4777342</v>
      </c>
      <c r="B1275" s="183">
        <v>1578742</v>
      </c>
      <c r="C1275" s="183" t="s">
        <v>550</v>
      </c>
      <c r="D1275" s="183" t="s">
        <v>974</v>
      </c>
      <c r="E1275" s="184">
        <v>99214</v>
      </c>
      <c r="F1275" s="184" t="s">
        <v>423</v>
      </c>
      <c r="G1275" s="196">
        <v>1</v>
      </c>
      <c r="H1275" s="77" t="s">
        <v>437</v>
      </c>
      <c r="I1275" s="190">
        <v>250</v>
      </c>
      <c r="J1275" s="190">
        <v>0</v>
      </c>
      <c r="K1275" s="190">
        <v>-250</v>
      </c>
      <c r="L1275" s="190">
        <v>0</v>
      </c>
      <c r="M1275" s="199">
        <v>1.5</v>
      </c>
      <c r="N1275" s="184">
        <v>185</v>
      </c>
      <c r="O1275" s="77" t="s">
        <v>520</v>
      </c>
      <c r="P1275" s="61" t="s">
        <v>570</v>
      </c>
    </row>
    <row r="1276" spans="1:16" ht="20.100000000000001" hidden="1" customHeight="1" outlineLevel="2" x14ac:dyDescent="0.2">
      <c r="A1276" s="183">
        <v>4813742</v>
      </c>
      <c r="B1276" s="183">
        <v>1387503</v>
      </c>
      <c r="C1276" s="183" t="s">
        <v>664</v>
      </c>
      <c r="D1276" s="183" t="s">
        <v>974</v>
      </c>
      <c r="E1276" s="184">
        <v>99214</v>
      </c>
      <c r="F1276" s="184" t="s">
        <v>423</v>
      </c>
      <c r="G1276" s="196">
        <v>1</v>
      </c>
      <c r="H1276" s="77" t="s">
        <v>437</v>
      </c>
      <c r="I1276" s="190">
        <v>250</v>
      </c>
      <c r="J1276" s="190">
        <v>0</v>
      </c>
      <c r="K1276" s="190">
        <v>-250</v>
      </c>
      <c r="L1276" s="190">
        <v>0</v>
      </c>
      <c r="M1276" s="199">
        <v>1.5</v>
      </c>
      <c r="N1276" s="184" t="s">
        <v>425</v>
      </c>
      <c r="O1276" s="77" t="s">
        <v>49</v>
      </c>
      <c r="P1276" s="61" t="s">
        <v>604</v>
      </c>
    </row>
    <row r="1277" spans="1:16" ht="20.100000000000001" hidden="1" customHeight="1" outlineLevel="2" x14ac:dyDescent="0.2">
      <c r="A1277" s="183">
        <v>4874920</v>
      </c>
      <c r="B1277" s="183">
        <v>1588493</v>
      </c>
      <c r="C1277" s="183" t="s">
        <v>790</v>
      </c>
      <c r="D1277" s="183" t="s">
        <v>974</v>
      </c>
      <c r="E1277" s="184">
        <v>99214</v>
      </c>
      <c r="F1277" s="184" t="s">
        <v>423</v>
      </c>
      <c r="G1277" s="196">
        <v>1</v>
      </c>
      <c r="H1277" s="77" t="s">
        <v>437</v>
      </c>
      <c r="I1277" s="190">
        <v>250</v>
      </c>
      <c r="J1277" s="190">
        <v>0</v>
      </c>
      <c r="K1277" s="190">
        <v>-250</v>
      </c>
      <c r="L1277" s="190">
        <v>0</v>
      </c>
      <c r="M1277" s="199">
        <v>1.5</v>
      </c>
      <c r="N1277" s="184">
        <v>162.80000000000001</v>
      </c>
      <c r="O1277" s="77" t="s">
        <v>49</v>
      </c>
      <c r="P1277" s="61" t="s">
        <v>604</v>
      </c>
    </row>
    <row r="1278" spans="1:16" ht="20.100000000000001" hidden="1" customHeight="1" outlineLevel="2" x14ac:dyDescent="0.2">
      <c r="A1278" s="183">
        <v>3183261</v>
      </c>
      <c r="B1278" s="183">
        <v>1390572</v>
      </c>
      <c r="C1278" s="183" t="s">
        <v>542</v>
      </c>
      <c r="D1278" s="183" t="s">
        <v>974</v>
      </c>
      <c r="E1278" s="184">
        <v>99214</v>
      </c>
      <c r="F1278" s="184" t="s">
        <v>423</v>
      </c>
      <c r="G1278" s="196">
        <v>1</v>
      </c>
      <c r="H1278" s="77" t="s">
        <v>437</v>
      </c>
      <c r="I1278" s="190">
        <v>250</v>
      </c>
      <c r="J1278" s="190">
        <v>0</v>
      </c>
      <c r="K1278" s="190">
        <v>0</v>
      </c>
      <c r="L1278" s="190">
        <v>250</v>
      </c>
      <c r="M1278" s="199">
        <v>1.5</v>
      </c>
      <c r="N1278" s="184">
        <v>141</v>
      </c>
      <c r="O1278" s="77" t="s">
        <v>534</v>
      </c>
      <c r="P1278" s="61" t="s">
        <v>604</v>
      </c>
    </row>
    <row r="1279" spans="1:16" ht="20.100000000000001" hidden="1" customHeight="1" outlineLevel="2" x14ac:dyDescent="0.2">
      <c r="A1279" s="183">
        <v>4744282</v>
      </c>
      <c r="B1279" s="183">
        <v>1347237</v>
      </c>
      <c r="C1279" s="183" t="s">
        <v>435</v>
      </c>
      <c r="D1279" s="183" t="s">
        <v>974</v>
      </c>
      <c r="E1279" s="184">
        <v>99214</v>
      </c>
      <c r="F1279" s="184" t="s">
        <v>423</v>
      </c>
      <c r="G1279" s="196">
        <v>1</v>
      </c>
      <c r="H1279" s="77" t="s">
        <v>437</v>
      </c>
      <c r="I1279" s="190">
        <v>250</v>
      </c>
      <c r="J1279" s="190">
        <v>0</v>
      </c>
      <c r="K1279" s="190">
        <v>-245</v>
      </c>
      <c r="L1279" s="190">
        <v>5</v>
      </c>
      <c r="M1279" s="199">
        <v>1.5</v>
      </c>
      <c r="N1279" s="184">
        <v>174.2</v>
      </c>
      <c r="O1279" s="77" t="s">
        <v>516</v>
      </c>
      <c r="P1279" s="61" t="s">
        <v>572</v>
      </c>
    </row>
    <row r="1280" spans="1:16" ht="20.100000000000001" hidden="1" customHeight="1" outlineLevel="2" x14ac:dyDescent="0.2">
      <c r="A1280" s="183">
        <v>4599606</v>
      </c>
      <c r="B1280" s="183">
        <v>1400555</v>
      </c>
      <c r="C1280" s="183" t="s">
        <v>704</v>
      </c>
      <c r="D1280" s="183" t="s">
        <v>974</v>
      </c>
      <c r="E1280" s="184">
        <v>99214</v>
      </c>
      <c r="F1280" s="184" t="s">
        <v>423</v>
      </c>
      <c r="G1280" s="196">
        <v>1</v>
      </c>
      <c r="H1280" s="77" t="s">
        <v>437</v>
      </c>
      <c r="I1280" s="190">
        <v>250</v>
      </c>
      <c r="J1280" s="190">
        <v>-69.510000000000005</v>
      </c>
      <c r="K1280" s="190">
        <v>-175.49</v>
      </c>
      <c r="L1280" s="190">
        <v>5</v>
      </c>
      <c r="M1280" s="199">
        <v>1.5</v>
      </c>
      <c r="N1280" s="184">
        <v>174.4</v>
      </c>
      <c r="O1280" s="77" t="s">
        <v>624</v>
      </c>
      <c r="P1280" s="61" t="s">
        <v>734</v>
      </c>
    </row>
    <row r="1281" spans="1:16" ht="20.100000000000001" hidden="1" customHeight="1" outlineLevel="2" x14ac:dyDescent="0.2">
      <c r="A1281" s="183">
        <v>4732121</v>
      </c>
      <c r="B1281" s="183">
        <v>146241</v>
      </c>
      <c r="C1281" s="183" t="s">
        <v>558</v>
      </c>
      <c r="D1281" s="183" t="s">
        <v>977</v>
      </c>
      <c r="E1281" s="184">
        <v>99214</v>
      </c>
      <c r="F1281" s="184" t="s">
        <v>423</v>
      </c>
      <c r="G1281" s="196">
        <v>1</v>
      </c>
      <c r="H1281" s="77" t="s">
        <v>437</v>
      </c>
      <c r="I1281" s="190">
        <v>250</v>
      </c>
      <c r="J1281" s="190">
        <v>0</v>
      </c>
      <c r="K1281" s="190">
        <v>0</v>
      </c>
      <c r="L1281" s="190">
        <v>250</v>
      </c>
      <c r="M1281" s="199">
        <v>1.5</v>
      </c>
      <c r="N1281" s="184">
        <v>174.8</v>
      </c>
      <c r="O1281" s="77" t="s">
        <v>426</v>
      </c>
      <c r="P1281" s="61" t="s">
        <v>610</v>
      </c>
    </row>
    <row r="1282" spans="1:16" ht="20.100000000000001" hidden="1" customHeight="1" outlineLevel="2" x14ac:dyDescent="0.2">
      <c r="A1282" s="183">
        <v>4902425</v>
      </c>
      <c r="B1282" s="183">
        <v>245011</v>
      </c>
      <c r="C1282" s="183" t="s">
        <v>837</v>
      </c>
      <c r="D1282" s="183" t="s">
        <v>977</v>
      </c>
      <c r="E1282" s="184">
        <v>99214</v>
      </c>
      <c r="F1282" s="184" t="s">
        <v>423</v>
      </c>
      <c r="G1282" s="196">
        <v>1</v>
      </c>
      <c r="H1282" s="77" t="s">
        <v>437</v>
      </c>
      <c r="I1282" s="190">
        <v>250</v>
      </c>
      <c r="J1282" s="190">
        <v>-36</v>
      </c>
      <c r="K1282" s="190">
        <v>-214</v>
      </c>
      <c r="L1282" s="190">
        <v>0</v>
      </c>
      <c r="M1282" s="199">
        <v>1.5</v>
      </c>
      <c r="N1282" s="184">
        <v>146.80000000000001</v>
      </c>
      <c r="O1282" s="77" t="s">
        <v>757</v>
      </c>
      <c r="P1282" s="61" t="s">
        <v>486</v>
      </c>
    </row>
    <row r="1283" spans="1:16" ht="20.100000000000001" hidden="1" customHeight="1" outlineLevel="2" x14ac:dyDescent="0.2">
      <c r="A1283" s="183">
        <v>4661578</v>
      </c>
      <c r="B1283" s="183">
        <v>1558766</v>
      </c>
      <c r="C1283" s="183" t="s">
        <v>553</v>
      </c>
      <c r="D1283" s="183" t="s">
        <v>977</v>
      </c>
      <c r="E1283" s="184">
        <v>99214</v>
      </c>
      <c r="F1283" s="184" t="s">
        <v>423</v>
      </c>
      <c r="G1283" s="196">
        <v>1</v>
      </c>
      <c r="H1283" s="77" t="s">
        <v>437</v>
      </c>
      <c r="I1283" s="190">
        <v>250</v>
      </c>
      <c r="J1283" s="190">
        <v>-33.69</v>
      </c>
      <c r="K1283" s="190">
        <v>-216.31</v>
      </c>
      <c r="L1283" s="190">
        <v>0</v>
      </c>
      <c r="M1283" s="199">
        <v>1.5</v>
      </c>
      <c r="N1283" s="184">
        <v>174.2</v>
      </c>
      <c r="O1283" s="77" t="s">
        <v>426</v>
      </c>
      <c r="P1283" s="61" t="s">
        <v>486</v>
      </c>
    </row>
    <row r="1284" spans="1:16" ht="20.100000000000001" hidden="1" customHeight="1" outlineLevel="2" x14ac:dyDescent="0.2">
      <c r="A1284" s="183">
        <v>4826982</v>
      </c>
      <c r="B1284" s="183">
        <v>1583859</v>
      </c>
      <c r="C1284" s="183" t="s">
        <v>705</v>
      </c>
      <c r="D1284" s="183" t="s">
        <v>977</v>
      </c>
      <c r="E1284" s="184">
        <v>99214</v>
      </c>
      <c r="F1284" s="184" t="s">
        <v>423</v>
      </c>
      <c r="G1284" s="196">
        <v>1</v>
      </c>
      <c r="H1284" s="77" t="s">
        <v>437</v>
      </c>
      <c r="I1284" s="190">
        <v>250</v>
      </c>
      <c r="J1284" s="190">
        <v>0</v>
      </c>
      <c r="K1284" s="190">
        <v>-250</v>
      </c>
      <c r="L1284" s="190">
        <v>0</v>
      </c>
      <c r="M1284" s="199">
        <v>1.5</v>
      </c>
      <c r="N1284" s="184">
        <v>162.80000000000001</v>
      </c>
      <c r="O1284" s="77" t="s">
        <v>49</v>
      </c>
      <c r="P1284" s="61" t="s">
        <v>486</v>
      </c>
    </row>
    <row r="1285" spans="1:16" ht="20.100000000000001" hidden="1" customHeight="1" outlineLevel="2" x14ac:dyDescent="0.2">
      <c r="A1285" s="183">
        <v>4863583</v>
      </c>
      <c r="B1285" s="183">
        <v>1575427</v>
      </c>
      <c r="C1285" s="183" t="s">
        <v>777</v>
      </c>
      <c r="D1285" s="183" t="s">
        <v>977</v>
      </c>
      <c r="E1285" s="184">
        <v>99214</v>
      </c>
      <c r="F1285" s="184" t="s">
        <v>423</v>
      </c>
      <c r="G1285" s="196">
        <v>1</v>
      </c>
      <c r="H1285" s="77" t="s">
        <v>437</v>
      </c>
      <c r="I1285" s="190">
        <v>250</v>
      </c>
      <c r="J1285" s="190">
        <v>-33.69</v>
      </c>
      <c r="K1285" s="190">
        <v>-216.31</v>
      </c>
      <c r="L1285" s="190">
        <v>0</v>
      </c>
      <c r="M1285" s="199">
        <v>1.5</v>
      </c>
      <c r="N1285" s="184" t="s">
        <v>425</v>
      </c>
      <c r="O1285" s="77" t="s">
        <v>426</v>
      </c>
      <c r="P1285" s="61" t="s">
        <v>486</v>
      </c>
    </row>
    <row r="1286" spans="1:16" ht="20.100000000000001" hidden="1" customHeight="1" outlineLevel="2" x14ac:dyDescent="0.2">
      <c r="A1286" s="183">
        <v>3956622</v>
      </c>
      <c r="B1286" s="183">
        <v>399035</v>
      </c>
      <c r="C1286" s="183" t="s">
        <v>930</v>
      </c>
      <c r="D1286" s="183" t="s">
        <v>977</v>
      </c>
      <c r="E1286" s="184">
        <v>99214</v>
      </c>
      <c r="F1286" s="184" t="s">
        <v>423</v>
      </c>
      <c r="G1286" s="196">
        <v>1</v>
      </c>
      <c r="H1286" s="77" t="s">
        <v>437</v>
      </c>
      <c r="I1286" s="190">
        <v>250</v>
      </c>
      <c r="J1286" s="190">
        <v>0</v>
      </c>
      <c r="K1286" s="190">
        <v>0</v>
      </c>
      <c r="L1286" s="190">
        <v>250</v>
      </c>
      <c r="M1286" s="199">
        <v>1.5</v>
      </c>
      <c r="N1286" s="184">
        <v>185</v>
      </c>
      <c r="O1286" s="77" t="s">
        <v>453</v>
      </c>
      <c r="P1286" s="61" t="s">
        <v>483</v>
      </c>
    </row>
    <row r="1287" spans="1:16" ht="20.100000000000001" hidden="1" customHeight="1" outlineLevel="2" x14ac:dyDescent="0.2">
      <c r="A1287" s="183">
        <v>4712276</v>
      </c>
      <c r="B1287" s="183">
        <v>1413882</v>
      </c>
      <c r="C1287" s="183" t="s">
        <v>633</v>
      </c>
      <c r="D1287" s="183" t="s">
        <v>979</v>
      </c>
      <c r="E1287" s="184">
        <v>99214</v>
      </c>
      <c r="F1287" s="184" t="s">
        <v>423</v>
      </c>
      <c r="G1287" s="196">
        <v>1</v>
      </c>
      <c r="H1287" s="77" t="s">
        <v>437</v>
      </c>
      <c r="I1287" s="190">
        <v>250</v>
      </c>
      <c r="J1287" s="190">
        <v>0</v>
      </c>
      <c r="K1287" s="190">
        <v>0</v>
      </c>
      <c r="L1287" s="190">
        <v>250</v>
      </c>
      <c r="M1287" s="199">
        <v>1.5</v>
      </c>
      <c r="N1287" s="184">
        <v>198.5</v>
      </c>
      <c r="O1287" s="77" t="s">
        <v>516</v>
      </c>
      <c r="P1287" s="61" t="s">
        <v>734</v>
      </c>
    </row>
    <row r="1288" spans="1:16" ht="20.100000000000001" hidden="1" customHeight="1" outlineLevel="2" x14ac:dyDescent="0.2">
      <c r="A1288" s="183">
        <v>4863133</v>
      </c>
      <c r="B1288" s="183">
        <v>456994</v>
      </c>
      <c r="C1288" s="183" t="s">
        <v>801</v>
      </c>
      <c r="D1288" s="183" t="s">
        <v>979</v>
      </c>
      <c r="E1288" s="184">
        <v>99214</v>
      </c>
      <c r="F1288" s="184" t="s">
        <v>423</v>
      </c>
      <c r="G1288" s="196">
        <v>1</v>
      </c>
      <c r="H1288" s="77" t="s">
        <v>437</v>
      </c>
      <c r="I1288" s="190">
        <v>250</v>
      </c>
      <c r="J1288" s="190">
        <v>-63.46</v>
      </c>
      <c r="K1288" s="190">
        <v>-186.54</v>
      </c>
      <c r="L1288" s="190">
        <v>0</v>
      </c>
      <c r="M1288" s="199">
        <v>1.5</v>
      </c>
      <c r="N1288" s="184">
        <v>146.80000000000001</v>
      </c>
      <c r="O1288" s="77" t="s">
        <v>567</v>
      </c>
      <c r="P1288" s="61" t="s">
        <v>427</v>
      </c>
    </row>
    <row r="1289" spans="1:16" ht="20.100000000000001" hidden="1" customHeight="1" outlineLevel="2" x14ac:dyDescent="0.2">
      <c r="A1289" s="183">
        <v>4732121</v>
      </c>
      <c r="B1289" s="183">
        <v>146241</v>
      </c>
      <c r="C1289" s="183" t="s">
        <v>558</v>
      </c>
      <c r="D1289" s="183" t="s">
        <v>979</v>
      </c>
      <c r="E1289" s="184">
        <v>99214</v>
      </c>
      <c r="F1289" s="184" t="s">
        <v>423</v>
      </c>
      <c r="G1289" s="196">
        <v>1</v>
      </c>
      <c r="H1289" s="77" t="s">
        <v>437</v>
      </c>
      <c r="I1289" s="190">
        <v>250</v>
      </c>
      <c r="J1289" s="190">
        <v>0</v>
      </c>
      <c r="K1289" s="190">
        <v>0</v>
      </c>
      <c r="L1289" s="190">
        <v>250</v>
      </c>
      <c r="M1289" s="199">
        <v>1.5</v>
      </c>
      <c r="N1289" s="184">
        <v>174.8</v>
      </c>
      <c r="O1289" s="77" t="s">
        <v>426</v>
      </c>
      <c r="P1289" s="61" t="s">
        <v>701</v>
      </c>
    </row>
    <row r="1290" spans="1:16" ht="20.100000000000001" hidden="1" customHeight="1" outlineLevel="2" x14ac:dyDescent="0.2">
      <c r="A1290" s="183">
        <v>4700035</v>
      </c>
      <c r="B1290" s="183">
        <v>1532588</v>
      </c>
      <c r="C1290" s="183" t="s">
        <v>585</v>
      </c>
      <c r="D1290" s="183" t="s">
        <v>979</v>
      </c>
      <c r="E1290" s="184">
        <v>99214</v>
      </c>
      <c r="F1290" s="184" t="s">
        <v>423</v>
      </c>
      <c r="G1290" s="196">
        <v>1</v>
      </c>
      <c r="H1290" s="77" t="s">
        <v>437</v>
      </c>
      <c r="I1290" s="190">
        <v>250</v>
      </c>
      <c r="J1290" s="190">
        <v>0</v>
      </c>
      <c r="K1290" s="190">
        <v>-250</v>
      </c>
      <c r="L1290" s="190">
        <v>0</v>
      </c>
      <c r="M1290" s="199">
        <v>1.5</v>
      </c>
      <c r="N1290" s="184">
        <v>174.3</v>
      </c>
      <c r="O1290" s="77" t="s">
        <v>520</v>
      </c>
      <c r="P1290" s="61" t="s">
        <v>701</v>
      </c>
    </row>
    <row r="1291" spans="1:16" ht="20.100000000000001" hidden="1" customHeight="1" outlineLevel="2" x14ac:dyDescent="0.2">
      <c r="A1291" s="183">
        <v>4390337</v>
      </c>
      <c r="B1291" s="183">
        <v>1349426</v>
      </c>
      <c r="C1291" s="183" t="s">
        <v>729</v>
      </c>
      <c r="D1291" s="183" t="s">
        <v>980</v>
      </c>
      <c r="E1291" s="184">
        <v>99214</v>
      </c>
      <c r="F1291" s="184" t="s">
        <v>423</v>
      </c>
      <c r="G1291" s="196">
        <v>1</v>
      </c>
      <c r="H1291" s="77" t="s">
        <v>437</v>
      </c>
      <c r="I1291" s="190">
        <v>250</v>
      </c>
      <c r="J1291" s="190">
        <v>-63.65</v>
      </c>
      <c r="K1291" s="190">
        <v>-171.35</v>
      </c>
      <c r="L1291" s="190">
        <v>15</v>
      </c>
      <c r="M1291" s="199">
        <v>1.5</v>
      </c>
      <c r="N1291" s="184">
        <v>198.5</v>
      </c>
      <c r="O1291" s="77" t="s">
        <v>506</v>
      </c>
      <c r="P1291" s="61" t="s">
        <v>701</v>
      </c>
    </row>
    <row r="1292" spans="1:16" ht="20.100000000000001" hidden="1" customHeight="1" outlineLevel="2" x14ac:dyDescent="0.2">
      <c r="A1292" s="183">
        <v>4822317</v>
      </c>
      <c r="B1292" s="183">
        <v>849101</v>
      </c>
      <c r="C1292" s="183" t="s">
        <v>695</v>
      </c>
      <c r="D1292" s="183" t="s">
        <v>980</v>
      </c>
      <c r="E1292" s="184">
        <v>99214</v>
      </c>
      <c r="F1292" s="184" t="s">
        <v>423</v>
      </c>
      <c r="G1292" s="196">
        <v>1</v>
      </c>
      <c r="H1292" s="77" t="s">
        <v>437</v>
      </c>
      <c r="I1292" s="190">
        <v>250</v>
      </c>
      <c r="J1292" s="190">
        <v>0</v>
      </c>
      <c r="K1292" s="190">
        <v>0</v>
      </c>
      <c r="L1292" s="190">
        <v>250</v>
      </c>
      <c r="M1292" s="199">
        <v>1.5</v>
      </c>
      <c r="N1292" s="184">
        <v>141</v>
      </c>
      <c r="O1292" s="77" t="s">
        <v>426</v>
      </c>
      <c r="P1292" s="61" t="s">
        <v>604</v>
      </c>
    </row>
    <row r="1293" spans="1:16" ht="20.100000000000001" hidden="1" customHeight="1" outlineLevel="2" x14ac:dyDescent="0.2">
      <c r="A1293" s="183">
        <v>4883100</v>
      </c>
      <c r="B1293" s="183">
        <v>1586798</v>
      </c>
      <c r="C1293" s="183" t="s">
        <v>913</v>
      </c>
      <c r="D1293" s="183" t="s">
        <v>980</v>
      </c>
      <c r="E1293" s="184">
        <v>99214</v>
      </c>
      <c r="F1293" s="184" t="s">
        <v>423</v>
      </c>
      <c r="G1293" s="196">
        <v>1</v>
      </c>
      <c r="H1293" s="77" t="s">
        <v>437</v>
      </c>
      <c r="I1293" s="190">
        <v>250</v>
      </c>
      <c r="J1293" s="190">
        <v>0</v>
      </c>
      <c r="K1293" s="190">
        <v>-240</v>
      </c>
      <c r="L1293" s="190">
        <v>10</v>
      </c>
      <c r="M1293" s="199">
        <v>1.5</v>
      </c>
      <c r="N1293" s="184">
        <v>171.3</v>
      </c>
      <c r="O1293" s="77" t="s">
        <v>567</v>
      </c>
      <c r="P1293" s="61" t="s">
        <v>599</v>
      </c>
    </row>
    <row r="1294" spans="1:16" ht="20.100000000000001" hidden="1" customHeight="1" outlineLevel="2" x14ac:dyDescent="0.2">
      <c r="A1294" s="183">
        <v>4730982</v>
      </c>
      <c r="B1294" s="183">
        <v>906273</v>
      </c>
      <c r="C1294" s="183" t="s">
        <v>515</v>
      </c>
      <c r="D1294" s="183" t="s">
        <v>981</v>
      </c>
      <c r="E1294" s="184">
        <v>99214</v>
      </c>
      <c r="F1294" s="184" t="s">
        <v>423</v>
      </c>
      <c r="G1294" s="196">
        <v>1</v>
      </c>
      <c r="H1294" s="77" t="s">
        <v>437</v>
      </c>
      <c r="I1294" s="190">
        <v>250</v>
      </c>
      <c r="J1294" s="190">
        <v>0</v>
      </c>
      <c r="K1294" s="190">
        <v>-245</v>
      </c>
      <c r="L1294" s="190">
        <v>5</v>
      </c>
      <c r="M1294" s="199">
        <v>1.5</v>
      </c>
      <c r="N1294" s="184">
        <v>185</v>
      </c>
      <c r="O1294" s="77" t="s">
        <v>567</v>
      </c>
      <c r="P1294" s="61" t="s">
        <v>599</v>
      </c>
    </row>
    <row r="1295" spans="1:16" ht="20.100000000000001" hidden="1" customHeight="1" outlineLevel="2" x14ac:dyDescent="0.2">
      <c r="A1295" s="183">
        <v>4967990</v>
      </c>
      <c r="B1295" s="183">
        <v>1596263</v>
      </c>
      <c r="C1295" s="183" t="s">
        <v>982</v>
      </c>
      <c r="D1295" s="183" t="s">
        <v>981</v>
      </c>
      <c r="E1295" s="184">
        <v>99214</v>
      </c>
      <c r="F1295" s="184" t="s">
        <v>423</v>
      </c>
      <c r="G1295" s="196">
        <v>1</v>
      </c>
      <c r="H1295" s="77" t="s">
        <v>437</v>
      </c>
      <c r="I1295" s="190">
        <v>250</v>
      </c>
      <c r="J1295" s="190">
        <v>0</v>
      </c>
      <c r="K1295" s="190">
        <v>0</v>
      </c>
      <c r="L1295" s="190">
        <v>250</v>
      </c>
      <c r="M1295" s="199">
        <v>1.5</v>
      </c>
      <c r="N1295" s="184">
        <v>191.1</v>
      </c>
      <c r="O1295" s="77" t="s">
        <v>516</v>
      </c>
      <c r="P1295" s="61" t="s">
        <v>599</v>
      </c>
    </row>
    <row r="1296" spans="1:16" ht="20.100000000000001" hidden="1" customHeight="1" outlineLevel="2" x14ac:dyDescent="0.2">
      <c r="A1296" s="183">
        <v>4891180</v>
      </c>
      <c r="B1296" s="183">
        <v>1589879</v>
      </c>
      <c r="C1296" s="183" t="s">
        <v>835</v>
      </c>
      <c r="D1296" s="183" t="s">
        <v>981</v>
      </c>
      <c r="E1296" s="184">
        <v>99214</v>
      </c>
      <c r="F1296" s="184" t="s">
        <v>423</v>
      </c>
      <c r="G1296" s="196">
        <v>1</v>
      </c>
      <c r="H1296" s="77" t="s">
        <v>437</v>
      </c>
      <c r="I1296" s="190">
        <v>250</v>
      </c>
      <c r="J1296" s="190">
        <v>0</v>
      </c>
      <c r="K1296" s="190">
        <v>-250</v>
      </c>
      <c r="L1296" s="190">
        <v>0</v>
      </c>
      <c r="M1296" s="199">
        <v>1.5</v>
      </c>
      <c r="N1296" s="184" t="s">
        <v>425</v>
      </c>
      <c r="O1296" s="77" t="s">
        <v>49</v>
      </c>
      <c r="P1296" s="61" t="s">
        <v>483</v>
      </c>
    </row>
    <row r="1297" spans="1:16" ht="20.100000000000001" hidden="1" customHeight="1" outlineLevel="2" x14ac:dyDescent="0.2">
      <c r="A1297" s="183">
        <v>4833432</v>
      </c>
      <c r="B1297" s="183">
        <v>541317</v>
      </c>
      <c r="C1297" s="183" t="s">
        <v>720</v>
      </c>
      <c r="D1297" s="183" t="s">
        <v>883</v>
      </c>
      <c r="E1297" s="184">
        <v>99214</v>
      </c>
      <c r="F1297" s="184" t="s">
        <v>423</v>
      </c>
      <c r="G1297" s="196">
        <v>1</v>
      </c>
      <c r="H1297" s="77" t="s">
        <v>437</v>
      </c>
      <c r="I1297" s="190">
        <v>250</v>
      </c>
      <c r="J1297" s="190">
        <v>0</v>
      </c>
      <c r="K1297" s="190">
        <v>-250</v>
      </c>
      <c r="L1297" s="190">
        <v>0</v>
      </c>
      <c r="M1297" s="199">
        <v>1.5</v>
      </c>
      <c r="N1297" s="184">
        <v>198.2</v>
      </c>
      <c r="O1297" s="77" t="s">
        <v>49</v>
      </c>
      <c r="P1297" s="61" t="s">
        <v>500</v>
      </c>
    </row>
    <row r="1298" spans="1:16" ht="20.100000000000001" hidden="1" customHeight="1" outlineLevel="2" x14ac:dyDescent="0.2">
      <c r="A1298" s="183">
        <v>4712276</v>
      </c>
      <c r="B1298" s="183">
        <v>1413882</v>
      </c>
      <c r="C1298" s="183" t="s">
        <v>633</v>
      </c>
      <c r="D1298" s="183" t="s">
        <v>987</v>
      </c>
      <c r="E1298" s="184">
        <v>99214</v>
      </c>
      <c r="F1298" s="184" t="s">
        <v>423</v>
      </c>
      <c r="G1298" s="196">
        <v>1</v>
      </c>
      <c r="H1298" s="77" t="s">
        <v>437</v>
      </c>
      <c r="I1298" s="190">
        <v>250</v>
      </c>
      <c r="J1298" s="190">
        <v>0</v>
      </c>
      <c r="K1298" s="190">
        <v>0</v>
      </c>
      <c r="L1298" s="190">
        <v>250</v>
      </c>
      <c r="M1298" s="199">
        <v>1.5</v>
      </c>
      <c r="N1298" s="184">
        <v>198.5</v>
      </c>
      <c r="O1298" s="77" t="s">
        <v>516</v>
      </c>
      <c r="P1298" s="61" t="s">
        <v>467</v>
      </c>
    </row>
    <row r="1299" spans="1:16" ht="20.100000000000001" hidden="1" customHeight="1" outlineLevel="2" x14ac:dyDescent="0.2">
      <c r="A1299" s="183">
        <v>4225558</v>
      </c>
      <c r="B1299" s="183">
        <v>650979</v>
      </c>
      <c r="C1299" s="183" t="s">
        <v>541</v>
      </c>
      <c r="D1299" s="183" t="s">
        <v>987</v>
      </c>
      <c r="E1299" s="184">
        <v>99214</v>
      </c>
      <c r="F1299" s="184" t="s">
        <v>423</v>
      </c>
      <c r="G1299" s="196">
        <v>1</v>
      </c>
      <c r="H1299" s="77" t="s">
        <v>437</v>
      </c>
      <c r="I1299" s="190">
        <v>250</v>
      </c>
      <c r="J1299" s="190">
        <v>-67.930000000000007</v>
      </c>
      <c r="K1299" s="190">
        <v>-165.09</v>
      </c>
      <c r="L1299" s="190">
        <v>16.98</v>
      </c>
      <c r="M1299" s="199">
        <v>1.5</v>
      </c>
      <c r="N1299" s="184">
        <v>185</v>
      </c>
      <c r="O1299" s="77" t="s">
        <v>453</v>
      </c>
      <c r="P1299" s="61" t="s">
        <v>456</v>
      </c>
    </row>
    <row r="1300" spans="1:16" ht="20.100000000000001" hidden="1" customHeight="1" outlineLevel="2" x14ac:dyDescent="0.2">
      <c r="A1300" s="183">
        <v>4295586</v>
      </c>
      <c r="B1300" s="183">
        <v>1396357</v>
      </c>
      <c r="C1300" s="183" t="s">
        <v>746</v>
      </c>
      <c r="D1300" s="183" t="s">
        <v>987</v>
      </c>
      <c r="E1300" s="184">
        <v>99214</v>
      </c>
      <c r="F1300" s="184" t="s">
        <v>423</v>
      </c>
      <c r="G1300" s="196">
        <v>1</v>
      </c>
      <c r="H1300" s="77" t="s">
        <v>437</v>
      </c>
      <c r="I1300" s="190">
        <v>250</v>
      </c>
      <c r="J1300" s="190">
        <v>0</v>
      </c>
      <c r="K1300" s="190">
        <v>-245</v>
      </c>
      <c r="L1300" s="190">
        <v>5</v>
      </c>
      <c r="M1300" s="199">
        <v>1.5</v>
      </c>
      <c r="N1300" s="184">
        <v>196</v>
      </c>
      <c r="O1300" s="77" t="s">
        <v>426</v>
      </c>
      <c r="P1300" s="61" t="s">
        <v>649</v>
      </c>
    </row>
    <row r="1301" spans="1:16" ht="20.100000000000001" hidden="1" customHeight="1" outlineLevel="2" x14ac:dyDescent="0.2">
      <c r="A1301" s="183">
        <v>3508066</v>
      </c>
      <c r="B1301" s="183">
        <v>883713</v>
      </c>
      <c r="C1301" s="183" t="s">
        <v>988</v>
      </c>
      <c r="D1301" s="183" t="s">
        <v>987</v>
      </c>
      <c r="E1301" s="184">
        <v>99214</v>
      </c>
      <c r="F1301" s="184" t="s">
        <v>423</v>
      </c>
      <c r="G1301" s="196">
        <v>1</v>
      </c>
      <c r="H1301" s="77" t="s">
        <v>437</v>
      </c>
      <c r="I1301" s="190">
        <v>250</v>
      </c>
      <c r="J1301" s="190">
        <v>0</v>
      </c>
      <c r="K1301" s="190">
        <v>0</v>
      </c>
      <c r="L1301" s="190">
        <v>250</v>
      </c>
      <c r="M1301" s="199">
        <v>1.5</v>
      </c>
      <c r="N1301" s="184">
        <v>174.4</v>
      </c>
      <c r="O1301" s="77" t="s">
        <v>426</v>
      </c>
      <c r="P1301" s="61" t="s">
        <v>649</v>
      </c>
    </row>
    <row r="1302" spans="1:16" ht="20.100000000000001" hidden="1" customHeight="1" outlineLevel="2" x14ac:dyDescent="0.2">
      <c r="A1302" s="183">
        <v>4948045</v>
      </c>
      <c r="B1302" s="183">
        <v>1409450</v>
      </c>
      <c r="C1302" s="183" t="s">
        <v>961</v>
      </c>
      <c r="D1302" s="183" t="s">
        <v>987</v>
      </c>
      <c r="E1302" s="184">
        <v>99214</v>
      </c>
      <c r="F1302" s="184" t="s">
        <v>423</v>
      </c>
      <c r="G1302" s="196">
        <v>1</v>
      </c>
      <c r="H1302" s="77" t="s">
        <v>437</v>
      </c>
      <c r="I1302" s="190">
        <v>250</v>
      </c>
      <c r="J1302" s="190">
        <v>0</v>
      </c>
      <c r="K1302" s="190">
        <v>-245</v>
      </c>
      <c r="L1302" s="190">
        <v>5</v>
      </c>
      <c r="M1302" s="199">
        <v>1.5</v>
      </c>
      <c r="N1302" s="184">
        <v>351</v>
      </c>
      <c r="O1302" s="77" t="s">
        <v>516</v>
      </c>
      <c r="P1302" s="61" t="s">
        <v>649</v>
      </c>
    </row>
    <row r="1303" spans="1:16" ht="20.100000000000001" hidden="1" customHeight="1" outlineLevel="2" x14ac:dyDescent="0.2">
      <c r="A1303" s="183">
        <v>4565404</v>
      </c>
      <c r="B1303" s="183">
        <v>1553743</v>
      </c>
      <c r="C1303" s="183" t="s">
        <v>540</v>
      </c>
      <c r="D1303" s="183" t="s">
        <v>987</v>
      </c>
      <c r="E1303" s="184">
        <v>99214</v>
      </c>
      <c r="F1303" s="184" t="s">
        <v>423</v>
      </c>
      <c r="G1303" s="196">
        <v>1</v>
      </c>
      <c r="H1303" s="77" t="s">
        <v>437</v>
      </c>
      <c r="I1303" s="190">
        <v>250</v>
      </c>
      <c r="J1303" s="190">
        <v>0</v>
      </c>
      <c r="K1303" s="190">
        <v>0</v>
      </c>
      <c r="L1303" s="190">
        <v>250</v>
      </c>
      <c r="M1303" s="199">
        <v>1.5</v>
      </c>
      <c r="N1303" s="184">
        <v>174.4</v>
      </c>
      <c r="O1303" s="77" t="s">
        <v>426</v>
      </c>
      <c r="P1303" s="61" t="s">
        <v>649</v>
      </c>
    </row>
    <row r="1304" spans="1:16" ht="20.100000000000001" hidden="1" customHeight="1" outlineLevel="2" x14ac:dyDescent="0.2">
      <c r="A1304" s="183">
        <v>4562587</v>
      </c>
      <c r="B1304" s="183">
        <v>1491292</v>
      </c>
      <c r="C1304" s="183" t="s">
        <v>519</v>
      </c>
      <c r="D1304" s="183" t="s">
        <v>987</v>
      </c>
      <c r="E1304" s="184">
        <v>99214</v>
      </c>
      <c r="F1304" s="184" t="s">
        <v>423</v>
      </c>
      <c r="G1304" s="196">
        <v>1</v>
      </c>
      <c r="H1304" s="77" t="s">
        <v>437</v>
      </c>
      <c r="I1304" s="190">
        <v>250</v>
      </c>
      <c r="J1304" s="190">
        <v>0</v>
      </c>
      <c r="K1304" s="190">
        <v>-250</v>
      </c>
      <c r="L1304" s="190">
        <v>0</v>
      </c>
      <c r="M1304" s="199">
        <v>1.5</v>
      </c>
      <c r="N1304" s="184">
        <v>198.5</v>
      </c>
      <c r="O1304" s="77" t="s">
        <v>520</v>
      </c>
      <c r="P1304" s="61" t="s">
        <v>649</v>
      </c>
    </row>
    <row r="1305" spans="1:16" ht="20.100000000000001" hidden="1" customHeight="1" outlineLevel="2" x14ac:dyDescent="0.2">
      <c r="A1305" s="183">
        <v>4902565</v>
      </c>
      <c r="B1305" s="183">
        <v>1422740</v>
      </c>
      <c r="C1305" s="183" t="s">
        <v>851</v>
      </c>
      <c r="D1305" s="183" t="s">
        <v>987</v>
      </c>
      <c r="E1305" s="184">
        <v>99214</v>
      </c>
      <c r="F1305" s="184" t="s">
        <v>423</v>
      </c>
      <c r="G1305" s="196">
        <v>1</v>
      </c>
      <c r="H1305" s="77" t="s">
        <v>437</v>
      </c>
      <c r="I1305" s="190">
        <v>250</v>
      </c>
      <c r="J1305" s="190">
        <v>0</v>
      </c>
      <c r="K1305" s="190">
        <v>-250</v>
      </c>
      <c r="L1305" s="190">
        <v>0</v>
      </c>
      <c r="M1305" s="199">
        <v>1.5</v>
      </c>
      <c r="N1305" s="184" t="s">
        <v>425</v>
      </c>
      <c r="O1305" s="77" t="s">
        <v>49</v>
      </c>
      <c r="P1305" s="61" t="s">
        <v>467</v>
      </c>
    </row>
    <row r="1306" spans="1:16" ht="20.100000000000001" hidden="1" customHeight="1" outlineLevel="2" x14ac:dyDescent="0.2">
      <c r="A1306" s="183">
        <v>4364235</v>
      </c>
      <c r="B1306" s="183">
        <v>1514327</v>
      </c>
      <c r="C1306" s="183" t="s">
        <v>991</v>
      </c>
      <c r="D1306" s="183" t="s">
        <v>990</v>
      </c>
      <c r="E1306" s="184">
        <v>99214</v>
      </c>
      <c r="F1306" s="184" t="s">
        <v>423</v>
      </c>
      <c r="G1306" s="196">
        <v>1</v>
      </c>
      <c r="H1306" s="77" t="s">
        <v>437</v>
      </c>
      <c r="I1306" s="190">
        <v>250</v>
      </c>
      <c r="J1306" s="190">
        <v>0</v>
      </c>
      <c r="K1306" s="190">
        <v>-245</v>
      </c>
      <c r="L1306" s="190">
        <v>5</v>
      </c>
      <c r="M1306" s="199">
        <v>1.5</v>
      </c>
      <c r="N1306" s="184">
        <v>182</v>
      </c>
      <c r="O1306" s="77" t="s">
        <v>520</v>
      </c>
      <c r="P1306" s="61" t="s">
        <v>797</v>
      </c>
    </row>
    <row r="1307" spans="1:16" ht="20.100000000000001" hidden="1" customHeight="1" outlineLevel="2" x14ac:dyDescent="0.2">
      <c r="A1307" s="183">
        <v>4861357</v>
      </c>
      <c r="B1307" s="183">
        <v>228545</v>
      </c>
      <c r="C1307" s="183" t="s">
        <v>781</v>
      </c>
      <c r="D1307" s="183" t="s">
        <v>994</v>
      </c>
      <c r="E1307" s="184">
        <v>99214</v>
      </c>
      <c r="F1307" s="184" t="s">
        <v>423</v>
      </c>
      <c r="G1307" s="196">
        <v>1</v>
      </c>
      <c r="H1307" s="77" t="s">
        <v>437</v>
      </c>
      <c r="I1307" s="190">
        <v>250</v>
      </c>
      <c r="J1307" s="190">
        <v>0</v>
      </c>
      <c r="K1307" s="190">
        <v>-250</v>
      </c>
      <c r="L1307" s="190">
        <v>0</v>
      </c>
      <c r="M1307" s="199">
        <v>1.5</v>
      </c>
      <c r="N1307" s="184">
        <v>185</v>
      </c>
      <c r="O1307" s="77" t="s">
        <v>782</v>
      </c>
      <c r="P1307" s="61" t="s">
        <v>529</v>
      </c>
    </row>
    <row r="1308" spans="1:16" ht="20.100000000000001" hidden="1" customHeight="1" outlineLevel="2" x14ac:dyDescent="0.2">
      <c r="A1308" s="183">
        <v>3890495</v>
      </c>
      <c r="B1308" s="183">
        <v>124125</v>
      </c>
      <c r="C1308" s="183" t="s">
        <v>779</v>
      </c>
      <c r="D1308" s="183" t="s">
        <v>996</v>
      </c>
      <c r="E1308" s="184">
        <v>99214</v>
      </c>
      <c r="F1308" s="184" t="s">
        <v>423</v>
      </c>
      <c r="G1308" s="196">
        <v>1</v>
      </c>
      <c r="H1308" s="77" t="s">
        <v>437</v>
      </c>
      <c r="I1308" s="190">
        <v>250</v>
      </c>
      <c r="J1308" s="190">
        <v>-67.930000000000007</v>
      </c>
      <c r="K1308" s="190">
        <v>-165.09</v>
      </c>
      <c r="L1308" s="190">
        <v>16.98</v>
      </c>
      <c r="M1308" s="199">
        <v>1.5</v>
      </c>
      <c r="N1308" s="184">
        <v>173.6</v>
      </c>
      <c r="O1308" s="77" t="s">
        <v>453</v>
      </c>
      <c r="P1308" s="61" t="s">
        <v>504</v>
      </c>
    </row>
    <row r="1309" spans="1:16" ht="20.100000000000001" hidden="1" customHeight="1" outlineLevel="2" x14ac:dyDescent="0.2">
      <c r="A1309" s="183">
        <v>4786693</v>
      </c>
      <c r="B1309" s="183">
        <v>1403654</v>
      </c>
      <c r="C1309" s="183" t="s">
        <v>420</v>
      </c>
      <c r="D1309" s="183" t="s">
        <v>996</v>
      </c>
      <c r="E1309" s="184">
        <v>99214</v>
      </c>
      <c r="F1309" s="184" t="s">
        <v>423</v>
      </c>
      <c r="G1309" s="196">
        <v>1</v>
      </c>
      <c r="H1309" s="77" t="s">
        <v>437</v>
      </c>
      <c r="I1309" s="190">
        <v>250</v>
      </c>
      <c r="J1309" s="190">
        <v>0</v>
      </c>
      <c r="K1309" s="190">
        <v>-240</v>
      </c>
      <c r="L1309" s="190">
        <v>10</v>
      </c>
      <c r="M1309" s="199">
        <v>1.5</v>
      </c>
      <c r="N1309" s="184">
        <v>161.1</v>
      </c>
      <c r="O1309" s="77" t="s">
        <v>426</v>
      </c>
      <c r="P1309" s="61" t="s">
        <v>526</v>
      </c>
    </row>
    <row r="1310" spans="1:16" ht="20.100000000000001" hidden="1" customHeight="1" outlineLevel="2" x14ac:dyDescent="0.2">
      <c r="A1310" s="183">
        <v>4883512</v>
      </c>
      <c r="B1310" s="183">
        <v>1429852</v>
      </c>
      <c r="C1310" s="183" t="s">
        <v>842</v>
      </c>
      <c r="D1310" s="183" t="s">
        <v>996</v>
      </c>
      <c r="E1310" s="184">
        <v>99214</v>
      </c>
      <c r="F1310" s="184" t="s">
        <v>423</v>
      </c>
      <c r="G1310" s="196">
        <v>1</v>
      </c>
      <c r="H1310" s="77" t="s">
        <v>437</v>
      </c>
      <c r="I1310" s="190">
        <v>250</v>
      </c>
      <c r="J1310" s="190">
        <v>0</v>
      </c>
      <c r="K1310" s="190">
        <v>0</v>
      </c>
      <c r="L1310" s="190">
        <v>250</v>
      </c>
      <c r="M1310" s="199">
        <v>1.5</v>
      </c>
      <c r="N1310" s="184" t="s">
        <v>425</v>
      </c>
      <c r="O1310" s="77" t="s">
        <v>844</v>
      </c>
      <c r="P1310" s="61" t="s">
        <v>513</v>
      </c>
    </row>
    <row r="1311" spans="1:16" ht="20.100000000000001" hidden="1" customHeight="1" outlineLevel="2" x14ac:dyDescent="0.2">
      <c r="A1311" s="183">
        <v>4210993</v>
      </c>
      <c r="B1311" s="183">
        <v>783911</v>
      </c>
      <c r="C1311" s="183" t="s">
        <v>694</v>
      </c>
      <c r="D1311" s="183" t="s">
        <v>996</v>
      </c>
      <c r="E1311" s="184">
        <v>99214</v>
      </c>
      <c r="F1311" s="184" t="s">
        <v>423</v>
      </c>
      <c r="G1311" s="196">
        <v>1</v>
      </c>
      <c r="H1311" s="77" t="s">
        <v>437</v>
      </c>
      <c r="I1311" s="190">
        <v>250</v>
      </c>
      <c r="J1311" s="190">
        <v>0</v>
      </c>
      <c r="K1311" s="190">
        <v>0</v>
      </c>
      <c r="L1311" s="190">
        <v>250</v>
      </c>
      <c r="M1311" s="199">
        <v>1.5</v>
      </c>
      <c r="N1311" s="184">
        <v>174.3</v>
      </c>
      <c r="O1311" s="77" t="s">
        <v>426</v>
      </c>
      <c r="P1311" s="61" t="s">
        <v>529</v>
      </c>
    </row>
    <row r="1312" spans="1:16" ht="20.100000000000001" hidden="1" customHeight="1" outlineLevel="2" x14ac:dyDescent="0.2">
      <c r="A1312" s="183">
        <v>4912638</v>
      </c>
      <c r="B1312" s="183">
        <v>1509838</v>
      </c>
      <c r="C1312" s="183" t="s">
        <v>855</v>
      </c>
      <c r="D1312" s="183" t="s">
        <v>996</v>
      </c>
      <c r="E1312" s="184">
        <v>99214</v>
      </c>
      <c r="F1312" s="184" t="s">
        <v>423</v>
      </c>
      <c r="G1312" s="196">
        <v>1</v>
      </c>
      <c r="H1312" s="77" t="s">
        <v>437</v>
      </c>
      <c r="I1312" s="190">
        <v>250</v>
      </c>
      <c r="J1312" s="190">
        <v>0</v>
      </c>
      <c r="K1312" s="190">
        <v>-250</v>
      </c>
      <c r="L1312" s="190">
        <v>0</v>
      </c>
      <c r="M1312" s="199">
        <v>1.5</v>
      </c>
      <c r="N1312" s="184" t="s">
        <v>425</v>
      </c>
      <c r="O1312" s="77" t="s">
        <v>49</v>
      </c>
      <c r="P1312" s="61" t="s">
        <v>529</v>
      </c>
    </row>
    <row r="1313" spans="1:16" ht="20.100000000000001" hidden="1" customHeight="1" outlineLevel="2" x14ac:dyDescent="0.2">
      <c r="A1313" s="183">
        <v>4494903</v>
      </c>
      <c r="B1313" s="183">
        <v>1366224</v>
      </c>
      <c r="C1313" s="183" t="s">
        <v>900</v>
      </c>
      <c r="D1313" s="183" t="s">
        <v>996</v>
      </c>
      <c r="E1313" s="184">
        <v>99214</v>
      </c>
      <c r="F1313" s="184" t="s">
        <v>423</v>
      </c>
      <c r="G1313" s="196">
        <v>1</v>
      </c>
      <c r="H1313" s="77" t="s">
        <v>437</v>
      </c>
      <c r="I1313" s="190">
        <v>250</v>
      </c>
      <c r="J1313" s="190">
        <v>0</v>
      </c>
      <c r="K1313" s="190">
        <v>-245</v>
      </c>
      <c r="L1313" s="190">
        <v>5</v>
      </c>
      <c r="M1313" s="199">
        <v>1.5</v>
      </c>
      <c r="N1313" s="184">
        <v>154.80000000000001</v>
      </c>
      <c r="O1313" s="77" t="s">
        <v>516</v>
      </c>
      <c r="P1313" s="61" t="s">
        <v>526</v>
      </c>
    </row>
    <row r="1314" spans="1:16" ht="20.100000000000001" hidden="1" customHeight="1" outlineLevel="2" x14ac:dyDescent="0.2">
      <c r="A1314" s="183">
        <v>4853511</v>
      </c>
      <c r="B1314" s="183">
        <v>1586393</v>
      </c>
      <c r="C1314" s="183" t="s">
        <v>749</v>
      </c>
      <c r="D1314" s="183" t="s">
        <v>996</v>
      </c>
      <c r="E1314" s="184">
        <v>99214</v>
      </c>
      <c r="F1314" s="184" t="s">
        <v>423</v>
      </c>
      <c r="G1314" s="196">
        <v>1</v>
      </c>
      <c r="H1314" s="77" t="s">
        <v>437</v>
      </c>
      <c r="I1314" s="190">
        <v>250</v>
      </c>
      <c r="J1314" s="190">
        <v>0</v>
      </c>
      <c r="K1314" s="190">
        <v>-250</v>
      </c>
      <c r="L1314" s="190">
        <v>0</v>
      </c>
      <c r="M1314" s="199">
        <v>1.5</v>
      </c>
      <c r="N1314" s="184">
        <v>174.4</v>
      </c>
      <c r="O1314" s="77" t="s">
        <v>49</v>
      </c>
      <c r="P1314" s="61" t="s">
        <v>526</v>
      </c>
    </row>
    <row r="1315" spans="1:16" ht="20.100000000000001" hidden="1" customHeight="1" outlineLevel="2" x14ac:dyDescent="0.2">
      <c r="A1315" s="183">
        <v>4199883</v>
      </c>
      <c r="B1315" s="183">
        <v>1451319</v>
      </c>
      <c r="C1315" s="183" t="s">
        <v>923</v>
      </c>
      <c r="D1315" s="183" t="s">
        <v>996</v>
      </c>
      <c r="E1315" s="184">
        <v>99214</v>
      </c>
      <c r="F1315" s="184" t="s">
        <v>423</v>
      </c>
      <c r="G1315" s="196">
        <v>1</v>
      </c>
      <c r="H1315" s="77" t="s">
        <v>437</v>
      </c>
      <c r="I1315" s="190">
        <v>250</v>
      </c>
      <c r="J1315" s="190">
        <v>-67.930000000000007</v>
      </c>
      <c r="K1315" s="190">
        <v>-165.09</v>
      </c>
      <c r="L1315" s="190">
        <v>16.98</v>
      </c>
      <c r="M1315" s="199">
        <v>1.5</v>
      </c>
      <c r="N1315" s="184">
        <v>185</v>
      </c>
      <c r="O1315" s="77" t="s">
        <v>453</v>
      </c>
      <c r="P1315" s="61" t="s">
        <v>513</v>
      </c>
    </row>
    <row r="1316" spans="1:16" ht="20.100000000000001" hidden="1" customHeight="1" outlineLevel="2" x14ac:dyDescent="0.2">
      <c r="A1316" s="183">
        <v>4776151</v>
      </c>
      <c r="B1316" s="183">
        <v>1570765</v>
      </c>
      <c r="C1316" s="183" t="s">
        <v>546</v>
      </c>
      <c r="D1316" s="183" t="s">
        <v>986</v>
      </c>
      <c r="E1316" s="184">
        <v>99214</v>
      </c>
      <c r="F1316" s="184" t="s">
        <v>423</v>
      </c>
      <c r="G1316" s="196">
        <v>1</v>
      </c>
      <c r="H1316" s="77" t="s">
        <v>437</v>
      </c>
      <c r="I1316" s="190">
        <v>250</v>
      </c>
      <c r="J1316" s="190">
        <v>0</v>
      </c>
      <c r="K1316" s="190">
        <v>0</v>
      </c>
      <c r="L1316" s="190">
        <v>250</v>
      </c>
      <c r="M1316" s="199">
        <v>1.5</v>
      </c>
      <c r="N1316" s="184" t="s">
        <v>425</v>
      </c>
      <c r="O1316" s="77" t="s">
        <v>426</v>
      </c>
      <c r="P1316" s="61" t="s">
        <v>513</v>
      </c>
    </row>
    <row r="1317" spans="1:16" ht="20.100000000000001" hidden="1" customHeight="1" outlineLevel="2" x14ac:dyDescent="0.2">
      <c r="A1317" s="183">
        <v>4843531</v>
      </c>
      <c r="B1317" s="183">
        <v>995228</v>
      </c>
      <c r="C1317" s="183" t="s">
        <v>905</v>
      </c>
      <c r="D1317" s="183" t="s">
        <v>986</v>
      </c>
      <c r="E1317" s="184">
        <v>99214</v>
      </c>
      <c r="F1317" s="184" t="s">
        <v>423</v>
      </c>
      <c r="G1317" s="196">
        <v>1</v>
      </c>
      <c r="H1317" s="77" t="s">
        <v>437</v>
      </c>
      <c r="I1317" s="190">
        <v>250</v>
      </c>
      <c r="J1317" s="190">
        <v>0</v>
      </c>
      <c r="K1317" s="190">
        <v>-245</v>
      </c>
      <c r="L1317" s="190">
        <v>5</v>
      </c>
      <c r="M1317" s="199">
        <v>1.5</v>
      </c>
      <c r="N1317" s="184">
        <v>171.3</v>
      </c>
      <c r="O1317" s="77" t="s">
        <v>516</v>
      </c>
      <c r="P1317" s="61" t="s">
        <v>529</v>
      </c>
    </row>
    <row r="1318" spans="1:16" ht="20.100000000000001" hidden="1" customHeight="1" outlineLevel="2" x14ac:dyDescent="0.2">
      <c r="A1318" s="183">
        <v>4770448</v>
      </c>
      <c r="B1318" s="183">
        <v>1537084</v>
      </c>
      <c r="C1318" s="183" t="s">
        <v>508</v>
      </c>
      <c r="D1318" s="183" t="s">
        <v>997</v>
      </c>
      <c r="E1318" s="184">
        <v>99214</v>
      </c>
      <c r="F1318" s="184" t="s">
        <v>423</v>
      </c>
      <c r="G1318" s="196">
        <v>1</v>
      </c>
      <c r="H1318" s="77" t="s">
        <v>437</v>
      </c>
      <c r="I1318" s="190">
        <v>250</v>
      </c>
      <c r="J1318" s="190">
        <v>0</v>
      </c>
      <c r="K1318" s="190">
        <v>0</v>
      </c>
      <c r="L1318" s="190">
        <v>250</v>
      </c>
      <c r="M1318" s="199">
        <v>1.5</v>
      </c>
      <c r="N1318" s="184">
        <v>174.1</v>
      </c>
      <c r="O1318" s="77" t="s">
        <v>516</v>
      </c>
      <c r="P1318" s="61" t="s">
        <v>529</v>
      </c>
    </row>
    <row r="1319" spans="1:16" ht="20.100000000000001" hidden="1" customHeight="1" outlineLevel="2" x14ac:dyDescent="0.2">
      <c r="A1319" s="183">
        <v>4230483</v>
      </c>
      <c r="B1319" s="183">
        <v>1504588</v>
      </c>
      <c r="C1319" s="183" t="s">
        <v>696</v>
      </c>
      <c r="D1319" s="183" t="s">
        <v>997</v>
      </c>
      <c r="E1319" s="184">
        <v>99214</v>
      </c>
      <c r="F1319" s="184" t="s">
        <v>423</v>
      </c>
      <c r="G1319" s="196">
        <v>1</v>
      </c>
      <c r="H1319" s="77" t="s">
        <v>437</v>
      </c>
      <c r="I1319" s="190">
        <v>250</v>
      </c>
      <c r="J1319" s="190">
        <v>0</v>
      </c>
      <c r="K1319" s="190">
        <v>-250</v>
      </c>
      <c r="L1319" s="190">
        <v>0</v>
      </c>
      <c r="M1319" s="199">
        <v>1.5</v>
      </c>
      <c r="N1319" s="184">
        <v>174.4</v>
      </c>
      <c r="O1319" s="77" t="s">
        <v>520</v>
      </c>
      <c r="P1319" s="61" t="s">
        <v>434</v>
      </c>
    </row>
    <row r="1320" spans="1:16" ht="20.100000000000001" hidden="1" customHeight="1" outlineLevel="2" x14ac:dyDescent="0.2">
      <c r="A1320" s="183">
        <v>4231753</v>
      </c>
      <c r="B1320" s="183">
        <v>1514392</v>
      </c>
      <c r="C1320" s="183" t="s">
        <v>874</v>
      </c>
      <c r="D1320" s="183" t="s">
        <v>995</v>
      </c>
      <c r="E1320" s="184">
        <v>99214</v>
      </c>
      <c r="F1320" s="184" t="s">
        <v>423</v>
      </c>
      <c r="G1320" s="196">
        <v>1</v>
      </c>
      <c r="H1320" s="77" t="s">
        <v>437</v>
      </c>
      <c r="I1320" s="190">
        <v>250</v>
      </c>
      <c r="J1320" s="190">
        <v>0</v>
      </c>
      <c r="K1320" s="190">
        <v>0</v>
      </c>
      <c r="L1320" s="190">
        <v>250</v>
      </c>
      <c r="M1320" s="199">
        <v>1.5</v>
      </c>
      <c r="N1320" s="184">
        <v>174.8</v>
      </c>
      <c r="O1320" s="77" t="s">
        <v>426</v>
      </c>
      <c r="P1320" s="61" t="s">
        <v>657</v>
      </c>
    </row>
    <row r="1321" spans="1:16" ht="20.100000000000001" hidden="1" customHeight="1" outlineLevel="2" x14ac:dyDescent="0.2">
      <c r="A1321" s="183">
        <v>4656152</v>
      </c>
      <c r="B1321" s="183">
        <v>1394457</v>
      </c>
      <c r="C1321" s="183" t="s">
        <v>699</v>
      </c>
      <c r="D1321" s="183" t="s">
        <v>995</v>
      </c>
      <c r="E1321" s="184">
        <v>99214</v>
      </c>
      <c r="F1321" s="184" t="s">
        <v>423</v>
      </c>
      <c r="G1321" s="196">
        <v>1</v>
      </c>
      <c r="H1321" s="77" t="s">
        <v>437</v>
      </c>
      <c r="I1321" s="190">
        <v>250</v>
      </c>
      <c r="J1321" s="190">
        <v>0</v>
      </c>
      <c r="K1321" s="190">
        <v>0</v>
      </c>
      <c r="L1321" s="190">
        <v>250</v>
      </c>
      <c r="M1321" s="199">
        <v>1.5</v>
      </c>
      <c r="N1321" s="184">
        <v>174.4</v>
      </c>
      <c r="O1321" s="77" t="s">
        <v>891</v>
      </c>
      <c r="P1321" s="61" t="s">
        <v>610</v>
      </c>
    </row>
    <row r="1322" spans="1:16" ht="20.100000000000001" hidden="1" customHeight="1" outlineLevel="2" x14ac:dyDescent="0.2">
      <c r="A1322" s="183">
        <v>4581700</v>
      </c>
      <c r="B1322" s="183">
        <v>1075662</v>
      </c>
      <c r="C1322" s="183" t="s">
        <v>700</v>
      </c>
      <c r="D1322" s="183" t="s">
        <v>1001</v>
      </c>
      <c r="E1322" s="184">
        <v>99214</v>
      </c>
      <c r="F1322" s="184" t="s">
        <v>423</v>
      </c>
      <c r="G1322" s="196">
        <v>1</v>
      </c>
      <c r="H1322" s="77" t="s">
        <v>437</v>
      </c>
      <c r="I1322" s="190">
        <v>250</v>
      </c>
      <c r="J1322" s="190">
        <v>0</v>
      </c>
      <c r="K1322" s="190">
        <v>0</v>
      </c>
      <c r="L1322" s="190">
        <v>250</v>
      </c>
      <c r="M1322" s="199">
        <v>1.5</v>
      </c>
      <c r="N1322" s="184">
        <v>198.5</v>
      </c>
      <c r="O1322" s="77" t="s">
        <v>426</v>
      </c>
      <c r="P1322" s="61" t="s">
        <v>596</v>
      </c>
    </row>
    <row r="1323" spans="1:16" ht="20.100000000000001" hidden="1" customHeight="1" outlineLevel="2" x14ac:dyDescent="0.2">
      <c r="A1323" s="183">
        <v>4890225</v>
      </c>
      <c r="B1323" s="183">
        <v>1589789</v>
      </c>
      <c r="C1323" s="183" t="s">
        <v>831</v>
      </c>
      <c r="D1323" s="183" t="s">
        <v>1001</v>
      </c>
      <c r="E1323" s="184">
        <v>99214</v>
      </c>
      <c r="F1323" s="184" t="s">
        <v>423</v>
      </c>
      <c r="G1323" s="196">
        <v>1</v>
      </c>
      <c r="H1323" s="77" t="s">
        <v>437</v>
      </c>
      <c r="I1323" s="190">
        <v>250</v>
      </c>
      <c r="J1323" s="190">
        <v>0</v>
      </c>
      <c r="K1323" s="190">
        <v>-250</v>
      </c>
      <c r="L1323" s="190">
        <v>0</v>
      </c>
      <c r="M1323" s="199">
        <v>1.5</v>
      </c>
      <c r="N1323" s="184">
        <v>174.4</v>
      </c>
      <c r="O1323" s="77" t="s">
        <v>49</v>
      </c>
      <c r="P1323" s="61" t="s">
        <v>596</v>
      </c>
    </row>
    <row r="1324" spans="1:16" ht="20.100000000000001" hidden="1" customHeight="1" outlineLevel="2" x14ac:dyDescent="0.2">
      <c r="A1324" s="183">
        <v>4850704</v>
      </c>
      <c r="B1324" s="183">
        <v>1552254</v>
      </c>
      <c r="C1324" s="183" t="s">
        <v>819</v>
      </c>
      <c r="D1324" s="183" t="s">
        <v>1001</v>
      </c>
      <c r="E1324" s="184">
        <v>99214</v>
      </c>
      <c r="F1324" s="184" t="s">
        <v>423</v>
      </c>
      <c r="G1324" s="196">
        <v>1</v>
      </c>
      <c r="H1324" s="77" t="s">
        <v>437</v>
      </c>
      <c r="I1324" s="190">
        <v>250</v>
      </c>
      <c r="J1324" s="190">
        <v>0</v>
      </c>
      <c r="K1324" s="190">
        <v>0</v>
      </c>
      <c r="L1324" s="190">
        <v>250</v>
      </c>
      <c r="M1324" s="199">
        <v>1.5</v>
      </c>
      <c r="N1324" s="184" t="s">
        <v>425</v>
      </c>
      <c r="O1324" s="77" t="s">
        <v>506</v>
      </c>
      <c r="P1324" s="61" t="s">
        <v>596</v>
      </c>
    </row>
    <row r="1325" spans="1:16" ht="20.100000000000001" hidden="1" customHeight="1" outlineLevel="2" x14ac:dyDescent="0.2">
      <c r="A1325" s="183">
        <v>4657014</v>
      </c>
      <c r="B1325" s="183">
        <v>1206418</v>
      </c>
      <c r="C1325" s="183" t="s">
        <v>560</v>
      </c>
      <c r="D1325" s="183" t="s">
        <v>1001</v>
      </c>
      <c r="E1325" s="184">
        <v>99214</v>
      </c>
      <c r="F1325" s="184" t="s">
        <v>423</v>
      </c>
      <c r="G1325" s="196">
        <v>1</v>
      </c>
      <c r="H1325" s="77" t="s">
        <v>437</v>
      </c>
      <c r="I1325" s="190">
        <v>250</v>
      </c>
      <c r="J1325" s="190">
        <v>0</v>
      </c>
      <c r="K1325" s="190">
        <v>0</v>
      </c>
      <c r="L1325" s="190">
        <v>250</v>
      </c>
      <c r="M1325" s="199">
        <v>1.5</v>
      </c>
      <c r="N1325" s="184">
        <v>185</v>
      </c>
      <c r="O1325" s="77" t="s">
        <v>506</v>
      </c>
      <c r="P1325" s="61" t="s">
        <v>434</v>
      </c>
    </row>
    <row r="1326" spans="1:16" ht="20.100000000000001" hidden="1" customHeight="1" outlineLevel="2" x14ac:dyDescent="0.2">
      <c r="A1326" s="183">
        <v>4858551</v>
      </c>
      <c r="B1326" s="183">
        <v>1139791</v>
      </c>
      <c r="C1326" s="183" t="s">
        <v>807</v>
      </c>
      <c r="D1326" s="183" t="s">
        <v>1001</v>
      </c>
      <c r="E1326" s="184">
        <v>99214</v>
      </c>
      <c r="F1326" s="184" t="s">
        <v>423</v>
      </c>
      <c r="G1326" s="196">
        <v>1</v>
      </c>
      <c r="H1326" s="77" t="s">
        <v>437</v>
      </c>
      <c r="I1326" s="190">
        <v>250</v>
      </c>
      <c r="J1326" s="190">
        <v>0</v>
      </c>
      <c r="K1326" s="190">
        <v>0</v>
      </c>
      <c r="L1326" s="190">
        <v>250</v>
      </c>
      <c r="M1326" s="199">
        <v>1.5</v>
      </c>
      <c r="N1326" s="184">
        <v>174.4</v>
      </c>
      <c r="O1326" s="77" t="s">
        <v>426</v>
      </c>
      <c r="P1326" s="61" t="s">
        <v>486</v>
      </c>
    </row>
    <row r="1327" spans="1:16" ht="20.100000000000001" hidden="1" customHeight="1" outlineLevel="2" x14ac:dyDescent="0.2">
      <c r="A1327" s="183">
        <v>4008954</v>
      </c>
      <c r="B1327" s="183">
        <v>629108</v>
      </c>
      <c r="C1327" s="183" t="s">
        <v>527</v>
      </c>
      <c r="D1327" s="183" t="s">
        <v>1003</v>
      </c>
      <c r="E1327" s="184">
        <v>99214</v>
      </c>
      <c r="F1327" s="184" t="s">
        <v>423</v>
      </c>
      <c r="G1327" s="196">
        <v>1</v>
      </c>
      <c r="H1327" s="77" t="s">
        <v>437</v>
      </c>
      <c r="I1327" s="190">
        <v>250</v>
      </c>
      <c r="J1327" s="190">
        <v>0</v>
      </c>
      <c r="K1327" s="190">
        <v>-250</v>
      </c>
      <c r="L1327" s="190">
        <v>0</v>
      </c>
      <c r="M1327" s="199">
        <v>1.5</v>
      </c>
      <c r="N1327" s="184">
        <v>185</v>
      </c>
      <c r="O1327" s="77" t="s">
        <v>528</v>
      </c>
      <c r="P1327" s="61" t="s">
        <v>488</v>
      </c>
    </row>
    <row r="1328" spans="1:16" ht="20.100000000000001" hidden="1" customHeight="1" outlineLevel="2" x14ac:dyDescent="0.2">
      <c r="A1328" s="183">
        <v>4631835</v>
      </c>
      <c r="B1328" s="183">
        <v>1356657</v>
      </c>
      <c r="C1328" s="183" t="s">
        <v>712</v>
      </c>
      <c r="D1328" s="183" t="s">
        <v>1003</v>
      </c>
      <c r="E1328" s="184">
        <v>99214</v>
      </c>
      <c r="F1328" s="184" t="s">
        <v>423</v>
      </c>
      <c r="G1328" s="196">
        <v>1</v>
      </c>
      <c r="H1328" s="77" t="s">
        <v>437</v>
      </c>
      <c r="I1328" s="190">
        <v>250</v>
      </c>
      <c r="J1328" s="190">
        <v>0</v>
      </c>
      <c r="K1328" s="190">
        <v>0</v>
      </c>
      <c r="L1328" s="190">
        <v>250</v>
      </c>
      <c r="M1328" s="199">
        <v>1.5</v>
      </c>
      <c r="N1328" s="184">
        <v>174.5</v>
      </c>
      <c r="O1328" s="77" t="s">
        <v>516</v>
      </c>
      <c r="P1328" s="61" t="s">
        <v>488</v>
      </c>
    </row>
    <row r="1329" spans="1:16" ht="20.100000000000001" hidden="1" customHeight="1" outlineLevel="2" x14ac:dyDescent="0.2">
      <c r="A1329" s="183">
        <v>4638094</v>
      </c>
      <c r="B1329" s="183">
        <v>1565614</v>
      </c>
      <c r="C1329" s="183" t="s">
        <v>603</v>
      </c>
      <c r="D1329" s="183" t="s">
        <v>1003</v>
      </c>
      <c r="E1329" s="184">
        <v>99214</v>
      </c>
      <c r="F1329" s="184" t="s">
        <v>423</v>
      </c>
      <c r="G1329" s="196">
        <v>1</v>
      </c>
      <c r="H1329" s="77" t="s">
        <v>437</v>
      </c>
      <c r="I1329" s="190">
        <v>250</v>
      </c>
      <c r="J1329" s="190">
        <v>0</v>
      </c>
      <c r="K1329" s="190">
        <v>-250</v>
      </c>
      <c r="L1329" s="190">
        <v>0</v>
      </c>
      <c r="M1329" s="199">
        <v>1.5</v>
      </c>
      <c r="N1329" s="184">
        <v>162.80000000000001</v>
      </c>
      <c r="O1329" s="77" t="s">
        <v>49</v>
      </c>
      <c r="P1329" s="61" t="s">
        <v>486</v>
      </c>
    </row>
    <row r="1330" spans="1:16" ht="20.100000000000001" hidden="1" customHeight="1" outlineLevel="2" x14ac:dyDescent="0.2">
      <c r="A1330" s="183">
        <v>4624529</v>
      </c>
      <c r="B1330" s="183">
        <v>1548174</v>
      </c>
      <c r="C1330" s="183" t="s">
        <v>716</v>
      </c>
      <c r="D1330" s="183" t="s">
        <v>1003</v>
      </c>
      <c r="E1330" s="184">
        <v>99214</v>
      </c>
      <c r="F1330" s="184" t="s">
        <v>423</v>
      </c>
      <c r="G1330" s="196">
        <v>1</v>
      </c>
      <c r="H1330" s="77" t="s">
        <v>437</v>
      </c>
      <c r="I1330" s="190">
        <v>250</v>
      </c>
      <c r="J1330" s="190">
        <v>0</v>
      </c>
      <c r="K1330" s="190">
        <v>-245</v>
      </c>
      <c r="L1330" s="190">
        <v>5</v>
      </c>
      <c r="M1330" s="199">
        <v>1.5</v>
      </c>
      <c r="N1330" s="184">
        <v>142</v>
      </c>
      <c r="O1330" s="77" t="s">
        <v>516</v>
      </c>
      <c r="P1330" s="61" t="s">
        <v>486</v>
      </c>
    </row>
    <row r="1331" spans="1:16" ht="20.100000000000001" hidden="1" customHeight="1" outlineLevel="2" x14ac:dyDescent="0.2">
      <c r="A1331" s="183">
        <v>3738362</v>
      </c>
      <c r="B1331" s="183">
        <v>1456894</v>
      </c>
      <c r="C1331" s="183" t="s">
        <v>533</v>
      </c>
      <c r="D1331" s="183" t="s">
        <v>1003</v>
      </c>
      <c r="E1331" s="184">
        <v>99214</v>
      </c>
      <c r="F1331" s="184" t="s">
        <v>423</v>
      </c>
      <c r="G1331" s="196">
        <v>1</v>
      </c>
      <c r="H1331" s="77" t="s">
        <v>437</v>
      </c>
      <c r="I1331" s="190">
        <v>250</v>
      </c>
      <c r="J1331" s="190">
        <v>0</v>
      </c>
      <c r="K1331" s="190">
        <v>-250</v>
      </c>
      <c r="L1331" s="190">
        <v>0</v>
      </c>
      <c r="M1331" s="199">
        <v>1.5</v>
      </c>
      <c r="N1331" s="184">
        <v>142</v>
      </c>
      <c r="O1331" s="77" t="s">
        <v>520</v>
      </c>
      <c r="P1331" s="61" t="s">
        <v>652</v>
      </c>
    </row>
    <row r="1332" spans="1:16" ht="20.100000000000001" hidden="1" customHeight="1" outlineLevel="2" x14ac:dyDescent="0.2">
      <c r="A1332" s="183">
        <v>4589722</v>
      </c>
      <c r="B1332" s="183">
        <v>1556482</v>
      </c>
      <c r="C1332" s="183" t="s">
        <v>856</v>
      </c>
      <c r="D1332" s="183" t="s">
        <v>1003</v>
      </c>
      <c r="E1332" s="184">
        <v>99214</v>
      </c>
      <c r="F1332" s="184" t="s">
        <v>423</v>
      </c>
      <c r="G1332" s="196">
        <v>1</v>
      </c>
      <c r="H1332" s="77" t="s">
        <v>437</v>
      </c>
      <c r="I1332" s="190">
        <v>250</v>
      </c>
      <c r="J1332" s="190">
        <v>0</v>
      </c>
      <c r="K1332" s="190">
        <v>0</v>
      </c>
      <c r="L1332" s="190">
        <v>250</v>
      </c>
      <c r="M1332" s="199">
        <v>1.5</v>
      </c>
      <c r="N1332" s="184">
        <v>202.12</v>
      </c>
      <c r="O1332" s="77" t="s">
        <v>426</v>
      </c>
      <c r="P1332" s="61" t="s">
        <v>529</v>
      </c>
    </row>
    <row r="1333" spans="1:16" ht="20.100000000000001" hidden="1" customHeight="1" outlineLevel="2" x14ac:dyDescent="0.2">
      <c r="A1333" s="183">
        <v>4225558</v>
      </c>
      <c r="B1333" s="183">
        <v>650979</v>
      </c>
      <c r="C1333" s="183" t="s">
        <v>541</v>
      </c>
      <c r="D1333" s="183" t="s">
        <v>1006</v>
      </c>
      <c r="E1333" s="184">
        <v>99214</v>
      </c>
      <c r="F1333" s="184" t="s">
        <v>423</v>
      </c>
      <c r="G1333" s="196">
        <v>1</v>
      </c>
      <c r="H1333" s="77" t="s">
        <v>437</v>
      </c>
      <c r="I1333" s="190">
        <v>250</v>
      </c>
      <c r="J1333" s="190">
        <v>0</v>
      </c>
      <c r="K1333" s="190">
        <v>0</v>
      </c>
      <c r="L1333" s="190">
        <v>250</v>
      </c>
      <c r="M1333" s="199">
        <v>1.5</v>
      </c>
      <c r="N1333" s="184">
        <v>185</v>
      </c>
      <c r="O1333" s="77" t="s">
        <v>453</v>
      </c>
      <c r="P1333" s="61" t="s">
        <v>613</v>
      </c>
    </row>
    <row r="1334" spans="1:16" ht="20.100000000000001" hidden="1" customHeight="1" outlineLevel="2" x14ac:dyDescent="0.2">
      <c r="A1334" s="183">
        <v>3711814</v>
      </c>
      <c r="B1334" s="183">
        <v>566732</v>
      </c>
      <c r="C1334" s="183" t="s">
        <v>724</v>
      </c>
      <c r="D1334" s="183" t="s">
        <v>1006</v>
      </c>
      <c r="E1334" s="184">
        <v>99214</v>
      </c>
      <c r="F1334" s="184" t="s">
        <v>423</v>
      </c>
      <c r="G1334" s="196">
        <v>1</v>
      </c>
      <c r="H1334" s="77" t="s">
        <v>437</v>
      </c>
      <c r="I1334" s="190">
        <v>250</v>
      </c>
      <c r="J1334" s="190">
        <v>0</v>
      </c>
      <c r="K1334" s="190">
        <v>0</v>
      </c>
      <c r="L1334" s="190">
        <v>250</v>
      </c>
      <c r="M1334" s="199">
        <v>1.5</v>
      </c>
      <c r="N1334" s="184">
        <v>174.8</v>
      </c>
      <c r="O1334" s="77" t="s">
        <v>518</v>
      </c>
      <c r="P1334" s="61" t="s">
        <v>613</v>
      </c>
    </row>
    <row r="1335" spans="1:16" ht="20.100000000000001" hidden="1" customHeight="1" outlineLevel="2" x14ac:dyDescent="0.2">
      <c r="A1335" s="183">
        <v>2301292</v>
      </c>
      <c r="B1335" s="183">
        <v>998659</v>
      </c>
      <c r="C1335" s="183" t="s">
        <v>690</v>
      </c>
      <c r="D1335" s="183" t="s">
        <v>1007</v>
      </c>
      <c r="E1335" s="184">
        <v>99214</v>
      </c>
      <c r="F1335" s="184" t="s">
        <v>423</v>
      </c>
      <c r="G1335" s="196">
        <v>1</v>
      </c>
      <c r="H1335" s="77" t="s">
        <v>437</v>
      </c>
      <c r="I1335" s="190">
        <v>250</v>
      </c>
      <c r="J1335" s="190">
        <v>0</v>
      </c>
      <c r="K1335" s="190">
        <v>0</v>
      </c>
      <c r="L1335" s="190">
        <v>250</v>
      </c>
      <c r="M1335" s="199">
        <v>1.5</v>
      </c>
      <c r="N1335" s="184">
        <v>174.4</v>
      </c>
      <c r="O1335" s="77" t="s">
        <v>453</v>
      </c>
      <c r="P1335" s="61" t="s">
        <v>434</v>
      </c>
    </row>
    <row r="1336" spans="1:16" ht="20.100000000000001" hidden="1" customHeight="1" outlineLevel="2" x14ac:dyDescent="0.2">
      <c r="A1336" s="183">
        <v>3708299</v>
      </c>
      <c r="B1336" s="183">
        <v>242786</v>
      </c>
      <c r="C1336" s="183" t="s">
        <v>949</v>
      </c>
      <c r="D1336" s="183" t="s">
        <v>1007</v>
      </c>
      <c r="E1336" s="184">
        <v>99214</v>
      </c>
      <c r="F1336" s="184" t="s">
        <v>423</v>
      </c>
      <c r="G1336" s="196">
        <v>1</v>
      </c>
      <c r="H1336" s="77" t="s">
        <v>437</v>
      </c>
      <c r="I1336" s="190">
        <v>250</v>
      </c>
      <c r="J1336" s="190">
        <v>0</v>
      </c>
      <c r="K1336" s="190">
        <v>0</v>
      </c>
      <c r="L1336" s="190">
        <v>250</v>
      </c>
      <c r="M1336" s="199">
        <v>1.5</v>
      </c>
      <c r="N1336" s="184">
        <v>146.19999999999999</v>
      </c>
      <c r="O1336" s="77" t="s">
        <v>506</v>
      </c>
      <c r="P1336" s="61" t="s">
        <v>434</v>
      </c>
    </row>
    <row r="1337" spans="1:16" ht="20.100000000000001" hidden="1" customHeight="1" outlineLevel="2" x14ac:dyDescent="0.2">
      <c r="A1337" s="183">
        <v>4932995</v>
      </c>
      <c r="B1337" s="183">
        <v>734829</v>
      </c>
      <c r="C1337" s="183" t="s">
        <v>886</v>
      </c>
      <c r="D1337" s="183" t="s">
        <v>1007</v>
      </c>
      <c r="E1337" s="184">
        <v>99214</v>
      </c>
      <c r="F1337" s="184" t="s">
        <v>423</v>
      </c>
      <c r="G1337" s="196">
        <v>1</v>
      </c>
      <c r="H1337" s="77" t="s">
        <v>437</v>
      </c>
      <c r="I1337" s="190">
        <v>250</v>
      </c>
      <c r="J1337" s="190">
        <v>0</v>
      </c>
      <c r="K1337" s="190">
        <v>0</v>
      </c>
      <c r="L1337" s="190">
        <v>250</v>
      </c>
      <c r="M1337" s="199">
        <v>1.5</v>
      </c>
      <c r="N1337" s="184">
        <v>174.9</v>
      </c>
      <c r="O1337" s="77" t="s">
        <v>426</v>
      </c>
      <c r="P1337" s="61" t="s">
        <v>570</v>
      </c>
    </row>
    <row r="1338" spans="1:16" ht="20.100000000000001" hidden="1" customHeight="1" outlineLevel="2" x14ac:dyDescent="0.2">
      <c r="A1338" s="183">
        <v>4852566</v>
      </c>
      <c r="B1338" s="183">
        <v>1586102</v>
      </c>
      <c r="C1338" s="183" t="s">
        <v>922</v>
      </c>
      <c r="D1338" s="183" t="s">
        <v>1007</v>
      </c>
      <c r="E1338" s="184">
        <v>99214</v>
      </c>
      <c r="F1338" s="184" t="s">
        <v>423</v>
      </c>
      <c r="G1338" s="196">
        <v>1</v>
      </c>
      <c r="H1338" s="77" t="s">
        <v>437</v>
      </c>
      <c r="I1338" s="190">
        <v>250</v>
      </c>
      <c r="J1338" s="190">
        <v>0</v>
      </c>
      <c r="K1338" s="190">
        <v>0</v>
      </c>
      <c r="L1338" s="190">
        <v>250</v>
      </c>
      <c r="M1338" s="199">
        <v>1.5</v>
      </c>
      <c r="N1338" s="184">
        <v>173.3</v>
      </c>
      <c r="O1338" s="77" t="s">
        <v>453</v>
      </c>
      <c r="P1338" s="61" t="s">
        <v>570</v>
      </c>
    </row>
    <row r="1339" spans="1:16" ht="20.100000000000001" hidden="1" customHeight="1" outlineLevel="2" x14ac:dyDescent="0.2">
      <c r="A1339" s="183">
        <v>4913324</v>
      </c>
      <c r="B1339" s="183">
        <v>1483521</v>
      </c>
      <c r="C1339" s="183" t="s">
        <v>863</v>
      </c>
      <c r="D1339" s="183" t="s">
        <v>1007</v>
      </c>
      <c r="E1339" s="184">
        <v>99214</v>
      </c>
      <c r="F1339" s="184" t="s">
        <v>423</v>
      </c>
      <c r="G1339" s="196">
        <v>1</v>
      </c>
      <c r="H1339" s="77" t="s">
        <v>437</v>
      </c>
      <c r="I1339" s="190">
        <v>250</v>
      </c>
      <c r="J1339" s="190">
        <v>0</v>
      </c>
      <c r="K1339" s="190">
        <v>0</v>
      </c>
      <c r="L1339" s="190">
        <v>250</v>
      </c>
      <c r="M1339" s="199">
        <v>1.5</v>
      </c>
      <c r="N1339" s="184" t="s">
        <v>425</v>
      </c>
      <c r="O1339" s="77" t="s">
        <v>453</v>
      </c>
      <c r="P1339" s="61" t="s">
        <v>570</v>
      </c>
    </row>
    <row r="1340" spans="1:16" ht="20.100000000000001" hidden="1" customHeight="1" outlineLevel="2" x14ac:dyDescent="0.2">
      <c r="A1340" s="183">
        <v>4823836</v>
      </c>
      <c r="B1340" s="183">
        <v>1579964</v>
      </c>
      <c r="C1340" s="183" t="s">
        <v>933</v>
      </c>
      <c r="D1340" s="183" t="s">
        <v>1011</v>
      </c>
      <c r="E1340" s="184">
        <v>99214</v>
      </c>
      <c r="F1340" s="184" t="s">
        <v>423</v>
      </c>
      <c r="G1340" s="196">
        <v>1</v>
      </c>
      <c r="H1340" s="77" t="s">
        <v>437</v>
      </c>
      <c r="I1340" s="190">
        <v>250</v>
      </c>
      <c r="J1340" s="190">
        <v>0</v>
      </c>
      <c r="K1340" s="190">
        <v>-250</v>
      </c>
      <c r="L1340" s="190">
        <v>0</v>
      </c>
      <c r="M1340" s="199">
        <v>1.5</v>
      </c>
      <c r="N1340" s="184">
        <v>146.80000000000001</v>
      </c>
      <c r="O1340" s="77" t="s">
        <v>520</v>
      </c>
      <c r="P1340" s="61" t="s">
        <v>619</v>
      </c>
    </row>
    <row r="1341" spans="1:16" ht="20.100000000000001" hidden="1" customHeight="1" outlineLevel="2" x14ac:dyDescent="0.2">
      <c r="A1341" s="183">
        <v>4437686</v>
      </c>
      <c r="B1341" s="183">
        <v>1541925</v>
      </c>
      <c r="C1341" s="183" t="s">
        <v>681</v>
      </c>
      <c r="D1341" s="183" t="s">
        <v>1011</v>
      </c>
      <c r="E1341" s="184">
        <v>99214</v>
      </c>
      <c r="F1341" s="184" t="s">
        <v>423</v>
      </c>
      <c r="G1341" s="196">
        <v>1</v>
      </c>
      <c r="H1341" s="77" t="s">
        <v>437</v>
      </c>
      <c r="I1341" s="190">
        <v>250</v>
      </c>
      <c r="J1341" s="190">
        <v>0</v>
      </c>
      <c r="K1341" s="190">
        <v>0</v>
      </c>
      <c r="L1341" s="190">
        <v>250</v>
      </c>
      <c r="M1341" s="199">
        <v>1.5</v>
      </c>
      <c r="N1341" s="184">
        <v>174.8</v>
      </c>
      <c r="O1341" s="77" t="s">
        <v>453</v>
      </c>
      <c r="P1341" s="61" t="s">
        <v>605</v>
      </c>
    </row>
    <row r="1342" spans="1:16" ht="20.100000000000001" hidden="1" customHeight="1" outlineLevel="2" x14ac:dyDescent="0.2">
      <c r="A1342" s="183">
        <v>3170832</v>
      </c>
      <c r="B1342" s="183">
        <v>1391368</v>
      </c>
      <c r="C1342" s="183" t="s">
        <v>711</v>
      </c>
      <c r="D1342" s="183" t="s">
        <v>1011</v>
      </c>
      <c r="E1342" s="184">
        <v>99214</v>
      </c>
      <c r="F1342" s="184" t="s">
        <v>423</v>
      </c>
      <c r="G1342" s="196">
        <v>1</v>
      </c>
      <c r="H1342" s="77" t="s">
        <v>437</v>
      </c>
      <c r="I1342" s="190">
        <v>250</v>
      </c>
      <c r="J1342" s="190">
        <v>0</v>
      </c>
      <c r="K1342" s="190">
        <v>0</v>
      </c>
      <c r="L1342" s="190">
        <v>250</v>
      </c>
      <c r="M1342" s="199">
        <v>1.5</v>
      </c>
      <c r="N1342" s="184">
        <v>203</v>
      </c>
      <c r="O1342" s="77" t="s">
        <v>516</v>
      </c>
      <c r="P1342" s="61" t="s">
        <v>605</v>
      </c>
    </row>
    <row r="1343" spans="1:16" ht="20.100000000000001" hidden="1" customHeight="1" outlineLevel="2" x14ac:dyDescent="0.2">
      <c r="A1343" s="183">
        <v>4594134</v>
      </c>
      <c r="B1343" s="183">
        <v>1559268</v>
      </c>
      <c r="C1343" s="183" t="s">
        <v>932</v>
      </c>
      <c r="D1343" s="183" t="s">
        <v>1011</v>
      </c>
      <c r="E1343" s="184">
        <v>99214</v>
      </c>
      <c r="F1343" s="184" t="s">
        <v>423</v>
      </c>
      <c r="G1343" s="196">
        <v>1</v>
      </c>
      <c r="H1343" s="77" t="s">
        <v>437</v>
      </c>
      <c r="I1343" s="190">
        <v>250</v>
      </c>
      <c r="J1343" s="190">
        <v>0</v>
      </c>
      <c r="K1343" s="190">
        <v>-230</v>
      </c>
      <c r="L1343" s="190">
        <v>20</v>
      </c>
      <c r="M1343" s="199">
        <v>1.5</v>
      </c>
      <c r="N1343" s="184">
        <v>162.4</v>
      </c>
      <c r="O1343" s="77" t="s">
        <v>426</v>
      </c>
      <c r="P1343" s="61" t="s">
        <v>491</v>
      </c>
    </row>
    <row r="1344" spans="1:16" ht="20.100000000000001" hidden="1" customHeight="1" outlineLevel="2" x14ac:dyDescent="0.2">
      <c r="A1344" s="183">
        <v>4920752</v>
      </c>
      <c r="B1344" s="183">
        <v>1582307</v>
      </c>
      <c r="C1344" s="183" t="s">
        <v>876</v>
      </c>
      <c r="D1344" s="183" t="s">
        <v>1011</v>
      </c>
      <c r="E1344" s="184">
        <v>99214</v>
      </c>
      <c r="F1344" s="184" t="s">
        <v>423</v>
      </c>
      <c r="G1344" s="196">
        <v>1</v>
      </c>
      <c r="H1344" s="77" t="s">
        <v>437</v>
      </c>
      <c r="I1344" s="190">
        <v>250</v>
      </c>
      <c r="J1344" s="190">
        <v>0</v>
      </c>
      <c r="K1344" s="190">
        <v>-245</v>
      </c>
      <c r="L1344" s="190">
        <v>5</v>
      </c>
      <c r="M1344" s="199">
        <v>1.5</v>
      </c>
      <c r="N1344" s="184">
        <v>198.5</v>
      </c>
      <c r="O1344" s="77" t="s">
        <v>516</v>
      </c>
      <c r="P1344" s="61" t="s">
        <v>733</v>
      </c>
    </row>
    <row r="1345" spans="1:16" ht="20.100000000000001" hidden="1" customHeight="1" outlineLevel="2" x14ac:dyDescent="0.2">
      <c r="A1345" s="183">
        <v>4599606</v>
      </c>
      <c r="B1345" s="183">
        <v>1400555</v>
      </c>
      <c r="C1345" s="183" t="s">
        <v>704</v>
      </c>
      <c r="D1345" s="183" t="s">
        <v>1011</v>
      </c>
      <c r="E1345" s="184">
        <v>99214</v>
      </c>
      <c r="F1345" s="184" t="s">
        <v>423</v>
      </c>
      <c r="G1345" s="196">
        <v>1</v>
      </c>
      <c r="H1345" s="77" t="s">
        <v>437</v>
      </c>
      <c r="I1345" s="190">
        <v>250</v>
      </c>
      <c r="J1345" s="190">
        <v>0</v>
      </c>
      <c r="K1345" s="190">
        <v>0</v>
      </c>
      <c r="L1345" s="190">
        <v>250</v>
      </c>
      <c r="M1345" s="199">
        <v>1.5</v>
      </c>
      <c r="N1345" s="184">
        <v>174.4</v>
      </c>
      <c r="O1345" s="77" t="s">
        <v>624</v>
      </c>
      <c r="P1345" s="61" t="s">
        <v>733</v>
      </c>
    </row>
    <row r="1346" spans="1:16" ht="20.100000000000001" hidden="1" customHeight="1" outlineLevel="2" x14ac:dyDescent="0.2">
      <c r="A1346" s="183">
        <v>4695102</v>
      </c>
      <c r="B1346" s="183">
        <v>1570926</v>
      </c>
      <c r="C1346" s="183" t="s">
        <v>472</v>
      </c>
      <c r="D1346" s="183" t="s">
        <v>1011</v>
      </c>
      <c r="E1346" s="184">
        <v>99214</v>
      </c>
      <c r="F1346" s="184" t="s">
        <v>423</v>
      </c>
      <c r="G1346" s="196">
        <v>1</v>
      </c>
      <c r="H1346" s="77" t="s">
        <v>437</v>
      </c>
      <c r="I1346" s="190">
        <v>250</v>
      </c>
      <c r="J1346" s="190">
        <v>0</v>
      </c>
      <c r="K1346" s="190">
        <v>-250</v>
      </c>
      <c r="L1346" s="190">
        <v>0</v>
      </c>
      <c r="M1346" s="199">
        <v>1.5</v>
      </c>
      <c r="N1346" s="184">
        <v>174.4</v>
      </c>
      <c r="O1346" s="77" t="s">
        <v>49</v>
      </c>
      <c r="P1346" s="61" t="s">
        <v>733</v>
      </c>
    </row>
    <row r="1347" spans="1:16" ht="20.100000000000001" hidden="1" customHeight="1" outlineLevel="2" x14ac:dyDescent="0.2">
      <c r="A1347" s="183">
        <v>4861364</v>
      </c>
      <c r="B1347" s="183">
        <v>505085</v>
      </c>
      <c r="C1347" s="183" t="s">
        <v>937</v>
      </c>
      <c r="D1347" s="183" t="s">
        <v>1011</v>
      </c>
      <c r="E1347" s="184">
        <v>99214</v>
      </c>
      <c r="F1347" s="184" t="s">
        <v>423</v>
      </c>
      <c r="G1347" s="196">
        <v>1</v>
      </c>
      <c r="H1347" s="77" t="s">
        <v>437</v>
      </c>
      <c r="I1347" s="190">
        <v>250</v>
      </c>
      <c r="J1347" s="190">
        <v>0</v>
      </c>
      <c r="K1347" s="190">
        <v>0</v>
      </c>
      <c r="L1347" s="190">
        <v>250</v>
      </c>
      <c r="M1347" s="199">
        <v>1.5</v>
      </c>
      <c r="N1347" s="184">
        <v>174.4</v>
      </c>
      <c r="O1347" s="77" t="s">
        <v>453</v>
      </c>
      <c r="P1347" s="61" t="s">
        <v>590</v>
      </c>
    </row>
    <row r="1348" spans="1:16" ht="20.100000000000001" hidden="1" customHeight="1" outlineLevel="2" x14ac:dyDescent="0.2">
      <c r="A1348" s="183">
        <v>4431100</v>
      </c>
      <c r="B1348" s="183">
        <v>1519119</v>
      </c>
      <c r="C1348" s="183" t="s">
        <v>912</v>
      </c>
      <c r="D1348" s="183" t="s">
        <v>1012</v>
      </c>
      <c r="E1348" s="184">
        <v>99214</v>
      </c>
      <c r="F1348" s="184" t="s">
        <v>423</v>
      </c>
      <c r="G1348" s="196">
        <v>1</v>
      </c>
      <c r="H1348" s="77" t="s">
        <v>437</v>
      </c>
      <c r="I1348" s="190">
        <v>250</v>
      </c>
      <c r="J1348" s="190">
        <v>0</v>
      </c>
      <c r="K1348" s="190">
        <v>-245</v>
      </c>
      <c r="L1348" s="190">
        <v>5</v>
      </c>
      <c r="M1348" s="199">
        <v>1.5</v>
      </c>
      <c r="N1348" s="184">
        <v>180.8</v>
      </c>
      <c r="O1348" s="77" t="s">
        <v>516</v>
      </c>
      <c r="P1348" s="61" t="s">
        <v>613</v>
      </c>
    </row>
    <row r="1349" spans="1:16" ht="20.100000000000001" hidden="1" customHeight="1" outlineLevel="2" x14ac:dyDescent="0.2">
      <c r="A1349" s="183">
        <v>4777342</v>
      </c>
      <c r="B1349" s="183">
        <v>1578742</v>
      </c>
      <c r="C1349" s="183" t="s">
        <v>550</v>
      </c>
      <c r="D1349" s="183" t="s">
        <v>1012</v>
      </c>
      <c r="E1349" s="184">
        <v>99214</v>
      </c>
      <c r="F1349" s="184" t="s">
        <v>423</v>
      </c>
      <c r="G1349" s="196">
        <v>1</v>
      </c>
      <c r="H1349" s="77" t="s">
        <v>437</v>
      </c>
      <c r="I1349" s="190">
        <v>250</v>
      </c>
      <c r="J1349" s="190">
        <v>0</v>
      </c>
      <c r="K1349" s="190">
        <v>-250</v>
      </c>
      <c r="L1349" s="190">
        <v>0</v>
      </c>
      <c r="M1349" s="199">
        <v>1.5</v>
      </c>
      <c r="N1349" s="184">
        <v>185</v>
      </c>
      <c r="O1349" s="77" t="s">
        <v>520</v>
      </c>
      <c r="P1349" s="61" t="s">
        <v>596</v>
      </c>
    </row>
    <row r="1350" spans="1:16" ht="20.100000000000001" hidden="1" customHeight="1" outlineLevel="2" x14ac:dyDescent="0.2">
      <c r="A1350" s="183">
        <v>4364235</v>
      </c>
      <c r="B1350" s="183">
        <v>1514327</v>
      </c>
      <c r="C1350" s="183" t="s">
        <v>991</v>
      </c>
      <c r="D1350" s="183" t="s">
        <v>1012</v>
      </c>
      <c r="E1350" s="184">
        <v>99214</v>
      </c>
      <c r="F1350" s="184" t="s">
        <v>423</v>
      </c>
      <c r="G1350" s="196">
        <v>1</v>
      </c>
      <c r="H1350" s="77" t="s">
        <v>437</v>
      </c>
      <c r="I1350" s="190">
        <v>250</v>
      </c>
      <c r="J1350" s="190">
        <v>0</v>
      </c>
      <c r="K1350" s="190">
        <v>-245</v>
      </c>
      <c r="L1350" s="190">
        <v>5</v>
      </c>
      <c r="M1350" s="199">
        <v>1.5</v>
      </c>
      <c r="N1350" s="184">
        <v>182</v>
      </c>
      <c r="O1350" s="77" t="s">
        <v>520</v>
      </c>
      <c r="P1350" s="61" t="s">
        <v>596</v>
      </c>
    </row>
    <row r="1351" spans="1:16" ht="20.100000000000001" hidden="1" customHeight="1" outlineLevel="2" x14ac:dyDescent="0.2">
      <c r="A1351" s="183">
        <v>4735193</v>
      </c>
      <c r="B1351" s="183">
        <v>12988</v>
      </c>
      <c r="C1351" s="183" t="s">
        <v>493</v>
      </c>
      <c r="D1351" s="183" t="s">
        <v>1012</v>
      </c>
      <c r="E1351" s="184">
        <v>99214</v>
      </c>
      <c r="F1351" s="184" t="s">
        <v>423</v>
      </c>
      <c r="G1351" s="196">
        <v>1</v>
      </c>
      <c r="H1351" s="77" t="s">
        <v>437</v>
      </c>
      <c r="I1351" s="190">
        <v>250</v>
      </c>
      <c r="J1351" s="190">
        <v>0</v>
      </c>
      <c r="K1351" s="190">
        <v>0</v>
      </c>
      <c r="L1351" s="190">
        <v>250</v>
      </c>
      <c r="M1351" s="199">
        <v>1.5</v>
      </c>
      <c r="N1351" s="184">
        <v>174.4</v>
      </c>
      <c r="O1351" s="77" t="s">
        <v>426</v>
      </c>
      <c r="P1351" s="61" t="s">
        <v>596</v>
      </c>
    </row>
    <row r="1352" spans="1:16" ht="20.100000000000001" hidden="1" customHeight="1" outlineLevel="2" x14ac:dyDescent="0.2">
      <c r="A1352" s="183">
        <v>4295586</v>
      </c>
      <c r="B1352" s="183">
        <v>1396357</v>
      </c>
      <c r="C1352" s="183" t="s">
        <v>746</v>
      </c>
      <c r="D1352" s="183" t="s">
        <v>1012</v>
      </c>
      <c r="E1352" s="184">
        <v>99214</v>
      </c>
      <c r="F1352" s="184" t="s">
        <v>423</v>
      </c>
      <c r="G1352" s="196">
        <v>1</v>
      </c>
      <c r="H1352" s="77" t="s">
        <v>437</v>
      </c>
      <c r="I1352" s="190">
        <v>250</v>
      </c>
      <c r="J1352" s="190">
        <v>0</v>
      </c>
      <c r="K1352" s="190">
        <v>-245</v>
      </c>
      <c r="L1352" s="190">
        <v>5</v>
      </c>
      <c r="M1352" s="199">
        <v>1.5</v>
      </c>
      <c r="N1352" s="184">
        <v>196</v>
      </c>
      <c r="O1352" s="77" t="s">
        <v>426</v>
      </c>
      <c r="P1352" s="61" t="s">
        <v>571</v>
      </c>
    </row>
    <row r="1353" spans="1:16" ht="20.100000000000001" hidden="1" customHeight="1" outlineLevel="2" x14ac:dyDescent="0.2">
      <c r="A1353" s="183">
        <v>4317335</v>
      </c>
      <c r="B1353" s="183">
        <v>1338405</v>
      </c>
      <c r="C1353" s="183" t="s">
        <v>984</v>
      </c>
      <c r="D1353" s="183" t="s">
        <v>1012</v>
      </c>
      <c r="E1353" s="184">
        <v>99214</v>
      </c>
      <c r="F1353" s="184" t="s">
        <v>423</v>
      </c>
      <c r="G1353" s="196">
        <v>1</v>
      </c>
      <c r="H1353" s="77" t="s">
        <v>437</v>
      </c>
      <c r="I1353" s="190">
        <v>250</v>
      </c>
      <c r="J1353" s="190">
        <v>0</v>
      </c>
      <c r="K1353" s="190">
        <v>0</v>
      </c>
      <c r="L1353" s="190">
        <v>250</v>
      </c>
      <c r="M1353" s="199">
        <v>1.5</v>
      </c>
      <c r="N1353" s="184">
        <v>198.5</v>
      </c>
      <c r="O1353" s="77" t="s">
        <v>516</v>
      </c>
      <c r="P1353" s="61" t="s">
        <v>571</v>
      </c>
    </row>
    <row r="1354" spans="1:16" ht="20.100000000000001" hidden="1" customHeight="1" outlineLevel="2" x14ac:dyDescent="0.2">
      <c r="A1354" s="183">
        <v>4977611</v>
      </c>
      <c r="B1354" s="183">
        <v>698444</v>
      </c>
      <c r="C1354" s="183" t="s">
        <v>992</v>
      </c>
      <c r="D1354" s="183" t="s">
        <v>1002</v>
      </c>
      <c r="E1354" s="184">
        <v>99214</v>
      </c>
      <c r="F1354" s="184" t="s">
        <v>423</v>
      </c>
      <c r="G1354" s="196">
        <v>1</v>
      </c>
      <c r="H1354" s="77" t="s">
        <v>437</v>
      </c>
      <c r="I1354" s="190">
        <v>250</v>
      </c>
      <c r="J1354" s="190">
        <v>0</v>
      </c>
      <c r="K1354" s="190">
        <v>-250</v>
      </c>
      <c r="L1354" s="190">
        <v>0</v>
      </c>
      <c r="M1354" s="199">
        <v>1.5</v>
      </c>
      <c r="N1354" s="184">
        <v>150.80000000000001</v>
      </c>
      <c r="O1354" s="77" t="s">
        <v>528</v>
      </c>
      <c r="P1354" s="61" t="s">
        <v>602</v>
      </c>
    </row>
    <row r="1355" spans="1:16" ht="20.100000000000001" hidden="1" customHeight="1" outlineLevel="2" x14ac:dyDescent="0.2">
      <c r="A1355" s="183">
        <v>4833432</v>
      </c>
      <c r="B1355" s="183">
        <v>541317</v>
      </c>
      <c r="C1355" s="183" t="s">
        <v>720</v>
      </c>
      <c r="D1355" s="183" t="s">
        <v>1002</v>
      </c>
      <c r="E1355" s="184">
        <v>99214</v>
      </c>
      <c r="F1355" s="184" t="s">
        <v>423</v>
      </c>
      <c r="G1355" s="196">
        <v>1</v>
      </c>
      <c r="H1355" s="77" t="s">
        <v>437</v>
      </c>
      <c r="I1355" s="190">
        <v>250</v>
      </c>
      <c r="J1355" s="190">
        <v>0</v>
      </c>
      <c r="K1355" s="190">
        <v>-250</v>
      </c>
      <c r="L1355" s="190">
        <v>0</v>
      </c>
      <c r="M1355" s="199">
        <v>1.5</v>
      </c>
      <c r="N1355" s="184">
        <v>198.2</v>
      </c>
      <c r="O1355" s="77" t="s">
        <v>49</v>
      </c>
      <c r="P1355" s="61" t="s">
        <v>481</v>
      </c>
    </row>
    <row r="1356" spans="1:16" ht="20.100000000000001" hidden="1" customHeight="1" outlineLevel="2" x14ac:dyDescent="0.2">
      <c r="A1356" s="183">
        <v>4918647</v>
      </c>
      <c r="B1356" s="183">
        <v>1543584</v>
      </c>
      <c r="C1356" s="183" t="s">
        <v>870</v>
      </c>
      <c r="D1356" s="183" t="s">
        <v>1016</v>
      </c>
      <c r="E1356" s="184">
        <v>99214</v>
      </c>
      <c r="F1356" s="184" t="s">
        <v>423</v>
      </c>
      <c r="G1356" s="196">
        <v>1</v>
      </c>
      <c r="H1356" s="77" t="s">
        <v>437</v>
      </c>
      <c r="I1356" s="190">
        <v>250</v>
      </c>
      <c r="J1356" s="190">
        <v>0</v>
      </c>
      <c r="K1356" s="190">
        <v>-250</v>
      </c>
      <c r="L1356" s="190">
        <v>0</v>
      </c>
      <c r="M1356" s="199">
        <v>1.5</v>
      </c>
      <c r="N1356" s="184" t="s">
        <v>425</v>
      </c>
      <c r="O1356" s="77" t="s">
        <v>49</v>
      </c>
      <c r="P1356" s="61" t="s">
        <v>489</v>
      </c>
    </row>
    <row r="1357" spans="1:16" ht="20.100000000000001" hidden="1" customHeight="1" outlineLevel="2" x14ac:dyDescent="0.2">
      <c r="A1357" s="183">
        <v>4074924</v>
      </c>
      <c r="B1357" s="183">
        <v>1119855</v>
      </c>
      <c r="C1357" s="183" t="s">
        <v>722</v>
      </c>
      <c r="D1357" s="183" t="s">
        <v>1016</v>
      </c>
      <c r="E1357" s="184">
        <v>99214</v>
      </c>
      <c r="F1357" s="184" t="s">
        <v>423</v>
      </c>
      <c r="G1357" s="196">
        <v>1</v>
      </c>
      <c r="H1357" s="77" t="s">
        <v>437</v>
      </c>
      <c r="I1357" s="190">
        <v>250</v>
      </c>
      <c r="J1357" s="190">
        <v>0</v>
      </c>
      <c r="K1357" s="190">
        <v>0</v>
      </c>
      <c r="L1357" s="190">
        <v>250</v>
      </c>
      <c r="M1357" s="199">
        <v>1.5</v>
      </c>
      <c r="N1357" s="184">
        <v>146.19999999999999</v>
      </c>
      <c r="O1357" s="77" t="s">
        <v>453</v>
      </c>
      <c r="P1357" s="61" t="s">
        <v>489</v>
      </c>
    </row>
    <row r="1358" spans="1:16" ht="20.100000000000001" hidden="1" customHeight="1" outlineLevel="2" x14ac:dyDescent="0.2">
      <c r="A1358" s="183">
        <v>4863133</v>
      </c>
      <c r="B1358" s="183">
        <v>456994</v>
      </c>
      <c r="C1358" s="183" t="s">
        <v>801</v>
      </c>
      <c r="D1358" s="183" t="s">
        <v>1016</v>
      </c>
      <c r="E1358" s="184">
        <v>99214</v>
      </c>
      <c r="F1358" s="184" t="s">
        <v>423</v>
      </c>
      <c r="G1358" s="196">
        <v>1</v>
      </c>
      <c r="H1358" s="77" t="s">
        <v>437</v>
      </c>
      <c r="I1358" s="190">
        <v>250</v>
      </c>
      <c r="J1358" s="190">
        <v>0</v>
      </c>
      <c r="K1358" s="190">
        <v>0</v>
      </c>
      <c r="L1358" s="190">
        <v>250</v>
      </c>
      <c r="M1358" s="199">
        <v>1.5</v>
      </c>
      <c r="N1358" s="184">
        <v>146.80000000000001</v>
      </c>
      <c r="O1358" s="77" t="s">
        <v>567</v>
      </c>
      <c r="P1358" s="61" t="s">
        <v>489</v>
      </c>
    </row>
    <row r="1359" spans="1:16" ht="20.100000000000001" hidden="1" customHeight="1" outlineLevel="2" x14ac:dyDescent="0.2">
      <c r="A1359" s="183">
        <v>4778298</v>
      </c>
      <c r="B1359" s="183">
        <v>1578334</v>
      </c>
      <c r="C1359" s="183" t="s">
        <v>562</v>
      </c>
      <c r="D1359" s="183" t="s">
        <v>1016</v>
      </c>
      <c r="E1359" s="184">
        <v>99214</v>
      </c>
      <c r="F1359" s="184" t="s">
        <v>423</v>
      </c>
      <c r="G1359" s="196">
        <v>1</v>
      </c>
      <c r="H1359" s="77" t="s">
        <v>437</v>
      </c>
      <c r="I1359" s="190">
        <v>250</v>
      </c>
      <c r="J1359" s="190">
        <v>0</v>
      </c>
      <c r="K1359" s="190">
        <v>0</v>
      </c>
      <c r="L1359" s="190">
        <v>250</v>
      </c>
      <c r="M1359" s="199">
        <v>1.5</v>
      </c>
      <c r="N1359" s="184">
        <v>149.80000000000001</v>
      </c>
      <c r="O1359" s="77" t="s">
        <v>516</v>
      </c>
      <c r="P1359" s="61" t="s">
        <v>489</v>
      </c>
    </row>
    <row r="1360" spans="1:16" ht="20.100000000000001" hidden="1" customHeight="1" outlineLevel="2" x14ac:dyDescent="0.2">
      <c r="A1360" s="183">
        <v>4210993</v>
      </c>
      <c r="B1360" s="183">
        <v>783911</v>
      </c>
      <c r="C1360" s="183" t="s">
        <v>694</v>
      </c>
      <c r="D1360" s="183" t="s">
        <v>1016</v>
      </c>
      <c r="E1360" s="184">
        <v>99214</v>
      </c>
      <c r="F1360" s="184" t="s">
        <v>423</v>
      </c>
      <c r="G1360" s="196">
        <v>1</v>
      </c>
      <c r="H1360" s="77" t="s">
        <v>437</v>
      </c>
      <c r="I1360" s="190">
        <v>250</v>
      </c>
      <c r="J1360" s="190">
        <v>0</v>
      </c>
      <c r="K1360" s="190">
        <v>0</v>
      </c>
      <c r="L1360" s="190">
        <v>250</v>
      </c>
      <c r="M1360" s="199">
        <v>1.5</v>
      </c>
      <c r="N1360" s="184">
        <v>174.3</v>
      </c>
      <c r="O1360" s="77" t="s">
        <v>426</v>
      </c>
      <c r="P1360" s="61" t="s">
        <v>483</v>
      </c>
    </row>
    <row r="1361" spans="1:16" ht="20.100000000000001" hidden="1" customHeight="1" outlineLevel="2" x14ac:dyDescent="0.2">
      <c r="A1361" s="183">
        <v>4278699</v>
      </c>
      <c r="B1361" s="183">
        <v>1380063</v>
      </c>
      <c r="C1361" s="183" t="s">
        <v>899</v>
      </c>
      <c r="D1361" s="183" t="s">
        <v>1016</v>
      </c>
      <c r="E1361" s="184">
        <v>99214</v>
      </c>
      <c r="F1361" s="184" t="s">
        <v>423</v>
      </c>
      <c r="G1361" s="196">
        <v>1</v>
      </c>
      <c r="H1361" s="77" t="s">
        <v>437</v>
      </c>
      <c r="I1361" s="190">
        <v>250</v>
      </c>
      <c r="J1361" s="190">
        <v>0</v>
      </c>
      <c r="K1361" s="190">
        <v>-245</v>
      </c>
      <c r="L1361" s="190">
        <v>5</v>
      </c>
      <c r="M1361" s="199">
        <v>1.5</v>
      </c>
      <c r="N1361" s="184">
        <v>185</v>
      </c>
      <c r="O1361" s="77" t="s">
        <v>516</v>
      </c>
      <c r="P1361" s="61" t="s">
        <v>860</v>
      </c>
    </row>
    <row r="1362" spans="1:16" ht="20.100000000000001" hidden="1" customHeight="1" outlineLevel="2" x14ac:dyDescent="0.2">
      <c r="A1362" s="183">
        <v>4833094</v>
      </c>
      <c r="B1362" s="183">
        <v>1015400</v>
      </c>
      <c r="C1362" s="183" t="s">
        <v>738</v>
      </c>
      <c r="D1362" s="183" t="s">
        <v>1016</v>
      </c>
      <c r="E1362" s="184">
        <v>99214</v>
      </c>
      <c r="F1362" s="184" t="s">
        <v>423</v>
      </c>
      <c r="G1362" s="196">
        <v>1</v>
      </c>
      <c r="H1362" s="77" t="s">
        <v>437</v>
      </c>
      <c r="I1362" s="190">
        <v>250</v>
      </c>
      <c r="J1362" s="190">
        <v>0</v>
      </c>
      <c r="K1362" s="190">
        <v>0</v>
      </c>
      <c r="L1362" s="190">
        <v>250</v>
      </c>
      <c r="M1362" s="199">
        <v>1.5</v>
      </c>
      <c r="N1362" s="184">
        <v>182</v>
      </c>
      <c r="O1362" s="77" t="s">
        <v>426</v>
      </c>
      <c r="P1362" s="61" t="s">
        <v>850</v>
      </c>
    </row>
    <row r="1363" spans="1:16" s="67" customFormat="1" ht="20.100000000000001" customHeight="1" outlineLevel="1" collapsed="1" x14ac:dyDescent="0.2">
      <c r="A1363" s="119"/>
      <c r="B1363" s="119"/>
      <c r="C1363" s="119"/>
      <c r="D1363" s="119"/>
      <c r="E1363" s="187" t="s">
        <v>1088</v>
      </c>
      <c r="F1363" s="187"/>
      <c r="G1363" s="197">
        <f>SUM(G795:G1362)</f>
        <v>568</v>
      </c>
      <c r="H1363" s="186" t="s">
        <v>437</v>
      </c>
      <c r="I1363" s="190">
        <f>SUBTOTAL(9,I795:I1362)</f>
        <v>142000</v>
      </c>
      <c r="J1363" s="190">
        <f>SUBTOTAL(9,J795:J1362)</f>
        <v>-15051.930000000017</v>
      </c>
      <c r="K1363" s="190">
        <f>SUBTOTAL(9,K795:K1362)</f>
        <v>-105755.92999999982</v>
      </c>
      <c r="L1363" s="190">
        <f>SUBTOTAL(9,L795:L1362)</f>
        <v>21192.139999999992</v>
      </c>
      <c r="M1363" s="199">
        <f>SUBTOTAL(9,M795:M1362)</f>
        <v>852</v>
      </c>
      <c r="N1363" s="187"/>
      <c r="O1363" s="186"/>
    </row>
    <row r="1364" spans="1:16" ht="20.100000000000001" hidden="1" customHeight="1" outlineLevel="2" x14ac:dyDescent="0.2">
      <c r="A1364" s="183">
        <v>4600747</v>
      </c>
      <c r="B1364" s="183">
        <v>442218</v>
      </c>
      <c r="C1364" s="183" t="s">
        <v>618</v>
      </c>
      <c r="D1364" s="183" t="s">
        <v>626</v>
      </c>
      <c r="E1364" s="184">
        <v>99215</v>
      </c>
      <c r="F1364" s="184" t="s">
        <v>423</v>
      </c>
      <c r="G1364" s="196">
        <v>1</v>
      </c>
      <c r="H1364" s="77" t="s">
        <v>437</v>
      </c>
      <c r="I1364" s="190">
        <v>353</v>
      </c>
      <c r="J1364" s="190">
        <v>0</v>
      </c>
      <c r="K1364" s="190">
        <v>-353</v>
      </c>
      <c r="L1364" s="190">
        <v>0</v>
      </c>
      <c r="M1364" s="199">
        <v>2.11</v>
      </c>
      <c r="N1364" s="184" t="s">
        <v>425</v>
      </c>
      <c r="O1364" s="77" t="s">
        <v>503</v>
      </c>
      <c r="P1364" s="61" t="s">
        <v>481</v>
      </c>
    </row>
    <row r="1365" spans="1:16" ht="20.100000000000001" hidden="1" customHeight="1" outlineLevel="2" x14ac:dyDescent="0.2">
      <c r="A1365" s="183">
        <v>3890495</v>
      </c>
      <c r="B1365" s="183">
        <v>124125</v>
      </c>
      <c r="C1365" s="183" t="s">
        <v>779</v>
      </c>
      <c r="D1365" s="183" t="s">
        <v>778</v>
      </c>
      <c r="E1365" s="184">
        <v>99215</v>
      </c>
      <c r="F1365" s="184" t="s">
        <v>423</v>
      </c>
      <c r="G1365" s="196">
        <v>1</v>
      </c>
      <c r="H1365" s="77" t="s">
        <v>437</v>
      </c>
      <c r="I1365" s="190">
        <v>517</v>
      </c>
      <c r="J1365" s="190">
        <v>-98.64</v>
      </c>
      <c r="K1365" s="190">
        <v>-418.36</v>
      </c>
      <c r="L1365" s="190">
        <v>0</v>
      </c>
      <c r="M1365" s="199">
        <v>2.11</v>
      </c>
      <c r="N1365" s="184">
        <v>173.6</v>
      </c>
      <c r="O1365" s="77" t="s">
        <v>453</v>
      </c>
      <c r="P1365" s="61" t="s">
        <v>491</v>
      </c>
    </row>
    <row r="1366" spans="1:16" ht="20.100000000000001" hidden="1" customHeight="1" outlineLevel="2" x14ac:dyDescent="0.2">
      <c r="A1366" s="183">
        <v>4874719</v>
      </c>
      <c r="B1366" s="183">
        <v>1262476</v>
      </c>
      <c r="C1366" s="183" t="s">
        <v>910</v>
      </c>
      <c r="D1366" s="183" t="s">
        <v>802</v>
      </c>
      <c r="E1366" s="184">
        <v>99215</v>
      </c>
      <c r="F1366" s="184" t="s">
        <v>423</v>
      </c>
      <c r="G1366" s="196">
        <v>1</v>
      </c>
      <c r="H1366" s="77" t="s">
        <v>437</v>
      </c>
      <c r="I1366" s="190">
        <v>517</v>
      </c>
      <c r="J1366" s="190">
        <v>-96.01</v>
      </c>
      <c r="K1366" s="190">
        <v>-396.99</v>
      </c>
      <c r="L1366" s="190">
        <v>24</v>
      </c>
      <c r="M1366" s="199">
        <v>2.11</v>
      </c>
      <c r="N1366" s="184">
        <v>185</v>
      </c>
      <c r="O1366" s="77" t="s">
        <v>453</v>
      </c>
      <c r="P1366" s="61" t="s">
        <v>683</v>
      </c>
    </row>
    <row r="1367" spans="1:16" ht="20.100000000000001" hidden="1" customHeight="1" outlineLevel="2" x14ac:dyDescent="0.2">
      <c r="A1367" s="183">
        <v>4910421</v>
      </c>
      <c r="B1367" s="183">
        <v>348128</v>
      </c>
      <c r="C1367" s="183" t="s">
        <v>882</v>
      </c>
      <c r="D1367" s="183" t="s">
        <v>881</v>
      </c>
      <c r="E1367" s="184">
        <v>99215</v>
      </c>
      <c r="F1367" s="184" t="s">
        <v>423</v>
      </c>
      <c r="G1367" s="196">
        <v>1</v>
      </c>
      <c r="H1367" s="77" t="s">
        <v>437</v>
      </c>
      <c r="I1367" s="190">
        <v>517</v>
      </c>
      <c r="J1367" s="190">
        <v>-100.81</v>
      </c>
      <c r="K1367" s="190">
        <v>-416.19</v>
      </c>
      <c r="L1367" s="190">
        <v>0</v>
      </c>
      <c r="M1367" s="199">
        <v>2.11</v>
      </c>
      <c r="N1367" s="184">
        <v>174.4</v>
      </c>
      <c r="O1367" s="77" t="s">
        <v>453</v>
      </c>
      <c r="P1367" s="61" t="s">
        <v>481</v>
      </c>
    </row>
    <row r="1368" spans="1:16" s="67" customFormat="1" ht="20.100000000000001" customHeight="1" outlineLevel="1" collapsed="1" x14ac:dyDescent="0.2">
      <c r="A1368" s="119"/>
      <c r="B1368" s="119"/>
      <c r="C1368" s="119"/>
      <c r="D1368" s="119"/>
      <c r="E1368" s="187" t="s">
        <v>1089</v>
      </c>
      <c r="F1368" s="187"/>
      <c r="G1368" s="197">
        <f>SUM(G1364:G1367)</f>
        <v>4</v>
      </c>
      <c r="H1368" s="186" t="s">
        <v>437</v>
      </c>
      <c r="I1368" s="190">
        <f>SUBTOTAL(9,I1364:I1367)</f>
        <v>1904</v>
      </c>
      <c r="J1368" s="190">
        <f>SUBTOTAL(9,J1364:J1367)</f>
        <v>-295.46000000000004</v>
      </c>
      <c r="K1368" s="190">
        <f>SUBTOTAL(9,K1364:K1367)</f>
        <v>-1584.54</v>
      </c>
      <c r="L1368" s="190">
        <f>SUBTOTAL(9,L1364:L1367)</f>
        <v>24</v>
      </c>
      <c r="M1368" s="199">
        <f>SUBTOTAL(9,M1364:M1367)</f>
        <v>8.44</v>
      </c>
      <c r="N1368" s="187"/>
      <c r="O1368" s="186"/>
    </row>
    <row r="1369" spans="1:16" ht="20.100000000000001" hidden="1" customHeight="1" outlineLevel="2" x14ac:dyDescent="0.2">
      <c r="A1369" s="183">
        <v>9001413739</v>
      </c>
      <c r="B1369" s="183">
        <v>1592959</v>
      </c>
      <c r="C1369" s="183" t="s">
        <v>1060</v>
      </c>
      <c r="D1369" s="183" t="s">
        <v>1001</v>
      </c>
      <c r="E1369" s="184">
        <v>99222</v>
      </c>
      <c r="F1369" s="184" t="s">
        <v>423</v>
      </c>
      <c r="G1369" s="196">
        <v>1</v>
      </c>
      <c r="H1369" s="77" t="s">
        <v>1061</v>
      </c>
      <c r="I1369" s="190">
        <v>555</v>
      </c>
      <c r="J1369" s="190">
        <v>0</v>
      </c>
      <c r="K1369" s="190">
        <v>0</v>
      </c>
      <c r="L1369" s="190">
        <v>555</v>
      </c>
      <c r="M1369" s="199">
        <v>2.61</v>
      </c>
      <c r="N1369" s="184">
        <v>431</v>
      </c>
      <c r="O1369" s="77" t="s">
        <v>453</v>
      </c>
      <c r="P1369" s="61" t="s">
        <v>806</v>
      </c>
    </row>
    <row r="1370" spans="1:16" s="67" customFormat="1" ht="20.100000000000001" customHeight="1" outlineLevel="1" collapsed="1" x14ac:dyDescent="0.2">
      <c r="A1370" s="119"/>
      <c r="B1370" s="119"/>
      <c r="C1370" s="119"/>
      <c r="D1370" s="119"/>
      <c r="E1370" s="187" t="s">
        <v>1090</v>
      </c>
      <c r="F1370" s="187"/>
      <c r="G1370" s="197">
        <f>SUM(G1369)</f>
        <v>1</v>
      </c>
      <c r="H1370" s="186" t="s">
        <v>1061</v>
      </c>
      <c r="I1370" s="190">
        <f>SUBTOTAL(9,I1369:I1369)</f>
        <v>555</v>
      </c>
      <c r="J1370" s="190">
        <f>SUBTOTAL(9,J1369:J1369)</f>
        <v>0</v>
      </c>
      <c r="K1370" s="190">
        <f>SUBTOTAL(9,K1369:K1369)</f>
        <v>0</v>
      </c>
      <c r="L1370" s="190">
        <f>SUBTOTAL(9,L1369:L1369)</f>
        <v>555</v>
      </c>
      <c r="M1370" s="199">
        <f>SUBTOTAL(9,M1369:M1369)</f>
        <v>2.61</v>
      </c>
      <c r="N1370" s="187"/>
      <c r="O1370" s="186"/>
    </row>
    <row r="1371" spans="1:16" ht="20.100000000000001" hidden="1" customHeight="1" outlineLevel="2" x14ac:dyDescent="0.2">
      <c r="A1371" s="183">
        <v>9001402642</v>
      </c>
      <c r="B1371" s="183">
        <v>1107310</v>
      </c>
      <c r="C1371" s="183" t="s">
        <v>1039</v>
      </c>
      <c r="D1371" s="183" t="s">
        <v>739</v>
      </c>
      <c r="E1371" s="184">
        <v>99231</v>
      </c>
      <c r="F1371" s="184" t="s">
        <v>423</v>
      </c>
      <c r="G1371" s="196">
        <v>1</v>
      </c>
      <c r="H1371" s="77" t="s">
        <v>1040</v>
      </c>
      <c r="I1371" s="190">
        <v>129</v>
      </c>
      <c r="J1371" s="190">
        <v>0</v>
      </c>
      <c r="K1371" s="190">
        <v>0</v>
      </c>
      <c r="L1371" s="190">
        <v>129</v>
      </c>
      <c r="M1371" s="199">
        <v>0.76</v>
      </c>
      <c r="N1371" s="184">
        <v>728.13</v>
      </c>
      <c r="O1371" s="77" t="s">
        <v>567</v>
      </c>
      <c r="P1371" s="61" t="s">
        <v>481</v>
      </c>
    </row>
    <row r="1372" spans="1:16" ht="20.100000000000001" hidden="1" customHeight="1" outlineLevel="2" x14ac:dyDescent="0.2">
      <c r="A1372" s="183">
        <v>9001401774</v>
      </c>
      <c r="B1372" s="183">
        <v>246466</v>
      </c>
      <c r="C1372" s="183" t="s">
        <v>791</v>
      </c>
      <c r="D1372" s="183" t="s">
        <v>743</v>
      </c>
      <c r="E1372" s="184">
        <v>99231</v>
      </c>
      <c r="F1372" s="184" t="s">
        <v>423</v>
      </c>
      <c r="G1372" s="196">
        <v>1</v>
      </c>
      <c r="H1372" s="77" t="s">
        <v>1040</v>
      </c>
      <c r="I1372" s="190">
        <v>129</v>
      </c>
      <c r="J1372" s="190">
        <v>0</v>
      </c>
      <c r="K1372" s="190">
        <v>0</v>
      </c>
      <c r="L1372" s="190">
        <v>129</v>
      </c>
      <c r="M1372" s="199">
        <v>0.76</v>
      </c>
      <c r="N1372" s="184">
        <v>198.3</v>
      </c>
      <c r="O1372" s="77" t="s">
        <v>426</v>
      </c>
      <c r="P1372" s="61" t="s">
        <v>806</v>
      </c>
    </row>
    <row r="1373" spans="1:16" s="67" customFormat="1" ht="20.100000000000001" customHeight="1" outlineLevel="1" collapsed="1" x14ac:dyDescent="0.2">
      <c r="A1373" s="119"/>
      <c r="B1373" s="119"/>
      <c r="C1373" s="119"/>
      <c r="D1373" s="119"/>
      <c r="E1373" s="187" t="s">
        <v>1091</v>
      </c>
      <c r="F1373" s="187"/>
      <c r="G1373" s="197">
        <f>SUM(G1371:G1372)</f>
        <v>2</v>
      </c>
      <c r="H1373" s="186" t="s">
        <v>1040</v>
      </c>
      <c r="I1373" s="190">
        <f>SUBTOTAL(9,I1371:I1372)</f>
        <v>258</v>
      </c>
      <c r="J1373" s="190">
        <f>SUBTOTAL(9,J1371:J1372)</f>
        <v>0</v>
      </c>
      <c r="K1373" s="190">
        <f>SUBTOTAL(9,K1371:K1372)</f>
        <v>0</v>
      </c>
      <c r="L1373" s="190">
        <f>SUBTOTAL(9,L1371:L1372)</f>
        <v>258</v>
      </c>
      <c r="M1373" s="199">
        <f>SUBTOTAL(9,M1371:M1372)</f>
        <v>1.52</v>
      </c>
      <c r="N1373" s="187"/>
      <c r="O1373" s="186"/>
    </row>
    <row r="1374" spans="1:16" ht="20.100000000000001" hidden="1" customHeight="1" outlineLevel="2" x14ac:dyDescent="0.2">
      <c r="A1374" s="183">
        <v>4797807</v>
      </c>
      <c r="B1374" s="183">
        <v>1581164</v>
      </c>
      <c r="C1374" s="183" t="s">
        <v>478</v>
      </c>
      <c r="D1374" s="183" t="s">
        <v>638</v>
      </c>
      <c r="E1374" s="184">
        <v>99243</v>
      </c>
      <c r="F1374" s="184" t="s">
        <v>423</v>
      </c>
      <c r="G1374" s="196">
        <v>1</v>
      </c>
      <c r="H1374" s="77" t="s">
        <v>537</v>
      </c>
      <c r="I1374" s="190">
        <v>328</v>
      </c>
      <c r="J1374" s="190">
        <v>0</v>
      </c>
      <c r="K1374" s="190">
        <v>-328</v>
      </c>
      <c r="L1374" s="190">
        <v>0</v>
      </c>
      <c r="M1374" s="199">
        <v>1.88</v>
      </c>
      <c r="N1374" s="184" t="s">
        <v>425</v>
      </c>
      <c r="O1374" s="77" t="s">
        <v>49</v>
      </c>
      <c r="P1374" s="61" t="s">
        <v>806</v>
      </c>
    </row>
    <row r="1375" spans="1:16" s="67" customFormat="1" ht="20.100000000000001" customHeight="1" outlineLevel="1" collapsed="1" x14ac:dyDescent="0.2">
      <c r="A1375" s="119"/>
      <c r="B1375" s="119"/>
      <c r="C1375" s="119"/>
      <c r="D1375" s="119"/>
      <c r="E1375" s="187" t="s">
        <v>1092</v>
      </c>
      <c r="F1375" s="187"/>
      <c r="G1375" s="197">
        <f>SUM(G1374)</f>
        <v>1</v>
      </c>
      <c r="H1375" s="186" t="s">
        <v>537</v>
      </c>
      <c r="I1375" s="190">
        <f>SUBTOTAL(9,I1374:I1374)</f>
        <v>328</v>
      </c>
      <c r="J1375" s="190">
        <f>SUBTOTAL(9,J1374:J1374)</f>
        <v>0</v>
      </c>
      <c r="K1375" s="190">
        <f>SUBTOTAL(9,K1374:K1374)</f>
        <v>-328</v>
      </c>
      <c r="L1375" s="190">
        <f>SUBTOTAL(9,L1374:L1374)</f>
        <v>0</v>
      </c>
      <c r="M1375" s="199">
        <f>SUBTOTAL(9,M1374:M1374)</f>
        <v>1.88</v>
      </c>
      <c r="N1375" s="187"/>
      <c r="O1375" s="186"/>
    </row>
    <row r="1376" spans="1:16" ht="20.100000000000001" hidden="1" customHeight="1" outlineLevel="2" x14ac:dyDescent="0.2">
      <c r="A1376" s="183">
        <v>4771414</v>
      </c>
      <c r="B1376" s="183">
        <v>1577974</v>
      </c>
      <c r="C1376" s="183" t="s">
        <v>956</v>
      </c>
      <c r="D1376" s="183" t="s">
        <v>523</v>
      </c>
      <c r="E1376" s="184">
        <v>99244</v>
      </c>
      <c r="F1376" s="184" t="s">
        <v>423</v>
      </c>
      <c r="G1376" s="196">
        <v>1</v>
      </c>
      <c r="H1376" s="77" t="s">
        <v>537</v>
      </c>
      <c r="I1376" s="190">
        <v>517</v>
      </c>
      <c r="J1376" s="190">
        <v>0</v>
      </c>
      <c r="K1376" s="190">
        <v>0</v>
      </c>
      <c r="L1376" s="190">
        <v>517</v>
      </c>
      <c r="M1376" s="199">
        <v>3.02</v>
      </c>
      <c r="N1376" s="184">
        <v>173.3</v>
      </c>
      <c r="O1376" s="77" t="s">
        <v>693</v>
      </c>
      <c r="P1376" s="61" t="s">
        <v>806</v>
      </c>
    </row>
    <row r="1377" spans="1:16" ht="20.100000000000001" hidden="1" customHeight="1" outlineLevel="2" x14ac:dyDescent="0.2">
      <c r="A1377" s="183">
        <v>4772752</v>
      </c>
      <c r="B1377" s="183">
        <v>1505279</v>
      </c>
      <c r="C1377" s="183" t="s">
        <v>535</v>
      </c>
      <c r="D1377" s="183" t="s">
        <v>536</v>
      </c>
      <c r="E1377" s="184">
        <v>99244</v>
      </c>
      <c r="F1377" s="184" t="s">
        <v>423</v>
      </c>
      <c r="G1377" s="196">
        <v>1</v>
      </c>
      <c r="H1377" s="77" t="s">
        <v>537</v>
      </c>
      <c r="I1377" s="190">
        <v>517</v>
      </c>
      <c r="J1377" s="190">
        <v>0</v>
      </c>
      <c r="K1377" s="190">
        <v>-517</v>
      </c>
      <c r="L1377" s="190">
        <v>0</v>
      </c>
      <c r="M1377" s="199">
        <v>3.02</v>
      </c>
      <c r="N1377" s="184" t="s">
        <v>425</v>
      </c>
      <c r="O1377" s="77" t="s">
        <v>520</v>
      </c>
      <c r="P1377" s="61" t="s">
        <v>806</v>
      </c>
    </row>
    <row r="1378" spans="1:16" ht="20.100000000000001" hidden="1" customHeight="1" outlineLevel="2" x14ac:dyDescent="0.2">
      <c r="A1378" s="183">
        <v>4772587</v>
      </c>
      <c r="B1378" s="183">
        <v>1465933</v>
      </c>
      <c r="C1378" s="183" t="s">
        <v>538</v>
      </c>
      <c r="D1378" s="183" t="s">
        <v>536</v>
      </c>
      <c r="E1378" s="184">
        <v>99244</v>
      </c>
      <c r="F1378" s="184" t="s">
        <v>423</v>
      </c>
      <c r="G1378" s="196">
        <v>1</v>
      </c>
      <c r="H1378" s="77" t="s">
        <v>537</v>
      </c>
      <c r="I1378" s="190">
        <v>517</v>
      </c>
      <c r="J1378" s="190">
        <v>-143</v>
      </c>
      <c r="K1378" s="190">
        <v>-374</v>
      </c>
      <c r="L1378" s="190">
        <v>0</v>
      </c>
      <c r="M1378" s="199">
        <v>3.02</v>
      </c>
      <c r="N1378" s="184" t="s">
        <v>425</v>
      </c>
      <c r="O1378" s="77" t="s">
        <v>518</v>
      </c>
      <c r="P1378" s="61" t="s">
        <v>806</v>
      </c>
    </row>
    <row r="1379" spans="1:16" ht="20.100000000000001" hidden="1" customHeight="1" outlineLevel="2" x14ac:dyDescent="0.2">
      <c r="A1379" s="183">
        <v>4776151</v>
      </c>
      <c r="B1379" s="183">
        <v>1570765</v>
      </c>
      <c r="C1379" s="183" t="s">
        <v>546</v>
      </c>
      <c r="D1379" s="183" t="s">
        <v>485</v>
      </c>
      <c r="E1379" s="184">
        <v>99244</v>
      </c>
      <c r="F1379" s="184" t="s">
        <v>423</v>
      </c>
      <c r="G1379" s="196">
        <v>1</v>
      </c>
      <c r="H1379" s="77" t="s">
        <v>537</v>
      </c>
      <c r="I1379" s="190">
        <v>517</v>
      </c>
      <c r="J1379" s="190">
        <v>-74.87</v>
      </c>
      <c r="K1379" s="190">
        <v>-442.13</v>
      </c>
      <c r="L1379" s="190">
        <v>0</v>
      </c>
      <c r="M1379" s="199">
        <v>3.02</v>
      </c>
      <c r="N1379" s="184">
        <v>174.4</v>
      </c>
      <c r="O1379" s="77" t="s">
        <v>426</v>
      </c>
      <c r="P1379" s="61" t="s">
        <v>498</v>
      </c>
    </row>
    <row r="1380" spans="1:16" ht="20.100000000000001" hidden="1" customHeight="1" outlineLevel="2" x14ac:dyDescent="0.2">
      <c r="A1380" s="183">
        <v>4778054</v>
      </c>
      <c r="B1380" s="183">
        <v>1578163</v>
      </c>
      <c r="C1380" s="183" t="s">
        <v>469</v>
      </c>
      <c r="D1380" s="183" t="s">
        <v>557</v>
      </c>
      <c r="E1380" s="184">
        <v>99244</v>
      </c>
      <c r="F1380" s="184" t="s">
        <v>423</v>
      </c>
      <c r="G1380" s="196">
        <v>1</v>
      </c>
      <c r="H1380" s="77" t="s">
        <v>537</v>
      </c>
      <c r="I1380" s="190">
        <v>517</v>
      </c>
      <c r="J1380" s="190">
        <v>0</v>
      </c>
      <c r="K1380" s="190">
        <v>-517</v>
      </c>
      <c r="L1380" s="190">
        <v>0</v>
      </c>
      <c r="M1380" s="199">
        <v>3.02</v>
      </c>
      <c r="N1380" s="184" t="s">
        <v>425</v>
      </c>
      <c r="O1380" s="77" t="s">
        <v>49</v>
      </c>
      <c r="P1380" s="61" t="s">
        <v>498</v>
      </c>
    </row>
    <row r="1381" spans="1:16" ht="20.100000000000001" hidden="1" customHeight="1" outlineLevel="2" x14ac:dyDescent="0.2">
      <c r="A1381" s="183">
        <v>4778298</v>
      </c>
      <c r="B1381" s="183">
        <v>1578334</v>
      </c>
      <c r="C1381" s="183" t="s">
        <v>562</v>
      </c>
      <c r="D1381" s="183" t="s">
        <v>557</v>
      </c>
      <c r="E1381" s="184">
        <v>99244</v>
      </c>
      <c r="F1381" s="184" t="s">
        <v>423</v>
      </c>
      <c r="G1381" s="196">
        <v>1</v>
      </c>
      <c r="H1381" s="77" t="s">
        <v>537</v>
      </c>
      <c r="I1381" s="190">
        <v>517</v>
      </c>
      <c r="J1381" s="190">
        <v>-74.87</v>
      </c>
      <c r="K1381" s="190">
        <v>-442.13</v>
      </c>
      <c r="L1381" s="190">
        <v>0</v>
      </c>
      <c r="M1381" s="199">
        <v>3.02</v>
      </c>
      <c r="N1381" s="184" t="s">
        <v>425</v>
      </c>
      <c r="O1381" s="77" t="s">
        <v>426</v>
      </c>
      <c r="P1381" s="61" t="s">
        <v>612</v>
      </c>
    </row>
    <row r="1382" spans="1:16" ht="20.100000000000001" hidden="1" customHeight="1" outlineLevel="2" x14ac:dyDescent="0.2">
      <c r="A1382" s="183">
        <v>4779305</v>
      </c>
      <c r="B1382" s="183">
        <v>1579475</v>
      </c>
      <c r="C1382" s="183" t="s">
        <v>568</v>
      </c>
      <c r="D1382" s="183" t="s">
        <v>569</v>
      </c>
      <c r="E1382" s="184">
        <v>99244</v>
      </c>
      <c r="F1382" s="184" t="s">
        <v>423</v>
      </c>
      <c r="G1382" s="196">
        <v>1</v>
      </c>
      <c r="H1382" s="77" t="s">
        <v>537</v>
      </c>
      <c r="I1382" s="190">
        <v>517</v>
      </c>
      <c r="J1382" s="190">
        <v>-20</v>
      </c>
      <c r="K1382" s="190">
        <v>-497</v>
      </c>
      <c r="L1382" s="190">
        <v>0</v>
      </c>
      <c r="M1382" s="199">
        <v>3.02</v>
      </c>
      <c r="N1382" s="184">
        <v>174.8</v>
      </c>
      <c r="O1382" s="77" t="s">
        <v>49</v>
      </c>
      <c r="P1382" s="61" t="s">
        <v>590</v>
      </c>
    </row>
    <row r="1383" spans="1:16" ht="20.100000000000001" hidden="1" customHeight="1" outlineLevel="2" x14ac:dyDescent="0.2">
      <c r="A1383" s="183">
        <v>4782709</v>
      </c>
      <c r="B1383" s="183">
        <v>1579852</v>
      </c>
      <c r="C1383" s="183" t="s">
        <v>476</v>
      </c>
      <c r="D1383" s="183" t="s">
        <v>474</v>
      </c>
      <c r="E1383" s="184">
        <v>99244</v>
      </c>
      <c r="F1383" s="184" t="s">
        <v>423</v>
      </c>
      <c r="G1383" s="196">
        <v>1</v>
      </c>
      <c r="H1383" s="77" t="s">
        <v>537</v>
      </c>
      <c r="I1383" s="190">
        <v>517</v>
      </c>
      <c r="J1383" s="190">
        <v>0</v>
      </c>
      <c r="K1383" s="190">
        <v>-517</v>
      </c>
      <c r="L1383" s="190">
        <v>0</v>
      </c>
      <c r="M1383" s="199">
        <v>3.02</v>
      </c>
      <c r="N1383" s="184" t="s">
        <v>425</v>
      </c>
      <c r="O1383" s="77" t="s">
        <v>49</v>
      </c>
      <c r="P1383" s="61" t="s">
        <v>734</v>
      </c>
    </row>
    <row r="1384" spans="1:16" ht="20.100000000000001" hidden="1" customHeight="1" outlineLevel="2" x14ac:dyDescent="0.2">
      <c r="A1384" s="183">
        <v>4782743</v>
      </c>
      <c r="B1384" s="183">
        <v>1572463</v>
      </c>
      <c r="C1384" s="183" t="s">
        <v>675</v>
      </c>
      <c r="D1384" s="183" t="s">
        <v>474</v>
      </c>
      <c r="E1384" s="184">
        <v>99244</v>
      </c>
      <c r="F1384" s="184" t="s">
        <v>423</v>
      </c>
      <c r="G1384" s="196">
        <v>1</v>
      </c>
      <c r="H1384" s="77" t="s">
        <v>537</v>
      </c>
      <c r="I1384" s="190">
        <v>517</v>
      </c>
      <c r="J1384" s="190">
        <v>0</v>
      </c>
      <c r="K1384" s="190">
        <v>0</v>
      </c>
      <c r="L1384" s="190">
        <v>517</v>
      </c>
      <c r="M1384" s="199">
        <v>3.02</v>
      </c>
      <c r="N1384" s="184">
        <v>174.4</v>
      </c>
      <c r="O1384" s="77" t="s">
        <v>567</v>
      </c>
      <c r="P1384" s="61" t="s">
        <v>734</v>
      </c>
    </row>
    <row r="1385" spans="1:16" ht="20.100000000000001" hidden="1" customHeight="1" outlineLevel="2" x14ac:dyDescent="0.2">
      <c r="A1385" s="183">
        <v>4784265</v>
      </c>
      <c r="B1385" s="183">
        <v>1458152</v>
      </c>
      <c r="C1385" s="183" t="s">
        <v>584</v>
      </c>
      <c r="D1385" s="183" t="s">
        <v>477</v>
      </c>
      <c r="E1385" s="184">
        <v>99244</v>
      </c>
      <c r="F1385" s="184" t="s">
        <v>423</v>
      </c>
      <c r="G1385" s="196">
        <v>1</v>
      </c>
      <c r="H1385" s="77" t="s">
        <v>537</v>
      </c>
      <c r="I1385" s="190">
        <v>517</v>
      </c>
      <c r="J1385" s="190">
        <v>-129.21</v>
      </c>
      <c r="K1385" s="190">
        <v>-387.79</v>
      </c>
      <c r="L1385" s="190">
        <v>0</v>
      </c>
      <c r="M1385" s="199">
        <v>3.02</v>
      </c>
      <c r="N1385" s="184">
        <v>174.4</v>
      </c>
      <c r="O1385" s="77" t="s">
        <v>567</v>
      </c>
      <c r="P1385" s="61" t="s">
        <v>612</v>
      </c>
    </row>
    <row r="1386" spans="1:16" ht="20.100000000000001" hidden="1" customHeight="1" outlineLevel="2" x14ac:dyDescent="0.2">
      <c r="A1386" s="183">
        <v>4783942</v>
      </c>
      <c r="B1386" s="183">
        <v>1029045</v>
      </c>
      <c r="C1386" s="183" t="s">
        <v>587</v>
      </c>
      <c r="D1386" s="183" t="s">
        <v>477</v>
      </c>
      <c r="E1386" s="184">
        <v>99244</v>
      </c>
      <c r="F1386" s="184" t="s">
        <v>423</v>
      </c>
      <c r="G1386" s="196">
        <v>1</v>
      </c>
      <c r="H1386" s="77" t="s">
        <v>537</v>
      </c>
      <c r="I1386" s="190">
        <v>517</v>
      </c>
      <c r="J1386" s="190">
        <v>0</v>
      </c>
      <c r="K1386" s="190">
        <v>-517</v>
      </c>
      <c r="L1386" s="190">
        <v>0</v>
      </c>
      <c r="M1386" s="199">
        <v>3.02</v>
      </c>
      <c r="N1386" s="184">
        <v>198.5</v>
      </c>
      <c r="O1386" s="77" t="s">
        <v>588</v>
      </c>
      <c r="P1386" s="61" t="s">
        <v>612</v>
      </c>
    </row>
    <row r="1387" spans="1:16" ht="20.100000000000001" hidden="1" customHeight="1" outlineLevel="2" x14ac:dyDescent="0.2">
      <c r="A1387" s="183">
        <v>4789441</v>
      </c>
      <c r="B1387" s="183">
        <v>1557091</v>
      </c>
      <c r="C1387" s="183" t="s">
        <v>600</v>
      </c>
      <c r="D1387" s="183" t="s">
        <v>601</v>
      </c>
      <c r="E1387" s="184">
        <v>99244</v>
      </c>
      <c r="F1387" s="184" t="s">
        <v>423</v>
      </c>
      <c r="G1387" s="196">
        <v>1</v>
      </c>
      <c r="H1387" s="77" t="s">
        <v>537</v>
      </c>
      <c r="I1387" s="190">
        <v>517</v>
      </c>
      <c r="J1387" s="190">
        <v>-74.87</v>
      </c>
      <c r="K1387" s="190">
        <v>-442.13</v>
      </c>
      <c r="L1387" s="190">
        <v>0</v>
      </c>
      <c r="M1387" s="199">
        <v>3.02</v>
      </c>
      <c r="N1387" s="184">
        <v>189</v>
      </c>
      <c r="O1387" s="77" t="s">
        <v>426</v>
      </c>
      <c r="P1387" s="61" t="s">
        <v>591</v>
      </c>
    </row>
    <row r="1388" spans="1:16" ht="20.100000000000001" hidden="1" customHeight="1" outlineLevel="2" x14ac:dyDescent="0.2">
      <c r="A1388" s="183">
        <v>4791549</v>
      </c>
      <c r="B1388" s="183">
        <v>1225184</v>
      </c>
      <c r="C1388" s="183" t="s">
        <v>957</v>
      </c>
      <c r="D1388" s="183" t="s">
        <v>617</v>
      </c>
      <c r="E1388" s="184">
        <v>99244</v>
      </c>
      <c r="F1388" s="184" t="s">
        <v>423</v>
      </c>
      <c r="G1388" s="196">
        <v>1</v>
      </c>
      <c r="H1388" s="77" t="s">
        <v>537</v>
      </c>
      <c r="I1388" s="190">
        <v>517</v>
      </c>
      <c r="J1388" s="190">
        <v>0</v>
      </c>
      <c r="K1388" s="190">
        <v>0</v>
      </c>
      <c r="L1388" s="190">
        <v>517</v>
      </c>
      <c r="M1388" s="199">
        <v>3.02</v>
      </c>
      <c r="N1388" s="184">
        <v>162.80000000000001</v>
      </c>
      <c r="O1388" s="77" t="s">
        <v>516</v>
      </c>
      <c r="P1388" s="61" t="s">
        <v>591</v>
      </c>
    </row>
    <row r="1389" spans="1:16" ht="20.100000000000001" hidden="1" customHeight="1" outlineLevel="2" x14ac:dyDescent="0.2">
      <c r="A1389" s="183">
        <v>4796535</v>
      </c>
      <c r="B1389" s="183">
        <v>1579232</v>
      </c>
      <c r="C1389" s="183" t="s">
        <v>636</v>
      </c>
      <c r="D1389" s="183" t="s">
        <v>634</v>
      </c>
      <c r="E1389" s="184">
        <v>99244</v>
      </c>
      <c r="F1389" s="184" t="s">
        <v>423</v>
      </c>
      <c r="G1389" s="196">
        <v>1</v>
      </c>
      <c r="H1389" s="77" t="s">
        <v>537</v>
      </c>
      <c r="I1389" s="190">
        <v>517</v>
      </c>
      <c r="J1389" s="190">
        <v>-79.87</v>
      </c>
      <c r="K1389" s="190">
        <v>-437.13</v>
      </c>
      <c r="L1389" s="190">
        <v>0</v>
      </c>
      <c r="M1389" s="199">
        <v>3.02</v>
      </c>
      <c r="N1389" s="184">
        <v>174.9</v>
      </c>
      <c r="O1389" s="77" t="s">
        <v>426</v>
      </c>
      <c r="P1389" s="61" t="s">
        <v>591</v>
      </c>
    </row>
    <row r="1390" spans="1:16" ht="20.100000000000001" hidden="1" customHeight="1" outlineLevel="2" x14ac:dyDescent="0.2">
      <c r="A1390" s="183">
        <v>4800963</v>
      </c>
      <c r="B1390" s="183">
        <v>710994</v>
      </c>
      <c r="C1390" s="183" t="s">
        <v>644</v>
      </c>
      <c r="D1390" s="183" t="s">
        <v>635</v>
      </c>
      <c r="E1390" s="184">
        <v>99244</v>
      </c>
      <c r="F1390" s="184" t="s">
        <v>423</v>
      </c>
      <c r="G1390" s="196">
        <v>1</v>
      </c>
      <c r="H1390" s="77" t="s">
        <v>537</v>
      </c>
      <c r="I1390" s="190">
        <v>517</v>
      </c>
      <c r="J1390" s="190">
        <v>-143</v>
      </c>
      <c r="K1390" s="190">
        <v>-374</v>
      </c>
      <c r="L1390" s="190">
        <v>0</v>
      </c>
      <c r="M1390" s="199">
        <v>3.02</v>
      </c>
      <c r="N1390" s="184" t="s">
        <v>425</v>
      </c>
      <c r="O1390" s="77" t="s">
        <v>518</v>
      </c>
      <c r="P1390" s="61" t="s">
        <v>594</v>
      </c>
    </row>
    <row r="1391" spans="1:16" ht="20.100000000000001" hidden="1" customHeight="1" outlineLevel="2" x14ac:dyDescent="0.2">
      <c r="A1391" s="183">
        <v>4800701</v>
      </c>
      <c r="B1391" s="183">
        <v>1581071</v>
      </c>
      <c r="C1391" s="183" t="s">
        <v>939</v>
      </c>
      <c r="D1391" s="183" t="s">
        <v>635</v>
      </c>
      <c r="E1391" s="184">
        <v>99244</v>
      </c>
      <c r="F1391" s="184" t="s">
        <v>423</v>
      </c>
      <c r="G1391" s="196">
        <v>1</v>
      </c>
      <c r="H1391" s="77" t="s">
        <v>537</v>
      </c>
      <c r="I1391" s="190">
        <v>517</v>
      </c>
      <c r="J1391" s="190">
        <v>0</v>
      </c>
      <c r="K1391" s="190">
        <v>0</v>
      </c>
      <c r="L1391" s="190">
        <v>517</v>
      </c>
      <c r="M1391" s="199">
        <v>3.02</v>
      </c>
      <c r="N1391" s="184" t="s">
        <v>425</v>
      </c>
      <c r="O1391" s="77" t="s">
        <v>516</v>
      </c>
      <c r="P1391" s="61" t="s">
        <v>590</v>
      </c>
    </row>
    <row r="1392" spans="1:16" ht="20.100000000000001" hidden="1" customHeight="1" outlineLevel="2" x14ac:dyDescent="0.2">
      <c r="A1392" s="183">
        <v>4811557</v>
      </c>
      <c r="B1392" s="183">
        <v>1267797</v>
      </c>
      <c r="C1392" s="183" t="s">
        <v>659</v>
      </c>
      <c r="D1392" s="183" t="s">
        <v>465</v>
      </c>
      <c r="E1392" s="184">
        <v>99244</v>
      </c>
      <c r="F1392" s="184" t="s">
        <v>423</v>
      </c>
      <c r="G1392" s="196">
        <v>1</v>
      </c>
      <c r="H1392" s="77" t="s">
        <v>537</v>
      </c>
      <c r="I1392" s="190">
        <v>517</v>
      </c>
      <c r="J1392" s="190">
        <v>-74.87</v>
      </c>
      <c r="K1392" s="190">
        <v>-442.13</v>
      </c>
      <c r="L1392" s="190">
        <v>0</v>
      </c>
      <c r="M1392" s="199">
        <v>3.02</v>
      </c>
      <c r="N1392" s="184">
        <v>174.4</v>
      </c>
      <c r="O1392" s="77" t="s">
        <v>426</v>
      </c>
      <c r="P1392" s="61" t="s">
        <v>594</v>
      </c>
    </row>
    <row r="1393" spans="1:16" ht="20.100000000000001" hidden="1" customHeight="1" outlineLevel="2" x14ac:dyDescent="0.2">
      <c r="A1393" s="183">
        <v>4813742</v>
      </c>
      <c r="B1393" s="183">
        <v>1387503</v>
      </c>
      <c r="C1393" s="183" t="s">
        <v>664</v>
      </c>
      <c r="D1393" s="183" t="s">
        <v>468</v>
      </c>
      <c r="E1393" s="184">
        <v>99244</v>
      </c>
      <c r="F1393" s="184" t="s">
        <v>423</v>
      </c>
      <c r="G1393" s="196">
        <v>1</v>
      </c>
      <c r="H1393" s="77" t="s">
        <v>537</v>
      </c>
      <c r="I1393" s="190">
        <v>517</v>
      </c>
      <c r="J1393" s="190">
        <v>0</v>
      </c>
      <c r="K1393" s="190">
        <v>-517</v>
      </c>
      <c r="L1393" s="190">
        <v>0</v>
      </c>
      <c r="M1393" s="199">
        <v>3.02</v>
      </c>
      <c r="N1393" s="184">
        <v>239</v>
      </c>
      <c r="O1393" s="77" t="s">
        <v>49</v>
      </c>
      <c r="P1393" s="61" t="s">
        <v>612</v>
      </c>
    </row>
    <row r="1394" spans="1:16" ht="20.100000000000001" hidden="1" customHeight="1" outlineLevel="2" x14ac:dyDescent="0.2">
      <c r="A1394" s="183">
        <v>4820547</v>
      </c>
      <c r="B1394" s="183">
        <v>1583285</v>
      </c>
      <c r="C1394" s="183" t="s">
        <v>687</v>
      </c>
      <c r="D1394" s="183" t="s">
        <v>686</v>
      </c>
      <c r="E1394" s="184">
        <v>99244</v>
      </c>
      <c r="F1394" s="184" t="s">
        <v>423</v>
      </c>
      <c r="G1394" s="196">
        <v>1</v>
      </c>
      <c r="H1394" s="77" t="s">
        <v>537</v>
      </c>
      <c r="I1394" s="190">
        <v>517</v>
      </c>
      <c r="J1394" s="190">
        <v>-5</v>
      </c>
      <c r="K1394" s="190">
        <v>-512</v>
      </c>
      <c r="L1394" s="190">
        <v>0</v>
      </c>
      <c r="M1394" s="199">
        <v>3.02</v>
      </c>
      <c r="N1394" s="184">
        <v>174.9</v>
      </c>
      <c r="O1394" s="77" t="s">
        <v>49</v>
      </c>
      <c r="P1394" s="61" t="s">
        <v>612</v>
      </c>
    </row>
    <row r="1395" spans="1:16" ht="20.100000000000001" hidden="1" customHeight="1" outlineLevel="2" x14ac:dyDescent="0.2">
      <c r="A1395" s="183">
        <v>4822317</v>
      </c>
      <c r="B1395" s="183">
        <v>849101</v>
      </c>
      <c r="C1395" s="183" t="s">
        <v>695</v>
      </c>
      <c r="D1395" s="183" t="s">
        <v>492</v>
      </c>
      <c r="E1395" s="184">
        <v>99244</v>
      </c>
      <c r="F1395" s="184" t="s">
        <v>423</v>
      </c>
      <c r="G1395" s="196">
        <v>1</v>
      </c>
      <c r="H1395" s="77" t="s">
        <v>537</v>
      </c>
      <c r="I1395" s="190">
        <v>517</v>
      </c>
      <c r="J1395" s="190">
        <v>0</v>
      </c>
      <c r="K1395" s="190">
        <v>-517</v>
      </c>
      <c r="L1395" s="190">
        <v>0</v>
      </c>
      <c r="M1395" s="199">
        <v>3.02</v>
      </c>
      <c r="N1395" s="184">
        <v>141</v>
      </c>
      <c r="O1395" s="77" t="s">
        <v>516</v>
      </c>
      <c r="P1395" s="61" t="s">
        <v>612</v>
      </c>
    </row>
    <row r="1396" spans="1:16" ht="20.100000000000001" hidden="1" customHeight="1" outlineLevel="2" x14ac:dyDescent="0.2">
      <c r="A1396" s="183">
        <v>4823836</v>
      </c>
      <c r="B1396" s="183">
        <v>1579964</v>
      </c>
      <c r="C1396" s="183" t="s">
        <v>933</v>
      </c>
      <c r="D1396" s="183" t="s">
        <v>698</v>
      </c>
      <c r="E1396" s="184">
        <v>99244</v>
      </c>
      <c r="F1396" s="184" t="s">
        <v>423</v>
      </c>
      <c r="G1396" s="196">
        <v>1</v>
      </c>
      <c r="H1396" s="77" t="s">
        <v>537</v>
      </c>
      <c r="I1396" s="190">
        <v>517</v>
      </c>
      <c r="J1396" s="190">
        <v>0</v>
      </c>
      <c r="K1396" s="190">
        <v>-497</v>
      </c>
      <c r="L1396" s="190">
        <v>20</v>
      </c>
      <c r="M1396" s="199">
        <v>3.02</v>
      </c>
      <c r="N1396" s="184">
        <v>146.80000000000001</v>
      </c>
      <c r="O1396" s="77" t="s">
        <v>516</v>
      </c>
      <c r="P1396" s="61" t="s">
        <v>734</v>
      </c>
    </row>
    <row r="1397" spans="1:16" ht="20.100000000000001" hidden="1" customHeight="1" outlineLevel="2" x14ac:dyDescent="0.2">
      <c r="A1397" s="183">
        <v>4611923</v>
      </c>
      <c r="B1397" s="183">
        <v>1563123</v>
      </c>
      <c r="C1397" s="183" t="s">
        <v>495</v>
      </c>
      <c r="D1397" s="183" t="s">
        <v>436</v>
      </c>
      <c r="E1397" s="184">
        <v>99244</v>
      </c>
      <c r="F1397" s="184" t="s">
        <v>423</v>
      </c>
      <c r="G1397" s="196">
        <v>1</v>
      </c>
      <c r="H1397" s="77" t="s">
        <v>537</v>
      </c>
      <c r="I1397" s="190">
        <v>517</v>
      </c>
      <c r="J1397" s="190">
        <v>-125</v>
      </c>
      <c r="K1397" s="190">
        <v>-392</v>
      </c>
      <c r="L1397" s="190">
        <v>0</v>
      </c>
      <c r="M1397" s="199">
        <v>3.02</v>
      </c>
      <c r="N1397" s="184">
        <v>198.5</v>
      </c>
      <c r="O1397" s="77" t="s">
        <v>49</v>
      </c>
      <c r="P1397" s="61" t="s">
        <v>734</v>
      </c>
    </row>
    <row r="1398" spans="1:16" ht="20.100000000000001" hidden="1" customHeight="1" outlineLevel="2" x14ac:dyDescent="0.2">
      <c r="A1398" s="183">
        <v>4826982</v>
      </c>
      <c r="B1398" s="183">
        <v>1583859</v>
      </c>
      <c r="C1398" s="183" t="s">
        <v>705</v>
      </c>
      <c r="D1398" s="183" t="s">
        <v>706</v>
      </c>
      <c r="E1398" s="184">
        <v>99244</v>
      </c>
      <c r="F1398" s="184" t="s">
        <v>423</v>
      </c>
      <c r="G1398" s="196">
        <v>1</v>
      </c>
      <c r="H1398" s="77" t="s">
        <v>537</v>
      </c>
      <c r="I1398" s="190">
        <v>517</v>
      </c>
      <c r="J1398" s="190">
        <v>-105</v>
      </c>
      <c r="K1398" s="190">
        <v>-412</v>
      </c>
      <c r="L1398" s="190">
        <v>0</v>
      </c>
      <c r="M1398" s="199">
        <v>3.02</v>
      </c>
      <c r="N1398" s="184" t="s">
        <v>425</v>
      </c>
      <c r="O1398" s="77" t="s">
        <v>49</v>
      </c>
      <c r="P1398" s="61" t="s">
        <v>459</v>
      </c>
    </row>
    <row r="1399" spans="1:16" ht="20.100000000000001" hidden="1" customHeight="1" outlineLevel="2" x14ac:dyDescent="0.2">
      <c r="A1399" s="183">
        <v>4831100</v>
      </c>
      <c r="B1399" s="183">
        <v>1579862</v>
      </c>
      <c r="C1399" s="183" t="s">
        <v>713</v>
      </c>
      <c r="D1399" s="183" t="s">
        <v>432</v>
      </c>
      <c r="E1399" s="184">
        <v>99244</v>
      </c>
      <c r="F1399" s="184" t="s">
        <v>423</v>
      </c>
      <c r="G1399" s="196">
        <v>1</v>
      </c>
      <c r="H1399" s="77" t="s">
        <v>537</v>
      </c>
      <c r="I1399" s="190">
        <v>517</v>
      </c>
      <c r="J1399" s="190">
        <v>0</v>
      </c>
      <c r="K1399" s="190">
        <v>-517</v>
      </c>
      <c r="L1399" s="190">
        <v>0</v>
      </c>
      <c r="M1399" s="199">
        <v>3.02</v>
      </c>
      <c r="N1399" s="184">
        <v>191.9</v>
      </c>
      <c r="O1399" s="77" t="s">
        <v>528</v>
      </c>
      <c r="P1399" s="61" t="s">
        <v>459</v>
      </c>
    </row>
    <row r="1400" spans="1:16" ht="20.100000000000001" hidden="1" customHeight="1" outlineLevel="2" x14ac:dyDescent="0.2">
      <c r="A1400" s="183">
        <v>4833094</v>
      </c>
      <c r="B1400" s="183">
        <v>1015400</v>
      </c>
      <c r="C1400" s="183" t="s">
        <v>738</v>
      </c>
      <c r="D1400" s="183" t="s">
        <v>719</v>
      </c>
      <c r="E1400" s="184">
        <v>99244</v>
      </c>
      <c r="F1400" s="184" t="s">
        <v>423</v>
      </c>
      <c r="G1400" s="196">
        <v>1</v>
      </c>
      <c r="H1400" s="77" t="s">
        <v>537</v>
      </c>
      <c r="I1400" s="190">
        <v>517</v>
      </c>
      <c r="J1400" s="190">
        <v>0</v>
      </c>
      <c r="K1400" s="190">
        <v>0</v>
      </c>
      <c r="L1400" s="190">
        <v>517</v>
      </c>
      <c r="M1400" s="199">
        <v>3.02</v>
      </c>
      <c r="N1400" s="184">
        <v>182</v>
      </c>
      <c r="O1400" s="77" t="s">
        <v>426</v>
      </c>
      <c r="P1400" s="61" t="s">
        <v>445</v>
      </c>
    </row>
    <row r="1401" spans="1:16" ht="20.100000000000001" hidden="1" customHeight="1" outlineLevel="2" x14ac:dyDescent="0.2">
      <c r="A1401" s="183">
        <v>4836540</v>
      </c>
      <c r="B1401" s="183">
        <v>1160561</v>
      </c>
      <c r="C1401" s="183" t="s">
        <v>904</v>
      </c>
      <c r="D1401" s="183" t="s">
        <v>709</v>
      </c>
      <c r="E1401" s="184">
        <v>99244</v>
      </c>
      <c r="F1401" s="184" t="s">
        <v>423</v>
      </c>
      <c r="G1401" s="196">
        <v>1</v>
      </c>
      <c r="H1401" s="77" t="s">
        <v>537</v>
      </c>
      <c r="I1401" s="190">
        <v>517</v>
      </c>
      <c r="J1401" s="190">
        <v>0</v>
      </c>
      <c r="K1401" s="190">
        <v>-512</v>
      </c>
      <c r="L1401" s="190">
        <v>5</v>
      </c>
      <c r="M1401" s="199">
        <v>3.02</v>
      </c>
      <c r="N1401" s="184">
        <v>201.9</v>
      </c>
      <c r="O1401" s="77" t="s">
        <v>516</v>
      </c>
      <c r="P1401" s="61" t="s">
        <v>459</v>
      </c>
    </row>
    <row r="1402" spans="1:16" ht="20.100000000000001" hidden="1" customHeight="1" outlineLevel="2" x14ac:dyDescent="0.2">
      <c r="A1402" s="183">
        <v>4843458</v>
      </c>
      <c r="B1402" s="183">
        <v>1470093</v>
      </c>
      <c r="C1402" s="183" t="s">
        <v>812</v>
      </c>
      <c r="D1402" s="183" t="s">
        <v>745</v>
      </c>
      <c r="E1402" s="184">
        <v>99244</v>
      </c>
      <c r="F1402" s="184" t="s">
        <v>423</v>
      </c>
      <c r="G1402" s="196">
        <v>1</v>
      </c>
      <c r="H1402" s="77" t="s">
        <v>537</v>
      </c>
      <c r="I1402" s="190">
        <v>517</v>
      </c>
      <c r="J1402" s="190">
        <v>-118.69</v>
      </c>
      <c r="K1402" s="190">
        <v>-393.31</v>
      </c>
      <c r="L1402" s="190">
        <v>5</v>
      </c>
      <c r="M1402" s="199">
        <v>3.02</v>
      </c>
      <c r="N1402" s="184">
        <v>174.4</v>
      </c>
      <c r="O1402" s="77" t="s">
        <v>624</v>
      </c>
      <c r="P1402" s="61" t="s">
        <v>483</v>
      </c>
    </row>
    <row r="1403" spans="1:16" ht="20.100000000000001" hidden="1" customHeight="1" outlineLevel="2" x14ac:dyDescent="0.2">
      <c r="A1403" s="183">
        <v>4848506</v>
      </c>
      <c r="B1403" s="183">
        <v>888469</v>
      </c>
      <c r="C1403" s="183" t="s">
        <v>958</v>
      </c>
      <c r="D1403" s="183" t="s">
        <v>747</v>
      </c>
      <c r="E1403" s="184">
        <v>99244</v>
      </c>
      <c r="F1403" s="184" t="s">
        <v>423</v>
      </c>
      <c r="G1403" s="196">
        <v>1</v>
      </c>
      <c r="H1403" s="77" t="s">
        <v>537</v>
      </c>
      <c r="I1403" s="190">
        <v>517</v>
      </c>
      <c r="J1403" s="190">
        <v>0</v>
      </c>
      <c r="K1403" s="190">
        <v>0</v>
      </c>
      <c r="L1403" s="190">
        <v>517</v>
      </c>
      <c r="M1403" s="199">
        <v>3.02</v>
      </c>
      <c r="N1403" s="184">
        <v>174.8</v>
      </c>
      <c r="O1403" s="77" t="s">
        <v>567</v>
      </c>
      <c r="P1403" s="61" t="s">
        <v>445</v>
      </c>
    </row>
    <row r="1404" spans="1:16" ht="20.100000000000001" hidden="1" customHeight="1" outlineLevel="2" x14ac:dyDescent="0.2">
      <c r="A1404" s="183">
        <v>4853511</v>
      </c>
      <c r="B1404" s="183">
        <v>1586393</v>
      </c>
      <c r="C1404" s="183" t="s">
        <v>749</v>
      </c>
      <c r="D1404" s="183" t="s">
        <v>480</v>
      </c>
      <c r="E1404" s="184">
        <v>99244</v>
      </c>
      <c r="F1404" s="184" t="s">
        <v>423</v>
      </c>
      <c r="G1404" s="196">
        <v>1</v>
      </c>
      <c r="H1404" s="77" t="s">
        <v>537</v>
      </c>
      <c r="I1404" s="190">
        <v>517</v>
      </c>
      <c r="J1404" s="190">
        <v>-125</v>
      </c>
      <c r="K1404" s="190">
        <v>-392</v>
      </c>
      <c r="L1404" s="190">
        <v>0</v>
      </c>
      <c r="M1404" s="199">
        <v>3.02</v>
      </c>
      <c r="N1404" s="184">
        <v>174.4</v>
      </c>
      <c r="O1404" s="77" t="s">
        <v>49</v>
      </c>
      <c r="P1404" s="61" t="s">
        <v>445</v>
      </c>
    </row>
    <row r="1405" spans="1:16" ht="20.100000000000001" hidden="1" customHeight="1" outlineLevel="2" x14ac:dyDescent="0.2">
      <c r="A1405" s="183">
        <v>4851424</v>
      </c>
      <c r="B1405" s="183">
        <v>1586215</v>
      </c>
      <c r="C1405" s="183" t="s">
        <v>768</v>
      </c>
      <c r="D1405" s="183" t="s">
        <v>480</v>
      </c>
      <c r="E1405" s="184">
        <v>99244</v>
      </c>
      <c r="F1405" s="184" t="s">
        <v>423</v>
      </c>
      <c r="G1405" s="196">
        <v>1</v>
      </c>
      <c r="H1405" s="77" t="s">
        <v>537</v>
      </c>
      <c r="I1405" s="190">
        <v>517</v>
      </c>
      <c r="J1405" s="190">
        <v>-115.56</v>
      </c>
      <c r="K1405" s="190">
        <v>-386.44</v>
      </c>
      <c r="L1405" s="190">
        <v>15</v>
      </c>
      <c r="M1405" s="199">
        <v>3.02</v>
      </c>
      <c r="N1405" s="184">
        <v>174.4</v>
      </c>
      <c r="O1405" s="77" t="s">
        <v>506</v>
      </c>
      <c r="P1405" s="61" t="s">
        <v>445</v>
      </c>
    </row>
    <row r="1406" spans="1:16" ht="20.100000000000001" hidden="1" customHeight="1" outlineLevel="2" x14ac:dyDescent="0.2">
      <c r="A1406" s="183">
        <v>4852578</v>
      </c>
      <c r="B1406" s="183">
        <v>123860</v>
      </c>
      <c r="C1406" s="183" t="s">
        <v>753</v>
      </c>
      <c r="D1406" s="183" t="s">
        <v>429</v>
      </c>
      <c r="E1406" s="184">
        <v>99244</v>
      </c>
      <c r="F1406" s="184" t="s">
        <v>423</v>
      </c>
      <c r="G1406" s="196">
        <v>1</v>
      </c>
      <c r="H1406" s="77" t="s">
        <v>537</v>
      </c>
      <c r="I1406" s="190">
        <v>517</v>
      </c>
      <c r="J1406" s="190">
        <v>-105</v>
      </c>
      <c r="K1406" s="190">
        <v>-412</v>
      </c>
      <c r="L1406" s="190">
        <v>0</v>
      </c>
      <c r="M1406" s="199">
        <v>3.02</v>
      </c>
      <c r="N1406" s="184">
        <v>174.8</v>
      </c>
      <c r="O1406" s="77" t="s">
        <v>49</v>
      </c>
      <c r="P1406" s="61" t="s">
        <v>445</v>
      </c>
    </row>
    <row r="1407" spans="1:16" ht="20.100000000000001" hidden="1" customHeight="1" outlineLevel="2" x14ac:dyDescent="0.2">
      <c r="A1407" s="183">
        <v>4854820</v>
      </c>
      <c r="B1407" s="183">
        <v>1586097</v>
      </c>
      <c r="C1407" s="183" t="s">
        <v>959</v>
      </c>
      <c r="D1407" s="183" t="s">
        <v>429</v>
      </c>
      <c r="E1407" s="184">
        <v>99244</v>
      </c>
      <c r="F1407" s="184" t="s">
        <v>423</v>
      </c>
      <c r="G1407" s="196">
        <v>1</v>
      </c>
      <c r="H1407" s="77" t="s">
        <v>537</v>
      </c>
      <c r="I1407" s="190">
        <v>517</v>
      </c>
      <c r="J1407" s="190">
        <v>0</v>
      </c>
      <c r="K1407" s="190">
        <v>0</v>
      </c>
      <c r="L1407" s="190">
        <v>517</v>
      </c>
      <c r="M1407" s="199">
        <v>3.02</v>
      </c>
      <c r="N1407" s="184">
        <v>148.80000000000001</v>
      </c>
      <c r="O1407" s="77" t="s">
        <v>516</v>
      </c>
      <c r="P1407" s="61" t="s">
        <v>445</v>
      </c>
    </row>
    <row r="1408" spans="1:16" ht="20.100000000000001" hidden="1" customHeight="1" outlineLevel="2" x14ac:dyDescent="0.2">
      <c r="A1408" s="183">
        <v>4855580</v>
      </c>
      <c r="B1408" s="183">
        <v>488260</v>
      </c>
      <c r="C1408" s="183" t="s">
        <v>754</v>
      </c>
      <c r="D1408" s="183" t="s">
        <v>755</v>
      </c>
      <c r="E1408" s="184">
        <v>99244</v>
      </c>
      <c r="F1408" s="184" t="s">
        <v>423</v>
      </c>
      <c r="G1408" s="196">
        <v>1</v>
      </c>
      <c r="H1408" s="77" t="s">
        <v>537</v>
      </c>
      <c r="I1408" s="190">
        <v>517</v>
      </c>
      <c r="J1408" s="190">
        <v>-130.56</v>
      </c>
      <c r="K1408" s="190">
        <v>-386.44</v>
      </c>
      <c r="L1408" s="190">
        <v>0</v>
      </c>
      <c r="M1408" s="199">
        <v>3.02</v>
      </c>
      <c r="N1408" s="184">
        <v>202.81</v>
      </c>
      <c r="O1408" s="77" t="s">
        <v>506</v>
      </c>
      <c r="P1408" s="61" t="s">
        <v>445</v>
      </c>
    </row>
    <row r="1409" spans="1:16" ht="20.100000000000001" hidden="1" customHeight="1" outlineLevel="2" x14ac:dyDescent="0.2">
      <c r="A1409" s="183">
        <v>4843531</v>
      </c>
      <c r="B1409" s="183">
        <v>995228</v>
      </c>
      <c r="C1409" s="183" t="s">
        <v>905</v>
      </c>
      <c r="D1409" s="183" t="s">
        <v>755</v>
      </c>
      <c r="E1409" s="184">
        <v>99244</v>
      </c>
      <c r="F1409" s="184" t="s">
        <v>423</v>
      </c>
      <c r="G1409" s="196">
        <v>1</v>
      </c>
      <c r="H1409" s="77" t="s">
        <v>537</v>
      </c>
      <c r="I1409" s="190">
        <v>517</v>
      </c>
      <c r="J1409" s="190">
        <v>0</v>
      </c>
      <c r="K1409" s="190">
        <v>-512</v>
      </c>
      <c r="L1409" s="190">
        <v>5</v>
      </c>
      <c r="M1409" s="199">
        <v>3.02</v>
      </c>
      <c r="N1409" s="184">
        <v>171.3</v>
      </c>
      <c r="O1409" s="77" t="s">
        <v>516</v>
      </c>
      <c r="P1409" s="61" t="s">
        <v>445</v>
      </c>
    </row>
    <row r="1410" spans="1:16" ht="20.100000000000001" hidden="1" customHeight="1" outlineLevel="2" x14ac:dyDescent="0.2">
      <c r="A1410" s="183">
        <v>4863583</v>
      </c>
      <c r="B1410" s="183">
        <v>1575427</v>
      </c>
      <c r="C1410" s="183" t="s">
        <v>777</v>
      </c>
      <c r="D1410" s="183" t="s">
        <v>775</v>
      </c>
      <c r="E1410" s="184">
        <v>99244</v>
      </c>
      <c r="F1410" s="184" t="s">
        <v>423</v>
      </c>
      <c r="G1410" s="196">
        <v>1</v>
      </c>
      <c r="H1410" s="77" t="s">
        <v>537</v>
      </c>
      <c r="I1410" s="190">
        <v>517</v>
      </c>
      <c r="J1410" s="190">
        <v>-74.87</v>
      </c>
      <c r="K1410" s="190">
        <v>-442.13</v>
      </c>
      <c r="L1410" s="190">
        <v>0</v>
      </c>
      <c r="M1410" s="199">
        <v>3.02</v>
      </c>
      <c r="N1410" s="184">
        <v>174.4</v>
      </c>
      <c r="O1410" s="77" t="s">
        <v>426</v>
      </c>
      <c r="P1410" s="61" t="s">
        <v>445</v>
      </c>
    </row>
    <row r="1411" spans="1:16" ht="20.100000000000001" hidden="1" customHeight="1" outlineLevel="2" x14ac:dyDescent="0.2">
      <c r="A1411" s="183">
        <v>4858550</v>
      </c>
      <c r="B1411" s="183">
        <v>874235</v>
      </c>
      <c r="C1411" s="183" t="s">
        <v>917</v>
      </c>
      <c r="D1411" s="183" t="s">
        <v>775</v>
      </c>
      <c r="E1411" s="184">
        <v>99244</v>
      </c>
      <c r="F1411" s="184" t="s">
        <v>423</v>
      </c>
      <c r="G1411" s="196">
        <v>1</v>
      </c>
      <c r="H1411" s="77" t="s">
        <v>537</v>
      </c>
      <c r="I1411" s="190">
        <v>517</v>
      </c>
      <c r="J1411" s="190">
        <v>0</v>
      </c>
      <c r="K1411" s="190">
        <v>-502</v>
      </c>
      <c r="L1411" s="190">
        <v>15</v>
      </c>
      <c r="M1411" s="199">
        <v>3.02</v>
      </c>
      <c r="N1411" s="184">
        <v>173.6</v>
      </c>
      <c r="O1411" s="77" t="s">
        <v>516</v>
      </c>
      <c r="P1411" s="61" t="s">
        <v>445</v>
      </c>
    </row>
    <row r="1412" spans="1:16" ht="20.100000000000001" hidden="1" customHeight="1" outlineLevel="2" x14ac:dyDescent="0.2">
      <c r="A1412" s="183">
        <v>4589722</v>
      </c>
      <c r="B1412" s="183">
        <v>1556482</v>
      </c>
      <c r="C1412" s="183" t="s">
        <v>856</v>
      </c>
      <c r="D1412" s="183" t="s">
        <v>778</v>
      </c>
      <c r="E1412" s="184">
        <v>99244</v>
      </c>
      <c r="F1412" s="184" t="s">
        <v>423</v>
      </c>
      <c r="G1412" s="196">
        <v>1</v>
      </c>
      <c r="H1412" s="77" t="s">
        <v>537</v>
      </c>
      <c r="I1412" s="190">
        <v>517</v>
      </c>
      <c r="J1412" s="190">
        <v>0</v>
      </c>
      <c r="K1412" s="190">
        <v>0</v>
      </c>
      <c r="L1412" s="190">
        <v>517</v>
      </c>
      <c r="M1412" s="199">
        <v>3.02</v>
      </c>
      <c r="N1412" s="184">
        <v>202.12</v>
      </c>
      <c r="O1412" s="77" t="s">
        <v>426</v>
      </c>
      <c r="P1412" s="61" t="s">
        <v>445</v>
      </c>
    </row>
    <row r="1413" spans="1:16" ht="20.100000000000001" hidden="1" customHeight="1" outlineLevel="2" x14ac:dyDescent="0.2">
      <c r="A1413" s="183">
        <v>4861357</v>
      </c>
      <c r="B1413" s="183">
        <v>228545</v>
      </c>
      <c r="C1413" s="183" t="s">
        <v>781</v>
      </c>
      <c r="D1413" s="183" t="s">
        <v>780</v>
      </c>
      <c r="E1413" s="184">
        <v>99244</v>
      </c>
      <c r="F1413" s="184" t="s">
        <v>423</v>
      </c>
      <c r="G1413" s="196">
        <v>1</v>
      </c>
      <c r="H1413" s="77" t="s">
        <v>537</v>
      </c>
      <c r="I1413" s="190">
        <v>517</v>
      </c>
      <c r="J1413" s="190">
        <v>0</v>
      </c>
      <c r="K1413" s="190">
        <v>-517</v>
      </c>
      <c r="L1413" s="190">
        <v>0</v>
      </c>
      <c r="M1413" s="199">
        <v>3.02</v>
      </c>
      <c r="N1413" s="184">
        <v>185</v>
      </c>
      <c r="O1413" s="77" t="s">
        <v>782</v>
      </c>
      <c r="P1413" s="61" t="s">
        <v>483</v>
      </c>
    </row>
    <row r="1414" spans="1:16" ht="20.100000000000001" hidden="1" customHeight="1" outlineLevel="2" x14ac:dyDescent="0.2">
      <c r="A1414" s="183">
        <v>4863133</v>
      </c>
      <c r="B1414" s="183">
        <v>456994</v>
      </c>
      <c r="C1414" s="183" t="s">
        <v>801</v>
      </c>
      <c r="D1414" s="183" t="s">
        <v>783</v>
      </c>
      <c r="E1414" s="184">
        <v>99244</v>
      </c>
      <c r="F1414" s="184" t="s">
        <v>423</v>
      </c>
      <c r="G1414" s="196">
        <v>1</v>
      </c>
      <c r="H1414" s="77" t="s">
        <v>537</v>
      </c>
      <c r="I1414" s="190">
        <v>517</v>
      </c>
      <c r="J1414" s="190">
        <v>0</v>
      </c>
      <c r="K1414" s="190">
        <v>0</v>
      </c>
      <c r="L1414" s="190">
        <v>517</v>
      </c>
      <c r="M1414" s="199">
        <v>3.02</v>
      </c>
      <c r="N1414" s="184">
        <v>146.80000000000001</v>
      </c>
      <c r="O1414" s="77" t="s">
        <v>567</v>
      </c>
      <c r="P1414" s="61" t="s">
        <v>445</v>
      </c>
    </row>
    <row r="1415" spans="1:16" ht="20.100000000000001" hidden="1" customHeight="1" outlineLevel="2" x14ac:dyDescent="0.2">
      <c r="A1415" s="183">
        <v>4874920</v>
      </c>
      <c r="B1415" s="183">
        <v>1588493</v>
      </c>
      <c r="C1415" s="183" t="s">
        <v>790</v>
      </c>
      <c r="D1415" s="183" t="s">
        <v>789</v>
      </c>
      <c r="E1415" s="184">
        <v>99244</v>
      </c>
      <c r="F1415" s="184" t="s">
        <v>423</v>
      </c>
      <c r="G1415" s="196">
        <v>1</v>
      </c>
      <c r="H1415" s="77" t="s">
        <v>537</v>
      </c>
      <c r="I1415" s="190">
        <v>517</v>
      </c>
      <c r="J1415" s="190">
        <v>0</v>
      </c>
      <c r="K1415" s="190">
        <v>-517</v>
      </c>
      <c r="L1415" s="190">
        <v>0</v>
      </c>
      <c r="M1415" s="199">
        <v>3.02</v>
      </c>
      <c r="N1415" s="184">
        <v>162.80000000000001</v>
      </c>
      <c r="O1415" s="77" t="s">
        <v>49</v>
      </c>
      <c r="P1415" s="61" t="s">
        <v>650</v>
      </c>
    </row>
    <row r="1416" spans="1:16" ht="20.100000000000001" hidden="1" customHeight="1" outlineLevel="2" x14ac:dyDescent="0.2">
      <c r="A1416" s="183">
        <v>4874726</v>
      </c>
      <c r="B1416" s="183">
        <v>1391442</v>
      </c>
      <c r="C1416" s="183" t="s">
        <v>919</v>
      </c>
      <c r="D1416" s="183" t="s">
        <v>787</v>
      </c>
      <c r="E1416" s="184">
        <v>99244</v>
      </c>
      <c r="F1416" s="184" t="s">
        <v>423</v>
      </c>
      <c r="G1416" s="196">
        <v>1</v>
      </c>
      <c r="H1416" s="77" t="s">
        <v>537</v>
      </c>
      <c r="I1416" s="190">
        <v>517</v>
      </c>
      <c r="J1416" s="190">
        <v>-115.56</v>
      </c>
      <c r="K1416" s="190">
        <v>-386.44</v>
      </c>
      <c r="L1416" s="190">
        <v>15</v>
      </c>
      <c r="M1416" s="199">
        <v>3.02</v>
      </c>
      <c r="N1416" s="184">
        <v>162.19999999999999</v>
      </c>
      <c r="O1416" s="77" t="s">
        <v>506</v>
      </c>
      <c r="P1416" s="61" t="s">
        <v>650</v>
      </c>
    </row>
    <row r="1417" spans="1:16" ht="20.100000000000001" hidden="1" customHeight="1" outlineLevel="2" x14ac:dyDescent="0.2">
      <c r="A1417" s="183">
        <v>4858551</v>
      </c>
      <c r="B1417" s="183">
        <v>1139791</v>
      </c>
      <c r="C1417" s="183" t="s">
        <v>807</v>
      </c>
      <c r="D1417" s="183" t="s">
        <v>803</v>
      </c>
      <c r="E1417" s="184">
        <v>99244</v>
      </c>
      <c r="F1417" s="184" t="s">
        <v>423</v>
      </c>
      <c r="G1417" s="196">
        <v>1</v>
      </c>
      <c r="H1417" s="77" t="s">
        <v>537</v>
      </c>
      <c r="I1417" s="190">
        <v>517</v>
      </c>
      <c r="J1417" s="190">
        <v>-74.87</v>
      </c>
      <c r="K1417" s="190">
        <v>-442.13</v>
      </c>
      <c r="L1417" s="190">
        <v>0</v>
      </c>
      <c r="M1417" s="199">
        <v>3.02</v>
      </c>
      <c r="N1417" s="184">
        <v>174.4</v>
      </c>
      <c r="O1417" s="77" t="s">
        <v>426</v>
      </c>
      <c r="P1417" s="61" t="s">
        <v>650</v>
      </c>
    </row>
    <row r="1418" spans="1:16" ht="20.100000000000001" hidden="1" customHeight="1" outlineLevel="2" x14ac:dyDescent="0.2">
      <c r="A1418" s="183">
        <v>4883100</v>
      </c>
      <c r="B1418" s="183">
        <v>1586798</v>
      </c>
      <c r="C1418" s="183" t="s">
        <v>913</v>
      </c>
      <c r="D1418" s="183" t="s">
        <v>818</v>
      </c>
      <c r="E1418" s="184">
        <v>99244</v>
      </c>
      <c r="F1418" s="184" t="s">
        <v>423</v>
      </c>
      <c r="G1418" s="196">
        <v>1</v>
      </c>
      <c r="H1418" s="77" t="s">
        <v>537</v>
      </c>
      <c r="I1418" s="190">
        <v>517</v>
      </c>
      <c r="J1418" s="190">
        <v>0</v>
      </c>
      <c r="K1418" s="190">
        <v>-507</v>
      </c>
      <c r="L1418" s="190">
        <v>10</v>
      </c>
      <c r="M1418" s="199">
        <v>3.02</v>
      </c>
      <c r="N1418" s="184">
        <v>173.7</v>
      </c>
      <c r="O1418" s="77" t="s">
        <v>567</v>
      </c>
      <c r="P1418" s="61" t="s">
        <v>650</v>
      </c>
    </row>
    <row r="1419" spans="1:16" ht="20.100000000000001" hidden="1" customHeight="1" outlineLevel="2" x14ac:dyDescent="0.2">
      <c r="A1419" s="183">
        <v>4886768</v>
      </c>
      <c r="B1419" s="183">
        <v>391732</v>
      </c>
      <c r="C1419" s="183" t="s">
        <v>826</v>
      </c>
      <c r="D1419" s="183" t="s">
        <v>825</v>
      </c>
      <c r="E1419" s="184">
        <v>99244</v>
      </c>
      <c r="F1419" s="184" t="s">
        <v>423</v>
      </c>
      <c r="G1419" s="196">
        <v>1</v>
      </c>
      <c r="H1419" s="77" t="s">
        <v>537</v>
      </c>
      <c r="I1419" s="190">
        <v>517</v>
      </c>
      <c r="J1419" s="190">
        <v>-74.87</v>
      </c>
      <c r="K1419" s="190">
        <v>-442.13</v>
      </c>
      <c r="L1419" s="190">
        <v>0</v>
      </c>
      <c r="M1419" s="199">
        <v>3.02</v>
      </c>
      <c r="N1419" s="184">
        <v>188</v>
      </c>
      <c r="O1419" s="77" t="s">
        <v>426</v>
      </c>
      <c r="P1419" s="61" t="s">
        <v>650</v>
      </c>
    </row>
    <row r="1420" spans="1:16" ht="20.100000000000001" hidden="1" customHeight="1" outlineLevel="2" x14ac:dyDescent="0.2">
      <c r="A1420" s="183">
        <v>4879686</v>
      </c>
      <c r="B1420" s="183">
        <v>1588916</v>
      </c>
      <c r="C1420" s="183" t="s">
        <v>830</v>
      </c>
      <c r="D1420" s="183" t="s">
        <v>829</v>
      </c>
      <c r="E1420" s="184">
        <v>99244</v>
      </c>
      <c r="F1420" s="184" t="s">
        <v>423</v>
      </c>
      <c r="G1420" s="196">
        <v>1</v>
      </c>
      <c r="H1420" s="77" t="s">
        <v>537</v>
      </c>
      <c r="I1420" s="190">
        <v>517</v>
      </c>
      <c r="J1420" s="190">
        <v>0</v>
      </c>
      <c r="K1420" s="190">
        <v>-517</v>
      </c>
      <c r="L1420" s="190">
        <v>0</v>
      </c>
      <c r="M1420" s="199">
        <v>3.02</v>
      </c>
      <c r="N1420" s="184">
        <v>174.1</v>
      </c>
      <c r="O1420" s="77" t="s">
        <v>518</v>
      </c>
      <c r="P1420" s="61" t="s">
        <v>459</v>
      </c>
    </row>
    <row r="1421" spans="1:16" ht="20.100000000000001" hidden="1" customHeight="1" outlineLevel="2" x14ac:dyDescent="0.2">
      <c r="A1421" s="183">
        <v>4890225</v>
      </c>
      <c r="B1421" s="183">
        <v>1589789</v>
      </c>
      <c r="C1421" s="183" t="s">
        <v>831</v>
      </c>
      <c r="D1421" s="183" t="s">
        <v>832</v>
      </c>
      <c r="E1421" s="184">
        <v>99244</v>
      </c>
      <c r="F1421" s="184" t="s">
        <v>423</v>
      </c>
      <c r="G1421" s="196">
        <v>1</v>
      </c>
      <c r="H1421" s="77" t="s">
        <v>537</v>
      </c>
      <c r="I1421" s="190">
        <v>517</v>
      </c>
      <c r="J1421" s="190">
        <v>-115</v>
      </c>
      <c r="K1421" s="190">
        <v>-402</v>
      </c>
      <c r="L1421" s="190">
        <v>0</v>
      </c>
      <c r="M1421" s="199">
        <v>3.02</v>
      </c>
      <c r="N1421" s="184">
        <v>174.4</v>
      </c>
      <c r="O1421" s="77" t="s">
        <v>49</v>
      </c>
      <c r="P1421" s="61" t="s">
        <v>459</v>
      </c>
    </row>
    <row r="1422" spans="1:16" ht="20.100000000000001" hidden="1" customHeight="1" outlineLevel="2" x14ac:dyDescent="0.2">
      <c r="A1422" s="183">
        <v>4891180</v>
      </c>
      <c r="B1422" s="183">
        <v>1589879</v>
      </c>
      <c r="C1422" s="183" t="s">
        <v>835</v>
      </c>
      <c r="D1422" s="183" t="s">
        <v>832</v>
      </c>
      <c r="E1422" s="184">
        <v>99244</v>
      </c>
      <c r="F1422" s="184" t="s">
        <v>423</v>
      </c>
      <c r="G1422" s="196">
        <v>1</v>
      </c>
      <c r="H1422" s="77" t="s">
        <v>537</v>
      </c>
      <c r="I1422" s="190">
        <v>517</v>
      </c>
      <c r="J1422" s="190">
        <v>-125</v>
      </c>
      <c r="K1422" s="190">
        <v>-392</v>
      </c>
      <c r="L1422" s="190">
        <v>0</v>
      </c>
      <c r="M1422" s="199">
        <v>3.02</v>
      </c>
      <c r="N1422" s="184">
        <v>174.9</v>
      </c>
      <c r="O1422" s="77" t="s">
        <v>49</v>
      </c>
      <c r="P1422" s="61" t="s">
        <v>459</v>
      </c>
    </row>
    <row r="1423" spans="1:16" ht="20.100000000000001" hidden="1" customHeight="1" outlineLevel="2" x14ac:dyDescent="0.2">
      <c r="A1423" s="183">
        <v>4902425</v>
      </c>
      <c r="B1423" s="183">
        <v>245011</v>
      </c>
      <c r="C1423" s="183" t="s">
        <v>837</v>
      </c>
      <c r="D1423" s="183" t="s">
        <v>836</v>
      </c>
      <c r="E1423" s="184">
        <v>99244</v>
      </c>
      <c r="F1423" s="184" t="s">
        <v>423</v>
      </c>
      <c r="G1423" s="196">
        <v>1</v>
      </c>
      <c r="H1423" s="77" t="s">
        <v>537</v>
      </c>
      <c r="I1423" s="190">
        <v>517</v>
      </c>
      <c r="J1423" s="190">
        <v>-36</v>
      </c>
      <c r="K1423" s="190">
        <v>-481</v>
      </c>
      <c r="L1423" s="190">
        <v>0</v>
      </c>
      <c r="M1423" s="199">
        <v>3.02</v>
      </c>
      <c r="N1423" s="184">
        <v>146.80000000000001</v>
      </c>
      <c r="O1423" s="77" t="s">
        <v>757</v>
      </c>
      <c r="P1423" s="61" t="s">
        <v>488</v>
      </c>
    </row>
    <row r="1424" spans="1:16" ht="20.100000000000001" hidden="1" customHeight="1" outlineLevel="2" x14ac:dyDescent="0.2">
      <c r="A1424" s="183">
        <v>4905541</v>
      </c>
      <c r="B1424" s="183">
        <v>1591274</v>
      </c>
      <c r="C1424" s="183" t="s">
        <v>954</v>
      </c>
      <c r="D1424" s="183" t="s">
        <v>462</v>
      </c>
      <c r="E1424" s="184">
        <v>99244</v>
      </c>
      <c r="F1424" s="184" t="s">
        <v>423</v>
      </c>
      <c r="G1424" s="196">
        <v>1</v>
      </c>
      <c r="H1424" s="77" t="s">
        <v>537</v>
      </c>
      <c r="I1424" s="190">
        <v>517</v>
      </c>
      <c r="J1424" s="190">
        <v>0</v>
      </c>
      <c r="K1424" s="190">
        <v>-250</v>
      </c>
      <c r="L1424" s="190">
        <v>267</v>
      </c>
      <c r="M1424" s="199">
        <v>3.02</v>
      </c>
      <c r="N1424" s="184">
        <v>174.8</v>
      </c>
      <c r="O1424" s="77" t="s">
        <v>693</v>
      </c>
      <c r="P1424" s="61" t="s">
        <v>575</v>
      </c>
    </row>
    <row r="1425" spans="1:16" ht="20.100000000000001" hidden="1" customHeight="1" outlineLevel="2" x14ac:dyDescent="0.2">
      <c r="A1425" s="183">
        <v>4894047</v>
      </c>
      <c r="B1425" s="183">
        <v>1197803</v>
      </c>
      <c r="C1425" s="183" t="s">
        <v>841</v>
      </c>
      <c r="D1425" s="183" t="s">
        <v>839</v>
      </c>
      <c r="E1425" s="184">
        <v>99244</v>
      </c>
      <c r="F1425" s="184" t="s">
        <v>423</v>
      </c>
      <c r="G1425" s="196">
        <v>1</v>
      </c>
      <c r="H1425" s="77" t="s">
        <v>537</v>
      </c>
      <c r="I1425" s="190">
        <v>517</v>
      </c>
      <c r="J1425" s="190">
        <v>-74.87</v>
      </c>
      <c r="K1425" s="190">
        <v>-442.13</v>
      </c>
      <c r="L1425" s="190">
        <v>0</v>
      </c>
      <c r="M1425" s="199">
        <v>3.02</v>
      </c>
      <c r="N1425" s="184">
        <v>174.4</v>
      </c>
      <c r="O1425" s="77" t="s">
        <v>426</v>
      </c>
    </row>
    <row r="1426" spans="1:16" ht="20.100000000000001" hidden="1" customHeight="1" outlineLevel="2" x14ac:dyDescent="0.2">
      <c r="A1426" s="183">
        <v>4883512</v>
      </c>
      <c r="B1426" s="183">
        <v>1429852</v>
      </c>
      <c r="C1426" s="183" t="s">
        <v>842</v>
      </c>
      <c r="D1426" s="183" t="s">
        <v>843</v>
      </c>
      <c r="E1426" s="184">
        <v>99244</v>
      </c>
      <c r="F1426" s="184" t="s">
        <v>423</v>
      </c>
      <c r="G1426" s="196">
        <v>1</v>
      </c>
      <c r="H1426" s="77" t="s">
        <v>537</v>
      </c>
      <c r="I1426" s="190">
        <v>517</v>
      </c>
      <c r="J1426" s="190">
        <v>-36</v>
      </c>
      <c r="K1426" s="190">
        <v>-481</v>
      </c>
      <c r="L1426" s="190">
        <v>0</v>
      </c>
      <c r="M1426" s="199">
        <v>3.02</v>
      </c>
      <c r="N1426" s="184">
        <v>174.3</v>
      </c>
      <c r="O1426" s="77" t="s">
        <v>844</v>
      </c>
    </row>
    <row r="1427" spans="1:16" ht="20.100000000000001" hidden="1" customHeight="1" outlineLevel="2" x14ac:dyDescent="0.2">
      <c r="A1427" s="183">
        <v>4871109</v>
      </c>
      <c r="B1427" s="183">
        <v>1582756</v>
      </c>
      <c r="C1427" s="183" t="s">
        <v>914</v>
      </c>
      <c r="D1427" s="183" t="s">
        <v>843</v>
      </c>
      <c r="E1427" s="184">
        <v>99244</v>
      </c>
      <c r="F1427" s="184" t="s">
        <v>423</v>
      </c>
      <c r="G1427" s="196">
        <v>1</v>
      </c>
      <c r="H1427" s="77" t="s">
        <v>537</v>
      </c>
      <c r="I1427" s="190">
        <v>517</v>
      </c>
      <c r="J1427" s="190">
        <v>0</v>
      </c>
      <c r="K1427" s="190">
        <v>-507</v>
      </c>
      <c r="L1427" s="190">
        <v>10</v>
      </c>
      <c r="M1427" s="199">
        <v>3.02</v>
      </c>
      <c r="N1427" s="184">
        <v>237.5</v>
      </c>
      <c r="O1427" s="77" t="s">
        <v>426</v>
      </c>
      <c r="P1427" s="61" t="s">
        <v>575</v>
      </c>
    </row>
    <row r="1428" spans="1:16" ht="20.100000000000001" hidden="1" customHeight="1" outlineLevel="2" x14ac:dyDescent="0.2">
      <c r="A1428" s="183">
        <v>4902565</v>
      </c>
      <c r="B1428" s="183">
        <v>1422740</v>
      </c>
      <c r="C1428" s="183" t="s">
        <v>851</v>
      </c>
      <c r="D1428" s="183" t="s">
        <v>741</v>
      </c>
      <c r="E1428" s="184">
        <v>99244</v>
      </c>
      <c r="F1428" s="184" t="s">
        <v>423</v>
      </c>
      <c r="G1428" s="196">
        <v>1</v>
      </c>
      <c r="H1428" s="77" t="s">
        <v>537</v>
      </c>
      <c r="I1428" s="190">
        <v>517</v>
      </c>
      <c r="J1428" s="190">
        <v>0</v>
      </c>
      <c r="K1428" s="190">
        <v>-517</v>
      </c>
      <c r="L1428" s="190">
        <v>0</v>
      </c>
      <c r="M1428" s="199">
        <v>3.02</v>
      </c>
      <c r="N1428" s="184">
        <v>174.4</v>
      </c>
      <c r="O1428" s="77" t="s">
        <v>49</v>
      </c>
      <c r="P1428" s="61" t="s">
        <v>575</v>
      </c>
    </row>
    <row r="1429" spans="1:16" ht="20.100000000000001" hidden="1" customHeight="1" outlineLevel="2" x14ac:dyDescent="0.2">
      <c r="A1429" s="183">
        <v>4904564</v>
      </c>
      <c r="B1429" s="183">
        <v>1591265</v>
      </c>
      <c r="C1429" s="183" t="s">
        <v>854</v>
      </c>
      <c r="D1429" s="183" t="s">
        <v>852</v>
      </c>
      <c r="E1429" s="184">
        <v>99244</v>
      </c>
      <c r="F1429" s="184" t="s">
        <v>423</v>
      </c>
      <c r="G1429" s="196">
        <v>1</v>
      </c>
      <c r="H1429" s="77" t="s">
        <v>537</v>
      </c>
      <c r="I1429" s="190">
        <v>517</v>
      </c>
      <c r="J1429" s="190">
        <v>-125</v>
      </c>
      <c r="K1429" s="190">
        <v>-392</v>
      </c>
      <c r="L1429" s="190">
        <v>0</v>
      </c>
      <c r="M1429" s="199">
        <v>3.02</v>
      </c>
      <c r="N1429" s="184">
        <v>174.1</v>
      </c>
      <c r="O1429" s="77" t="s">
        <v>503</v>
      </c>
      <c r="P1429" s="61" t="s">
        <v>627</v>
      </c>
    </row>
    <row r="1430" spans="1:16" ht="20.100000000000001" hidden="1" customHeight="1" outlineLevel="2" x14ac:dyDescent="0.2">
      <c r="A1430" s="183">
        <v>4912638</v>
      </c>
      <c r="B1430" s="183">
        <v>1509838</v>
      </c>
      <c r="C1430" s="183" t="s">
        <v>855</v>
      </c>
      <c r="D1430" s="183" t="s">
        <v>852</v>
      </c>
      <c r="E1430" s="184">
        <v>99244</v>
      </c>
      <c r="F1430" s="184" t="s">
        <v>423</v>
      </c>
      <c r="G1430" s="196">
        <v>1</v>
      </c>
      <c r="H1430" s="77" t="s">
        <v>537</v>
      </c>
      <c r="I1430" s="190">
        <v>517</v>
      </c>
      <c r="J1430" s="190">
        <v>0</v>
      </c>
      <c r="K1430" s="190">
        <v>-517</v>
      </c>
      <c r="L1430" s="190">
        <v>0</v>
      </c>
      <c r="M1430" s="199">
        <v>3.02</v>
      </c>
      <c r="N1430" s="184">
        <v>161.9</v>
      </c>
      <c r="O1430" s="77" t="s">
        <v>49</v>
      </c>
      <c r="P1430" s="61" t="s">
        <v>445</v>
      </c>
    </row>
    <row r="1431" spans="1:16" ht="20.100000000000001" hidden="1" customHeight="1" outlineLevel="2" x14ac:dyDescent="0.2">
      <c r="A1431" s="183">
        <v>4916569</v>
      </c>
      <c r="B1431" s="183">
        <v>1591775</v>
      </c>
      <c r="C1431" s="183" t="s">
        <v>867</v>
      </c>
      <c r="D1431" s="183" t="s">
        <v>865</v>
      </c>
      <c r="E1431" s="184">
        <v>99244</v>
      </c>
      <c r="F1431" s="184" t="s">
        <v>423</v>
      </c>
      <c r="G1431" s="196">
        <v>1</v>
      </c>
      <c r="H1431" s="77" t="s">
        <v>537</v>
      </c>
      <c r="I1431" s="190">
        <v>517</v>
      </c>
      <c r="J1431" s="190">
        <v>-74.87</v>
      </c>
      <c r="K1431" s="190">
        <v>-442.13</v>
      </c>
      <c r="L1431" s="190">
        <v>0</v>
      </c>
      <c r="M1431" s="199">
        <v>3.02</v>
      </c>
      <c r="N1431" s="184">
        <v>147.80000000000001</v>
      </c>
      <c r="O1431" s="77" t="s">
        <v>426</v>
      </c>
      <c r="P1431" s="61" t="s">
        <v>653</v>
      </c>
    </row>
    <row r="1432" spans="1:16" ht="20.100000000000001" hidden="1" customHeight="1" outlineLevel="2" x14ac:dyDescent="0.2">
      <c r="A1432" s="183">
        <v>4902677</v>
      </c>
      <c r="B1432" s="183">
        <v>1266761</v>
      </c>
      <c r="C1432" s="183" t="s">
        <v>868</v>
      </c>
      <c r="D1432" s="183" t="s">
        <v>865</v>
      </c>
      <c r="E1432" s="184">
        <v>99244</v>
      </c>
      <c r="F1432" s="184" t="s">
        <v>423</v>
      </c>
      <c r="G1432" s="196">
        <v>1</v>
      </c>
      <c r="H1432" s="77" t="s">
        <v>537</v>
      </c>
      <c r="I1432" s="190">
        <v>517</v>
      </c>
      <c r="J1432" s="190">
        <v>-121.55</v>
      </c>
      <c r="K1432" s="190">
        <v>-395.45</v>
      </c>
      <c r="L1432" s="190">
        <v>0</v>
      </c>
      <c r="M1432" s="199">
        <v>3.02</v>
      </c>
      <c r="N1432" s="184">
        <v>185</v>
      </c>
      <c r="O1432" s="77" t="s">
        <v>693</v>
      </c>
      <c r="P1432" s="61" t="s">
        <v>650</v>
      </c>
    </row>
    <row r="1433" spans="1:16" ht="20.100000000000001" hidden="1" customHeight="1" outlineLevel="2" x14ac:dyDescent="0.2">
      <c r="A1433" s="183">
        <v>4918647</v>
      </c>
      <c r="B1433" s="183">
        <v>1543584</v>
      </c>
      <c r="C1433" s="183" t="s">
        <v>870</v>
      </c>
      <c r="D1433" s="183" t="s">
        <v>869</v>
      </c>
      <c r="E1433" s="184">
        <v>99244</v>
      </c>
      <c r="F1433" s="184" t="s">
        <v>423</v>
      </c>
      <c r="G1433" s="196">
        <v>1</v>
      </c>
      <c r="H1433" s="77" t="s">
        <v>537</v>
      </c>
      <c r="I1433" s="190">
        <v>517</v>
      </c>
      <c r="J1433" s="190">
        <v>0</v>
      </c>
      <c r="K1433" s="190">
        <v>-517</v>
      </c>
      <c r="L1433" s="190">
        <v>0</v>
      </c>
      <c r="M1433" s="199">
        <v>3.02</v>
      </c>
      <c r="N1433" s="184">
        <v>154.80000000000001</v>
      </c>
      <c r="O1433" s="77" t="s">
        <v>49</v>
      </c>
      <c r="P1433" s="61" t="s">
        <v>1019</v>
      </c>
    </row>
    <row r="1434" spans="1:16" ht="20.100000000000001" hidden="1" customHeight="1" outlineLevel="2" x14ac:dyDescent="0.2">
      <c r="A1434" s="183">
        <v>4231753</v>
      </c>
      <c r="B1434" s="183">
        <v>1514392</v>
      </c>
      <c r="C1434" s="183" t="s">
        <v>874</v>
      </c>
      <c r="D1434" s="183" t="s">
        <v>873</v>
      </c>
      <c r="E1434" s="184">
        <v>99244</v>
      </c>
      <c r="F1434" s="184" t="s">
        <v>423</v>
      </c>
      <c r="G1434" s="196">
        <v>1</v>
      </c>
      <c r="H1434" s="77" t="s">
        <v>537</v>
      </c>
      <c r="I1434" s="190">
        <v>517</v>
      </c>
      <c r="J1434" s="190">
        <v>-74.87</v>
      </c>
      <c r="K1434" s="190">
        <v>-442.13</v>
      </c>
      <c r="L1434" s="190">
        <v>0</v>
      </c>
      <c r="M1434" s="199">
        <v>3.02</v>
      </c>
      <c r="N1434" s="184">
        <v>174.8</v>
      </c>
      <c r="O1434" s="77" t="s">
        <v>426</v>
      </c>
      <c r="P1434" s="61" t="s">
        <v>565</v>
      </c>
    </row>
    <row r="1435" spans="1:16" ht="20.100000000000001" hidden="1" customHeight="1" outlineLevel="2" x14ac:dyDescent="0.2">
      <c r="A1435" s="183">
        <v>4920065</v>
      </c>
      <c r="B1435" s="183">
        <v>1586261</v>
      </c>
      <c r="C1435" s="183" t="s">
        <v>878</v>
      </c>
      <c r="D1435" s="183" t="s">
        <v>877</v>
      </c>
      <c r="E1435" s="184">
        <v>99244</v>
      </c>
      <c r="F1435" s="184" t="s">
        <v>423</v>
      </c>
      <c r="G1435" s="196">
        <v>1</v>
      </c>
      <c r="H1435" s="77" t="s">
        <v>537</v>
      </c>
      <c r="I1435" s="190">
        <v>517</v>
      </c>
      <c r="J1435" s="190">
        <v>-74.87</v>
      </c>
      <c r="K1435" s="190">
        <v>-442.13</v>
      </c>
      <c r="L1435" s="190">
        <v>0</v>
      </c>
      <c r="M1435" s="199">
        <v>3.02</v>
      </c>
      <c r="N1435" s="184">
        <v>174.2</v>
      </c>
      <c r="O1435" s="77" t="s">
        <v>426</v>
      </c>
      <c r="P1435" s="61" t="s">
        <v>529</v>
      </c>
    </row>
    <row r="1436" spans="1:16" ht="20.100000000000001" hidden="1" customHeight="1" outlineLevel="2" x14ac:dyDescent="0.2">
      <c r="A1436" s="183">
        <v>4930121</v>
      </c>
      <c r="B1436" s="183">
        <v>513459</v>
      </c>
      <c r="C1436" s="183" t="s">
        <v>935</v>
      </c>
      <c r="D1436" s="183" t="s">
        <v>879</v>
      </c>
      <c r="E1436" s="184">
        <v>99244</v>
      </c>
      <c r="F1436" s="184" t="s">
        <v>423</v>
      </c>
      <c r="G1436" s="196">
        <v>1</v>
      </c>
      <c r="H1436" s="77" t="s">
        <v>537</v>
      </c>
      <c r="I1436" s="190">
        <v>517</v>
      </c>
      <c r="J1436" s="190">
        <v>-105</v>
      </c>
      <c r="K1436" s="190">
        <v>-392</v>
      </c>
      <c r="L1436" s="190">
        <v>20</v>
      </c>
      <c r="M1436" s="199">
        <v>3.02</v>
      </c>
      <c r="N1436" s="184">
        <v>182</v>
      </c>
      <c r="O1436" s="77" t="s">
        <v>503</v>
      </c>
      <c r="P1436" s="61" t="s">
        <v>529</v>
      </c>
    </row>
    <row r="1437" spans="1:16" ht="20.100000000000001" hidden="1" customHeight="1" outlineLevel="2" x14ac:dyDescent="0.2">
      <c r="A1437" s="183">
        <v>4932995</v>
      </c>
      <c r="B1437" s="183">
        <v>734829</v>
      </c>
      <c r="C1437" s="183" t="s">
        <v>886</v>
      </c>
      <c r="D1437" s="183" t="s">
        <v>884</v>
      </c>
      <c r="E1437" s="184">
        <v>99244</v>
      </c>
      <c r="F1437" s="184" t="s">
        <v>423</v>
      </c>
      <c r="G1437" s="196">
        <v>1</v>
      </c>
      <c r="H1437" s="77" t="s">
        <v>537</v>
      </c>
      <c r="I1437" s="190">
        <v>517</v>
      </c>
      <c r="J1437" s="190">
        <v>-74.87</v>
      </c>
      <c r="K1437" s="190">
        <v>-442.13</v>
      </c>
      <c r="L1437" s="190">
        <v>0</v>
      </c>
      <c r="M1437" s="199">
        <v>3.02</v>
      </c>
      <c r="N1437" s="184">
        <v>174.9</v>
      </c>
      <c r="O1437" s="77" t="s">
        <v>426</v>
      </c>
      <c r="P1437" s="61" t="s">
        <v>683</v>
      </c>
    </row>
    <row r="1438" spans="1:16" ht="20.100000000000001" hidden="1" customHeight="1" outlineLevel="2" x14ac:dyDescent="0.2">
      <c r="A1438" s="183">
        <v>4940084</v>
      </c>
      <c r="B1438" s="183">
        <v>1589431</v>
      </c>
      <c r="C1438" s="183" t="s">
        <v>960</v>
      </c>
      <c r="D1438" s="183" t="s">
        <v>888</v>
      </c>
      <c r="E1438" s="184">
        <v>99244</v>
      </c>
      <c r="F1438" s="184" t="s">
        <v>423</v>
      </c>
      <c r="G1438" s="196">
        <v>1</v>
      </c>
      <c r="H1438" s="77" t="s">
        <v>537</v>
      </c>
      <c r="I1438" s="190">
        <v>517</v>
      </c>
      <c r="J1438" s="190">
        <v>0</v>
      </c>
      <c r="K1438" s="190">
        <v>0</v>
      </c>
      <c r="L1438" s="190">
        <v>517</v>
      </c>
      <c r="M1438" s="199">
        <v>3.02</v>
      </c>
      <c r="N1438" s="184" t="s">
        <v>425</v>
      </c>
      <c r="O1438" s="77" t="s">
        <v>516</v>
      </c>
      <c r="P1438" s="61" t="s">
        <v>616</v>
      </c>
    </row>
    <row r="1439" spans="1:16" ht="20.100000000000001" hidden="1" customHeight="1" outlineLevel="2" x14ac:dyDescent="0.2">
      <c r="A1439" s="183">
        <v>4944092</v>
      </c>
      <c r="B1439" s="183">
        <v>198178</v>
      </c>
      <c r="C1439" s="183" t="s">
        <v>921</v>
      </c>
      <c r="D1439" s="183" t="s">
        <v>909</v>
      </c>
      <c r="E1439" s="184">
        <v>99244</v>
      </c>
      <c r="F1439" s="184" t="s">
        <v>423</v>
      </c>
      <c r="G1439" s="196">
        <v>1</v>
      </c>
      <c r="H1439" s="77" t="s">
        <v>537</v>
      </c>
      <c r="I1439" s="190">
        <v>517</v>
      </c>
      <c r="J1439" s="190">
        <v>-115.96</v>
      </c>
      <c r="K1439" s="190">
        <v>-386.04</v>
      </c>
      <c r="L1439" s="190">
        <v>15</v>
      </c>
      <c r="M1439" s="199">
        <v>3.02</v>
      </c>
      <c r="N1439" s="184">
        <v>182</v>
      </c>
      <c r="O1439" s="77" t="s">
        <v>506</v>
      </c>
      <c r="P1439" s="61" t="s">
        <v>616</v>
      </c>
    </row>
    <row r="1440" spans="1:16" ht="20.100000000000001" hidden="1" customHeight="1" outlineLevel="2" x14ac:dyDescent="0.2">
      <c r="A1440" s="183">
        <v>4948045</v>
      </c>
      <c r="B1440" s="183">
        <v>1409450</v>
      </c>
      <c r="C1440" s="183" t="s">
        <v>961</v>
      </c>
      <c r="D1440" s="183" t="s">
        <v>894</v>
      </c>
      <c r="E1440" s="184">
        <v>99244</v>
      </c>
      <c r="F1440" s="184" t="s">
        <v>423</v>
      </c>
      <c r="G1440" s="196">
        <v>1</v>
      </c>
      <c r="H1440" s="77" t="s">
        <v>537</v>
      </c>
      <c r="I1440" s="190">
        <v>517</v>
      </c>
      <c r="J1440" s="190">
        <v>0</v>
      </c>
      <c r="K1440" s="190">
        <v>0</v>
      </c>
      <c r="L1440" s="190">
        <v>517</v>
      </c>
      <c r="M1440" s="199">
        <v>3.02</v>
      </c>
      <c r="N1440" s="184">
        <v>351</v>
      </c>
      <c r="O1440" s="77" t="s">
        <v>516</v>
      </c>
      <c r="P1440" s="61" t="s">
        <v>616</v>
      </c>
    </row>
    <row r="1441" spans="1:16" ht="20.100000000000001" hidden="1" customHeight="1" outlineLevel="2" x14ac:dyDescent="0.2">
      <c r="A1441" s="183">
        <v>4963244</v>
      </c>
      <c r="B1441" s="183">
        <v>1597183</v>
      </c>
      <c r="C1441" s="183" t="s">
        <v>975</v>
      </c>
      <c r="D1441" s="183" t="s">
        <v>965</v>
      </c>
      <c r="E1441" s="184">
        <v>99244</v>
      </c>
      <c r="F1441" s="184" t="s">
        <v>423</v>
      </c>
      <c r="G1441" s="196">
        <v>1</v>
      </c>
      <c r="H1441" s="77" t="s">
        <v>537</v>
      </c>
      <c r="I1441" s="190">
        <v>517</v>
      </c>
      <c r="J1441" s="190">
        <v>0</v>
      </c>
      <c r="K1441" s="190">
        <v>-507</v>
      </c>
      <c r="L1441" s="190">
        <v>10</v>
      </c>
      <c r="M1441" s="199">
        <v>3.02</v>
      </c>
      <c r="N1441" s="184">
        <v>198.3</v>
      </c>
      <c r="O1441" s="77" t="s">
        <v>516</v>
      </c>
      <c r="P1441" s="61" t="s">
        <v>1022</v>
      </c>
    </row>
    <row r="1442" spans="1:16" ht="20.100000000000001" hidden="1" customHeight="1" outlineLevel="2" x14ac:dyDescent="0.2">
      <c r="A1442" s="183">
        <v>4963240</v>
      </c>
      <c r="B1442" s="183">
        <v>1597180</v>
      </c>
      <c r="C1442" s="183" t="s">
        <v>976</v>
      </c>
      <c r="D1442" s="183" t="s">
        <v>965</v>
      </c>
      <c r="E1442" s="184">
        <v>99244</v>
      </c>
      <c r="F1442" s="184" t="s">
        <v>423</v>
      </c>
      <c r="G1442" s="196">
        <v>1</v>
      </c>
      <c r="H1442" s="77" t="s">
        <v>537</v>
      </c>
      <c r="I1442" s="190">
        <v>517</v>
      </c>
      <c r="J1442" s="190">
        <v>0</v>
      </c>
      <c r="K1442" s="190">
        <v>-517</v>
      </c>
      <c r="L1442" s="190">
        <v>0</v>
      </c>
      <c r="M1442" s="199">
        <v>3.02</v>
      </c>
      <c r="N1442" s="184">
        <v>203</v>
      </c>
      <c r="O1442" s="77" t="s">
        <v>49</v>
      </c>
      <c r="P1442" s="61" t="s">
        <v>1022</v>
      </c>
    </row>
    <row r="1443" spans="1:16" ht="20.100000000000001" hidden="1" customHeight="1" outlineLevel="2" x14ac:dyDescent="0.2">
      <c r="A1443" s="183">
        <v>4732121</v>
      </c>
      <c r="B1443" s="183">
        <v>146241</v>
      </c>
      <c r="C1443" s="183" t="s">
        <v>558</v>
      </c>
      <c r="D1443" s="183" t="s">
        <v>980</v>
      </c>
      <c r="E1443" s="184">
        <v>99244</v>
      </c>
      <c r="F1443" s="184" t="s">
        <v>423</v>
      </c>
      <c r="G1443" s="196">
        <v>1</v>
      </c>
      <c r="H1443" s="77" t="s">
        <v>537</v>
      </c>
      <c r="I1443" s="190">
        <v>517</v>
      </c>
      <c r="J1443" s="190">
        <v>0</v>
      </c>
      <c r="K1443" s="190">
        <v>0</v>
      </c>
      <c r="L1443" s="190">
        <v>517</v>
      </c>
      <c r="M1443" s="199">
        <v>3.02</v>
      </c>
      <c r="N1443" s="184">
        <v>174.8</v>
      </c>
      <c r="O1443" s="77" t="s">
        <v>426</v>
      </c>
      <c r="P1443" s="61" t="s">
        <v>1023</v>
      </c>
    </row>
    <row r="1444" spans="1:16" ht="20.100000000000001" hidden="1" customHeight="1" outlineLevel="2" x14ac:dyDescent="0.2">
      <c r="A1444" s="183">
        <v>4976412</v>
      </c>
      <c r="B1444" s="183">
        <v>1575394</v>
      </c>
      <c r="C1444" s="183" t="s">
        <v>989</v>
      </c>
      <c r="D1444" s="183" t="s">
        <v>987</v>
      </c>
      <c r="E1444" s="184">
        <v>99244</v>
      </c>
      <c r="F1444" s="184" t="s">
        <v>423</v>
      </c>
      <c r="G1444" s="196">
        <v>1</v>
      </c>
      <c r="H1444" s="77" t="s">
        <v>537</v>
      </c>
      <c r="I1444" s="190">
        <v>517</v>
      </c>
      <c r="J1444" s="190">
        <v>0</v>
      </c>
      <c r="K1444" s="190">
        <v>0</v>
      </c>
      <c r="L1444" s="190">
        <v>517</v>
      </c>
      <c r="M1444" s="199">
        <v>3.02</v>
      </c>
      <c r="N1444" s="184">
        <v>174.1</v>
      </c>
      <c r="O1444" s="77" t="s">
        <v>516</v>
      </c>
      <c r="P1444" s="61" t="s">
        <v>1023</v>
      </c>
    </row>
    <row r="1445" spans="1:16" ht="20.100000000000001" hidden="1" customHeight="1" outlineLevel="2" x14ac:dyDescent="0.2">
      <c r="A1445" s="183">
        <v>4977611</v>
      </c>
      <c r="B1445" s="183">
        <v>698444</v>
      </c>
      <c r="C1445" s="183" t="s">
        <v>992</v>
      </c>
      <c r="D1445" s="183" t="s">
        <v>990</v>
      </c>
      <c r="E1445" s="184">
        <v>99244</v>
      </c>
      <c r="F1445" s="184" t="s">
        <v>423</v>
      </c>
      <c r="G1445" s="196">
        <v>1</v>
      </c>
      <c r="H1445" s="77" t="s">
        <v>537</v>
      </c>
      <c r="I1445" s="190">
        <v>517</v>
      </c>
      <c r="J1445" s="190">
        <v>0</v>
      </c>
      <c r="K1445" s="190">
        <v>-517</v>
      </c>
      <c r="L1445" s="190">
        <v>0</v>
      </c>
      <c r="M1445" s="199">
        <v>3.02</v>
      </c>
      <c r="N1445" s="184">
        <v>150.80000000000001</v>
      </c>
      <c r="O1445" s="77" t="s">
        <v>528</v>
      </c>
      <c r="P1445" s="61" t="s">
        <v>1023</v>
      </c>
    </row>
    <row r="1446" spans="1:16" ht="20.100000000000001" hidden="1" customHeight="1" outlineLevel="2" x14ac:dyDescent="0.2">
      <c r="A1446" s="183">
        <v>4977432</v>
      </c>
      <c r="B1446" s="183">
        <v>1576188</v>
      </c>
      <c r="C1446" s="183" t="s">
        <v>993</v>
      </c>
      <c r="D1446" s="183" t="s">
        <v>990</v>
      </c>
      <c r="E1446" s="184">
        <v>99244</v>
      </c>
      <c r="F1446" s="184" t="s">
        <v>423</v>
      </c>
      <c r="G1446" s="196">
        <v>1</v>
      </c>
      <c r="H1446" s="77" t="s">
        <v>537</v>
      </c>
      <c r="I1446" s="190">
        <v>517</v>
      </c>
      <c r="J1446" s="190">
        <v>0</v>
      </c>
      <c r="K1446" s="190">
        <v>0</v>
      </c>
      <c r="L1446" s="190">
        <v>517</v>
      </c>
      <c r="M1446" s="199">
        <v>3.02</v>
      </c>
      <c r="N1446" s="184">
        <v>162.80000000000001</v>
      </c>
      <c r="O1446" s="77" t="s">
        <v>516</v>
      </c>
      <c r="P1446" s="61" t="s">
        <v>459</v>
      </c>
    </row>
    <row r="1447" spans="1:16" ht="20.100000000000001" hidden="1" customHeight="1" outlineLevel="2" x14ac:dyDescent="0.2">
      <c r="A1447" s="183">
        <v>4983870</v>
      </c>
      <c r="B1447" s="183">
        <v>199584</v>
      </c>
      <c r="C1447" s="183" t="s">
        <v>1000</v>
      </c>
      <c r="D1447" s="183" t="s">
        <v>995</v>
      </c>
      <c r="E1447" s="184">
        <v>99244</v>
      </c>
      <c r="F1447" s="184" t="s">
        <v>423</v>
      </c>
      <c r="G1447" s="196">
        <v>1</v>
      </c>
      <c r="H1447" s="77" t="s">
        <v>537</v>
      </c>
      <c r="I1447" s="190">
        <v>517</v>
      </c>
      <c r="J1447" s="190">
        <v>0</v>
      </c>
      <c r="K1447" s="190">
        <v>0</v>
      </c>
      <c r="L1447" s="190">
        <v>517</v>
      </c>
      <c r="M1447" s="199">
        <v>3.02</v>
      </c>
      <c r="N1447" s="184">
        <v>146.80000000000001</v>
      </c>
      <c r="O1447" s="77" t="s">
        <v>516</v>
      </c>
      <c r="P1447" s="61" t="s">
        <v>500</v>
      </c>
    </row>
    <row r="1448" spans="1:16" ht="20.100000000000001" hidden="1" customHeight="1" outlineLevel="2" x14ac:dyDescent="0.2">
      <c r="A1448" s="183">
        <v>4985530</v>
      </c>
      <c r="B1448" s="183">
        <v>433298</v>
      </c>
      <c r="C1448" s="183" t="s">
        <v>1005</v>
      </c>
      <c r="D1448" s="183" t="s">
        <v>1003</v>
      </c>
      <c r="E1448" s="184">
        <v>99244</v>
      </c>
      <c r="F1448" s="184" t="s">
        <v>423</v>
      </c>
      <c r="G1448" s="196">
        <v>1</v>
      </c>
      <c r="H1448" s="77" t="s">
        <v>537</v>
      </c>
      <c r="I1448" s="190">
        <v>517</v>
      </c>
      <c r="J1448" s="190">
        <v>0</v>
      </c>
      <c r="K1448" s="190">
        <v>0</v>
      </c>
      <c r="L1448" s="190">
        <v>517</v>
      </c>
      <c r="M1448" s="199">
        <v>3.02</v>
      </c>
      <c r="N1448" s="184">
        <v>153.80000000000001</v>
      </c>
      <c r="O1448" s="77" t="s">
        <v>506</v>
      </c>
      <c r="P1448" s="61" t="s">
        <v>500</v>
      </c>
    </row>
    <row r="1449" spans="1:16" ht="20.100000000000001" hidden="1" customHeight="1" outlineLevel="2" x14ac:dyDescent="0.2">
      <c r="A1449" s="183">
        <v>4231753</v>
      </c>
      <c r="B1449" s="183">
        <v>1514392</v>
      </c>
      <c r="C1449" s="183" t="s">
        <v>874</v>
      </c>
      <c r="D1449" s="183" t="s">
        <v>998</v>
      </c>
      <c r="E1449" s="184">
        <v>99244</v>
      </c>
      <c r="F1449" s="184" t="s">
        <v>423</v>
      </c>
      <c r="G1449" s="196">
        <v>1</v>
      </c>
      <c r="H1449" s="77" t="s">
        <v>537</v>
      </c>
      <c r="I1449" s="190">
        <v>517</v>
      </c>
      <c r="J1449" s="190">
        <v>0</v>
      </c>
      <c r="K1449" s="190">
        <v>0</v>
      </c>
      <c r="L1449" s="190">
        <v>517</v>
      </c>
      <c r="M1449" s="199">
        <v>3.02</v>
      </c>
      <c r="N1449" s="184">
        <v>174.8</v>
      </c>
      <c r="O1449" s="77" t="s">
        <v>426</v>
      </c>
      <c r="P1449" s="61" t="s">
        <v>500</v>
      </c>
    </row>
    <row r="1450" spans="1:16" ht="20.100000000000001" hidden="1" customHeight="1" outlineLevel="2" x14ac:dyDescent="0.2">
      <c r="A1450" s="183">
        <v>4989904</v>
      </c>
      <c r="B1450" s="183">
        <v>1602157</v>
      </c>
      <c r="C1450" s="183" t="s">
        <v>1009</v>
      </c>
      <c r="D1450" s="183" t="s">
        <v>998</v>
      </c>
      <c r="E1450" s="184">
        <v>99244</v>
      </c>
      <c r="F1450" s="184" t="s">
        <v>423</v>
      </c>
      <c r="G1450" s="196">
        <v>1</v>
      </c>
      <c r="H1450" s="77" t="s">
        <v>537</v>
      </c>
      <c r="I1450" s="190">
        <v>517</v>
      </c>
      <c r="J1450" s="190">
        <v>0</v>
      </c>
      <c r="K1450" s="190">
        <v>0</v>
      </c>
      <c r="L1450" s="190">
        <v>517</v>
      </c>
      <c r="M1450" s="199">
        <v>3.02</v>
      </c>
      <c r="N1450" s="184">
        <v>701.4</v>
      </c>
      <c r="O1450" s="77" t="s">
        <v>426</v>
      </c>
      <c r="P1450" s="61" t="s">
        <v>650</v>
      </c>
    </row>
    <row r="1451" spans="1:16" ht="20.100000000000001" hidden="1" customHeight="1" outlineLevel="2" x14ac:dyDescent="0.2">
      <c r="A1451" s="183">
        <v>4989826</v>
      </c>
      <c r="B1451" s="183">
        <v>875502</v>
      </c>
      <c r="C1451" s="183" t="s">
        <v>1010</v>
      </c>
      <c r="D1451" s="183" t="s">
        <v>998</v>
      </c>
      <c r="E1451" s="184">
        <v>99244</v>
      </c>
      <c r="F1451" s="184" t="s">
        <v>423</v>
      </c>
      <c r="G1451" s="196">
        <v>1</v>
      </c>
      <c r="H1451" s="77" t="s">
        <v>537</v>
      </c>
      <c r="I1451" s="190">
        <v>517</v>
      </c>
      <c r="J1451" s="190">
        <v>0</v>
      </c>
      <c r="K1451" s="190">
        <v>0</v>
      </c>
      <c r="L1451" s="190">
        <v>517</v>
      </c>
      <c r="M1451" s="199">
        <v>3.02</v>
      </c>
      <c r="N1451" s="184">
        <v>202.15</v>
      </c>
      <c r="O1451" s="77" t="s">
        <v>426</v>
      </c>
      <c r="P1451" s="61" t="s">
        <v>629</v>
      </c>
    </row>
    <row r="1452" spans="1:16" ht="20.100000000000001" hidden="1" customHeight="1" outlineLevel="2" x14ac:dyDescent="0.2">
      <c r="A1452" s="183">
        <v>4996030</v>
      </c>
      <c r="B1452" s="183">
        <v>633510</v>
      </c>
      <c r="C1452" s="183" t="s">
        <v>1015</v>
      </c>
      <c r="D1452" s="183" t="s">
        <v>1002</v>
      </c>
      <c r="E1452" s="184">
        <v>99244</v>
      </c>
      <c r="F1452" s="184" t="s">
        <v>423</v>
      </c>
      <c r="G1452" s="196">
        <v>1</v>
      </c>
      <c r="H1452" s="77" t="s">
        <v>537</v>
      </c>
      <c r="I1452" s="190">
        <v>517</v>
      </c>
      <c r="J1452" s="190">
        <v>0</v>
      </c>
      <c r="K1452" s="190">
        <v>0</v>
      </c>
      <c r="L1452" s="190">
        <v>517</v>
      </c>
      <c r="M1452" s="199">
        <v>3.02</v>
      </c>
      <c r="N1452" s="184">
        <v>182</v>
      </c>
      <c r="O1452" s="77" t="s">
        <v>518</v>
      </c>
      <c r="P1452" s="61" t="s">
        <v>605</v>
      </c>
    </row>
    <row r="1453" spans="1:16" s="67" customFormat="1" ht="20.100000000000001" customHeight="1" outlineLevel="1" collapsed="1" x14ac:dyDescent="0.2">
      <c r="A1453" s="119"/>
      <c r="B1453" s="119"/>
      <c r="C1453" s="119"/>
      <c r="D1453" s="119"/>
      <c r="E1453" s="187" t="s">
        <v>1093</v>
      </c>
      <c r="F1453" s="187"/>
      <c r="G1453" s="197">
        <f>SUM(G1376:G1452)</f>
        <v>77</v>
      </c>
      <c r="H1453" s="186" t="s">
        <v>537</v>
      </c>
      <c r="I1453" s="190">
        <f>SUBTOTAL(9,I1376:I1452)</f>
        <v>39809</v>
      </c>
      <c r="J1453" s="190">
        <f>SUBTOTAL(9,J1376:J1452)</f>
        <v>-3138.3999999999992</v>
      </c>
      <c r="K1453" s="190">
        <f>SUBTOTAL(9,K1376:K1452)</f>
        <v>-25918.600000000006</v>
      </c>
      <c r="L1453" s="190">
        <f>SUBTOTAL(9,L1376:L1452)</f>
        <v>10752</v>
      </c>
      <c r="M1453" s="199">
        <f>SUBTOTAL(9,M1376:M1452)</f>
        <v>232.5400000000003</v>
      </c>
      <c r="N1453" s="187"/>
      <c r="O1453" s="186"/>
    </row>
    <row r="1454" spans="1:16" ht="20.100000000000001" hidden="1" customHeight="1" outlineLevel="2" x14ac:dyDescent="0.2">
      <c r="A1454" s="183">
        <v>4777342</v>
      </c>
      <c r="B1454" s="183">
        <v>1578742</v>
      </c>
      <c r="C1454" s="183" t="s">
        <v>550</v>
      </c>
      <c r="D1454" s="183" t="s">
        <v>551</v>
      </c>
      <c r="E1454" s="184">
        <v>99245</v>
      </c>
      <c r="F1454" s="184" t="s">
        <v>423</v>
      </c>
      <c r="G1454" s="196">
        <v>1</v>
      </c>
      <c r="H1454" s="77" t="s">
        <v>537</v>
      </c>
      <c r="I1454" s="190">
        <v>646</v>
      </c>
      <c r="J1454" s="190">
        <v>-94.09</v>
      </c>
      <c r="K1454" s="190">
        <v>-551.91</v>
      </c>
      <c r="L1454" s="190">
        <v>0</v>
      </c>
      <c r="M1454" s="199">
        <v>3.77</v>
      </c>
      <c r="N1454" s="184">
        <v>185</v>
      </c>
      <c r="O1454" s="77" t="s">
        <v>426</v>
      </c>
      <c r="P1454" s="61" t="s">
        <v>488</v>
      </c>
    </row>
    <row r="1455" spans="1:16" s="67" customFormat="1" ht="20.100000000000001" customHeight="1" outlineLevel="1" collapsed="1" x14ac:dyDescent="0.2">
      <c r="A1455" s="119"/>
      <c r="B1455" s="119"/>
      <c r="C1455" s="119"/>
      <c r="D1455" s="119"/>
      <c r="E1455" s="187" t="s">
        <v>1094</v>
      </c>
      <c r="F1455" s="187"/>
      <c r="G1455" s="197">
        <f>SUM(G1454)</f>
        <v>1</v>
      </c>
      <c r="H1455" s="186" t="s">
        <v>537</v>
      </c>
      <c r="I1455" s="190">
        <f>SUBTOTAL(9,I1454:I1454)</f>
        <v>646</v>
      </c>
      <c r="J1455" s="190">
        <f>SUBTOTAL(9,J1454:J1454)</f>
        <v>-94.09</v>
      </c>
      <c r="K1455" s="190">
        <f>SUBTOTAL(9,K1454:K1454)</f>
        <v>-551.91</v>
      </c>
      <c r="L1455" s="190">
        <f>SUBTOTAL(9,L1454:L1454)</f>
        <v>0</v>
      </c>
      <c r="M1455" s="199">
        <f>SUBTOTAL(9,M1454:M1454)</f>
        <v>3.77</v>
      </c>
      <c r="N1455" s="187"/>
      <c r="O1455" s="186"/>
    </row>
    <row r="1456" spans="1:16" ht="20.100000000000001" hidden="1" customHeight="1" outlineLevel="2" x14ac:dyDescent="0.2">
      <c r="A1456" s="183">
        <v>9001397760</v>
      </c>
      <c r="B1456" s="183">
        <v>1578334</v>
      </c>
      <c r="C1456" s="183" t="s">
        <v>562</v>
      </c>
      <c r="D1456" s="183" t="s">
        <v>431</v>
      </c>
      <c r="E1456" s="184">
        <v>99252</v>
      </c>
      <c r="F1456" s="184" t="s">
        <v>423</v>
      </c>
      <c r="G1456" s="196">
        <v>1</v>
      </c>
      <c r="H1456" s="77" t="s">
        <v>952</v>
      </c>
      <c r="I1456" s="190">
        <v>254</v>
      </c>
      <c r="J1456" s="190">
        <v>-29.94</v>
      </c>
      <c r="K1456" s="190">
        <v>-224.06</v>
      </c>
      <c r="L1456" s="190">
        <v>0</v>
      </c>
      <c r="M1456" s="199">
        <v>1.5</v>
      </c>
      <c r="N1456" s="184">
        <v>146.80000000000001</v>
      </c>
      <c r="O1456" s="77" t="s">
        <v>426</v>
      </c>
      <c r="P1456" s="61" t="s">
        <v>488</v>
      </c>
    </row>
    <row r="1457" spans="1:16" ht="20.100000000000001" hidden="1" customHeight="1" outlineLevel="2" x14ac:dyDescent="0.2">
      <c r="A1457" s="183">
        <v>9001399009</v>
      </c>
      <c r="B1457" s="183">
        <v>1465933</v>
      </c>
      <c r="C1457" s="183" t="s">
        <v>538</v>
      </c>
      <c r="D1457" s="183" t="s">
        <v>626</v>
      </c>
      <c r="E1457" s="184">
        <v>99252</v>
      </c>
      <c r="F1457" s="184" t="s">
        <v>423</v>
      </c>
      <c r="G1457" s="196">
        <v>1</v>
      </c>
      <c r="H1457" s="77" t="s">
        <v>952</v>
      </c>
      <c r="I1457" s="190">
        <v>254</v>
      </c>
      <c r="J1457" s="190">
        <v>-81</v>
      </c>
      <c r="K1457" s="190">
        <v>-173</v>
      </c>
      <c r="L1457" s="190">
        <v>0</v>
      </c>
      <c r="M1457" s="199">
        <v>1.5</v>
      </c>
      <c r="N1457" s="184">
        <v>345.9</v>
      </c>
      <c r="O1457" s="77" t="s">
        <v>518</v>
      </c>
      <c r="P1457" s="61" t="s">
        <v>663</v>
      </c>
    </row>
    <row r="1458" spans="1:16" ht="20.100000000000001" hidden="1" customHeight="1" outlineLevel="2" x14ac:dyDescent="0.2">
      <c r="A1458" s="183">
        <v>9001399309</v>
      </c>
      <c r="B1458" s="183">
        <v>1581296</v>
      </c>
      <c r="C1458" s="183" t="s">
        <v>660</v>
      </c>
      <c r="D1458" s="183" t="s">
        <v>647</v>
      </c>
      <c r="E1458" s="184">
        <v>99252</v>
      </c>
      <c r="F1458" s="184" t="s">
        <v>423</v>
      </c>
      <c r="G1458" s="196">
        <v>1</v>
      </c>
      <c r="H1458" s="77" t="s">
        <v>952</v>
      </c>
      <c r="I1458" s="190">
        <v>254</v>
      </c>
      <c r="J1458" s="190">
        <v>0</v>
      </c>
      <c r="K1458" s="190">
        <v>-254</v>
      </c>
      <c r="L1458" s="190">
        <v>0</v>
      </c>
      <c r="M1458" s="199">
        <v>1.5</v>
      </c>
      <c r="N1458" s="184">
        <v>336.9</v>
      </c>
      <c r="O1458" s="77" t="s">
        <v>857</v>
      </c>
      <c r="P1458" s="61" t="s">
        <v>565</v>
      </c>
    </row>
    <row r="1459" spans="1:16" ht="20.100000000000001" hidden="1" customHeight="1" outlineLevel="2" x14ac:dyDescent="0.2">
      <c r="A1459" s="183">
        <v>9001400142</v>
      </c>
      <c r="B1459" s="183">
        <v>1582284</v>
      </c>
      <c r="C1459" s="183" t="s">
        <v>750</v>
      </c>
      <c r="D1459" s="183" t="s">
        <v>670</v>
      </c>
      <c r="E1459" s="184">
        <v>99252</v>
      </c>
      <c r="F1459" s="184" t="s">
        <v>423</v>
      </c>
      <c r="G1459" s="196">
        <v>1</v>
      </c>
      <c r="H1459" s="77" t="s">
        <v>952</v>
      </c>
      <c r="I1459" s="190">
        <v>254</v>
      </c>
      <c r="J1459" s="190">
        <v>0</v>
      </c>
      <c r="K1459" s="190">
        <v>-254</v>
      </c>
      <c r="L1459" s="190">
        <v>0</v>
      </c>
      <c r="M1459" s="199">
        <v>1.5</v>
      </c>
      <c r="N1459" s="184">
        <v>203</v>
      </c>
      <c r="O1459" s="77" t="s">
        <v>516</v>
      </c>
      <c r="P1459" s="61" t="s">
        <v>575</v>
      </c>
    </row>
    <row r="1460" spans="1:16" ht="20.100000000000001" hidden="1" customHeight="1" outlineLevel="2" x14ac:dyDescent="0.2">
      <c r="A1460" s="183">
        <v>9001400179</v>
      </c>
      <c r="B1460" s="183">
        <v>484130</v>
      </c>
      <c r="C1460" s="183" t="s">
        <v>721</v>
      </c>
      <c r="D1460" s="183" t="s">
        <v>673</v>
      </c>
      <c r="E1460" s="184">
        <v>99252</v>
      </c>
      <c r="F1460" s="184" t="s">
        <v>423</v>
      </c>
      <c r="G1460" s="196">
        <v>1</v>
      </c>
      <c r="H1460" s="77" t="s">
        <v>952</v>
      </c>
      <c r="I1460" s="190">
        <v>254</v>
      </c>
      <c r="J1460" s="190">
        <v>-29.94</v>
      </c>
      <c r="K1460" s="190">
        <v>-224.06</v>
      </c>
      <c r="L1460" s="190">
        <v>0</v>
      </c>
      <c r="M1460" s="199">
        <v>1.5</v>
      </c>
      <c r="N1460" s="184">
        <v>428.22</v>
      </c>
      <c r="O1460" s="77" t="s">
        <v>426</v>
      </c>
      <c r="P1460" s="61" t="s">
        <v>565</v>
      </c>
    </row>
    <row r="1461" spans="1:16" ht="20.100000000000001" hidden="1" customHeight="1" outlineLevel="2" x14ac:dyDescent="0.2">
      <c r="A1461" s="183">
        <v>9001400717</v>
      </c>
      <c r="B1461" s="183">
        <v>1403654</v>
      </c>
      <c r="C1461" s="183" t="s">
        <v>420</v>
      </c>
      <c r="D1461" s="183" t="s">
        <v>492</v>
      </c>
      <c r="E1461" s="184">
        <v>99252</v>
      </c>
      <c r="F1461" s="184" t="s">
        <v>423</v>
      </c>
      <c r="G1461" s="196">
        <v>1</v>
      </c>
      <c r="H1461" s="77" t="s">
        <v>952</v>
      </c>
      <c r="I1461" s="190">
        <v>254</v>
      </c>
      <c r="J1461" s="190">
        <v>-29.94</v>
      </c>
      <c r="K1461" s="190">
        <v>-224.06</v>
      </c>
      <c r="L1461" s="190">
        <v>0</v>
      </c>
      <c r="M1461" s="199">
        <v>1.5</v>
      </c>
      <c r="N1461" s="184">
        <v>161</v>
      </c>
      <c r="O1461" s="77" t="s">
        <v>426</v>
      </c>
      <c r="P1461" s="61" t="s">
        <v>565</v>
      </c>
    </row>
    <row r="1462" spans="1:16" ht="20.100000000000001" hidden="1" customHeight="1" outlineLevel="2" x14ac:dyDescent="0.2">
      <c r="A1462" s="183">
        <v>9001400227</v>
      </c>
      <c r="B1462" s="183">
        <v>1213764</v>
      </c>
      <c r="C1462" s="183" t="s">
        <v>736</v>
      </c>
      <c r="D1462" s="183" t="s">
        <v>698</v>
      </c>
      <c r="E1462" s="184">
        <v>99252</v>
      </c>
      <c r="F1462" s="184" t="s">
        <v>423</v>
      </c>
      <c r="G1462" s="196">
        <v>1</v>
      </c>
      <c r="H1462" s="77" t="s">
        <v>952</v>
      </c>
      <c r="I1462" s="190">
        <v>254</v>
      </c>
      <c r="J1462" s="190">
        <v>0</v>
      </c>
      <c r="K1462" s="190">
        <v>0</v>
      </c>
      <c r="L1462" s="190">
        <v>254</v>
      </c>
      <c r="M1462" s="199">
        <v>1.5</v>
      </c>
      <c r="N1462" s="184">
        <v>198.3</v>
      </c>
      <c r="O1462" s="77" t="s">
        <v>426</v>
      </c>
      <c r="P1462" s="61" t="s">
        <v>565</v>
      </c>
    </row>
    <row r="1463" spans="1:16" ht="20.100000000000001" hidden="1" customHeight="1" outlineLevel="2" x14ac:dyDescent="0.2">
      <c r="A1463" s="183">
        <v>9001400142</v>
      </c>
      <c r="B1463" s="183">
        <v>1582284</v>
      </c>
      <c r="C1463" s="183" t="s">
        <v>750</v>
      </c>
      <c r="D1463" s="183" t="s">
        <v>698</v>
      </c>
      <c r="E1463" s="184">
        <v>99252</v>
      </c>
      <c r="F1463" s="184" t="s">
        <v>423</v>
      </c>
      <c r="G1463" s="196">
        <v>1</v>
      </c>
      <c r="H1463" s="77" t="s">
        <v>952</v>
      </c>
      <c r="I1463" s="190">
        <v>254</v>
      </c>
      <c r="J1463" s="190">
        <v>0</v>
      </c>
      <c r="K1463" s="190">
        <v>0</v>
      </c>
      <c r="L1463" s="190">
        <v>254</v>
      </c>
      <c r="M1463" s="199">
        <v>1.5</v>
      </c>
      <c r="N1463" s="184">
        <v>203</v>
      </c>
      <c r="O1463" s="77" t="s">
        <v>516</v>
      </c>
      <c r="P1463" s="61" t="s">
        <v>454</v>
      </c>
    </row>
    <row r="1464" spans="1:16" ht="20.100000000000001" hidden="1" customHeight="1" outlineLevel="2" x14ac:dyDescent="0.2">
      <c r="A1464" s="183">
        <v>9001400717</v>
      </c>
      <c r="B1464" s="183">
        <v>1403654</v>
      </c>
      <c r="C1464" s="183" t="s">
        <v>420</v>
      </c>
      <c r="D1464" s="183" t="s">
        <v>436</v>
      </c>
      <c r="E1464" s="184">
        <v>99252</v>
      </c>
      <c r="F1464" s="184" t="s">
        <v>423</v>
      </c>
      <c r="G1464" s="196">
        <v>1</v>
      </c>
      <c r="H1464" s="77" t="s">
        <v>952</v>
      </c>
      <c r="I1464" s="190">
        <v>254</v>
      </c>
      <c r="J1464" s="190">
        <v>-29.94</v>
      </c>
      <c r="K1464" s="190">
        <v>-224.06</v>
      </c>
      <c r="L1464" s="190">
        <v>0</v>
      </c>
      <c r="M1464" s="199">
        <v>1.5</v>
      </c>
      <c r="N1464" s="184">
        <v>161</v>
      </c>
      <c r="O1464" s="77" t="s">
        <v>426</v>
      </c>
      <c r="P1464" s="61" t="s">
        <v>619</v>
      </c>
    </row>
    <row r="1465" spans="1:16" ht="20.100000000000001" hidden="1" customHeight="1" outlineLevel="2" x14ac:dyDescent="0.2">
      <c r="A1465" s="183">
        <v>9001400717</v>
      </c>
      <c r="B1465" s="183">
        <v>1403654</v>
      </c>
      <c r="C1465" s="183" t="s">
        <v>420</v>
      </c>
      <c r="D1465" s="183" t="s">
        <v>706</v>
      </c>
      <c r="E1465" s="184">
        <v>99252</v>
      </c>
      <c r="F1465" s="184" t="s">
        <v>423</v>
      </c>
      <c r="G1465" s="196">
        <v>1</v>
      </c>
      <c r="H1465" s="77" t="s">
        <v>952</v>
      </c>
      <c r="I1465" s="190">
        <v>254</v>
      </c>
      <c r="J1465" s="190">
        <v>-29.94</v>
      </c>
      <c r="K1465" s="190">
        <v>-224.06</v>
      </c>
      <c r="L1465" s="190">
        <v>0</v>
      </c>
      <c r="M1465" s="199">
        <v>1.5</v>
      </c>
      <c r="N1465" s="184">
        <v>161</v>
      </c>
      <c r="O1465" s="77" t="s">
        <v>426</v>
      </c>
      <c r="P1465" s="61" t="s">
        <v>589</v>
      </c>
    </row>
    <row r="1466" spans="1:16" ht="20.100000000000001" hidden="1" customHeight="1" outlineLevel="2" x14ac:dyDescent="0.2">
      <c r="A1466" s="183">
        <v>9001403837</v>
      </c>
      <c r="B1466" s="183">
        <v>1526470</v>
      </c>
      <c r="C1466" s="183" t="s">
        <v>810</v>
      </c>
      <c r="D1466" s="183" t="s">
        <v>775</v>
      </c>
      <c r="E1466" s="184">
        <v>99252</v>
      </c>
      <c r="F1466" s="184" t="s">
        <v>423</v>
      </c>
      <c r="G1466" s="196">
        <v>1</v>
      </c>
      <c r="H1466" s="77" t="s">
        <v>952</v>
      </c>
      <c r="I1466" s="190">
        <v>254</v>
      </c>
      <c r="J1466" s="190">
        <v>-29.94</v>
      </c>
      <c r="K1466" s="190">
        <v>-224.06</v>
      </c>
      <c r="L1466" s="190">
        <v>0</v>
      </c>
      <c r="M1466" s="199">
        <v>1.5</v>
      </c>
      <c r="N1466" s="184">
        <v>174.9</v>
      </c>
      <c r="O1466" s="77" t="s">
        <v>426</v>
      </c>
      <c r="P1466" s="61" t="s">
        <v>606</v>
      </c>
    </row>
    <row r="1467" spans="1:16" ht="20.100000000000001" hidden="1" customHeight="1" outlineLevel="2" x14ac:dyDescent="0.2">
      <c r="A1467" s="183">
        <v>9001404240</v>
      </c>
      <c r="B1467" s="183">
        <v>1526470</v>
      </c>
      <c r="C1467" s="183" t="s">
        <v>810</v>
      </c>
      <c r="D1467" s="183" t="s">
        <v>763</v>
      </c>
      <c r="E1467" s="184">
        <v>99252</v>
      </c>
      <c r="F1467" s="184" t="s">
        <v>423</v>
      </c>
      <c r="G1467" s="196">
        <v>1</v>
      </c>
      <c r="H1467" s="77" t="s">
        <v>952</v>
      </c>
      <c r="I1467" s="190">
        <v>254</v>
      </c>
      <c r="J1467" s="190">
        <v>-29.94</v>
      </c>
      <c r="K1467" s="190">
        <v>-224.06</v>
      </c>
      <c r="L1467" s="190">
        <v>0</v>
      </c>
      <c r="M1467" s="199">
        <v>1.5</v>
      </c>
      <c r="N1467" s="184">
        <v>780.97</v>
      </c>
      <c r="O1467" s="77" t="s">
        <v>1030</v>
      </c>
      <c r="P1467" s="61" t="s">
        <v>604</v>
      </c>
    </row>
    <row r="1468" spans="1:16" ht="20.100000000000001" hidden="1" customHeight="1" outlineLevel="2" x14ac:dyDescent="0.2">
      <c r="A1468" s="183">
        <v>4823185</v>
      </c>
      <c r="B1468" s="183">
        <v>484130</v>
      </c>
      <c r="C1468" s="183" t="s">
        <v>721</v>
      </c>
      <c r="D1468" s="183" t="s">
        <v>428</v>
      </c>
      <c r="E1468" s="184">
        <v>99252</v>
      </c>
      <c r="F1468" s="184" t="s">
        <v>423</v>
      </c>
      <c r="G1468" s="196">
        <v>1</v>
      </c>
      <c r="H1468" s="77" t="s">
        <v>952</v>
      </c>
      <c r="I1468" s="190">
        <v>254</v>
      </c>
      <c r="J1468" s="190">
        <v>0</v>
      </c>
      <c r="K1468" s="190">
        <v>0</v>
      </c>
      <c r="L1468" s="190">
        <v>254</v>
      </c>
      <c r="M1468" s="199">
        <v>1.5</v>
      </c>
      <c r="N1468" s="184">
        <v>198.5</v>
      </c>
      <c r="O1468" s="77" t="s">
        <v>794</v>
      </c>
      <c r="P1468" s="61" t="s">
        <v>604</v>
      </c>
    </row>
    <row r="1469" spans="1:16" ht="20.100000000000001" hidden="1" customHeight="1" outlineLevel="2" x14ac:dyDescent="0.2">
      <c r="A1469" s="183">
        <v>9001406361</v>
      </c>
      <c r="B1469" s="183">
        <v>1118351</v>
      </c>
      <c r="C1469" s="183" t="s">
        <v>1032</v>
      </c>
      <c r="D1469" s="183" t="s">
        <v>827</v>
      </c>
      <c r="E1469" s="184">
        <v>99252</v>
      </c>
      <c r="F1469" s="184" t="s">
        <v>423</v>
      </c>
      <c r="G1469" s="196">
        <v>1</v>
      </c>
      <c r="H1469" s="77" t="s">
        <v>952</v>
      </c>
      <c r="I1469" s="190">
        <v>254</v>
      </c>
      <c r="J1469" s="190">
        <v>-29.94</v>
      </c>
      <c r="K1469" s="190">
        <v>-224.06</v>
      </c>
      <c r="L1469" s="190">
        <v>0</v>
      </c>
      <c r="M1469" s="199">
        <v>1.5</v>
      </c>
      <c r="N1469" s="184">
        <v>755.63</v>
      </c>
      <c r="O1469" s="77" t="s">
        <v>426</v>
      </c>
      <c r="P1469" s="61" t="s">
        <v>604</v>
      </c>
    </row>
    <row r="1470" spans="1:16" ht="20.100000000000001" hidden="1" customHeight="1" outlineLevel="2" x14ac:dyDescent="0.2">
      <c r="A1470" s="183">
        <v>9001408069</v>
      </c>
      <c r="B1470" s="183">
        <v>1582307</v>
      </c>
      <c r="C1470" s="183" t="s">
        <v>876</v>
      </c>
      <c r="D1470" s="183" t="s">
        <v>864</v>
      </c>
      <c r="E1470" s="184">
        <v>99252</v>
      </c>
      <c r="F1470" s="184" t="s">
        <v>423</v>
      </c>
      <c r="G1470" s="196">
        <v>1</v>
      </c>
      <c r="H1470" s="77" t="s">
        <v>952</v>
      </c>
      <c r="I1470" s="190">
        <v>254</v>
      </c>
      <c r="J1470" s="190">
        <v>0</v>
      </c>
      <c r="K1470" s="190">
        <v>0</v>
      </c>
      <c r="L1470" s="190">
        <v>254</v>
      </c>
      <c r="M1470" s="199">
        <v>1.5</v>
      </c>
      <c r="N1470" s="184">
        <v>198.3</v>
      </c>
      <c r="O1470" s="77" t="s">
        <v>857</v>
      </c>
      <c r="P1470" s="61" t="s">
        <v>575</v>
      </c>
    </row>
    <row r="1471" spans="1:16" ht="20.100000000000001" hidden="1" customHeight="1" outlineLevel="2" x14ac:dyDescent="0.2">
      <c r="A1471" s="183">
        <v>9001408069</v>
      </c>
      <c r="B1471" s="183">
        <v>1582307</v>
      </c>
      <c r="C1471" s="183" t="s">
        <v>876</v>
      </c>
      <c r="D1471" s="183" t="s">
        <v>865</v>
      </c>
      <c r="E1471" s="184">
        <v>99252</v>
      </c>
      <c r="F1471" s="184" t="s">
        <v>423</v>
      </c>
      <c r="G1471" s="196">
        <v>1</v>
      </c>
      <c r="H1471" s="77" t="s">
        <v>952</v>
      </c>
      <c r="I1471" s="190">
        <v>254</v>
      </c>
      <c r="J1471" s="190">
        <v>0</v>
      </c>
      <c r="K1471" s="190">
        <v>0</v>
      </c>
      <c r="L1471" s="190">
        <v>254</v>
      </c>
      <c r="M1471" s="199">
        <v>1.5</v>
      </c>
      <c r="N1471" s="184">
        <v>198.3</v>
      </c>
      <c r="O1471" s="77" t="s">
        <v>857</v>
      </c>
      <c r="P1471" s="61" t="s">
        <v>575</v>
      </c>
    </row>
    <row r="1472" spans="1:16" ht="20.100000000000001" hidden="1" customHeight="1" outlineLevel="2" x14ac:dyDescent="0.2">
      <c r="A1472" s="183">
        <v>4664406</v>
      </c>
      <c r="B1472" s="183">
        <v>237085</v>
      </c>
      <c r="C1472" s="183" t="s">
        <v>577</v>
      </c>
      <c r="D1472" s="183" t="s">
        <v>953</v>
      </c>
      <c r="E1472" s="184">
        <v>99252</v>
      </c>
      <c r="F1472" s="184" t="s">
        <v>423</v>
      </c>
      <c r="G1472" s="196">
        <v>1</v>
      </c>
      <c r="H1472" s="77" t="s">
        <v>952</v>
      </c>
      <c r="I1472" s="190">
        <v>254</v>
      </c>
      <c r="J1472" s="190">
        <v>0</v>
      </c>
      <c r="K1472" s="190">
        <v>0</v>
      </c>
      <c r="L1472" s="190">
        <v>254</v>
      </c>
      <c r="M1472" s="199">
        <v>1.5</v>
      </c>
      <c r="N1472" s="184">
        <v>154.30000000000001</v>
      </c>
      <c r="O1472" s="77" t="s">
        <v>453</v>
      </c>
      <c r="P1472" s="61" t="s">
        <v>606</v>
      </c>
    </row>
    <row r="1473" spans="1:16" ht="20.100000000000001" hidden="1" customHeight="1" outlineLevel="2" x14ac:dyDescent="0.2">
      <c r="A1473" s="183">
        <v>9001412320</v>
      </c>
      <c r="B1473" s="183">
        <v>1590055</v>
      </c>
      <c r="C1473" s="183" t="s">
        <v>1055</v>
      </c>
      <c r="D1473" s="183" t="s">
        <v>977</v>
      </c>
      <c r="E1473" s="184">
        <v>99252</v>
      </c>
      <c r="F1473" s="184" t="s">
        <v>423</v>
      </c>
      <c r="G1473" s="196">
        <v>1</v>
      </c>
      <c r="H1473" s="77" t="s">
        <v>952</v>
      </c>
      <c r="I1473" s="190">
        <v>254</v>
      </c>
      <c r="J1473" s="190">
        <v>0</v>
      </c>
      <c r="K1473" s="190">
        <v>-254</v>
      </c>
      <c r="L1473" s="190">
        <v>0</v>
      </c>
      <c r="M1473" s="199">
        <v>1.5</v>
      </c>
      <c r="N1473" s="184" t="s">
        <v>24</v>
      </c>
      <c r="O1473" s="77" t="s">
        <v>1056</v>
      </c>
      <c r="P1473" s="61" t="s">
        <v>571</v>
      </c>
    </row>
    <row r="1474" spans="1:16" s="67" customFormat="1" ht="20.100000000000001" customHeight="1" outlineLevel="1" collapsed="1" x14ac:dyDescent="0.2">
      <c r="A1474" s="119"/>
      <c r="B1474" s="119"/>
      <c r="C1474" s="119"/>
      <c r="D1474" s="119"/>
      <c r="E1474" s="187" t="s">
        <v>1095</v>
      </c>
      <c r="F1474" s="187"/>
      <c r="G1474" s="197">
        <f>SUM(G1456:G1473)</f>
        <v>18</v>
      </c>
      <c r="H1474" s="186" t="s">
        <v>952</v>
      </c>
      <c r="I1474" s="190">
        <f>SUBTOTAL(9,I1456:I1473)</f>
        <v>4572</v>
      </c>
      <c r="J1474" s="190">
        <f>SUBTOTAL(9,J1456:J1473)</f>
        <v>-320.52</v>
      </c>
      <c r="K1474" s="190">
        <f>SUBTOTAL(9,K1456:K1473)</f>
        <v>-2727.4799999999996</v>
      </c>
      <c r="L1474" s="190">
        <f>SUBTOTAL(9,L1456:L1473)</f>
        <v>1524</v>
      </c>
      <c r="M1474" s="199">
        <f>SUBTOTAL(9,M1456:M1473)</f>
        <v>27</v>
      </c>
      <c r="N1474" s="187"/>
      <c r="O1474" s="186"/>
    </row>
    <row r="1475" spans="1:16" ht="20.100000000000001" hidden="1" customHeight="1" outlineLevel="2" x14ac:dyDescent="0.2">
      <c r="A1475" s="183">
        <v>9001398308</v>
      </c>
      <c r="B1475" s="183">
        <v>1579381</v>
      </c>
      <c r="C1475" s="183" t="s">
        <v>1037</v>
      </c>
      <c r="D1475" s="183" t="s">
        <v>638</v>
      </c>
      <c r="E1475" s="184">
        <v>99253</v>
      </c>
      <c r="F1475" s="184" t="s">
        <v>423</v>
      </c>
      <c r="G1475" s="196">
        <v>1</v>
      </c>
      <c r="H1475" s="77" t="s">
        <v>955</v>
      </c>
      <c r="I1475" s="190">
        <v>385</v>
      </c>
      <c r="J1475" s="190">
        <v>0</v>
      </c>
      <c r="K1475" s="190">
        <v>0</v>
      </c>
      <c r="L1475" s="190">
        <v>385</v>
      </c>
      <c r="M1475" s="199">
        <v>2.27</v>
      </c>
      <c r="N1475" s="184">
        <v>781.2</v>
      </c>
      <c r="O1475" s="77" t="s">
        <v>1038</v>
      </c>
      <c r="P1475" s="61" t="s">
        <v>454</v>
      </c>
    </row>
    <row r="1476" spans="1:16" ht="20.100000000000001" hidden="1" customHeight="1" outlineLevel="2" x14ac:dyDescent="0.2">
      <c r="A1476" s="183">
        <v>9001400352</v>
      </c>
      <c r="B1476" s="183">
        <v>1581296</v>
      </c>
      <c r="C1476" s="183" t="s">
        <v>660</v>
      </c>
      <c r="D1476" s="183" t="s">
        <v>466</v>
      </c>
      <c r="E1476" s="184">
        <v>99253</v>
      </c>
      <c r="F1476" s="184" t="s">
        <v>423</v>
      </c>
      <c r="G1476" s="196">
        <v>1</v>
      </c>
      <c r="H1476" s="77" t="s">
        <v>952</v>
      </c>
      <c r="I1476" s="190">
        <v>385</v>
      </c>
      <c r="J1476" s="190">
        <v>0</v>
      </c>
      <c r="K1476" s="190">
        <v>-385</v>
      </c>
      <c r="L1476" s="190">
        <v>0</v>
      </c>
      <c r="M1476" s="199">
        <v>2.27</v>
      </c>
      <c r="N1476" s="184">
        <v>599</v>
      </c>
      <c r="O1476" s="77" t="s">
        <v>857</v>
      </c>
      <c r="P1476" s="61" t="s">
        <v>454</v>
      </c>
    </row>
    <row r="1477" spans="1:16" ht="20.100000000000001" hidden="1" customHeight="1" outlineLevel="2" x14ac:dyDescent="0.2">
      <c r="A1477" s="183">
        <v>9001400142</v>
      </c>
      <c r="B1477" s="183">
        <v>1582284</v>
      </c>
      <c r="C1477" s="183" t="s">
        <v>750</v>
      </c>
      <c r="D1477" s="183" t="s">
        <v>468</v>
      </c>
      <c r="E1477" s="184">
        <v>99253</v>
      </c>
      <c r="F1477" s="184" t="s">
        <v>423</v>
      </c>
      <c r="G1477" s="196">
        <v>1</v>
      </c>
      <c r="H1477" s="77" t="s">
        <v>955</v>
      </c>
      <c r="I1477" s="190">
        <v>385</v>
      </c>
      <c r="J1477" s="190">
        <v>0</v>
      </c>
      <c r="K1477" s="190">
        <v>-380</v>
      </c>
      <c r="L1477" s="190">
        <v>5</v>
      </c>
      <c r="M1477" s="199">
        <v>2.27</v>
      </c>
      <c r="N1477" s="184">
        <v>203</v>
      </c>
      <c r="O1477" s="77" t="s">
        <v>516</v>
      </c>
      <c r="P1477" s="61" t="s">
        <v>467</v>
      </c>
    </row>
    <row r="1478" spans="1:16" ht="20.100000000000001" hidden="1" customHeight="1" outlineLevel="2" x14ac:dyDescent="0.2">
      <c r="A1478" s="183">
        <v>9001399721</v>
      </c>
      <c r="B1478" s="183">
        <v>1581781</v>
      </c>
      <c r="C1478" s="183" t="s">
        <v>742</v>
      </c>
      <c r="D1478" s="183" t="s">
        <v>719</v>
      </c>
      <c r="E1478" s="184">
        <v>99253</v>
      </c>
      <c r="F1478" s="184" t="s">
        <v>423</v>
      </c>
      <c r="G1478" s="196">
        <v>1</v>
      </c>
      <c r="H1478" s="77" t="s">
        <v>952</v>
      </c>
      <c r="I1478" s="190">
        <v>385</v>
      </c>
      <c r="J1478" s="190">
        <v>-44.68</v>
      </c>
      <c r="K1478" s="190">
        <v>-340.32</v>
      </c>
      <c r="L1478" s="190">
        <v>0</v>
      </c>
      <c r="M1478" s="199">
        <v>2.27</v>
      </c>
      <c r="N1478" s="184">
        <v>188.8</v>
      </c>
      <c r="O1478" s="77" t="s">
        <v>426</v>
      </c>
      <c r="P1478" s="61" t="s">
        <v>467</v>
      </c>
    </row>
    <row r="1479" spans="1:16" ht="20.100000000000001" hidden="1" customHeight="1" outlineLevel="2" x14ac:dyDescent="0.2">
      <c r="A1479" s="183">
        <v>9001404568</v>
      </c>
      <c r="B1479" s="183">
        <v>1587123</v>
      </c>
      <c r="C1479" s="183" t="s">
        <v>1041</v>
      </c>
      <c r="D1479" s="183" t="s">
        <v>785</v>
      </c>
      <c r="E1479" s="184">
        <v>99253</v>
      </c>
      <c r="F1479" s="184" t="s">
        <v>423</v>
      </c>
      <c r="G1479" s="196">
        <v>1</v>
      </c>
      <c r="H1479" s="77" t="s">
        <v>955</v>
      </c>
      <c r="I1479" s="190">
        <v>385</v>
      </c>
      <c r="J1479" s="190">
        <v>0</v>
      </c>
      <c r="K1479" s="190">
        <v>0</v>
      </c>
      <c r="L1479" s="190">
        <v>385</v>
      </c>
      <c r="M1479" s="199">
        <v>2.27</v>
      </c>
      <c r="N1479" s="184">
        <v>401.9</v>
      </c>
      <c r="O1479" s="77" t="s">
        <v>1042</v>
      </c>
      <c r="P1479" s="61" t="s">
        <v>456</v>
      </c>
    </row>
    <row r="1480" spans="1:16" ht="20.100000000000001" hidden="1" customHeight="1" outlineLevel="2" x14ac:dyDescent="0.2">
      <c r="A1480" s="183">
        <v>9001404195</v>
      </c>
      <c r="B1480" s="183">
        <v>171626</v>
      </c>
      <c r="C1480" s="183" t="s">
        <v>1031</v>
      </c>
      <c r="D1480" s="183" t="s">
        <v>786</v>
      </c>
      <c r="E1480" s="184">
        <v>99253</v>
      </c>
      <c r="F1480" s="184" t="s">
        <v>423</v>
      </c>
      <c r="G1480" s="196">
        <v>1</v>
      </c>
      <c r="H1480" s="77" t="s">
        <v>955</v>
      </c>
      <c r="I1480" s="190">
        <v>385</v>
      </c>
      <c r="J1480" s="190">
        <v>-44.68</v>
      </c>
      <c r="K1480" s="190">
        <v>-340.32</v>
      </c>
      <c r="L1480" s="190">
        <v>0</v>
      </c>
      <c r="M1480" s="199">
        <v>2.27</v>
      </c>
      <c r="N1480" s="184">
        <v>715.15</v>
      </c>
      <c r="O1480" s="77" t="s">
        <v>426</v>
      </c>
      <c r="P1480" s="61" t="s">
        <v>456</v>
      </c>
    </row>
    <row r="1481" spans="1:16" ht="20.100000000000001" hidden="1" customHeight="1" outlineLevel="2" x14ac:dyDescent="0.2">
      <c r="A1481" s="183">
        <v>9001408288</v>
      </c>
      <c r="B1481" s="183">
        <v>1013841</v>
      </c>
      <c r="C1481" s="183" t="s">
        <v>1043</v>
      </c>
      <c r="D1481" s="183" t="s">
        <v>869</v>
      </c>
      <c r="E1481" s="184">
        <v>99253</v>
      </c>
      <c r="F1481" s="184" t="s">
        <v>423</v>
      </c>
      <c r="G1481" s="196">
        <v>1</v>
      </c>
      <c r="H1481" s="77" t="s">
        <v>955</v>
      </c>
      <c r="I1481" s="190">
        <v>385</v>
      </c>
      <c r="J1481" s="190">
        <v>0</v>
      </c>
      <c r="K1481" s="190">
        <v>0</v>
      </c>
      <c r="L1481" s="190">
        <v>385</v>
      </c>
      <c r="M1481" s="199">
        <v>2.27</v>
      </c>
      <c r="N1481" s="184">
        <v>808</v>
      </c>
      <c r="O1481" s="77" t="s">
        <v>1038</v>
      </c>
      <c r="P1481" s="61" t="s">
        <v>464</v>
      </c>
    </row>
    <row r="1482" spans="1:16" ht="20.100000000000001" hidden="1" customHeight="1" outlineLevel="2" x14ac:dyDescent="0.2">
      <c r="A1482" s="183">
        <v>3890495</v>
      </c>
      <c r="B1482" s="183">
        <v>124125</v>
      </c>
      <c r="C1482" s="183" t="s">
        <v>779</v>
      </c>
      <c r="D1482" s="183" t="s">
        <v>443</v>
      </c>
      <c r="E1482" s="184">
        <v>99253</v>
      </c>
      <c r="F1482" s="184" t="s">
        <v>423</v>
      </c>
      <c r="G1482" s="196">
        <v>1</v>
      </c>
      <c r="H1482" s="77" t="s">
        <v>955</v>
      </c>
      <c r="I1482" s="190">
        <v>385</v>
      </c>
      <c r="J1482" s="190">
        <v>0</v>
      </c>
      <c r="K1482" s="190">
        <v>0</v>
      </c>
      <c r="L1482" s="190">
        <v>385</v>
      </c>
      <c r="M1482" s="199">
        <v>2.27</v>
      </c>
      <c r="N1482" s="184">
        <v>173.6</v>
      </c>
      <c r="O1482" s="77" t="s">
        <v>453</v>
      </c>
      <c r="P1482" s="61" t="s">
        <v>565</v>
      </c>
    </row>
    <row r="1483" spans="1:16" ht="20.100000000000001" hidden="1" customHeight="1" outlineLevel="2" x14ac:dyDescent="0.2">
      <c r="A1483" s="183">
        <v>9001410378</v>
      </c>
      <c r="B1483" s="183">
        <v>950464</v>
      </c>
      <c r="C1483" s="183" t="s">
        <v>978</v>
      </c>
      <c r="D1483" s="183" t="s">
        <v>888</v>
      </c>
      <c r="E1483" s="184">
        <v>99253</v>
      </c>
      <c r="F1483" s="184" t="s">
        <v>423</v>
      </c>
      <c r="G1483" s="196">
        <v>1</v>
      </c>
      <c r="H1483" s="77" t="s">
        <v>955</v>
      </c>
      <c r="I1483" s="190">
        <v>385</v>
      </c>
      <c r="J1483" s="190">
        <v>-44.68</v>
      </c>
      <c r="K1483" s="190">
        <v>-340.32</v>
      </c>
      <c r="L1483" s="190">
        <v>0</v>
      </c>
      <c r="M1483" s="199">
        <v>2.27</v>
      </c>
      <c r="N1483" s="184">
        <v>223.89</v>
      </c>
      <c r="O1483" s="77" t="s">
        <v>426</v>
      </c>
      <c r="P1483" s="61" t="s">
        <v>547</v>
      </c>
    </row>
    <row r="1484" spans="1:16" ht="20.100000000000001" hidden="1" customHeight="1" outlineLevel="2" x14ac:dyDescent="0.2">
      <c r="A1484" s="183">
        <v>9001410773</v>
      </c>
      <c r="B1484" s="183">
        <v>1594227</v>
      </c>
      <c r="C1484" s="183" t="s">
        <v>1044</v>
      </c>
      <c r="D1484" s="183" t="s">
        <v>894</v>
      </c>
      <c r="E1484" s="184">
        <v>99253</v>
      </c>
      <c r="F1484" s="184" t="s">
        <v>423</v>
      </c>
      <c r="G1484" s="196">
        <v>1</v>
      </c>
      <c r="H1484" s="77" t="s">
        <v>955</v>
      </c>
      <c r="I1484" s="190">
        <v>385</v>
      </c>
      <c r="J1484" s="190">
        <v>0</v>
      </c>
      <c r="K1484" s="190">
        <v>0</v>
      </c>
      <c r="L1484" s="190">
        <v>385</v>
      </c>
      <c r="M1484" s="199">
        <v>2.27</v>
      </c>
      <c r="N1484" s="184">
        <v>865.03</v>
      </c>
      <c r="O1484" s="77" t="s">
        <v>1045</v>
      </c>
      <c r="P1484" s="61" t="s">
        <v>434</v>
      </c>
    </row>
    <row r="1485" spans="1:16" ht="20.100000000000001" hidden="1" customHeight="1" outlineLevel="2" x14ac:dyDescent="0.2">
      <c r="A1485" s="183">
        <v>4786693</v>
      </c>
      <c r="B1485" s="183">
        <v>1403654</v>
      </c>
      <c r="C1485" s="183" t="s">
        <v>420</v>
      </c>
      <c r="D1485" s="183" t="s">
        <v>895</v>
      </c>
      <c r="E1485" s="184">
        <v>99253</v>
      </c>
      <c r="F1485" s="184" t="s">
        <v>423</v>
      </c>
      <c r="G1485" s="196">
        <v>1</v>
      </c>
      <c r="H1485" s="77" t="s">
        <v>955</v>
      </c>
      <c r="I1485" s="190">
        <v>385</v>
      </c>
      <c r="J1485" s="190">
        <v>0</v>
      </c>
      <c r="K1485" s="190">
        <v>-375</v>
      </c>
      <c r="L1485" s="190">
        <v>10</v>
      </c>
      <c r="M1485" s="199">
        <v>2.27</v>
      </c>
      <c r="N1485" s="184">
        <v>161.1</v>
      </c>
      <c r="O1485" s="77" t="s">
        <v>426</v>
      </c>
      <c r="P1485" s="61" t="s">
        <v>578</v>
      </c>
    </row>
    <row r="1486" spans="1:16" ht="20.100000000000001" hidden="1" customHeight="1" outlineLevel="2" x14ac:dyDescent="0.2">
      <c r="A1486" s="183">
        <v>4317335</v>
      </c>
      <c r="B1486" s="183">
        <v>1338405</v>
      </c>
      <c r="C1486" s="183" t="s">
        <v>984</v>
      </c>
      <c r="D1486" s="183" t="s">
        <v>983</v>
      </c>
      <c r="E1486" s="184">
        <v>99253</v>
      </c>
      <c r="F1486" s="184" t="s">
        <v>423</v>
      </c>
      <c r="G1486" s="196">
        <v>1</v>
      </c>
      <c r="H1486" s="77" t="s">
        <v>955</v>
      </c>
      <c r="I1486" s="190">
        <v>385</v>
      </c>
      <c r="J1486" s="190">
        <v>0</v>
      </c>
      <c r="K1486" s="190">
        <v>0</v>
      </c>
      <c r="L1486" s="190">
        <v>385</v>
      </c>
      <c r="M1486" s="199">
        <v>2.27</v>
      </c>
      <c r="N1486" s="184">
        <v>185</v>
      </c>
      <c r="O1486" s="77" t="s">
        <v>516</v>
      </c>
      <c r="P1486" s="61" t="s">
        <v>512</v>
      </c>
    </row>
    <row r="1487" spans="1:16" s="67" customFormat="1" ht="20.100000000000001" customHeight="1" outlineLevel="1" collapsed="1" x14ac:dyDescent="0.2">
      <c r="A1487" s="119"/>
      <c r="B1487" s="119"/>
      <c r="C1487" s="119"/>
      <c r="D1487" s="119"/>
      <c r="E1487" s="187" t="s">
        <v>1096</v>
      </c>
      <c r="F1487" s="187"/>
      <c r="G1487" s="197">
        <f>SUM(G1475:G1486)</f>
        <v>12</v>
      </c>
      <c r="H1487" s="186" t="s">
        <v>955</v>
      </c>
      <c r="I1487" s="190">
        <f>SUBTOTAL(9,I1475:I1486)</f>
        <v>4620</v>
      </c>
      <c r="J1487" s="190">
        <f>SUBTOTAL(9,J1475:J1486)</f>
        <v>-134.04</v>
      </c>
      <c r="K1487" s="190">
        <f>SUBTOTAL(9,K1475:K1486)</f>
        <v>-2160.96</v>
      </c>
      <c r="L1487" s="190">
        <f>SUBTOTAL(9,L1475:L1486)</f>
        <v>2325</v>
      </c>
      <c r="M1487" s="199">
        <f>SUBTOTAL(9,M1475:M1486)</f>
        <v>27.24</v>
      </c>
      <c r="N1487" s="187"/>
      <c r="O1487" s="186"/>
    </row>
    <row r="1488" spans="1:16" ht="20.100000000000001" hidden="1" customHeight="1" outlineLevel="2" x14ac:dyDescent="0.2">
      <c r="A1488" s="183">
        <v>9001397760</v>
      </c>
      <c r="B1488" s="183">
        <v>1578334</v>
      </c>
      <c r="C1488" s="183" t="s">
        <v>562</v>
      </c>
      <c r="D1488" s="183" t="s">
        <v>574</v>
      </c>
      <c r="E1488" s="184">
        <v>99254</v>
      </c>
      <c r="F1488" s="184" t="s">
        <v>423</v>
      </c>
      <c r="G1488" s="196">
        <v>1</v>
      </c>
      <c r="H1488" s="77" t="s">
        <v>955</v>
      </c>
      <c r="I1488" s="190">
        <v>555</v>
      </c>
      <c r="J1488" s="190">
        <v>-64.47</v>
      </c>
      <c r="K1488" s="190">
        <v>-490.53</v>
      </c>
      <c r="L1488" s="190">
        <v>0</v>
      </c>
      <c r="M1488" s="199">
        <v>3.29</v>
      </c>
      <c r="N1488" s="184">
        <v>146.80000000000001</v>
      </c>
      <c r="O1488" s="77" t="s">
        <v>426</v>
      </c>
      <c r="P1488" s="61" t="s">
        <v>512</v>
      </c>
    </row>
    <row r="1489" spans="1:16" ht="20.100000000000001" hidden="1" customHeight="1" outlineLevel="2" x14ac:dyDescent="0.2">
      <c r="A1489" s="183">
        <v>9001399309</v>
      </c>
      <c r="B1489" s="183">
        <v>1581296</v>
      </c>
      <c r="C1489" s="183" t="s">
        <v>660</v>
      </c>
      <c r="D1489" s="183" t="s">
        <v>645</v>
      </c>
      <c r="E1489" s="184">
        <v>99254</v>
      </c>
      <c r="F1489" s="184" t="s">
        <v>423</v>
      </c>
      <c r="G1489" s="196">
        <v>1</v>
      </c>
      <c r="H1489" s="77" t="s">
        <v>955</v>
      </c>
      <c r="I1489" s="190">
        <v>555</v>
      </c>
      <c r="J1489" s="190">
        <v>0</v>
      </c>
      <c r="K1489" s="190">
        <v>-555</v>
      </c>
      <c r="L1489" s="190">
        <v>0</v>
      </c>
      <c r="M1489" s="199">
        <v>3.29</v>
      </c>
      <c r="N1489" s="184">
        <v>336.9</v>
      </c>
      <c r="O1489" s="77" t="s">
        <v>857</v>
      </c>
      <c r="P1489" s="61" t="s">
        <v>512</v>
      </c>
    </row>
    <row r="1490" spans="1:16" ht="20.100000000000001" hidden="1" customHeight="1" outlineLevel="2" x14ac:dyDescent="0.2">
      <c r="A1490" s="183">
        <v>9001397729</v>
      </c>
      <c r="B1490" s="183">
        <v>1566212</v>
      </c>
      <c r="C1490" s="183" t="s">
        <v>1020</v>
      </c>
      <c r="D1490" s="183" t="s">
        <v>1021</v>
      </c>
      <c r="E1490" s="184">
        <v>99254</v>
      </c>
      <c r="F1490" s="184" t="s">
        <v>423</v>
      </c>
      <c r="G1490" s="196">
        <v>1</v>
      </c>
      <c r="H1490" s="77" t="s">
        <v>955</v>
      </c>
      <c r="I1490" s="190">
        <v>555</v>
      </c>
      <c r="J1490" s="190">
        <v>-64.47</v>
      </c>
      <c r="K1490" s="190">
        <v>-490.53</v>
      </c>
      <c r="L1490" s="190">
        <v>0</v>
      </c>
      <c r="M1490" s="199">
        <v>3.29</v>
      </c>
      <c r="N1490" s="184">
        <v>162.80000000000001</v>
      </c>
      <c r="O1490" s="77" t="s">
        <v>426</v>
      </c>
      <c r="P1490" s="61" t="s">
        <v>653</v>
      </c>
    </row>
    <row r="1491" spans="1:16" ht="20.100000000000001" hidden="1" customHeight="1" outlineLevel="2" x14ac:dyDescent="0.2">
      <c r="A1491" s="183">
        <v>9001400179</v>
      </c>
      <c r="B1491" s="183">
        <v>484130</v>
      </c>
      <c r="C1491" s="183" t="s">
        <v>721</v>
      </c>
      <c r="D1491" s="183" t="s">
        <v>667</v>
      </c>
      <c r="E1491" s="184">
        <v>99254</v>
      </c>
      <c r="F1491" s="184" t="s">
        <v>423</v>
      </c>
      <c r="G1491" s="196">
        <v>1</v>
      </c>
      <c r="H1491" s="77" t="s">
        <v>955</v>
      </c>
      <c r="I1491" s="190">
        <v>555</v>
      </c>
      <c r="J1491" s="190">
        <v>0</v>
      </c>
      <c r="K1491" s="190">
        <v>0</v>
      </c>
      <c r="L1491" s="190">
        <v>555</v>
      </c>
      <c r="M1491" s="199">
        <v>3.29</v>
      </c>
      <c r="N1491" s="184">
        <v>428.22</v>
      </c>
      <c r="O1491" s="77" t="s">
        <v>426</v>
      </c>
      <c r="P1491" s="61" t="s">
        <v>526</v>
      </c>
    </row>
    <row r="1492" spans="1:16" ht="20.100000000000001" hidden="1" customHeight="1" outlineLevel="2" x14ac:dyDescent="0.2">
      <c r="A1492" s="183">
        <v>9001400227</v>
      </c>
      <c r="B1492" s="183">
        <v>1213764</v>
      </c>
      <c r="C1492" s="183" t="s">
        <v>736</v>
      </c>
      <c r="D1492" s="183" t="s">
        <v>670</v>
      </c>
      <c r="E1492" s="184">
        <v>99254</v>
      </c>
      <c r="F1492" s="184" t="s">
        <v>423</v>
      </c>
      <c r="G1492" s="196">
        <v>1</v>
      </c>
      <c r="H1492" s="77" t="s">
        <v>955</v>
      </c>
      <c r="I1492" s="190">
        <v>555</v>
      </c>
      <c r="J1492" s="190">
        <v>0</v>
      </c>
      <c r="K1492" s="190">
        <v>0</v>
      </c>
      <c r="L1492" s="190">
        <v>555</v>
      </c>
      <c r="M1492" s="199">
        <v>3.29</v>
      </c>
      <c r="N1492" s="184">
        <v>198.3</v>
      </c>
      <c r="O1492" s="77" t="s">
        <v>426</v>
      </c>
      <c r="P1492" s="61" t="s">
        <v>652</v>
      </c>
    </row>
    <row r="1493" spans="1:16" ht="20.100000000000001" hidden="1" customHeight="1" outlineLevel="2" x14ac:dyDescent="0.2">
      <c r="A1493" s="183">
        <v>9001399912</v>
      </c>
      <c r="B1493" s="183">
        <v>1577255</v>
      </c>
      <c r="C1493" s="183" t="s">
        <v>1024</v>
      </c>
      <c r="D1493" s="183" t="s">
        <v>706</v>
      </c>
      <c r="E1493" s="184">
        <v>99254</v>
      </c>
      <c r="F1493" s="184" t="s">
        <v>423</v>
      </c>
      <c r="G1493" s="196">
        <v>1</v>
      </c>
      <c r="H1493" s="77" t="s">
        <v>955</v>
      </c>
      <c r="I1493" s="190">
        <v>555</v>
      </c>
      <c r="J1493" s="190">
        <v>0</v>
      </c>
      <c r="K1493" s="190">
        <v>-555</v>
      </c>
      <c r="L1493" s="190">
        <v>0</v>
      </c>
      <c r="M1493" s="199">
        <v>3.29</v>
      </c>
      <c r="N1493" s="184">
        <v>564</v>
      </c>
      <c r="O1493" s="77" t="s">
        <v>516</v>
      </c>
      <c r="P1493" s="61" t="s">
        <v>578</v>
      </c>
    </row>
    <row r="1494" spans="1:16" ht="20.100000000000001" hidden="1" customHeight="1" outlineLevel="2" x14ac:dyDescent="0.2">
      <c r="A1494" s="183">
        <v>9001401451</v>
      </c>
      <c r="B1494" s="183">
        <v>1035646</v>
      </c>
      <c r="C1494" s="183" t="s">
        <v>704</v>
      </c>
      <c r="D1494" s="183" t="s">
        <v>707</v>
      </c>
      <c r="E1494" s="184">
        <v>99254</v>
      </c>
      <c r="F1494" s="184" t="s">
        <v>423</v>
      </c>
      <c r="G1494" s="196">
        <v>1</v>
      </c>
      <c r="H1494" s="77" t="s">
        <v>955</v>
      </c>
      <c r="I1494" s="190">
        <v>555</v>
      </c>
      <c r="J1494" s="190">
        <v>-64.47</v>
      </c>
      <c r="K1494" s="190">
        <v>-490.53</v>
      </c>
      <c r="L1494" s="190">
        <v>0</v>
      </c>
      <c r="M1494" s="199">
        <v>3.29</v>
      </c>
      <c r="N1494" s="184">
        <v>239.6</v>
      </c>
      <c r="O1494" s="77" t="s">
        <v>1025</v>
      </c>
      <c r="P1494" s="61" t="s">
        <v>488</v>
      </c>
    </row>
    <row r="1495" spans="1:16" ht="20.100000000000001" hidden="1" customHeight="1" outlineLevel="2" x14ac:dyDescent="0.2">
      <c r="A1495" s="183">
        <v>9001399721</v>
      </c>
      <c r="B1495" s="183">
        <v>1581781</v>
      </c>
      <c r="C1495" s="183" t="s">
        <v>742</v>
      </c>
      <c r="D1495" s="183" t="s">
        <v>710</v>
      </c>
      <c r="E1495" s="184">
        <v>99254</v>
      </c>
      <c r="F1495" s="184" t="s">
        <v>423</v>
      </c>
      <c r="G1495" s="196">
        <v>1</v>
      </c>
      <c r="H1495" s="77" t="s">
        <v>955</v>
      </c>
      <c r="I1495" s="190">
        <v>555</v>
      </c>
      <c r="J1495" s="190">
        <v>-64.47</v>
      </c>
      <c r="K1495" s="190">
        <v>-490.53</v>
      </c>
      <c r="L1495" s="190">
        <v>0</v>
      </c>
      <c r="M1495" s="199">
        <v>3.29</v>
      </c>
      <c r="N1495" s="184">
        <v>188.8</v>
      </c>
      <c r="O1495" s="77" t="s">
        <v>426</v>
      </c>
      <c r="P1495" s="61" t="s">
        <v>491</v>
      </c>
    </row>
    <row r="1496" spans="1:16" ht="20.100000000000001" hidden="1" customHeight="1" outlineLevel="2" x14ac:dyDescent="0.2">
      <c r="A1496" s="183">
        <v>9001401541</v>
      </c>
      <c r="B1496" s="183">
        <v>1582673</v>
      </c>
      <c r="C1496" s="183" t="s">
        <v>1026</v>
      </c>
      <c r="D1496" s="183" t="s">
        <v>710</v>
      </c>
      <c r="E1496" s="184">
        <v>99254</v>
      </c>
      <c r="F1496" s="184" t="s">
        <v>423</v>
      </c>
      <c r="G1496" s="196">
        <v>1</v>
      </c>
      <c r="H1496" s="77" t="s">
        <v>955</v>
      </c>
      <c r="I1496" s="190">
        <v>555</v>
      </c>
      <c r="J1496" s="190">
        <v>-257.16000000000003</v>
      </c>
      <c r="K1496" s="190">
        <v>-297.83999999999997</v>
      </c>
      <c r="L1496" s="190">
        <v>0</v>
      </c>
      <c r="M1496" s="199">
        <v>3.29</v>
      </c>
      <c r="N1496" s="184" t="s">
        <v>1027</v>
      </c>
      <c r="O1496" s="77" t="s">
        <v>1028</v>
      </c>
      <c r="P1496" s="61" t="s">
        <v>491</v>
      </c>
    </row>
    <row r="1497" spans="1:16" ht="20.100000000000001" hidden="1" customHeight="1" outlineLevel="2" x14ac:dyDescent="0.2">
      <c r="A1497" s="183">
        <v>9001401520</v>
      </c>
      <c r="B1497" s="183">
        <v>1583995</v>
      </c>
      <c r="C1497" s="183" t="s">
        <v>1029</v>
      </c>
      <c r="D1497" s="183" t="s">
        <v>719</v>
      </c>
      <c r="E1497" s="184">
        <v>99254</v>
      </c>
      <c r="F1497" s="184" t="s">
        <v>423</v>
      </c>
      <c r="G1497" s="196">
        <v>1</v>
      </c>
      <c r="H1497" s="77" t="s">
        <v>955</v>
      </c>
      <c r="I1497" s="190">
        <v>555</v>
      </c>
      <c r="J1497" s="190">
        <v>0</v>
      </c>
      <c r="K1497" s="190">
        <v>-555</v>
      </c>
      <c r="L1497" s="190">
        <v>0</v>
      </c>
      <c r="M1497" s="199">
        <v>3.29</v>
      </c>
      <c r="N1497" s="184">
        <v>147.80000000000001</v>
      </c>
      <c r="O1497" s="77" t="s">
        <v>857</v>
      </c>
      <c r="P1497" s="61" t="s">
        <v>488</v>
      </c>
    </row>
    <row r="1498" spans="1:16" ht="20.100000000000001" hidden="1" customHeight="1" outlineLevel="2" x14ac:dyDescent="0.2">
      <c r="A1498" s="183">
        <v>9001401774</v>
      </c>
      <c r="B1498" s="183">
        <v>246466</v>
      </c>
      <c r="C1498" s="183" t="s">
        <v>791</v>
      </c>
      <c r="D1498" s="183" t="s">
        <v>709</v>
      </c>
      <c r="E1498" s="184">
        <v>99254</v>
      </c>
      <c r="F1498" s="184" t="s">
        <v>423</v>
      </c>
      <c r="G1498" s="196">
        <v>1</v>
      </c>
      <c r="H1498" s="77" t="s">
        <v>955</v>
      </c>
      <c r="I1498" s="190">
        <v>555</v>
      </c>
      <c r="J1498" s="190">
        <v>-64.47</v>
      </c>
      <c r="K1498" s="190">
        <v>-490.53</v>
      </c>
      <c r="L1498" s="190">
        <v>0</v>
      </c>
      <c r="M1498" s="199">
        <v>3.29</v>
      </c>
      <c r="N1498" s="184">
        <v>198.3</v>
      </c>
      <c r="O1498" s="77" t="s">
        <v>426</v>
      </c>
      <c r="P1498" s="61" t="s">
        <v>488</v>
      </c>
    </row>
    <row r="1499" spans="1:16" ht="20.100000000000001" hidden="1" customHeight="1" outlineLevel="2" x14ac:dyDescent="0.2">
      <c r="A1499" s="183">
        <v>9001401747</v>
      </c>
      <c r="B1499" s="183">
        <v>250376</v>
      </c>
      <c r="C1499" s="183" t="s">
        <v>1046</v>
      </c>
      <c r="D1499" s="183" t="s">
        <v>479</v>
      </c>
      <c r="E1499" s="184">
        <v>99254</v>
      </c>
      <c r="F1499" s="184" t="s">
        <v>423</v>
      </c>
      <c r="G1499" s="196">
        <v>1</v>
      </c>
      <c r="H1499" s="77" t="s">
        <v>955</v>
      </c>
      <c r="I1499" s="190">
        <v>555</v>
      </c>
      <c r="J1499" s="190">
        <v>0</v>
      </c>
      <c r="K1499" s="190">
        <v>0</v>
      </c>
      <c r="L1499" s="190">
        <v>555</v>
      </c>
      <c r="M1499" s="199">
        <v>3.29</v>
      </c>
      <c r="N1499" s="184">
        <v>787.2</v>
      </c>
      <c r="O1499" s="77" t="s">
        <v>567</v>
      </c>
      <c r="P1499" s="61" t="s">
        <v>488</v>
      </c>
    </row>
    <row r="1500" spans="1:16" ht="20.100000000000001" hidden="1" customHeight="1" outlineLevel="2" x14ac:dyDescent="0.2">
      <c r="A1500" s="183">
        <v>9001403837</v>
      </c>
      <c r="B1500" s="183">
        <v>1526470</v>
      </c>
      <c r="C1500" s="183" t="s">
        <v>810</v>
      </c>
      <c r="D1500" s="183" t="s">
        <v>771</v>
      </c>
      <c r="E1500" s="184">
        <v>99254</v>
      </c>
      <c r="F1500" s="184" t="s">
        <v>423</v>
      </c>
      <c r="G1500" s="196">
        <v>1</v>
      </c>
      <c r="H1500" s="77" t="s">
        <v>955</v>
      </c>
      <c r="I1500" s="190">
        <v>555</v>
      </c>
      <c r="J1500" s="190">
        <v>-64.47</v>
      </c>
      <c r="K1500" s="190">
        <v>-490.53</v>
      </c>
      <c r="L1500" s="190">
        <v>0</v>
      </c>
      <c r="M1500" s="199">
        <v>3.29</v>
      </c>
      <c r="N1500" s="184">
        <v>174.9</v>
      </c>
      <c r="O1500" s="77" t="s">
        <v>426</v>
      </c>
      <c r="P1500" s="61" t="s">
        <v>448</v>
      </c>
    </row>
    <row r="1501" spans="1:16" ht="20.100000000000001" hidden="1" customHeight="1" outlineLevel="2" x14ac:dyDescent="0.2">
      <c r="A1501" s="183">
        <v>9001404808</v>
      </c>
      <c r="B1501" s="183">
        <v>509564</v>
      </c>
      <c r="C1501" s="183" t="s">
        <v>1047</v>
      </c>
      <c r="D1501" s="183" t="s">
        <v>428</v>
      </c>
      <c r="E1501" s="184">
        <v>99254</v>
      </c>
      <c r="F1501" s="184" t="s">
        <v>423</v>
      </c>
      <c r="G1501" s="196">
        <v>1</v>
      </c>
      <c r="H1501" s="77" t="s">
        <v>955</v>
      </c>
      <c r="I1501" s="190">
        <v>555</v>
      </c>
      <c r="J1501" s="190">
        <v>0</v>
      </c>
      <c r="K1501" s="190">
        <v>0</v>
      </c>
      <c r="L1501" s="190">
        <v>555</v>
      </c>
      <c r="M1501" s="199">
        <v>3.29</v>
      </c>
      <c r="N1501" s="184">
        <v>197</v>
      </c>
      <c r="O1501" s="77" t="s">
        <v>567</v>
      </c>
      <c r="P1501" s="61" t="s">
        <v>467</v>
      </c>
    </row>
    <row r="1502" spans="1:16" ht="20.100000000000001" hidden="1" customHeight="1" outlineLevel="2" x14ac:dyDescent="0.2">
      <c r="A1502" s="183">
        <v>4241016</v>
      </c>
      <c r="B1502" s="183">
        <v>157684</v>
      </c>
      <c r="C1502" s="183" t="s">
        <v>927</v>
      </c>
      <c r="D1502" s="183" t="s">
        <v>808</v>
      </c>
      <c r="E1502" s="184">
        <v>99254</v>
      </c>
      <c r="F1502" s="184">
        <v>26</v>
      </c>
      <c r="G1502" s="196">
        <v>1</v>
      </c>
      <c r="H1502" s="77" t="s">
        <v>955</v>
      </c>
      <c r="I1502" s="190">
        <v>555</v>
      </c>
      <c r="J1502" s="190">
        <v>0</v>
      </c>
      <c r="K1502" s="190">
        <v>0</v>
      </c>
      <c r="L1502" s="190">
        <v>555</v>
      </c>
      <c r="M1502" s="199">
        <v>3.29</v>
      </c>
      <c r="N1502" s="184">
        <v>198.5</v>
      </c>
      <c r="O1502" s="77" t="s">
        <v>453</v>
      </c>
      <c r="P1502" s="61" t="s">
        <v>806</v>
      </c>
    </row>
    <row r="1503" spans="1:16" ht="20.100000000000001" hidden="1" customHeight="1" outlineLevel="2" x14ac:dyDescent="0.2">
      <c r="A1503" s="183">
        <v>9001404661</v>
      </c>
      <c r="B1503" s="183">
        <v>1438557</v>
      </c>
      <c r="C1503" s="183" t="s">
        <v>847</v>
      </c>
      <c r="D1503" s="183" t="s">
        <v>451</v>
      </c>
      <c r="E1503" s="184">
        <v>99254</v>
      </c>
      <c r="F1503" s="184" t="s">
        <v>423</v>
      </c>
      <c r="G1503" s="196">
        <v>1</v>
      </c>
      <c r="H1503" s="77" t="s">
        <v>955</v>
      </c>
      <c r="I1503" s="190">
        <v>555</v>
      </c>
      <c r="J1503" s="190">
        <v>-144</v>
      </c>
      <c r="K1503" s="190">
        <v>-411</v>
      </c>
      <c r="L1503" s="190">
        <v>0</v>
      </c>
      <c r="M1503" s="199">
        <v>3.29</v>
      </c>
      <c r="N1503" s="184">
        <v>188.9</v>
      </c>
      <c r="O1503" s="77" t="s">
        <v>518</v>
      </c>
      <c r="P1503" s="61" t="s">
        <v>806</v>
      </c>
    </row>
    <row r="1504" spans="1:16" ht="20.100000000000001" hidden="1" customHeight="1" outlineLevel="2" x14ac:dyDescent="0.2">
      <c r="A1504" s="183">
        <v>9001401119</v>
      </c>
      <c r="B1504" s="183">
        <v>711725</v>
      </c>
      <c r="C1504" s="183" t="s">
        <v>1033</v>
      </c>
      <c r="D1504" s="183" t="s">
        <v>452</v>
      </c>
      <c r="E1504" s="184">
        <v>99254</v>
      </c>
      <c r="F1504" s="184" t="s">
        <v>423</v>
      </c>
      <c r="G1504" s="196">
        <v>1</v>
      </c>
      <c r="H1504" s="77" t="s">
        <v>955</v>
      </c>
      <c r="I1504" s="190">
        <v>555</v>
      </c>
      <c r="J1504" s="190">
        <v>0</v>
      </c>
      <c r="K1504" s="190">
        <v>-555</v>
      </c>
      <c r="L1504" s="190">
        <v>0</v>
      </c>
      <c r="M1504" s="199">
        <v>3.29</v>
      </c>
      <c r="N1504" s="184">
        <v>345.3</v>
      </c>
      <c r="O1504" s="77" t="s">
        <v>794</v>
      </c>
      <c r="P1504" s="61" t="s">
        <v>489</v>
      </c>
    </row>
    <row r="1505" spans="1:16" ht="20.100000000000001" hidden="1" customHeight="1" outlineLevel="2" x14ac:dyDescent="0.2">
      <c r="A1505" s="183">
        <v>9001408069</v>
      </c>
      <c r="B1505" s="183">
        <v>1582307</v>
      </c>
      <c r="C1505" s="183" t="s">
        <v>876</v>
      </c>
      <c r="D1505" s="183" t="s">
        <v>852</v>
      </c>
      <c r="E1505" s="184">
        <v>99254</v>
      </c>
      <c r="F1505" s="184" t="s">
        <v>423</v>
      </c>
      <c r="G1505" s="196">
        <v>1</v>
      </c>
      <c r="H1505" s="77" t="s">
        <v>955</v>
      </c>
      <c r="I1505" s="190">
        <v>555</v>
      </c>
      <c r="J1505" s="190">
        <v>0</v>
      </c>
      <c r="K1505" s="190">
        <v>0</v>
      </c>
      <c r="L1505" s="190">
        <v>555</v>
      </c>
      <c r="M1505" s="199">
        <v>3.29</v>
      </c>
      <c r="N1505" s="184">
        <v>198.3</v>
      </c>
      <c r="O1505" s="77" t="s">
        <v>857</v>
      </c>
      <c r="P1505" s="61" t="s">
        <v>427</v>
      </c>
    </row>
    <row r="1506" spans="1:16" ht="20.100000000000001" hidden="1" customHeight="1" outlineLevel="2" x14ac:dyDescent="0.2">
      <c r="A1506" s="183">
        <v>9001409992</v>
      </c>
      <c r="B1506" s="183">
        <v>1593444</v>
      </c>
      <c r="C1506" s="183" t="s">
        <v>1034</v>
      </c>
      <c r="D1506" s="183" t="s">
        <v>881</v>
      </c>
      <c r="E1506" s="184">
        <v>99254</v>
      </c>
      <c r="F1506" s="184" t="s">
        <v>423</v>
      </c>
      <c r="G1506" s="196">
        <v>1</v>
      </c>
      <c r="H1506" s="77" t="s">
        <v>955</v>
      </c>
      <c r="I1506" s="190">
        <v>555</v>
      </c>
      <c r="J1506" s="190">
        <v>-180.01</v>
      </c>
      <c r="K1506" s="190">
        <v>-374.99</v>
      </c>
      <c r="L1506" s="190">
        <v>0</v>
      </c>
      <c r="M1506" s="199">
        <v>3.29</v>
      </c>
      <c r="N1506" s="184">
        <v>959.8</v>
      </c>
      <c r="O1506" s="77" t="s">
        <v>1035</v>
      </c>
      <c r="P1506" s="61" t="s">
        <v>454</v>
      </c>
    </row>
    <row r="1507" spans="1:16" ht="20.100000000000001" hidden="1" customHeight="1" outlineLevel="2" x14ac:dyDescent="0.2">
      <c r="A1507" s="183">
        <v>9001411174</v>
      </c>
      <c r="B1507" s="183">
        <v>1397134</v>
      </c>
      <c r="C1507" s="183" t="s">
        <v>1048</v>
      </c>
      <c r="D1507" s="183" t="s">
        <v>964</v>
      </c>
      <c r="E1507" s="184">
        <v>99254</v>
      </c>
      <c r="F1507" s="184" t="s">
        <v>423</v>
      </c>
      <c r="G1507" s="196">
        <v>1</v>
      </c>
      <c r="H1507" s="77" t="s">
        <v>955</v>
      </c>
      <c r="I1507" s="190">
        <v>555</v>
      </c>
      <c r="J1507" s="190">
        <v>0</v>
      </c>
      <c r="K1507" s="190">
        <v>0</v>
      </c>
      <c r="L1507" s="190">
        <v>555</v>
      </c>
      <c r="M1507" s="199">
        <v>3.29</v>
      </c>
      <c r="N1507" s="184">
        <v>204.1</v>
      </c>
      <c r="O1507" s="77" t="s">
        <v>857</v>
      </c>
      <c r="P1507" s="61" t="s">
        <v>454</v>
      </c>
    </row>
    <row r="1508" spans="1:16" ht="20.100000000000001" hidden="1" customHeight="1" outlineLevel="2" x14ac:dyDescent="0.2">
      <c r="A1508" s="183">
        <v>4481913</v>
      </c>
      <c r="B1508" s="183">
        <v>77310</v>
      </c>
      <c r="C1508" s="183" t="s">
        <v>966</v>
      </c>
      <c r="D1508" s="183" t="s">
        <v>967</v>
      </c>
      <c r="E1508" s="184">
        <v>99254</v>
      </c>
      <c r="F1508" s="184" t="s">
        <v>423</v>
      </c>
      <c r="G1508" s="196">
        <v>1</v>
      </c>
      <c r="H1508" s="77" t="s">
        <v>955</v>
      </c>
      <c r="I1508" s="190">
        <v>555</v>
      </c>
      <c r="J1508" s="190">
        <v>0</v>
      </c>
      <c r="K1508" s="190">
        <v>0</v>
      </c>
      <c r="L1508" s="190">
        <v>555</v>
      </c>
      <c r="M1508" s="199">
        <v>3.29</v>
      </c>
      <c r="N1508" s="184" t="s">
        <v>425</v>
      </c>
      <c r="O1508" s="77" t="s">
        <v>506</v>
      </c>
      <c r="P1508" s="61" t="s">
        <v>454</v>
      </c>
    </row>
    <row r="1509" spans="1:16" ht="20.100000000000001" hidden="1" customHeight="1" outlineLevel="2" x14ac:dyDescent="0.2">
      <c r="A1509" s="183">
        <v>4760250</v>
      </c>
      <c r="B1509" s="183">
        <v>342545</v>
      </c>
      <c r="C1509" s="183" t="s">
        <v>507</v>
      </c>
      <c r="D1509" s="183" t="s">
        <v>895</v>
      </c>
      <c r="E1509" s="184">
        <v>99254</v>
      </c>
      <c r="F1509" s="184" t="s">
        <v>423</v>
      </c>
      <c r="G1509" s="196">
        <v>1</v>
      </c>
      <c r="H1509" s="77" t="s">
        <v>955</v>
      </c>
      <c r="I1509" s="190">
        <v>555</v>
      </c>
      <c r="J1509" s="190">
        <v>-64.47</v>
      </c>
      <c r="K1509" s="190">
        <v>-490.53</v>
      </c>
      <c r="L1509" s="190">
        <v>0</v>
      </c>
      <c r="M1509" s="199">
        <v>3.29</v>
      </c>
      <c r="N1509" s="184">
        <v>150.80000000000001</v>
      </c>
      <c r="O1509" s="77" t="s">
        <v>426</v>
      </c>
      <c r="P1509" s="61" t="s">
        <v>860</v>
      </c>
    </row>
    <row r="1510" spans="1:16" ht="20.100000000000001" hidden="1" customHeight="1" outlineLevel="2" x14ac:dyDescent="0.2">
      <c r="A1510" s="183">
        <v>9001411816</v>
      </c>
      <c r="B1510" s="183">
        <v>1596263</v>
      </c>
      <c r="C1510" s="183" t="s">
        <v>1051</v>
      </c>
      <c r="D1510" s="183" t="s">
        <v>974</v>
      </c>
      <c r="E1510" s="184">
        <v>99254</v>
      </c>
      <c r="F1510" s="184" t="s">
        <v>423</v>
      </c>
      <c r="G1510" s="196">
        <v>1</v>
      </c>
      <c r="H1510" s="77" t="s">
        <v>955</v>
      </c>
      <c r="I1510" s="190">
        <v>555</v>
      </c>
      <c r="J1510" s="190">
        <v>0</v>
      </c>
      <c r="K1510" s="190">
        <v>0</v>
      </c>
      <c r="L1510" s="190">
        <v>555</v>
      </c>
      <c r="M1510" s="199">
        <v>3.29</v>
      </c>
      <c r="N1510" s="184">
        <v>191.1</v>
      </c>
      <c r="O1510" s="77" t="s">
        <v>857</v>
      </c>
      <c r="P1510" s="61" t="s">
        <v>1054</v>
      </c>
    </row>
    <row r="1511" spans="1:16" ht="20.100000000000001" hidden="1" customHeight="1" outlineLevel="2" x14ac:dyDescent="0.2">
      <c r="A1511" s="183">
        <v>9001412284</v>
      </c>
      <c r="B1511" s="183">
        <v>1595756</v>
      </c>
      <c r="C1511" s="183" t="s">
        <v>1052</v>
      </c>
      <c r="D1511" s="183" t="s">
        <v>965</v>
      </c>
      <c r="E1511" s="184">
        <v>99254</v>
      </c>
      <c r="F1511" s="184" t="s">
        <v>423</v>
      </c>
      <c r="G1511" s="196">
        <v>1</v>
      </c>
      <c r="H1511" s="77" t="s">
        <v>955</v>
      </c>
      <c r="I1511" s="190">
        <v>555</v>
      </c>
      <c r="J1511" s="190">
        <v>0</v>
      </c>
      <c r="K1511" s="190">
        <v>0</v>
      </c>
      <c r="L1511" s="190">
        <v>555</v>
      </c>
      <c r="M1511" s="199">
        <v>3.29</v>
      </c>
      <c r="N1511" s="184">
        <v>518.5</v>
      </c>
      <c r="O1511" s="77" t="s">
        <v>1053</v>
      </c>
      <c r="P1511" s="61" t="s">
        <v>733</v>
      </c>
    </row>
    <row r="1512" spans="1:16" ht="20.100000000000001" hidden="1" customHeight="1" outlineLevel="2" x14ac:dyDescent="0.2">
      <c r="A1512" s="183">
        <v>9001412657</v>
      </c>
      <c r="B1512" s="183">
        <v>1592954</v>
      </c>
      <c r="C1512" s="183" t="s">
        <v>1057</v>
      </c>
      <c r="D1512" s="183" t="s">
        <v>981</v>
      </c>
      <c r="E1512" s="184">
        <v>99254</v>
      </c>
      <c r="F1512" s="184" t="s">
        <v>423</v>
      </c>
      <c r="G1512" s="196">
        <v>1</v>
      </c>
      <c r="H1512" s="77" t="s">
        <v>955</v>
      </c>
      <c r="I1512" s="190">
        <v>555</v>
      </c>
      <c r="J1512" s="190">
        <v>0</v>
      </c>
      <c r="K1512" s="190">
        <v>0</v>
      </c>
      <c r="L1512" s="190">
        <v>555</v>
      </c>
      <c r="M1512" s="199">
        <v>3.29</v>
      </c>
      <c r="N1512" s="184">
        <v>198.3</v>
      </c>
      <c r="O1512" s="77" t="s">
        <v>1058</v>
      </c>
      <c r="P1512" s="61" t="s">
        <v>733</v>
      </c>
    </row>
    <row r="1513" spans="1:16" ht="20.100000000000001" hidden="1" customHeight="1" outlineLevel="2" x14ac:dyDescent="0.2">
      <c r="A1513" s="183">
        <v>9001413884</v>
      </c>
      <c r="B1513" s="183">
        <v>1479521</v>
      </c>
      <c r="C1513" s="183" t="s">
        <v>1059</v>
      </c>
      <c r="D1513" s="183" t="s">
        <v>997</v>
      </c>
      <c r="E1513" s="184">
        <v>99254</v>
      </c>
      <c r="F1513" s="184" t="s">
        <v>423</v>
      </c>
      <c r="G1513" s="196">
        <v>1</v>
      </c>
      <c r="H1513" s="77" t="s">
        <v>955</v>
      </c>
      <c r="I1513" s="190">
        <v>555</v>
      </c>
      <c r="J1513" s="190">
        <v>0</v>
      </c>
      <c r="K1513" s="190">
        <v>0</v>
      </c>
      <c r="L1513" s="190">
        <v>555</v>
      </c>
      <c r="M1513" s="199">
        <v>3.29</v>
      </c>
      <c r="N1513" s="184">
        <v>203</v>
      </c>
      <c r="O1513" s="77" t="s">
        <v>272</v>
      </c>
      <c r="P1513" s="61" t="s">
        <v>572</v>
      </c>
    </row>
    <row r="1514" spans="1:16" ht="20.100000000000001" hidden="1" customHeight="1" outlineLevel="2" x14ac:dyDescent="0.2">
      <c r="A1514" s="183">
        <v>9001414085</v>
      </c>
      <c r="B1514" s="183">
        <v>1597462</v>
      </c>
      <c r="C1514" s="183" t="s">
        <v>1062</v>
      </c>
      <c r="D1514" s="183" t="s">
        <v>1012</v>
      </c>
      <c r="E1514" s="184">
        <v>99254</v>
      </c>
      <c r="F1514" s="184" t="s">
        <v>423</v>
      </c>
      <c r="G1514" s="196">
        <v>1</v>
      </c>
      <c r="H1514" s="77" t="s">
        <v>955</v>
      </c>
      <c r="I1514" s="190">
        <v>555</v>
      </c>
      <c r="J1514" s="190">
        <v>0</v>
      </c>
      <c r="K1514" s="190">
        <v>0</v>
      </c>
      <c r="L1514" s="190">
        <v>555</v>
      </c>
      <c r="M1514" s="199">
        <v>3.29</v>
      </c>
      <c r="N1514" s="184" t="s">
        <v>24</v>
      </c>
      <c r="O1514" s="77" t="s">
        <v>857</v>
      </c>
      <c r="P1514" s="61" t="s">
        <v>606</v>
      </c>
    </row>
    <row r="1515" spans="1:16" s="120" customFormat="1" ht="20.100000000000001" customHeight="1" outlineLevel="1" collapsed="1" thickBot="1" x14ac:dyDescent="0.25">
      <c r="A1515" s="192"/>
      <c r="B1515" s="192"/>
      <c r="C1515" s="192"/>
      <c r="D1515" s="192"/>
      <c r="E1515" s="78" t="s">
        <v>1097</v>
      </c>
      <c r="F1515" s="78"/>
      <c r="G1515" s="198">
        <f>SUM(G1488:G1514)</f>
        <v>27</v>
      </c>
      <c r="H1515" s="193" t="s">
        <v>955</v>
      </c>
      <c r="I1515" s="191">
        <f>SUBTOTAL(9,I1488:I1514)</f>
        <v>14985</v>
      </c>
      <c r="J1515" s="191">
        <f>SUBTOTAL(9,J1488:J1514)</f>
        <v>-1032.46</v>
      </c>
      <c r="K1515" s="191">
        <f>SUBTOTAL(9,K1488:K1514)</f>
        <v>-6737.5399999999991</v>
      </c>
      <c r="L1515" s="191">
        <f>SUBTOTAL(9,L1488:L1514)</f>
        <v>7215</v>
      </c>
      <c r="M1515" s="201">
        <f>SUBTOTAL(9,M1488:M1514)</f>
        <v>88.830000000000041</v>
      </c>
      <c r="N1515" s="78"/>
      <c r="O1515" s="193"/>
    </row>
    <row r="1516" spans="1:16" ht="20.100000000000001" customHeight="1" thickBot="1" x14ac:dyDescent="0.25">
      <c r="A1516" s="183"/>
      <c r="B1516" s="183"/>
      <c r="C1516" s="183"/>
      <c r="D1516" s="183"/>
      <c r="E1516" s="202" t="s">
        <v>287</v>
      </c>
      <c r="F1516" s="203"/>
      <c r="G1516" s="204">
        <f>+G11+G127+G138+G147+G198+G219+G227+G268+G280+G285+G736+G742+G765+G767+G794+G1363+G1368+G1370+G1373+G1375+G1453+G1455+G1474+G1487+G1515</f>
        <v>1486</v>
      </c>
      <c r="H1516" s="205"/>
      <c r="I1516" s="206">
        <f>SUBTOTAL(9,I5:I1514)</f>
        <v>596113</v>
      </c>
      <c r="J1516" s="206">
        <f>SUBTOTAL(9,J5:J1514)</f>
        <v>-53262.590000000309</v>
      </c>
      <c r="K1516" s="206">
        <f>SUBTOTAL(9,K5:K1514)</f>
        <v>-388825.19999999995</v>
      </c>
      <c r="L1516" s="206">
        <f>SUBTOTAL(9,L5:L1514)</f>
        <v>154025.21000000002</v>
      </c>
      <c r="M1516" s="207">
        <f>SUBTOTAL(9,M5:M1514)</f>
        <v>3432.780000000007</v>
      </c>
      <c r="N1516" s="184"/>
      <c r="O1516" s="77"/>
    </row>
    <row r="1517" spans="1:16" x14ac:dyDescent="0.2">
      <c r="A1517" s="183"/>
      <c r="B1517" s="183"/>
      <c r="C1517" s="183"/>
      <c r="D1517" s="183"/>
      <c r="E1517" s="184"/>
      <c r="F1517" s="184"/>
      <c r="G1517" s="196"/>
      <c r="H1517" s="77"/>
      <c r="N1517" s="184"/>
      <c r="O1517" s="77"/>
      <c r="P1517" s="61" t="s">
        <v>606</v>
      </c>
    </row>
  </sheetData>
  <sortState ref="A5:O1494">
    <sortCondition ref="E5:E1494"/>
    <sortCondition ref="D5:D1494"/>
  </sortState>
  <mergeCells count="1">
    <mergeCell ref="P3:Q3"/>
  </mergeCells>
  <pageMargins left="0.2" right="0.2" top="0.25" bottom="0.25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topLeftCell="A66" workbookViewId="0">
      <selection activeCell="AB1673" sqref="AB1673"/>
    </sheetView>
  </sheetViews>
  <sheetFormatPr defaultRowHeight="15" x14ac:dyDescent="0.25"/>
  <cols>
    <col min="1" max="1" width="6.7109375" customWidth="1"/>
    <col min="2" max="2" width="10.5703125" customWidth="1"/>
    <col min="3" max="3" width="20.5703125" customWidth="1"/>
    <col min="4" max="4" width="11.5703125" style="8" customWidth="1"/>
    <col min="5" max="5" width="15.5703125" customWidth="1"/>
    <col min="6" max="7" width="12.5703125" customWidth="1"/>
    <col min="8" max="10" width="10.5703125" customWidth="1"/>
    <col min="11" max="11" width="10.5703125" style="8" customWidth="1"/>
    <col min="12" max="12" width="30.5703125" style="13" customWidth="1"/>
    <col min="13" max="13" width="15.5703125" style="13" customWidth="1"/>
    <col min="14" max="14" width="10.5703125" style="8" customWidth="1"/>
    <col min="15" max="15" width="25.5703125" style="8" customWidth="1"/>
  </cols>
  <sheetData>
    <row r="1" spans="1:15" x14ac:dyDescent="0.25">
      <c r="A1" t="s">
        <v>234</v>
      </c>
    </row>
    <row r="2" spans="1:15" x14ac:dyDescent="0.25">
      <c r="A2" t="s">
        <v>1334</v>
      </c>
    </row>
    <row r="3" spans="1:15" x14ac:dyDescent="0.25">
      <c r="A3" t="s">
        <v>1335</v>
      </c>
    </row>
    <row r="4" spans="1:15" ht="26.1" customHeight="1" x14ac:dyDescent="0.25">
      <c r="A4" s="274" t="s">
        <v>251</v>
      </c>
      <c r="B4" s="275" t="s">
        <v>252</v>
      </c>
      <c r="C4" s="276" t="s">
        <v>1064</v>
      </c>
      <c r="D4" s="276" t="s">
        <v>253</v>
      </c>
      <c r="E4" s="276" t="s">
        <v>1336</v>
      </c>
      <c r="F4" s="276" t="s">
        <v>1337</v>
      </c>
      <c r="G4" s="276" t="s">
        <v>1338</v>
      </c>
      <c r="H4" s="277" t="s">
        <v>5</v>
      </c>
      <c r="I4" s="277" t="s">
        <v>6</v>
      </c>
      <c r="J4" s="276" t="s">
        <v>257</v>
      </c>
      <c r="K4" s="276" t="s">
        <v>7</v>
      </c>
      <c r="L4" s="276" t="s">
        <v>1339</v>
      </c>
      <c r="M4" s="276" t="s">
        <v>1340</v>
      </c>
      <c r="N4" s="276" t="s">
        <v>10</v>
      </c>
      <c r="O4" s="276" t="s">
        <v>1341</v>
      </c>
    </row>
    <row r="5" spans="1:15" x14ac:dyDescent="0.25">
      <c r="A5" s="6">
        <v>1</v>
      </c>
      <c r="B5" s="271" t="s">
        <v>1143</v>
      </c>
      <c r="C5" s="3" t="s">
        <v>1144</v>
      </c>
      <c r="D5" s="272">
        <v>42354</v>
      </c>
      <c r="E5" s="3" t="s">
        <v>14</v>
      </c>
      <c r="F5" s="3" t="s">
        <v>15</v>
      </c>
      <c r="G5" s="3" t="s">
        <v>1145</v>
      </c>
      <c r="H5" s="273">
        <v>922</v>
      </c>
      <c r="I5" s="273">
        <v>-123.45</v>
      </c>
      <c r="J5" s="5">
        <v>798.55</v>
      </c>
      <c r="K5" s="16" t="s">
        <v>241</v>
      </c>
      <c r="L5" s="278" t="s">
        <v>269</v>
      </c>
      <c r="M5" s="278" t="s">
        <v>31</v>
      </c>
      <c r="N5" s="16" t="s">
        <v>1146</v>
      </c>
      <c r="O5" s="278" t="s">
        <v>1147</v>
      </c>
    </row>
    <row r="6" spans="1:15" x14ac:dyDescent="0.25">
      <c r="A6" s="6">
        <v>1</v>
      </c>
      <c r="B6" s="271" t="s">
        <v>1148</v>
      </c>
      <c r="C6" s="3" t="s">
        <v>1149</v>
      </c>
      <c r="D6" s="272">
        <v>42354</v>
      </c>
      <c r="E6" s="3" t="s">
        <v>14</v>
      </c>
      <c r="F6" s="3" t="s">
        <v>15</v>
      </c>
      <c r="G6" s="3" t="s">
        <v>1145</v>
      </c>
      <c r="H6" s="273"/>
      <c r="I6" s="273"/>
      <c r="J6" s="5"/>
      <c r="K6" s="16" t="s">
        <v>84</v>
      </c>
      <c r="L6" s="278" t="s">
        <v>85</v>
      </c>
      <c r="M6" s="278" t="s">
        <v>68</v>
      </c>
      <c r="N6" s="16" t="s">
        <v>1150</v>
      </c>
      <c r="O6" s="278" t="s">
        <v>1151</v>
      </c>
    </row>
    <row r="7" spans="1:15" x14ac:dyDescent="0.25">
      <c r="A7" s="6">
        <v>1</v>
      </c>
      <c r="B7" s="271" t="s">
        <v>1152</v>
      </c>
      <c r="C7" s="3" t="s">
        <v>1153</v>
      </c>
      <c r="D7" s="272">
        <v>42353</v>
      </c>
      <c r="E7" s="3" t="s">
        <v>14</v>
      </c>
      <c r="F7" s="3" t="s">
        <v>15</v>
      </c>
      <c r="G7" s="3" t="s">
        <v>1145</v>
      </c>
      <c r="H7" s="273">
        <v>191.73</v>
      </c>
      <c r="I7" s="273">
        <v>0</v>
      </c>
      <c r="J7" s="5"/>
      <c r="K7" s="16" t="s">
        <v>123</v>
      </c>
      <c r="L7" s="278" t="s">
        <v>124</v>
      </c>
      <c r="M7" s="278" t="s">
        <v>68</v>
      </c>
      <c r="N7" s="16" t="s">
        <v>1154</v>
      </c>
      <c r="O7" s="278" t="s">
        <v>1155</v>
      </c>
    </row>
    <row r="8" spans="1:15" x14ac:dyDescent="0.25">
      <c r="A8" s="6">
        <v>1</v>
      </c>
      <c r="B8" s="271" t="s">
        <v>1156</v>
      </c>
      <c r="C8" s="3" t="s">
        <v>1157</v>
      </c>
      <c r="D8" s="272">
        <v>42353</v>
      </c>
      <c r="E8" s="3" t="s">
        <v>14</v>
      </c>
      <c r="F8" s="3" t="s">
        <v>15</v>
      </c>
      <c r="G8" s="3" t="s">
        <v>1145</v>
      </c>
      <c r="H8" s="273">
        <v>19842.599999999999</v>
      </c>
      <c r="I8" s="273">
        <v>-7972.3</v>
      </c>
      <c r="J8" s="5">
        <v>11870.3</v>
      </c>
      <c r="K8" s="16" t="s">
        <v>38</v>
      </c>
      <c r="L8" s="278" t="s">
        <v>39</v>
      </c>
      <c r="M8" s="278" t="s">
        <v>40</v>
      </c>
      <c r="N8" s="16" t="s">
        <v>1158</v>
      </c>
      <c r="O8" s="278" t="s">
        <v>1159</v>
      </c>
    </row>
    <row r="9" spans="1:15" x14ac:dyDescent="0.25">
      <c r="A9" s="6">
        <v>1</v>
      </c>
      <c r="B9" s="271" t="s">
        <v>1160</v>
      </c>
      <c r="C9" s="3" t="s">
        <v>1161</v>
      </c>
      <c r="D9" s="272">
        <v>42347</v>
      </c>
      <c r="E9" s="3" t="s">
        <v>14</v>
      </c>
      <c r="F9" s="3" t="s">
        <v>15</v>
      </c>
      <c r="G9" s="3" t="s">
        <v>1145</v>
      </c>
      <c r="H9" s="273"/>
      <c r="I9" s="273"/>
      <c r="J9" s="5">
        <v>0</v>
      </c>
      <c r="K9" s="16" t="s">
        <v>84</v>
      </c>
      <c r="L9" s="278" t="s">
        <v>85</v>
      </c>
      <c r="M9" s="278" t="s">
        <v>68</v>
      </c>
      <c r="N9" s="16" t="s">
        <v>1162</v>
      </c>
      <c r="O9" s="278" t="s">
        <v>1163</v>
      </c>
    </row>
    <row r="10" spans="1:15" x14ac:dyDescent="0.25">
      <c r="A10" s="6">
        <v>1</v>
      </c>
      <c r="B10" s="271" t="s">
        <v>1164</v>
      </c>
      <c r="C10" s="3" t="s">
        <v>1165</v>
      </c>
      <c r="D10" s="272">
        <v>42341</v>
      </c>
      <c r="E10" s="3" t="s">
        <v>14</v>
      </c>
      <c r="F10" s="3" t="s">
        <v>15</v>
      </c>
      <c r="G10" s="3" t="s">
        <v>1145</v>
      </c>
      <c r="H10" s="273"/>
      <c r="I10" s="273"/>
      <c r="J10" s="5"/>
      <c r="K10" s="16" t="s">
        <v>1166</v>
      </c>
      <c r="L10" s="278" t="s">
        <v>1167</v>
      </c>
      <c r="M10" s="278" t="s">
        <v>51</v>
      </c>
      <c r="N10" s="16" t="s">
        <v>1170</v>
      </c>
      <c r="O10" s="278" t="s">
        <v>1171</v>
      </c>
    </row>
    <row r="11" spans="1:15" x14ac:dyDescent="0.25">
      <c r="A11" s="6">
        <v>1</v>
      </c>
      <c r="B11" s="271" t="s">
        <v>1172</v>
      </c>
      <c r="C11" s="3" t="s">
        <v>1173</v>
      </c>
      <c r="D11" s="272">
        <v>42341</v>
      </c>
      <c r="E11" s="3" t="s">
        <v>14</v>
      </c>
      <c r="F11" s="3" t="s">
        <v>15</v>
      </c>
      <c r="G11" s="3" t="s">
        <v>1145</v>
      </c>
      <c r="H11" s="273"/>
      <c r="I11" s="273"/>
      <c r="J11" s="5">
        <v>0</v>
      </c>
      <c r="K11" s="16" t="s">
        <v>38</v>
      </c>
      <c r="L11" s="278" t="s">
        <v>39</v>
      </c>
      <c r="M11" s="278" t="s">
        <v>40</v>
      </c>
      <c r="N11" s="16" t="s">
        <v>1174</v>
      </c>
      <c r="O11" s="278" t="s">
        <v>1175</v>
      </c>
    </row>
    <row r="12" spans="1:15" x14ac:dyDescent="0.25">
      <c r="A12" s="6">
        <v>1</v>
      </c>
      <c r="B12" s="271" t="s">
        <v>1176</v>
      </c>
      <c r="C12" s="3" t="s">
        <v>1177</v>
      </c>
      <c r="D12" s="272">
        <v>42339</v>
      </c>
      <c r="E12" s="3" t="s">
        <v>14</v>
      </c>
      <c r="F12" s="3" t="s">
        <v>15</v>
      </c>
      <c r="G12" s="3" t="s">
        <v>1145</v>
      </c>
      <c r="H12" s="273">
        <v>23748.9</v>
      </c>
      <c r="I12" s="273">
        <v>-11519.83</v>
      </c>
      <c r="J12" s="5">
        <v>12229.07</v>
      </c>
      <c r="K12" s="16" t="s">
        <v>19</v>
      </c>
      <c r="L12" s="278" t="s">
        <v>20</v>
      </c>
      <c r="M12" s="278" t="s">
        <v>21</v>
      </c>
      <c r="N12" s="16" t="s">
        <v>41</v>
      </c>
      <c r="O12" s="278" t="s">
        <v>42</v>
      </c>
    </row>
    <row r="13" spans="1:15" x14ac:dyDescent="0.25">
      <c r="A13" s="6">
        <v>1</v>
      </c>
      <c r="B13" s="271" t="s">
        <v>1178</v>
      </c>
      <c r="C13" s="3" t="s">
        <v>1179</v>
      </c>
      <c r="D13" s="272">
        <v>42339</v>
      </c>
      <c r="E13" s="3" t="s">
        <v>14</v>
      </c>
      <c r="F13" s="3" t="s">
        <v>15</v>
      </c>
      <c r="G13" s="3" t="s">
        <v>1145</v>
      </c>
      <c r="H13" s="273"/>
      <c r="I13" s="273"/>
      <c r="J13" s="5"/>
      <c r="K13" s="16" t="s">
        <v>16</v>
      </c>
      <c r="L13" s="278" t="s">
        <v>17</v>
      </c>
      <c r="M13" s="278" t="s">
        <v>18</v>
      </c>
      <c r="N13" s="16" t="s">
        <v>155</v>
      </c>
      <c r="O13" s="278" t="s">
        <v>156</v>
      </c>
    </row>
    <row r="14" spans="1:15" x14ac:dyDescent="0.25">
      <c r="A14" s="6">
        <v>1</v>
      </c>
      <c r="B14" s="271" t="s">
        <v>1180</v>
      </c>
      <c r="C14" s="3" t="s">
        <v>1181</v>
      </c>
      <c r="D14" s="272">
        <v>42327</v>
      </c>
      <c r="E14" s="3" t="s">
        <v>14</v>
      </c>
      <c r="F14" s="3" t="s">
        <v>15</v>
      </c>
      <c r="G14" s="3" t="s">
        <v>1145</v>
      </c>
      <c r="H14" s="273">
        <v>28890.82</v>
      </c>
      <c r="I14" s="273">
        <v>-17002.72</v>
      </c>
      <c r="J14" s="5"/>
      <c r="K14" s="16" t="s">
        <v>199</v>
      </c>
      <c r="L14" s="278" t="s">
        <v>200</v>
      </c>
      <c r="M14" s="278" t="s">
        <v>68</v>
      </c>
      <c r="N14" s="16" t="s">
        <v>155</v>
      </c>
      <c r="O14" s="278" t="s">
        <v>156</v>
      </c>
    </row>
    <row r="15" spans="1:15" x14ac:dyDescent="0.25">
      <c r="A15" s="6">
        <v>1</v>
      </c>
      <c r="B15" s="271" t="s">
        <v>1182</v>
      </c>
      <c r="C15" s="3" t="s">
        <v>1183</v>
      </c>
      <c r="D15" s="272">
        <v>42327</v>
      </c>
      <c r="E15" s="3" t="s">
        <v>14</v>
      </c>
      <c r="F15" s="3" t="s">
        <v>15</v>
      </c>
      <c r="G15" s="3" t="s">
        <v>1145</v>
      </c>
      <c r="H15" s="273"/>
      <c r="I15" s="273"/>
      <c r="J15" s="5">
        <v>0</v>
      </c>
      <c r="K15" s="16" t="s">
        <v>38</v>
      </c>
      <c r="L15" s="278" t="s">
        <v>39</v>
      </c>
      <c r="M15" s="278" t="s">
        <v>40</v>
      </c>
      <c r="N15" s="16" t="s">
        <v>22</v>
      </c>
      <c r="O15" s="278" t="s">
        <v>23</v>
      </c>
    </row>
    <row r="16" spans="1:15" x14ac:dyDescent="0.25">
      <c r="A16" s="6">
        <v>1</v>
      </c>
      <c r="B16" s="271" t="s">
        <v>1184</v>
      </c>
      <c r="C16" s="3" t="s">
        <v>1185</v>
      </c>
      <c r="D16" s="272">
        <v>42313</v>
      </c>
      <c r="E16" s="3" t="s">
        <v>14</v>
      </c>
      <c r="F16" s="3" t="s">
        <v>15</v>
      </c>
      <c r="G16" s="3" t="s">
        <v>1145</v>
      </c>
      <c r="H16" s="273">
        <v>1592.42</v>
      </c>
      <c r="I16" s="273">
        <v>-398.89</v>
      </c>
      <c r="J16" s="5"/>
      <c r="K16" s="16" t="s">
        <v>38</v>
      </c>
      <c r="L16" s="278" t="s">
        <v>39</v>
      </c>
      <c r="M16" s="278" t="s">
        <v>40</v>
      </c>
      <c r="N16" s="16" t="s">
        <v>1186</v>
      </c>
      <c r="O16" s="278" t="s">
        <v>1187</v>
      </c>
    </row>
    <row r="17" spans="1:15" x14ac:dyDescent="0.25">
      <c r="A17" s="6">
        <v>1</v>
      </c>
      <c r="B17" s="271" t="s">
        <v>1188</v>
      </c>
      <c r="C17" s="3" t="s">
        <v>1189</v>
      </c>
      <c r="D17" s="272">
        <v>42312</v>
      </c>
      <c r="E17" s="3" t="s">
        <v>14</v>
      </c>
      <c r="F17" s="3" t="s">
        <v>15</v>
      </c>
      <c r="G17" s="3" t="s">
        <v>1145</v>
      </c>
      <c r="H17" s="273">
        <v>24534.880000000001</v>
      </c>
      <c r="I17" s="273">
        <v>-315.56</v>
      </c>
      <c r="J17" s="5">
        <v>24219.32</v>
      </c>
      <c r="K17" s="16" t="s">
        <v>123</v>
      </c>
      <c r="L17" s="278" t="s">
        <v>124</v>
      </c>
      <c r="M17" s="278" t="s">
        <v>68</v>
      </c>
      <c r="N17" s="16" t="s">
        <v>1190</v>
      </c>
      <c r="O17" s="278" t="s">
        <v>1191</v>
      </c>
    </row>
    <row r="18" spans="1:15" x14ac:dyDescent="0.25">
      <c r="A18" s="6">
        <v>1</v>
      </c>
      <c r="B18" s="271" t="s">
        <v>1192</v>
      </c>
      <c r="C18" s="3" t="s">
        <v>1193</v>
      </c>
      <c r="D18" s="272">
        <v>42312</v>
      </c>
      <c r="E18" s="3" t="s">
        <v>14</v>
      </c>
      <c r="F18" s="3" t="s">
        <v>15</v>
      </c>
      <c r="G18" s="3" t="s">
        <v>1145</v>
      </c>
      <c r="H18" s="273"/>
      <c r="I18" s="273"/>
      <c r="J18" s="5">
        <v>0</v>
      </c>
      <c r="K18" s="16" t="s">
        <v>133</v>
      </c>
      <c r="L18" s="278" t="s">
        <v>134</v>
      </c>
      <c r="M18" s="278" t="s">
        <v>68</v>
      </c>
      <c r="N18" s="16" t="s">
        <v>73</v>
      </c>
      <c r="O18" s="278" t="s">
        <v>74</v>
      </c>
    </row>
    <row r="19" spans="1:15" x14ac:dyDescent="0.25">
      <c r="A19" s="6">
        <v>1</v>
      </c>
      <c r="B19" s="271" t="s">
        <v>1194</v>
      </c>
      <c r="C19" s="3" t="s">
        <v>1195</v>
      </c>
      <c r="D19" s="272">
        <v>42310</v>
      </c>
      <c r="E19" s="3" t="s">
        <v>14</v>
      </c>
      <c r="F19" s="3" t="s">
        <v>15</v>
      </c>
      <c r="G19" s="3" t="s">
        <v>1145</v>
      </c>
      <c r="H19" s="273"/>
      <c r="I19" s="273"/>
      <c r="J19" s="5"/>
      <c r="K19" s="16" t="s">
        <v>123</v>
      </c>
      <c r="L19" s="278" t="s">
        <v>124</v>
      </c>
      <c r="M19" s="278" t="s">
        <v>68</v>
      </c>
      <c r="N19" s="16" t="s">
        <v>1190</v>
      </c>
      <c r="O19" s="278" t="s">
        <v>1191</v>
      </c>
    </row>
    <row r="20" spans="1:15" x14ac:dyDescent="0.25">
      <c r="A20" s="6">
        <v>1</v>
      </c>
      <c r="B20" s="271" t="s">
        <v>1196</v>
      </c>
      <c r="C20" s="3" t="s">
        <v>1197</v>
      </c>
      <c r="D20" s="272">
        <v>42305</v>
      </c>
      <c r="E20" s="3" t="s">
        <v>14</v>
      </c>
      <c r="F20" s="3" t="s">
        <v>15</v>
      </c>
      <c r="G20" s="3" t="s">
        <v>1145</v>
      </c>
      <c r="H20" s="273"/>
      <c r="I20" s="273"/>
      <c r="J20" s="5">
        <v>0</v>
      </c>
      <c r="K20" s="16" t="s">
        <v>38</v>
      </c>
      <c r="L20" s="278" t="s">
        <v>39</v>
      </c>
      <c r="M20" s="278" t="s">
        <v>40</v>
      </c>
      <c r="N20" s="16" t="s">
        <v>1198</v>
      </c>
      <c r="O20" s="278" t="s">
        <v>1199</v>
      </c>
    </row>
    <row r="21" spans="1:15" x14ac:dyDescent="0.25">
      <c r="A21" s="6">
        <v>1</v>
      </c>
      <c r="B21" s="271" t="s">
        <v>1200</v>
      </c>
      <c r="C21" s="3" t="s">
        <v>1201</v>
      </c>
      <c r="D21" s="272">
        <v>42277</v>
      </c>
      <c r="E21" s="3" t="s">
        <v>14</v>
      </c>
      <c r="F21" s="3" t="s">
        <v>15</v>
      </c>
      <c r="G21" s="3" t="s">
        <v>1145</v>
      </c>
      <c r="H21" s="273"/>
      <c r="I21" s="273"/>
      <c r="J21" s="5"/>
      <c r="K21" s="16" t="s">
        <v>16</v>
      </c>
      <c r="L21" s="278" t="s">
        <v>17</v>
      </c>
      <c r="M21" s="278" t="s">
        <v>18</v>
      </c>
      <c r="N21" s="16" t="s">
        <v>1202</v>
      </c>
      <c r="O21" s="278" t="s">
        <v>1203</v>
      </c>
    </row>
    <row r="22" spans="1:15" x14ac:dyDescent="0.25">
      <c r="A22" s="6">
        <v>1</v>
      </c>
      <c r="B22" s="271" t="s">
        <v>1204</v>
      </c>
      <c r="C22" s="3" t="s">
        <v>1205</v>
      </c>
      <c r="D22" s="272">
        <v>42271</v>
      </c>
      <c r="E22" s="3" t="s">
        <v>14</v>
      </c>
      <c r="F22" s="3" t="s">
        <v>15</v>
      </c>
      <c r="G22" s="3" t="s">
        <v>1145</v>
      </c>
      <c r="H22" s="273"/>
      <c r="I22" s="273"/>
      <c r="J22" s="5">
        <v>0</v>
      </c>
      <c r="K22" s="16" t="s">
        <v>199</v>
      </c>
      <c r="L22" s="278" t="s">
        <v>200</v>
      </c>
      <c r="M22" s="278" t="s">
        <v>68</v>
      </c>
      <c r="N22" s="16" t="s">
        <v>73</v>
      </c>
      <c r="O22" s="278" t="s">
        <v>74</v>
      </c>
    </row>
    <row r="23" spans="1:15" x14ac:dyDescent="0.25">
      <c r="A23" s="6">
        <v>1</v>
      </c>
      <c r="B23" s="271" t="s">
        <v>1206</v>
      </c>
      <c r="C23" s="3" t="s">
        <v>1207</v>
      </c>
      <c r="D23" s="272">
        <v>42256</v>
      </c>
      <c r="E23" s="3" t="s">
        <v>14</v>
      </c>
      <c r="F23" s="3" t="s">
        <v>15</v>
      </c>
      <c r="G23" s="3" t="s">
        <v>1145</v>
      </c>
      <c r="H23" s="273"/>
      <c r="I23" s="273"/>
      <c r="J23" s="5">
        <v>0</v>
      </c>
      <c r="K23" s="16" t="s">
        <v>38</v>
      </c>
      <c r="L23" s="278" t="s">
        <v>39</v>
      </c>
      <c r="M23" s="278" t="s">
        <v>40</v>
      </c>
      <c r="N23" s="16" t="s">
        <v>24</v>
      </c>
      <c r="O23" s="278"/>
    </row>
    <row r="24" spans="1:15" x14ac:dyDescent="0.25">
      <c r="A24" s="6">
        <v>1</v>
      </c>
      <c r="B24" s="271" t="s">
        <v>1208</v>
      </c>
      <c r="C24" s="3" t="s">
        <v>1209</v>
      </c>
      <c r="D24" s="272">
        <v>42250</v>
      </c>
      <c r="E24" s="3" t="s">
        <v>14</v>
      </c>
      <c r="F24" s="3" t="s">
        <v>15</v>
      </c>
      <c r="G24" s="3" t="s">
        <v>1145</v>
      </c>
      <c r="H24" s="273">
        <v>23800.15</v>
      </c>
      <c r="I24" s="273">
        <v>-5505.03</v>
      </c>
      <c r="J24" s="5"/>
      <c r="K24" s="16" t="s">
        <v>123</v>
      </c>
      <c r="L24" s="278" t="s">
        <v>124</v>
      </c>
      <c r="M24" s="278" t="s">
        <v>68</v>
      </c>
      <c r="N24" s="16" t="s">
        <v>22</v>
      </c>
      <c r="O24" s="278" t="s">
        <v>23</v>
      </c>
    </row>
    <row r="25" spans="1:15" x14ac:dyDescent="0.25">
      <c r="A25" s="6">
        <v>1</v>
      </c>
      <c r="B25" s="271" t="s">
        <v>1210</v>
      </c>
      <c r="C25" s="3" t="s">
        <v>1211</v>
      </c>
      <c r="D25" s="272">
        <v>42242</v>
      </c>
      <c r="E25" s="3" t="s">
        <v>14</v>
      </c>
      <c r="F25" s="3" t="s">
        <v>15</v>
      </c>
      <c r="G25" s="3" t="s">
        <v>1145</v>
      </c>
      <c r="H25" s="273"/>
      <c r="I25" s="273"/>
      <c r="J25" s="5"/>
      <c r="K25" s="16" t="s">
        <v>29</v>
      </c>
      <c r="L25" s="278" t="s">
        <v>30</v>
      </c>
      <c r="M25" s="278" t="s">
        <v>31</v>
      </c>
      <c r="N25" s="16" t="s">
        <v>1212</v>
      </c>
      <c r="O25" s="278" t="s">
        <v>1213</v>
      </c>
    </row>
    <row r="26" spans="1:15" x14ac:dyDescent="0.25">
      <c r="A26" s="6">
        <v>1</v>
      </c>
      <c r="B26" s="271" t="s">
        <v>1214</v>
      </c>
      <c r="C26" s="3" t="s">
        <v>1215</v>
      </c>
      <c r="D26" s="272">
        <v>42234</v>
      </c>
      <c r="E26" s="3" t="s">
        <v>14</v>
      </c>
      <c r="F26" s="3" t="s">
        <v>15</v>
      </c>
      <c r="G26" s="3" t="s">
        <v>1145</v>
      </c>
      <c r="H26" s="273"/>
      <c r="I26" s="273"/>
      <c r="J26" s="5"/>
      <c r="K26" s="16" t="s">
        <v>38</v>
      </c>
      <c r="L26" s="278" t="s">
        <v>39</v>
      </c>
      <c r="M26" s="278" t="s">
        <v>40</v>
      </c>
      <c r="N26" s="16" t="s">
        <v>24</v>
      </c>
      <c r="O26" s="278"/>
    </row>
    <row r="27" spans="1:15" x14ac:dyDescent="0.25">
      <c r="A27" s="6">
        <v>1</v>
      </c>
      <c r="B27" s="271" t="s">
        <v>1216</v>
      </c>
      <c r="C27" s="3" t="s">
        <v>1217</v>
      </c>
      <c r="D27" s="272">
        <v>42228</v>
      </c>
      <c r="E27" s="3" t="s">
        <v>14</v>
      </c>
      <c r="F27" s="3" t="s">
        <v>15</v>
      </c>
      <c r="G27" s="3" t="s">
        <v>1145</v>
      </c>
      <c r="H27" s="273"/>
      <c r="I27" s="273"/>
      <c r="J27" s="5">
        <v>0</v>
      </c>
      <c r="K27" s="16" t="s">
        <v>19</v>
      </c>
      <c r="L27" s="278" t="s">
        <v>20</v>
      </c>
      <c r="M27" s="278" t="s">
        <v>21</v>
      </c>
      <c r="N27" s="16" t="s">
        <v>1218</v>
      </c>
      <c r="O27" s="278" t="s">
        <v>1219</v>
      </c>
    </row>
    <row r="28" spans="1:15" x14ac:dyDescent="0.25">
      <c r="A28" s="6">
        <v>1</v>
      </c>
      <c r="B28" s="271" t="s">
        <v>1220</v>
      </c>
      <c r="C28" s="3" t="s">
        <v>1221</v>
      </c>
      <c r="D28" s="272">
        <v>42227</v>
      </c>
      <c r="E28" s="3" t="s">
        <v>14</v>
      </c>
      <c r="F28" s="3" t="s">
        <v>15</v>
      </c>
      <c r="G28" s="3" t="s">
        <v>1145</v>
      </c>
      <c r="H28" s="273">
        <v>12089.07</v>
      </c>
      <c r="I28" s="273">
        <v>-6288.47</v>
      </c>
      <c r="J28" s="5">
        <v>5800.6</v>
      </c>
      <c r="K28" s="16" t="s">
        <v>38</v>
      </c>
      <c r="L28" s="278" t="s">
        <v>39</v>
      </c>
      <c r="M28" s="278" t="s">
        <v>40</v>
      </c>
      <c r="N28" s="16" t="s">
        <v>22</v>
      </c>
      <c r="O28" s="278" t="s">
        <v>23</v>
      </c>
    </row>
    <row r="29" spans="1:15" x14ac:dyDescent="0.25">
      <c r="A29" s="6">
        <v>1</v>
      </c>
      <c r="B29" s="271" t="s">
        <v>1222</v>
      </c>
      <c r="C29" s="3" t="s">
        <v>1223</v>
      </c>
      <c r="D29" s="272">
        <v>42220</v>
      </c>
      <c r="E29" s="3" t="s">
        <v>14</v>
      </c>
      <c r="F29" s="3" t="s">
        <v>15</v>
      </c>
      <c r="G29" s="3" t="s">
        <v>1145</v>
      </c>
      <c r="H29" s="273">
        <v>18928.75</v>
      </c>
      <c r="I29" s="273">
        <v>-11480.06</v>
      </c>
      <c r="J29" s="5">
        <v>7448.69</v>
      </c>
      <c r="K29" s="16" t="s">
        <v>240</v>
      </c>
      <c r="L29" s="278" t="s">
        <v>1224</v>
      </c>
      <c r="M29" s="278" t="s">
        <v>31</v>
      </c>
      <c r="N29" s="16" t="s">
        <v>1202</v>
      </c>
      <c r="O29" s="278" t="s">
        <v>1203</v>
      </c>
    </row>
    <row r="30" spans="1:15" x14ac:dyDescent="0.25">
      <c r="A30" s="6">
        <v>1</v>
      </c>
      <c r="B30" s="271" t="s">
        <v>1225</v>
      </c>
      <c r="C30" s="3" t="s">
        <v>1226</v>
      </c>
      <c r="D30" s="272">
        <v>42215</v>
      </c>
      <c r="E30" s="3" t="s">
        <v>14</v>
      </c>
      <c r="F30" s="3" t="s">
        <v>15</v>
      </c>
      <c r="G30" s="3" t="s">
        <v>1145</v>
      </c>
      <c r="H30" s="273">
        <v>24373.46</v>
      </c>
      <c r="I30" s="273">
        <v>-9673.4599999999991</v>
      </c>
      <c r="J30" s="5"/>
      <c r="K30" s="16" t="s">
        <v>29</v>
      </c>
      <c r="L30" s="278" t="s">
        <v>30</v>
      </c>
      <c r="M30" s="278" t="s">
        <v>31</v>
      </c>
      <c r="N30" s="16" t="s">
        <v>34</v>
      </c>
      <c r="O30" s="278" t="s">
        <v>35</v>
      </c>
    </row>
    <row r="31" spans="1:15" x14ac:dyDescent="0.25">
      <c r="A31" s="6">
        <v>1</v>
      </c>
      <c r="B31" s="271" t="s">
        <v>1227</v>
      </c>
      <c r="C31" s="3" t="s">
        <v>1228</v>
      </c>
      <c r="D31" s="272">
        <v>42215</v>
      </c>
      <c r="E31" s="3" t="s">
        <v>14</v>
      </c>
      <c r="F31" s="3" t="s">
        <v>15</v>
      </c>
      <c r="G31" s="3" t="s">
        <v>1145</v>
      </c>
      <c r="H31" s="273">
        <v>7457.83</v>
      </c>
      <c r="I31" s="273">
        <v>-2528.04</v>
      </c>
      <c r="J31" s="5">
        <v>4929.79</v>
      </c>
      <c r="K31" s="16" t="s">
        <v>1229</v>
      </c>
      <c r="L31" s="278" t="s">
        <v>1230</v>
      </c>
      <c r="M31" s="278" t="s">
        <v>21</v>
      </c>
      <c r="N31" s="16" t="s">
        <v>195</v>
      </c>
      <c r="O31" s="278" t="s">
        <v>196</v>
      </c>
    </row>
    <row r="32" spans="1:15" x14ac:dyDescent="0.25">
      <c r="A32" s="6">
        <v>1</v>
      </c>
      <c r="B32" s="271" t="s">
        <v>1231</v>
      </c>
      <c r="C32" s="3" t="s">
        <v>1232</v>
      </c>
      <c r="D32" s="272">
        <v>42208</v>
      </c>
      <c r="E32" s="3" t="s">
        <v>14</v>
      </c>
      <c r="F32" s="3" t="s">
        <v>15</v>
      </c>
      <c r="G32" s="3" t="s">
        <v>1145</v>
      </c>
      <c r="H32" s="273"/>
      <c r="I32" s="273"/>
      <c r="J32" s="5">
        <v>0</v>
      </c>
      <c r="K32" s="16" t="s">
        <v>249</v>
      </c>
      <c r="L32" s="278" t="s">
        <v>1233</v>
      </c>
      <c r="M32" s="278"/>
      <c r="N32" s="16" t="s">
        <v>161</v>
      </c>
      <c r="O32" s="278" t="s">
        <v>162</v>
      </c>
    </row>
    <row r="33" spans="1:15" x14ac:dyDescent="0.25">
      <c r="A33" s="6">
        <v>1</v>
      </c>
      <c r="B33" s="271" t="s">
        <v>99</v>
      </c>
      <c r="C33" s="3" t="s">
        <v>100</v>
      </c>
      <c r="D33" s="272">
        <v>42207</v>
      </c>
      <c r="E33" s="3" t="s">
        <v>14</v>
      </c>
      <c r="F33" s="3" t="s">
        <v>15</v>
      </c>
      <c r="G33" s="3" t="s">
        <v>1145</v>
      </c>
      <c r="H33" s="273">
        <v>23708.17</v>
      </c>
      <c r="I33" s="273">
        <v>-9738.09</v>
      </c>
      <c r="J33" s="5">
        <v>13970.08</v>
      </c>
      <c r="K33" s="16" t="s">
        <v>101</v>
      </c>
      <c r="L33" s="278" t="s">
        <v>102</v>
      </c>
      <c r="M33" s="278" t="s">
        <v>31</v>
      </c>
      <c r="N33" s="16" t="s">
        <v>22</v>
      </c>
      <c r="O33" s="278" t="s">
        <v>23</v>
      </c>
    </row>
    <row r="34" spans="1:15" x14ac:dyDescent="0.25">
      <c r="A34" s="6">
        <v>1</v>
      </c>
      <c r="B34" s="271" t="s">
        <v>1234</v>
      </c>
      <c r="C34" s="3" t="s">
        <v>1235</v>
      </c>
      <c r="D34" s="272">
        <v>42207</v>
      </c>
      <c r="E34" s="3" t="s">
        <v>14</v>
      </c>
      <c r="F34" s="3" t="s">
        <v>15</v>
      </c>
      <c r="G34" s="3" t="s">
        <v>1145</v>
      </c>
      <c r="H34" s="273">
        <v>20192.82</v>
      </c>
      <c r="I34" s="273">
        <v>-617.65</v>
      </c>
      <c r="J34" s="5">
        <v>19575.169999999998</v>
      </c>
      <c r="K34" s="16" t="s">
        <v>38</v>
      </c>
      <c r="L34" s="278" t="s">
        <v>39</v>
      </c>
      <c r="M34" s="278" t="s">
        <v>40</v>
      </c>
      <c r="N34" s="16" t="s">
        <v>41</v>
      </c>
      <c r="O34" s="278" t="s">
        <v>42</v>
      </c>
    </row>
    <row r="35" spans="1:15" x14ac:dyDescent="0.25">
      <c r="A35" s="6">
        <v>1</v>
      </c>
      <c r="B35" s="271" t="s">
        <v>103</v>
      </c>
      <c r="C35" s="3" t="s">
        <v>1236</v>
      </c>
      <c r="D35" s="272">
        <v>42206</v>
      </c>
      <c r="E35" s="3" t="s">
        <v>14</v>
      </c>
      <c r="F35" s="3" t="s">
        <v>15</v>
      </c>
      <c r="G35" s="3" t="s">
        <v>1145</v>
      </c>
      <c r="H35" s="273">
        <v>25508.44</v>
      </c>
      <c r="I35" s="273">
        <v>-1430.71</v>
      </c>
      <c r="J35" s="5">
        <v>24077.73</v>
      </c>
      <c r="K35" s="16" t="s">
        <v>38</v>
      </c>
      <c r="L35" s="278" t="s">
        <v>39</v>
      </c>
      <c r="M35" s="278" t="s">
        <v>40</v>
      </c>
      <c r="N35" s="16" t="s">
        <v>22</v>
      </c>
      <c r="O35" s="278" t="s">
        <v>23</v>
      </c>
    </row>
    <row r="36" spans="1:15" x14ac:dyDescent="0.25">
      <c r="A36" s="6">
        <v>1</v>
      </c>
      <c r="B36" s="271" t="s">
        <v>1237</v>
      </c>
      <c r="C36" s="3" t="s">
        <v>1238</v>
      </c>
      <c r="D36" s="272">
        <v>42199</v>
      </c>
      <c r="E36" s="3" t="s">
        <v>14</v>
      </c>
      <c r="F36" s="3" t="s">
        <v>15</v>
      </c>
      <c r="G36" s="3" t="s">
        <v>1145</v>
      </c>
      <c r="H36" s="273">
        <v>72069.289999999994</v>
      </c>
      <c r="I36" s="273">
        <v>-4956.96</v>
      </c>
      <c r="J36" s="5"/>
      <c r="K36" s="16" t="s">
        <v>19</v>
      </c>
      <c r="L36" s="278" t="s">
        <v>20</v>
      </c>
      <c r="M36" s="278" t="s">
        <v>21</v>
      </c>
      <c r="N36" s="16" t="s">
        <v>191</v>
      </c>
      <c r="O36" s="278" t="s">
        <v>192</v>
      </c>
    </row>
    <row r="37" spans="1:15" x14ac:dyDescent="0.25">
      <c r="A37" s="6">
        <v>1</v>
      </c>
      <c r="B37" s="271" t="s">
        <v>1239</v>
      </c>
      <c r="C37" s="3" t="s">
        <v>1240</v>
      </c>
      <c r="D37" s="272">
        <v>42199</v>
      </c>
      <c r="E37" s="3" t="s">
        <v>14</v>
      </c>
      <c r="F37" s="3" t="s">
        <v>15</v>
      </c>
      <c r="G37" s="3" t="s">
        <v>1145</v>
      </c>
      <c r="H37" s="273">
        <v>71771.59</v>
      </c>
      <c r="I37" s="273">
        <v>-12548.29</v>
      </c>
      <c r="J37" s="5"/>
      <c r="K37" s="16" t="s">
        <v>84</v>
      </c>
      <c r="L37" s="278" t="s">
        <v>85</v>
      </c>
      <c r="M37" s="278" t="s">
        <v>68</v>
      </c>
      <c r="N37" s="16" t="s">
        <v>1241</v>
      </c>
      <c r="O37" s="278" t="s">
        <v>1242</v>
      </c>
    </row>
    <row r="38" spans="1:15" x14ac:dyDescent="0.25">
      <c r="A38" s="6">
        <v>1</v>
      </c>
      <c r="B38" s="271" t="s">
        <v>1243</v>
      </c>
      <c r="C38" s="3" t="s">
        <v>1244</v>
      </c>
      <c r="D38" s="272">
        <v>42192</v>
      </c>
      <c r="E38" s="3" t="s">
        <v>14</v>
      </c>
      <c r="F38" s="3" t="s">
        <v>15</v>
      </c>
      <c r="G38" s="3" t="s">
        <v>1145</v>
      </c>
      <c r="H38" s="273">
        <v>22635.95</v>
      </c>
      <c r="I38" s="273">
        <v>-9988.44</v>
      </c>
      <c r="J38" s="5"/>
      <c r="K38" s="16" t="s">
        <v>1245</v>
      </c>
      <c r="L38" s="278" t="s">
        <v>1246</v>
      </c>
      <c r="M38" s="278"/>
      <c r="N38" s="16" t="s">
        <v>22</v>
      </c>
      <c r="O38" s="278" t="s">
        <v>23</v>
      </c>
    </row>
    <row r="39" spans="1:15" x14ac:dyDescent="0.25">
      <c r="A39" s="6">
        <v>1</v>
      </c>
      <c r="B39" s="271" t="s">
        <v>1247</v>
      </c>
      <c r="C39" s="3" t="s">
        <v>1248</v>
      </c>
      <c r="D39" s="272">
        <v>42187</v>
      </c>
      <c r="E39" s="3" t="s">
        <v>14</v>
      </c>
      <c r="F39" s="3" t="s">
        <v>15</v>
      </c>
      <c r="G39" s="3" t="s">
        <v>1145</v>
      </c>
      <c r="H39" s="273"/>
      <c r="I39" s="273"/>
      <c r="J39" s="5">
        <v>0</v>
      </c>
      <c r="K39" s="16" t="s">
        <v>133</v>
      </c>
      <c r="L39" s="278" t="s">
        <v>134</v>
      </c>
      <c r="M39" s="278" t="s">
        <v>68</v>
      </c>
      <c r="N39" s="16" t="s">
        <v>22</v>
      </c>
      <c r="O39" s="278" t="s">
        <v>23</v>
      </c>
    </row>
    <row r="40" spans="1:15" x14ac:dyDescent="0.25">
      <c r="A40" s="6">
        <v>1</v>
      </c>
      <c r="B40" s="271" t="s">
        <v>1249</v>
      </c>
      <c r="C40" s="3" t="s">
        <v>1250</v>
      </c>
      <c r="D40" s="272">
        <v>42179</v>
      </c>
      <c r="E40" s="3" t="s">
        <v>14</v>
      </c>
      <c r="F40" s="3" t="s">
        <v>15</v>
      </c>
      <c r="G40" s="3" t="s">
        <v>1145</v>
      </c>
      <c r="H40" s="273">
        <v>31111.7</v>
      </c>
      <c r="I40" s="273">
        <v>-10409.44</v>
      </c>
      <c r="J40" s="5">
        <v>20702.259999999998</v>
      </c>
      <c r="K40" s="16" t="s">
        <v>38</v>
      </c>
      <c r="L40" s="278" t="s">
        <v>39</v>
      </c>
      <c r="M40" s="278" t="s">
        <v>40</v>
      </c>
      <c r="N40" s="16" t="s">
        <v>191</v>
      </c>
      <c r="O40" s="278" t="s">
        <v>192</v>
      </c>
    </row>
    <row r="41" spans="1:15" x14ac:dyDescent="0.25">
      <c r="A41" s="6">
        <v>1</v>
      </c>
      <c r="B41" s="271" t="s">
        <v>145</v>
      </c>
      <c r="C41" s="3" t="s">
        <v>146</v>
      </c>
      <c r="D41" s="272">
        <v>42179</v>
      </c>
      <c r="E41" s="3" t="s">
        <v>14</v>
      </c>
      <c r="F41" s="3" t="s">
        <v>15</v>
      </c>
      <c r="G41" s="3" t="s">
        <v>1145</v>
      </c>
      <c r="H41" s="273">
        <v>21465.17</v>
      </c>
      <c r="I41" s="273">
        <v>-9627.6299999999992</v>
      </c>
      <c r="J41" s="5"/>
      <c r="K41" s="16" t="s">
        <v>147</v>
      </c>
      <c r="L41" s="278" t="s">
        <v>148</v>
      </c>
      <c r="M41" s="278" t="s">
        <v>51</v>
      </c>
      <c r="N41" s="16" t="s">
        <v>22</v>
      </c>
      <c r="O41" s="278" t="s">
        <v>23</v>
      </c>
    </row>
    <row r="42" spans="1:15" x14ac:dyDescent="0.25">
      <c r="A42" s="6">
        <v>1</v>
      </c>
      <c r="B42" s="271" t="s">
        <v>1251</v>
      </c>
      <c r="C42" s="3" t="s">
        <v>1252</v>
      </c>
      <c r="D42" s="272">
        <v>42159</v>
      </c>
      <c r="E42" s="3" t="s">
        <v>14</v>
      </c>
      <c r="F42" s="3" t="s">
        <v>15</v>
      </c>
      <c r="G42" s="3" t="s">
        <v>1145</v>
      </c>
      <c r="H42" s="273"/>
      <c r="I42" s="273"/>
      <c r="J42" s="5">
        <v>0</v>
      </c>
      <c r="K42" s="16" t="s">
        <v>16</v>
      </c>
      <c r="L42" s="278" t="s">
        <v>17</v>
      </c>
      <c r="M42" s="278" t="s">
        <v>18</v>
      </c>
      <c r="N42" s="16" t="s">
        <v>1253</v>
      </c>
      <c r="O42" s="278" t="s">
        <v>1254</v>
      </c>
    </row>
    <row r="43" spans="1:15" x14ac:dyDescent="0.25">
      <c r="A43" s="6">
        <v>1</v>
      </c>
      <c r="B43" s="271" t="s">
        <v>1255</v>
      </c>
      <c r="C43" s="3" t="s">
        <v>1256</v>
      </c>
      <c r="D43" s="272">
        <v>42158</v>
      </c>
      <c r="E43" s="3" t="s">
        <v>14</v>
      </c>
      <c r="F43" s="3" t="s">
        <v>15</v>
      </c>
      <c r="G43" s="3" t="s">
        <v>1145</v>
      </c>
      <c r="H43" s="273">
        <v>2469.17</v>
      </c>
      <c r="I43" s="273">
        <v>-74</v>
      </c>
      <c r="J43" s="5"/>
      <c r="K43" s="16" t="s">
        <v>238</v>
      </c>
      <c r="L43" s="278" t="s">
        <v>1257</v>
      </c>
      <c r="M43" s="278" t="s">
        <v>68</v>
      </c>
      <c r="N43" s="16" t="s">
        <v>1258</v>
      </c>
      <c r="O43" s="278" t="s">
        <v>1259</v>
      </c>
    </row>
    <row r="44" spans="1:15" x14ac:dyDescent="0.25">
      <c r="A44" s="6">
        <v>1</v>
      </c>
      <c r="B44" s="271" t="s">
        <v>1260</v>
      </c>
      <c r="C44" s="3" t="s">
        <v>1261</v>
      </c>
      <c r="D44" s="272">
        <v>42145</v>
      </c>
      <c r="E44" s="3" t="s">
        <v>14</v>
      </c>
      <c r="F44" s="3" t="s">
        <v>15</v>
      </c>
      <c r="G44" s="3" t="s">
        <v>1145</v>
      </c>
      <c r="H44" s="273">
        <v>24494.66</v>
      </c>
      <c r="I44" s="273">
        <v>-9153.16</v>
      </c>
      <c r="J44" s="5"/>
      <c r="K44" s="16" t="s">
        <v>84</v>
      </c>
      <c r="L44" s="278" t="s">
        <v>85</v>
      </c>
      <c r="M44" s="278" t="s">
        <v>68</v>
      </c>
      <c r="N44" s="16" t="s">
        <v>191</v>
      </c>
      <c r="O44" s="278" t="s">
        <v>192</v>
      </c>
    </row>
    <row r="45" spans="1:15" x14ac:dyDescent="0.25">
      <c r="A45" s="6">
        <v>1</v>
      </c>
      <c r="B45" s="271" t="s">
        <v>1262</v>
      </c>
      <c r="C45" s="3" t="s">
        <v>1263</v>
      </c>
      <c r="D45" s="272">
        <v>42145</v>
      </c>
      <c r="E45" s="3" t="s">
        <v>14</v>
      </c>
      <c r="F45" s="3" t="s">
        <v>15</v>
      </c>
      <c r="G45" s="3" t="s">
        <v>1145</v>
      </c>
      <c r="H45" s="273">
        <v>41294.21</v>
      </c>
      <c r="I45" s="273">
        <v>-9150.02</v>
      </c>
      <c r="J45" s="5">
        <v>32144.19</v>
      </c>
      <c r="K45" s="16" t="s">
        <v>29</v>
      </c>
      <c r="L45" s="278" t="s">
        <v>30</v>
      </c>
      <c r="M45" s="278" t="s">
        <v>31</v>
      </c>
      <c r="N45" s="16" t="s">
        <v>34</v>
      </c>
      <c r="O45" s="278" t="s">
        <v>35</v>
      </c>
    </row>
    <row r="46" spans="1:15" x14ac:dyDescent="0.25">
      <c r="A46" s="6">
        <v>1</v>
      </c>
      <c r="B46" s="271" t="s">
        <v>113</v>
      </c>
      <c r="C46" s="3" t="s">
        <v>114</v>
      </c>
      <c r="D46" s="272">
        <v>42130</v>
      </c>
      <c r="E46" s="3" t="s">
        <v>14</v>
      </c>
      <c r="F46" s="3" t="s">
        <v>15</v>
      </c>
      <c r="G46" s="3" t="s">
        <v>1145</v>
      </c>
      <c r="H46" s="273">
        <v>11561.12</v>
      </c>
      <c r="I46" s="273">
        <v>-5419.74</v>
      </c>
      <c r="J46" s="5">
        <v>6141.38</v>
      </c>
      <c r="K46" s="16" t="s">
        <v>84</v>
      </c>
      <c r="L46" s="278" t="s">
        <v>85</v>
      </c>
      <c r="M46" s="278" t="s">
        <v>68</v>
      </c>
      <c r="N46" s="16" t="s">
        <v>115</v>
      </c>
      <c r="O46" s="278" t="s">
        <v>116</v>
      </c>
    </row>
    <row r="47" spans="1:15" x14ac:dyDescent="0.25">
      <c r="A47" s="6">
        <v>1</v>
      </c>
      <c r="B47" s="271" t="s">
        <v>36</v>
      </c>
      <c r="C47" s="3" t="s">
        <v>1264</v>
      </c>
      <c r="D47" s="272">
        <v>42130</v>
      </c>
      <c r="E47" s="3" t="s">
        <v>14</v>
      </c>
      <c r="F47" s="3" t="s">
        <v>15</v>
      </c>
      <c r="G47" s="3" t="s">
        <v>1145</v>
      </c>
      <c r="H47" s="273">
        <v>30750.35</v>
      </c>
      <c r="I47" s="273">
        <v>-12060.1</v>
      </c>
      <c r="J47" s="5">
        <v>18690.25</v>
      </c>
      <c r="K47" s="16" t="s">
        <v>1265</v>
      </c>
      <c r="L47" s="278" t="s">
        <v>1266</v>
      </c>
      <c r="M47" s="278" t="s">
        <v>31</v>
      </c>
      <c r="N47" s="16" t="s">
        <v>41</v>
      </c>
      <c r="O47" s="278" t="s">
        <v>42</v>
      </c>
    </row>
    <row r="48" spans="1:15" x14ac:dyDescent="0.25">
      <c r="A48" s="6">
        <v>1</v>
      </c>
      <c r="B48" s="271" t="s">
        <v>1267</v>
      </c>
      <c r="C48" s="3" t="s">
        <v>1268</v>
      </c>
      <c r="D48" s="272">
        <v>42124</v>
      </c>
      <c r="E48" s="3" t="s">
        <v>14</v>
      </c>
      <c r="F48" s="3" t="s">
        <v>15</v>
      </c>
      <c r="G48" s="3" t="s">
        <v>1145</v>
      </c>
      <c r="H48" s="273">
        <v>55050.23</v>
      </c>
      <c r="I48" s="273">
        <v>-30796.17</v>
      </c>
      <c r="J48" s="5">
        <v>24254.06</v>
      </c>
      <c r="K48" s="16" t="s">
        <v>16</v>
      </c>
      <c r="L48" s="278" t="s">
        <v>17</v>
      </c>
      <c r="M48" s="278" t="s">
        <v>18</v>
      </c>
      <c r="N48" s="16" t="s">
        <v>34</v>
      </c>
      <c r="O48" s="278" t="s">
        <v>35</v>
      </c>
    </row>
    <row r="49" spans="1:15" x14ac:dyDescent="0.25">
      <c r="A49" s="6">
        <v>1</v>
      </c>
      <c r="B49" s="271" t="s">
        <v>153</v>
      </c>
      <c r="C49" s="3" t="s">
        <v>154</v>
      </c>
      <c r="D49" s="272">
        <v>42123</v>
      </c>
      <c r="E49" s="3" t="s">
        <v>14</v>
      </c>
      <c r="F49" s="3" t="s">
        <v>15</v>
      </c>
      <c r="G49" s="3" t="s">
        <v>1145</v>
      </c>
      <c r="H49" s="273">
        <v>29252.06</v>
      </c>
      <c r="I49" s="273">
        <v>-13005.76</v>
      </c>
      <c r="J49" s="5">
        <v>16246.3</v>
      </c>
      <c r="K49" s="16" t="s">
        <v>49</v>
      </c>
      <c r="L49" s="278" t="s">
        <v>50</v>
      </c>
      <c r="M49" s="278" t="s">
        <v>51</v>
      </c>
      <c r="N49" s="16" t="s">
        <v>155</v>
      </c>
      <c r="O49" s="278" t="s">
        <v>156</v>
      </c>
    </row>
    <row r="50" spans="1:15" x14ac:dyDescent="0.25">
      <c r="A50" s="6">
        <v>1</v>
      </c>
      <c r="B50" s="271" t="s">
        <v>1269</v>
      </c>
      <c r="C50" s="3" t="s">
        <v>1270</v>
      </c>
      <c r="D50" s="272">
        <v>42117</v>
      </c>
      <c r="E50" s="3" t="s">
        <v>14</v>
      </c>
      <c r="F50" s="3" t="s">
        <v>15</v>
      </c>
      <c r="G50" s="3" t="s">
        <v>1145</v>
      </c>
      <c r="H50" s="273">
        <v>58718.720000000001</v>
      </c>
      <c r="I50" s="273">
        <v>-18056.939999999999</v>
      </c>
      <c r="J50" s="5"/>
      <c r="K50" s="16" t="s">
        <v>38</v>
      </c>
      <c r="L50" s="278" t="s">
        <v>39</v>
      </c>
      <c r="M50" s="278" t="s">
        <v>40</v>
      </c>
      <c r="N50" s="16" t="s">
        <v>119</v>
      </c>
      <c r="O50" s="278" t="s">
        <v>120</v>
      </c>
    </row>
    <row r="51" spans="1:15" x14ac:dyDescent="0.25">
      <c r="A51" s="6">
        <v>1</v>
      </c>
      <c r="B51" s="271" t="s">
        <v>1271</v>
      </c>
      <c r="C51" s="3" t="s">
        <v>1272</v>
      </c>
      <c r="D51" s="272">
        <v>42115</v>
      </c>
      <c r="E51" s="3" t="s">
        <v>14</v>
      </c>
      <c r="F51" s="3" t="s">
        <v>15</v>
      </c>
      <c r="G51" s="3" t="s">
        <v>1145</v>
      </c>
      <c r="H51" s="273">
        <v>40340.519999999997</v>
      </c>
      <c r="I51" s="273">
        <v>-6164.63</v>
      </c>
      <c r="J51" s="5">
        <v>34175.89</v>
      </c>
      <c r="K51" s="16" t="s">
        <v>16</v>
      </c>
      <c r="L51" s="278" t="s">
        <v>17</v>
      </c>
      <c r="M51" s="278" t="s">
        <v>18</v>
      </c>
      <c r="N51" s="16" t="s">
        <v>22</v>
      </c>
      <c r="O51" s="278" t="s">
        <v>23</v>
      </c>
    </row>
    <row r="52" spans="1:15" x14ac:dyDescent="0.25">
      <c r="A52" s="6">
        <v>1</v>
      </c>
      <c r="B52" s="271" t="s">
        <v>159</v>
      </c>
      <c r="C52" s="3" t="s">
        <v>160</v>
      </c>
      <c r="D52" s="272">
        <v>42110</v>
      </c>
      <c r="E52" s="3" t="s">
        <v>14</v>
      </c>
      <c r="F52" s="3" t="s">
        <v>15</v>
      </c>
      <c r="G52" s="3" t="s">
        <v>1145</v>
      </c>
      <c r="H52" s="273">
        <v>2717.13</v>
      </c>
      <c r="I52" s="273">
        <v>-271.39</v>
      </c>
      <c r="J52" s="5">
        <v>2445.7399999999998</v>
      </c>
      <c r="K52" s="16" t="s">
        <v>29</v>
      </c>
      <c r="L52" s="278" t="s">
        <v>30</v>
      </c>
      <c r="M52" s="278" t="s">
        <v>31</v>
      </c>
      <c r="N52" s="16" t="s">
        <v>161</v>
      </c>
      <c r="O52" s="278" t="s">
        <v>162</v>
      </c>
    </row>
    <row r="53" spans="1:15" x14ac:dyDescent="0.25">
      <c r="A53" s="6">
        <v>1</v>
      </c>
      <c r="B53" s="271" t="s">
        <v>165</v>
      </c>
      <c r="C53" s="3" t="s">
        <v>166</v>
      </c>
      <c r="D53" s="272">
        <v>42109</v>
      </c>
      <c r="E53" s="3" t="s">
        <v>14</v>
      </c>
      <c r="F53" s="3" t="s">
        <v>15</v>
      </c>
      <c r="G53" s="3" t="s">
        <v>1145</v>
      </c>
      <c r="H53" s="273">
        <v>20414.34</v>
      </c>
      <c r="I53" s="273">
        <v>-60.03</v>
      </c>
      <c r="J53" s="5">
        <v>20354.310000000001</v>
      </c>
      <c r="K53" s="16" t="s">
        <v>167</v>
      </c>
      <c r="L53" s="278" t="s">
        <v>168</v>
      </c>
      <c r="M53" s="278" t="s">
        <v>68</v>
      </c>
      <c r="N53" s="16" t="s">
        <v>119</v>
      </c>
      <c r="O53" s="278" t="s">
        <v>120</v>
      </c>
    </row>
    <row r="54" spans="1:15" x14ac:dyDescent="0.25">
      <c r="A54" s="6">
        <v>1</v>
      </c>
      <c r="B54" s="271" t="s">
        <v>1273</v>
      </c>
      <c r="C54" s="3" t="s">
        <v>1274</v>
      </c>
      <c r="D54" s="272">
        <v>42108</v>
      </c>
      <c r="E54" s="3" t="s">
        <v>14</v>
      </c>
      <c r="F54" s="3" t="s">
        <v>15</v>
      </c>
      <c r="G54" s="3" t="s">
        <v>1145</v>
      </c>
      <c r="H54" s="273">
        <v>28323.81</v>
      </c>
      <c r="I54" s="273">
        <v>-14387.49</v>
      </c>
      <c r="J54" s="5">
        <v>13936.32</v>
      </c>
      <c r="K54" s="16" t="s">
        <v>238</v>
      </c>
      <c r="L54" s="278" t="s">
        <v>1257</v>
      </c>
      <c r="M54" s="278" t="s">
        <v>68</v>
      </c>
      <c r="N54" s="16" t="s">
        <v>22</v>
      </c>
      <c r="O54" s="278" t="s">
        <v>23</v>
      </c>
    </row>
    <row r="55" spans="1:15" x14ac:dyDescent="0.25">
      <c r="A55" s="6">
        <v>1</v>
      </c>
      <c r="B55" s="271" t="s">
        <v>1275</v>
      </c>
      <c r="C55" s="3" t="s">
        <v>1276</v>
      </c>
      <c r="D55" s="272">
        <v>42094</v>
      </c>
      <c r="E55" s="3" t="s">
        <v>14</v>
      </c>
      <c r="F55" s="3" t="s">
        <v>15</v>
      </c>
      <c r="G55" s="3" t="s">
        <v>1145</v>
      </c>
      <c r="H55" s="273"/>
      <c r="I55" s="273"/>
      <c r="J55" s="5">
        <v>0</v>
      </c>
      <c r="K55" s="16" t="s">
        <v>1168</v>
      </c>
      <c r="L55" s="278" t="s">
        <v>1169</v>
      </c>
      <c r="M55" s="278" t="s">
        <v>51</v>
      </c>
      <c r="N55" s="16" t="s">
        <v>24</v>
      </c>
      <c r="O55" s="278"/>
    </row>
    <row r="56" spans="1:15" x14ac:dyDescent="0.25">
      <c r="A56" s="6">
        <v>1</v>
      </c>
      <c r="B56" s="271" t="s">
        <v>1277</v>
      </c>
      <c r="C56" s="3" t="s">
        <v>1278</v>
      </c>
      <c r="D56" s="272">
        <v>42090</v>
      </c>
      <c r="E56" s="3" t="s">
        <v>14</v>
      </c>
      <c r="F56" s="3" t="s">
        <v>15</v>
      </c>
      <c r="G56" s="3" t="s">
        <v>1145</v>
      </c>
      <c r="H56" s="273">
        <v>16209.06</v>
      </c>
      <c r="I56" s="273">
        <v>-14611.95</v>
      </c>
      <c r="J56" s="5">
        <v>1597.11</v>
      </c>
      <c r="K56" s="16" t="s">
        <v>16</v>
      </c>
      <c r="L56" s="278" t="s">
        <v>17</v>
      </c>
      <c r="M56" s="278" t="s">
        <v>18</v>
      </c>
      <c r="N56" s="16" t="s">
        <v>22</v>
      </c>
      <c r="O56" s="278" t="s">
        <v>23</v>
      </c>
    </row>
    <row r="57" spans="1:15" x14ac:dyDescent="0.25">
      <c r="A57" s="6">
        <v>1</v>
      </c>
      <c r="B57" s="271" t="s">
        <v>1279</v>
      </c>
      <c r="C57" s="3" t="s">
        <v>1280</v>
      </c>
      <c r="D57" s="272">
        <v>42073</v>
      </c>
      <c r="E57" s="3" t="s">
        <v>14</v>
      </c>
      <c r="F57" s="3" t="s">
        <v>15</v>
      </c>
      <c r="G57" s="3" t="s">
        <v>1145</v>
      </c>
      <c r="H57" s="273">
        <v>16157.32</v>
      </c>
      <c r="I57" s="273">
        <v>-6114.47</v>
      </c>
      <c r="J57" s="5">
        <v>10042.85</v>
      </c>
      <c r="K57" s="16" t="s">
        <v>38</v>
      </c>
      <c r="L57" s="278" t="s">
        <v>39</v>
      </c>
      <c r="M57" s="278" t="s">
        <v>40</v>
      </c>
      <c r="N57" s="16" t="s">
        <v>1281</v>
      </c>
      <c r="O57" s="278" t="s">
        <v>1282</v>
      </c>
    </row>
    <row r="58" spans="1:15" x14ac:dyDescent="0.25">
      <c r="A58" s="6">
        <v>1</v>
      </c>
      <c r="B58" s="271" t="s">
        <v>1283</v>
      </c>
      <c r="C58" s="3" t="s">
        <v>1284</v>
      </c>
      <c r="D58" s="272">
        <v>42073</v>
      </c>
      <c r="E58" s="3" t="s">
        <v>14</v>
      </c>
      <c r="F58" s="3" t="s">
        <v>15</v>
      </c>
      <c r="G58" s="3" t="s">
        <v>1145</v>
      </c>
      <c r="H58" s="273"/>
      <c r="I58" s="273"/>
      <c r="J58" s="5">
        <v>0</v>
      </c>
      <c r="K58" s="16" t="s">
        <v>16</v>
      </c>
      <c r="L58" s="278" t="s">
        <v>17</v>
      </c>
      <c r="M58" s="278" t="s">
        <v>18</v>
      </c>
      <c r="N58" s="16" t="s">
        <v>1285</v>
      </c>
      <c r="O58" s="278" t="s">
        <v>1286</v>
      </c>
    </row>
    <row r="59" spans="1:15" x14ac:dyDescent="0.25">
      <c r="A59" s="6">
        <v>1</v>
      </c>
      <c r="B59" s="271" t="s">
        <v>1287</v>
      </c>
      <c r="C59" s="3" t="s">
        <v>1288</v>
      </c>
      <c r="D59" s="272">
        <v>42067</v>
      </c>
      <c r="E59" s="3" t="s">
        <v>14</v>
      </c>
      <c r="F59" s="3" t="s">
        <v>15</v>
      </c>
      <c r="G59" s="3" t="s">
        <v>1145</v>
      </c>
      <c r="H59" s="273"/>
      <c r="I59" s="273"/>
      <c r="J59" s="5">
        <v>0</v>
      </c>
      <c r="K59" s="16" t="s">
        <v>84</v>
      </c>
      <c r="L59" s="278" t="s">
        <v>85</v>
      </c>
      <c r="M59" s="278" t="s">
        <v>68</v>
      </c>
      <c r="N59" s="16" t="s">
        <v>45</v>
      </c>
      <c r="O59" s="278" t="s">
        <v>46</v>
      </c>
    </row>
    <row r="60" spans="1:15" x14ac:dyDescent="0.25">
      <c r="A60" s="6">
        <v>1</v>
      </c>
      <c r="B60" s="271" t="s">
        <v>1289</v>
      </c>
      <c r="C60" s="3" t="s">
        <v>1290</v>
      </c>
      <c r="D60" s="272">
        <v>42067</v>
      </c>
      <c r="E60" s="3" t="s">
        <v>14</v>
      </c>
      <c r="F60" s="3" t="s">
        <v>15</v>
      </c>
      <c r="G60" s="3" t="s">
        <v>1145</v>
      </c>
      <c r="H60" s="273"/>
      <c r="I60" s="273"/>
      <c r="J60" s="5"/>
      <c r="K60" s="16" t="s">
        <v>244</v>
      </c>
      <c r="L60" s="278" t="s">
        <v>1291</v>
      </c>
      <c r="M60" s="278" t="s">
        <v>31</v>
      </c>
      <c r="N60" s="16" t="s">
        <v>45</v>
      </c>
      <c r="O60" s="278" t="s">
        <v>46</v>
      </c>
    </row>
    <row r="61" spans="1:15" x14ac:dyDescent="0.25">
      <c r="A61" s="6">
        <v>1</v>
      </c>
      <c r="B61" s="271" t="s">
        <v>1292</v>
      </c>
      <c r="C61" s="3" t="s">
        <v>1293</v>
      </c>
      <c r="D61" s="272">
        <v>42061</v>
      </c>
      <c r="E61" s="3" t="s">
        <v>14</v>
      </c>
      <c r="F61" s="3" t="s">
        <v>15</v>
      </c>
      <c r="G61" s="3" t="s">
        <v>1145</v>
      </c>
      <c r="H61" s="273"/>
      <c r="I61" s="273"/>
      <c r="J61" s="5">
        <v>0</v>
      </c>
      <c r="K61" s="16" t="s">
        <v>38</v>
      </c>
      <c r="L61" s="278" t="s">
        <v>39</v>
      </c>
      <c r="M61" s="278" t="s">
        <v>40</v>
      </c>
      <c r="N61" s="16" t="s">
        <v>24</v>
      </c>
      <c r="O61" s="278"/>
    </row>
    <row r="62" spans="1:15" x14ac:dyDescent="0.25">
      <c r="A62" s="6">
        <v>1</v>
      </c>
      <c r="B62" s="271" t="s">
        <v>1294</v>
      </c>
      <c r="C62" s="3" t="s">
        <v>1295</v>
      </c>
      <c r="D62" s="272">
        <v>42059</v>
      </c>
      <c r="E62" s="3" t="s">
        <v>14</v>
      </c>
      <c r="F62" s="3" t="s">
        <v>15</v>
      </c>
      <c r="G62" s="3" t="s">
        <v>1145</v>
      </c>
      <c r="H62" s="273">
        <v>28172.49</v>
      </c>
      <c r="I62" s="273">
        <v>-19370.47</v>
      </c>
      <c r="J62" s="5">
        <v>8802.02</v>
      </c>
      <c r="K62" s="16" t="s">
        <v>16</v>
      </c>
      <c r="L62" s="278" t="s">
        <v>17</v>
      </c>
      <c r="M62" s="278" t="s">
        <v>18</v>
      </c>
      <c r="N62" s="16" t="s">
        <v>34</v>
      </c>
      <c r="O62" s="278" t="s">
        <v>35</v>
      </c>
    </row>
    <row r="63" spans="1:15" x14ac:dyDescent="0.25">
      <c r="A63" s="6">
        <v>1</v>
      </c>
      <c r="B63" s="271" t="s">
        <v>1296</v>
      </c>
      <c r="C63" s="3" t="s">
        <v>1297</v>
      </c>
      <c r="D63" s="272">
        <v>42059</v>
      </c>
      <c r="E63" s="3" t="s">
        <v>14</v>
      </c>
      <c r="F63" s="3" t="s">
        <v>15</v>
      </c>
      <c r="G63" s="3" t="s">
        <v>1145</v>
      </c>
      <c r="H63" s="273"/>
      <c r="I63" s="273"/>
      <c r="J63" s="5">
        <v>0</v>
      </c>
      <c r="K63" s="16" t="s">
        <v>244</v>
      </c>
      <c r="L63" s="278" t="s">
        <v>1291</v>
      </c>
      <c r="M63" s="278" t="s">
        <v>31</v>
      </c>
      <c r="N63" s="16" t="s">
        <v>45</v>
      </c>
      <c r="O63" s="278" t="s">
        <v>46</v>
      </c>
    </row>
    <row r="64" spans="1:15" x14ac:dyDescent="0.25">
      <c r="A64" s="6">
        <v>1</v>
      </c>
      <c r="B64" s="271" t="s">
        <v>109</v>
      </c>
      <c r="C64" s="3" t="s">
        <v>110</v>
      </c>
      <c r="D64" s="272">
        <v>42054</v>
      </c>
      <c r="E64" s="3" t="s">
        <v>14</v>
      </c>
      <c r="F64" s="3" t="s">
        <v>15</v>
      </c>
      <c r="G64" s="3" t="s">
        <v>1145</v>
      </c>
      <c r="H64" s="273">
        <v>20370.73</v>
      </c>
      <c r="I64" s="273">
        <v>-3785.35</v>
      </c>
      <c r="J64" s="5">
        <v>16585.38</v>
      </c>
      <c r="K64" s="16" t="s">
        <v>19</v>
      </c>
      <c r="L64" s="278" t="s">
        <v>20</v>
      </c>
      <c r="M64" s="278" t="s">
        <v>21</v>
      </c>
      <c r="N64" s="16" t="s">
        <v>22</v>
      </c>
      <c r="O64" s="278" t="s">
        <v>23</v>
      </c>
    </row>
    <row r="65" spans="1:15" x14ac:dyDescent="0.25">
      <c r="A65" s="6">
        <v>1</v>
      </c>
      <c r="B65" s="271" t="s">
        <v>1298</v>
      </c>
      <c r="C65" s="3" t="s">
        <v>1299</v>
      </c>
      <c r="D65" s="272">
        <v>42054</v>
      </c>
      <c r="E65" s="3" t="s">
        <v>14</v>
      </c>
      <c r="F65" s="3" t="s">
        <v>15</v>
      </c>
      <c r="G65" s="3" t="s">
        <v>1145</v>
      </c>
      <c r="H65" s="273">
        <v>2431.75</v>
      </c>
      <c r="I65" s="273">
        <v>-490</v>
      </c>
      <c r="J65" s="5">
        <v>1941.75</v>
      </c>
      <c r="K65" s="16" t="s">
        <v>123</v>
      </c>
      <c r="L65" s="278" t="s">
        <v>124</v>
      </c>
      <c r="M65" s="278" t="s">
        <v>68</v>
      </c>
      <c r="N65" s="16" t="s">
        <v>1300</v>
      </c>
      <c r="O65" s="278" t="s">
        <v>1301</v>
      </c>
    </row>
    <row r="66" spans="1:15" x14ac:dyDescent="0.25">
      <c r="A66" s="6">
        <v>1</v>
      </c>
      <c r="B66" s="271" t="s">
        <v>1302</v>
      </c>
      <c r="C66" s="3" t="s">
        <v>1303</v>
      </c>
      <c r="D66" s="272">
        <v>42053</v>
      </c>
      <c r="E66" s="3" t="s">
        <v>14</v>
      </c>
      <c r="F66" s="3" t="s">
        <v>15</v>
      </c>
      <c r="G66" s="3" t="s">
        <v>1145</v>
      </c>
      <c r="H66" s="273">
        <v>138895.76</v>
      </c>
      <c r="I66" s="273">
        <v>-21827.41</v>
      </c>
      <c r="J66" s="5">
        <v>117068.35</v>
      </c>
      <c r="K66" s="16" t="s">
        <v>199</v>
      </c>
      <c r="L66" s="278" t="s">
        <v>200</v>
      </c>
      <c r="M66" s="278" t="s">
        <v>68</v>
      </c>
      <c r="N66" s="16" t="s">
        <v>45</v>
      </c>
      <c r="O66" s="278" t="s">
        <v>46</v>
      </c>
    </row>
    <row r="67" spans="1:15" x14ac:dyDescent="0.25">
      <c r="A67" s="6">
        <v>1</v>
      </c>
      <c r="B67" s="271" t="s">
        <v>1304</v>
      </c>
      <c r="C67" s="3" t="s">
        <v>1305</v>
      </c>
      <c r="D67" s="272">
        <v>42053</v>
      </c>
      <c r="E67" s="3" t="s">
        <v>14</v>
      </c>
      <c r="F67" s="3" t="s">
        <v>15</v>
      </c>
      <c r="G67" s="3" t="s">
        <v>1145</v>
      </c>
      <c r="H67" s="273">
        <v>16228.26</v>
      </c>
      <c r="I67" s="273">
        <v>-8412.0499999999993</v>
      </c>
      <c r="J67" s="5"/>
      <c r="K67" s="16" t="s">
        <v>84</v>
      </c>
      <c r="L67" s="278" t="s">
        <v>85</v>
      </c>
      <c r="M67" s="278" t="s">
        <v>68</v>
      </c>
      <c r="N67" s="16" t="s">
        <v>1306</v>
      </c>
      <c r="O67" s="278" t="s">
        <v>1307</v>
      </c>
    </row>
    <row r="68" spans="1:15" x14ac:dyDescent="0.25">
      <c r="A68" s="6">
        <v>1</v>
      </c>
      <c r="B68" s="271" t="s">
        <v>1308</v>
      </c>
      <c r="C68" s="3" t="s">
        <v>1309</v>
      </c>
      <c r="D68" s="272">
        <v>42046</v>
      </c>
      <c r="E68" s="3" t="s">
        <v>14</v>
      </c>
      <c r="F68" s="3" t="s">
        <v>15</v>
      </c>
      <c r="G68" s="3" t="s">
        <v>1145</v>
      </c>
      <c r="H68" s="273">
        <v>18649.78</v>
      </c>
      <c r="I68" s="273">
        <v>-13038.06</v>
      </c>
      <c r="J68" s="5">
        <v>5611.72</v>
      </c>
      <c r="K68" s="16" t="s">
        <v>84</v>
      </c>
      <c r="L68" s="278" t="s">
        <v>85</v>
      </c>
      <c r="M68" s="278" t="s">
        <v>68</v>
      </c>
      <c r="N68" s="16" t="s">
        <v>1310</v>
      </c>
      <c r="O68" s="278" t="s">
        <v>1311</v>
      </c>
    </row>
    <row r="69" spans="1:15" x14ac:dyDescent="0.25">
      <c r="A69" s="6">
        <v>1</v>
      </c>
      <c r="B69" s="271" t="s">
        <v>1312</v>
      </c>
      <c r="C69" s="3" t="s">
        <v>1313</v>
      </c>
      <c r="D69" s="272">
        <v>42038</v>
      </c>
      <c r="E69" s="3" t="s">
        <v>14</v>
      </c>
      <c r="F69" s="3" t="s">
        <v>15</v>
      </c>
      <c r="G69" s="3" t="s">
        <v>1145</v>
      </c>
      <c r="H69" s="273"/>
      <c r="I69" s="273"/>
      <c r="J69" s="5">
        <v>0</v>
      </c>
      <c r="K69" s="16" t="s">
        <v>16</v>
      </c>
      <c r="L69" s="278" t="s">
        <v>17</v>
      </c>
      <c r="M69" s="278" t="s">
        <v>18</v>
      </c>
      <c r="N69" s="16" t="s">
        <v>24</v>
      </c>
      <c r="O69" s="278"/>
    </row>
    <row r="70" spans="1:15" x14ac:dyDescent="0.25">
      <c r="A70" s="6">
        <v>1</v>
      </c>
      <c r="B70" s="271" t="s">
        <v>1314</v>
      </c>
      <c r="C70" s="3" t="s">
        <v>1315</v>
      </c>
      <c r="D70" s="272">
        <v>42025</v>
      </c>
      <c r="E70" s="3" t="s">
        <v>14</v>
      </c>
      <c r="F70" s="3" t="s">
        <v>15</v>
      </c>
      <c r="G70" s="3" t="s">
        <v>1145</v>
      </c>
      <c r="H70" s="273">
        <v>25957.599999999999</v>
      </c>
      <c r="I70" s="273">
        <v>-10446.33</v>
      </c>
      <c r="J70" s="5">
        <v>15511.27</v>
      </c>
      <c r="K70" s="16" t="s">
        <v>38</v>
      </c>
      <c r="L70" s="278" t="s">
        <v>39</v>
      </c>
      <c r="M70" s="278" t="s">
        <v>40</v>
      </c>
      <c r="N70" s="16" t="s">
        <v>22</v>
      </c>
      <c r="O70" s="278" t="s">
        <v>23</v>
      </c>
    </row>
    <row r="71" spans="1:15" x14ac:dyDescent="0.25">
      <c r="A71" s="6">
        <v>1</v>
      </c>
      <c r="B71" s="271" t="s">
        <v>1316</v>
      </c>
      <c r="C71" s="3" t="s">
        <v>1317</v>
      </c>
      <c r="D71" s="272">
        <v>42019</v>
      </c>
      <c r="E71" s="3" t="s">
        <v>14</v>
      </c>
      <c r="F71" s="3" t="s">
        <v>15</v>
      </c>
      <c r="G71" s="3" t="s">
        <v>1145</v>
      </c>
      <c r="H71" s="273">
        <v>82963.8</v>
      </c>
      <c r="I71" s="273">
        <v>-14160.54</v>
      </c>
      <c r="J71" s="5">
        <v>68803.259999999995</v>
      </c>
      <c r="K71" s="16" t="s">
        <v>133</v>
      </c>
      <c r="L71" s="278" t="s">
        <v>134</v>
      </c>
      <c r="M71" s="278" t="s">
        <v>68</v>
      </c>
      <c r="N71" s="16" t="s">
        <v>34</v>
      </c>
      <c r="O71" s="278" t="s">
        <v>35</v>
      </c>
    </row>
    <row r="72" spans="1:15" x14ac:dyDescent="0.25">
      <c r="A72" s="6">
        <v>1</v>
      </c>
      <c r="B72" s="271" t="s">
        <v>1318</v>
      </c>
      <c r="C72" s="3" t="s">
        <v>1319</v>
      </c>
      <c r="D72" s="272">
        <v>42018</v>
      </c>
      <c r="E72" s="3" t="s">
        <v>14</v>
      </c>
      <c r="F72" s="3" t="s">
        <v>15</v>
      </c>
      <c r="G72" s="3" t="s">
        <v>1145</v>
      </c>
      <c r="H72" s="273">
        <v>27613.49</v>
      </c>
      <c r="I72" s="273">
        <v>-16111.41</v>
      </c>
      <c r="J72" s="5">
        <v>11502.08</v>
      </c>
      <c r="K72" s="16" t="s">
        <v>16</v>
      </c>
      <c r="L72" s="278" t="s">
        <v>17</v>
      </c>
      <c r="M72" s="278" t="s">
        <v>18</v>
      </c>
      <c r="N72" s="16" t="s">
        <v>1320</v>
      </c>
      <c r="O72" s="278" t="s">
        <v>1321</v>
      </c>
    </row>
    <row r="73" spans="1:15" x14ac:dyDescent="0.25">
      <c r="A73" s="6">
        <v>1</v>
      </c>
      <c r="B73" s="271" t="s">
        <v>1322</v>
      </c>
      <c r="C73" s="3" t="s">
        <v>1323</v>
      </c>
      <c r="D73" s="272">
        <v>42018</v>
      </c>
      <c r="E73" s="3" t="s">
        <v>14</v>
      </c>
      <c r="F73" s="3" t="s">
        <v>15</v>
      </c>
      <c r="G73" s="3" t="s">
        <v>1145</v>
      </c>
      <c r="H73" s="273">
        <v>30783.09</v>
      </c>
      <c r="I73" s="273">
        <v>-19792.23</v>
      </c>
      <c r="J73" s="5">
        <v>10990.86</v>
      </c>
      <c r="K73" s="16" t="s">
        <v>54</v>
      </c>
      <c r="L73" s="278" t="s">
        <v>55</v>
      </c>
      <c r="M73" s="278" t="s">
        <v>51</v>
      </c>
      <c r="N73" s="16" t="s">
        <v>191</v>
      </c>
      <c r="O73" s="278" t="s">
        <v>192</v>
      </c>
    </row>
    <row r="74" spans="1:15" x14ac:dyDescent="0.25">
      <c r="A74" s="6">
        <v>1</v>
      </c>
      <c r="B74" s="271" t="s">
        <v>1324</v>
      </c>
      <c r="C74" s="3" t="s">
        <v>1325</v>
      </c>
      <c r="D74" s="272">
        <v>42011</v>
      </c>
      <c r="E74" s="3" t="s">
        <v>14</v>
      </c>
      <c r="F74" s="3" t="s">
        <v>15</v>
      </c>
      <c r="G74" s="3" t="s">
        <v>1145</v>
      </c>
      <c r="H74" s="273">
        <v>123420.19</v>
      </c>
      <c r="I74" s="273">
        <v>-23739.18</v>
      </c>
      <c r="J74" s="5">
        <v>99681.01</v>
      </c>
      <c r="K74" s="16" t="s">
        <v>38</v>
      </c>
      <c r="L74" s="278" t="s">
        <v>39</v>
      </c>
      <c r="M74" s="278" t="s">
        <v>40</v>
      </c>
      <c r="N74" s="16" t="s">
        <v>45</v>
      </c>
      <c r="O74" s="278" t="s">
        <v>46</v>
      </c>
    </row>
    <row r="75" spans="1:15" x14ac:dyDescent="0.25">
      <c r="A75" s="6">
        <v>1</v>
      </c>
      <c r="B75" s="271" t="s">
        <v>1326</v>
      </c>
      <c r="C75" s="3" t="s">
        <v>1327</v>
      </c>
      <c r="D75" s="272">
        <v>42011</v>
      </c>
      <c r="E75" s="3" t="s">
        <v>14</v>
      </c>
      <c r="F75" s="3" t="s">
        <v>15</v>
      </c>
      <c r="G75" s="3" t="s">
        <v>1145</v>
      </c>
      <c r="H75" s="273"/>
      <c r="I75" s="273"/>
      <c r="J75" s="5">
        <v>0</v>
      </c>
      <c r="K75" s="16" t="s">
        <v>238</v>
      </c>
      <c r="L75" s="278" t="s">
        <v>1257</v>
      </c>
      <c r="M75" s="278" t="s">
        <v>68</v>
      </c>
      <c r="N75" s="16" t="s">
        <v>73</v>
      </c>
      <c r="O75" s="278" t="s">
        <v>74</v>
      </c>
    </row>
    <row r="76" spans="1:15" x14ac:dyDescent="0.25">
      <c r="A76" s="6">
        <v>1</v>
      </c>
      <c r="B76" s="271" t="s">
        <v>1328</v>
      </c>
      <c r="C76" s="3" t="s">
        <v>1329</v>
      </c>
      <c r="D76" s="272">
        <v>42010</v>
      </c>
      <c r="E76" s="3" t="s">
        <v>14</v>
      </c>
      <c r="F76" s="3" t="s">
        <v>15</v>
      </c>
      <c r="G76" s="3" t="s">
        <v>1145</v>
      </c>
      <c r="H76" s="273"/>
      <c r="I76" s="273"/>
      <c r="J76" s="5">
        <v>0</v>
      </c>
      <c r="K76" s="16" t="s">
        <v>38</v>
      </c>
      <c r="L76" s="278" t="s">
        <v>39</v>
      </c>
      <c r="M76" s="278" t="s">
        <v>40</v>
      </c>
      <c r="N76" s="16" t="s">
        <v>24</v>
      </c>
      <c r="O76" s="278"/>
    </row>
    <row r="77" spans="1:15" x14ac:dyDescent="0.25">
      <c r="A77" s="6">
        <v>1</v>
      </c>
      <c r="B77" s="271" t="s">
        <v>1330</v>
      </c>
      <c r="C77" s="3" t="s">
        <v>1331</v>
      </c>
      <c r="D77" s="272">
        <v>42010</v>
      </c>
      <c r="E77" s="3" t="s">
        <v>14</v>
      </c>
      <c r="F77" s="3" t="s">
        <v>15</v>
      </c>
      <c r="G77" s="3" t="s">
        <v>1145</v>
      </c>
      <c r="H77" s="273"/>
      <c r="I77" s="273"/>
      <c r="J77" s="5">
        <v>0</v>
      </c>
      <c r="K77" s="16" t="s">
        <v>16</v>
      </c>
      <c r="L77" s="278" t="s">
        <v>17</v>
      </c>
      <c r="M77" s="278" t="s">
        <v>18</v>
      </c>
      <c r="N77" s="16" t="s">
        <v>24</v>
      </c>
      <c r="O77" s="278"/>
    </row>
    <row r="78" spans="1:15" x14ac:dyDescent="0.25">
      <c r="A78" s="6">
        <v>1</v>
      </c>
      <c r="B78" s="271" t="s">
        <v>1332</v>
      </c>
      <c r="C78" s="3" t="s">
        <v>1333</v>
      </c>
      <c r="D78" s="272">
        <v>42009</v>
      </c>
      <c r="E78" s="3" t="s">
        <v>14</v>
      </c>
      <c r="F78" s="3" t="s">
        <v>15</v>
      </c>
      <c r="G78" s="3" t="s">
        <v>1145</v>
      </c>
      <c r="H78" s="273"/>
      <c r="I78" s="273"/>
      <c r="J78" s="5"/>
      <c r="K78" s="16" t="s">
        <v>16</v>
      </c>
      <c r="L78" s="278" t="s">
        <v>17</v>
      </c>
      <c r="M78" s="278" t="s">
        <v>18</v>
      </c>
      <c r="N78" s="16" t="s">
        <v>58</v>
      </c>
      <c r="O78" s="278" t="s">
        <v>59</v>
      </c>
    </row>
    <row r="79" spans="1:15" x14ac:dyDescent="0.25">
      <c r="A79">
        <f>SUM(A5:A78)</f>
        <v>74</v>
      </c>
      <c r="H79" s="40">
        <f>SUM(H5:H78)</f>
        <v>1368075.3800000001</v>
      </c>
      <c r="I79" s="40">
        <f>SUM(I5:I78)</f>
        <v>-422623.89999999985</v>
      </c>
      <c r="J79" s="40">
        <f>SUM(J5:J78)</f>
        <v>682147.65999999992</v>
      </c>
    </row>
    <row r="80" spans="1:15" x14ac:dyDescent="0.25">
      <c r="I80" s="40"/>
      <c r="J80" s="40"/>
    </row>
    <row r="81" spans="10:10" x14ac:dyDescent="0.25">
      <c r="J81" s="40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topLeftCell="I1" workbookViewId="0">
      <selection activeCell="AB1673" sqref="AB1673"/>
    </sheetView>
  </sheetViews>
  <sheetFormatPr defaultColWidth="9.140625" defaultRowHeight="12.75" x14ac:dyDescent="0.2"/>
  <cols>
    <col min="1" max="1" width="6" style="172" bestFit="1" customWidth="1"/>
    <col min="2" max="2" width="8" style="172" bestFit="1" customWidth="1"/>
    <col min="3" max="3" width="26.85546875" style="172" bestFit="1" customWidth="1"/>
    <col min="4" max="4" width="6" style="172" bestFit="1" customWidth="1"/>
    <col min="5" max="5" width="8.7109375" style="172" bestFit="1" customWidth="1"/>
    <col min="6" max="6" width="9.5703125" style="172" bestFit="1" customWidth="1"/>
    <col min="7" max="7" width="9" style="172" bestFit="1" customWidth="1"/>
    <col min="8" max="8" width="18" style="172" bestFit="1" customWidth="1"/>
    <col min="9" max="9" width="15.5703125" style="172" bestFit="1" customWidth="1"/>
    <col min="10" max="10" width="20" style="172" bestFit="1" customWidth="1"/>
    <col min="11" max="11" width="9" style="172" bestFit="1" customWidth="1"/>
    <col min="12" max="12" width="5.85546875" style="172" bestFit="1" customWidth="1"/>
    <col min="13" max="13" width="7.5703125" style="172" bestFit="1" customWidth="1"/>
    <col min="14" max="14" width="9" style="172" bestFit="1" customWidth="1"/>
    <col min="15" max="15" width="11" style="172" bestFit="1" customWidth="1"/>
    <col min="16" max="16" width="8.42578125" style="172" bestFit="1" customWidth="1"/>
    <col min="17" max="18" width="10" style="172" bestFit="1" customWidth="1"/>
    <col min="19" max="19" width="11" style="172" bestFit="1" customWidth="1"/>
    <col min="20" max="21" width="11" style="172" customWidth="1"/>
    <col min="22" max="22" width="13.42578125" style="172" bestFit="1" customWidth="1"/>
    <col min="23" max="16384" width="9.140625" style="172"/>
  </cols>
  <sheetData>
    <row r="1" spans="1:22" x14ac:dyDescent="0.2">
      <c r="A1" s="169" t="s">
        <v>360</v>
      </c>
      <c r="B1" s="169" t="s">
        <v>362</v>
      </c>
      <c r="C1" s="169" t="s">
        <v>363</v>
      </c>
      <c r="D1" s="169" t="s">
        <v>364</v>
      </c>
      <c r="E1" s="169" t="s">
        <v>365</v>
      </c>
      <c r="F1" s="169" t="s">
        <v>366</v>
      </c>
      <c r="G1" s="169" t="s">
        <v>367</v>
      </c>
      <c r="H1" s="169" t="s">
        <v>1660</v>
      </c>
      <c r="I1" s="169" t="s">
        <v>1661</v>
      </c>
      <c r="J1" s="169" t="s">
        <v>1662</v>
      </c>
      <c r="K1" s="170" t="s">
        <v>371</v>
      </c>
      <c r="L1" s="170" t="s">
        <v>372</v>
      </c>
      <c r="M1" s="170" t="s">
        <v>374</v>
      </c>
      <c r="N1" s="170" t="s">
        <v>375</v>
      </c>
      <c r="O1" s="169" t="s">
        <v>377</v>
      </c>
      <c r="P1" s="169" t="s">
        <v>378</v>
      </c>
      <c r="Q1" s="169" t="s">
        <v>379</v>
      </c>
      <c r="R1" s="169" t="s">
        <v>1663</v>
      </c>
      <c r="S1" s="169" t="s">
        <v>380</v>
      </c>
      <c r="T1" s="169" t="s">
        <v>1664</v>
      </c>
      <c r="U1" s="169" t="s">
        <v>1665</v>
      </c>
      <c r="V1" s="169" t="s">
        <v>1666</v>
      </c>
    </row>
    <row r="2" spans="1:22" x14ac:dyDescent="0.2">
      <c r="A2" s="172">
        <v>23790</v>
      </c>
      <c r="B2" s="172" t="s">
        <v>382</v>
      </c>
      <c r="C2" s="172" t="s">
        <v>383</v>
      </c>
      <c r="D2" s="172">
        <v>22350</v>
      </c>
      <c r="E2" s="172" t="s">
        <v>402</v>
      </c>
      <c r="F2" s="172" t="s">
        <v>403</v>
      </c>
      <c r="G2" s="172" t="s">
        <v>404</v>
      </c>
      <c r="H2" s="172" t="s">
        <v>405</v>
      </c>
      <c r="I2" s="172" t="s">
        <v>388</v>
      </c>
      <c r="J2" s="172" t="s">
        <v>389</v>
      </c>
      <c r="K2" s="173">
        <v>1525.5</v>
      </c>
      <c r="L2" s="173">
        <v>0</v>
      </c>
      <c r="M2" s="173">
        <v>364.5</v>
      </c>
      <c r="N2" s="173">
        <v>1890</v>
      </c>
      <c r="O2" s="175">
        <v>68299.58</v>
      </c>
      <c r="P2" s="175">
        <v>0</v>
      </c>
      <c r="Q2" s="175">
        <v>16326.9</v>
      </c>
      <c r="R2" s="175">
        <v>0</v>
      </c>
      <c r="S2" s="175">
        <v>84626.48</v>
      </c>
      <c r="T2" s="175">
        <f>+S2*50%</f>
        <v>42313.24</v>
      </c>
      <c r="U2" s="175">
        <f>+S2+T2</f>
        <v>126939.72</v>
      </c>
    </row>
    <row r="3" spans="1:22" x14ac:dyDescent="0.2">
      <c r="A3" s="172">
        <v>23790</v>
      </c>
      <c r="B3" s="172" t="s">
        <v>382</v>
      </c>
      <c r="C3" s="172" t="s">
        <v>383</v>
      </c>
      <c r="D3" s="172">
        <v>47405</v>
      </c>
      <c r="E3" s="172" t="s">
        <v>1667</v>
      </c>
      <c r="F3" s="172" t="s">
        <v>395</v>
      </c>
      <c r="G3" s="172" t="s">
        <v>386</v>
      </c>
      <c r="H3" s="172" t="s">
        <v>387</v>
      </c>
      <c r="I3" s="172" t="s">
        <v>388</v>
      </c>
      <c r="J3" s="172" t="s">
        <v>389</v>
      </c>
      <c r="K3" s="173">
        <v>1569.75</v>
      </c>
      <c r="L3" s="173">
        <v>0</v>
      </c>
      <c r="M3" s="173">
        <v>320.25</v>
      </c>
      <c r="N3" s="173">
        <v>1890</v>
      </c>
      <c r="O3" s="175">
        <v>59517.94</v>
      </c>
      <c r="P3" s="175">
        <v>0</v>
      </c>
      <c r="Q3" s="175">
        <v>12060.77</v>
      </c>
      <c r="R3" s="175">
        <v>0</v>
      </c>
      <c r="S3" s="175">
        <v>71578.710000000006</v>
      </c>
      <c r="T3" s="175">
        <f t="shared" ref="T3:T7" si="0">+S3*50%</f>
        <v>35789.355000000003</v>
      </c>
      <c r="U3" s="175">
        <f t="shared" ref="U3:U7" si="1">+S3+T3</f>
        <v>107368.065</v>
      </c>
    </row>
    <row r="4" spans="1:22" x14ac:dyDescent="0.2">
      <c r="A4" s="172">
        <v>23790</v>
      </c>
      <c r="B4" s="172" t="s">
        <v>382</v>
      </c>
      <c r="C4" s="172" t="s">
        <v>383</v>
      </c>
      <c r="D4" s="172">
        <v>54327</v>
      </c>
      <c r="E4" s="172" t="s">
        <v>384</v>
      </c>
      <c r="F4" s="172" t="s">
        <v>385</v>
      </c>
      <c r="G4" s="172" t="s">
        <v>386</v>
      </c>
      <c r="H4" s="172" t="s">
        <v>387</v>
      </c>
      <c r="I4" s="172" t="s">
        <v>388</v>
      </c>
      <c r="J4" s="172" t="s">
        <v>389</v>
      </c>
      <c r="K4" s="173">
        <v>1590.75</v>
      </c>
      <c r="L4" s="173">
        <v>0</v>
      </c>
      <c r="M4" s="173">
        <v>299.25</v>
      </c>
      <c r="N4" s="173">
        <v>1890</v>
      </c>
      <c r="O4" s="175">
        <v>58774.84</v>
      </c>
      <c r="P4" s="175">
        <v>0</v>
      </c>
      <c r="Q4" s="175">
        <v>11160.91</v>
      </c>
      <c r="R4" s="175">
        <v>0</v>
      </c>
      <c r="S4" s="175">
        <v>69935.75</v>
      </c>
      <c r="T4" s="175">
        <f t="shared" si="0"/>
        <v>34967.875</v>
      </c>
      <c r="U4" s="175">
        <f t="shared" si="1"/>
        <v>104903.625</v>
      </c>
    </row>
    <row r="5" spans="1:22" x14ac:dyDescent="0.2">
      <c r="A5" s="320">
        <v>23750</v>
      </c>
      <c r="B5" s="320" t="s">
        <v>382</v>
      </c>
      <c r="C5" s="320" t="s">
        <v>1668</v>
      </c>
      <c r="D5" s="321">
        <v>3027</v>
      </c>
      <c r="E5" s="320" t="s">
        <v>410</v>
      </c>
      <c r="F5" s="320" t="s">
        <v>411</v>
      </c>
      <c r="G5" s="320" t="s">
        <v>412</v>
      </c>
      <c r="H5" s="320" t="s">
        <v>413</v>
      </c>
      <c r="I5" s="320" t="s">
        <v>400</v>
      </c>
      <c r="J5" s="320" t="s">
        <v>401</v>
      </c>
      <c r="K5" s="322">
        <v>1554</v>
      </c>
      <c r="L5" s="322">
        <v>0</v>
      </c>
      <c r="M5" s="322">
        <v>336</v>
      </c>
      <c r="N5" s="322">
        <v>1890</v>
      </c>
      <c r="O5" s="323">
        <v>153626.9</v>
      </c>
      <c r="P5" s="323">
        <v>0</v>
      </c>
      <c r="Q5" s="323">
        <v>33216.58</v>
      </c>
      <c r="R5" s="323">
        <v>52000</v>
      </c>
      <c r="S5" s="323">
        <v>238843.48</v>
      </c>
      <c r="T5" s="175">
        <f>+S5*35%</f>
        <v>83595.217999999993</v>
      </c>
      <c r="U5" s="175">
        <f t="shared" si="1"/>
        <v>322438.69799999997</v>
      </c>
    </row>
    <row r="6" spans="1:22" x14ac:dyDescent="0.2">
      <c r="A6" s="172">
        <v>22030</v>
      </c>
      <c r="B6" s="172" t="s">
        <v>1669</v>
      </c>
      <c r="C6" s="172" t="s">
        <v>1670</v>
      </c>
      <c r="D6" s="172">
        <v>44450</v>
      </c>
      <c r="E6" s="172" t="s">
        <v>1671</v>
      </c>
      <c r="F6" s="172" t="s">
        <v>1672</v>
      </c>
      <c r="G6" s="172" t="s">
        <v>1673</v>
      </c>
      <c r="H6" s="172" t="s">
        <v>1674</v>
      </c>
      <c r="I6" s="172" t="s">
        <v>388</v>
      </c>
      <c r="J6" s="172" t="s">
        <v>389</v>
      </c>
      <c r="K6" s="173">
        <v>1643.25</v>
      </c>
      <c r="L6" s="173">
        <v>0</v>
      </c>
      <c r="M6" s="173">
        <v>246.75</v>
      </c>
      <c r="N6" s="173">
        <v>1890</v>
      </c>
      <c r="O6" s="175">
        <v>39644.42</v>
      </c>
      <c r="P6" s="175">
        <v>0</v>
      </c>
      <c r="Q6" s="175">
        <v>5960.91</v>
      </c>
      <c r="R6" s="175">
        <v>0</v>
      </c>
      <c r="S6" s="175">
        <v>45605.33</v>
      </c>
      <c r="T6" s="175">
        <f t="shared" si="0"/>
        <v>22802.665000000001</v>
      </c>
      <c r="U6" s="175">
        <f t="shared" si="1"/>
        <v>68407.994999999995</v>
      </c>
    </row>
    <row r="7" spans="1:22" x14ac:dyDescent="0.2">
      <c r="A7" s="172">
        <v>24180</v>
      </c>
      <c r="B7" s="172" t="s">
        <v>1675</v>
      </c>
      <c r="C7" s="172" t="s">
        <v>1676</v>
      </c>
      <c r="D7" s="172">
        <v>48125</v>
      </c>
      <c r="E7" s="172" t="s">
        <v>1677</v>
      </c>
      <c r="F7" s="172" t="s">
        <v>1678</v>
      </c>
      <c r="G7" s="172" t="s">
        <v>1679</v>
      </c>
      <c r="H7" s="172" t="s">
        <v>1680</v>
      </c>
      <c r="I7" s="172" t="s">
        <v>388</v>
      </c>
      <c r="J7" s="172" t="s">
        <v>389</v>
      </c>
      <c r="K7" s="173">
        <v>1489.25</v>
      </c>
      <c r="L7" s="173">
        <v>0</v>
      </c>
      <c r="M7" s="173">
        <v>329</v>
      </c>
      <c r="N7" s="173">
        <v>1818.25</v>
      </c>
      <c r="O7" s="175">
        <v>43244.21</v>
      </c>
      <c r="P7" s="175">
        <v>0</v>
      </c>
      <c r="Q7" s="175">
        <v>9563.18</v>
      </c>
      <c r="R7" s="175">
        <v>0</v>
      </c>
      <c r="S7" s="175">
        <v>52807.39</v>
      </c>
      <c r="T7" s="175">
        <f t="shared" si="0"/>
        <v>26403.695</v>
      </c>
      <c r="U7" s="175">
        <f t="shared" si="1"/>
        <v>79211.084999999992</v>
      </c>
    </row>
    <row r="8" spans="1:22" x14ac:dyDescent="0.2">
      <c r="O8" s="324">
        <f>SUM(O2:O7)</f>
        <v>423107.89</v>
      </c>
      <c r="Q8" s="324">
        <f>SUM(Q2:Q7)</f>
        <v>88289.25</v>
      </c>
      <c r="R8" s="324">
        <f>SUM(R2:R7)</f>
        <v>52000</v>
      </c>
      <c r="S8" s="324">
        <f>+O8+Q8+R8</f>
        <v>563397.14</v>
      </c>
      <c r="T8" s="324">
        <f>SUM(T2:T7)</f>
        <v>245872.04800000001</v>
      </c>
      <c r="U8" s="324">
        <f>SUM(U2:U7)</f>
        <v>809269.18799999997</v>
      </c>
    </row>
    <row r="9" spans="1:22" x14ac:dyDescent="0.2">
      <c r="U9" s="324">
        <f>-R8</f>
        <v>-52000</v>
      </c>
    </row>
    <row r="10" spans="1:22" x14ac:dyDescent="0.2">
      <c r="U10" s="324">
        <f>+U8+U9</f>
        <v>757269.18799999997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2330"/>
  <sheetViews>
    <sheetView workbookViewId="0">
      <selection sqref="A1:XFD1048576"/>
    </sheetView>
  </sheetViews>
  <sheetFormatPr defaultRowHeight="15" x14ac:dyDescent="0.25"/>
  <sheetData>
    <row r="3" spans="1:9" x14ac:dyDescent="0.25">
      <c r="A3" s="284"/>
      <c r="B3" s="282"/>
      <c r="C3" s="282"/>
      <c r="D3" s="283"/>
      <c r="E3" s="282"/>
      <c r="F3" s="282"/>
      <c r="G3" s="282"/>
      <c r="H3" s="282"/>
      <c r="I3" s="282"/>
    </row>
    <row r="4" spans="1:9" x14ac:dyDescent="0.25">
      <c r="A4" s="283"/>
      <c r="B4" s="282"/>
      <c r="C4" s="282"/>
      <c r="D4" s="282"/>
      <c r="E4" s="282"/>
      <c r="F4" s="282"/>
      <c r="G4" s="282"/>
      <c r="H4" s="282"/>
      <c r="I4" s="282"/>
    </row>
    <row r="5" spans="1:9" x14ac:dyDescent="0.25">
      <c r="A5" s="317"/>
      <c r="B5" s="8"/>
      <c r="C5" s="8"/>
      <c r="D5" s="284"/>
      <c r="E5" s="40"/>
      <c r="F5" s="40"/>
      <c r="G5" s="40"/>
      <c r="H5" s="40"/>
      <c r="I5" s="40"/>
    </row>
    <row r="6" spans="1:9" x14ac:dyDescent="0.25">
      <c r="A6" s="317"/>
      <c r="B6" s="8"/>
      <c r="C6" s="8"/>
      <c r="D6" s="284"/>
      <c r="E6" s="40"/>
      <c r="F6" s="40"/>
      <c r="G6" s="40"/>
      <c r="H6" s="40"/>
      <c r="I6" s="40"/>
    </row>
    <row r="7" spans="1:9" x14ac:dyDescent="0.25">
      <c r="A7" s="317"/>
      <c r="B7" s="8"/>
      <c r="C7" s="8"/>
      <c r="D7" s="284"/>
      <c r="E7" s="40"/>
      <c r="F7" s="40"/>
      <c r="G7" s="40"/>
      <c r="H7" s="40"/>
      <c r="I7" s="40"/>
    </row>
    <row r="8" spans="1:9" x14ac:dyDescent="0.25">
      <c r="A8" s="317"/>
      <c r="B8" s="8"/>
      <c r="C8" s="8"/>
      <c r="D8" s="284"/>
      <c r="E8" s="40"/>
      <c r="F8" s="40"/>
      <c r="G8" s="40"/>
      <c r="H8" s="40"/>
      <c r="I8" s="40"/>
    </row>
    <row r="9" spans="1:9" x14ac:dyDescent="0.25">
      <c r="A9" s="317"/>
      <c r="B9" s="8"/>
      <c r="C9" s="8"/>
      <c r="D9" s="284"/>
      <c r="E9" s="40"/>
      <c r="F9" s="40"/>
      <c r="G9" s="40"/>
      <c r="H9" s="40"/>
      <c r="I9" s="40"/>
    </row>
    <row r="10" spans="1:9" x14ac:dyDescent="0.25">
      <c r="A10" s="317"/>
      <c r="B10" s="8"/>
      <c r="C10" s="8"/>
      <c r="D10" s="284"/>
      <c r="E10" s="40"/>
      <c r="F10" s="40"/>
      <c r="G10" s="40"/>
      <c r="H10" s="40"/>
      <c r="I10" s="40"/>
    </row>
    <row r="11" spans="1:9" x14ac:dyDescent="0.25">
      <c r="A11" s="317"/>
      <c r="B11" s="8"/>
      <c r="C11" s="8"/>
      <c r="D11" s="284"/>
      <c r="E11" s="40"/>
      <c r="F11" s="40"/>
      <c r="G11" s="40"/>
      <c r="H11" s="40"/>
      <c r="I11" s="40"/>
    </row>
    <row r="12" spans="1:9" x14ac:dyDescent="0.25">
      <c r="A12" s="317"/>
      <c r="B12" s="8"/>
      <c r="C12" s="8"/>
      <c r="D12" s="284"/>
      <c r="E12" s="40"/>
      <c r="F12" s="40"/>
      <c r="G12" s="40"/>
      <c r="H12" s="40"/>
      <c r="I12" s="40"/>
    </row>
    <row r="13" spans="1:9" x14ac:dyDescent="0.25">
      <c r="A13" s="317"/>
      <c r="B13" s="8"/>
      <c r="C13" s="8"/>
      <c r="D13" s="284"/>
      <c r="E13" s="40"/>
      <c r="F13" s="40"/>
      <c r="G13" s="40"/>
      <c r="H13" s="40"/>
      <c r="I13" s="40"/>
    </row>
    <row r="14" spans="1:9" x14ac:dyDescent="0.25">
      <c r="A14" s="317"/>
      <c r="B14" s="8"/>
      <c r="C14" s="8"/>
      <c r="D14" s="284"/>
      <c r="E14" s="40"/>
      <c r="F14" s="40"/>
      <c r="G14" s="40"/>
      <c r="H14" s="40"/>
      <c r="I14" s="40"/>
    </row>
    <row r="15" spans="1:9" x14ac:dyDescent="0.25">
      <c r="A15" s="317"/>
      <c r="B15" s="8"/>
      <c r="C15" s="8"/>
      <c r="D15" s="284"/>
      <c r="E15" s="40"/>
      <c r="F15" s="40"/>
      <c r="G15" s="40"/>
      <c r="H15" s="40"/>
      <c r="I15" s="40"/>
    </row>
    <row r="16" spans="1:9" x14ac:dyDescent="0.25">
      <c r="A16" s="317"/>
      <c r="B16" s="8"/>
      <c r="C16" s="8"/>
      <c r="D16" s="284"/>
      <c r="E16" s="40"/>
      <c r="F16" s="40"/>
      <c r="G16" s="40"/>
      <c r="H16" s="40"/>
      <c r="I16" s="40"/>
    </row>
    <row r="17" spans="1:9" x14ac:dyDescent="0.25">
      <c r="A17" s="317"/>
      <c r="B17" s="8"/>
      <c r="C17" s="8"/>
      <c r="D17" s="284"/>
      <c r="E17" s="40"/>
      <c r="F17" s="40"/>
      <c r="G17" s="40"/>
      <c r="H17" s="40"/>
      <c r="I17" s="40"/>
    </row>
    <row r="18" spans="1:9" x14ac:dyDescent="0.25">
      <c r="A18" s="317"/>
      <c r="B18" s="8"/>
      <c r="C18" s="8"/>
      <c r="D18" s="284"/>
      <c r="E18" s="40"/>
      <c r="F18" s="40"/>
      <c r="G18" s="40"/>
      <c r="H18" s="40"/>
      <c r="I18" s="40"/>
    </row>
    <row r="19" spans="1:9" x14ac:dyDescent="0.25">
      <c r="A19" s="317"/>
      <c r="B19" s="8"/>
      <c r="C19" s="8"/>
      <c r="D19" s="284"/>
      <c r="E19" s="40"/>
      <c r="F19" s="40"/>
      <c r="G19" s="40"/>
      <c r="H19" s="40"/>
      <c r="I19" s="40"/>
    </row>
    <row r="20" spans="1:9" x14ac:dyDescent="0.25">
      <c r="A20" s="317"/>
      <c r="B20" s="8"/>
      <c r="C20" s="8"/>
      <c r="D20" s="284"/>
      <c r="E20" s="40"/>
      <c r="F20" s="40"/>
      <c r="G20" s="40"/>
      <c r="H20" s="40"/>
      <c r="I20" s="40"/>
    </row>
    <row r="21" spans="1:9" x14ac:dyDescent="0.25">
      <c r="A21" s="317"/>
      <c r="B21" s="8"/>
      <c r="C21" s="8"/>
      <c r="D21" s="284"/>
      <c r="E21" s="40"/>
      <c r="F21" s="40"/>
      <c r="G21" s="40"/>
      <c r="H21" s="40"/>
      <c r="I21" s="40"/>
    </row>
    <row r="22" spans="1:9" x14ac:dyDescent="0.25">
      <c r="A22" s="317"/>
      <c r="B22" s="8"/>
      <c r="C22" s="8"/>
      <c r="D22" s="284"/>
      <c r="E22" s="40"/>
      <c r="F22" s="40"/>
      <c r="G22" s="40"/>
      <c r="H22" s="40"/>
      <c r="I22" s="40"/>
    </row>
    <row r="23" spans="1:9" x14ac:dyDescent="0.25">
      <c r="A23" s="317"/>
      <c r="B23" s="8"/>
      <c r="C23" s="8"/>
      <c r="D23" s="284"/>
      <c r="E23" s="40"/>
      <c r="F23" s="40"/>
      <c r="G23" s="40"/>
      <c r="H23" s="40"/>
      <c r="I23" s="40"/>
    </row>
    <row r="24" spans="1:9" x14ac:dyDescent="0.25">
      <c r="A24" s="317"/>
      <c r="B24" s="8"/>
      <c r="C24" s="8"/>
      <c r="D24" s="284"/>
      <c r="E24" s="40"/>
      <c r="F24" s="40"/>
      <c r="G24" s="40"/>
      <c r="H24" s="40"/>
      <c r="I24" s="40"/>
    </row>
    <row r="25" spans="1:9" x14ac:dyDescent="0.25">
      <c r="A25" s="317"/>
      <c r="B25" s="8"/>
      <c r="C25" s="8"/>
      <c r="D25" s="284"/>
      <c r="E25" s="40"/>
      <c r="F25" s="40"/>
      <c r="G25" s="40"/>
      <c r="H25" s="40"/>
      <c r="I25" s="40"/>
    </row>
    <row r="26" spans="1:9" x14ac:dyDescent="0.25">
      <c r="A26" s="317"/>
      <c r="B26" s="8"/>
      <c r="C26" s="8"/>
      <c r="D26" s="284"/>
      <c r="E26" s="40"/>
      <c r="F26" s="40"/>
      <c r="G26" s="40"/>
      <c r="H26" s="40"/>
      <c r="I26" s="40"/>
    </row>
    <row r="27" spans="1:9" x14ac:dyDescent="0.25">
      <c r="A27" s="317"/>
      <c r="B27" s="8"/>
      <c r="C27" s="8"/>
      <c r="D27" s="284"/>
      <c r="E27" s="40"/>
      <c r="F27" s="40"/>
      <c r="G27" s="40"/>
      <c r="H27" s="40"/>
      <c r="I27" s="40"/>
    </row>
    <row r="28" spans="1:9" x14ac:dyDescent="0.25">
      <c r="A28" s="317"/>
      <c r="B28" s="8"/>
      <c r="C28" s="8"/>
      <c r="D28" s="284"/>
      <c r="E28" s="40"/>
      <c r="F28" s="40"/>
      <c r="G28" s="40"/>
      <c r="H28" s="40"/>
      <c r="I28" s="40"/>
    </row>
    <row r="29" spans="1:9" x14ac:dyDescent="0.25">
      <c r="A29" s="317"/>
      <c r="B29" s="8"/>
      <c r="C29" s="8"/>
      <c r="D29" s="284"/>
      <c r="E29" s="40"/>
      <c r="F29" s="40"/>
      <c r="G29" s="40"/>
      <c r="H29" s="40"/>
      <c r="I29" s="40"/>
    </row>
    <row r="30" spans="1:9" x14ac:dyDescent="0.25">
      <c r="A30" s="317"/>
      <c r="B30" s="8"/>
      <c r="C30" s="8"/>
      <c r="D30" s="284"/>
      <c r="E30" s="40"/>
      <c r="F30" s="40"/>
      <c r="G30" s="40"/>
      <c r="H30" s="40"/>
      <c r="I30" s="40"/>
    </row>
    <row r="31" spans="1:9" x14ac:dyDescent="0.25">
      <c r="A31" s="317"/>
      <c r="B31" s="8"/>
      <c r="C31" s="8"/>
      <c r="D31" s="284"/>
      <c r="E31" s="40"/>
      <c r="F31" s="40"/>
      <c r="G31" s="40"/>
      <c r="H31" s="40"/>
      <c r="I31" s="40"/>
    </row>
    <row r="32" spans="1:9" x14ac:dyDescent="0.25">
      <c r="A32" s="317"/>
      <c r="B32" s="8"/>
      <c r="C32" s="8"/>
      <c r="D32" s="284"/>
      <c r="E32" s="40"/>
      <c r="F32" s="40"/>
      <c r="G32" s="40"/>
      <c r="H32" s="40"/>
      <c r="I32" s="40"/>
    </row>
    <row r="33" spans="1:9" x14ac:dyDescent="0.25">
      <c r="A33" s="317"/>
      <c r="B33" s="8"/>
      <c r="C33" s="8"/>
      <c r="D33" s="284"/>
      <c r="E33" s="40"/>
      <c r="F33" s="40"/>
      <c r="G33" s="40"/>
      <c r="H33" s="40"/>
      <c r="I33" s="40"/>
    </row>
    <row r="34" spans="1:9" x14ac:dyDescent="0.25">
      <c r="A34" s="317"/>
      <c r="B34" s="8"/>
      <c r="C34" s="8"/>
      <c r="D34" s="284"/>
      <c r="E34" s="40"/>
      <c r="F34" s="40"/>
      <c r="G34" s="40"/>
      <c r="H34" s="40"/>
      <c r="I34" s="40"/>
    </row>
    <row r="35" spans="1:9" x14ac:dyDescent="0.25">
      <c r="A35" s="317"/>
      <c r="B35" s="8"/>
      <c r="C35" s="8"/>
      <c r="D35" s="284"/>
      <c r="E35" s="40"/>
      <c r="F35" s="40"/>
      <c r="G35" s="40"/>
      <c r="H35" s="40"/>
      <c r="I35" s="40"/>
    </row>
    <row r="36" spans="1:9" x14ac:dyDescent="0.25">
      <c r="A36" s="317"/>
      <c r="B36" s="8"/>
      <c r="C36" s="8"/>
      <c r="D36" s="284"/>
      <c r="E36" s="40"/>
      <c r="F36" s="40"/>
      <c r="G36" s="40"/>
      <c r="H36" s="40"/>
      <c r="I36" s="40"/>
    </row>
    <row r="37" spans="1:9" x14ac:dyDescent="0.25">
      <c r="A37" s="317"/>
      <c r="B37" s="8"/>
      <c r="C37" s="8"/>
      <c r="D37" s="284"/>
      <c r="E37" s="40"/>
      <c r="F37" s="40"/>
      <c r="G37" s="40"/>
      <c r="H37" s="40"/>
      <c r="I37" s="40"/>
    </row>
    <row r="38" spans="1:9" x14ac:dyDescent="0.25">
      <c r="A38" s="317"/>
      <c r="B38" s="8"/>
      <c r="C38" s="8"/>
      <c r="D38" s="284"/>
      <c r="E38" s="40"/>
      <c r="F38" s="40"/>
      <c r="G38" s="40"/>
      <c r="H38" s="40"/>
      <c r="I38" s="40"/>
    </row>
    <row r="39" spans="1:9" x14ac:dyDescent="0.25">
      <c r="A39" s="317"/>
      <c r="B39" s="8"/>
      <c r="C39" s="8"/>
      <c r="D39" s="284"/>
      <c r="E39" s="40"/>
      <c r="F39" s="40"/>
      <c r="G39" s="40"/>
      <c r="H39" s="40"/>
      <c r="I39" s="40"/>
    </row>
    <row r="40" spans="1:9" x14ac:dyDescent="0.25">
      <c r="A40" s="317"/>
      <c r="B40" s="8"/>
      <c r="C40" s="8"/>
      <c r="D40" s="284"/>
      <c r="E40" s="40"/>
      <c r="F40" s="40"/>
      <c r="G40" s="40"/>
      <c r="H40" s="40"/>
      <c r="I40" s="40"/>
    </row>
    <row r="41" spans="1:9" x14ac:dyDescent="0.25">
      <c r="A41" s="317"/>
      <c r="B41" s="8"/>
      <c r="C41" s="8"/>
      <c r="D41" s="284"/>
      <c r="E41" s="40"/>
      <c r="F41" s="40"/>
      <c r="G41" s="40"/>
      <c r="H41" s="40"/>
      <c r="I41" s="40"/>
    </row>
    <row r="42" spans="1:9" x14ac:dyDescent="0.25">
      <c r="A42" s="317"/>
      <c r="B42" s="8"/>
      <c r="C42" s="8"/>
      <c r="D42" s="284"/>
      <c r="E42" s="40"/>
      <c r="F42" s="40"/>
      <c r="G42" s="40"/>
      <c r="H42" s="40"/>
      <c r="I42" s="40"/>
    </row>
    <row r="43" spans="1:9" x14ac:dyDescent="0.25">
      <c r="A43" s="317"/>
      <c r="B43" s="8"/>
      <c r="C43" s="8"/>
      <c r="D43" s="284"/>
      <c r="E43" s="40"/>
      <c r="F43" s="40"/>
      <c r="G43" s="40"/>
      <c r="H43" s="40"/>
      <c r="I43" s="40"/>
    </row>
    <row r="44" spans="1:9" x14ac:dyDescent="0.25">
      <c r="A44" s="317"/>
      <c r="B44" s="8"/>
      <c r="C44" s="8"/>
      <c r="D44" s="284"/>
      <c r="E44" s="40"/>
      <c r="F44" s="40"/>
      <c r="G44" s="40"/>
      <c r="H44" s="40"/>
      <c r="I44" s="40"/>
    </row>
    <row r="45" spans="1:9" x14ac:dyDescent="0.25">
      <c r="A45" s="317"/>
      <c r="B45" s="8"/>
      <c r="C45" s="8"/>
      <c r="D45" s="284"/>
      <c r="E45" s="40"/>
      <c r="F45" s="40"/>
      <c r="G45" s="40"/>
      <c r="H45" s="40"/>
      <c r="I45" s="40"/>
    </row>
    <row r="46" spans="1:9" x14ac:dyDescent="0.25">
      <c r="A46" s="317"/>
      <c r="B46" s="8"/>
      <c r="C46" s="8"/>
      <c r="D46" s="284"/>
      <c r="E46" s="40"/>
      <c r="F46" s="40"/>
      <c r="G46" s="40"/>
      <c r="H46" s="40"/>
      <c r="I46" s="40"/>
    </row>
    <row r="47" spans="1:9" x14ac:dyDescent="0.25">
      <c r="A47" s="317"/>
      <c r="B47" s="8"/>
      <c r="C47" s="8"/>
      <c r="D47" s="284"/>
      <c r="E47" s="40"/>
      <c r="F47" s="40"/>
      <c r="G47" s="40"/>
      <c r="H47" s="40"/>
      <c r="I47" s="40"/>
    </row>
    <row r="48" spans="1:9" x14ac:dyDescent="0.25">
      <c r="A48" s="317"/>
      <c r="B48" s="8"/>
      <c r="C48" s="8"/>
      <c r="D48" s="284"/>
      <c r="E48" s="40"/>
      <c r="F48" s="40"/>
      <c r="G48" s="40"/>
      <c r="H48" s="40"/>
      <c r="I48" s="40"/>
    </row>
    <row r="49" spans="1:9" x14ac:dyDescent="0.25">
      <c r="A49" s="317"/>
      <c r="B49" s="8"/>
      <c r="C49" s="8"/>
      <c r="D49" s="284"/>
      <c r="E49" s="40"/>
      <c r="F49" s="40"/>
      <c r="G49" s="40"/>
      <c r="H49" s="40"/>
      <c r="I49" s="40"/>
    </row>
    <row r="50" spans="1:9" x14ac:dyDescent="0.25">
      <c r="A50" s="317"/>
      <c r="B50" s="8"/>
      <c r="C50" s="8"/>
      <c r="D50" s="284"/>
      <c r="E50" s="40"/>
      <c r="F50" s="40"/>
      <c r="G50" s="40"/>
      <c r="H50" s="40"/>
      <c r="I50" s="40"/>
    </row>
    <row r="51" spans="1:9" x14ac:dyDescent="0.25">
      <c r="A51" s="317"/>
      <c r="B51" s="8"/>
      <c r="C51" s="8"/>
      <c r="D51" s="284"/>
      <c r="E51" s="40"/>
      <c r="F51" s="40"/>
      <c r="G51" s="40"/>
      <c r="H51" s="40"/>
      <c r="I51" s="40"/>
    </row>
    <row r="52" spans="1:9" x14ac:dyDescent="0.25">
      <c r="A52" s="317"/>
      <c r="B52" s="8"/>
      <c r="C52" s="8"/>
      <c r="D52" s="284"/>
      <c r="E52" s="40"/>
      <c r="F52" s="40"/>
      <c r="G52" s="40"/>
      <c r="H52" s="40"/>
      <c r="I52" s="40"/>
    </row>
    <row r="53" spans="1:9" x14ac:dyDescent="0.25">
      <c r="A53" s="317"/>
      <c r="B53" s="8"/>
      <c r="C53" s="8"/>
      <c r="D53" s="284"/>
      <c r="E53" s="40"/>
      <c r="F53" s="40"/>
      <c r="G53" s="40"/>
      <c r="H53" s="40"/>
      <c r="I53" s="40"/>
    </row>
    <row r="54" spans="1:9" x14ac:dyDescent="0.25">
      <c r="A54" s="317"/>
      <c r="B54" s="8"/>
      <c r="C54" s="8"/>
      <c r="D54" s="284"/>
      <c r="E54" s="40"/>
      <c r="F54" s="40"/>
      <c r="G54" s="40"/>
      <c r="H54" s="40"/>
      <c r="I54" s="40"/>
    </row>
    <row r="55" spans="1:9" x14ac:dyDescent="0.25">
      <c r="A55" s="317"/>
      <c r="B55" s="8"/>
      <c r="C55" s="8"/>
      <c r="D55" s="284"/>
      <c r="E55" s="40"/>
      <c r="F55" s="40"/>
      <c r="G55" s="40"/>
      <c r="H55" s="40"/>
      <c r="I55" s="40"/>
    </row>
    <row r="56" spans="1:9" x14ac:dyDescent="0.25">
      <c r="A56" s="317"/>
      <c r="B56" s="8"/>
      <c r="C56" s="8"/>
      <c r="D56" s="284"/>
      <c r="E56" s="40"/>
      <c r="F56" s="40"/>
      <c r="G56" s="40"/>
      <c r="H56" s="40"/>
      <c r="I56" s="40"/>
    </row>
    <row r="57" spans="1:9" x14ac:dyDescent="0.25">
      <c r="A57" s="317"/>
      <c r="B57" s="8"/>
      <c r="C57" s="8"/>
      <c r="D57" s="284"/>
      <c r="E57" s="40"/>
      <c r="F57" s="40"/>
      <c r="G57" s="40"/>
      <c r="H57" s="40"/>
      <c r="I57" s="40"/>
    </row>
    <row r="58" spans="1:9" x14ac:dyDescent="0.25">
      <c r="A58" s="317"/>
      <c r="B58" s="8"/>
      <c r="C58" s="8"/>
      <c r="D58" s="284"/>
      <c r="E58" s="40"/>
      <c r="F58" s="40"/>
      <c r="G58" s="40"/>
      <c r="H58" s="40"/>
      <c r="I58" s="40"/>
    </row>
    <row r="59" spans="1:9" x14ac:dyDescent="0.25">
      <c r="A59" s="317"/>
      <c r="B59" s="8"/>
      <c r="C59" s="8"/>
      <c r="D59" s="284"/>
      <c r="E59" s="40"/>
      <c r="F59" s="40"/>
      <c r="G59" s="40"/>
      <c r="H59" s="40"/>
      <c r="I59" s="40"/>
    </row>
    <row r="60" spans="1:9" x14ac:dyDescent="0.25">
      <c r="A60" s="317"/>
      <c r="B60" s="8"/>
      <c r="C60" s="8"/>
      <c r="D60" s="284"/>
      <c r="E60" s="40"/>
      <c r="F60" s="40"/>
      <c r="G60" s="40"/>
      <c r="H60" s="40"/>
      <c r="I60" s="40"/>
    </row>
    <row r="61" spans="1:9" x14ac:dyDescent="0.25">
      <c r="A61" s="317"/>
      <c r="B61" s="8"/>
      <c r="C61" s="8"/>
      <c r="D61" s="284"/>
      <c r="E61" s="40"/>
      <c r="F61" s="40"/>
      <c r="G61" s="40"/>
      <c r="H61" s="40"/>
      <c r="I61" s="40"/>
    </row>
    <row r="62" spans="1:9" x14ac:dyDescent="0.25">
      <c r="A62" s="317"/>
      <c r="B62" s="8"/>
      <c r="C62" s="8"/>
      <c r="D62" s="284"/>
      <c r="E62" s="40"/>
      <c r="F62" s="40"/>
      <c r="G62" s="40"/>
      <c r="H62" s="40"/>
      <c r="I62" s="40"/>
    </row>
    <row r="63" spans="1:9" x14ac:dyDescent="0.25">
      <c r="A63" s="317"/>
      <c r="B63" s="8"/>
      <c r="C63" s="8"/>
      <c r="D63" s="284"/>
      <c r="E63" s="40"/>
      <c r="F63" s="40"/>
      <c r="G63" s="40"/>
      <c r="H63" s="40"/>
      <c r="I63" s="40"/>
    </row>
    <row r="64" spans="1:9" x14ac:dyDescent="0.25">
      <c r="A64" s="317"/>
      <c r="B64" s="8"/>
      <c r="C64" s="8"/>
      <c r="D64" s="284"/>
      <c r="E64" s="40"/>
      <c r="F64" s="40"/>
      <c r="G64" s="40"/>
      <c r="H64" s="40"/>
      <c r="I64" s="40"/>
    </row>
    <row r="65" spans="1:9" x14ac:dyDescent="0.25">
      <c r="A65" s="317"/>
      <c r="B65" s="8"/>
      <c r="C65" s="8"/>
      <c r="D65" s="284"/>
      <c r="E65" s="40"/>
      <c r="F65" s="40"/>
      <c r="G65" s="40"/>
      <c r="H65" s="40"/>
      <c r="I65" s="40"/>
    </row>
    <row r="66" spans="1:9" x14ac:dyDescent="0.25">
      <c r="A66" s="317"/>
      <c r="B66" s="8"/>
      <c r="C66" s="8"/>
      <c r="D66" s="284"/>
      <c r="E66" s="40"/>
      <c r="F66" s="40"/>
      <c r="G66" s="40"/>
      <c r="H66" s="40"/>
      <c r="I66" s="40"/>
    </row>
    <row r="67" spans="1:9" x14ac:dyDescent="0.25">
      <c r="A67" s="317"/>
      <c r="B67" s="8"/>
      <c r="C67" s="8"/>
      <c r="D67" s="284"/>
      <c r="E67" s="40"/>
      <c r="F67" s="40"/>
      <c r="G67" s="40"/>
      <c r="H67" s="40"/>
      <c r="I67" s="40"/>
    </row>
    <row r="68" spans="1:9" x14ac:dyDescent="0.25">
      <c r="A68" s="317"/>
      <c r="B68" s="8"/>
      <c r="C68" s="8"/>
      <c r="D68" s="284"/>
      <c r="E68" s="40"/>
      <c r="F68" s="40"/>
      <c r="G68" s="40"/>
      <c r="H68" s="40"/>
      <c r="I68" s="40"/>
    </row>
    <row r="69" spans="1:9" x14ac:dyDescent="0.25">
      <c r="A69" s="317"/>
      <c r="B69" s="8"/>
      <c r="C69" s="8"/>
      <c r="D69" s="284"/>
      <c r="E69" s="40"/>
      <c r="F69" s="40"/>
      <c r="G69" s="40"/>
      <c r="H69" s="40"/>
      <c r="I69" s="40"/>
    </row>
    <row r="70" spans="1:9" x14ac:dyDescent="0.25">
      <c r="A70" s="317"/>
      <c r="B70" s="8"/>
      <c r="C70" s="8"/>
      <c r="D70" s="284"/>
      <c r="E70" s="40"/>
      <c r="F70" s="40"/>
      <c r="G70" s="40"/>
      <c r="H70" s="40"/>
      <c r="I70" s="40"/>
    </row>
    <row r="71" spans="1:9" x14ac:dyDescent="0.25">
      <c r="A71" s="317"/>
      <c r="B71" s="8"/>
      <c r="C71" s="8"/>
      <c r="D71" s="284"/>
      <c r="E71" s="40"/>
      <c r="F71" s="40"/>
      <c r="G71" s="40"/>
      <c r="H71" s="40"/>
      <c r="I71" s="40"/>
    </row>
    <row r="72" spans="1:9" x14ac:dyDescent="0.25">
      <c r="A72" s="317"/>
      <c r="B72" s="8"/>
      <c r="C72" s="8"/>
      <c r="D72" s="284"/>
      <c r="E72" s="40"/>
      <c r="F72" s="40"/>
      <c r="G72" s="40"/>
      <c r="H72" s="40"/>
      <c r="I72" s="40"/>
    </row>
    <row r="73" spans="1:9" x14ac:dyDescent="0.25">
      <c r="A73" s="317"/>
      <c r="B73" s="8"/>
      <c r="C73" s="8"/>
      <c r="D73" s="284"/>
      <c r="E73" s="40"/>
      <c r="F73" s="40"/>
      <c r="G73" s="40"/>
      <c r="H73" s="40"/>
      <c r="I73" s="40"/>
    </row>
    <row r="74" spans="1:9" x14ac:dyDescent="0.25">
      <c r="A74" s="317"/>
      <c r="B74" s="8"/>
      <c r="C74" s="8"/>
      <c r="D74" s="284"/>
      <c r="E74" s="40"/>
      <c r="F74" s="40"/>
      <c r="G74" s="40"/>
      <c r="H74" s="40"/>
      <c r="I74" s="40"/>
    </row>
    <row r="75" spans="1:9" x14ac:dyDescent="0.25">
      <c r="A75" s="317"/>
      <c r="B75" s="8"/>
      <c r="C75" s="8"/>
      <c r="D75" s="284"/>
      <c r="E75" s="40"/>
      <c r="F75" s="40"/>
      <c r="G75" s="40"/>
      <c r="H75" s="40"/>
      <c r="I75" s="40"/>
    </row>
    <row r="76" spans="1:9" x14ac:dyDescent="0.25">
      <c r="A76" s="317"/>
      <c r="B76" s="8"/>
      <c r="C76" s="8"/>
      <c r="D76" s="284"/>
      <c r="E76" s="40"/>
      <c r="F76" s="40"/>
      <c r="G76" s="40"/>
      <c r="H76" s="40"/>
      <c r="I76" s="40"/>
    </row>
    <row r="77" spans="1:9" x14ac:dyDescent="0.25">
      <c r="A77" s="317"/>
      <c r="B77" s="8"/>
      <c r="C77" s="8"/>
      <c r="D77" s="284"/>
      <c r="E77" s="40"/>
      <c r="F77" s="40"/>
      <c r="G77" s="40"/>
      <c r="H77" s="40"/>
      <c r="I77" s="40"/>
    </row>
    <row r="78" spans="1:9" x14ac:dyDescent="0.25">
      <c r="A78" s="317"/>
      <c r="B78" s="8"/>
      <c r="C78" s="8"/>
      <c r="D78" s="284"/>
      <c r="E78" s="40"/>
      <c r="F78" s="40"/>
      <c r="G78" s="40"/>
      <c r="H78" s="40"/>
      <c r="I78" s="40"/>
    </row>
    <row r="79" spans="1:9" x14ac:dyDescent="0.25">
      <c r="A79" s="317"/>
      <c r="B79" s="8"/>
      <c r="C79" s="8"/>
      <c r="D79" s="284"/>
      <c r="E79" s="40"/>
      <c r="F79" s="40"/>
      <c r="G79" s="40"/>
      <c r="H79" s="40"/>
      <c r="I79" s="40"/>
    </row>
    <row r="80" spans="1:9" x14ac:dyDescent="0.25">
      <c r="A80" s="317"/>
      <c r="B80" s="8"/>
      <c r="C80" s="8"/>
      <c r="D80" s="284"/>
      <c r="E80" s="40"/>
      <c r="F80" s="40"/>
      <c r="G80" s="40"/>
      <c r="H80" s="40"/>
      <c r="I80" s="40"/>
    </row>
    <row r="81" spans="1:9" x14ac:dyDescent="0.25">
      <c r="A81" s="317"/>
      <c r="B81" s="8"/>
      <c r="C81" s="8"/>
      <c r="D81" s="284"/>
      <c r="E81" s="40"/>
      <c r="F81" s="40"/>
      <c r="G81" s="40"/>
      <c r="H81" s="40"/>
      <c r="I81" s="40"/>
    </row>
    <row r="82" spans="1:9" x14ac:dyDescent="0.25">
      <c r="A82" s="317"/>
      <c r="B82" s="8"/>
      <c r="C82" s="8"/>
      <c r="D82" s="284"/>
      <c r="E82" s="40"/>
      <c r="F82" s="40"/>
      <c r="G82" s="40"/>
      <c r="H82" s="40"/>
      <c r="I82" s="40"/>
    </row>
    <row r="83" spans="1:9" x14ac:dyDescent="0.25">
      <c r="A83" s="317"/>
      <c r="B83" s="8"/>
      <c r="C83" s="8"/>
      <c r="D83" s="284"/>
      <c r="E83" s="40"/>
      <c r="F83" s="40"/>
      <c r="G83" s="40"/>
      <c r="H83" s="40"/>
      <c r="I83" s="40"/>
    </row>
    <row r="84" spans="1:9" x14ac:dyDescent="0.25">
      <c r="A84" s="317"/>
      <c r="B84" s="8"/>
      <c r="C84" s="8"/>
      <c r="D84" s="284"/>
      <c r="E84" s="40"/>
      <c r="F84" s="40"/>
      <c r="G84" s="40"/>
      <c r="H84" s="40"/>
      <c r="I84" s="40"/>
    </row>
    <row r="85" spans="1:9" x14ac:dyDescent="0.25">
      <c r="A85" s="317"/>
      <c r="B85" s="8"/>
      <c r="C85" s="8"/>
      <c r="D85" s="284"/>
      <c r="E85" s="40"/>
      <c r="F85" s="40"/>
      <c r="G85" s="40"/>
      <c r="H85" s="40"/>
      <c r="I85" s="40"/>
    </row>
    <row r="86" spans="1:9" x14ac:dyDescent="0.25">
      <c r="A86" s="317"/>
      <c r="B86" s="8"/>
      <c r="C86" s="8"/>
      <c r="D86" s="284"/>
      <c r="E86" s="40"/>
      <c r="F86" s="40"/>
      <c r="G86" s="40"/>
      <c r="H86" s="40"/>
      <c r="I86" s="40"/>
    </row>
    <row r="87" spans="1:9" x14ac:dyDescent="0.25">
      <c r="A87" s="317"/>
      <c r="B87" s="8"/>
      <c r="C87" s="8"/>
      <c r="D87" s="284"/>
      <c r="E87" s="40"/>
      <c r="F87" s="40"/>
      <c r="G87" s="40"/>
      <c r="H87" s="40"/>
      <c r="I87" s="40"/>
    </row>
    <row r="88" spans="1:9" x14ac:dyDescent="0.25">
      <c r="A88" s="317"/>
      <c r="B88" s="8"/>
      <c r="C88" s="8"/>
      <c r="D88" s="284"/>
      <c r="E88" s="40"/>
      <c r="F88" s="40"/>
      <c r="G88" s="40"/>
      <c r="H88" s="40"/>
      <c r="I88" s="40"/>
    </row>
    <row r="89" spans="1:9" x14ac:dyDescent="0.25">
      <c r="A89" s="317"/>
      <c r="B89" s="8"/>
      <c r="C89" s="8"/>
      <c r="D89" s="284"/>
      <c r="E89" s="40"/>
      <c r="F89" s="40"/>
      <c r="G89" s="40"/>
      <c r="H89" s="40"/>
      <c r="I89" s="40"/>
    </row>
    <row r="90" spans="1:9" x14ac:dyDescent="0.25">
      <c r="A90" s="317"/>
      <c r="B90" s="8"/>
      <c r="C90" s="8"/>
      <c r="D90" s="284"/>
      <c r="E90" s="40"/>
      <c r="F90" s="40"/>
      <c r="G90" s="40"/>
      <c r="H90" s="40"/>
      <c r="I90" s="40"/>
    </row>
    <row r="91" spans="1:9" x14ac:dyDescent="0.25">
      <c r="A91" s="317"/>
      <c r="B91" s="8"/>
      <c r="C91" s="8"/>
      <c r="D91" s="284"/>
      <c r="E91" s="40"/>
      <c r="F91" s="40"/>
      <c r="G91" s="40"/>
      <c r="H91" s="40"/>
      <c r="I91" s="40"/>
    </row>
    <row r="92" spans="1:9" x14ac:dyDescent="0.25">
      <c r="A92" s="317"/>
      <c r="B92" s="8"/>
      <c r="C92" s="8"/>
      <c r="D92" s="284"/>
      <c r="E92" s="40"/>
      <c r="F92" s="40"/>
      <c r="G92" s="40"/>
      <c r="H92" s="40"/>
      <c r="I92" s="40"/>
    </row>
    <row r="93" spans="1:9" x14ac:dyDescent="0.25">
      <c r="A93" s="317"/>
      <c r="B93" s="8"/>
      <c r="C93" s="8"/>
      <c r="D93" s="284"/>
      <c r="E93" s="40"/>
      <c r="F93" s="40"/>
      <c r="G93" s="40"/>
      <c r="H93" s="40"/>
      <c r="I93" s="40"/>
    </row>
    <row r="94" spans="1:9" x14ac:dyDescent="0.25">
      <c r="A94" s="317"/>
      <c r="B94" s="8"/>
      <c r="C94" s="8"/>
      <c r="D94" s="284"/>
      <c r="E94" s="40"/>
      <c r="F94" s="40"/>
      <c r="G94" s="40"/>
      <c r="H94" s="40"/>
      <c r="I94" s="40"/>
    </row>
    <row r="95" spans="1:9" x14ac:dyDescent="0.25">
      <c r="A95" s="317"/>
      <c r="B95" s="8"/>
      <c r="C95" s="8"/>
      <c r="D95" s="284"/>
      <c r="E95" s="40"/>
      <c r="F95" s="40"/>
      <c r="G95" s="40"/>
      <c r="H95" s="40"/>
      <c r="I95" s="40"/>
    </row>
    <row r="96" spans="1:9" x14ac:dyDescent="0.25">
      <c r="A96" s="317"/>
      <c r="B96" s="8"/>
      <c r="C96" s="8"/>
      <c r="D96" s="284"/>
      <c r="E96" s="40"/>
      <c r="F96" s="40"/>
      <c r="G96" s="40"/>
      <c r="H96" s="40"/>
      <c r="I96" s="40"/>
    </row>
    <row r="97" spans="1:9" x14ac:dyDescent="0.25">
      <c r="A97" s="317"/>
      <c r="B97" s="8"/>
      <c r="C97" s="8"/>
      <c r="D97" s="284"/>
      <c r="E97" s="40"/>
      <c r="F97" s="40"/>
      <c r="G97" s="40"/>
      <c r="H97" s="40"/>
      <c r="I97" s="40"/>
    </row>
    <row r="98" spans="1:9" x14ac:dyDescent="0.25">
      <c r="A98" s="317"/>
      <c r="B98" s="8"/>
      <c r="C98" s="8"/>
      <c r="D98" s="284"/>
      <c r="E98" s="40"/>
      <c r="F98" s="40"/>
      <c r="G98" s="40"/>
      <c r="H98" s="40"/>
      <c r="I98" s="40"/>
    </row>
    <row r="99" spans="1:9" x14ac:dyDescent="0.25">
      <c r="A99" s="317"/>
      <c r="B99" s="8"/>
      <c r="C99" s="8"/>
      <c r="D99" s="284"/>
      <c r="E99" s="40"/>
      <c r="F99" s="40"/>
      <c r="G99" s="40"/>
      <c r="H99" s="40"/>
      <c r="I99" s="40"/>
    </row>
    <row r="100" spans="1:9" x14ac:dyDescent="0.25">
      <c r="A100" s="317"/>
      <c r="B100" s="8"/>
      <c r="C100" s="8"/>
      <c r="D100" s="284"/>
      <c r="E100" s="40"/>
      <c r="F100" s="40"/>
      <c r="G100" s="40"/>
      <c r="H100" s="40"/>
      <c r="I100" s="40"/>
    </row>
    <row r="101" spans="1:9" x14ac:dyDescent="0.25">
      <c r="A101" s="317"/>
      <c r="B101" s="8"/>
      <c r="C101" s="8"/>
      <c r="D101" s="284"/>
      <c r="E101" s="40"/>
      <c r="F101" s="40"/>
      <c r="G101" s="40"/>
      <c r="H101" s="40"/>
      <c r="I101" s="40"/>
    </row>
    <row r="102" spans="1:9" x14ac:dyDescent="0.25">
      <c r="A102" s="317"/>
      <c r="B102" s="8"/>
      <c r="C102" s="8"/>
      <c r="D102" s="284"/>
      <c r="E102" s="40"/>
      <c r="F102" s="40"/>
      <c r="G102" s="40"/>
      <c r="H102" s="40"/>
      <c r="I102" s="40"/>
    </row>
    <row r="103" spans="1:9" x14ac:dyDescent="0.25">
      <c r="A103" s="317"/>
      <c r="B103" s="8"/>
      <c r="C103" s="8"/>
      <c r="D103" s="284"/>
      <c r="E103" s="40"/>
      <c r="F103" s="40"/>
      <c r="G103" s="40"/>
      <c r="H103" s="40"/>
      <c r="I103" s="40"/>
    </row>
    <row r="104" spans="1:9" x14ac:dyDescent="0.25">
      <c r="A104" s="317"/>
      <c r="B104" s="8"/>
      <c r="C104" s="8"/>
      <c r="D104" s="284"/>
      <c r="E104" s="40"/>
      <c r="F104" s="40"/>
      <c r="G104" s="40"/>
      <c r="H104" s="40"/>
      <c r="I104" s="40"/>
    </row>
    <row r="105" spans="1:9" x14ac:dyDescent="0.25">
      <c r="A105" s="317"/>
      <c r="B105" s="8"/>
      <c r="C105" s="8"/>
      <c r="D105" s="284"/>
      <c r="E105" s="40"/>
      <c r="F105" s="40"/>
      <c r="G105" s="40"/>
      <c r="H105" s="40"/>
      <c r="I105" s="40"/>
    </row>
    <row r="106" spans="1:9" x14ac:dyDescent="0.25">
      <c r="A106" s="317"/>
      <c r="B106" s="8"/>
      <c r="C106" s="8"/>
      <c r="D106" s="284"/>
      <c r="E106" s="40"/>
      <c r="F106" s="40"/>
      <c r="G106" s="40"/>
      <c r="H106" s="40"/>
      <c r="I106" s="40"/>
    </row>
    <row r="107" spans="1:9" x14ac:dyDescent="0.25">
      <c r="A107" s="317"/>
      <c r="B107" s="8"/>
      <c r="C107" s="8"/>
      <c r="D107" s="284"/>
      <c r="E107" s="40"/>
      <c r="F107" s="40"/>
      <c r="G107" s="40"/>
      <c r="H107" s="40"/>
      <c r="I107" s="40"/>
    </row>
    <row r="108" spans="1:9" x14ac:dyDescent="0.25">
      <c r="A108" s="317"/>
      <c r="B108" s="8"/>
      <c r="C108" s="8"/>
      <c r="D108" s="284"/>
      <c r="E108" s="40"/>
      <c r="F108" s="40"/>
      <c r="G108" s="40"/>
      <c r="H108" s="40"/>
      <c r="I108" s="40"/>
    </row>
    <row r="109" spans="1:9" x14ac:dyDescent="0.25">
      <c r="A109" s="317"/>
      <c r="B109" s="8"/>
      <c r="C109" s="8"/>
      <c r="D109" s="284"/>
      <c r="E109" s="40"/>
      <c r="F109" s="40"/>
      <c r="G109" s="40"/>
      <c r="H109" s="40"/>
      <c r="I109" s="40"/>
    </row>
    <row r="110" spans="1:9" x14ac:dyDescent="0.25">
      <c r="A110" s="317"/>
      <c r="B110" s="8"/>
      <c r="C110" s="8"/>
      <c r="D110" s="284"/>
      <c r="E110" s="40"/>
      <c r="F110" s="40"/>
      <c r="G110" s="40"/>
      <c r="H110" s="40"/>
      <c r="I110" s="40"/>
    </row>
    <row r="111" spans="1:9" x14ac:dyDescent="0.25">
      <c r="A111" s="317"/>
      <c r="B111" s="8"/>
      <c r="C111" s="8"/>
      <c r="D111" s="284"/>
      <c r="E111" s="40"/>
      <c r="F111" s="40"/>
      <c r="G111" s="40"/>
      <c r="H111" s="40"/>
      <c r="I111" s="40"/>
    </row>
    <row r="112" spans="1:9" x14ac:dyDescent="0.25">
      <c r="A112" s="317"/>
      <c r="B112" s="8"/>
      <c r="C112" s="8"/>
      <c r="D112" s="284"/>
      <c r="E112" s="40"/>
      <c r="F112" s="40"/>
      <c r="G112" s="40"/>
      <c r="H112" s="40"/>
      <c r="I112" s="40"/>
    </row>
    <row r="113" spans="1:9" x14ac:dyDescent="0.25">
      <c r="A113" s="317"/>
      <c r="B113" s="8"/>
      <c r="C113" s="8"/>
      <c r="D113" s="284"/>
      <c r="E113" s="40"/>
      <c r="F113" s="40"/>
      <c r="G113" s="40"/>
      <c r="H113" s="40"/>
      <c r="I113" s="40"/>
    </row>
    <row r="114" spans="1:9" x14ac:dyDescent="0.25">
      <c r="A114" s="317"/>
      <c r="B114" s="8"/>
      <c r="C114" s="8"/>
      <c r="D114" s="284"/>
      <c r="E114" s="40"/>
      <c r="F114" s="40"/>
      <c r="G114" s="40"/>
      <c r="H114" s="40"/>
      <c r="I114" s="40"/>
    </row>
    <row r="115" spans="1:9" x14ac:dyDescent="0.25">
      <c r="A115" s="317"/>
      <c r="B115" s="8"/>
      <c r="C115" s="8"/>
      <c r="D115" s="284"/>
      <c r="E115" s="40"/>
      <c r="F115" s="40"/>
      <c r="G115" s="40"/>
      <c r="H115" s="40"/>
      <c r="I115" s="40"/>
    </row>
    <row r="116" spans="1:9" x14ac:dyDescent="0.25">
      <c r="A116" s="317"/>
      <c r="B116" s="8"/>
      <c r="C116" s="8"/>
      <c r="D116" s="284"/>
      <c r="E116" s="40"/>
      <c r="F116" s="40"/>
      <c r="G116" s="40"/>
      <c r="H116" s="40"/>
      <c r="I116" s="40"/>
    </row>
    <row r="117" spans="1:9" x14ac:dyDescent="0.25">
      <c r="A117" s="317"/>
      <c r="B117" s="8"/>
      <c r="C117" s="8"/>
      <c r="D117" s="284"/>
      <c r="E117" s="40"/>
      <c r="F117" s="40"/>
      <c r="G117" s="40"/>
      <c r="H117" s="40"/>
      <c r="I117" s="40"/>
    </row>
    <row r="118" spans="1:9" x14ac:dyDescent="0.25">
      <c r="A118" s="317"/>
      <c r="B118" s="8"/>
      <c r="C118" s="8"/>
      <c r="D118" s="284"/>
      <c r="E118" s="40"/>
      <c r="F118" s="40"/>
      <c r="G118" s="40"/>
      <c r="H118" s="40"/>
      <c r="I118" s="40"/>
    </row>
    <row r="119" spans="1:9" x14ac:dyDescent="0.25">
      <c r="A119" s="317"/>
      <c r="B119" s="8"/>
      <c r="C119" s="8"/>
      <c r="D119" s="284"/>
      <c r="E119" s="40"/>
      <c r="F119" s="40"/>
      <c r="G119" s="40"/>
      <c r="H119" s="40"/>
      <c r="I119" s="40"/>
    </row>
    <row r="120" spans="1:9" x14ac:dyDescent="0.25">
      <c r="A120" s="317"/>
      <c r="B120" s="8"/>
      <c r="C120" s="8"/>
      <c r="D120" s="284"/>
      <c r="E120" s="40"/>
      <c r="F120" s="40"/>
      <c r="G120" s="40"/>
      <c r="H120" s="40"/>
      <c r="I120" s="40"/>
    </row>
    <row r="121" spans="1:9" x14ac:dyDescent="0.25">
      <c r="A121" s="317"/>
      <c r="B121" s="8"/>
      <c r="C121" s="8"/>
      <c r="D121" s="284"/>
      <c r="E121" s="40"/>
      <c r="F121" s="40"/>
      <c r="G121" s="40"/>
      <c r="H121" s="40"/>
      <c r="I121" s="40"/>
    </row>
    <row r="122" spans="1:9" x14ac:dyDescent="0.25">
      <c r="A122" s="317"/>
      <c r="B122" s="8"/>
      <c r="C122" s="8"/>
      <c r="D122" s="284"/>
      <c r="E122" s="40"/>
      <c r="F122" s="40"/>
      <c r="G122" s="40"/>
      <c r="H122" s="40"/>
      <c r="I122" s="40"/>
    </row>
    <row r="123" spans="1:9" x14ac:dyDescent="0.25">
      <c r="A123" s="317"/>
      <c r="B123" s="8"/>
      <c r="C123" s="8"/>
      <c r="D123" s="284"/>
      <c r="E123" s="40"/>
      <c r="F123" s="40"/>
      <c r="G123" s="40"/>
      <c r="H123" s="40"/>
      <c r="I123" s="40"/>
    </row>
    <row r="124" spans="1:9" x14ac:dyDescent="0.25">
      <c r="A124" s="317"/>
      <c r="B124" s="8"/>
      <c r="C124" s="8"/>
      <c r="D124" s="284"/>
      <c r="E124" s="40"/>
      <c r="F124" s="40"/>
      <c r="G124" s="40"/>
      <c r="H124" s="40"/>
      <c r="I124" s="40"/>
    </row>
    <row r="125" spans="1:9" x14ac:dyDescent="0.25">
      <c r="A125" s="317"/>
      <c r="B125" s="8"/>
      <c r="C125" s="8"/>
      <c r="D125" s="284"/>
      <c r="E125" s="40"/>
      <c r="F125" s="40"/>
      <c r="G125" s="40"/>
      <c r="H125" s="40"/>
      <c r="I125" s="40"/>
    </row>
    <row r="126" spans="1:9" x14ac:dyDescent="0.25">
      <c r="A126" s="317"/>
      <c r="B126" s="8"/>
      <c r="C126" s="8"/>
      <c r="D126" s="284"/>
      <c r="E126" s="40"/>
      <c r="F126" s="40"/>
      <c r="G126" s="40"/>
      <c r="H126" s="40"/>
      <c r="I126" s="40"/>
    </row>
    <row r="127" spans="1:9" x14ac:dyDescent="0.25">
      <c r="A127" s="317"/>
      <c r="B127" s="8"/>
      <c r="C127" s="8"/>
      <c r="D127" s="284"/>
      <c r="E127" s="40"/>
      <c r="F127" s="40"/>
      <c r="G127" s="40"/>
      <c r="H127" s="40"/>
      <c r="I127" s="40"/>
    </row>
    <row r="128" spans="1:9" x14ac:dyDescent="0.25">
      <c r="A128" s="317"/>
      <c r="B128" s="8"/>
      <c r="C128" s="8"/>
      <c r="D128" s="284"/>
      <c r="E128" s="40"/>
      <c r="F128" s="40"/>
      <c r="G128" s="40"/>
      <c r="H128" s="40"/>
      <c r="I128" s="40"/>
    </row>
    <row r="129" spans="1:9" x14ac:dyDescent="0.25">
      <c r="A129" s="317"/>
      <c r="B129" s="8"/>
      <c r="C129" s="8"/>
      <c r="D129" s="284"/>
      <c r="E129" s="40"/>
      <c r="F129" s="40"/>
      <c r="G129" s="40"/>
      <c r="H129" s="40"/>
      <c r="I129" s="40"/>
    </row>
    <row r="130" spans="1:9" x14ac:dyDescent="0.25">
      <c r="A130" s="317"/>
      <c r="B130" s="8"/>
      <c r="C130" s="8"/>
      <c r="D130" s="284"/>
      <c r="E130" s="40"/>
      <c r="F130" s="40"/>
      <c r="G130" s="40"/>
      <c r="H130" s="40"/>
      <c r="I130" s="40"/>
    </row>
    <row r="131" spans="1:9" x14ac:dyDescent="0.25">
      <c r="A131" s="317"/>
      <c r="B131" s="8"/>
      <c r="C131" s="8"/>
      <c r="D131" s="284"/>
      <c r="E131" s="40"/>
      <c r="F131" s="40"/>
      <c r="G131" s="40"/>
      <c r="H131" s="40"/>
      <c r="I131" s="40"/>
    </row>
    <row r="132" spans="1:9" x14ac:dyDescent="0.25">
      <c r="A132" s="317"/>
      <c r="B132" s="8"/>
      <c r="C132" s="8"/>
      <c r="D132" s="284"/>
      <c r="E132" s="40"/>
      <c r="F132" s="40"/>
      <c r="G132" s="40"/>
      <c r="H132" s="40"/>
      <c r="I132" s="40"/>
    </row>
    <row r="133" spans="1:9" x14ac:dyDescent="0.25">
      <c r="A133" s="317"/>
      <c r="B133" s="8"/>
      <c r="C133" s="8"/>
      <c r="D133" s="284"/>
      <c r="E133" s="40"/>
      <c r="F133" s="40"/>
      <c r="G133" s="40"/>
      <c r="H133" s="40"/>
      <c r="I133" s="40"/>
    </row>
    <row r="134" spans="1:9" x14ac:dyDescent="0.25">
      <c r="A134" s="317"/>
      <c r="B134" s="8"/>
      <c r="C134" s="8"/>
      <c r="D134" s="284"/>
      <c r="E134" s="40"/>
      <c r="F134" s="40"/>
      <c r="G134" s="40"/>
      <c r="H134" s="40"/>
      <c r="I134" s="40"/>
    </row>
    <row r="135" spans="1:9" x14ac:dyDescent="0.25">
      <c r="A135" s="317"/>
      <c r="B135" s="8"/>
      <c r="C135" s="8"/>
      <c r="D135" s="284"/>
      <c r="E135" s="40"/>
      <c r="F135" s="40"/>
      <c r="G135" s="40"/>
      <c r="H135" s="40"/>
      <c r="I135" s="40"/>
    </row>
    <row r="136" spans="1:9" x14ac:dyDescent="0.25">
      <c r="A136" s="317"/>
      <c r="B136" s="8"/>
      <c r="C136" s="8"/>
      <c r="D136" s="284"/>
      <c r="E136" s="40"/>
      <c r="F136" s="40"/>
      <c r="G136" s="40"/>
      <c r="H136" s="40"/>
      <c r="I136" s="40"/>
    </row>
    <row r="137" spans="1:9" x14ac:dyDescent="0.25">
      <c r="A137" s="317"/>
      <c r="B137" s="8"/>
      <c r="C137" s="8"/>
      <c r="D137" s="284"/>
      <c r="E137" s="40"/>
      <c r="F137" s="40"/>
      <c r="G137" s="40"/>
      <c r="H137" s="40"/>
      <c r="I137" s="40"/>
    </row>
    <row r="138" spans="1:9" x14ac:dyDescent="0.25">
      <c r="A138" s="317"/>
      <c r="B138" s="8"/>
      <c r="C138" s="8"/>
      <c r="D138" s="284"/>
      <c r="E138" s="40"/>
      <c r="F138" s="40"/>
      <c r="G138" s="40"/>
      <c r="H138" s="40"/>
      <c r="I138" s="40"/>
    </row>
    <row r="139" spans="1:9" x14ac:dyDescent="0.25">
      <c r="A139" s="317"/>
      <c r="B139" s="8"/>
      <c r="C139" s="8"/>
      <c r="D139" s="284"/>
      <c r="E139" s="40"/>
      <c r="F139" s="40"/>
      <c r="G139" s="40"/>
      <c r="H139" s="40"/>
      <c r="I139" s="40"/>
    </row>
    <row r="140" spans="1:9" x14ac:dyDescent="0.25">
      <c r="A140" s="317"/>
      <c r="B140" s="8"/>
      <c r="C140" s="8"/>
      <c r="D140" s="284"/>
      <c r="E140" s="40"/>
      <c r="F140" s="40"/>
      <c r="G140" s="40"/>
      <c r="H140" s="40"/>
      <c r="I140" s="40"/>
    </row>
    <row r="141" spans="1:9" x14ac:dyDescent="0.25">
      <c r="A141" s="317"/>
      <c r="B141" s="8"/>
      <c r="C141" s="8"/>
      <c r="D141" s="284"/>
      <c r="E141" s="40"/>
      <c r="F141" s="40"/>
      <c r="G141" s="40"/>
      <c r="H141" s="40"/>
      <c r="I141" s="40"/>
    </row>
    <row r="142" spans="1:9" x14ac:dyDescent="0.25">
      <c r="A142" s="317"/>
      <c r="B142" s="8"/>
      <c r="C142" s="8"/>
      <c r="D142" s="284"/>
      <c r="E142" s="40"/>
      <c r="F142" s="40"/>
      <c r="G142" s="40"/>
      <c r="H142" s="40"/>
      <c r="I142" s="40"/>
    </row>
    <row r="143" spans="1:9" x14ac:dyDescent="0.25">
      <c r="A143" s="317"/>
      <c r="B143" s="8"/>
      <c r="C143" s="8"/>
      <c r="D143" s="284"/>
      <c r="E143" s="40"/>
      <c r="F143" s="40"/>
      <c r="G143" s="40"/>
      <c r="H143" s="40"/>
      <c r="I143" s="40"/>
    </row>
    <row r="144" spans="1:9" x14ac:dyDescent="0.25">
      <c r="A144" s="317"/>
      <c r="B144" s="8"/>
      <c r="C144" s="8"/>
      <c r="D144" s="284"/>
      <c r="E144" s="40"/>
      <c r="F144" s="40"/>
      <c r="G144" s="40"/>
      <c r="H144" s="40"/>
      <c r="I144" s="40"/>
    </row>
    <row r="145" spans="1:9" x14ac:dyDescent="0.25">
      <c r="A145" s="317"/>
      <c r="B145" s="8"/>
      <c r="C145" s="8"/>
      <c r="D145" s="284"/>
      <c r="E145" s="40"/>
      <c r="F145" s="40"/>
      <c r="G145" s="40"/>
      <c r="H145" s="40"/>
      <c r="I145" s="40"/>
    </row>
    <row r="146" spans="1:9" x14ac:dyDescent="0.25">
      <c r="A146" s="317"/>
      <c r="B146" s="8"/>
      <c r="C146" s="8"/>
      <c r="D146" s="284"/>
      <c r="E146" s="40"/>
      <c r="F146" s="40"/>
      <c r="G146" s="40"/>
      <c r="H146" s="40"/>
      <c r="I146" s="40"/>
    </row>
    <row r="147" spans="1:9" x14ac:dyDescent="0.25">
      <c r="A147" s="317"/>
      <c r="B147" s="8"/>
      <c r="C147" s="8"/>
      <c r="D147" s="284"/>
      <c r="E147" s="40"/>
      <c r="F147" s="40"/>
      <c r="G147" s="40"/>
      <c r="H147" s="40"/>
      <c r="I147" s="40"/>
    </row>
    <row r="148" spans="1:9" x14ac:dyDescent="0.25">
      <c r="A148" s="317"/>
      <c r="B148" s="8"/>
      <c r="C148" s="8"/>
      <c r="D148" s="284"/>
      <c r="E148" s="40"/>
      <c r="F148" s="40"/>
      <c r="G148" s="40"/>
      <c r="H148" s="40"/>
      <c r="I148" s="40"/>
    </row>
    <row r="149" spans="1:9" x14ac:dyDescent="0.25">
      <c r="A149" s="317"/>
      <c r="B149" s="8"/>
      <c r="C149" s="8"/>
      <c r="D149" s="284"/>
      <c r="E149" s="40"/>
      <c r="F149" s="40"/>
      <c r="G149" s="40"/>
      <c r="H149" s="40"/>
      <c r="I149" s="40"/>
    </row>
    <row r="150" spans="1:9" x14ac:dyDescent="0.25">
      <c r="A150" s="317"/>
      <c r="B150" s="8"/>
      <c r="C150" s="8"/>
      <c r="D150" s="284"/>
      <c r="E150" s="40"/>
      <c r="F150" s="40"/>
      <c r="G150" s="40"/>
      <c r="H150" s="40"/>
      <c r="I150" s="40"/>
    </row>
    <row r="151" spans="1:9" x14ac:dyDescent="0.25">
      <c r="A151" s="317"/>
      <c r="B151" s="8"/>
      <c r="C151" s="8"/>
      <c r="D151" s="284"/>
      <c r="E151" s="40"/>
      <c r="F151" s="40"/>
      <c r="G151" s="40"/>
      <c r="H151" s="40"/>
      <c r="I151" s="40"/>
    </row>
    <row r="152" spans="1:9" x14ac:dyDescent="0.25">
      <c r="A152" s="317"/>
      <c r="B152" s="8"/>
      <c r="C152" s="8"/>
      <c r="D152" s="284"/>
      <c r="E152" s="40"/>
      <c r="F152" s="40"/>
      <c r="G152" s="40"/>
      <c r="H152" s="40"/>
      <c r="I152" s="40"/>
    </row>
    <row r="153" spans="1:9" x14ac:dyDescent="0.25">
      <c r="A153" s="317"/>
      <c r="B153" s="8"/>
      <c r="C153" s="8"/>
      <c r="D153" s="284"/>
      <c r="E153" s="40"/>
      <c r="F153" s="40"/>
      <c r="G153" s="40"/>
      <c r="H153" s="40"/>
      <c r="I153" s="40"/>
    </row>
    <row r="154" spans="1:9" x14ac:dyDescent="0.25">
      <c r="A154" s="317"/>
      <c r="B154" s="8"/>
      <c r="C154" s="8"/>
      <c r="D154" s="284"/>
      <c r="E154" s="40"/>
      <c r="F154" s="40"/>
      <c r="G154" s="40"/>
      <c r="H154" s="40"/>
      <c r="I154" s="40"/>
    </row>
    <row r="155" spans="1:9" x14ac:dyDescent="0.25">
      <c r="A155" s="317"/>
      <c r="B155" s="8"/>
      <c r="C155" s="8"/>
      <c r="D155" s="284"/>
      <c r="E155" s="40"/>
      <c r="F155" s="40"/>
      <c r="G155" s="40"/>
      <c r="H155" s="40"/>
      <c r="I155" s="40"/>
    </row>
    <row r="156" spans="1:9" x14ac:dyDescent="0.25">
      <c r="A156" s="317"/>
      <c r="B156" s="8"/>
      <c r="C156" s="8"/>
      <c r="D156" s="284"/>
      <c r="E156" s="40"/>
      <c r="F156" s="40"/>
      <c r="G156" s="40"/>
      <c r="H156" s="40"/>
      <c r="I156" s="40"/>
    </row>
    <row r="157" spans="1:9" x14ac:dyDescent="0.25">
      <c r="A157" s="317"/>
      <c r="B157" s="8"/>
      <c r="C157" s="8"/>
      <c r="D157" s="284"/>
      <c r="E157" s="40"/>
      <c r="F157" s="40"/>
      <c r="G157" s="40"/>
      <c r="H157" s="40"/>
      <c r="I157" s="40"/>
    </row>
    <row r="158" spans="1:9" x14ac:dyDescent="0.25">
      <c r="A158" s="317"/>
      <c r="B158" s="8"/>
      <c r="C158" s="8"/>
      <c r="D158" s="284"/>
      <c r="E158" s="40"/>
      <c r="F158" s="40"/>
      <c r="G158" s="40"/>
      <c r="H158" s="40"/>
      <c r="I158" s="40"/>
    </row>
    <row r="159" spans="1:9" x14ac:dyDescent="0.25">
      <c r="A159" s="317"/>
      <c r="B159" s="8"/>
      <c r="C159" s="8"/>
      <c r="D159" s="284"/>
      <c r="E159" s="40"/>
      <c r="F159" s="40"/>
      <c r="G159" s="40"/>
      <c r="H159" s="40"/>
      <c r="I159" s="40"/>
    </row>
    <row r="160" spans="1:9" x14ac:dyDescent="0.25">
      <c r="A160" s="317"/>
      <c r="B160" s="8"/>
      <c r="C160" s="8"/>
      <c r="D160" s="284"/>
      <c r="E160" s="40"/>
      <c r="F160" s="40"/>
      <c r="G160" s="40"/>
      <c r="H160" s="40"/>
      <c r="I160" s="40"/>
    </row>
    <row r="161" spans="1:9" x14ac:dyDescent="0.25">
      <c r="A161" s="317"/>
      <c r="B161" s="8"/>
      <c r="C161" s="8"/>
      <c r="D161" s="284"/>
      <c r="E161" s="40"/>
      <c r="F161" s="40"/>
      <c r="G161" s="40"/>
      <c r="H161" s="40"/>
      <c r="I161" s="40"/>
    </row>
    <row r="162" spans="1:9" x14ac:dyDescent="0.25">
      <c r="A162" s="317"/>
      <c r="B162" s="8"/>
      <c r="C162" s="8"/>
      <c r="D162" s="284"/>
      <c r="E162" s="40"/>
      <c r="F162" s="40"/>
      <c r="G162" s="40"/>
      <c r="H162" s="40"/>
      <c r="I162" s="40"/>
    </row>
    <row r="163" spans="1:9" x14ac:dyDescent="0.25">
      <c r="A163" s="317"/>
      <c r="B163" s="8"/>
      <c r="C163" s="8"/>
      <c r="D163" s="284"/>
      <c r="E163" s="40"/>
      <c r="F163" s="40"/>
      <c r="G163" s="40"/>
      <c r="H163" s="40"/>
      <c r="I163" s="40"/>
    </row>
    <row r="164" spans="1:9" x14ac:dyDescent="0.25">
      <c r="A164" s="317"/>
      <c r="B164" s="8"/>
      <c r="C164" s="8"/>
      <c r="D164" s="284"/>
      <c r="E164" s="40"/>
      <c r="F164" s="40"/>
      <c r="G164" s="40"/>
      <c r="H164" s="40"/>
      <c r="I164" s="40"/>
    </row>
    <row r="165" spans="1:9" x14ac:dyDescent="0.25">
      <c r="A165" s="317"/>
      <c r="B165" s="8"/>
      <c r="C165" s="8"/>
      <c r="D165" s="284"/>
      <c r="E165" s="40"/>
      <c r="F165" s="40"/>
      <c r="G165" s="40"/>
      <c r="H165" s="40"/>
      <c r="I165" s="40"/>
    </row>
    <row r="166" spans="1:9" x14ac:dyDescent="0.25">
      <c r="A166" s="317"/>
      <c r="B166" s="8"/>
      <c r="C166" s="8"/>
      <c r="D166" s="284"/>
      <c r="E166" s="40"/>
      <c r="F166" s="40"/>
      <c r="G166" s="40"/>
      <c r="H166" s="40"/>
      <c r="I166" s="40"/>
    </row>
    <row r="167" spans="1:9" x14ac:dyDescent="0.25">
      <c r="A167" s="317"/>
      <c r="B167" s="8"/>
      <c r="C167" s="8"/>
      <c r="D167" s="284"/>
      <c r="E167" s="40"/>
      <c r="F167" s="40"/>
      <c r="G167" s="40"/>
      <c r="H167" s="40"/>
      <c r="I167" s="40"/>
    </row>
    <row r="168" spans="1:9" x14ac:dyDescent="0.25">
      <c r="A168" s="317"/>
      <c r="B168" s="8"/>
      <c r="C168" s="8"/>
      <c r="D168" s="284"/>
      <c r="E168" s="40"/>
      <c r="F168" s="40"/>
      <c r="G168" s="40"/>
      <c r="H168" s="40"/>
      <c r="I168" s="40"/>
    </row>
    <row r="169" spans="1:9" x14ac:dyDescent="0.25">
      <c r="A169" s="317"/>
      <c r="B169" s="8"/>
      <c r="C169" s="8"/>
      <c r="D169" s="284"/>
      <c r="E169" s="40"/>
      <c r="F169" s="40"/>
      <c r="G169" s="40"/>
      <c r="H169" s="40"/>
      <c r="I169" s="40"/>
    </row>
    <row r="170" spans="1:9" x14ac:dyDescent="0.25">
      <c r="A170" s="317"/>
      <c r="B170" s="8"/>
      <c r="C170" s="8"/>
      <c r="D170" s="284"/>
      <c r="E170" s="40"/>
      <c r="F170" s="40"/>
      <c r="G170" s="40"/>
      <c r="H170" s="40"/>
      <c r="I170" s="40"/>
    </row>
    <row r="171" spans="1:9" x14ac:dyDescent="0.25">
      <c r="A171" s="317"/>
      <c r="B171" s="8"/>
      <c r="C171" s="8"/>
      <c r="D171" s="284"/>
      <c r="E171" s="40"/>
      <c r="F171" s="40"/>
      <c r="G171" s="40"/>
      <c r="H171" s="40"/>
      <c r="I171" s="40"/>
    </row>
    <row r="172" spans="1:9" x14ac:dyDescent="0.25">
      <c r="A172" s="317"/>
      <c r="B172" s="8"/>
      <c r="C172" s="8"/>
      <c r="D172" s="284"/>
      <c r="E172" s="40"/>
      <c r="F172" s="40"/>
      <c r="G172" s="40"/>
      <c r="H172" s="40"/>
      <c r="I172" s="40"/>
    </row>
    <row r="173" spans="1:9" x14ac:dyDescent="0.25">
      <c r="A173" s="317"/>
      <c r="B173" s="8"/>
      <c r="C173" s="8"/>
      <c r="D173" s="284"/>
      <c r="E173" s="40"/>
      <c r="F173" s="40"/>
      <c r="G173" s="40"/>
      <c r="H173" s="40"/>
      <c r="I173" s="40"/>
    </row>
    <row r="174" spans="1:9" x14ac:dyDescent="0.25">
      <c r="A174" s="317"/>
      <c r="B174" s="8"/>
      <c r="C174" s="8"/>
      <c r="D174" s="284"/>
      <c r="E174" s="40"/>
      <c r="F174" s="40"/>
      <c r="G174" s="40"/>
      <c r="H174" s="40"/>
      <c r="I174" s="40"/>
    </row>
    <row r="175" spans="1:9" x14ac:dyDescent="0.25">
      <c r="A175" s="317"/>
      <c r="B175" s="8"/>
      <c r="C175" s="8"/>
      <c r="D175" s="284"/>
      <c r="E175" s="40"/>
      <c r="F175" s="40"/>
      <c r="G175" s="40"/>
      <c r="H175" s="40"/>
      <c r="I175" s="40"/>
    </row>
    <row r="176" spans="1:9" x14ac:dyDescent="0.25">
      <c r="A176" s="317"/>
      <c r="B176" s="8"/>
      <c r="C176" s="8"/>
      <c r="D176" s="284"/>
      <c r="E176" s="40"/>
      <c r="F176" s="40"/>
      <c r="G176" s="40"/>
      <c r="H176" s="40"/>
      <c r="I176" s="40"/>
    </row>
    <row r="177" spans="1:9" x14ac:dyDescent="0.25">
      <c r="A177" s="317"/>
      <c r="B177" s="8"/>
      <c r="C177" s="8"/>
      <c r="D177" s="284"/>
      <c r="E177" s="40"/>
      <c r="F177" s="40"/>
      <c r="G177" s="40"/>
      <c r="H177" s="40"/>
      <c r="I177" s="40"/>
    </row>
    <row r="178" spans="1:9" x14ac:dyDescent="0.25">
      <c r="A178" s="317"/>
      <c r="B178" s="8"/>
      <c r="C178" s="8"/>
      <c r="D178" s="284"/>
      <c r="E178" s="40"/>
      <c r="F178" s="40"/>
      <c r="G178" s="40"/>
      <c r="H178" s="40"/>
      <c r="I178" s="40"/>
    </row>
    <row r="179" spans="1:9" x14ac:dyDescent="0.25">
      <c r="A179" s="317"/>
      <c r="B179" s="8"/>
      <c r="C179" s="8"/>
      <c r="D179" s="284"/>
      <c r="E179" s="40"/>
      <c r="F179" s="40"/>
      <c r="G179" s="40"/>
      <c r="H179" s="40"/>
      <c r="I179" s="40"/>
    </row>
    <row r="180" spans="1:9" x14ac:dyDescent="0.25">
      <c r="A180" s="317"/>
      <c r="B180" s="8"/>
      <c r="C180" s="8"/>
      <c r="D180" s="284"/>
      <c r="E180" s="40"/>
      <c r="F180" s="40"/>
      <c r="G180" s="40"/>
      <c r="H180" s="40"/>
      <c r="I180" s="40"/>
    </row>
    <row r="181" spans="1:9" x14ac:dyDescent="0.25">
      <c r="A181" s="317"/>
      <c r="B181" s="8"/>
      <c r="C181" s="8"/>
      <c r="D181" s="284"/>
      <c r="E181" s="40"/>
      <c r="F181" s="40"/>
      <c r="G181" s="40"/>
      <c r="H181" s="40"/>
      <c r="I181" s="40"/>
    </row>
    <row r="182" spans="1:9" x14ac:dyDescent="0.25">
      <c r="A182" s="317"/>
      <c r="B182" s="8"/>
      <c r="C182" s="8"/>
      <c r="D182" s="284"/>
      <c r="E182" s="40"/>
      <c r="F182" s="40"/>
      <c r="G182" s="40"/>
      <c r="H182" s="40"/>
      <c r="I182" s="40"/>
    </row>
    <row r="183" spans="1:9" x14ac:dyDescent="0.25">
      <c r="A183" s="317"/>
      <c r="B183" s="8"/>
      <c r="C183" s="8"/>
      <c r="D183" s="284"/>
      <c r="E183" s="40"/>
      <c r="F183" s="40"/>
      <c r="G183" s="40"/>
      <c r="H183" s="40"/>
      <c r="I183" s="40"/>
    </row>
    <row r="184" spans="1:9" x14ac:dyDescent="0.25">
      <c r="A184" s="317"/>
      <c r="B184" s="8"/>
      <c r="C184" s="8"/>
      <c r="D184" s="284"/>
      <c r="E184" s="40"/>
      <c r="F184" s="40"/>
      <c r="G184" s="40"/>
      <c r="H184" s="40"/>
      <c r="I184" s="40"/>
    </row>
    <row r="185" spans="1:9" x14ac:dyDescent="0.25">
      <c r="A185" s="317"/>
      <c r="B185" s="8"/>
      <c r="C185" s="8"/>
      <c r="D185" s="284"/>
      <c r="E185" s="40"/>
      <c r="F185" s="40"/>
      <c r="G185" s="40"/>
      <c r="H185" s="40"/>
      <c r="I185" s="40"/>
    </row>
    <row r="186" spans="1:9" x14ac:dyDescent="0.25">
      <c r="A186" s="317"/>
      <c r="B186" s="8"/>
      <c r="C186" s="8"/>
      <c r="D186" s="284"/>
      <c r="E186" s="40"/>
      <c r="F186" s="40"/>
      <c r="G186" s="40"/>
      <c r="H186" s="40"/>
      <c r="I186" s="40"/>
    </row>
    <row r="187" spans="1:9" x14ac:dyDescent="0.25">
      <c r="A187" s="317"/>
      <c r="B187" s="8"/>
      <c r="C187" s="8"/>
      <c r="D187" s="284"/>
      <c r="E187" s="40"/>
      <c r="F187" s="40"/>
      <c r="G187" s="40"/>
      <c r="H187" s="40"/>
      <c r="I187" s="40"/>
    </row>
    <row r="188" spans="1:9" x14ac:dyDescent="0.25">
      <c r="A188" s="317"/>
      <c r="B188" s="8"/>
      <c r="C188" s="8"/>
      <c r="D188" s="284"/>
      <c r="E188" s="40"/>
      <c r="F188" s="40"/>
      <c r="G188" s="40"/>
      <c r="H188" s="40"/>
      <c r="I188" s="40"/>
    </row>
    <row r="189" spans="1:9" x14ac:dyDescent="0.25">
      <c r="A189" s="317"/>
      <c r="B189" s="8"/>
      <c r="C189" s="8"/>
      <c r="D189" s="284"/>
      <c r="E189" s="40"/>
      <c r="F189" s="40"/>
      <c r="G189" s="40"/>
      <c r="H189" s="40"/>
      <c r="I189" s="40"/>
    </row>
    <row r="190" spans="1:9" x14ac:dyDescent="0.25">
      <c r="A190" s="317"/>
      <c r="B190" s="8"/>
      <c r="C190" s="8"/>
      <c r="D190" s="284"/>
      <c r="E190" s="40"/>
      <c r="F190" s="40"/>
      <c r="G190" s="40"/>
      <c r="H190" s="40"/>
      <c r="I190" s="40"/>
    </row>
    <row r="191" spans="1:9" x14ac:dyDescent="0.25">
      <c r="A191" s="317"/>
      <c r="B191" s="8"/>
      <c r="C191" s="8"/>
      <c r="D191" s="284"/>
      <c r="E191" s="40"/>
      <c r="F191" s="40"/>
      <c r="G191" s="40"/>
      <c r="H191" s="40"/>
      <c r="I191" s="40"/>
    </row>
    <row r="192" spans="1:9" x14ac:dyDescent="0.25">
      <c r="A192" s="316"/>
      <c r="B192" s="8"/>
      <c r="C192" s="8"/>
      <c r="D192" s="284"/>
      <c r="E192" s="40"/>
      <c r="F192" s="40"/>
      <c r="G192" s="40"/>
      <c r="H192" s="40"/>
      <c r="I192" s="40"/>
    </row>
    <row r="193" spans="1:9" x14ac:dyDescent="0.25">
      <c r="A193" s="317"/>
      <c r="B193" s="8"/>
      <c r="C193" s="8"/>
      <c r="D193" s="284"/>
      <c r="E193" s="40"/>
      <c r="F193" s="40"/>
      <c r="G193" s="40"/>
      <c r="H193" s="40"/>
      <c r="I193" s="40"/>
    </row>
    <row r="194" spans="1:9" x14ac:dyDescent="0.25">
      <c r="A194" s="317"/>
      <c r="B194" s="8"/>
      <c r="C194" s="8"/>
      <c r="D194" s="284"/>
      <c r="E194" s="40"/>
      <c r="F194" s="40"/>
      <c r="G194" s="40"/>
      <c r="H194" s="40"/>
      <c r="I194" s="40"/>
    </row>
    <row r="195" spans="1:9" x14ac:dyDescent="0.25">
      <c r="A195" s="317"/>
      <c r="B195" s="8"/>
      <c r="C195" s="8"/>
      <c r="D195" s="284"/>
      <c r="E195" s="40"/>
      <c r="F195" s="40"/>
      <c r="G195" s="40"/>
      <c r="H195" s="40"/>
      <c r="I195" s="40"/>
    </row>
    <row r="196" spans="1:9" x14ac:dyDescent="0.25">
      <c r="A196" s="317"/>
      <c r="B196" s="8"/>
      <c r="C196" s="8"/>
      <c r="D196" s="284"/>
      <c r="E196" s="40"/>
      <c r="F196" s="40"/>
      <c r="G196" s="40"/>
      <c r="H196" s="40"/>
      <c r="I196" s="40"/>
    </row>
    <row r="197" spans="1:9" x14ac:dyDescent="0.25">
      <c r="A197" s="317"/>
      <c r="B197" s="8"/>
      <c r="C197" s="8"/>
      <c r="D197" s="284"/>
      <c r="E197" s="40"/>
      <c r="F197" s="40"/>
      <c r="G197" s="40"/>
      <c r="H197" s="40"/>
      <c r="I197" s="40"/>
    </row>
    <row r="198" spans="1:9" x14ac:dyDescent="0.25">
      <c r="A198" s="317"/>
      <c r="B198" s="8"/>
      <c r="C198" s="8"/>
      <c r="D198" s="284"/>
      <c r="E198" s="40"/>
      <c r="F198" s="40"/>
      <c r="G198" s="40"/>
      <c r="H198" s="40"/>
      <c r="I198" s="40"/>
    </row>
    <row r="199" spans="1:9" x14ac:dyDescent="0.25">
      <c r="A199" s="317"/>
      <c r="B199" s="8"/>
      <c r="C199" s="8"/>
      <c r="D199" s="284"/>
      <c r="E199" s="40"/>
      <c r="F199" s="40"/>
      <c r="G199" s="40"/>
      <c r="H199" s="40"/>
      <c r="I199" s="40"/>
    </row>
    <row r="200" spans="1:9" x14ac:dyDescent="0.25">
      <c r="A200" s="317"/>
      <c r="B200" s="8"/>
      <c r="C200" s="8"/>
      <c r="D200" s="284"/>
      <c r="E200" s="40"/>
      <c r="F200" s="40"/>
      <c r="G200" s="40"/>
      <c r="H200" s="40"/>
      <c r="I200" s="40"/>
    </row>
    <row r="201" spans="1:9" x14ac:dyDescent="0.25">
      <c r="A201" s="317"/>
      <c r="B201" s="8"/>
      <c r="C201" s="8"/>
      <c r="D201" s="284"/>
      <c r="E201" s="40"/>
      <c r="F201" s="40"/>
      <c r="G201" s="40"/>
      <c r="H201" s="40"/>
      <c r="I201" s="40"/>
    </row>
    <row r="202" spans="1:9" x14ac:dyDescent="0.25">
      <c r="A202" s="317"/>
      <c r="B202" s="8"/>
      <c r="C202" s="8"/>
      <c r="D202" s="284"/>
      <c r="E202" s="40"/>
      <c r="F202" s="40"/>
      <c r="G202" s="40"/>
      <c r="H202" s="40"/>
      <c r="I202" s="40"/>
    </row>
    <row r="203" spans="1:9" x14ac:dyDescent="0.25">
      <c r="A203" s="317"/>
      <c r="B203" s="8"/>
      <c r="C203" s="8"/>
      <c r="D203" s="284"/>
      <c r="E203" s="40"/>
      <c r="F203" s="40"/>
      <c r="G203" s="40"/>
      <c r="H203" s="40"/>
      <c r="I203" s="40"/>
    </row>
    <row r="204" spans="1:9" x14ac:dyDescent="0.25">
      <c r="A204" s="317"/>
      <c r="B204" s="8"/>
      <c r="C204" s="8"/>
      <c r="D204" s="284"/>
      <c r="E204" s="40"/>
      <c r="F204" s="40"/>
      <c r="G204" s="40"/>
      <c r="H204" s="40"/>
      <c r="I204" s="40"/>
    </row>
    <row r="205" spans="1:9" x14ac:dyDescent="0.25">
      <c r="A205" s="317"/>
      <c r="B205" s="8"/>
      <c r="C205" s="8"/>
      <c r="D205" s="284"/>
      <c r="E205" s="40"/>
      <c r="F205" s="40"/>
      <c r="G205" s="40"/>
      <c r="H205" s="40"/>
      <c r="I205" s="40"/>
    </row>
    <row r="206" spans="1:9" x14ac:dyDescent="0.25">
      <c r="A206" s="317"/>
      <c r="B206" s="8"/>
      <c r="C206" s="8"/>
      <c r="D206" s="284"/>
      <c r="E206" s="40"/>
      <c r="F206" s="40"/>
      <c r="G206" s="40"/>
      <c r="H206" s="40"/>
      <c r="I206" s="40"/>
    </row>
    <row r="207" spans="1:9" x14ac:dyDescent="0.25">
      <c r="A207" s="317"/>
      <c r="B207" s="8"/>
      <c r="C207" s="8"/>
      <c r="D207" s="284"/>
      <c r="E207" s="40"/>
      <c r="F207" s="40"/>
      <c r="G207" s="40"/>
      <c r="H207" s="40"/>
      <c r="I207" s="40"/>
    </row>
    <row r="208" spans="1:9" x14ac:dyDescent="0.25">
      <c r="A208" s="317"/>
      <c r="B208" s="8"/>
      <c r="C208" s="8"/>
      <c r="D208" s="284"/>
      <c r="E208" s="40"/>
      <c r="F208" s="40"/>
      <c r="G208" s="40"/>
      <c r="H208" s="40"/>
      <c r="I208" s="40"/>
    </row>
    <row r="209" spans="1:9" x14ac:dyDescent="0.25">
      <c r="A209" s="317"/>
      <c r="B209" s="8"/>
      <c r="C209" s="8"/>
      <c r="D209" s="284"/>
      <c r="E209" s="40"/>
      <c r="F209" s="40"/>
      <c r="G209" s="40"/>
      <c r="H209" s="40"/>
      <c r="I209" s="40"/>
    </row>
    <row r="210" spans="1:9" x14ac:dyDescent="0.25">
      <c r="A210" s="317"/>
      <c r="B210" s="8"/>
      <c r="C210" s="8"/>
      <c r="D210" s="284"/>
      <c r="E210" s="40"/>
      <c r="F210" s="40"/>
      <c r="G210" s="40"/>
      <c r="H210" s="40"/>
      <c r="I210" s="40"/>
    </row>
    <row r="211" spans="1:9" x14ac:dyDescent="0.25">
      <c r="A211" s="317"/>
      <c r="B211" s="8"/>
      <c r="C211" s="8"/>
      <c r="D211" s="284"/>
      <c r="E211" s="40"/>
      <c r="F211" s="40"/>
      <c r="G211" s="40"/>
      <c r="H211" s="40"/>
      <c r="I211" s="40"/>
    </row>
    <row r="212" spans="1:9" x14ac:dyDescent="0.25">
      <c r="A212" s="317"/>
      <c r="B212" s="8"/>
      <c r="C212" s="8"/>
      <c r="D212" s="284"/>
      <c r="E212" s="40"/>
      <c r="F212" s="40"/>
      <c r="G212" s="40"/>
      <c r="H212" s="40"/>
      <c r="I212" s="40"/>
    </row>
    <row r="213" spans="1:9" x14ac:dyDescent="0.25">
      <c r="A213" s="317"/>
      <c r="B213" s="8"/>
      <c r="C213" s="8"/>
      <c r="D213" s="284"/>
      <c r="E213" s="40"/>
      <c r="F213" s="40"/>
      <c r="G213" s="40"/>
      <c r="H213" s="40"/>
      <c r="I213" s="40"/>
    </row>
    <row r="214" spans="1:9" x14ac:dyDescent="0.25">
      <c r="A214" s="317"/>
      <c r="B214" s="8"/>
      <c r="C214" s="8"/>
      <c r="D214" s="284"/>
      <c r="E214" s="40"/>
      <c r="F214" s="40"/>
      <c r="G214" s="40"/>
      <c r="H214" s="40"/>
      <c r="I214" s="40"/>
    </row>
    <row r="215" spans="1:9" x14ac:dyDescent="0.25">
      <c r="A215" s="317"/>
      <c r="B215" s="8"/>
      <c r="C215" s="8"/>
      <c r="D215" s="284"/>
      <c r="E215" s="40"/>
      <c r="F215" s="40"/>
      <c r="G215" s="40"/>
      <c r="H215" s="40"/>
      <c r="I215" s="40"/>
    </row>
    <row r="216" spans="1:9" x14ac:dyDescent="0.25">
      <c r="A216" s="317"/>
      <c r="B216" s="8"/>
      <c r="C216" s="8"/>
      <c r="D216" s="284"/>
      <c r="E216" s="40"/>
      <c r="F216" s="40"/>
      <c r="G216" s="40"/>
      <c r="H216" s="40"/>
      <c r="I216" s="40"/>
    </row>
    <row r="217" spans="1:9" x14ac:dyDescent="0.25">
      <c r="A217" s="317"/>
      <c r="B217" s="8"/>
      <c r="C217" s="8"/>
      <c r="D217" s="284"/>
      <c r="E217" s="40"/>
      <c r="F217" s="40"/>
      <c r="G217" s="40"/>
      <c r="H217" s="40"/>
      <c r="I217" s="40"/>
    </row>
    <row r="218" spans="1:9" x14ac:dyDescent="0.25">
      <c r="A218" s="317"/>
      <c r="B218" s="8"/>
      <c r="C218" s="8"/>
      <c r="D218" s="284"/>
      <c r="E218" s="40"/>
      <c r="F218" s="40"/>
      <c r="G218" s="40"/>
      <c r="H218" s="40"/>
      <c r="I218" s="40"/>
    </row>
    <row r="219" spans="1:9" x14ac:dyDescent="0.25">
      <c r="A219" s="317"/>
      <c r="B219" s="8"/>
      <c r="C219" s="8"/>
      <c r="D219" s="284"/>
      <c r="E219" s="40"/>
      <c r="F219" s="40"/>
      <c r="G219" s="40"/>
      <c r="H219" s="40"/>
      <c r="I219" s="40"/>
    </row>
    <row r="220" spans="1:9" x14ac:dyDescent="0.25">
      <c r="A220" s="317"/>
      <c r="B220" s="8"/>
      <c r="C220" s="8"/>
      <c r="D220" s="284"/>
      <c r="E220" s="40"/>
      <c r="F220" s="40"/>
      <c r="G220" s="40"/>
      <c r="H220" s="40"/>
      <c r="I220" s="40"/>
    </row>
    <row r="221" spans="1:9" x14ac:dyDescent="0.25">
      <c r="A221" s="317"/>
      <c r="B221" s="8"/>
      <c r="C221" s="8"/>
      <c r="D221" s="284"/>
      <c r="E221" s="40"/>
      <c r="F221" s="40"/>
      <c r="G221" s="40"/>
      <c r="H221" s="40"/>
      <c r="I221" s="40"/>
    </row>
    <row r="222" spans="1:9" x14ac:dyDescent="0.25">
      <c r="A222" s="317"/>
      <c r="B222" s="8"/>
      <c r="C222" s="8"/>
      <c r="D222" s="284"/>
      <c r="E222" s="40"/>
      <c r="F222" s="40"/>
      <c r="G222" s="40"/>
      <c r="H222" s="40"/>
      <c r="I222" s="40"/>
    </row>
    <row r="223" spans="1:9" x14ac:dyDescent="0.25">
      <c r="A223" s="317"/>
      <c r="B223" s="8"/>
      <c r="C223" s="8"/>
      <c r="D223" s="284"/>
      <c r="E223" s="40"/>
      <c r="F223" s="40"/>
      <c r="G223" s="40"/>
      <c r="H223" s="40"/>
      <c r="I223" s="40"/>
    </row>
    <row r="224" spans="1:9" x14ac:dyDescent="0.25">
      <c r="A224" s="317"/>
      <c r="B224" s="8"/>
      <c r="C224" s="8"/>
      <c r="D224" s="284"/>
      <c r="E224" s="40"/>
      <c r="F224" s="40"/>
      <c r="G224" s="40"/>
      <c r="H224" s="40"/>
      <c r="I224" s="40"/>
    </row>
    <row r="225" spans="1:9" x14ac:dyDescent="0.25">
      <c r="A225" s="317"/>
      <c r="B225" s="8"/>
      <c r="C225" s="8"/>
      <c r="D225" s="284"/>
      <c r="E225" s="40"/>
      <c r="F225" s="40"/>
      <c r="G225" s="40"/>
      <c r="H225" s="40"/>
      <c r="I225" s="40"/>
    </row>
    <row r="226" spans="1:9" x14ac:dyDescent="0.25">
      <c r="A226" s="317"/>
      <c r="B226" s="8"/>
      <c r="C226" s="8"/>
      <c r="D226" s="284"/>
      <c r="E226" s="40"/>
      <c r="F226" s="40"/>
      <c r="G226" s="40"/>
      <c r="H226" s="40"/>
      <c r="I226" s="40"/>
    </row>
    <row r="227" spans="1:9" x14ac:dyDescent="0.25">
      <c r="A227" s="317"/>
      <c r="B227" s="8"/>
      <c r="C227" s="8"/>
      <c r="D227" s="284"/>
      <c r="E227" s="40"/>
      <c r="F227" s="40"/>
      <c r="G227" s="40"/>
      <c r="H227" s="40"/>
      <c r="I227" s="40"/>
    </row>
    <row r="228" spans="1:9" x14ac:dyDescent="0.25">
      <c r="A228" s="317"/>
      <c r="B228" s="8"/>
      <c r="C228" s="8"/>
      <c r="D228" s="284"/>
      <c r="E228" s="40"/>
      <c r="F228" s="40"/>
      <c r="G228" s="40"/>
      <c r="H228" s="40"/>
      <c r="I228" s="40"/>
    </row>
    <row r="229" spans="1:9" x14ac:dyDescent="0.25">
      <c r="A229" s="317"/>
      <c r="B229" s="8"/>
      <c r="C229" s="8"/>
      <c r="D229" s="284"/>
      <c r="E229" s="40"/>
      <c r="F229" s="40"/>
      <c r="G229" s="40"/>
      <c r="H229" s="40"/>
      <c r="I229" s="40"/>
    </row>
    <row r="230" spans="1:9" x14ac:dyDescent="0.25">
      <c r="A230" s="317"/>
      <c r="B230" s="8"/>
      <c r="C230" s="8"/>
      <c r="D230" s="284"/>
      <c r="E230" s="40"/>
      <c r="F230" s="40"/>
      <c r="G230" s="40"/>
      <c r="H230" s="40"/>
      <c r="I230" s="40"/>
    </row>
    <row r="231" spans="1:9" x14ac:dyDescent="0.25">
      <c r="A231" s="317"/>
      <c r="B231" s="8"/>
      <c r="C231" s="8"/>
      <c r="D231" s="284"/>
      <c r="E231" s="40"/>
      <c r="F231" s="40"/>
      <c r="G231" s="40"/>
      <c r="H231" s="40"/>
      <c r="I231" s="40"/>
    </row>
    <row r="232" spans="1:9" x14ac:dyDescent="0.25">
      <c r="A232" s="317"/>
      <c r="B232" s="8"/>
      <c r="C232" s="8"/>
      <c r="D232" s="284"/>
      <c r="E232" s="40"/>
      <c r="F232" s="40"/>
      <c r="G232" s="40"/>
      <c r="H232" s="40"/>
      <c r="I232" s="40"/>
    </row>
    <row r="233" spans="1:9" x14ac:dyDescent="0.25">
      <c r="A233" s="317"/>
      <c r="B233" s="8"/>
      <c r="C233" s="8"/>
      <c r="D233" s="284"/>
      <c r="E233" s="40"/>
      <c r="F233" s="40"/>
      <c r="G233" s="40"/>
      <c r="H233" s="40"/>
      <c r="I233" s="40"/>
    </row>
    <row r="234" spans="1:9" x14ac:dyDescent="0.25">
      <c r="A234" s="317"/>
      <c r="B234" s="8"/>
      <c r="C234" s="8"/>
      <c r="D234" s="284"/>
      <c r="E234" s="40"/>
      <c r="F234" s="40"/>
      <c r="G234" s="40"/>
      <c r="H234" s="40"/>
      <c r="I234" s="40"/>
    </row>
    <row r="235" spans="1:9" x14ac:dyDescent="0.25">
      <c r="A235" s="317"/>
      <c r="B235" s="8"/>
      <c r="C235" s="8"/>
      <c r="D235" s="284"/>
      <c r="E235" s="40"/>
      <c r="F235" s="40"/>
      <c r="G235" s="40"/>
      <c r="H235" s="40"/>
      <c r="I235" s="40"/>
    </row>
    <row r="236" spans="1:9" x14ac:dyDescent="0.25">
      <c r="A236" s="317"/>
      <c r="B236" s="8"/>
      <c r="C236" s="8"/>
      <c r="D236" s="284"/>
      <c r="E236" s="40"/>
      <c r="F236" s="40"/>
      <c r="G236" s="40"/>
      <c r="H236" s="40"/>
      <c r="I236" s="40"/>
    </row>
    <row r="237" spans="1:9" x14ac:dyDescent="0.25">
      <c r="A237" s="317"/>
      <c r="B237" s="8"/>
      <c r="C237" s="8"/>
      <c r="D237" s="284"/>
      <c r="E237" s="40"/>
      <c r="F237" s="40"/>
      <c r="G237" s="40"/>
      <c r="H237" s="40"/>
      <c r="I237" s="40"/>
    </row>
    <row r="238" spans="1:9" x14ac:dyDescent="0.25">
      <c r="A238" s="317"/>
      <c r="B238" s="8"/>
      <c r="C238" s="8"/>
      <c r="D238" s="284"/>
      <c r="E238" s="40"/>
      <c r="F238" s="40"/>
      <c r="G238" s="40"/>
      <c r="H238" s="40"/>
      <c r="I238" s="40"/>
    </row>
    <row r="239" spans="1:9" x14ac:dyDescent="0.25">
      <c r="A239" s="317"/>
      <c r="B239" s="8"/>
      <c r="C239" s="8"/>
      <c r="D239" s="284"/>
      <c r="E239" s="40"/>
      <c r="F239" s="40"/>
      <c r="G239" s="40"/>
      <c r="H239" s="40"/>
      <c r="I239" s="40"/>
    </row>
    <row r="240" spans="1:9" x14ac:dyDescent="0.25">
      <c r="A240" s="317"/>
      <c r="B240" s="8"/>
      <c r="C240" s="8"/>
      <c r="D240" s="284"/>
      <c r="E240" s="40"/>
      <c r="F240" s="40"/>
      <c r="G240" s="40"/>
      <c r="H240" s="40"/>
      <c r="I240" s="40"/>
    </row>
    <row r="241" spans="1:9" x14ac:dyDescent="0.25">
      <c r="A241" s="317"/>
      <c r="B241" s="8"/>
      <c r="C241" s="8"/>
      <c r="D241" s="284"/>
      <c r="E241" s="40"/>
      <c r="F241" s="40"/>
      <c r="G241" s="40"/>
      <c r="H241" s="40"/>
      <c r="I241" s="40"/>
    </row>
    <row r="242" spans="1:9" x14ac:dyDescent="0.25">
      <c r="A242" s="317"/>
      <c r="B242" s="8"/>
      <c r="C242" s="8"/>
      <c r="D242" s="284"/>
      <c r="E242" s="40"/>
      <c r="F242" s="40"/>
      <c r="G242" s="40"/>
      <c r="H242" s="40"/>
      <c r="I242" s="40"/>
    </row>
    <row r="243" spans="1:9" x14ac:dyDescent="0.25">
      <c r="A243" s="317"/>
      <c r="B243" s="8"/>
      <c r="C243" s="8"/>
      <c r="D243" s="284"/>
      <c r="E243" s="40"/>
      <c r="F243" s="40"/>
      <c r="G243" s="40"/>
      <c r="H243" s="40"/>
      <c r="I243" s="40"/>
    </row>
    <row r="244" spans="1:9" x14ac:dyDescent="0.25">
      <c r="A244" s="317"/>
      <c r="B244" s="8"/>
      <c r="C244" s="8"/>
      <c r="D244" s="284"/>
      <c r="E244" s="40"/>
      <c r="F244" s="40"/>
      <c r="G244" s="40"/>
      <c r="H244" s="40"/>
      <c r="I244" s="40"/>
    </row>
    <row r="245" spans="1:9" x14ac:dyDescent="0.25">
      <c r="A245" s="317"/>
      <c r="B245" s="8"/>
      <c r="C245" s="8"/>
      <c r="D245" s="284"/>
      <c r="E245" s="40"/>
      <c r="F245" s="40"/>
      <c r="G245" s="40"/>
      <c r="H245" s="40"/>
      <c r="I245" s="40"/>
    </row>
    <row r="246" spans="1:9" x14ac:dyDescent="0.25">
      <c r="A246" s="317"/>
      <c r="B246" s="8"/>
      <c r="C246" s="8"/>
      <c r="D246" s="284"/>
      <c r="E246" s="40"/>
      <c r="F246" s="40"/>
      <c r="G246" s="40"/>
      <c r="H246" s="40"/>
      <c r="I246" s="40"/>
    </row>
    <row r="247" spans="1:9" x14ac:dyDescent="0.25">
      <c r="A247" s="317"/>
      <c r="B247" s="8"/>
      <c r="C247" s="8"/>
      <c r="D247" s="284"/>
      <c r="E247" s="40"/>
      <c r="F247" s="40"/>
      <c r="G247" s="40"/>
      <c r="H247" s="40"/>
      <c r="I247" s="40"/>
    </row>
    <row r="248" spans="1:9" x14ac:dyDescent="0.25">
      <c r="A248" s="317"/>
      <c r="B248" s="8"/>
      <c r="C248" s="8"/>
      <c r="D248" s="284"/>
      <c r="E248" s="40"/>
      <c r="F248" s="40"/>
      <c r="G248" s="40"/>
      <c r="H248" s="40"/>
      <c r="I248" s="40"/>
    </row>
    <row r="249" spans="1:9" x14ac:dyDescent="0.25">
      <c r="A249" s="317"/>
      <c r="B249" s="8"/>
      <c r="C249" s="8"/>
      <c r="D249" s="284"/>
      <c r="E249" s="40"/>
      <c r="F249" s="40"/>
      <c r="G249" s="40"/>
      <c r="H249" s="40"/>
      <c r="I249" s="40"/>
    </row>
    <row r="250" spans="1:9" x14ac:dyDescent="0.25">
      <c r="A250" s="317"/>
      <c r="B250" s="8"/>
      <c r="C250" s="8"/>
      <c r="D250" s="284"/>
      <c r="E250" s="40"/>
      <c r="F250" s="40"/>
      <c r="G250" s="40"/>
      <c r="H250" s="40"/>
      <c r="I250" s="40"/>
    </row>
    <row r="251" spans="1:9" x14ac:dyDescent="0.25">
      <c r="A251" s="317"/>
      <c r="B251" s="8"/>
      <c r="C251" s="8"/>
      <c r="D251" s="284"/>
      <c r="E251" s="40"/>
      <c r="F251" s="40"/>
      <c r="G251" s="40"/>
      <c r="H251" s="40"/>
      <c r="I251" s="40"/>
    </row>
    <row r="252" spans="1:9" x14ac:dyDescent="0.25">
      <c r="A252" s="317"/>
      <c r="B252" s="8"/>
      <c r="C252" s="8"/>
      <c r="D252" s="284"/>
      <c r="E252" s="40"/>
      <c r="F252" s="40"/>
      <c r="G252" s="40"/>
      <c r="H252" s="40"/>
      <c r="I252" s="40"/>
    </row>
    <row r="253" spans="1:9" x14ac:dyDescent="0.25">
      <c r="A253" s="317"/>
      <c r="B253" s="8"/>
      <c r="C253" s="8"/>
      <c r="D253" s="284"/>
      <c r="E253" s="40"/>
      <c r="F253" s="40"/>
      <c r="G253" s="40"/>
      <c r="H253" s="40"/>
      <c r="I253" s="40"/>
    </row>
    <row r="254" spans="1:9" x14ac:dyDescent="0.25">
      <c r="A254" s="317"/>
      <c r="B254" s="8"/>
      <c r="C254" s="8"/>
      <c r="D254" s="284"/>
      <c r="E254" s="40"/>
      <c r="F254" s="40"/>
      <c r="G254" s="40"/>
      <c r="H254" s="40"/>
      <c r="I254" s="40"/>
    </row>
    <row r="255" spans="1:9" x14ac:dyDescent="0.25">
      <c r="A255" s="317"/>
      <c r="B255" s="8"/>
      <c r="C255" s="8"/>
      <c r="D255" s="284"/>
      <c r="E255" s="40"/>
      <c r="F255" s="40"/>
      <c r="G255" s="40"/>
      <c r="H255" s="40"/>
      <c r="I255" s="40"/>
    </row>
    <row r="256" spans="1:9" x14ac:dyDescent="0.25">
      <c r="A256" s="317"/>
      <c r="B256" s="8"/>
      <c r="C256" s="8"/>
      <c r="D256" s="284"/>
      <c r="E256" s="40"/>
      <c r="F256" s="40"/>
      <c r="G256" s="40"/>
      <c r="H256" s="40"/>
      <c r="I256" s="40"/>
    </row>
    <row r="257" spans="1:9" x14ac:dyDescent="0.25">
      <c r="A257" s="317"/>
      <c r="B257" s="8"/>
      <c r="C257" s="8"/>
      <c r="D257" s="284"/>
      <c r="E257" s="40"/>
      <c r="F257" s="40"/>
      <c r="G257" s="40"/>
      <c r="H257" s="40"/>
      <c r="I257" s="40"/>
    </row>
    <row r="258" spans="1:9" x14ac:dyDescent="0.25">
      <c r="A258" s="317"/>
      <c r="B258" s="8"/>
      <c r="C258" s="8"/>
      <c r="D258" s="284"/>
      <c r="E258" s="40"/>
      <c r="F258" s="40"/>
      <c r="G258" s="40"/>
      <c r="H258" s="40"/>
      <c r="I258" s="40"/>
    </row>
    <row r="259" spans="1:9" x14ac:dyDescent="0.25">
      <c r="A259" s="317"/>
      <c r="B259" s="8"/>
      <c r="C259" s="8"/>
      <c r="D259" s="284"/>
      <c r="E259" s="40"/>
      <c r="F259" s="40"/>
      <c r="G259" s="40"/>
      <c r="H259" s="40"/>
      <c r="I259" s="40"/>
    </row>
    <row r="260" spans="1:9" x14ac:dyDescent="0.25">
      <c r="A260" s="317"/>
      <c r="B260" s="8"/>
      <c r="C260" s="8"/>
      <c r="D260" s="284"/>
      <c r="E260" s="40"/>
      <c r="F260" s="40"/>
      <c r="G260" s="40"/>
      <c r="H260" s="40"/>
      <c r="I260" s="40"/>
    </row>
    <row r="261" spans="1:9" x14ac:dyDescent="0.25">
      <c r="A261" s="317"/>
      <c r="B261" s="8"/>
      <c r="C261" s="8"/>
      <c r="D261" s="284"/>
      <c r="E261" s="40"/>
      <c r="F261" s="40"/>
      <c r="G261" s="40"/>
      <c r="H261" s="40"/>
      <c r="I261" s="40"/>
    </row>
    <row r="262" spans="1:9" x14ac:dyDescent="0.25">
      <c r="A262" s="317"/>
      <c r="B262" s="8"/>
      <c r="C262" s="8"/>
      <c r="D262" s="284"/>
      <c r="E262" s="40"/>
      <c r="F262" s="40"/>
      <c r="G262" s="40"/>
      <c r="H262" s="40"/>
      <c r="I262" s="40"/>
    </row>
    <row r="263" spans="1:9" x14ac:dyDescent="0.25">
      <c r="A263" s="317"/>
      <c r="B263" s="8"/>
      <c r="C263" s="8"/>
      <c r="D263" s="284"/>
      <c r="E263" s="40"/>
      <c r="F263" s="40"/>
      <c r="G263" s="40"/>
      <c r="H263" s="40"/>
      <c r="I263" s="40"/>
    </row>
    <row r="264" spans="1:9" x14ac:dyDescent="0.25">
      <c r="A264" s="317"/>
      <c r="B264" s="8"/>
      <c r="C264" s="8"/>
      <c r="D264" s="284"/>
      <c r="E264" s="40"/>
      <c r="F264" s="40"/>
      <c r="G264" s="40"/>
      <c r="H264" s="40"/>
      <c r="I264" s="40"/>
    </row>
    <row r="265" spans="1:9" x14ac:dyDescent="0.25">
      <c r="A265" s="317"/>
      <c r="B265" s="8"/>
      <c r="C265" s="8"/>
      <c r="D265" s="284"/>
      <c r="E265" s="40"/>
      <c r="F265" s="40"/>
      <c r="G265" s="40"/>
      <c r="H265" s="40"/>
      <c r="I265" s="40"/>
    </row>
    <row r="266" spans="1:9" x14ac:dyDescent="0.25">
      <c r="A266" s="317"/>
      <c r="B266" s="8"/>
      <c r="C266" s="8"/>
      <c r="D266" s="284"/>
      <c r="E266" s="40"/>
      <c r="F266" s="40"/>
      <c r="G266" s="40"/>
      <c r="H266" s="40"/>
      <c r="I266" s="40"/>
    </row>
    <row r="267" spans="1:9" x14ac:dyDescent="0.25">
      <c r="A267" s="317"/>
      <c r="B267" s="8"/>
      <c r="C267" s="8"/>
      <c r="D267" s="284"/>
      <c r="E267" s="40"/>
      <c r="F267" s="40"/>
      <c r="G267" s="40"/>
      <c r="H267" s="40"/>
      <c r="I267" s="40"/>
    </row>
    <row r="268" spans="1:9" x14ac:dyDescent="0.25">
      <c r="A268" s="317"/>
      <c r="B268" s="8"/>
      <c r="C268" s="8"/>
      <c r="D268" s="284"/>
      <c r="E268" s="40"/>
      <c r="F268" s="40"/>
      <c r="G268" s="40"/>
      <c r="H268" s="40"/>
      <c r="I268" s="40"/>
    </row>
    <row r="269" spans="1:9" x14ac:dyDescent="0.25">
      <c r="A269" s="317"/>
      <c r="B269" s="8"/>
      <c r="C269" s="8"/>
      <c r="D269" s="284"/>
      <c r="E269" s="40"/>
      <c r="F269" s="40"/>
      <c r="G269" s="40"/>
      <c r="H269" s="40"/>
      <c r="I269" s="40"/>
    </row>
    <row r="270" spans="1:9" x14ac:dyDescent="0.25">
      <c r="A270" s="317"/>
      <c r="B270" s="8"/>
      <c r="C270" s="8"/>
      <c r="D270" s="284"/>
      <c r="E270" s="40"/>
      <c r="F270" s="40"/>
      <c r="G270" s="40"/>
      <c r="H270" s="40"/>
      <c r="I270" s="40"/>
    </row>
    <row r="271" spans="1:9" x14ac:dyDescent="0.25">
      <c r="A271" s="317"/>
      <c r="B271" s="8"/>
      <c r="C271" s="8"/>
      <c r="D271" s="284"/>
      <c r="E271" s="40"/>
      <c r="F271" s="40"/>
      <c r="G271" s="40"/>
      <c r="H271" s="40"/>
      <c r="I271" s="40"/>
    </row>
    <row r="272" spans="1:9" x14ac:dyDescent="0.25">
      <c r="A272" s="317"/>
      <c r="B272" s="8"/>
      <c r="C272" s="8"/>
      <c r="D272" s="284"/>
      <c r="E272" s="40"/>
      <c r="F272" s="40"/>
      <c r="G272" s="40"/>
      <c r="H272" s="40"/>
      <c r="I272" s="40"/>
    </row>
    <row r="273" spans="1:9" x14ac:dyDescent="0.25">
      <c r="A273" s="317"/>
      <c r="B273" s="8"/>
      <c r="C273" s="8"/>
      <c r="D273" s="284"/>
      <c r="E273" s="40"/>
      <c r="F273" s="40"/>
      <c r="G273" s="40"/>
      <c r="H273" s="40"/>
      <c r="I273" s="40"/>
    </row>
    <row r="274" spans="1:9" x14ac:dyDescent="0.25">
      <c r="A274" s="317"/>
      <c r="B274" s="8"/>
      <c r="C274" s="8"/>
      <c r="D274" s="284"/>
      <c r="E274" s="40"/>
      <c r="F274" s="40"/>
      <c r="G274" s="40"/>
      <c r="H274" s="40"/>
      <c r="I274" s="40"/>
    </row>
    <row r="275" spans="1:9" x14ac:dyDescent="0.25">
      <c r="A275" s="317"/>
      <c r="B275" s="8"/>
      <c r="C275" s="8"/>
      <c r="D275" s="284"/>
      <c r="E275" s="40"/>
      <c r="F275" s="40"/>
      <c r="G275" s="40"/>
      <c r="H275" s="40"/>
      <c r="I275" s="40"/>
    </row>
    <row r="276" spans="1:9" x14ac:dyDescent="0.25">
      <c r="A276" s="317"/>
      <c r="B276" s="8"/>
      <c r="C276" s="8"/>
      <c r="D276" s="284"/>
      <c r="E276" s="40"/>
      <c r="F276" s="40"/>
      <c r="G276" s="40"/>
      <c r="H276" s="40"/>
      <c r="I276" s="40"/>
    </row>
    <row r="277" spans="1:9" x14ac:dyDescent="0.25">
      <c r="A277" s="317"/>
      <c r="B277" s="8"/>
      <c r="C277" s="8"/>
      <c r="D277" s="284"/>
      <c r="E277" s="40"/>
      <c r="F277" s="40"/>
      <c r="G277" s="40"/>
      <c r="H277" s="40"/>
      <c r="I277" s="40"/>
    </row>
    <row r="278" spans="1:9" x14ac:dyDescent="0.25">
      <c r="A278" s="317"/>
      <c r="B278" s="8"/>
      <c r="C278" s="8"/>
      <c r="D278" s="284"/>
      <c r="E278" s="40"/>
      <c r="F278" s="40"/>
      <c r="G278" s="40"/>
      <c r="H278" s="40"/>
      <c r="I278" s="40"/>
    </row>
    <row r="279" spans="1:9" x14ac:dyDescent="0.25">
      <c r="A279" s="317"/>
      <c r="B279" s="8"/>
      <c r="C279" s="8"/>
      <c r="D279" s="284"/>
      <c r="E279" s="40"/>
      <c r="F279" s="40"/>
      <c r="G279" s="40"/>
      <c r="H279" s="40"/>
      <c r="I279" s="40"/>
    </row>
    <row r="280" spans="1:9" x14ac:dyDescent="0.25">
      <c r="A280" s="317"/>
      <c r="B280" s="8"/>
      <c r="C280" s="8"/>
      <c r="D280" s="284"/>
      <c r="E280" s="40"/>
      <c r="F280" s="40"/>
      <c r="G280" s="40"/>
      <c r="H280" s="40"/>
      <c r="I280" s="40"/>
    </row>
    <row r="281" spans="1:9" x14ac:dyDescent="0.25">
      <c r="A281" s="317"/>
      <c r="B281" s="8"/>
      <c r="C281" s="8"/>
      <c r="D281" s="284"/>
      <c r="E281" s="40"/>
      <c r="F281" s="40"/>
      <c r="G281" s="40"/>
      <c r="H281" s="40"/>
      <c r="I281" s="40"/>
    </row>
    <row r="282" spans="1:9" x14ac:dyDescent="0.25">
      <c r="A282" s="317"/>
      <c r="B282" s="8"/>
      <c r="C282" s="8"/>
      <c r="D282" s="284"/>
      <c r="E282" s="40"/>
      <c r="F282" s="40"/>
      <c r="G282" s="40"/>
      <c r="H282" s="40"/>
      <c r="I282" s="40"/>
    </row>
    <row r="283" spans="1:9" x14ac:dyDescent="0.25">
      <c r="A283" s="317"/>
      <c r="B283" s="8"/>
      <c r="C283" s="8"/>
      <c r="D283" s="284"/>
      <c r="E283" s="40"/>
      <c r="F283" s="40"/>
      <c r="G283" s="40"/>
      <c r="H283" s="40"/>
      <c r="I283" s="40"/>
    </row>
    <row r="284" spans="1:9" x14ac:dyDescent="0.25">
      <c r="A284" s="317"/>
      <c r="B284" s="8"/>
      <c r="C284" s="8"/>
      <c r="D284" s="284"/>
      <c r="E284" s="40"/>
      <c r="F284" s="40"/>
      <c r="G284" s="40"/>
      <c r="H284" s="40"/>
      <c r="I284" s="40"/>
    </row>
    <row r="285" spans="1:9" x14ac:dyDescent="0.25">
      <c r="A285" s="317"/>
      <c r="B285" s="8"/>
      <c r="C285" s="8"/>
      <c r="D285" s="284"/>
      <c r="E285" s="40"/>
      <c r="F285" s="40"/>
      <c r="G285" s="40"/>
      <c r="H285" s="40"/>
      <c r="I285" s="40"/>
    </row>
    <row r="286" spans="1:9" x14ac:dyDescent="0.25">
      <c r="A286" s="317"/>
      <c r="B286" s="8"/>
      <c r="C286" s="8"/>
      <c r="D286" s="284"/>
      <c r="E286" s="40"/>
      <c r="F286" s="40"/>
      <c r="G286" s="40"/>
      <c r="H286" s="40"/>
      <c r="I286" s="40"/>
    </row>
    <row r="287" spans="1:9" x14ac:dyDescent="0.25">
      <c r="A287" s="317"/>
      <c r="B287" s="8"/>
      <c r="C287" s="8"/>
      <c r="D287" s="284"/>
      <c r="E287" s="40"/>
      <c r="F287" s="40"/>
      <c r="G287" s="40"/>
      <c r="H287" s="40"/>
      <c r="I287" s="40"/>
    </row>
    <row r="288" spans="1:9" x14ac:dyDescent="0.25">
      <c r="A288" s="317"/>
      <c r="B288" s="8"/>
      <c r="C288" s="8"/>
      <c r="D288" s="284"/>
      <c r="E288" s="40"/>
      <c r="F288" s="40"/>
      <c r="G288" s="40"/>
      <c r="H288" s="40"/>
      <c r="I288" s="40"/>
    </row>
    <row r="289" spans="1:9" x14ac:dyDescent="0.25">
      <c r="A289" s="317"/>
      <c r="B289" s="8"/>
      <c r="C289" s="8"/>
      <c r="D289" s="284"/>
      <c r="E289" s="40"/>
      <c r="F289" s="40"/>
      <c r="G289" s="40"/>
      <c r="H289" s="40"/>
      <c r="I289" s="40"/>
    </row>
    <row r="290" spans="1:9" x14ac:dyDescent="0.25">
      <c r="A290" s="317"/>
      <c r="B290" s="8"/>
      <c r="C290" s="8"/>
      <c r="D290" s="284"/>
      <c r="E290" s="40"/>
      <c r="F290" s="40"/>
      <c r="G290" s="40"/>
      <c r="H290" s="40"/>
      <c r="I290" s="40"/>
    </row>
    <row r="291" spans="1:9" x14ac:dyDescent="0.25">
      <c r="A291" s="317"/>
      <c r="B291" s="8"/>
      <c r="C291" s="8"/>
      <c r="D291" s="284"/>
      <c r="E291" s="40"/>
      <c r="F291" s="40"/>
      <c r="G291" s="40"/>
      <c r="H291" s="40"/>
      <c r="I291" s="40"/>
    </row>
    <row r="292" spans="1:9" x14ac:dyDescent="0.25">
      <c r="A292" s="317"/>
      <c r="B292" s="8"/>
      <c r="C292" s="8"/>
      <c r="D292" s="284"/>
      <c r="E292" s="40"/>
      <c r="F292" s="40"/>
      <c r="G292" s="40"/>
      <c r="H292" s="40"/>
      <c r="I292" s="40"/>
    </row>
    <row r="293" spans="1:9" x14ac:dyDescent="0.25">
      <c r="A293" s="317"/>
      <c r="B293" s="8"/>
      <c r="C293" s="8"/>
      <c r="D293" s="284"/>
      <c r="E293" s="40"/>
      <c r="F293" s="40"/>
      <c r="G293" s="40"/>
      <c r="H293" s="40"/>
      <c r="I293" s="40"/>
    </row>
    <row r="294" spans="1:9" x14ac:dyDescent="0.25">
      <c r="A294" s="317"/>
      <c r="B294" s="8"/>
      <c r="C294" s="8"/>
      <c r="D294" s="284"/>
      <c r="E294" s="40"/>
      <c r="F294" s="40"/>
      <c r="G294" s="40"/>
      <c r="H294" s="40"/>
      <c r="I294" s="40"/>
    </row>
    <row r="295" spans="1:9" x14ac:dyDescent="0.25">
      <c r="A295" s="317"/>
      <c r="B295" s="8"/>
      <c r="C295" s="8"/>
      <c r="D295" s="284"/>
      <c r="E295" s="40"/>
      <c r="F295" s="40"/>
      <c r="G295" s="40"/>
      <c r="H295" s="40"/>
      <c r="I295" s="40"/>
    </row>
    <row r="296" spans="1:9" x14ac:dyDescent="0.25">
      <c r="A296" s="317"/>
      <c r="B296" s="8"/>
      <c r="C296" s="8"/>
      <c r="D296" s="284"/>
      <c r="E296" s="40"/>
      <c r="F296" s="40"/>
      <c r="G296" s="40"/>
      <c r="H296" s="40"/>
      <c r="I296" s="40"/>
    </row>
    <row r="297" spans="1:9" x14ac:dyDescent="0.25">
      <c r="A297" s="317"/>
      <c r="B297" s="8"/>
      <c r="C297" s="8"/>
      <c r="D297" s="284"/>
      <c r="E297" s="40"/>
      <c r="F297" s="40"/>
      <c r="G297" s="40"/>
      <c r="H297" s="40"/>
      <c r="I297" s="40"/>
    </row>
    <row r="298" spans="1:9" x14ac:dyDescent="0.25">
      <c r="A298" s="317"/>
      <c r="B298" s="8"/>
      <c r="C298" s="8"/>
      <c r="D298" s="284"/>
      <c r="E298" s="40"/>
      <c r="F298" s="40"/>
      <c r="G298" s="40"/>
      <c r="H298" s="40"/>
      <c r="I298" s="40"/>
    </row>
    <row r="299" spans="1:9" x14ac:dyDescent="0.25">
      <c r="A299" s="317"/>
      <c r="B299" s="8"/>
      <c r="C299" s="8"/>
      <c r="D299" s="284"/>
      <c r="E299" s="40"/>
      <c r="F299" s="40"/>
      <c r="G299" s="40"/>
      <c r="H299" s="40"/>
      <c r="I299" s="40"/>
    </row>
    <row r="300" spans="1:9" x14ac:dyDescent="0.25">
      <c r="A300" s="317"/>
      <c r="B300" s="8"/>
      <c r="C300" s="8"/>
      <c r="D300" s="284"/>
      <c r="E300" s="40"/>
      <c r="F300" s="40"/>
      <c r="G300" s="40"/>
      <c r="H300" s="40"/>
      <c r="I300" s="40"/>
    </row>
    <row r="301" spans="1:9" x14ac:dyDescent="0.25">
      <c r="A301" s="317"/>
      <c r="B301" s="8"/>
      <c r="C301" s="8"/>
      <c r="D301" s="284"/>
      <c r="E301" s="40"/>
      <c r="F301" s="40"/>
      <c r="G301" s="40"/>
      <c r="H301" s="40"/>
      <c r="I301" s="40"/>
    </row>
    <row r="302" spans="1:9" x14ac:dyDescent="0.25">
      <c r="A302" s="317"/>
      <c r="B302" s="8"/>
      <c r="C302" s="8"/>
      <c r="D302" s="284"/>
      <c r="E302" s="40"/>
      <c r="F302" s="40"/>
      <c r="G302" s="40"/>
      <c r="H302" s="40"/>
      <c r="I302" s="40"/>
    </row>
    <row r="303" spans="1:9" x14ac:dyDescent="0.25">
      <c r="A303" s="317"/>
      <c r="B303" s="8"/>
      <c r="C303" s="8"/>
      <c r="D303" s="284"/>
      <c r="E303" s="40"/>
      <c r="F303" s="40"/>
      <c r="G303" s="40"/>
      <c r="H303" s="40"/>
      <c r="I303" s="40"/>
    </row>
    <row r="304" spans="1:9" x14ac:dyDescent="0.25">
      <c r="A304" s="317"/>
      <c r="B304" s="8"/>
      <c r="C304" s="8"/>
      <c r="D304" s="284"/>
      <c r="E304" s="40"/>
      <c r="F304" s="40"/>
      <c r="G304" s="40"/>
      <c r="H304" s="40"/>
      <c r="I304" s="40"/>
    </row>
    <row r="305" spans="1:9" x14ac:dyDescent="0.25">
      <c r="A305" s="317"/>
      <c r="B305" s="8"/>
      <c r="C305" s="8"/>
      <c r="D305" s="284"/>
      <c r="E305" s="40"/>
      <c r="F305" s="40"/>
      <c r="G305" s="40"/>
      <c r="H305" s="40"/>
      <c r="I305" s="40"/>
    </row>
    <row r="306" spans="1:9" x14ac:dyDescent="0.25">
      <c r="A306" s="317"/>
      <c r="B306" s="8"/>
      <c r="C306" s="8"/>
      <c r="D306" s="284"/>
      <c r="E306" s="40"/>
      <c r="F306" s="40"/>
      <c r="G306" s="40"/>
      <c r="H306" s="40"/>
      <c r="I306" s="40"/>
    </row>
    <row r="307" spans="1:9" x14ac:dyDescent="0.25">
      <c r="A307" s="317"/>
      <c r="B307" s="8"/>
      <c r="C307" s="8"/>
      <c r="D307" s="284"/>
      <c r="E307" s="40"/>
      <c r="F307" s="40"/>
      <c r="G307" s="40"/>
      <c r="H307" s="40"/>
      <c r="I307" s="40"/>
    </row>
    <row r="308" spans="1:9" x14ac:dyDescent="0.25">
      <c r="A308" s="317"/>
      <c r="B308" s="8"/>
      <c r="C308" s="8"/>
      <c r="D308" s="284"/>
      <c r="E308" s="40"/>
      <c r="F308" s="40"/>
      <c r="G308" s="40"/>
      <c r="H308" s="40"/>
      <c r="I308" s="40"/>
    </row>
    <row r="309" spans="1:9" x14ac:dyDescent="0.25">
      <c r="A309" s="317"/>
      <c r="B309" s="8"/>
      <c r="C309" s="8"/>
      <c r="D309" s="284"/>
      <c r="E309" s="40"/>
      <c r="F309" s="40"/>
      <c r="G309" s="40"/>
      <c r="H309" s="40"/>
      <c r="I309" s="40"/>
    </row>
    <row r="310" spans="1:9" x14ac:dyDescent="0.25">
      <c r="A310" s="317"/>
      <c r="B310" s="8"/>
      <c r="C310" s="8"/>
      <c r="D310" s="284"/>
      <c r="E310" s="40"/>
      <c r="F310" s="40"/>
      <c r="G310" s="40"/>
      <c r="H310" s="40"/>
      <c r="I310" s="40"/>
    </row>
    <row r="311" spans="1:9" x14ac:dyDescent="0.25">
      <c r="A311" s="317"/>
      <c r="B311" s="8"/>
      <c r="C311" s="8"/>
      <c r="D311" s="284"/>
      <c r="E311" s="40"/>
      <c r="F311" s="40"/>
      <c r="G311" s="40"/>
      <c r="H311" s="40"/>
      <c r="I311" s="40"/>
    </row>
    <row r="312" spans="1:9" x14ac:dyDescent="0.25">
      <c r="A312" s="317"/>
      <c r="B312" s="8"/>
      <c r="C312" s="8"/>
      <c r="D312" s="284"/>
      <c r="E312" s="40"/>
      <c r="F312" s="40"/>
      <c r="G312" s="40"/>
      <c r="H312" s="40"/>
      <c r="I312" s="40"/>
    </row>
    <row r="313" spans="1:9" x14ac:dyDescent="0.25">
      <c r="A313" s="317"/>
      <c r="B313" s="8"/>
      <c r="C313" s="8"/>
      <c r="D313" s="284"/>
      <c r="E313" s="40"/>
      <c r="F313" s="40"/>
      <c r="G313" s="40"/>
      <c r="H313" s="40"/>
      <c r="I313" s="40"/>
    </row>
    <row r="314" spans="1:9" x14ac:dyDescent="0.25">
      <c r="A314" s="317"/>
      <c r="B314" s="8"/>
      <c r="C314" s="8"/>
      <c r="D314" s="284"/>
      <c r="E314" s="40"/>
      <c r="F314" s="40"/>
      <c r="G314" s="40"/>
      <c r="H314" s="40"/>
      <c r="I314" s="40"/>
    </row>
    <row r="315" spans="1:9" x14ac:dyDescent="0.25">
      <c r="A315" s="317"/>
      <c r="B315" s="8"/>
      <c r="C315" s="8"/>
      <c r="D315" s="284"/>
      <c r="E315" s="40"/>
      <c r="F315" s="40"/>
      <c r="G315" s="40"/>
      <c r="H315" s="40"/>
      <c r="I315" s="40"/>
    </row>
    <row r="316" spans="1:9" x14ac:dyDescent="0.25">
      <c r="A316" s="317"/>
      <c r="B316" s="8"/>
      <c r="C316" s="8"/>
      <c r="D316" s="284"/>
      <c r="E316" s="40"/>
      <c r="F316" s="40"/>
      <c r="G316" s="40"/>
      <c r="H316" s="40"/>
      <c r="I316" s="40"/>
    </row>
    <row r="317" spans="1:9" x14ac:dyDescent="0.25">
      <c r="A317" s="317"/>
      <c r="B317" s="8"/>
      <c r="C317" s="8"/>
      <c r="D317" s="284"/>
      <c r="E317" s="40"/>
      <c r="F317" s="40"/>
      <c r="G317" s="40"/>
      <c r="H317" s="40"/>
      <c r="I317" s="40"/>
    </row>
    <row r="318" spans="1:9" x14ac:dyDescent="0.25">
      <c r="A318" s="317"/>
      <c r="B318" s="8"/>
      <c r="C318" s="8"/>
      <c r="D318" s="284"/>
      <c r="E318" s="40"/>
      <c r="F318" s="40"/>
      <c r="G318" s="40"/>
      <c r="H318" s="40"/>
      <c r="I318" s="40"/>
    </row>
    <row r="319" spans="1:9" x14ac:dyDescent="0.25">
      <c r="A319" s="317"/>
      <c r="B319" s="8"/>
      <c r="C319" s="8"/>
      <c r="D319" s="284"/>
      <c r="E319" s="40"/>
      <c r="F319" s="40"/>
      <c r="G319" s="40"/>
      <c r="H319" s="40"/>
      <c r="I319" s="40"/>
    </row>
    <row r="320" spans="1:9" x14ac:dyDescent="0.25">
      <c r="A320" s="317"/>
      <c r="B320" s="8"/>
      <c r="C320" s="8"/>
      <c r="D320" s="284"/>
      <c r="E320" s="40"/>
      <c r="F320" s="40"/>
      <c r="G320" s="40"/>
      <c r="H320" s="40"/>
      <c r="I320" s="40"/>
    </row>
    <row r="321" spans="1:9" x14ac:dyDescent="0.25">
      <c r="A321" s="317"/>
      <c r="B321" s="8"/>
      <c r="C321" s="8"/>
      <c r="D321" s="284"/>
      <c r="E321" s="40"/>
      <c r="F321" s="40"/>
      <c r="G321" s="40"/>
      <c r="H321" s="40"/>
      <c r="I321" s="40"/>
    </row>
    <row r="322" spans="1:9" x14ac:dyDescent="0.25">
      <c r="A322" s="317"/>
      <c r="B322" s="8"/>
      <c r="C322" s="8"/>
      <c r="D322" s="284"/>
      <c r="E322" s="40"/>
      <c r="F322" s="40"/>
      <c r="G322" s="40"/>
      <c r="H322" s="40"/>
      <c r="I322" s="40"/>
    </row>
    <row r="323" spans="1:9" x14ac:dyDescent="0.25">
      <c r="A323" s="317"/>
      <c r="B323" s="8"/>
      <c r="C323" s="8"/>
      <c r="D323" s="284"/>
      <c r="E323" s="40"/>
      <c r="F323" s="40"/>
      <c r="G323" s="40"/>
      <c r="H323" s="40"/>
      <c r="I323" s="40"/>
    </row>
    <row r="324" spans="1:9" x14ac:dyDescent="0.25">
      <c r="A324" s="317"/>
      <c r="B324" s="8"/>
      <c r="C324" s="8"/>
      <c r="D324" s="284"/>
      <c r="E324" s="40"/>
      <c r="F324" s="40"/>
      <c r="G324" s="40"/>
      <c r="H324" s="40"/>
      <c r="I324" s="40"/>
    </row>
    <row r="325" spans="1:9" x14ac:dyDescent="0.25">
      <c r="A325" s="317"/>
      <c r="B325" s="8"/>
      <c r="C325" s="8"/>
      <c r="D325" s="284"/>
      <c r="E325" s="40"/>
      <c r="F325" s="40"/>
      <c r="G325" s="40"/>
      <c r="H325" s="40"/>
      <c r="I325" s="40"/>
    </row>
    <row r="326" spans="1:9" x14ac:dyDescent="0.25">
      <c r="A326" s="317"/>
      <c r="B326" s="8"/>
      <c r="C326" s="8"/>
      <c r="D326" s="284"/>
      <c r="E326" s="40"/>
      <c r="F326" s="40"/>
      <c r="G326" s="40"/>
      <c r="H326" s="40"/>
      <c r="I326" s="40"/>
    </row>
    <row r="327" spans="1:9" x14ac:dyDescent="0.25">
      <c r="A327" s="317"/>
      <c r="B327" s="8"/>
      <c r="C327" s="8"/>
      <c r="D327" s="284"/>
      <c r="E327" s="40"/>
      <c r="F327" s="40"/>
      <c r="G327" s="40"/>
      <c r="H327" s="40"/>
      <c r="I327" s="40"/>
    </row>
    <row r="328" spans="1:9" x14ac:dyDescent="0.25">
      <c r="A328" s="317"/>
      <c r="B328" s="8"/>
      <c r="C328" s="8"/>
      <c r="D328" s="284"/>
      <c r="E328" s="40"/>
      <c r="F328" s="40"/>
      <c r="G328" s="40"/>
      <c r="H328" s="40"/>
      <c r="I328" s="40"/>
    </row>
    <row r="329" spans="1:9" x14ac:dyDescent="0.25">
      <c r="A329" s="317"/>
      <c r="B329" s="8"/>
      <c r="C329" s="8"/>
      <c r="D329" s="284"/>
      <c r="E329" s="40"/>
      <c r="F329" s="40"/>
      <c r="G329" s="40"/>
      <c r="H329" s="40"/>
      <c r="I329" s="40"/>
    </row>
    <row r="330" spans="1:9" x14ac:dyDescent="0.25">
      <c r="A330" s="317"/>
      <c r="B330" s="8"/>
      <c r="C330" s="8"/>
      <c r="D330" s="284"/>
      <c r="E330" s="40"/>
      <c r="F330" s="40"/>
      <c r="G330" s="40"/>
      <c r="H330" s="40"/>
      <c r="I330" s="40"/>
    </row>
    <row r="331" spans="1:9" x14ac:dyDescent="0.25">
      <c r="A331" s="317"/>
      <c r="B331" s="8"/>
      <c r="C331" s="8"/>
      <c r="D331" s="284"/>
      <c r="E331" s="40"/>
      <c r="F331" s="40"/>
      <c r="G331" s="40"/>
      <c r="H331" s="40"/>
      <c r="I331" s="40"/>
    </row>
    <row r="332" spans="1:9" x14ac:dyDescent="0.25">
      <c r="A332" s="317"/>
      <c r="B332" s="8"/>
      <c r="C332" s="8"/>
      <c r="D332" s="284"/>
      <c r="E332" s="40"/>
      <c r="F332" s="40"/>
      <c r="G332" s="40"/>
      <c r="H332" s="40"/>
      <c r="I332" s="40"/>
    </row>
    <row r="333" spans="1:9" x14ac:dyDescent="0.25">
      <c r="A333" s="317"/>
      <c r="B333" s="8"/>
      <c r="C333" s="8"/>
      <c r="D333" s="284"/>
      <c r="E333" s="40"/>
      <c r="F333" s="40"/>
      <c r="G333" s="40"/>
      <c r="H333" s="40"/>
      <c r="I333" s="40"/>
    </row>
    <row r="334" spans="1:9" x14ac:dyDescent="0.25">
      <c r="A334" s="317"/>
      <c r="B334" s="8"/>
      <c r="C334" s="8"/>
      <c r="D334" s="284"/>
      <c r="E334" s="40"/>
      <c r="F334" s="40"/>
      <c r="G334" s="40"/>
      <c r="H334" s="40"/>
      <c r="I334" s="40"/>
    </row>
    <row r="335" spans="1:9" x14ac:dyDescent="0.25">
      <c r="A335" s="317"/>
      <c r="B335" s="8"/>
      <c r="C335" s="8"/>
      <c r="D335" s="284"/>
      <c r="E335" s="40"/>
      <c r="F335" s="40"/>
      <c r="G335" s="40"/>
      <c r="H335" s="40"/>
      <c r="I335" s="40"/>
    </row>
    <row r="336" spans="1:9" x14ac:dyDescent="0.25">
      <c r="A336" s="317"/>
      <c r="B336" s="8"/>
      <c r="C336" s="8"/>
      <c r="D336" s="284"/>
      <c r="E336" s="40"/>
      <c r="F336" s="40"/>
      <c r="G336" s="40"/>
      <c r="H336" s="40"/>
      <c r="I336" s="40"/>
    </row>
    <row r="337" spans="1:9" x14ac:dyDescent="0.25">
      <c r="A337" s="317"/>
      <c r="B337" s="8"/>
      <c r="C337" s="8"/>
      <c r="D337" s="284"/>
      <c r="E337" s="40"/>
      <c r="F337" s="40"/>
      <c r="G337" s="40"/>
      <c r="H337" s="40"/>
      <c r="I337" s="40"/>
    </row>
    <row r="338" spans="1:9" x14ac:dyDescent="0.25">
      <c r="A338" s="317"/>
      <c r="B338" s="8"/>
      <c r="C338" s="8"/>
      <c r="D338" s="284"/>
      <c r="E338" s="40"/>
      <c r="F338" s="40"/>
      <c r="G338" s="40"/>
      <c r="H338" s="40"/>
      <c r="I338" s="40"/>
    </row>
    <row r="339" spans="1:9" x14ac:dyDescent="0.25">
      <c r="A339" s="317"/>
      <c r="B339" s="8"/>
      <c r="C339" s="8"/>
      <c r="D339" s="284"/>
      <c r="E339" s="40"/>
      <c r="F339" s="40"/>
      <c r="G339" s="40"/>
      <c r="H339" s="40"/>
      <c r="I339" s="40"/>
    </row>
    <row r="340" spans="1:9" x14ac:dyDescent="0.25">
      <c r="A340" s="317"/>
      <c r="B340" s="8"/>
      <c r="C340" s="8"/>
      <c r="D340" s="284"/>
      <c r="E340" s="40"/>
      <c r="F340" s="40"/>
      <c r="G340" s="40"/>
      <c r="H340" s="40"/>
      <c r="I340" s="40"/>
    </row>
    <row r="341" spans="1:9" x14ac:dyDescent="0.25">
      <c r="A341" s="317"/>
      <c r="B341" s="8"/>
      <c r="C341" s="8"/>
      <c r="D341" s="284"/>
      <c r="E341" s="40"/>
      <c r="F341" s="40"/>
      <c r="G341" s="40"/>
      <c r="H341" s="40"/>
      <c r="I341" s="40"/>
    </row>
    <row r="342" spans="1:9" x14ac:dyDescent="0.25">
      <c r="A342" s="317"/>
      <c r="B342" s="8"/>
      <c r="C342" s="8"/>
      <c r="D342" s="284"/>
      <c r="E342" s="40"/>
      <c r="F342" s="40"/>
      <c r="G342" s="40"/>
      <c r="H342" s="40"/>
      <c r="I342" s="40"/>
    </row>
    <row r="343" spans="1:9" x14ac:dyDescent="0.25">
      <c r="A343" s="317"/>
      <c r="B343" s="8"/>
      <c r="C343" s="8"/>
      <c r="D343" s="284"/>
      <c r="E343" s="40"/>
      <c r="F343" s="40"/>
      <c r="G343" s="40"/>
      <c r="H343" s="40"/>
      <c r="I343" s="40"/>
    </row>
    <row r="344" spans="1:9" x14ac:dyDescent="0.25">
      <c r="A344" s="317"/>
      <c r="B344" s="8"/>
      <c r="C344" s="8"/>
      <c r="D344" s="284"/>
      <c r="E344" s="40"/>
      <c r="F344" s="40"/>
      <c r="G344" s="40"/>
      <c r="H344" s="40"/>
      <c r="I344" s="40"/>
    </row>
    <row r="345" spans="1:9" x14ac:dyDescent="0.25">
      <c r="A345" s="317"/>
      <c r="B345" s="8"/>
      <c r="C345" s="8"/>
      <c r="D345" s="284"/>
      <c r="E345" s="40"/>
      <c r="F345" s="40"/>
      <c r="G345" s="40"/>
      <c r="H345" s="40"/>
      <c r="I345" s="40"/>
    </row>
    <row r="346" spans="1:9" x14ac:dyDescent="0.25">
      <c r="A346" s="317"/>
      <c r="B346" s="8"/>
      <c r="C346" s="8"/>
      <c r="D346" s="284"/>
      <c r="E346" s="40"/>
      <c r="F346" s="40"/>
      <c r="G346" s="40"/>
      <c r="H346" s="40"/>
      <c r="I346" s="40"/>
    </row>
    <row r="347" spans="1:9" x14ac:dyDescent="0.25">
      <c r="A347" s="317"/>
      <c r="B347" s="8"/>
      <c r="C347" s="8"/>
      <c r="D347" s="284"/>
      <c r="E347" s="40"/>
      <c r="F347" s="40"/>
      <c r="G347" s="40"/>
      <c r="H347" s="40"/>
      <c r="I347" s="40"/>
    </row>
    <row r="348" spans="1:9" x14ac:dyDescent="0.25">
      <c r="A348" s="317"/>
      <c r="B348" s="8"/>
      <c r="C348" s="8"/>
      <c r="D348" s="284"/>
      <c r="E348" s="40"/>
      <c r="F348" s="40"/>
      <c r="G348" s="40"/>
      <c r="H348" s="40"/>
      <c r="I348" s="40"/>
    </row>
    <row r="349" spans="1:9" x14ac:dyDescent="0.25">
      <c r="A349" s="317"/>
      <c r="B349" s="8"/>
      <c r="C349" s="8"/>
      <c r="D349" s="284"/>
      <c r="E349" s="40"/>
      <c r="F349" s="40"/>
      <c r="G349" s="40"/>
      <c r="H349" s="40"/>
      <c r="I349" s="40"/>
    </row>
    <row r="350" spans="1:9" x14ac:dyDescent="0.25">
      <c r="A350" s="317"/>
      <c r="B350" s="8"/>
      <c r="C350" s="8"/>
      <c r="D350" s="284"/>
      <c r="E350" s="40"/>
      <c r="F350" s="40"/>
      <c r="G350" s="40"/>
      <c r="H350" s="40"/>
      <c r="I350" s="40"/>
    </row>
    <row r="351" spans="1:9" x14ac:dyDescent="0.25">
      <c r="A351" s="317"/>
      <c r="B351" s="8"/>
      <c r="C351" s="8"/>
      <c r="D351" s="284"/>
      <c r="E351" s="40"/>
      <c r="F351" s="40"/>
      <c r="G351" s="40"/>
      <c r="H351" s="40"/>
      <c r="I351" s="40"/>
    </row>
    <row r="352" spans="1:9" x14ac:dyDescent="0.25">
      <c r="A352" s="317"/>
      <c r="B352" s="8"/>
      <c r="C352" s="8"/>
      <c r="D352" s="284"/>
      <c r="E352" s="40"/>
      <c r="F352" s="40"/>
      <c r="G352" s="40"/>
      <c r="H352" s="40"/>
      <c r="I352" s="40"/>
    </row>
    <row r="353" spans="1:9" x14ac:dyDescent="0.25">
      <c r="A353" s="317"/>
      <c r="B353" s="8"/>
      <c r="C353" s="8"/>
      <c r="D353" s="284"/>
      <c r="E353" s="40"/>
      <c r="F353" s="40"/>
      <c r="G353" s="40"/>
      <c r="H353" s="40"/>
      <c r="I353" s="40"/>
    </row>
    <row r="354" spans="1:9" x14ac:dyDescent="0.25">
      <c r="A354" s="317"/>
      <c r="B354" s="8"/>
      <c r="C354" s="8"/>
      <c r="D354" s="284"/>
      <c r="E354" s="40"/>
      <c r="F354" s="40"/>
      <c r="G354" s="40"/>
      <c r="H354" s="40"/>
      <c r="I354" s="40"/>
    </row>
    <row r="355" spans="1:9" x14ac:dyDescent="0.25">
      <c r="A355" s="317"/>
      <c r="B355" s="8"/>
      <c r="C355" s="8"/>
      <c r="D355" s="284"/>
      <c r="E355" s="40"/>
      <c r="F355" s="40"/>
      <c r="G355" s="40"/>
      <c r="H355" s="40"/>
      <c r="I355" s="40"/>
    </row>
    <row r="356" spans="1:9" x14ac:dyDescent="0.25">
      <c r="A356" s="317"/>
      <c r="B356" s="8"/>
      <c r="C356" s="8"/>
      <c r="D356" s="284"/>
      <c r="E356" s="40"/>
      <c r="F356" s="40"/>
      <c r="G356" s="40"/>
      <c r="H356" s="40"/>
      <c r="I356" s="40"/>
    </row>
    <row r="357" spans="1:9" x14ac:dyDescent="0.25">
      <c r="A357" s="317"/>
      <c r="B357" s="8"/>
      <c r="C357" s="8"/>
      <c r="D357" s="284"/>
      <c r="E357" s="40"/>
      <c r="F357" s="40"/>
      <c r="G357" s="40"/>
      <c r="H357" s="40"/>
      <c r="I357" s="40"/>
    </row>
    <row r="358" spans="1:9" x14ac:dyDescent="0.25">
      <c r="A358" s="317"/>
      <c r="B358" s="8"/>
      <c r="C358" s="8"/>
      <c r="D358" s="284"/>
      <c r="E358" s="40"/>
      <c r="F358" s="40"/>
      <c r="G358" s="40"/>
      <c r="H358" s="40"/>
      <c r="I358" s="40"/>
    </row>
    <row r="359" spans="1:9" x14ac:dyDescent="0.25">
      <c r="A359" s="317"/>
      <c r="B359" s="8"/>
      <c r="C359" s="8"/>
      <c r="D359" s="284"/>
      <c r="E359" s="40"/>
      <c r="F359" s="40"/>
      <c r="G359" s="40"/>
      <c r="H359" s="40"/>
      <c r="I359" s="40"/>
    </row>
    <row r="360" spans="1:9" x14ac:dyDescent="0.25">
      <c r="A360" s="317"/>
      <c r="B360" s="8"/>
      <c r="C360" s="8"/>
      <c r="D360" s="284"/>
      <c r="E360" s="40"/>
      <c r="F360" s="40"/>
      <c r="G360" s="40"/>
      <c r="H360" s="40"/>
      <c r="I360" s="40"/>
    </row>
    <row r="361" spans="1:9" x14ac:dyDescent="0.25">
      <c r="A361" s="318"/>
      <c r="B361" s="8"/>
      <c r="C361" s="8"/>
      <c r="D361" s="284"/>
      <c r="E361" s="40"/>
      <c r="F361" s="40"/>
      <c r="G361" s="40"/>
      <c r="H361" s="40"/>
      <c r="I361" s="40"/>
    </row>
    <row r="362" spans="1:9" x14ac:dyDescent="0.25">
      <c r="A362" s="317"/>
      <c r="B362" s="8"/>
      <c r="C362" s="8"/>
      <c r="D362" s="284"/>
      <c r="E362" s="40"/>
      <c r="F362" s="40"/>
      <c r="G362" s="40"/>
      <c r="H362" s="40"/>
      <c r="I362" s="40"/>
    </row>
    <row r="363" spans="1:9" x14ac:dyDescent="0.25">
      <c r="A363" s="317"/>
      <c r="B363" s="8"/>
      <c r="C363" s="8"/>
      <c r="D363" s="284"/>
      <c r="E363" s="40"/>
      <c r="F363" s="40"/>
      <c r="G363" s="40"/>
      <c r="H363" s="40"/>
      <c r="I363" s="40"/>
    </row>
    <row r="364" spans="1:9" x14ac:dyDescent="0.25">
      <c r="A364" s="317"/>
      <c r="B364" s="8"/>
      <c r="C364" s="8"/>
      <c r="D364" s="284"/>
      <c r="E364" s="40"/>
      <c r="F364" s="40"/>
      <c r="G364" s="40"/>
      <c r="H364" s="40"/>
      <c r="I364" s="40"/>
    </row>
    <row r="365" spans="1:9" x14ac:dyDescent="0.25">
      <c r="A365" s="317"/>
      <c r="B365" s="8"/>
      <c r="C365" s="8"/>
      <c r="D365" s="284"/>
      <c r="E365" s="40"/>
      <c r="F365" s="40"/>
      <c r="G365" s="40"/>
      <c r="H365" s="40"/>
      <c r="I365" s="40"/>
    </row>
    <row r="366" spans="1:9" x14ac:dyDescent="0.25">
      <c r="A366" s="317"/>
      <c r="B366" s="8"/>
      <c r="C366" s="8"/>
      <c r="D366" s="284"/>
      <c r="E366" s="40"/>
      <c r="F366" s="40"/>
      <c r="G366" s="40"/>
      <c r="H366" s="40"/>
      <c r="I366" s="40"/>
    </row>
    <row r="367" spans="1:9" x14ac:dyDescent="0.25">
      <c r="A367" s="317"/>
      <c r="B367" s="8"/>
      <c r="C367" s="8"/>
      <c r="D367" s="284"/>
      <c r="E367" s="40"/>
      <c r="F367" s="40"/>
      <c r="G367" s="40"/>
      <c r="H367" s="40"/>
      <c r="I367" s="40"/>
    </row>
    <row r="368" spans="1:9" x14ac:dyDescent="0.25">
      <c r="A368" s="317"/>
      <c r="B368" s="8"/>
      <c r="C368" s="8"/>
      <c r="D368" s="284"/>
      <c r="E368" s="40"/>
      <c r="F368" s="40"/>
      <c r="G368" s="40"/>
      <c r="H368" s="40"/>
      <c r="I368" s="40"/>
    </row>
    <row r="369" spans="1:9" x14ac:dyDescent="0.25">
      <c r="A369" s="317"/>
      <c r="B369" s="8"/>
      <c r="C369" s="8"/>
      <c r="D369" s="284"/>
      <c r="E369" s="40"/>
      <c r="F369" s="40"/>
      <c r="G369" s="40"/>
      <c r="H369" s="40"/>
      <c r="I369" s="40"/>
    </row>
    <row r="370" spans="1:9" x14ac:dyDescent="0.25">
      <c r="A370" s="317"/>
      <c r="B370" s="8"/>
      <c r="C370" s="8"/>
      <c r="D370" s="284"/>
      <c r="E370" s="40"/>
      <c r="F370" s="40"/>
      <c r="G370" s="40"/>
      <c r="H370" s="40"/>
      <c r="I370" s="40"/>
    </row>
    <row r="371" spans="1:9" x14ac:dyDescent="0.25">
      <c r="A371" s="317"/>
      <c r="B371" s="8"/>
      <c r="C371" s="8"/>
      <c r="D371" s="284"/>
      <c r="E371" s="40"/>
      <c r="F371" s="40"/>
      <c r="G371" s="40"/>
      <c r="H371" s="40"/>
      <c r="I371" s="40"/>
    </row>
    <row r="372" spans="1:9" x14ac:dyDescent="0.25">
      <c r="A372" s="317"/>
      <c r="B372" s="8"/>
      <c r="C372" s="8"/>
      <c r="D372" s="284"/>
      <c r="E372" s="40"/>
      <c r="F372" s="40"/>
      <c r="G372" s="40"/>
      <c r="H372" s="40"/>
      <c r="I372" s="40"/>
    </row>
    <row r="373" spans="1:9" x14ac:dyDescent="0.25">
      <c r="A373" s="317"/>
      <c r="B373" s="8"/>
      <c r="C373" s="8"/>
      <c r="D373" s="284"/>
      <c r="E373" s="40"/>
      <c r="F373" s="40"/>
      <c r="G373" s="40"/>
      <c r="H373" s="40"/>
      <c r="I373" s="40"/>
    </row>
    <row r="374" spans="1:9" x14ac:dyDescent="0.25">
      <c r="A374" s="317"/>
      <c r="B374" s="8"/>
      <c r="C374" s="8"/>
      <c r="D374" s="284"/>
      <c r="E374" s="40"/>
      <c r="F374" s="40"/>
      <c r="G374" s="40"/>
      <c r="H374" s="40"/>
      <c r="I374" s="40"/>
    </row>
    <row r="375" spans="1:9" x14ac:dyDescent="0.25">
      <c r="A375" s="317"/>
      <c r="B375" s="8"/>
      <c r="C375" s="8"/>
      <c r="D375" s="284"/>
      <c r="E375" s="40"/>
      <c r="F375" s="40"/>
      <c r="G375" s="40"/>
      <c r="H375" s="40"/>
      <c r="I375" s="40"/>
    </row>
    <row r="376" spans="1:9" x14ac:dyDescent="0.25">
      <c r="A376" s="317"/>
      <c r="B376" s="8"/>
      <c r="C376" s="8"/>
      <c r="D376" s="284"/>
      <c r="E376" s="40"/>
      <c r="F376" s="40"/>
      <c r="G376" s="40"/>
      <c r="H376" s="40"/>
      <c r="I376" s="40"/>
    </row>
    <row r="377" spans="1:9" x14ac:dyDescent="0.25">
      <c r="A377" s="317"/>
      <c r="B377" s="8"/>
      <c r="C377" s="8"/>
      <c r="D377" s="284"/>
      <c r="E377" s="40"/>
      <c r="F377" s="40"/>
      <c r="G377" s="40"/>
      <c r="H377" s="40"/>
      <c r="I377" s="40"/>
    </row>
    <row r="378" spans="1:9" x14ac:dyDescent="0.25">
      <c r="A378" s="317"/>
      <c r="B378" s="8"/>
      <c r="C378" s="8"/>
      <c r="D378" s="284"/>
      <c r="E378" s="40"/>
      <c r="F378" s="40"/>
      <c r="G378" s="40"/>
      <c r="H378" s="40"/>
      <c r="I378" s="40"/>
    </row>
    <row r="379" spans="1:9" x14ac:dyDescent="0.25">
      <c r="A379" s="317"/>
      <c r="B379" s="8"/>
      <c r="C379" s="8"/>
      <c r="D379" s="284"/>
      <c r="E379" s="40"/>
      <c r="F379" s="40"/>
      <c r="G379" s="40"/>
      <c r="H379" s="40"/>
      <c r="I379" s="40"/>
    </row>
    <row r="380" spans="1:9" x14ac:dyDescent="0.25">
      <c r="A380" s="317"/>
      <c r="B380" s="8"/>
      <c r="C380" s="8"/>
      <c r="D380" s="284"/>
      <c r="E380" s="40"/>
      <c r="F380" s="40"/>
      <c r="G380" s="40"/>
      <c r="H380" s="40"/>
      <c r="I380" s="40"/>
    </row>
    <row r="381" spans="1:9" x14ac:dyDescent="0.25">
      <c r="A381" s="317"/>
      <c r="B381" s="8"/>
      <c r="C381" s="8"/>
      <c r="D381" s="284"/>
      <c r="E381" s="40"/>
      <c r="F381" s="40"/>
      <c r="G381" s="40"/>
      <c r="H381" s="40"/>
      <c r="I381" s="40"/>
    </row>
    <row r="382" spans="1:9" x14ac:dyDescent="0.25">
      <c r="A382" s="317"/>
      <c r="B382" s="8"/>
      <c r="C382" s="8"/>
      <c r="D382" s="284"/>
      <c r="E382" s="40"/>
      <c r="F382" s="40"/>
      <c r="G382" s="40"/>
      <c r="H382" s="40"/>
      <c r="I382" s="40"/>
    </row>
    <row r="383" spans="1:9" x14ac:dyDescent="0.25">
      <c r="A383" s="317"/>
      <c r="B383" s="8"/>
      <c r="C383" s="8"/>
      <c r="D383" s="284"/>
      <c r="E383" s="40"/>
      <c r="F383" s="40"/>
      <c r="G383" s="40"/>
      <c r="H383" s="40"/>
      <c r="I383" s="40"/>
    </row>
    <row r="384" spans="1:9" x14ac:dyDescent="0.25">
      <c r="A384" s="317"/>
      <c r="B384" s="8"/>
      <c r="C384" s="8"/>
      <c r="D384" s="284"/>
      <c r="E384" s="40"/>
      <c r="F384" s="40"/>
      <c r="G384" s="40"/>
      <c r="H384" s="40"/>
      <c r="I384" s="40"/>
    </row>
    <row r="385" spans="1:9" x14ac:dyDescent="0.25">
      <c r="A385" s="317"/>
      <c r="B385" s="8"/>
      <c r="C385" s="8"/>
      <c r="D385" s="284"/>
      <c r="E385" s="40"/>
      <c r="F385" s="40"/>
      <c r="G385" s="40"/>
      <c r="H385" s="40"/>
      <c r="I385" s="40"/>
    </row>
    <row r="386" spans="1:9" x14ac:dyDescent="0.25">
      <c r="A386" s="317"/>
      <c r="B386" s="8"/>
      <c r="C386" s="8"/>
      <c r="D386" s="284"/>
      <c r="E386" s="40"/>
      <c r="F386" s="40"/>
      <c r="G386" s="40"/>
      <c r="H386" s="40"/>
      <c r="I386" s="40"/>
    </row>
    <row r="387" spans="1:9" x14ac:dyDescent="0.25">
      <c r="A387" s="317"/>
      <c r="B387" s="8"/>
      <c r="C387" s="8"/>
      <c r="D387" s="284"/>
      <c r="E387" s="40"/>
      <c r="F387" s="40"/>
      <c r="G387" s="40"/>
      <c r="H387" s="40"/>
      <c r="I387" s="40"/>
    </row>
    <row r="388" spans="1:9" x14ac:dyDescent="0.25">
      <c r="A388" s="317"/>
      <c r="B388" s="8"/>
      <c r="C388" s="8"/>
      <c r="D388" s="284"/>
      <c r="E388" s="40"/>
      <c r="F388" s="40"/>
      <c r="G388" s="40"/>
      <c r="H388" s="40"/>
      <c r="I388" s="40"/>
    </row>
    <row r="389" spans="1:9" x14ac:dyDescent="0.25">
      <c r="A389" s="317"/>
      <c r="B389" s="8"/>
      <c r="C389" s="8"/>
      <c r="D389" s="284"/>
      <c r="E389" s="40"/>
      <c r="F389" s="40"/>
      <c r="G389" s="40"/>
      <c r="H389" s="40"/>
      <c r="I389" s="40"/>
    </row>
    <row r="390" spans="1:9" x14ac:dyDescent="0.25">
      <c r="A390" s="317"/>
      <c r="B390" s="8"/>
      <c r="C390" s="8"/>
      <c r="D390" s="284"/>
      <c r="E390" s="40"/>
      <c r="F390" s="40"/>
      <c r="G390" s="40"/>
      <c r="H390" s="40"/>
      <c r="I390" s="40"/>
    </row>
    <row r="391" spans="1:9" x14ac:dyDescent="0.25">
      <c r="A391" s="317"/>
      <c r="B391" s="8"/>
      <c r="C391" s="8"/>
      <c r="D391" s="284"/>
      <c r="E391" s="40"/>
      <c r="F391" s="40"/>
      <c r="G391" s="40"/>
      <c r="H391" s="40"/>
      <c r="I391" s="40"/>
    </row>
    <row r="392" spans="1:9" x14ac:dyDescent="0.25">
      <c r="A392" s="317"/>
      <c r="B392" s="8"/>
      <c r="C392" s="8"/>
      <c r="D392" s="284"/>
      <c r="E392" s="40"/>
      <c r="F392" s="40"/>
      <c r="G392" s="40"/>
      <c r="H392" s="40"/>
      <c r="I392" s="40"/>
    </row>
    <row r="393" spans="1:9" x14ac:dyDescent="0.25">
      <c r="A393" s="317"/>
      <c r="B393" s="8"/>
      <c r="C393" s="8"/>
      <c r="D393" s="284"/>
      <c r="E393" s="40"/>
      <c r="F393" s="40"/>
      <c r="G393" s="40"/>
      <c r="H393" s="40"/>
      <c r="I393" s="40"/>
    </row>
    <row r="394" spans="1:9" x14ac:dyDescent="0.25">
      <c r="A394" s="317"/>
      <c r="B394" s="8"/>
      <c r="C394" s="8"/>
      <c r="D394" s="284"/>
      <c r="E394" s="40"/>
      <c r="F394" s="40"/>
      <c r="G394" s="40"/>
      <c r="H394" s="40"/>
      <c r="I394" s="40"/>
    </row>
    <row r="395" spans="1:9" x14ac:dyDescent="0.25">
      <c r="A395" s="317"/>
      <c r="B395" s="8"/>
      <c r="C395" s="8"/>
      <c r="D395" s="284"/>
      <c r="E395" s="40"/>
      <c r="F395" s="40"/>
      <c r="G395" s="40"/>
      <c r="H395" s="40"/>
      <c r="I395" s="40"/>
    </row>
    <row r="396" spans="1:9" x14ac:dyDescent="0.25">
      <c r="A396" s="317"/>
      <c r="B396" s="8"/>
      <c r="C396" s="8"/>
      <c r="D396" s="284"/>
      <c r="E396" s="40"/>
      <c r="F396" s="40"/>
      <c r="G396" s="40"/>
      <c r="H396" s="40"/>
      <c r="I396" s="40"/>
    </row>
    <row r="397" spans="1:9" x14ac:dyDescent="0.25">
      <c r="A397" s="317"/>
      <c r="B397" s="8"/>
      <c r="C397" s="8"/>
      <c r="D397" s="284"/>
      <c r="E397" s="40"/>
      <c r="F397" s="40"/>
      <c r="G397" s="40"/>
      <c r="H397" s="40"/>
      <c r="I397" s="40"/>
    </row>
    <row r="398" spans="1:9" x14ac:dyDescent="0.25">
      <c r="A398" s="317"/>
      <c r="B398" s="8"/>
      <c r="C398" s="8"/>
      <c r="D398" s="284"/>
      <c r="E398" s="40"/>
      <c r="F398" s="40"/>
      <c r="G398" s="40"/>
      <c r="H398" s="40"/>
      <c r="I398" s="40"/>
    </row>
    <row r="399" spans="1:9" x14ac:dyDescent="0.25">
      <c r="A399" s="317"/>
      <c r="B399" s="8"/>
      <c r="C399" s="8"/>
      <c r="D399" s="284"/>
      <c r="E399" s="40"/>
      <c r="F399" s="40"/>
      <c r="G399" s="40"/>
      <c r="H399" s="40"/>
      <c r="I399" s="40"/>
    </row>
    <row r="400" spans="1:9" x14ac:dyDescent="0.25">
      <c r="A400" s="317"/>
      <c r="B400" s="8"/>
      <c r="C400" s="8"/>
      <c r="D400" s="284"/>
      <c r="E400" s="40"/>
      <c r="F400" s="40"/>
      <c r="G400" s="40"/>
      <c r="H400" s="40"/>
      <c r="I400" s="40"/>
    </row>
    <row r="401" spans="1:9" x14ac:dyDescent="0.25">
      <c r="A401" s="317"/>
      <c r="B401" s="8"/>
      <c r="C401" s="8"/>
      <c r="D401" s="284"/>
      <c r="E401" s="40"/>
      <c r="F401" s="40"/>
      <c r="G401" s="40"/>
      <c r="H401" s="40"/>
      <c r="I401" s="40"/>
    </row>
    <row r="402" spans="1:9" x14ac:dyDescent="0.25">
      <c r="A402" s="317"/>
      <c r="B402" s="8"/>
      <c r="C402" s="8"/>
      <c r="D402" s="284"/>
      <c r="E402" s="40"/>
      <c r="F402" s="40"/>
      <c r="G402" s="40"/>
      <c r="H402" s="40"/>
      <c r="I402" s="40"/>
    </row>
    <row r="403" spans="1:9" x14ac:dyDescent="0.25">
      <c r="A403" s="317"/>
      <c r="B403" s="8"/>
      <c r="C403" s="8"/>
      <c r="D403" s="284"/>
      <c r="E403" s="40"/>
      <c r="F403" s="40"/>
      <c r="G403" s="40"/>
      <c r="H403" s="40"/>
      <c r="I403" s="40"/>
    </row>
    <row r="404" spans="1:9" x14ac:dyDescent="0.25">
      <c r="A404" s="317"/>
      <c r="B404" s="8"/>
      <c r="C404" s="8"/>
      <c r="D404" s="284"/>
      <c r="E404" s="40"/>
      <c r="F404" s="40"/>
      <c r="G404" s="40"/>
      <c r="H404" s="40"/>
      <c r="I404" s="40"/>
    </row>
    <row r="405" spans="1:9" x14ac:dyDescent="0.25">
      <c r="A405" s="317"/>
      <c r="B405" s="8"/>
      <c r="C405" s="8"/>
      <c r="D405" s="284"/>
      <c r="E405" s="40"/>
      <c r="F405" s="40"/>
      <c r="G405" s="40"/>
      <c r="H405" s="40"/>
      <c r="I405" s="40"/>
    </row>
    <row r="406" spans="1:9" x14ac:dyDescent="0.25">
      <c r="A406" s="317"/>
      <c r="B406" s="8"/>
      <c r="C406" s="8"/>
      <c r="D406" s="284"/>
      <c r="E406" s="40"/>
      <c r="F406" s="40"/>
      <c r="G406" s="40"/>
      <c r="H406" s="40"/>
      <c r="I406" s="40"/>
    </row>
    <row r="407" spans="1:9" x14ac:dyDescent="0.25">
      <c r="A407" s="317"/>
      <c r="B407" s="8"/>
      <c r="C407" s="8"/>
      <c r="D407" s="284"/>
      <c r="E407" s="40"/>
      <c r="F407" s="40"/>
      <c r="G407" s="40"/>
      <c r="H407" s="40"/>
      <c r="I407" s="40"/>
    </row>
    <row r="408" spans="1:9" x14ac:dyDescent="0.25">
      <c r="A408" s="317"/>
      <c r="B408" s="8"/>
      <c r="C408" s="8"/>
      <c r="D408" s="284"/>
      <c r="E408" s="40"/>
      <c r="F408" s="40"/>
      <c r="G408" s="40"/>
      <c r="H408" s="40"/>
      <c r="I408" s="40"/>
    </row>
    <row r="409" spans="1:9" x14ac:dyDescent="0.25">
      <c r="A409" s="317"/>
      <c r="B409" s="8"/>
      <c r="C409" s="8"/>
      <c r="D409" s="284"/>
      <c r="E409" s="40"/>
      <c r="F409" s="40"/>
      <c r="G409" s="40"/>
      <c r="H409" s="40"/>
      <c r="I409" s="40"/>
    </row>
    <row r="410" spans="1:9" x14ac:dyDescent="0.25">
      <c r="A410" s="317"/>
      <c r="B410" s="8"/>
      <c r="C410" s="8"/>
      <c r="D410" s="284"/>
      <c r="E410" s="40"/>
      <c r="F410" s="40"/>
      <c r="G410" s="40"/>
      <c r="H410" s="40"/>
      <c r="I410" s="40"/>
    </row>
    <row r="411" spans="1:9" x14ac:dyDescent="0.25">
      <c r="A411" s="317"/>
      <c r="B411" s="8"/>
      <c r="C411" s="8"/>
      <c r="D411" s="284"/>
      <c r="E411" s="40"/>
      <c r="F411" s="40"/>
      <c r="G411" s="40"/>
      <c r="H411" s="40"/>
      <c r="I411" s="40"/>
    </row>
    <row r="412" spans="1:9" x14ac:dyDescent="0.25">
      <c r="A412" s="317"/>
      <c r="B412" s="8"/>
      <c r="C412" s="8"/>
      <c r="D412" s="284"/>
      <c r="E412" s="40"/>
      <c r="F412" s="40"/>
      <c r="G412" s="40"/>
      <c r="H412" s="40"/>
      <c r="I412" s="40"/>
    </row>
    <row r="413" spans="1:9" x14ac:dyDescent="0.25">
      <c r="A413" s="317"/>
      <c r="B413" s="8"/>
      <c r="C413" s="8"/>
      <c r="D413" s="284"/>
      <c r="E413" s="40"/>
      <c r="F413" s="40"/>
      <c r="G413" s="40"/>
      <c r="H413" s="40"/>
      <c r="I413" s="40"/>
    </row>
    <row r="414" spans="1:9" x14ac:dyDescent="0.25">
      <c r="A414" s="317"/>
      <c r="B414" s="8"/>
      <c r="C414" s="8"/>
      <c r="D414" s="284"/>
      <c r="E414" s="40"/>
      <c r="F414" s="40"/>
      <c r="G414" s="40"/>
      <c r="H414" s="40"/>
      <c r="I414" s="40"/>
    </row>
    <row r="415" spans="1:9" x14ac:dyDescent="0.25">
      <c r="A415" s="317"/>
      <c r="B415" s="8"/>
      <c r="C415" s="8"/>
      <c r="D415" s="284"/>
      <c r="E415" s="40"/>
      <c r="F415" s="40"/>
      <c r="G415" s="40"/>
      <c r="H415" s="40"/>
      <c r="I415" s="40"/>
    </row>
    <row r="416" spans="1:9" x14ac:dyDescent="0.25">
      <c r="A416" s="317"/>
      <c r="B416" s="8"/>
      <c r="C416" s="8"/>
      <c r="D416" s="284"/>
      <c r="E416" s="40"/>
      <c r="F416" s="40"/>
      <c r="G416" s="40"/>
      <c r="H416" s="40"/>
      <c r="I416" s="40"/>
    </row>
    <row r="417" spans="1:9" x14ac:dyDescent="0.25">
      <c r="A417" s="317"/>
      <c r="B417" s="8"/>
      <c r="C417" s="8"/>
      <c r="D417" s="284"/>
      <c r="E417" s="40"/>
      <c r="F417" s="40"/>
      <c r="G417" s="40"/>
      <c r="H417" s="40"/>
      <c r="I417" s="40"/>
    </row>
    <row r="418" spans="1:9" x14ac:dyDescent="0.25">
      <c r="A418" s="317"/>
      <c r="B418" s="8"/>
      <c r="C418" s="8"/>
      <c r="D418" s="284"/>
      <c r="E418" s="40"/>
      <c r="F418" s="40"/>
      <c r="G418" s="40"/>
      <c r="H418" s="40"/>
      <c r="I418" s="40"/>
    </row>
    <row r="419" spans="1:9" x14ac:dyDescent="0.25">
      <c r="A419" s="317"/>
      <c r="B419" s="8"/>
      <c r="C419" s="8"/>
      <c r="D419" s="284"/>
      <c r="E419" s="40"/>
      <c r="F419" s="40"/>
      <c r="G419" s="40"/>
      <c r="H419" s="40"/>
      <c r="I419" s="40"/>
    </row>
    <row r="420" spans="1:9" x14ac:dyDescent="0.25">
      <c r="A420" s="317"/>
      <c r="B420" s="8"/>
      <c r="C420" s="8"/>
      <c r="D420" s="284"/>
      <c r="E420" s="40"/>
      <c r="F420" s="40"/>
      <c r="G420" s="40"/>
      <c r="H420" s="40"/>
      <c r="I420" s="40"/>
    </row>
    <row r="421" spans="1:9" x14ac:dyDescent="0.25">
      <c r="A421" s="317"/>
      <c r="B421" s="8"/>
      <c r="C421" s="8"/>
      <c r="D421" s="284"/>
      <c r="E421" s="40"/>
      <c r="F421" s="40"/>
      <c r="G421" s="40"/>
      <c r="H421" s="40"/>
      <c r="I421" s="40"/>
    </row>
    <row r="422" spans="1:9" x14ac:dyDescent="0.25">
      <c r="A422" s="317"/>
      <c r="B422" s="8"/>
      <c r="C422" s="8"/>
      <c r="D422" s="284"/>
      <c r="E422" s="40"/>
      <c r="F422" s="40"/>
      <c r="G422" s="40"/>
      <c r="H422" s="40"/>
      <c r="I422" s="40"/>
    </row>
    <row r="423" spans="1:9" x14ac:dyDescent="0.25">
      <c r="A423" s="317"/>
      <c r="B423" s="8"/>
      <c r="C423" s="8"/>
      <c r="D423" s="284"/>
      <c r="E423" s="40"/>
      <c r="F423" s="40"/>
      <c r="G423" s="40"/>
      <c r="H423" s="40"/>
      <c r="I423" s="40"/>
    </row>
    <row r="424" spans="1:9" x14ac:dyDescent="0.25">
      <c r="A424" s="317"/>
      <c r="B424" s="8"/>
      <c r="C424" s="8"/>
      <c r="D424" s="284"/>
      <c r="E424" s="40"/>
      <c r="F424" s="40"/>
      <c r="G424" s="40"/>
      <c r="H424" s="40"/>
      <c r="I424" s="40"/>
    </row>
    <row r="425" spans="1:9" x14ac:dyDescent="0.25">
      <c r="A425" s="317"/>
      <c r="B425" s="8"/>
      <c r="C425" s="8"/>
      <c r="D425" s="284"/>
      <c r="E425" s="40"/>
      <c r="F425" s="40"/>
      <c r="G425" s="40"/>
      <c r="H425" s="40"/>
      <c r="I425" s="40"/>
    </row>
    <row r="426" spans="1:9" x14ac:dyDescent="0.25">
      <c r="A426" s="317"/>
      <c r="B426" s="8"/>
      <c r="C426" s="8"/>
      <c r="D426" s="284"/>
      <c r="E426" s="40"/>
      <c r="F426" s="40"/>
      <c r="G426" s="40"/>
      <c r="H426" s="40"/>
      <c r="I426" s="40"/>
    </row>
    <row r="427" spans="1:9" x14ac:dyDescent="0.25">
      <c r="A427" s="317"/>
      <c r="B427" s="8"/>
      <c r="C427" s="8"/>
      <c r="D427" s="284"/>
      <c r="E427" s="40"/>
      <c r="F427" s="40"/>
      <c r="G427" s="40"/>
      <c r="H427" s="40"/>
      <c r="I427" s="40"/>
    </row>
    <row r="428" spans="1:9" x14ac:dyDescent="0.25">
      <c r="A428" s="317"/>
      <c r="B428" s="8"/>
      <c r="C428" s="8"/>
      <c r="D428" s="284"/>
      <c r="E428" s="40"/>
      <c r="F428" s="40"/>
      <c r="G428" s="40"/>
      <c r="H428" s="40"/>
      <c r="I428" s="40"/>
    </row>
    <row r="429" spans="1:9" x14ac:dyDescent="0.25">
      <c r="A429" s="317"/>
      <c r="B429" s="8"/>
      <c r="C429" s="8"/>
      <c r="D429" s="284"/>
      <c r="E429" s="40"/>
      <c r="F429" s="40"/>
      <c r="G429" s="40"/>
      <c r="H429" s="40"/>
      <c r="I429" s="40"/>
    </row>
    <row r="430" spans="1:9" x14ac:dyDescent="0.25">
      <c r="A430" s="317"/>
      <c r="B430" s="8"/>
      <c r="C430" s="8"/>
      <c r="D430" s="284"/>
      <c r="E430" s="40"/>
      <c r="F430" s="40"/>
      <c r="G430" s="40"/>
      <c r="H430" s="40"/>
      <c r="I430" s="40"/>
    </row>
    <row r="431" spans="1:9" x14ac:dyDescent="0.25">
      <c r="A431" s="317"/>
      <c r="B431" s="8"/>
      <c r="C431" s="8"/>
      <c r="D431" s="284"/>
      <c r="E431" s="40"/>
      <c r="F431" s="40"/>
      <c r="G431" s="40"/>
      <c r="H431" s="40"/>
      <c r="I431" s="40"/>
    </row>
    <row r="432" spans="1:9" x14ac:dyDescent="0.25">
      <c r="A432" s="317"/>
      <c r="B432" s="8"/>
      <c r="C432" s="8"/>
      <c r="D432" s="284"/>
      <c r="E432" s="40"/>
      <c r="F432" s="40"/>
      <c r="G432" s="40"/>
      <c r="H432" s="40"/>
      <c r="I432" s="40"/>
    </row>
    <row r="433" spans="1:9" x14ac:dyDescent="0.25">
      <c r="A433" s="317"/>
      <c r="B433" s="8"/>
      <c r="C433" s="8"/>
      <c r="D433" s="284"/>
      <c r="E433" s="40"/>
      <c r="F433" s="40"/>
      <c r="G433" s="40"/>
      <c r="H433" s="40"/>
      <c r="I433" s="40"/>
    </row>
    <row r="434" spans="1:9" x14ac:dyDescent="0.25">
      <c r="A434" s="317"/>
      <c r="B434" s="8"/>
      <c r="C434" s="8"/>
      <c r="D434" s="284"/>
      <c r="E434" s="40"/>
      <c r="F434" s="40"/>
      <c r="G434" s="40"/>
      <c r="H434" s="40"/>
      <c r="I434" s="40"/>
    </row>
    <row r="435" spans="1:9" x14ac:dyDescent="0.25">
      <c r="A435" s="317"/>
      <c r="B435" s="8"/>
      <c r="C435" s="8"/>
      <c r="D435" s="284"/>
      <c r="E435" s="40"/>
      <c r="F435" s="40"/>
      <c r="G435" s="40"/>
      <c r="H435" s="40"/>
      <c r="I435" s="40"/>
    </row>
    <row r="436" spans="1:9" x14ac:dyDescent="0.25">
      <c r="A436" s="317"/>
      <c r="B436" s="8"/>
      <c r="C436" s="8"/>
      <c r="D436" s="284"/>
      <c r="E436" s="40"/>
      <c r="F436" s="40"/>
      <c r="G436" s="40"/>
      <c r="H436" s="40"/>
      <c r="I436" s="40"/>
    </row>
    <row r="437" spans="1:9" x14ac:dyDescent="0.25">
      <c r="A437" s="317"/>
      <c r="B437" s="8"/>
      <c r="C437" s="8"/>
      <c r="D437" s="284"/>
      <c r="E437" s="40"/>
      <c r="F437" s="40"/>
      <c r="G437" s="40"/>
      <c r="H437" s="40"/>
      <c r="I437" s="40"/>
    </row>
    <row r="438" spans="1:9" x14ac:dyDescent="0.25">
      <c r="A438" s="317"/>
      <c r="B438" s="8"/>
      <c r="C438" s="8"/>
      <c r="D438" s="284"/>
      <c r="E438" s="40"/>
      <c r="F438" s="40"/>
      <c r="G438" s="40"/>
      <c r="H438" s="40"/>
      <c r="I438" s="40"/>
    </row>
    <row r="439" spans="1:9" x14ac:dyDescent="0.25">
      <c r="A439" s="317"/>
      <c r="B439" s="8"/>
      <c r="C439" s="8"/>
      <c r="D439" s="284"/>
      <c r="E439" s="40"/>
      <c r="F439" s="40"/>
      <c r="G439" s="40"/>
      <c r="H439" s="40"/>
      <c r="I439" s="40"/>
    </row>
    <row r="440" spans="1:9" x14ac:dyDescent="0.25">
      <c r="A440" s="317"/>
      <c r="B440" s="8"/>
      <c r="C440" s="8"/>
      <c r="D440" s="284"/>
      <c r="E440" s="40"/>
      <c r="F440" s="40"/>
      <c r="G440" s="40"/>
      <c r="H440" s="40"/>
      <c r="I440" s="40"/>
    </row>
    <row r="441" spans="1:9" x14ac:dyDescent="0.25">
      <c r="A441" s="317"/>
      <c r="B441" s="8"/>
      <c r="C441" s="8"/>
      <c r="D441" s="284"/>
      <c r="E441" s="40"/>
      <c r="F441" s="40"/>
      <c r="G441" s="40"/>
      <c r="H441" s="40"/>
      <c r="I441" s="40"/>
    </row>
    <row r="442" spans="1:9" x14ac:dyDescent="0.25">
      <c r="A442" s="317"/>
      <c r="B442" s="8"/>
      <c r="C442" s="8"/>
      <c r="D442" s="284"/>
      <c r="E442" s="40"/>
      <c r="F442" s="40"/>
      <c r="G442" s="40"/>
      <c r="H442" s="40"/>
      <c r="I442" s="40"/>
    </row>
    <row r="443" spans="1:9" x14ac:dyDescent="0.25">
      <c r="A443" s="317"/>
      <c r="B443" s="8"/>
      <c r="C443" s="8"/>
      <c r="D443" s="284"/>
      <c r="E443" s="40"/>
      <c r="F443" s="40"/>
      <c r="G443" s="40"/>
      <c r="H443" s="40"/>
      <c r="I443" s="40"/>
    </row>
    <row r="444" spans="1:9" x14ac:dyDescent="0.25">
      <c r="A444" s="317"/>
      <c r="B444" s="8"/>
      <c r="C444" s="8"/>
      <c r="D444" s="284"/>
      <c r="E444" s="40"/>
      <c r="F444" s="40"/>
      <c r="G444" s="40"/>
      <c r="H444" s="40"/>
      <c r="I444" s="40"/>
    </row>
    <row r="445" spans="1:9" x14ac:dyDescent="0.25">
      <c r="A445" s="317"/>
      <c r="B445" s="8"/>
      <c r="C445" s="8"/>
      <c r="D445" s="284"/>
      <c r="E445" s="40"/>
      <c r="F445" s="40"/>
      <c r="G445" s="40"/>
      <c r="H445" s="40"/>
      <c r="I445" s="40"/>
    </row>
    <row r="446" spans="1:9" x14ac:dyDescent="0.25">
      <c r="A446" s="317"/>
      <c r="B446" s="8"/>
      <c r="C446" s="8"/>
      <c r="D446" s="284"/>
      <c r="E446" s="40"/>
      <c r="F446" s="40"/>
      <c r="G446" s="40"/>
      <c r="H446" s="40"/>
      <c r="I446" s="40"/>
    </row>
    <row r="447" spans="1:9" x14ac:dyDescent="0.25">
      <c r="A447" s="317"/>
      <c r="B447" s="8"/>
      <c r="C447" s="8"/>
      <c r="D447" s="284"/>
      <c r="E447" s="40"/>
      <c r="F447" s="40"/>
      <c r="G447" s="40"/>
      <c r="H447" s="40"/>
      <c r="I447" s="40"/>
    </row>
    <row r="448" spans="1:9" x14ac:dyDescent="0.25">
      <c r="A448" s="317"/>
      <c r="B448" s="8"/>
      <c r="C448" s="8"/>
      <c r="D448" s="284"/>
      <c r="E448" s="40"/>
      <c r="F448" s="40"/>
      <c r="G448" s="40"/>
      <c r="H448" s="40"/>
      <c r="I448" s="40"/>
    </row>
    <row r="449" spans="1:9" x14ac:dyDescent="0.25">
      <c r="A449" s="317"/>
      <c r="B449" s="8"/>
      <c r="C449" s="8"/>
      <c r="D449" s="284"/>
      <c r="E449" s="40"/>
      <c r="F449" s="40"/>
      <c r="G449" s="40"/>
      <c r="H449" s="40"/>
      <c r="I449" s="40"/>
    </row>
    <row r="450" spans="1:9" x14ac:dyDescent="0.25">
      <c r="A450" s="317"/>
      <c r="B450" s="8"/>
      <c r="C450" s="8"/>
      <c r="D450" s="284"/>
      <c r="E450" s="40"/>
      <c r="F450" s="40"/>
      <c r="G450" s="40"/>
      <c r="H450" s="40"/>
      <c r="I450" s="40"/>
    </row>
    <row r="451" spans="1:9" x14ac:dyDescent="0.25">
      <c r="A451" s="317"/>
      <c r="B451" s="8"/>
      <c r="C451" s="8"/>
      <c r="D451" s="284"/>
      <c r="E451" s="40"/>
      <c r="F451" s="40"/>
      <c r="G451" s="40"/>
      <c r="H451" s="40"/>
      <c r="I451" s="40"/>
    </row>
    <row r="452" spans="1:9" x14ac:dyDescent="0.25">
      <c r="A452" s="317"/>
      <c r="B452" s="8"/>
      <c r="C452" s="8"/>
      <c r="D452" s="284"/>
      <c r="E452" s="40"/>
      <c r="F452" s="40"/>
      <c r="G452" s="40"/>
      <c r="H452" s="40"/>
      <c r="I452" s="40"/>
    </row>
    <row r="453" spans="1:9" x14ac:dyDescent="0.25">
      <c r="A453" s="317"/>
      <c r="B453" s="8"/>
      <c r="C453" s="8"/>
      <c r="D453" s="284"/>
      <c r="E453" s="40"/>
      <c r="F453" s="40"/>
      <c r="G453" s="40"/>
      <c r="H453" s="40"/>
      <c r="I453" s="40"/>
    </row>
    <row r="454" spans="1:9" x14ac:dyDescent="0.25">
      <c r="A454" s="317"/>
      <c r="B454" s="8"/>
      <c r="C454" s="8"/>
      <c r="D454" s="284"/>
      <c r="E454" s="40"/>
      <c r="F454" s="40"/>
      <c r="G454" s="40"/>
      <c r="H454" s="40"/>
      <c r="I454" s="40"/>
    </row>
    <row r="455" spans="1:9" x14ac:dyDescent="0.25">
      <c r="A455" s="317"/>
      <c r="B455" s="8"/>
      <c r="C455" s="8"/>
      <c r="D455" s="284"/>
      <c r="E455" s="40"/>
      <c r="F455" s="40"/>
      <c r="G455" s="40"/>
      <c r="H455" s="40"/>
      <c r="I455" s="40"/>
    </row>
    <row r="456" spans="1:9" x14ac:dyDescent="0.25">
      <c r="A456" s="317"/>
      <c r="B456" s="8"/>
      <c r="C456" s="8"/>
      <c r="D456" s="284"/>
      <c r="E456" s="40"/>
      <c r="F456" s="40"/>
      <c r="G456" s="40"/>
      <c r="H456" s="40"/>
      <c r="I456" s="40"/>
    </row>
    <row r="457" spans="1:9" x14ac:dyDescent="0.25">
      <c r="A457" s="317"/>
      <c r="B457" s="8"/>
      <c r="C457" s="8"/>
      <c r="D457" s="284"/>
      <c r="E457" s="40"/>
      <c r="F457" s="40"/>
      <c r="G457" s="40"/>
      <c r="H457" s="40"/>
      <c r="I457" s="40"/>
    </row>
    <row r="458" spans="1:9" x14ac:dyDescent="0.25">
      <c r="A458" s="317"/>
      <c r="B458" s="8"/>
      <c r="C458" s="8"/>
      <c r="D458" s="284"/>
      <c r="E458" s="40"/>
      <c r="F458" s="40"/>
      <c r="G458" s="40"/>
      <c r="H458" s="40"/>
      <c r="I458" s="40"/>
    </row>
    <row r="459" spans="1:9" x14ac:dyDescent="0.25">
      <c r="A459" s="317"/>
      <c r="B459" s="8"/>
      <c r="C459" s="8"/>
      <c r="D459" s="284"/>
      <c r="E459" s="40"/>
      <c r="F459" s="40"/>
      <c r="G459" s="40"/>
      <c r="H459" s="40"/>
      <c r="I459" s="40"/>
    </row>
    <row r="460" spans="1:9" x14ac:dyDescent="0.25">
      <c r="A460" s="317"/>
      <c r="B460" s="8"/>
      <c r="C460" s="8"/>
      <c r="D460" s="284"/>
      <c r="E460" s="40"/>
      <c r="F460" s="40"/>
      <c r="G460" s="40"/>
      <c r="H460" s="40"/>
      <c r="I460" s="40"/>
    </row>
    <row r="461" spans="1:9" x14ac:dyDescent="0.25">
      <c r="A461" s="317"/>
      <c r="B461" s="8"/>
      <c r="C461" s="8"/>
      <c r="D461" s="284"/>
      <c r="E461" s="40"/>
      <c r="F461" s="40"/>
      <c r="G461" s="40"/>
      <c r="H461" s="40"/>
      <c r="I461" s="40"/>
    </row>
    <row r="462" spans="1:9" x14ac:dyDescent="0.25">
      <c r="A462" s="317"/>
      <c r="B462" s="8"/>
      <c r="C462" s="8"/>
      <c r="D462" s="284"/>
      <c r="E462" s="40"/>
      <c r="F462" s="40"/>
      <c r="G462" s="40"/>
      <c r="H462" s="40"/>
      <c r="I462" s="40"/>
    </row>
    <row r="463" spans="1:9" x14ac:dyDescent="0.25">
      <c r="A463" s="317"/>
      <c r="B463" s="8"/>
      <c r="C463" s="8"/>
      <c r="D463" s="284"/>
      <c r="E463" s="40"/>
      <c r="F463" s="40"/>
      <c r="G463" s="40"/>
      <c r="H463" s="40"/>
      <c r="I463" s="40"/>
    </row>
    <row r="464" spans="1:9" x14ac:dyDescent="0.25">
      <c r="A464" s="317"/>
      <c r="B464" s="8"/>
      <c r="C464" s="8"/>
      <c r="D464" s="284"/>
      <c r="E464" s="40"/>
      <c r="F464" s="40"/>
      <c r="G464" s="40"/>
      <c r="H464" s="40"/>
      <c r="I464" s="40"/>
    </row>
    <row r="465" spans="1:9" x14ac:dyDescent="0.25">
      <c r="A465" s="317"/>
      <c r="B465" s="8"/>
      <c r="C465" s="8"/>
      <c r="D465" s="284"/>
      <c r="E465" s="40"/>
      <c r="F465" s="40"/>
      <c r="G465" s="40"/>
      <c r="H465" s="40"/>
      <c r="I465" s="40"/>
    </row>
    <row r="466" spans="1:9" x14ac:dyDescent="0.25">
      <c r="A466" s="317"/>
      <c r="B466" s="8"/>
      <c r="C466" s="8"/>
      <c r="D466" s="284"/>
      <c r="E466" s="40"/>
      <c r="F466" s="40"/>
      <c r="G466" s="40"/>
      <c r="H466" s="40"/>
      <c r="I466" s="40"/>
    </row>
    <row r="467" spans="1:9" x14ac:dyDescent="0.25">
      <c r="A467" s="317"/>
      <c r="B467" s="8"/>
      <c r="C467" s="8"/>
      <c r="D467" s="284"/>
      <c r="E467" s="40"/>
      <c r="F467" s="40"/>
      <c r="G467" s="40"/>
      <c r="H467" s="40"/>
      <c r="I467" s="40"/>
    </row>
    <row r="468" spans="1:9" x14ac:dyDescent="0.25">
      <c r="A468" s="317"/>
      <c r="B468" s="8"/>
      <c r="C468" s="8"/>
      <c r="D468" s="284"/>
      <c r="E468" s="40"/>
      <c r="F468" s="40"/>
      <c r="G468" s="40"/>
      <c r="H468" s="40"/>
      <c r="I468" s="40"/>
    </row>
    <row r="469" spans="1:9" x14ac:dyDescent="0.25">
      <c r="A469" s="317"/>
      <c r="B469" s="8"/>
      <c r="C469" s="8"/>
      <c r="D469" s="284"/>
      <c r="E469" s="40"/>
      <c r="F469" s="40"/>
      <c r="G469" s="40"/>
      <c r="H469" s="40"/>
      <c r="I469" s="40"/>
    </row>
    <row r="470" spans="1:9" x14ac:dyDescent="0.25">
      <c r="A470" s="317"/>
      <c r="B470" s="8"/>
      <c r="C470" s="8"/>
      <c r="D470" s="284"/>
      <c r="E470" s="40"/>
      <c r="F470" s="40"/>
      <c r="G470" s="40"/>
      <c r="H470" s="40"/>
      <c r="I470" s="40"/>
    </row>
    <row r="471" spans="1:9" x14ac:dyDescent="0.25">
      <c r="A471" s="317"/>
      <c r="B471" s="8"/>
      <c r="C471" s="8"/>
      <c r="D471" s="284"/>
      <c r="E471" s="40"/>
      <c r="F471" s="40"/>
      <c r="G471" s="40"/>
      <c r="H471" s="40"/>
      <c r="I471" s="40"/>
    </row>
    <row r="472" spans="1:9" x14ac:dyDescent="0.25">
      <c r="A472" s="317"/>
      <c r="B472" s="8"/>
      <c r="C472" s="8"/>
      <c r="D472" s="284"/>
      <c r="E472" s="40"/>
      <c r="F472" s="40"/>
      <c r="G472" s="40"/>
      <c r="H472" s="40"/>
      <c r="I472" s="40"/>
    </row>
    <row r="473" spans="1:9" x14ac:dyDescent="0.25">
      <c r="A473" s="317"/>
      <c r="B473" s="8"/>
      <c r="C473" s="8"/>
      <c r="D473" s="284"/>
      <c r="E473" s="40"/>
      <c r="F473" s="40"/>
      <c r="G473" s="40"/>
      <c r="H473" s="40"/>
      <c r="I473" s="40"/>
    </row>
    <row r="474" spans="1:9" x14ac:dyDescent="0.25">
      <c r="A474" s="317"/>
      <c r="B474" s="8"/>
      <c r="C474" s="8"/>
      <c r="D474" s="284"/>
      <c r="E474" s="40"/>
      <c r="F474" s="40"/>
      <c r="G474" s="40"/>
      <c r="H474" s="40"/>
      <c r="I474" s="40"/>
    </row>
    <row r="475" spans="1:9" x14ac:dyDescent="0.25">
      <c r="A475" s="317"/>
      <c r="B475" s="8"/>
      <c r="C475" s="8"/>
      <c r="D475" s="284"/>
      <c r="E475" s="40"/>
      <c r="F475" s="40"/>
      <c r="G475" s="40"/>
      <c r="H475" s="40"/>
      <c r="I475" s="40"/>
    </row>
    <row r="476" spans="1:9" x14ac:dyDescent="0.25">
      <c r="A476" s="317"/>
      <c r="B476" s="8"/>
      <c r="C476" s="8"/>
      <c r="D476" s="284"/>
      <c r="E476" s="40"/>
      <c r="F476" s="40"/>
      <c r="G476" s="40"/>
      <c r="H476" s="40"/>
      <c r="I476" s="40"/>
    </row>
    <row r="477" spans="1:9" x14ac:dyDescent="0.25">
      <c r="A477" s="317"/>
      <c r="B477" s="8"/>
      <c r="C477" s="8"/>
      <c r="D477" s="284"/>
      <c r="E477" s="40"/>
      <c r="F477" s="40"/>
      <c r="G477" s="40"/>
      <c r="H477" s="40"/>
      <c r="I477" s="40"/>
    </row>
    <row r="478" spans="1:9" x14ac:dyDescent="0.25">
      <c r="A478" s="317"/>
      <c r="B478" s="8"/>
      <c r="C478" s="8"/>
      <c r="D478" s="284"/>
      <c r="E478" s="40"/>
      <c r="F478" s="40"/>
      <c r="G478" s="40"/>
      <c r="H478" s="40"/>
      <c r="I478" s="40"/>
    </row>
    <row r="479" spans="1:9" x14ac:dyDescent="0.25">
      <c r="A479" s="317"/>
      <c r="B479" s="8"/>
      <c r="C479" s="8"/>
      <c r="D479" s="284"/>
      <c r="E479" s="40"/>
      <c r="F479" s="40"/>
      <c r="G479" s="40"/>
      <c r="H479" s="40"/>
      <c r="I479" s="40"/>
    </row>
    <row r="480" spans="1:9" x14ac:dyDescent="0.25">
      <c r="A480" s="317"/>
      <c r="B480" s="8"/>
      <c r="C480" s="8"/>
      <c r="D480" s="284"/>
      <c r="E480" s="40"/>
      <c r="F480" s="40"/>
      <c r="G480" s="40"/>
      <c r="H480" s="40"/>
      <c r="I480" s="40"/>
    </row>
    <row r="481" spans="1:9" x14ac:dyDescent="0.25">
      <c r="A481" s="317"/>
      <c r="B481" s="8"/>
      <c r="C481" s="8"/>
      <c r="D481" s="284"/>
      <c r="E481" s="40"/>
      <c r="F481" s="40"/>
      <c r="G481" s="40"/>
      <c r="H481" s="40"/>
      <c r="I481" s="40"/>
    </row>
    <row r="482" spans="1:9" x14ac:dyDescent="0.25">
      <c r="A482" s="317"/>
      <c r="B482" s="8"/>
      <c r="C482" s="8"/>
      <c r="D482" s="284"/>
      <c r="E482" s="40"/>
      <c r="F482" s="40"/>
      <c r="G482" s="40"/>
      <c r="H482" s="40"/>
      <c r="I482" s="40"/>
    </row>
    <row r="483" spans="1:9" x14ac:dyDescent="0.25">
      <c r="A483" s="317"/>
      <c r="B483" s="8"/>
      <c r="C483" s="8"/>
      <c r="D483" s="284"/>
      <c r="E483" s="40"/>
      <c r="F483" s="40"/>
      <c r="G483" s="40"/>
      <c r="H483" s="40"/>
      <c r="I483" s="40"/>
    </row>
    <row r="484" spans="1:9" x14ac:dyDescent="0.25">
      <c r="A484" s="317"/>
      <c r="B484" s="8"/>
      <c r="C484" s="8"/>
      <c r="D484" s="284"/>
      <c r="E484" s="40"/>
      <c r="F484" s="40"/>
      <c r="G484" s="40"/>
      <c r="H484" s="40"/>
      <c r="I484" s="40"/>
    </row>
    <row r="485" spans="1:9" x14ac:dyDescent="0.25">
      <c r="A485" s="317"/>
      <c r="B485" s="8"/>
      <c r="C485" s="8"/>
      <c r="D485" s="284"/>
      <c r="E485" s="40"/>
      <c r="F485" s="40"/>
      <c r="G485" s="40"/>
      <c r="H485" s="40"/>
      <c r="I485" s="40"/>
    </row>
    <row r="486" spans="1:9" x14ac:dyDescent="0.25">
      <c r="A486" s="317"/>
      <c r="B486" s="8"/>
      <c r="C486" s="8"/>
      <c r="D486" s="284"/>
      <c r="E486" s="40"/>
      <c r="F486" s="40"/>
      <c r="G486" s="40"/>
      <c r="H486" s="40"/>
      <c r="I486" s="40"/>
    </row>
    <row r="487" spans="1:9" x14ac:dyDescent="0.25">
      <c r="A487" s="317"/>
      <c r="B487" s="8"/>
      <c r="C487" s="8"/>
      <c r="D487" s="284"/>
      <c r="E487" s="40"/>
      <c r="F487" s="40"/>
      <c r="G487" s="40"/>
      <c r="H487" s="40"/>
      <c r="I487" s="40"/>
    </row>
    <row r="488" spans="1:9" x14ac:dyDescent="0.25">
      <c r="A488" s="317"/>
      <c r="B488" s="8"/>
      <c r="C488" s="8"/>
      <c r="D488" s="284"/>
      <c r="E488" s="40"/>
      <c r="F488" s="40"/>
      <c r="G488" s="40"/>
      <c r="H488" s="40"/>
      <c r="I488" s="40"/>
    </row>
    <row r="489" spans="1:9" x14ac:dyDescent="0.25">
      <c r="A489" s="317"/>
      <c r="B489" s="8"/>
      <c r="C489" s="8"/>
      <c r="D489" s="284"/>
      <c r="E489" s="40"/>
      <c r="F489" s="40"/>
      <c r="G489" s="40"/>
      <c r="H489" s="40"/>
      <c r="I489" s="40"/>
    </row>
    <row r="490" spans="1:9" x14ac:dyDescent="0.25">
      <c r="A490" s="317"/>
      <c r="B490" s="8"/>
      <c r="C490" s="8"/>
      <c r="D490" s="284"/>
      <c r="E490" s="40"/>
      <c r="F490" s="40"/>
      <c r="G490" s="40"/>
      <c r="H490" s="40"/>
      <c r="I490" s="40"/>
    </row>
    <row r="491" spans="1:9" x14ac:dyDescent="0.25">
      <c r="A491" s="317"/>
      <c r="B491" s="8"/>
      <c r="C491" s="8"/>
      <c r="D491" s="284"/>
      <c r="E491" s="40"/>
      <c r="F491" s="40"/>
      <c r="G491" s="40"/>
      <c r="H491" s="40"/>
      <c r="I491" s="40"/>
    </row>
    <row r="492" spans="1:9" x14ac:dyDescent="0.25">
      <c r="A492" s="317"/>
      <c r="B492" s="8"/>
      <c r="C492" s="8"/>
      <c r="D492" s="284"/>
      <c r="E492" s="40"/>
      <c r="F492" s="40"/>
      <c r="G492" s="40"/>
      <c r="H492" s="40"/>
      <c r="I492" s="40"/>
    </row>
    <row r="493" spans="1:9" x14ac:dyDescent="0.25">
      <c r="A493" s="317"/>
      <c r="B493" s="8"/>
      <c r="C493" s="8"/>
      <c r="D493" s="284"/>
      <c r="E493" s="40"/>
      <c r="F493" s="40"/>
      <c r="G493" s="40"/>
      <c r="H493" s="40"/>
      <c r="I493" s="40"/>
    </row>
    <row r="494" spans="1:9" x14ac:dyDescent="0.25">
      <c r="A494" s="317"/>
      <c r="B494" s="8"/>
      <c r="C494" s="8"/>
      <c r="D494" s="284"/>
      <c r="E494" s="40"/>
      <c r="F494" s="40"/>
      <c r="G494" s="40"/>
      <c r="H494" s="40"/>
      <c r="I494" s="40"/>
    </row>
    <row r="495" spans="1:9" x14ac:dyDescent="0.25">
      <c r="A495" s="317"/>
      <c r="B495" s="8"/>
      <c r="C495" s="8"/>
      <c r="D495" s="284"/>
      <c r="E495" s="40"/>
      <c r="F495" s="40"/>
      <c r="G495" s="40"/>
      <c r="H495" s="40"/>
      <c r="I495" s="40"/>
    </row>
    <row r="496" spans="1:9" x14ac:dyDescent="0.25">
      <c r="A496" s="317"/>
      <c r="B496" s="8"/>
      <c r="C496" s="8"/>
      <c r="D496" s="284"/>
      <c r="E496" s="40"/>
      <c r="F496" s="40"/>
      <c r="G496" s="40"/>
      <c r="H496" s="40"/>
      <c r="I496" s="40"/>
    </row>
    <row r="497" spans="1:9" x14ac:dyDescent="0.25">
      <c r="A497" s="317"/>
      <c r="B497" s="8"/>
      <c r="C497" s="8"/>
      <c r="D497" s="284"/>
      <c r="E497" s="40"/>
      <c r="F497" s="40"/>
      <c r="G497" s="40"/>
      <c r="H497" s="40"/>
      <c r="I497" s="40"/>
    </row>
    <row r="498" spans="1:9" x14ac:dyDescent="0.25">
      <c r="A498" s="317"/>
      <c r="B498" s="8"/>
      <c r="C498" s="8"/>
      <c r="D498" s="284"/>
      <c r="E498" s="40"/>
      <c r="F498" s="40"/>
      <c r="G498" s="40"/>
      <c r="H498" s="40"/>
      <c r="I498" s="40"/>
    </row>
    <row r="499" spans="1:9" x14ac:dyDescent="0.25">
      <c r="A499" s="317"/>
      <c r="B499" s="8"/>
      <c r="C499" s="8"/>
      <c r="D499" s="284"/>
      <c r="E499" s="40"/>
      <c r="F499" s="40"/>
      <c r="G499" s="40"/>
      <c r="H499" s="40"/>
      <c r="I499" s="40"/>
    </row>
    <row r="500" spans="1:9" x14ac:dyDescent="0.25">
      <c r="A500" s="317"/>
      <c r="B500" s="8"/>
      <c r="C500" s="8"/>
      <c r="D500" s="284"/>
      <c r="E500" s="40"/>
      <c r="F500" s="40"/>
      <c r="G500" s="40"/>
      <c r="H500" s="40"/>
      <c r="I500" s="40"/>
    </row>
    <row r="501" spans="1:9" x14ac:dyDescent="0.25">
      <c r="A501" s="317"/>
      <c r="B501" s="8"/>
      <c r="C501" s="8"/>
      <c r="D501" s="284"/>
      <c r="E501" s="40"/>
      <c r="F501" s="40"/>
      <c r="G501" s="40"/>
      <c r="H501" s="40"/>
      <c r="I501" s="40"/>
    </row>
    <row r="502" spans="1:9" x14ac:dyDescent="0.25">
      <c r="A502" s="317"/>
      <c r="B502" s="8"/>
      <c r="C502" s="8"/>
      <c r="D502" s="284"/>
      <c r="E502" s="40"/>
      <c r="F502" s="40"/>
      <c r="G502" s="40"/>
      <c r="H502" s="40"/>
      <c r="I502" s="40"/>
    </row>
    <row r="503" spans="1:9" x14ac:dyDescent="0.25">
      <c r="A503" s="317"/>
      <c r="B503" s="8"/>
      <c r="C503" s="8"/>
      <c r="D503" s="284"/>
      <c r="E503" s="40"/>
      <c r="F503" s="40"/>
      <c r="G503" s="40"/>
      <c r="H503" s="40"/>
      <c r="I503" s="40"/>
    </row>
    <row r="504" spans="1:9" x14ac:dyDescent="0.25">
      <c r="A504" s="317"/>
      <c r="B504" s="8"/>
      <c r="C504" s="8"/>
      <c r="D504" s="284"/>
      <c r="E504" s="40"/>
      <c r="F504" s="40"/>
      <c r="G504" s="40"/>
      <c r="H504" s="40"/>
      <c r="I504" s="40"/>
    </row>
    <row r="505" spans="1:9" x14ac:dyDescent="0.25">
      <c r="A505" s="317"/>
      <c r="B505" s="8"/>
      <c r="C505" s="8"/>
      <c r="D505" s="284"/>
      <c r="E505" s="40"/>
      <c r="F505" s="40"/>
      <c r="G505" s="40"/>
      <c r="H505" s="40"/>
      <c r="I505" s="40"/>
    </row>
    <row r="506" spans="1:9" x14ac:dyDescent="0.25">
      <c r="A506" s="317"/>
      <c r="B506" s="8"/>
      <c r="C506" s="8"/>
      <c r="D506" s="284"/>
      <c r="E506" s="40"/>
      <c r="F506" s="40"/>
      <c r="G506" s="40"/>
      <c r="H506" s="40"/>
      <c r="I506" s="40"/>
    </row>
    <row r="507" spans="1:9" x14ac:dyDescent="0.25">
      <c r="A507" s="317"/>
      <c r="B507" s="8"/>
      <c r="C507" s="8"/>
      <c r="D507" s="284"/>
      <c r="E507" s="40"/>
      <c r="F507" s="40"/>
      <c r="G507" s="40"/>
      <c r="H507" s="40"/>
      <c r="I507" s="40"/>
    </row>
    <row r="508" spans="1:9" x14ac:dyDescent="0.25">
      <c r="A508" s="317"/>
      <c r="B508" s="8"/>
      <c r="C508" s="8"/>
      <c r="D508" s="284"/>
      <c r="E508" s="40"/>
      <c r="F508" s="40"/>
      <c r="G508" s="40"/>
      <c r="H508" s="40"/>
      <c r="I508" s="40"/>
    </row>
    <row r="509" spans="1:9" x14ac:dyDescent="0.25">
      <c r="A509" s="317"/>
      <c r="B509" s="8"/>
      <c r="C509" s="8"/>
      <c r="D509" s="284"/>
      <c r="E509" s="40"/>
      <c r="F509" s="40"/>
      <c r="G509" s="40"/>
      <c r="H509" s="40"/>
      <c r="I509" s="40"/>
    </row>
    <row r="510" spans="1:9" x14ac:dyDescent="0.25">
      <c r="A510" s="317"/>
      <c r="B510" s="8"/>
      <c r="C510" s="8"/>
      <c r="D510" s="284"/>
      <c r="E510" s="40"/>
      <c r="F510" s="40"/>
      <c r="G510" s="40"/>
      <c r="H510" s="40"/>
      <c r="I510" s="40"/>
    </row>
    <row r="511" spans="1:9" x14ac:dyDescent="0.25">
      <c r="A511" s="317"/>
      <c r="B511" s="8"/>
      <c r="C511" s="8"/>
      <c r="D511" s="284"/>
      <c r="E511" s="40"/>
      <c r="F511" s="40"/>
      <c r="G511" s="40"/>
      <c r="H511" s="40"/>
      <c r="I511" s="40"/>
    </row>
    <row r="512" spans="1:9" x14ac:dyDescent="0.25">
      <c r="A512" s="317"/>
      <c r="B512" s="8"/>
      <c r="C512" s="8"/>
      <c r="D512" s="284"/>
      <c r="E512" s="40"/>
      <c r="F512" s="40"/>
      <c r="G512" s="40"/>
      <c r="H512" s="40"/>
      <c r="I512" s="40"/>
    </row>
    <row r="513" spans="1:9" x14ac:dyDescent="0.25">
      <c r="A513" s="317"/>
      <c r="B513" s="8"/>
      <c r="C513" s="8"/>
      <c r="D513" s="284"/>
      <c r="E513" s="40"/>
      <c r="F513" s="40"/>
      <c r="G513" s="40"/>
      <c r="H513" s="40"/>
      <c r="I513" s="40"/>
    </row>
    <row r="514" spans="1:9" x14ac:dyDescent="0.25">
      <c r="A514" s="317"/>
      <c r="B514" s="8"/>
      <c r="C514" s="8"/>
      <c r="D514" s="284"/>
      <c r="E514" s="40"/>
      <c r="F514" s="40"/>
      <c r="G514" s="40"/>
      <c r="H514" s="40"/>
      <c r="I514" s="40"/>
    </row>
    <row r="515" spans="1:9" x14ac:dyDescent="0.25">
      <c r="A515" s="317"/>
      <c r="B515" s="8"/>
      <c r="C515" s="8"/>
      <c r="D515" s="284"/>
      <c r="E515" s="40"/>
      <c r="F515" s="40"/>
      <c r="G515" s="40"/>
      <c r="H515" s="40"/>
      <c r="I515" s="40"/>
    </row>
    <row r="516" spans="1:9" x14ac:dyDescent="0.25">
      <c r="A516" s="317"/>
      <c r="B516" s="8"/>
      <c r="C516" s="8"/>
      <c r="D516" s="284"/>
      <c r="E516" s="40"/>
      <c r="F516" s="40"/>
      <c r="G516" s="40"/>
      <c r="H516" s="40"/>
      <c r="I516" s="40"/>
    </row>
    <row r="517" spans="1:9" x14ac:dyDescent="0.25">
      <c r="A517" s="317"/>
      <c r="B517" s="8"/>
      <c r="C517" s="8"/>
      <c r="D517" s="284"/>
      <c r="E517" s="40"/>
      <c r="F517" s="40"/>
      <c r="G517" s="40"/>
      <c r="H517" s="40"/>
      <c r="I517" s="40"/>
    </row>
    <row r="518" spans="1:9" x14ac:dyDescent="0.25">
      <c r="A518" s="317"/>
      <c r="B518" s="8"/>
      <c r="C518" s="8"/>
      <c r="D518" s="284"/>
      <c r="E518" s="40"/>
      <c r="F518" s="40"/>
      <c r="G518" s="40"/>
      <c r="H518" s="40"/>
      <c r="I518" s="40"/>
    </row>
    <row r="519" spans="1:9" x14ac:dyDescent="0.25">
      <c r="A519" s="317"/>
      <c r="B519" s="8"/>
      <c r="C519" s="8"/>
      <c r="D519" s="284"/>
      <c r="E519" s="40"/>
      <c r="F519" s="40"/>
      <c r="G519" s="40"/>
      <c r="H519" s="40"/>
      <c r="I519" s="40"/>
    </row>
    <row r="520" spans="1:9" x14ac:dyDescent="0.25">
      <c r="A520" s="317"/>
      <c r="B520" s="8"/>
      <c r="C520" s="8"/>
      <c r="D520" s="284"/>
      <c r="E520" s="40"/>
      <c r="F520" s="40"/>
      <c r="G520" s="40"/>
      <c r="H520" s="40"/>
      <c r="I520" s="40"/>
    </row>
    <row r="521" spans="1:9" x14ac:dyDescent="0.25">
      <c r="A521" s="317"/>
      <c r="B521" s="8"/>
      <c r="C521" s="8"/>
      <c r="D521" s="284"/>
      <c r="E521" s="40"/>
      <c r="F521" s="40"/>
      <c r="G521" s="40"/>
      <c r="H521" s="40"/>
      <c r="I521" s="40"/>
    </row>
    <row r="522" spans="1:9" x14ac:dyDescent="0.25">
      <c r="A522" s="317"/>
      <c r="B522" s="8"/>
      <c r="C522" s="8"/>
      <c r="D522" s="284"/>
      <c r="E522" s="40"/>
      <c r="F522" s="40"/>
      <c r="G522" s="40"/>
      <c r="H522" s="40"/>
      <c r="I522" s="40"/>
    </row>
    <row r="523" spans="1:9" x14ac:dyDescent="0.25">
      <c r="A523" s="317"/>
      <c r="B523" s="8"/>
      <c r="C523" s="8"/>
      <c r="D523" s="284"/>
      <c r="E523" s="40"/>
      <c r="F523" s="40"/>
      <c r="G523" s="40"/>
      <c r="H523" s="40"/>
      <c r="I523" s="40"/>
    </row>
    <row r="524" spans="1:9" x14ac:dyDescent="0.25">
      <c r="A524" s="317"/>
      <c r="B524" s="8"/>
      <c r="C524" s="8"/>
      <c r="D524" s="284"/>
      <c r="E524" s="40"/>
      <c r="F524" s="40"/>
      <c r="G524" s="40"/>
      <c r="H524" s="40"/>
      <c r="I524" s="40"/>
    </row>
    <row r="525" spans="1:9" x14ac:dyDescent="0.25">
      <c r="A525" s="317"/>
      <c r="B525" s="8"/>
      <c r="C525" s="8"/>
      <c r="D525" s="284"/>
      <c r="E525" s="40"/>
      <c r="F525" s="40"/>
      <c r="G525" s="40"/>
      <c r="H525" s="40"/>
      <c r="I525" s="40"/>
    </row>
    <row r="526" spans="1:9" x14ac:dyDescent="0.25">
      <c r="A526" s="317"/>
      <c r="B526" s="8"/>
      <c r="C526" s="8"/>
      <c r="D526" s="284"/>
      <c r="E526" s="40"/>
      <c r="F526" s="40"/>
      <c r="G526" s="40"/>
      <c r="H526" s="40"/>
      <c r="I526" s="40"/>
    </row>
    <row r="527" spans="1:9" x14ac:dyDescent="0.25">
      <c r="A527" s="317"/>
      <c r="B527" s="8"/>
      <c r="C527" s="8"/>
      <c r="D527" s="284"/>
      <c r="E527" s="40"/>
      <c r="F527" s="40"/>
      <c r="G527" s="40"/>
      <c r="H527" s="40"/>
      <c r="I527" s="40"/>
    </row>
    <row r="528" spans="1:9" x14ac:dyDescent="0.25">
      <c r="A528" s="317"/>
      <c r="B528" s="8"/>
      <c r="C528" s="8"/>
      <c r="D528" s="284"/>
      <c r="E528" s="40"/>
      <c r="F528" s="40"/>
      <c r="G528" s="40"/>
      <c r="H528" s="40"/>
      <c r="I528" s="40"/>
    </row>
    <row r="529" spans="1:9" x14ac:dyDescent="0.25">
      <c r="A529" s="317"/>
      <c r="B529" s="8"/>
      <c r="C529" s="8"/>
      <c r="D529" s="284"/>
      <c r="E529" s="40"/>
      <c r="F529" s="40"/>
      <c r="G529" s="40"/>
      <c r="H529" s="40"/>
      <c r="I529" s="40"/>
    </row>
    <row r="530" spans="1:9" x14ac:dyDescent="0.25">
      <c r="A530" s="317"/>
      <c r="B530" s="8"/>
      <c r="C530" s="8"/>
      <c r="D530" s="284"/>
      <c r="E530" s="40"/>
      <c r="F530" s="40"/>
      <c r="G530" s="40"/>
      <c r="H530" s="40"/>
      <c r="I530" s="40"/>
    </row>
    <row r="531" spans="1:9" x14ac:dyDescent="0.25">
      <c r="A531" s="317"/>
      <c r="B531" s="8"/>
      <c r="C531" s="8"/>
      <c r="D531" s="284"/>
      <c r="E531" s="40"/>
      <c r="F531" s="40"/>
      <c r="G531" s="40"/>
      <c r="H531" s="40"/>
      <c r="I531" s="40"/>
    </row>
    <row r="532" spans="1:9" x14ac:dyDescent="0.25">
      <c r="A532" s="317"/>
      <c r="B532" s="8"/>
      <c r="C532" s="8"/>
      <c r="D532" s="284"/>
      <c r="E532" s="40"/>
      <c r="F532" s="40"/>
      <c r="G532" s="40"/>
      <c r="H532" s="40"/>
      <c r="I532" s="40"/>
    </row>
    <row r="533" spans="1:9" x14ac:dyDescent="0.25">
      <c r="A533" s="317"/>
      <c r="B533" s="8"/>
      <c r="C533" s="8"/>
      <c r="D533" s="284"/>
      <c r="E533" s="40"/>
      <c r="F533" s="40"/>
      <c r="G533" s="40"/>
      <c r="H533" s="40"/>
      <c r="I533" s="40"/>
    </row>
    <row r="534" spans="1:9" x14ac:dyDescent="0.25">
      <c r="A534" s="317"/>
      <c r="B534" s="8"/>
      <c r="C534" s="8"/>
      <c r="D534" s="284"/>
      <c r="E534" s="40"/>
      <c r="F534" s="40"/>
      <c r="G534" s="40"/>
      <c r="H534" s="40"/>
      <c r="I534" s="40"/>
    </row>
    <row r="535" spans="1:9" x14ac:dyDescent="0.25">
      <c r="A535" s="317"/>
      <c r="B535" s="8"/>
      <c r="C535" s="8"/>
      <c r="D535" s="284"/>
      <c r="E535" s="40"/>
      <c r="F535" s="40"/>
      <c r="G535" s="40"/>
      <c r="H535" s="40"/>
      <c r="I535" s="40"/>
    </row>
    <row r="536" spans="1:9" x14ac:dyDescent="0.25">
      <c r="A536" s="318"/>
      <c r="B536" s="8"/>
      <c r="C536" s="8"/>
      <c r="D536" s="284"/>
      <c r="E536" s="40"/>
      <c r="F536" s="40"/>
      <c r="G536" s="40"/>
      <c r="H536" s="40"/>
      <c r="I536" s="40"/>
    </row>
    <row r="537" spans="1:9" x14ac:dyDescent="0.25">
      <c r="A537" s="317"/>
      <c r="B537" s="8"/>
      <c r="C537" s="8"/>
      <c r="D537" s="284"/>
      <c r="E537" s="40"/>
      <c r="F537" s="40"/>
      <c r="G537" s="40"/>
      <c r="H537" s="40"/>
      <c r="I537" s="40"/>
    </row>
    <row r="538" spans="1:9" x14ac:dyDescent="0.25">
      <c r="A538" s="317"/>
      <c r="B538" s="8"/>
      <c r="C538" s="8"/>
      <c r="D538" s="284"/>
      <c r="E538" s="40"/>
      <c r="F538" s="40"/>
      <c r="G538" s="40"/>
      <c r="H538" s="40"/>
      <c r="I538" s="40"/>
    </row>
    <row r="539" spans="1:9" x14ac:dyDescent="0.25">
      <c r="A539" s="317"/>
      <c r="B539" s="8"/>
      <c r="C539" s="8"/>
      <c r="D539" s="284"/>
      <c r="E539" s="40"/>
      <c r="F539" s="40"/>
      <c r="G539" s="40"/>
      <c r="H539" s="40"/>
      <c r="I539" s="40"/>
    </row>
    <row r="540" spans="1:9" x14ac:dyDescent="0.25">
      <c r="A540" s="317"/>
      <c r="B540" s="8"/>
      <c r="C540" s="8"/>
      <c r="D540" s="284"/>
      <c r="E540" s="40"/>
      <c r="F540" s="40"/>
      <c r="G540" s="40"/>
      <c r="H540" s="40"/>
      <c r="I540" s="40"/>
    </row>
    <row r="541" spans="1:9" x14ac:dyDescent="0.25">
      <c r="A541" s="317"/>
      <c r="B541" s="8"/>
      <c r="C541" s="8"/>
      <c r="D541" s="284"/>
      <c r="E541" s="40"/>
      <c r="F541" s="40"/>
      <c r="G541" s="40"/>
      <c r="H541" s="40"/>
      <c r="I541" s="40"/>
    </row>
    <row r="542" spans="1:9" x14ac:dyDescent="0.25">
      <c r="A542" s="317"/>
      <c r="B542" s="8"/>
      <c r="C542" s="8"/>
      <c r="D542" s="284"/>
      <c r="E542" s="40"/>
      <c r="F542" s="40"/>
      <c r="G542" s="40"/>
      <c r="H542" s="40"/>
      <c r="I542" s="40"/>
    </row>
    <row r="543" spans="1:9" x14ac:dyDescent="0.25">
      <c r="A543" s="317"/>
      <c r="B543" s="8"/>
      <c r="C543" s="8"/>
      <c r="D543" s="284"/>
      <c r="E543" s="40"/>
      <c r="F543" s="40"/>
      <c r="G543" s="40"/>
      <c r="H543" s="40"/>
      <c r="I543" s="40"/>
    </row>
    <row r="544" spans="1:9" x14ac:dyDescent="0.25">
      <c r="A544" s="317"/>
      <c r="B544" s="8"/>
      <c r="C544" s="8"/>
      <c r="D544" s="284"/>
      <c r="E544" s="40"/>
      <c r="F544" s="40"/>
      <c r="G544" s="40"/>
      <c r="H544" s="40"/>
      <c r="I544" s="40"/>
    </row>
    <row r="545" spans="1:9" x14ac:dyDescent="0.25">
      <c r="A545" s="317"/>
      <c r="B545" s="8"/>
      <c r="C545" s="8"/>
      <c r="D545" s="284"/>
      <c r="E545" s="40"/>
      <c r="F545" s="40"/>
      <c r="G545" s="40"/>
      <c r="H545" s="40"/>
      <c r="I545" s="40"/>
    </row>
    <row r="546" spans="1:9" x14ac:dyDescent="0.25">
      <c r="A546" s="317"/>
      <c r="B546" s="8"/>
      <c r="C546" s="8"/>
      <c r="D546" s="284"/>
      <c r="E546" s="40"/>
      <c r="F546" s="40"/>
      <c r="G546" s="40"/>
      <c r="H546" s="40"/>
      <c r="I546" s="40"/>
    </row>
    <row r="547" spans="1:9" x14ac:dyDescent="0.25">
      <c r="A547" s="317"/>
      <c r="B547" s="8"/>
      <c r="C547" s="8"/>
      <c r="D547" s="284"/>
      <c r="E547" s="40"/>
      <c r="F547" s="40"/>
      <c r="G547" s="40"/>
      <c r="H547" s="40"/>
      <c r="I547" s="40"/>
    </row>
    <row r="548" spans="1:9" x14ac:dyDescent="0.25">
      <c r="A548" s="317"/>
      <c r="B548" s="8"/>
      <c r="C548" s="8"/>
      <c r="D548" s="284"/>
      <c r="E548" s="40"/>
      <c r="F548" s="40"/>
      <c r="G548" s="40"/>
      <c r="H548" s="40"/>
      <c r="I548" s="40"/>
    </row>
    <row r="549" spans="1:9" x14ac:dyDescent="0.25">
      <c r="A549" s="317"/>
      <c r="B549" s="8"/>
      <c r="C549" s="8"/>
      <c r="D549" s="284"/>
      <c r="E549" s="40"/>
      <c r="F549" s="40"/>
      <c r="G549" s="40"/>
      <c r="H549" s="40"/>
      <c r="I549" s="40"/>
    </row>
    <row r="550" spans="1:9" x14ac:dyDescent="0.25">
      <c r="A550" s="317"/>
      <c r="B550" s="8"/>
      <c r="C550" s="8"/>
      <c r="D550" s="284"/>
      <c r="E550" s="40"/>
      <c r="F550" s="40"/>
      <c r="G550" s="40"/>
      <c r="H550" s="40"/>
      <c r="I550" s="40"/>
    </row>
    <row r="551" spans="1:9" x14ac:dyDescent="0.25">
      <c r="A551" s="317"/>
      <c r="B551" s="8"/>
      <c r="C551" s="8"/>
      <c r="D551" s="284"/>
      <c r="E551" s="40"/>
      <c r="F551" s="40"/>
      <c r="G551" s="40"/>
      <c r="H551" s="40"/>
      <c r="I551" s="40"/>
    </row>
    <row r="552" spans="1:9" x14ac:dyDescent="0.25">
      <c r="A552" s="317"/>
      <c r="B552" s="8"/>
      <c r="C552" s="8"/>
      <c r="D552" s="284"/>
      <c r="E552" s="40"/>
      <c r="F552" s="40"/>
      <c r="G552" s="40"/>
      <c r="H552" s="40"/>
      <c r="I552" s="40"/>
    </row>
    <row r="553" spans="1:9" x14ac:dyDescent="0.25">
      <c r="A553" s="317"/>
      <c r="B553" s="8"/>
      <c r="C553" s="8"/>
      <c r="D553" s="284"/>
      <c r="E553" s="40"/>
      <c r="F553" s="40"/>
      <c r="G553" s="40"/>
      <c r="H553" s="40"/>
      <c r="I553" s="40"/>
    </row>
    <row r="554" spans="1:9" x14ac:dyDescent="0.25">
      <c r="A554" s="317"/>
      <c r="B554" s="8"/>
      <c r="C554" s="8"/>
      <c r="D554" s="284"/>
      <c r="E554" s="40"/>
      <c r="F554" s="40"/>
      <c r="G554" s="40"/>
      <c r="H554" s="40"/>
      <c r="I554" s="40"/>
    </row>
    <row r="555" spans="1:9" x14ac:dyDescent="0.25">
      <c r="A555" s="317"/>
      <c r="B555" s="8"/>
      <c r="C555" s="8"/>
      <c r="D555" s="284"/>
      <c r="E555" s="40"/>
      <c r="F555" s="40"/>
      <c r="G555" s="40"/>
      <c r="H555" s="40"/>
      <c r="I555" s="40"/>
    </row>
    <row r="556" spans="1:9" x14ac:dyDescent="0.25">
      <c r="A556" s="317"/>
      <c r="B556" s="8"/>
      <c r="C556" s="8"/>
      <c r="D556" s="284"/>
      <c r="E556" s="40"/>
      <c r="F556" s="40"/>
      <c r="G556" s="40"/>
      <c r="H556" s="40"/>
      <c r="I556" s="40"/>
    </row>
    <row r="557" spans="1:9" x14ac:dyDescent="0.25">
      <c r="A557" s="317"/>
      <c r="B557" s="8"/>
      <c r="C557" s="8"/>
      <c r="D557" s="284"/>
      <c r="E557" s="40"/>
      <c r="F557" s="40"/>
      <c r="G557" s="40"/>
      <c r="H557" s="40"/>
      <c r="I557" s="40"/>
    </row>
    <row r="558" spans="1:9" x14ac:dyDescent="0.25">
      <c r="A558" s="317"/>
      <c r="B558" s="8"/>
      <c r="C558" s="8"/>
      <c r="D558" s="284"/>
      <c r="E558" s="40"/>
      <c r="F558" s="40"/>
      <c r="G558" s="40"/>
      <c r="H558" s="40"/>
      <c r="I558" s="40"/>
    </row>
    <row r="559" spans="1:9" x14ac:dyDescent="0.25">
      <c r="A559" s="317"/>
      <c r="B559" s="8"/>
      <c r="C559" s="8"/>
      <c r="D559" s="284"/>
      <c r="E559" s="40"/>
      <c r="F559" s="40"/>
      <c r="G559" s="40"/>
      <c r="H559" s="40"/>
      <c r="I559" s="40"/>
    </row>
    <row r="560" spans="1:9" x14ac:dyDescent="0.25">
      <c r="A560" s="317"/>
      <c r="B560" s="8"/>
      <c r="C560" s="8"/>
      <c r="D560" s="284"/>
      <c r="E560" s="40"/>
      <c r="F560" s="40"/>
      <c r="G560" s="40"/>
      <c r="H560" s="40"/>
      <c r="I560" s="40"/>
    </row>
    <row r="561" spans="1:9" x14ac:dyDescent="0.25">
      <c r="A561" s="317"/>
      <c r="B561" s="8"/>
      <c r="C561" s="8"/>
      <c r="D561" s="284"/>
      <c r="E561" s="40"/>
      <c r="F561" s="40"/>
      <c r="G561" s="40"/>
      <c r="H561" s="40"/>
      <c r="I561" s="40"/>
    </row>
    <row r="562" spans="1:9" x14ac:dyDescent="0.25">
      <c r="A562" s="317"/>
      <c r="B562" s="8"/>
      <c r="C562" s="8"/>
      <c r="D562" s="284"/>
      <c r="E562" s="40"/>
      <c r="F562" s="40"/>
      <c r="G562" s="40"/>
      <c r="H562" s="40"/>
      <c r="I562" s="40"/>
    </row>
    <row r="563" spans="1:9" x14ac:dyDescent="0.25">
      <c r="A563" s="317"/>
      <c r="B563" s="8"/>
      <c r="C563" s="8"/>
      <c r="D563" s="284"/>
      <c r="E563" s="40"/>
      <c r="F563" s="40"/>
      <c r="G563" s="40"/>
      <c r="H563" s="40"/>
      <c r="I563" s="40"/>
    </row>
    <row r="564" spans="1:9" x14ac:dyDescent="0.25">
      <c r="A564" s="317"/>
      <c r="B564" s="8"/>
      <c r="C564" s="8"/>
      <c r="D564" s="284"/>
      <c r="E564" s="40"/>
      <c r="F564" s="40"/>
      <c r="G564" s="40"/>
      <c r="H564" s="40"/>
      <c r="I564" s="40"/>
    </row>
    <row r="565" spans="1:9" x14ac:dyDescent="0.25">
      <c r="A565" s="317"/>
      <c r="B565" s="8"/>
      <c r="C565" s="8"/>
      <c r="D565" s="284"/>
      <c r="E565" s="40"/>
      <c r="F565" s="40"/>
      <c r="G565" s="40"/>
      <c r="H565" s="40"/>
      <c r="I565" s="40"/>
    </row>
    <row r="566" spans="1:9" x14ac:dyDescent="0.25">
      <c r="A566" s="317"/>
      <c r="B566" s="8"/>
      <c r="C566" s="8"/>
      <c r="D566" s="284"/>
      <c r="E566" s="40"/>
      <c r="F566" s="40"/>
      <c r="G566" s="40"/>
      <c r="H566" s="40"/>
      <c r="I566" s="40"/>
    </row>
    <row r="567" spans="1:9" x14ac:dyDescent="0.25">
      <c r="A567" s="317"/>
      <c r="B567" s="8"/>
      <c r="C567" s="8"/>
      <c r="D567" s="284"/>
      <c r="E567" s="40"/>
      <c r="F567" s="40"/>
      <c r="G567" s="40"/>
      <c r="H567" s="40"/>
      <c r="I567" s="40"/>
    </row>
    <row r="568" spans="1:9" x14ac:dyDescent="0.25">
      <c r="A568" s="317"/>
      <c r="B568" s="8"/>
      <c r="C568" s="8"/>
      <c r="D568" s="284"/>
      <c r="E568" s="40"/>
      <c r="F568" s="40"/>
      <c r="G568" s="40"/>
      <c r="H568" s="40"/>
      <c r="I568" s="40"/>
    </row>
    <row r="569" spans="1:9" x14ac:dyDescent="0.25">
      <c r="A569" s="317"/>
      <c r="B569" s="8"/>
      <c r="C569" s="8"/>
      <c r="D569" s="284"/>
      <c r="E569" s="40"/>
      <c r="F569" s="40"/>
      <c r="G569" s="40"/>
      <c r="H569" s="40"/>
      <c r="I569" s="40"/>
    </row>
    <row r="570" spans="1:9" x14ac:dyDescent="0.25">
      <c r="A570" s="317"/>
      <c r="B570" s="8"/>
      <c r="C570" s="8"/>
      <c r="D570" s="284"/>
      <c r="E570" s="40"/>
      <c r="F570" s="40"/>
      <c r="G570" s="40"/>
      <c r="H570" s="40"/>
      <c r="I570" s="40"/>
    </row>
    <row r="571" spans="1:9" x14ac:dyDescent="0.25">
      <c r="A571" s="317"/>
      <c r="B571" s="8"/>
      <c r="C571" s="8"/>
      <c r="D571" s="284"/>
      <c r="E571" s="40"/>
      <c r="F571" s="40"/>
      <c r="G571" s="40"/>
      <c r="H571" s="40"/>
      <c r="I571" s="40"/>
    </row>
    <row r="572" spans="1:9" x14ac:dyDescent="0.25">
      <c r="A572" s="317"/>
      <c r="B572" s="8"/>
      <c r="C572" s="8"/>
      <c r="D572" s="284"/>
      <c r="E572" s="40"/>
      <c r="F572" s="40"/>
      <c r="G572" s="40"/>
      <c r="H572" s="40"/>
      <c r="I572" s="40"/>
    </row>
    <row r="573" spans="1:9" x14ac:dyDescent="0.25">
      <c r="A573" s="317"/>
      <c r="B573" s="8"/>
      <c r="C573" s="8"/>
      <c r="D573" s="284"/>
      <c r="E573" s="40"/>
      <c r="F573" s="40"/>
      <c r="G573" s="40"/>
      <c r="H573" s="40"/>
      <c r="I573" s="40"/>
    </row>
    <row r="574" spans="1:9" x14ac:dyDescent="0.25">
      <c r="A574" s="317"/>
      <c r="B574" s="8"/>
      <c r="C574" s="8"/>
      <c r="D574" s="284"/>
      <c r="E574" s="40"/>
      <c r="F574" s="40"/>
      <c r="G574" s="40"/>
      <c r="H574" s="40"/>
      <c r="I574" s="40"/>
    </row>
    <row r="575" spans="1:9" x14ac:dyDescent="0.25">
      <c r="A575" s="317"/>
      <c r="B575" s="8"/>
      <c r="C575" s="8"/>
      <c r="D575" s="284"/>
      <c r="E575" s="40"/>
      <c r="F575" s="40"/>
      <c r="G575" s="40"/>
      <c r="H575" s="40"/>
      <c r="I575" s="40"/>
    </row>
    <row r="576" spans="1:9" x14ac:dyDescent="0.25">
      <c r="A576" s="317"/>
      <c r="B576" s="8"/>
      <c r="C576" s="8"/>
      <c r="D576" s="284"/>
      <c r="E576" s="40"/>
      <c r="F576" s="40"/>
      <c r="G576" s="40"/>
      <c r="H576" s="40"/>
      <c r="I576" s="40"/>
    </row>
    <row r="577" spans="1:9" x14ac:dyDescent="0.25">
      <c r="A577" s="317"/>
      <c r="B577" s="8"/>
      <c r="C577" s="8"/>
      <c r="D577" s="284"/>
      <c r="E577" s="40"/>
      <c r="F577" s="40"/>
      <c r="G577" s="40"/>
      <c r="H577" s="40"/>
      <c r="I577" s="40"/>
    </row>
    <row r="578" spans="1:9" x14ac:dyDescent="0.25">
      <c r="A578" s="317"/>
      <c r="B578" s="8"/>
      <c r="C578" s="8"/>
      <c r="D578" s="284"/>
      <c r="E578" s="40"/>
      <c r="F578" s="40"/>
      <c r="G578" s="40"/>
      <c r="H578" s="40"/>
      <c r="I578" s="40"/>
    </row>
    <row r="579" spans="1:9" x14ac:dyDescent="0.25">
      <c r="A579" s="317"/>
      <c r="B579" s="8"/>
      <c r="C579" s="8"/>
      <c r="D579" s="284"/>
      <c r="E579" s="40"/>
      <c r="F579" s="40"/>
      <c r="G579" s="40"/>
      <c r="H579" s="40"/>
      <c r="I579" s="40"/>
    </row>
    <row r="580" spans="1:9" x14ac:dyDescent="0.25">
      <c r="A580" s="317"/>
      <c r="B580" s="8"/>
      <c r="C580" s="8"/>
      <c r="D580" s="284"/>
      <c r="E580" s="40"/>
      <c r="F580" s="40"/>
      <c r="G580" s="40"/>
      <c r="H580" s="40"/>
      <c r="I580" s="40"/>
    </row>
    <row r="581" spans="1:9" x14ac:dyDescent="0.25">
      <c r="A581" s="317"/>
      <c r="B581" s="8"/>
      <c r="C581" s="8"/>
      <c r="D581" s="284"/>
      <c r="E581" s="40"/>
      <c r="F581" s="40"/>
      <c r="G581" s="40"/>
      <c r="H581" s="40"/>
      <c r="I581" s="40"/>
    </row>
    <row r="582" spans="1:9" x14ac:dyDescent="0.25">
      <c r="A582" s="317"/>
      <c r="B582" s="8"/>
      <c r="C582" s="8"/>
      <c r="D582" s="284"/>
      <c r="E582" s="40"/>
      <c r="F582" s="40"/>
      <c r="G582" s="40"/>
      <c r="H582" s="40"/>
      <c r="I582" s="40"/>
    </row>
    <row r="583" spans="1:9" x14ac:dyDescent="0.25">
      <c r="A583" s="317"/>
      <c r="B583" s="8"/>
      <c r="C583" s="8"/>
      <c r="D583" s="284"/>
      <c r="E583" s="40"/>
      <c r="F583" s="40"/>
      <c r="G583" s="40"/>
      <c r="H583" s="40"/>
      <c r="I583" s="40"/>
    </row>
    <row r="584" spans="1:9" x14ac:dyDescent="0.25">
      <c r="A584" s="317"/>
      <c r="B584" s="8"/>
      <c r="C584" s="8"/>
      <c r="D584" s="284"/>
      <c r="E584" s="40"/>
      <c r="F584" s="40"/>
      <c r="G584" s="40"/>
      <c r="H584" s="40"/>
      <c r="I584" s="40"/>
    </row>
    <row r="585" spans="1:9" x14ac:dyDescent="0.25">
      <c r="A585" s="317"/>
      <c r="B585" s="8"/>
      <c r="C585" s="8"/>
      <c r="D585" s="284"/>
      <c r="E585" s="40"/>
      <c r="F585" s="40"/>
      <c r="G585" s="40"/>
      <c r="H585" s="40"/>
      <c r="I585" s="40"/>
    </row>
    <row r="586" spans="1:9" x14ac:dyDescent="0.25">
      <c r="A586" s="317"/>
      <c r="B586" s="8"/>
      <c r="C586" s="8"/>
      <c r="D586" s="284"/>
      <c r="E586" s="40"/>
      <c r="F586" s="40"/>
      <c r="G586" s="40"/>
      <c r="H586" s="40"/>
      <c r="I586" s="40"/>
    </row>
    <row r="587" spans="1:9" x14ac:dyDescent="0.25">
      <c r="A587" s="317"/>
      <c r="B587" s="8"/>
      <c r="C587" s="8"/>
      <c r="D587" s="284"/>
      <c r="E587" s="40"/>
      <c r="F587" s="40"/>
      <c r="G587" s="40"/>
      <c r="H587" s="40"/>
      <c r="I587" s="40"/>
    </row>
    <row r="588" spans="1:9" x14ac:dyDescent="0.25">
      <c r="A588" s="317"/>
      <c r="B588" s="8"/>
      <c r="C588" s="8"/>
      <c r="D588" s="284"/>
      <c r="E588" s="40"/>
      <c r="F588" s="40"/>
      <c r="G588" s="40"/>
      <c r="H588" s="40"/>
      <c r="I588" s="40"/>
    </row>
    <row r="589" spans="1:9" x14ac:dyDescent="0.25">
      <c r="A589" s="317"/>
      <c r="B589" s="8"/>
      <c r="C589" s="8"/>
      <c r="D589" s="284"/>
      <c r="E589" s="40"/>
      <c r="F589" s="40"/>
      <c r="G589" s="40"/>
      <c r="H589" s="40"/>
      <c r="I589" s="40"/>
    </row>
    <row r="590" spans="1:9" x14ac:dyDescent="0.25">
      <c r="A590" s="317"/>
      <c r="B590" s="8"/>
      <c r="C590" s="8"/>
      <c r="D590" s="284"/>
      <c r="E590" s="40"/>
      <c r="F590" s="40"/>
      <c r="G590" s="40"/>
      <c r="H590" s="40"/>
      <c r="I590" s="40"/>
    </row>
    <row r="591" spans="1:9" x14ac:dyDescent="0.25">
      <c r="A591" s="317"/>
      <c r="B591" s="8"/>
      <c r="C591" s="8"/>
      <c r="D591" s="284"/>
      <c r="E591" s="40"/>
      <c r="F591" s="40"/>
      <c r="G591" s="40"/>
      <c r="H591" s="40"/>
      <c r="I591" s="40"/>
    </row>
    <row r="592" spans="1:9" x14ac:dyDescent="0.25">
      <c r="A592" s="317"/>
      <c r="B592" s="8"/>
      <c r="C592" s="8"/>
      <c r="D592" s="284"/>
      <c r="E592" s="40"/>
      <c r="F592" s="40"/>
      <c r="G592" s="40"/>
      <c r="H592" s="40"/>
      <c r="I592" s="40"/>
    </row>
    <row r="593" spans="1:9" x14ac:dyDescent="0.25">
      <c r="A593" s="317"/>
      <c r="B593" s="8"/>
      <c r="C593" s="8"/>
      <c r="D593" s="284"/>
      <c r="E593" s="40"/>
      <c r="F593" s="40"/>
      <c r="G593" s="40"/>
      <c r="H593" s="40"/>
      <c r="I593" s="40"/>
    </row>
    <row r="594" spans="1:9" x14ac:dyDescent="0.25">
      <c r="A594" s="317"/>
      <c r="B594" s="8"/>
      <c r="C594" s="8"/>
      <c r="D594" s="284"/>
      <c r="E594" s="40"/>
      <c r="F594" s="40"/>
      <c r="G594" s="40"/>
      <c r="H594" s="40"/>
      <c r="I594" s="40"/>
    </row>
    <row r="595" spans="1:9" x14ac:dyDescent="0.25">
      <c r="A595" s="317"/>
      <c r="B595" s="8"/>
      <c r="C595" s="8"/>
      <c r="D595" s="284"/>
      <c r="E595" s="40"/>
      <c r="F595" s="40"/>
      <c r="G595" s="40"/>
      <c r="H595" s="40"/>
      <c r="I595" s="40"/>
    </row>
    <row r="596" spans="1:9" x14ac:dyDescent="0.25">
      <c r="A596" s="317"/>
      <c r="B596" s="8"/>
      <c r="C596" s="8"/>
      <c r="D596" s="284"/>
      <c r="E596" s="40"/>
      <c r="F596" s="40"/>
      <c r="G596" s="40"/>
      <c r="H596" s="40"/>
      <c r="I596" s="40"/>
    </row>
    <row r="597" spans="1:9" x14ac:dyDescent="0.25">
      <c r="A597" s="317"/>
      <c r="B597" s="8"/>
      <c r="C597" s="8"/>
      <c r="D597" s="284"/>
      <c r="E597" s="40"/>
      <c r="F597" s="40"/>
      <c r="G597" s="40"/>
      <c r="H597" s="40"/>
      <c r="I597" s="40"/>
    </row>
    <row r="598" spans="1:9" x14ac:dyDescent="0.25">
      <c r="A598" s="317"/>
      <c r="B598" s="8"/>
      <c r="C598" s="8"/>
      <c r="D598" s="284"/>
      <c r="E598" s="40"/>
      <c r="F598" s="40"/>
      <c r="G598" s="40"/>
      <c r="H598" s="40"/>
      <c r="I598" s="40"/>
    </row>
    <row r="599" spans="1:9" x14ac:dyDescent="0.25">
      <c r="A599" s="317"/>
      <c r="B599" s="8"/>
      <c r="C599" s="8"/>
      <c r="D599" s="284"/>
      <c r="E599" s="40"/>
      <c r="F599" s="40"/>
      <c r="G599" s="40"/>
      <c r="H599" s="40"/>
      <c r="I599" s="40"/>
    </row>
    <row r="600" spans="1:9" x14ac:dyDescent="0.25">
      <c r="A600" s="317"/>
      <c r="B600" s="8"/>
      <c r="C600" s="8"/>
      <c r="D600" s="284"/>
      <c r="E600" s="40"/>
      <c r="F600" s="40"/>
      <c r="G600" s="40"/>
      <c r="H600" s="40"/>
      <c r="I600" s="40"/>
    </row>
    <row r="601" spans="1:9" x14ac:dyDescent="0.25">
      <c r="A601" s="317"/>
      <c r="B601" s="8"/>
      <c r="C601" s="8"/>
      <c r="D601" s="284"/>
      <c r="E601" s="40"/>
      <c r="F601" s="40"/>
      <c r="G601" s="40"/>
      <c r="H601" s="40"/>
      <c r="I601" s="40"/>
    </row>
    <row r="602" spans="1:9" x14ac:dyDescent="0.25">
      <c r="A602" s="317"/>
      <c r="B602" s="8"/>
      <c r="C602" s="8"/>
      <c r="D602" s="284"/>
      <c r="E602" s="40"/>
      <c r="F602" s="40"/>
      <c r="G602" s="40"/>
      <c r="H602" s="40"/>
      <c r="I602" s="40"/>
    </row>
    <row r="603" spans="1:9" x14ac:dyDescent="0.25">
      <c r="A603" s="317"/>
      <c r="B603" s="8"/>
      <c r="C603" s="8"/>
      <c r="D603" s="284"/>
      <c r="E603" s="40"/>
      <c r="F603" s="40"/>
      <c r="G603" s="40"/>
      <c r="H603" s="40"/>
      <c r="I603" s="40"/>
    </row>
    <row r="604" spans="1:9" x14ac:dyDescent="0.25">
      <c r="A604" s="317"/>
      <c r="B604" s="8"/>
      <c r="C604" s="8"/>
      <c r="D604" s="284"/>
      <c r="E604" s="40"/>
      <c r="F604" s="40"/>
      <c r="G604" s="40"/>
      <c r="H604" s="40"/>
      <c r="I604" s="40"/>
    </row>
    <row r="605" spans="1:9" x14ac:dyDescent="0.25">
      <c r="A605" s="317"/>
      <c r="B605" s="8"/>
      <c r="C605" s="8"/>
      <c r="D605" s="284"/>
      <c r="E605" s="40"/>
      <c r="F605" s="40"/>
      <c r="G605" s="40"/>
      <c r="H605" s="40"/>
      <c r="I605" s="40"/>
    </row>
    <row r="606" spans="1:9" x14ac:dyDescent="0.25">
      <c r="A606" s="317"/>
      <c r="B606" s="8"/>
      <c r="C606" s="8"/>
      <c r="D606" s="284"/>
      <c r="E606" s="40"/>
      <c r="F606" s="40"/>
      <c r="G606" s="40"/>
      <c r="H606" s="40"/>
      <c r="I606" s="40"/>
    </row>
    <row r="607" spans="1:9" x14ac:dyDescent="0.25">
      <c r="A607" s="317"/>
      <c r="B607" s="8"/>
      <c r="C607" s="8"/>
      <c r="D607" s="284"/>
      <c r="E607" s="40"/>
      <c r="F607" s="40"/>
      <c r="G607" s="40"/>
      <c r="H607" s="40"/>
      <c r="I607" s="40"/>
    </row>
    <row r="608" spans="1:9" x14ac:dyDescent="0.25">
      <c r="A608" s="317"/>
      <c r="B608" s="8"/>
      <c r="C608" s="8"/>
      <c r="D608" s="284"/>
      <c r="E608" s="40"/>
      <c r="F608" s="40"/>
      <c r="G608" s="40"/>
      <c r="H608" s="40"/>
      <c r="I608" s="40"/>
    </row>
    <row r="609" spans="1:9" x14ac:dyDescent="0.25">
      <c r="A609" s="317"/>
      <c r="B609" s="8"/>
      <c r="C609" s="8"/>
      <c r="D609" s="284"/>
      <c r="E609" s="40"/>
      <c r="F609" s="40"/>
      <c r="G609" s="40"/>
      <c r="H609" s="40"/>
      <c r="I609" s="40"/>
    </row>
    <row r="610" spans="1:9" x14ac:dyDescent="0.25">
      <c r="A610" s="317"/>
      <c r="B610" s="8"/>
      <c r="C610" s="8"/>
      <c r="D610" s="284"/>
      <c r="E610" s="40"/>
      <c r="F610" s="40"/>
      <c r="G610" s="40"/>
      <c r="H610" s="40"/>
      <c r="I610" s="40"/>
    </row>
    <row r="611" spans="1:9" x14ac:dyDescent="0.25">
      <c r="A611" s="317"/>
      <c r="B611" s="8"/>
      <c r="C611" s="8"/>
      <c r="D611" s="284"/>
      <c r="E611" s="40"/>
      <c r="F611" s="40"/>
      <c r="G611" s="40"/>
      <c r="H611" s="40"/>
      <c r="I611" s="40"/>
    </row>
    <row r="612" spans="1:9" x14ac:dyDescent="0.25">
      <c r="A612" s="317"/>
      <c r="B612" s="8"/>
      <c r="C612" s="8"/>
      <c r="D612" s="284"/>
      <c r="E612" s="40"/>
      <c r="F612" s="40"/>
      <c r="G612" s="40"/>
      <c r="H612" s="40"/>
      <c r="I612" s="40"/>
    </row>
    <row r="613" spans="1:9" x14ac:dyDescent="0.25">
      <c r="A613" s="317"/>
      <c r="B613" s="8"/>
      <c r="C613" s="8"/>
      <c r="D613" s="284"/>
      <c r="E613" s="40"/>
      <c r="F613" s="40"/>
      <c r="G613" s="40"/>
      <c r="H613" s="40"/>
      <c r="I613" s="40"/>
    </row>
    <row r="614" spans="1:9" x14ac:dyDescent="0.25">
      <c r="A614" s="317"/>
      <c r="B614" s="8"/>
      <c r="C614" s="8"/>
      <c r="D614" s="284"/>
      <c r="E614" s="40"/>
      <c r="F614" s="40"/>
      <c r="G614" s="40"/>
      <c r="H614" s="40"/>
      <c r="I614" s="40"/>
    </row>
    <row r="615" spans="1:9" x14ac:dyDescent="0.25">
      <c r="A615" s="317"/>
      <c r="B615" s="8"/>
      <c r="C615" s="8"/>
      <c r="D615" s="284"/>
      <c r="E615" s="40"/>
      <c r="F615" s="40"/>
      <c r="G615" s="40"/>
      <c r="H615" s="40"/>
      <c r="I615" s="40"/>
    </row>
    <row r="616" spans="1:9" x14ac:dyDescent="0.25">
      <c r="A616" s="317"/>
      <c r="B616" s="8"/>
      <c r="C616" s="8"/>
      <c r="D616" s="284"/>
      <c r="E616" s="40"/>
      <c r="F616" s="40"/>
      <c r="G616" s="40"/>
      <c r="H616" s="40"/>
      <c r="I616" s="40"/>
    </row>
    <row r="617" spans="1:9" x14ac:dyDescent="0.25">
      <c r="A617" s="317"/>
      <c r="B617" s="8"/>
      <c r="C617" s="8"/>
      <c r="D617" s="284"/>
      <c r="E617" s="40"/>
      <c r="F617" s="40"/>
      <c r="G617" s="40"/>
      <c r="H617" s="40"/>
      <c r="I617" s="40"/>
    </row>
    <row r="618" spans="1:9" x14ac:dyDescent="0.25">
      <c r="A618" s="317"/>
      <c r="B618" s="8"/>
      <c r="C618" s="8"/>
      <c r="D618" s="284"/>
      <c r="E618" s="40"/>
      <c r="F618" s="40"/>
      <c r="G618" s="40"/>
      <c r="H618" s="40"/>
      <c r="I618" s="40"/>
    </row>
    <row r="619" spans="1:9" x14ac:dyDescent="0.25">
      <c r="A619" s="317"/>
      <c r="B619" s="8"/>
      <c r="C619" s="8"/>
      <c r="D619" s="284"/>
      <c r="E619" s="40"/>
      <c r="F619" s="40"/>
      <c r="G619" s="40"/>
      <c r="H619" s="40"/>
      <c r="I619" s="40"/>
    </row>
    <row r="620" spans="1:9" x14ac:dyDescent="0.25">
      <c r="A620" s="317"/>
      <c r="B620" s="8"/>
      <c r="C620" s="8"/>
      <c r="D620" s="284"/>
      <c r="E620" s="40"/>
      <c r="F620" s="40"/>
      <c r="G620" s="40"/>
      <c r="H620" s="40"/>
      <c r="I620" s="40"/>
    </row>
    <row r="621" spans="1:9" x14ac:dyDescent="0.25">
      <c r="A621" s="317"/>
      <c r="B621" s="8"/>
      <c r="C621" s="8"/>
      <c r="D621" s="284"/>
      <c r="E621" s="40"/>
      <c r="F621" s="40"/>
      <c r="G621" s="40"/>
      <c r="H621" s="40"/>
      <c r="I621" s="40"/>
    </row>
    <row r="622" spans="1:9" x14ac:dyDescent="0.25">
      <c r="A622" s="317"/>
      <c r="B622" s="8"/>
      <c r="C622" s="8"/>
      <c r="D622" s="284"/>
      <c r="E622" s="40"/>
      <c r="F622" s="40"/>
      <c r="G622" s="40"/>
      <c r="H622" s="40"/>
      <c r="I622" s="40"/>
    </row>
    <row r="623" spans="1:9" x14ac:dyDescent="0.25">
      <c r="A623" s="317"/>
      <c r="B623" s="8"/>
      <c r="C623" s="8"/>
      <c r="D623" s="284"/>
      <c r="E623" s="40"/>
      <c r="F623" s="40"/>
      <c r="G623" s="40"/>
      <c r="H623" s="40"/>
      <c r="I623" s="40"/>
    </row>
    <row r="624" spans="1:9" x14ac:dyDescent="0.25">
      <c r="A624" s="317"/>
      <c r="B624" s="8"/>
      <c r="C624" s="8"/>
      <c r="D624" s="284"/>
      <c r="E624" s="40"/>
      <c r="F624" s="40"/>
      <c r="G624" s="40"/>
      <c r="H624" s="40"/>
      <c r="I624" s="40"/>
    </row>
    <row r="625" spans="1:9" x14ac:dyDescent="0.25">
      <c r="A625" s="317"/>
      <c r="B625" s="8"/>
      <c r="C625" s="8"/>
      <c r="D625" s="284"/>
      <c r="E625" s="40"/>
      <c r="F625" s="40"/>
      <c r="G625" s="40"/>
      <c r="H625" s="40"/>
      <c r="I625" s="40"/>
    </row>
    <row r="626" spans="1:9" x14ac:dyDescent="0.25">
      <c r="A626" s="317"/>
      <c r="B626" s="8"/>
      <c r="C626" s="8"/>
      <c r="D626" s="284"/>
      <c r="E626" s="40"/>
      <c r="F626" s="40"/>
      <c r="G626" s="40"/>
      <c r="H626" s="40"/>
      <c r="I626" s="40"/>
    </row>
    <row r="627" spans="1:9" x14ac:dyDescent="0.25">
      <c r="A627" s="317"/>
      <c r="B627" s="8"/>
      <c r="C627" s="8"/>
      <c r="D627" s="284"/>
      <c r="E627" s="40"/>
      <c r="F627" s="40"/>
      <c r="G627" s="40"/>
      <c r="H627" s="40"/>
      <c r="I627" s="40"/>
    </row>
    <row r="628" spans="1:9" x14ac:dyDescent="0.25">
      <c r="A628" s="317"/>
      <c r="B628" s="8"/>
      <c r="C628" s="8"/>
      <c r="D628" s="284"/>
      <c r="E628" s="40"/>
      <c r="F628" s="40"/>
      <c r="G628" s="40"/>
      <c r="H628" s="40"/>
      <c r="I628" s="40"/>
    </row>
    <row r="629" spans="1:9" x14ac:dyDescent="0.25">
      <c r="A629" s="317"/>
      <c r="B629" s="8"/>
      <c r="C629" s="8"/>
      <c r="D629" s="284"/>
      <c r="E629" s="40"/>
      <c r="F629" s="40"/>
      <c r="G629" s="40"/>
      <c r="H629" s="40"/>
      <c r="I629" s="40"/>
    </row>
    <row r="630" spans="1:9" x14ac:dyDescent="0.25">
      <c r="A630" s="317"/>
      <c r="B630" s="8"/>
      <c r="C630" s="8"/>
      <c r="D630" s="284"/>
      <c r="E630" s="40"/>
      <c r="F630" s="40"/>
      <c r="G630" s="40"/>
      <c r="H630" s="40"/>
      <c r="I630" s="40"/>
    </row>
    <row r="631" spans="1:9" x14ac:dyDescent="0.25">
      <c r="A631" s="317"/>
      <c r="B631" s="8"/>
      <c r="C631" s="8"/>
      <c r="D631" s="284"/>
      <c r="E631" s="40"/>
      <c r="F631" s="40"/>
      <c r="G631" s="40"/>
      <c r="H631" s="40"/>
      <c r="I631" s="40"/>
    </row>
    <row r="632" spans="1:9" x14ac:dyDescent="0.25">
      <c r="A632" s="317"/>
      <c r="B632" s="8"/>
      <c r="C632" s="8"/>
      <c r="D632" s="284"/>
      <c r="E632" s="40"/>
      <c r="F632" s="40"/>
      <c r="G632" s="40"/>
      <c r="H632" s="40"/>
      <c r="I632" s="40"/>
    </row>
    <row r="633" spans="1:9" x14ac:dyDescent="0.25">
      <c r="A633" s="317"/>
      <c r="B633" s="8"/>
      <c r="C633" s="8"/>
      <c r="D633" s="284"/>
      <c r="E633" s="40"/>
      <c r="F633" s="40"/>
      <c r="G633" s="40"/>
      <c r="H633" s="40"/>
      <c r="I633" s="40"/>
    </row>
    <row r="634" spans="1:9" x14ac:dyDescent="0.25">
      <c r="A634" s="317"/>
      <c r="B634" s="8"/>
      <c r="C634" s="8"/>
      <c r="D634" s="284"/>
      <c r="E634" s="40"/>
      <c r="F634" s="40"/>
      <c r="G634" s="40"/>
      <c r="H634" s="40"/>
      <c r="I634" s="40"/>
    </row>
    <row r="635" spans="1:9" x14ac:dyDescent="0.25">
      <c r="A635" s="317"/>
      <c r="B635" s="8"/>
      <c r="C635" s="8"/>
      <c r="D635" s="284"/>
      <c r="E635" s="40"/>
      <c r="F635" s="40"/>
      <c r="G635" s="40"/>
      <c r="H635" s="40"/>
      <c r="I635" s="40"/>
    </row>
    <row r="636" spans="1:9" x14ac:dyDescent="0.25">
      <c r="A636" s="317"/>
      <c r="B636" s="8"/>
      <c r="C636" s="8"/>
      <c r="D636" s="284"/>
      <c r="E636" s="40"/>
      <c r="F636" s="40"/>
      <c r="G636" s="40"/>
      <c r="H636" s="40"/>
      <c r="I636" s="40"/>
    </row>
    <row r="637" spans="1:9" x14ac:dyDescent="0.25">
      <c r="A637" s="317"/>
      <c r="B637" s="8"/>
      <c r="C637" s="8"/>
      <c r="D637" s="284"/>
      <c r="E637" s="40"/>
      <c r="F637" s="40"/>
      <c r="G637" s="40"/>
      <c r="H637" s="40"/>
      <c r="I637" s="40"/>
    </row>
    <row r="638" spans="1:9" x14ac:dyDescent="0.25">
      <c r="A638" s="317"/>
      <c r="B638" s="8"/>
      <c r="C638" s="8"/>
      <c r="D638" s="284"/>
      <c r="E638" s="40"/>
      <c r="F638" s="40"/>
      <c r="G638" s="40"/>
      <c r="H638" s="40"/>
      <c r="I638" s="40"/>
    </row>
    <row r="639" spans="1:9" x14ac:dyDescent="0.25">
      <c r="A639" s="317"/>
      <c r="B639" s="8"/>
      <c r="C639" s="8"/>
      <c r="D639" s="284"/>
      <c r="E639" s="40"/>
      <c r="F639" s="40"/>
      <c r="G639" s="40"/>
      <c r="H639" s="40"/>
      <c r="I639" s="40"/>
    </row>
    <row r="640" spans="1:9" x14ac:dyDescent="0.25">
      <c r="A640" s="317"/>
      <c r="B640" s="8"/>
      <c r="C640" s="8"/>
      <c r="D640" s="284"/>
      <c r="E640" s="40"/>
      <c r="F640" s="40"/>
      <c r="G640" s="40"/>
      <c r="H640" s="40"/>
      <c r="I640" s="40"/>
    </row>
    <row r="641" spans="1:9" x14ac:dyDescent="0.25">
      <c r="A641" s="317"/>
      <c r="B641" s="8"/>
      <c r="C641" s="8"/>
      <c r="D641" s="284"/>
      <c r="E641" s="40"/>
      <c r="F641" s="40"/>
      <c r="G641" s="40"/>
      <c r="H641" s="40"/>
      <c r="I641" s="40"/>
    </row>
    <row r="642" spans="1:9" x14ac:dyDescent="0.25">
      <c r="A642" s="317"/>
      <c r="B642" s="8"/>
      <c r="C642" s="8"/>
      <c r="D642" s="284"/>
      <c r="E642" s="40"/>
      <c r="F642" s="40"/>
      <c r="G642" s="40"/>
      <c r="H642" s="40"/>
      <c r="I642" s="40"/>
    </row>
    <row r="643" spans="1:9" x14ac:dyDescent="0.25">
      <c r="A643" s="317"/>
      <c r="B643" s="8"/>
      <c r="C643" s="8"/>
      <c r="D643" s="284"/>
      <c r="E643" s="40"/>
      <c r="F643" s="40"/>
      <c r="G643" s="40"/>
      <c r="H643" s="40"/>
      <c r="I643" s="40"/>
    </row>
    <row r="644" spans="1:9" x14ac:dyDescent="0.25">
      <c r="A644" s="317"/>
      <c r="B644" s="8"/>
      <c r="C644" s="8"/>
      <c r="D644" s="284"/>
      <c r="E644" s="40"/>
      <c r="F644" s="40"/>
      <c r="G644" s="40"/>
      <c r="H644" s="40"/>
      <c r="I644" s="40"/>
    </row>
    <row r="645" spans="1:9" x14ac:dyDescent="0.25">
      <c r="A645" s="317"/>
      <c r="B645" s="8"/>
      <c r="C645" s="8"/>
      <c r="D645" s="284"/>
      <c r="E645" s="40"/>
      <c r="F645" s="40"/>
      <c r="G645" s="40"/>
      <c r="H645" s="40"/>
      <c r="I645" s="40"/>
    </row>
    <row r="646" spans="1:9" x14ac:dyDescent="0.25">
      <c r="A646" s="317"/>
      <c r="B646" s="8"/>
      <c r="C646" s="8"/>
      <c r="D646" s="284"/>
      <c r="E646" s="40"/>
      <c r="F646" s="40"/>
      <c r="G646" s="40"/>
      <c r="H646" s="40"/>
      <c r="I646" s="40"/>
    </row>
    <row r="647" spans="1:9" x14ac:dyDescent="0.25">
      <c r="A647" s="317"/>
      <c r="B647" s="8"/>
      <c r="C647" s="8"/>
      <c r="D647" s="284"/>
      <c r="E647" s="40"/>
      <c r="F647" s="40"/>
      <c r="G647" s="40"/>
      <c r="H647" s="40"/>
      <c r="I647" s="40"/>
    </row>
    <row r="648" spans="1:9" x14ac:dyDescent="0.25">
      <c r="A648" s="317"/>
      <c r="B648" s="8"/>
      <c r="C648" s="8"/>
      <c r="D648" s="284"/>
      <c r="E648" s="40"/>
      <c r="F648" s="40"/>
      <c r="G648" s="40"/>
      <c r="H648" s="40"/>
      <c r="I648" s="40"/>
    </row>
    <row r="649" spans="1:9" x14ac:dyDescent="0.25">
      <c r="A649" s="317"/>
      <c r="B649" s="8"/>
      <c r="C649" s="8"/>
      <c r="D649" s="284"/>
      <c r="E649" s="40"/>
      <c r="F649" s="40"/>
      <c r="G649" s="40"/>
      <c r="H649" s="40"/>
      <c r="I649" s="40"/>
    </row>
    <row r="650" spans="1:9" x14ac:dyDescent="0.25">
      <c r="A650" s="317"/>
      <c r="B650" s="8"/>
      <c r="C650" s="8"/>
      <c r="D650" s="284"/>
      <c r="E650" s="40"/>
      <c r="F650" s="40"/>
      <c r="G650" s="40"/>
      <c r="H650" s="40"/>
      <c r="I650" s="40"/>
    </row>
    <row r="651" spans="1:9" x14ac:dyDescent="0.25">
      <c r="A651" s="317"/>
      <c r="B651" s="8"/>
      <c r="C651" s="8"/>
      <c r="D651" s="284"/>
      <c r="E651" s="40"/>
      <c r="F651" s="40"/>
      <c r="G651" s="40"/>
      <c r="H651" s="40"/>
      <c r="I651" s="40"/>
    </row>
    <row r="652" spans="1:9" x14ac:dyDescent="0.25">
      <c r="A652" s="317"/>
      <c r="B652" s="8"/>
      <c r="C652" s="8"/>
      <c r="D652" s="284"/>
      <c r="E652" s="40"/>
      <c r="F652" s="40"/>
      <c r="G652" s="40"/>
      <c r="H652" s="40"/>
      <c r="I652" s="40"/>
    </row>
    <row r="653" spans="1:9" x14ac:dyDescent="0.25">
      <c r="A653" s="317"/>
      <c r="B653" s="8"/>
      <c r="C653" s="8"/>
      <c r="D653" s="284"/>
      <c r="E653" s="40"/>
      <c r="F653" s="40"/>
      <c r="G653" s="40"/>
      <c r="H653" s="40"/>
      <c r="I653" s="40"/>
    </row>
    <row r="654" spans="1:9" x14ac:dyDescent="0.25">
      <c r="A654" s="317"/>
      <c r="B654" s="8"/>
      <c r="C654" s="8"/>
      <c r="D654" s="284"/>
      <c r="E654" s="40"/>
      <c r="F654" s="40"/>
      <c r="G654" s="40"/>
      <c r="H654" s="40"/>
      <c r="I654" s="40"/>
    </row>
    <row r="655" spans="1:9" x14ac:dyDescent="0.25">
      <c r="A655" s="317"/>
      <c r="B655" s="8"/>
      <c r="C655" s="8"/>
      <c r="D655" s="284"/>
      <c r="E655" s="40"/>
      <c r="F655" s="40"/>
      <c r="G655" s="40"/>
      <c r="H655" s="40"/>
      <c r="I655" s="40"/>
    </row>
    <row r="656" spans="1:9" x14ac:dyDescent="0.25">
      <c r="A656" s="317"/>
      <c r="B656" s="8"/>
      <c r="C656" s="8"/>
      <c r="D656" s="284"/>
      <c r="E656" s="40"/>
      <c r="F656" s="40"/>
      <c r="G656" s="40"/>
      <c r="H656" s="40"/>
      <c r="I656" s="40"/>
    </row>
    <row r="657" spans="1:9" x14ac:dyDescent="0.25">
      <c r="A657" s="317"/>
      <c r="B657" s="8"/>
      <c r="C657" s="8"/>
      <c r="D657" s="284"/>
      <c r="E657" s="40"/>
      <c r="F657" s="40"/>
      <c r="G657" s="40"/>
      <c r="H657" s="40"/>
      <c r="I657" s="40"/>
    </row>
    <row r="658" spans="1:9" x14ac:dyDescent="0.25">
      <c r="A658" s="317"/>
      <c r="B658" s="8"/>
      <c r="C658" s="8"/>
      <c r="D658" s="284"/>
      <c r="E658" s="40"/>
      <c r="F658" s="40"/>
      <c r="G658" s="40"/>
      <c r="H658" s="40"/>
      <c r="I658" s="40"/>
    </row>
    <row r="659" spans="1:9" x14ac:dyDescent="0.25">
      <c r="A659" s="317"/>
      <c r="B659" s="8"/>
      <c r="C659" s="8"/>
      <c r="D659" s="284"/>
      <c r="E659" s="40"/>
      <c r="F659" s="40"/>
      <c r="G659" s="40"/>
      <c r="H659" s="40"/>
      <c r="I659" s="40"/>
    </row>
    <row r="660" spans="1:9" x14ac:dyDescent="0.25">
      <c r="A660" s="317"/>
      <c r="B660" s="8"/>
      <c r="C660" s="8"/>
      <c r="D660" s="284"/>
      <c r="E660" s="40"/>
      <c r="F660" s="40"/>
      <c r="G660" s="40"/>
      <c r="H660" s="40"/>
      <c r="I660" s="40"/>
    </row>
    <row r="661" spans="1:9" x14ac:dyDescent="0.25">
      <c r="A661" s="317"/>
      <c r="B661" s="8"/>
      <c r="C661" s="8"/>
      <c r="D661" s="284"/>
      <c r="E661" s="40"/>
      <c r="F661" s="40"/>
      <c r="G661" s="40"/>
      <c r="H661" s="40"/>
      <c r="I661" s="40"/>
    </row>
    <row r="662" spans="1:9" x14ac:dyDescent="0.25">
      <c r="A662" s="317"/>
      <c r="B662" s="8"/>
      <c r="C662" s="8"/>
      <c r="D662" s="284"/>
      <c r="E662" s="40"/>
      <c r="F662" s="40"/>
      <c r="G662" s="40"/>
      <c r="H662" s="40"/>
      <c r="I662" s="40"/>
    </row>
    <row r="663" spans="1:9" x14ac:dyDescent="0.25">
      <c r="A663" s="317"/>
      <c r="B663" s="8"/>
      <c r="C663" s="8"/>
      <c r="D663" s="284"/>
      <c r="E663" s="40"/>
      <c r="F663" s="40"/>
      <c r="G663" s="40"/>
      <c r="H663" s="40"/>
      <c r="I663" s="40"/>
    </row>
    <row r="664" spans="1:9" x14ac:dyDescent="0.25">
      <c r="A664" s="317"/>
      <c r="B664" s="8"/>
      <c r="C664" s="8"/>
      <c r="D664" s="284"/>
      <c r="E664" s="40"/>
      <c r="F664" s="40"/>
      <c r="G664" s="40"/>
      <c r="H664" s="40"/>
      <c r="I664" s="40"/>
    </row>
    <row r="665" spans="1:9" x14ac:dyDescent="0.25">
      <c r="A665" s="317"/>
      <c r="B665" s="8"/>
      <c r="C665" s="8"/>
      <c r="D665" s="284"/>
      <c r="E665" s="40"/>
      <c r="F665" s="40"/>
      <c r="G665" s="40"/>
      <c r="H665" s="40"/>
      <c r="I665" s="40"/>
    </row>
    <row r="666" spans="1:9" x14ac:dyDescent="0.25">
      <c r="A666" s="317"/>
      <c r="B666" s="8"/>
      <c r="C666" s="8"/>
      <c r="D666" s="284"/>
      <c r="E666" s="40"/>
      <c r="F666" s="40"/>
      <c r="G666" s="40"/>
      <c r="H666" s="40"/>
      <c r="I666" s="40"/>
    </row>
    <row r="667" spans="1:9" x14ac:dyDescent="0.25">
      <c r="A667" s="317"/>
      <c r="B667" s="8"/>
      <c r="C667" s="8"/>
      <c r="D667" s="284"/>
      <c r="E667" s="40"/>
      <c r="F667" s="40"/>
      <c r="G667" s="40"/>
      <c r="H667" s="40"/>
      <c r="I667" s="40"/>
    </row>
    <row r="668" spans="1:9" x14ac:dyDescent="0.25">
      <c r="A668" s="317"/>
      <c r="B668" s="8"/>
      <c r="C668" s="8"/>
      <c r="D668" s="284"/>
      <c r="E668" s="40"/>
      <c r="F668" s="40"/>
      <c r="G668" s="40"/>
      <c r="H668" s="40"/>
      <c r="I668" s="40"/>
    </row>
    <row r="669" spans="1:9" x14ac:dyDescent="0.25">
      <c r="A669" s="317"/>
      <c r="B669" s="8"/>
      <c r="C669" s="8"/>
      <c r="D669" s="284"/>
      <c r="E669" s="40"/>
      <c r="F669" s="40"/>
      <c r="G669" s="40"/>
      <c r="H669" s="40"/>
      <c r="I669" s="40"/>
    </row>
    <row r="670" spans="1:9" x14ac:dyDescent="0.25">
      <c r="A670" s="317"/>
      <c r="B670" s="8"/>
      <c r="C670" s="8"/>
      <c r="D670" s="284"/>
      <c r="E670" s="40"/>
      <c r="F670" s="40"/>
      <c r="G670" s="40"/>
      <c r="H670" s="40"/>
      <c r="I670" s="40"/>
    </row>
    <row r="671" spans="1:9" x14ac:dyDescent="0.25">
      <c r="A671" s="317"/>
      <c r="B671" s="8"/>
      <c r="C671" s="8"/>
      <c r="D671" s="284"/>
      <c r="E671" s="40"/>
      <c r="F671" s="40"/>
      <c r="G671" s="40"/>
      <c r="H671" s="40"/>
      <c r="I671" s="40"/>
    </row>
    <row r="672" spans="1:9" x14ac:dyDescent="0.25">
      <c r="A672" s="317"/>
      <c r="B672" s="8"/>
      <c r="C672" s="8"/>
      <c r="D672" s="284"/>
      <c r="E672" s="40"/>
      <c r="F672" s="40"/>
      <c r="G672" s="40"/>
      <c r="H672" s="40"/>
      <c r="I672" s="40"/>
    </row>
    <row r="673" spans="1:9" x14ac:dyDescent="0.25">
      <c r="A673" s="317"/>
      <c r="B673" s="8"/>
      <c r="C673" s="8"/>
      <c r="D673" s="284"/>
      <c r="E673" s="40"/>
      <c r="F673" s="40"/>
      <c r="G673" s="40"/>
      <c r="H673" s="40"/>
      <c r="I673" s="40"/>
    </row>
    <row r="674" spans="1:9" x14ac:dyDescent="0.25">
      <c r="A674" s="317"/>
      <c r="B674" s="8"/>
      <c r="C674" s="8"/>
      <c r="D674" s="284"/>
      <c r="E674" s="40"/>
      <c r="F674" s="40"/>
      <c r="G674" s="40"/>
      <c r="H674" s="40"/>
      <c r="I674" s="40"/>
    </row>
    <row r="675" spans="1:9" x14ac:dyDescent="0.25">
      <c r="A675" s="317"/>
      <c r="B675" s="8"/>
      <c r="C675" s="8"/>
      <c r="D675" s="284"/>
      <c r="E675" s="40"/>
      <c r="F675" s="40"/>
      <c r="G675" s="40"/>
      <c r="H675" s="40"/>
      <c r="I675" s="40"/>
    </row>
    <row r="676" spans="1:9" x14ac:dyDescent="0.25">
      <c r="A676" s="317"/>
      <c r="B676" s="8"/>
      <c r="C676" s="8"/>
      <c r="D676" s="284"/>
      <c r="E676" s="40"/>
      <c r="F676" s="40"/>
      <c r="G676" s="40"/>
      <c r="H676" s="40"/>
      <c r="I676" s="40"/>
    </row>
    <row r="677" spans="1:9" x14ac:dyDescent="0.25">
      <c r="A677" s="317"/>
      <c r="B677" s="8"/>
      <c r="C677" s="8"/>
      <c r="D677" s="284"/>
      <c r="E677" s="40"/>
      <c r="F677" s="40"/>
      <c r="G677" s="40"/>
      <c r="H677" s="40"/>
      <c r="I677" s="40"/>
    </row>
    <row r="678" spans="1:9" x14ac:dyDescent="0.25">
      <c r="A678" s="317"/>
      <c r="B678" s="8"/>
      <c r="C678" s="8"/>
      <c r="D678" s="284"/>
      <c r="E678" s="40"/>
      <c r="F678" s="40"/>
      <c r="G678" s="40"/>
      <c r="H678" s="40"/>
      <c r="I678" s="40"/>
    </row>
    <row r="679" spans="1:9" x14ac:dyDescent="0.25">
      <c r="A679" s="317"/>
      <c r="B679" s="8"/>
      <c r="C679" s="8"/>
      <c r="D679" s="284"/>
      <c r="E679" s="40"/>
      <c r="F679" s="40"/>
      <c r="G679" s="40"/>
      <c r="H679" s="40"/>
      <c r="I679" s="40"/>
    </row>
    <row r="680" spans="1:9" x14ac:dyDescent="0.25">
      <c r="A680" s="317"/>
      <c r="B680" s="8"/>
      <c r="C680" s="8"/>
      <c r="D680" s="284"/>
      <c r="E680" s="40"/>
      <c r="F680" s="40"/>
      <c r="G680" s="40"/>
      <c r="H680" s="40"/>
      <c r="I680" s="40"/>
    </row>
    <row r="681" spans="1:9" x14ac:dyDescent="0.25">
      <c r="A681" s="317"/>
      <c r="B681" s="8"/>
      <c r="C681" s="8"/>
      <c r="D681" s="284"/>
      <c r="E681" s="40"/>
      <c r="F681" s="40"/>
      <c r="G681" s="40"/>
      <c r="H681" s="40"/>
      <c r="I681" s="40"/>
    </row>
    <row r="682" spans="1:9" x14ac:dyDescent="0.25">
      <c r="A682" s="317"/>
      <c r="B682" s="8"/>
      <c r="C682" s="8"/>
      <c r="D682" s="284"/>
      <c r="E682" s="40"/>
      <c r="F682" s="40"/>
      <c r="G682" s="40"/>
      <c r="H682" s="40"/>
      <c r="I682" s="40"/>
    </row>
    <row r="683" spans="1:9" x14ac:dyDescent="0.25">
      <c r="A683" s="317"/>
      <c r="B683" s="8"/>
      <c r="C683" s="8"/>
      <c r="D683" s="284"/>
      <c r="E683" s="40"/>
      <c r="F683" s="40"/>
      <c r="G683" s="40"/>
      <c r="H683" s="40"/>
      <c r="I683" s="40"/>
    </row>
    <row r="684" spans="1:9" x14ac:dyDescent="0.25">
      <c r="A684" s="317"/>
      <c r="B684" s="8"/>
      <c r="C684" s="8"/>
      <c r="D684" s="284"/>
      <c r="E684" s="40"/>
      <c r="F684" s="40"/>
      <c r="G684" s="40"/>
      <c r="H684" s="40"/>
      <c r="I684" s="40"/>
    </row>
    <row r="685" spans="1:9" x14ac:dyDescent="0.25">
      <c r="A685" s="317"/>
      <c r="B685" s="8"/>
      <c r="C685" s="8"/>
      <c r="D685" s="284"/>
      <c r="E685" s="40"/>
      <c r="F685" s="40"/>
      <c r="G685" s="40"/>
      <c r="H685" s="40"/>
      <c r="I685" s="40"/>
    </row>
    <row r="686" spans="1:9" x14ac:dyDescent="0.25">
      <c r="A686" s="317"/>
      <c r="B686" s="8"/>
      <c r="C686" s="8"/>
      <c r="D686" s="284"/>
      <c r="E686" s="40"/>
      <c r="F686" s="40"/>
      <c r="G686" s="40"/>
      <c r="H686" s="40"/>
      <c r="I686" s="40"/>
    </row>
    <row r="687" spans="1:9" x14ac:dyDescent="0.25">
      <c r="A687" s="317"/>
      <c r="B687" s="8"/>
      <c r="C687" s="8"/>
      <c r="D687" s="284"/>
      <c r="E687" s="40"/>
      <c r="F687" s="40"/>
      <c r="G687" s="40"/>
      <c r="H687" s="40"/>
      <c r="I687" s="40"/>
    </row>
    <row r="688" spans="1:9" x14ac:dyDescent="0.25">
      <c r="A688" s="317"/>
      <c r="B688" s="8"/>
      <c r="C688" s="8"/>
      <c r="D688" s="284"/>
      <c r="E688" s="40"/>
      <c r="F688" s="40"/>
      <c r="G688" s="40"/>
      <c r="H688" s="40"/>
      <c r="I688" s="40"/>
    </row>
    <row r="689" spans="1:9" x14ac:dyDescent="0.25">
      <c r="A689" s="317"/>
      <c r="B689" s="8"/>
      <c r="C689" s="8"/>
      <c r="D689" s="284"/>
      <c r="E689" s="40"/>
      <c r="F689" s="40"/>
      <c r="G689" s="40"/>
      <c r="H689" s="40"/>
      <c r="I689" s="40"/>
    </row>
    <row r="690" spans="1:9" x14ac:dyDescent="0.25">
      <c r="A690" s="317"/>
      <c r="B690" s="8"/>
      <c r="C690" s="8"/>
      <c r="D690" s="284"/>
      <c r="E690" s="40"/>
      <c r="F690" s="40"/>
      <c r="G690" s="40"/>
      <c r="H690" s="40"/>
      <c r="I690" s="40"/>
    </row>
    <row r="691" spans="1:9" x14ac:dyDescent="0.25">
      <c r="A691" s="317"/>
      <c r="B691" s="8"/>
      <c r="C691" s="8"/>
      <c r="D691" s="284"/>
      <c r="E691" s="40"/>
      <c r="F691" s="40"/>
      <c r="G691" s="40"/>
      <c r="H691" s="40"/>
      <c r="I691" s="40"/>
    </row>
    <row r="692" spans="1:9" x14ac:dyDescent="0.25">
      <c r="A692" s="317"/>
      <c r="B692" s="8"/>
      <c r="C692" s="8"/>
      <c r="D692" s="284"/>
      <c r="E692" s="40"/>
      <c r="F692" s="40"/>
      <c r="G692" s="40"/>
      <c r="H692" s="40"/>
      <c r="I692" s="40"/>
    </row>
    <row r="693" spans="1:9" x14ac:dyDescent="0.25">
      <c r="A693" s="317"/>
      <c r="B693" s="8"/>
      <c r="C693" s="8"/>
      <c r="D693" s="284"/>
      <c r="E693" s="40"/>
      <c r="F693" s="40"/>
      <c r="G693" s="40"/>
      <c r="H693" s="40"/>
      <c r="I693" s="40"/>
    </row>
    <row r="694" spans="1:9" x14ac:dyDescent="0.25">
      <c r="A694" s="317"/>
      <c r="B694" s="8"/>
      <c r="C694" s="8"/>
      <c r="D694" s="284"/>
      <c r="E694" s="40"/>
      <c r="F694" s="40"/>
      <c r="G694" s="40"/>
      <c r="H694" s="40"/>
      <c r="I694" s="40"/>
    </row>
    <row r="695" spans="1:9" x14ac:dyDescent="0.25">
      <c r="A695" s="317"/>
      <c r="B695" s="8"/>
      <c r="C695" s="8"/>
      <c r="D695" s="284"/>
      <c r="E695" s="40"/>
      <c r="F695" s="40"/>
      <c r="G695" s="40"/>
      <c r="H695" s="40"/>
      <c r="I695" s="40"/>
    </row>
    <row r="696" spans="1:9" x14ac:dyDescent="0.25">
      <c r="A696" s="317"/>
      <c r="B696" s="8"/>
      <c r="C696" s="8"/>
      <c r="D696" s="284"/>
      <c r="E696" s="40"/>
      <c r="F696" s="40"/>
      <c r="G696" s="40"/>
      <c r="H696" s="40"/>
      <c r="I696" s="40"/>
    </row>
    <row r="697" spans="1:9" x14ac:dyDescent="0.25">
      <c r="A697" s="317"/>
      <c r="B697" s="8"/>
      <c r="C697" s="8"/>
      <c r="D697" s="284"/>
      <c r="E697" s="40"/>
      <c r="F697" s="40"/>
      <c r="G697" s="40"/>
      <c r="H697" s="40"/>
      <c r="I697" s="40"/>
    </row>
    <row r="698" spans="1:9" x14ac:dyDescent="0.25">
      <c r="A698" s="317"/>
      <c r="B698" s="8"/>
      <c r="C698" s="8"/>
      <c r="D698" s="284"/>
      <c r="E698" s="40"/>
      <c r="F698" s="40"/>
      <c r="G698" s="40"/>
      <c r="H698" s="40"/>
      <c r="I698" s="40"/>
    </row>
    <row r="699" spans="1:9" x14ac:dyDescent="0.25">
      <c r="A699" s="317"/>
      <c r="B699" s="8"/>
      <c r="C699" s="8"/>
      <c r="D699" s="284"/>
      <c r="E699" s="40"/>
      <c r="F699" s="40"/>
      <c r="G699" s="40"/>
      <c r="H699" s="40"/>
      <c r="I699" s="40"/>
    </row>
    <row r="700" spans="1:9" x14ac:dyDescent="0.25">
      <c r="A700" s="317"/>
      <c r="B700" s="8"/>
      <c r="C700" s="8"/>
      <c r="D700" s="284"/>
      <c r="E700" s="40"/>
      <c r="F700" s="40"/>
      <c r="G700" s="40"/>
      <c r="H700" s="40"/>
      <c r="I700" s="40"/>
    </row>
    <row r="701" spans="1:9" x14ac:dyDescent="0.25">
      <c r="A701" s="317"/>
      <c r="B701" s="8"/>
      <c r="C701" s="8"/>
      <c r="D701" s="284"/>
      <c r="E701" s="40"/>
      <c r="F701" s="40"/>
      <c r="G701" s="40"/>
      <c r="H701" s="40"/>
      <c r="I701" s="40"/>
    </row>
    <row r="702" spans="1:9" x14ac:dyDescent="0.25">
      <c r="A702" s="317"/>
      <c r="B702" s="8"/>
      <c r="C702" s="8"/>
      <c r="D702" s="284"/>
      <c r="E702" s="40"/>
      <c r="F702" s="40"/>
      <c r="G702" s="40"/>
      <c r="H702" s="40"/>
      <c r="I702" s="40"/>
    </row>
    <row r="703" spans="1:9" x14ac:dyDescent="0.25">
      <c r="A703" s="317"/>
      <c r="B703" s="8"/>
      <c r="C703" s="8"/>
      <c r="D703" s="284"/>
      <c r="E703" s="40"/>
      <c r="F703" s="40"/>
      <c r="G703" s="40"/>
      <c r="H703" s="40"/>
      <c r="I703" s="40"/>
    </row>
    <row r="704" spans="1:9" x14ac:dyDescent="0.25">
      <c r="A704" s="317"/>
      <c r="B704" s="8"/>
      <c r="C704" s="8"/>
      <c r="D704" s="284"/>
      <c r="E704" s="40"/>
      <c r="F704" s="40"/>
      <c r="G704" s="40"/>
      <c r="H704" s="40"/>
      <c r="I704" s="40"/>
    </row>
    <row r="705" spans="1:9" x14ac:dyDescent="0.25">
      <c r="A705" s="317"/>
      <c r="B705" s="8"/>
      <c r="C705" s="8"/>
      <c r="D705" s="284"/>
      <c r="E705" s="40"/>
      <c r="F705" s="40"/>
      <c r="G705" s="40"/>
      <c r="H705" s="40"/>
      <c r="I705" s="40"/>
    </row>
    <row r="706" spans="1:9" x14ac:dyDescent="0.25">
      <c r="A706" s="317"/>
      <c r="B706" s="8"/>
      <c r="C706" s="8"/>
      <c r="D706" s="284"/>
      <c r="E706" s="40"/>
      <c r="F706" s="40"/>
      <c r="G706" s="40"/>
      <c r="H706" s="40"/>
      <c r="I706" s="40"/>
    </row>
    <row r="707" spans="1:9" x14ac:dyDescent="0.25">
      <c r="A707" s="317"/>
      <c r="B707" s="8"/>
      <c r="C707" s="8"/>
      <c r="D707" s="284"/>
      <c r="E707" s="40"/>
      <c r="F707" s="40"/>
      <c r="G707" s="40"/>
      <c r="H707" s="40"/>
      <c r="I707" s="40"/>
    </row>
    <row r="708" spans="1:9" x14ac:dyDescent="0.25">
      <c r="A708" s="317"/>
      <c r="B708" s="8"/>
      <c r="C708" s="8"/>
      <c r="D708" s="284"/>
      <c r="E708" s="40"/>
      <c r="F708" s="40"/>
      <c r="G708" s="40"/>
      <c r="H708" s="40"/>
      <c r="I708" s="40"/>
    </row>
    <row r="709" spans="1:9" x14ac:dyDescent="0.25">
      <c r="A709" s="317"/>
      <c r="B709" s="8"/>
      <c r="C709" s="8"/>
      <c r="D709" s="284"/>
      <c r="E709" s="40"/>
      <c r="F709" s="40"/>
      <c r="G709" s="40"/>
      <c r="H709" s="40"/>
      <c r="I709" s="40"/>
    </row>
    <row r="710" spans="1:9" x14ac:dyDescent="0.25">
      <c r="A710" s="317"/>
      <c r="B710" s="8"/>
      <c r="C710" s="8"/>
      <c r="D710" s="284"/>
      <c r="E710" s="40"/>
      <c r="F710" s="40"/>
      <c r="G710" s="40"/>
      <c r="H710" s="40"/>
      <c r="I710" s="40"/>
    </row>
    <row r="711" spans="1:9" x14ac:dyDescent="0.25">
      <c r="A711" s="317"/>
      <c r="B711" s="8"/>
      <c r="C711" s="8"/>
      <c r="D711" s="284"/>
      <c r="E711" s="40"/>
      <c r="F711" s="40"/>
      <c r="G711" s="40"/>
      <c r="H711" s="40"/>
      <c r="I711" s="40"/>
    </row>
    <row r="712" spans="1:9" x14ac:dyDescent="0.25">
      <c r="A712" s="317"/>
      <c r="B712" s="8"/>
      <c r="C712" s="8"/>
      <c r="D712" s="284"/>
      <c r="E712" s="40"/>
      <c r="F712" s="40"/>
      <c r="G712" s="40"/>
      <c r="H712" s="40"/>
      <c r="I712" s="40"/>
    </row>
    <row r="713" spans="1:9" x14ac:dyDescent="0.25">
      <c r="A713" s="317"/>
      <c r="B713" s="8"/>
      <c r="C713" s="8"/>
      <c r="D713" s="284"/>
      <c r="E713" s="40"/>
      <c r="F713" s="40"/>
      <c r="G713" s="40"/>
      <c r="H713" s="40"/>
      <c r="I713" s="40"/>
    </row>
    <row r="714" spans="1:9" x14ac:dyDescent="0.25">
      <c r="A714" s="317"/>
      <c r="B714" s="8"/>
      <c r="C714" s="8"/>
      <c r="D714" s="284"/>
      <c r="E714" s="40"/>
      <c r="F714" s="40"/>
      <c r="G714" s="40"/>
      <c r="H714" s="40"/>
      <c r="I714" s="40"/>
    </row>
    <row r="715" spans="1:9" x14ac:dyDescent="0.25">
      <c r="A715" s="317"/>
      <c r="B715" s="8"/>
      <c r="C715" s="8"/>
      <c r="D715" s="284"/>
      <c r="E715" s="40"/>
      <c r="F715" s="40"/>
      <c r="G715" s="40"/>
      <c r="H715" s="40"/>
      <c r="I715" s="40"/>
    </row>
    <row r="716" spans="1:9" x14ac:dyDescent="0.25">
      <c r="A716" s="317"/>
      <c r="B716" s="8"/>
      <c r="C716" s="8"/>
      <c r="D716" s="284"/>
      <c r="E716" s="40"/>
      <c r="F716" s="40"/>
      <c r="G716" s="40"/>
      <c r="H716" s="40"/>
      <c r="I716" s="40"/>
    </row>
    <row r="717" spans="1:9" x14ac:dyDescent="0.25">
      <c r="A717" s="317"/>
      <c r="B717" s="8"/>
      <c r="C717" s="8"/>
      <c r="D717" s="284"/>
      <c r="E717" s="40"/>
      <c r="F717" s="40"/>
      <c r="G717" s="40"/>
      <c r="H717" s="40"/>
      <c r="I717" s="40"/>
    </row>
    <row r="718" spans="1:9" x14ac:dyDescent="0.25">
      <c r="A718" s="317"/>
      <c r="B718" s="8"/>
      <c r="C718" s="8"/>
      <c r="D718" s="284"/>
      <c r="E718" s="40"/>
      <c r="F718" s="40"/>
      <c r="G718" s="40"/>
      <c r="H718" s="40"/>
      <c r="I718" s="40"/>
    </row>
    <row r="719" spans="1:9" x14ac:dyDescent="0.25">
      <c r="A719" s="317"/>
      <c r="B719" s="8"/>
      <c r="C719" s="8"/>
      <c r="D719" s="284"/>
      <c r="E719" s="40"/>
      <c r="F719" s="40"/>
      <c r="G719" s="40"/>
      <c r="H719" s="40"/>
      <c r="I719" s="40"/>
    </row>
    <row r="720" spans="1:9" x14ac:dyDescent="0.25">
      <c r="A720" s="317"/>
      <c r="B720" s="8"/>
      <c r="C720" s="8"/>
      <c r="D720" s="284"/>
      <c r="E720" s="40"/>
      <c r="F720" s="40"/>
      <c r="G720" s="40"/>
      <c r="H720" s="40"/>
      <c r="I720" s="40"/>
    </row>
    <row r="721" spans="1:9" x14ac:dyDescent="0.25">
      <c r="A721" s="317"/>
      <c r="B721" s="8"/>
      <c r="C721" s="8"/>
      <c r="D721" s="284"/>
      <c r="E721" s="40"/>
      <c r="F721" s="40"/>
      <c r="G721" s="40"/>
      <c r="H721" s="40"/>
      <c r="I721" s="40"/>
    </row>
    <row r="722" spans="1:9" x14ac:dyDescent="0.25">
      <c r="A722" s="317"/>
      <c r="B722" s="8"/>
      <c r="C722" s="8"/>
      <c r="D722" s="284"/>
      <c r="E722" s="40"/>
      <c r="F722" s="40"/>
      <c r="G722" s="40"/>
      <c r="H722" s="40"/>
      <c r="I722" s="40"/>
    </row>
    <row r="723" spans="1:9" x14ac:dyDescent="0.25">
      <c r="A723" s="317"/>
      <c r="B723" s="8"/>
      <c r="C723" s="8"/>
      <c r="D723" s="284"/>
      <c r="E723" s="40"/>
      <c r="F723" s="40"/>
      <c r="G723" s="40"/>
      <c r="H723" s="40"/>
      <c r="I723" s="40"/>
    </row>
    <row r="724" spans="1:9" x14ac:dyDescent="0.25">
      <c r="A724" s="317"/>
      <c r="B724" s="8"/>
      <c r="C724" s="8"/>
      <c r="D724" s="284"/>
      <c r="E724" s="40"/>
      <c r="F724" s="40"/>
      <c r="G724" s="40"/>
      <c r="H724" s="40"/>
      <c r="I724" s="40"/>
    </row>
    <row r="725" spans="1:9" x14ac:dyDescent="0.25">
      <c r="A725" s="317"/>
      <c r="B725" s="8"/>
      <c r="C725" s="8"/>
      <c r="D725" s="284"/>
      <c r="E725" s="40"/>
      <c r="F725" s="40"/>
      <c r="G725" s="40"/>
      <c r="H725" s="40"/>
      <c r="I725" s="40"/>
    </row>
    <row r="726" spans="1:9" x14ac:dyDescent="0.25">
      <c r="A726" s="317"/>
      <c r="B726" s="8"/>
      <c r="C726" s="8"/>
      <c r="D726" s="284"/>
      <c r="E726" s="40"/>
      <c r="F726" s="40"/>
      <c r="G726" s="40"/>
      <c r="H726" s="40"/>
      <c r="I726" s="40"/>
    </row>
    <row r="727" spans="1:9" x14ac:dyDescent="0.25">
      <c r="A727" s="317"/>
      <c r="B727" s="8"/>
      <c r="C727" s="8"/>
      <c r="D727" s="284"/>
      <c r="E727" s="40"/>
      <c r="F727" s="40"/>
      <c r="G727" s="40"/>
      <c r="H727" s="40"/>
      <c r="I727" s="40"/>
    </row>
    <row r="728" spans="1:9" x14ac:dyDescent="0.25">
      <c r="A728" s="317"/>
      <c r="B728" s="8"/>
      <c r="C728" s="8"/>
      <c r="D728" s="284"/>
      <c r="E728" s="40"/>
      <c r="F728" s="40"/>
      <c r="G728" s="40"/>
      <c r="H728" s="40"/>
      <c r="I728" s="40"/>
    </row>
    <row r="729" spans="1:9" x14ac:dyDescent="0.25">
      <c r="A729" s="317"/>
      <c r="B729" s="8"/>
      <c r="C729" s="8"/>
      <c r="D729" s="284"/>
      <c r="E729" s="40"/>
      <c r="F729" s="40"/>
      <c r="G729" s="40"/>
      <c r="H729" s="40"/>
      <c r="I729" s="40"/>
    </row>
    <row r="730" spans="1:9" x14ac:dyDescent="0.25">
      <c r="A730" s="317"/>
      <c r="B730" s="8"/>
      <c r="C730" s="8"/>
      <c r="D730" s="284"/>
      <c r="E730" s="40"/>
      <c r="F730" s="40"/>
      <c r="G730" s="40"/>
      <c r="H730" s="40"/>
      <c r="I730" s="40"/>
    </row>
    <row r="731" spans="1:9" x14ac:dyDescent="0.25">
      <c r="A731" s="317"/>
      <c r="B731" s="8"/>
      <c r="C731" s="8"/>
      <c r="D731" s="284"/>
      <c r="E731" s="40"/>
      <c r="F731" s="40"/>
      <c r="G731" s="40"/>
      <c r="H731" s="40"/>
      <c r="I731" s="40"/>
    </row>
    <row r="732" spans="1:9" x14ac:dyDescent="0.25">
      <c r="A732" s="317"/>
      <c r="B732" s="8"/>
      <c r="C732" s="8"/>
      <c r="D732" s="284"/>
      <c r="E732" s="40"/>
      <c r="F732" s="40"/>
      <c r="G732" s="40"/>
      <c r="H732" s="40"/>
      <c r="I732" s="40"/>
    </row>
    <row r="733" spans="1:9" x14ac:dyDescent="0.25">
      <c r="A733" s="317"/>
      <c r="B733" s="8"/>
      <c r="C733" s="8"/>
      <c r="D733" s="284"/>
      <c r="E733" s="40"/>
      <c r="F733" s="40"/>
      <c r="G733" s="40"/>
      <c r="H733" s="40"/>
      <c r="I733" s="40"/>
    </row>
    <row r="734" spans="1:9" x14ac:dyDescent="0.25">
      <c r="A734" s="317"/>
      <c r="B734" s="8"/>
      <c r="C734" s="8"/>
      <c r="D734" s="284"/>
      <c r="E734" s="40"/>
      <c r="F734" s="40"/>
      <c r="G734" s="40"/>
      <c r="H734" s="40"/>
      <c r="I734" s="40"/>
    </row>
    <row r="735" spans="1:9" x14ac:dyDescent="0.25">
      <c r="A735" s="317"/>
      <c r="B735" s="8"/>
      <c r="C735" s="8"/>
      <c r="D735" s="284"/>
      <c r="E735" s="40"/>
      <c r="F735" s="40"/>
      <c r="G735" s="40"/>
      <c r="H735" s="40"/>
      <c r="I735" s="40"/>
    </row>
    <row r="736" spans="1:9" x14ac:dyDescent="0.25">
      <c r="A736" s="317"/>
      <c r="B736" s="8"/>
      <c r="C736" s="8"/>
      <c r="D736" s="284"/>
      <c r="E736" s="40"/>
      <c r="F736" s="40"/>
      <c r="G736" s="40"/>
      <c r="H736" s="40"/>
      <c r="I736" s="40"/>
    </row>
    <row r="737" spans="1:9" x14ac:dyDescent="0.25">
      <c r="A737" s="317"/>
      <c r="B737" s="8"/>
      <c r="C737" s="8"/>
      <c r="D737" s="284"/>
      <c r="E737" s="40"/>
      <c r="F737" s="40"/>
      <c r="G737" s="40"/>
      <c r="H737" s="40"/>
      <c r="I737" s="40"/>
    </row>
    <row r="738" spans="1:9" x14ac:dyDescent="0.25">
      <c r="A738" s="317"/>
      <c r="B738" s="8"/>
      <c r="C738" s="8"/>
      <c r="D738" s="284"/>
      <c r="E738" s="40"/>
      <c r="F738" s="40"/>
      <c r="G738" s="40"/>
      <c r="H738" s="40"/>
      <c r="I738" s="40"/>
    </row>
    <row r="739" spans="1:9" x14ac:dyDescent="0.25">
      <c r="A739" s="317"/>
      <c r="B739" s="8"/>
      <c r="C739" s="8"/>
      <c r="D739" s="284"/>
      <c r="E739" s="40"/>
      <c r="F739" s="40"/>
      <c r="G739" s="40"/>
      <c r="H739" s="40"/>
      <c r="I739" s="40"/>
    </row>
    <row r="740" spans="1:9" x14ac:dyDescent="0.25">
      <c r="A740" s="317"/>
      <c r="B740" s="8"/>
      <c r="C740" s="8"/>
      <c r="D740" s="284"/>
      <c r="E740" s="40"/>
      <c r="F740" s="40"/>
      <c r="G740" s="40"/>
      <c r="H740" s="40"/>
      <c r="I740" s="40"/>
    </row>
    <row r="741" spans="1:9" x14ac:dyDescent="0.25">
      <c r="A741" s="317"/>
      <c r="B741" s="8"/>
      <c r="C741" s="8"/>
      <c r="D741" s="284"/>
      <c r="E741" s="40"/>
      <c r="F741" s="40"/>
      <c r="G741" s="40"/>
      <c r="H741" s="40"/>
      <c r="I741" s="40"/>
    </row>
    <row r="742" spans="1:9" x14ac:dyDescent="0.25">
      <c r="A742" s="317"/>
      <c r="B742" s="8"/>
      <c r="C742" s="8"/>
      <c r="D742" s="284"/>
      <c r="E742" s="40"/>
      <c r="F742" s="40"/>
      <c r="G742" s="40"/>
      <c r="H742" s="40"/>
      <c r="I742" s="40"/>
    </row>
    <row r="743" spans="1:9" x14ac:dyDescent="0.25">
      <c r="A743" s="317"/>
      <c r="B743" s="8"/>
      <c r="C743" s="8"/>
      <c r="D743" s="284"/>
      <c r="E743" s="40"/>
      <c r="F743" s="40"/>
      <c r="G743" s="40"/>
      <c r="H743" s="40"/>
      <c r="I743" s="40"/>
    </row>
    <row r="744" spans="1:9" x14ac:dyDescent="0.25">
      <c r="A744" s="317"/>
      <c r="B744" s="8"/>
      <c r="C744" s="8"/>
      <c r="D744" s="284"/>
      <c r="E744" s="40"/>
      <c r="F744" s="40"/>
      <c r="G744" s="40"/>
      <c r="H744" s="40"/>
      <c r="I744" s="40"/>
    </row>
    <row r="745" spans="1:9" x14ac:dyDescent="0.25">
      <c r="A745" s="317"/>
      <c r="B745" s="8"/>
      <c r="C745" s="8"/>
      <c r="D745" s="284"/>
      <c r="E745" s="40"/>
      <c r="F745" s="40"/>
      <c r="G745" s="40"/>
      <c r="H745" s="40"/>
      <c r="I745" s="40"/>
    </row>
    <row r="746" spans="1:9" x14ac:dyDescent="0.25">
      <c r="A746" s="317"/>
      <c r="B746" s="8"/>
      <c r="C746" s="8"/>
      <c r="D746" s="284"/>
      <c r="E746" s="40"/>
      <c r="F746" s="40"/>
      <c r="G746" s="40"/>
      <c r="H746" s="40"/>
      <c r="I746" s="40"/>
    </row>
    <row r="747" spans="1:9" x14ac:dyDescent="0.25">
      <c r="A747" s="317"/>
      <c r="B747" s="8"/>
      <c r="C747" s="8"/>
      <c r="D747" s="284"/>
      <c r="E747" s="40"/>
      <c r="F747" s="40"/>
      <c r="G747" s="40"/>
      <c r="H747" s="40"/>
      <c r="I747" s="40"/>
    </row>
    <row r="748" spans="1:9" x14ac:dyDescent="0.25">
      <c r="A748" s="318"/>
      <c r="B748" s="8"/>
      <c r="C748" s="8"/>
      <c r="D748" s="284"/>
      <c r="E748" s="40"/>
      <c r="F748" s="40"/>
      <c r="G748" s="40"/>
      <c r="H748" s="40"/>
      <c r="I748" s="40"/>
    </row>
    <row r="749" spans="1:9" x14ac:dyDescent="0.25">
      <c r="A749" s="317"/>
      <c r="B749" s="8"/>
      <c r="C749" s="8"/>
      <c r="D749" s="284"/>
      <c r="E749" s="40"/>
      <c r="F749" s="40"/>
      <c r="G749" s="40"/>
      <c r="H749" s="40"/>
      <c r="I749" s="40"/>
    </row>
    <row r="750" spans="1:9" x14ac:dyDescent="0.25">
      <c r="A750" s="317"/>
      <c r="B750" s="8"/>
      <c r="C750" s="8"/>
      <c r="D750" s="284"/>
      <c r="E750" s="40"/>
      <c r="F750" s="40"/>
      <c r="G750" s="40"/>
      <c r="H750" s="40"/>
      <c r="I750" s="40"/>
    </row>
    <row r="751" spans="1:9" x14ac:dyDescent="0.25">
      <c r="A751" s="317"/>
      <c r="B751" s="8"/>
      <c r="C751" s="8"/>
      <c r="D751" s="284"/>
      <c r="E751" s="40"/>
      <c r="F751" s="40"/>
      <c r="G751" s="40"/>
      <c r="H751" s="40"/>
      <c r="I751" s="40"/>
    </row>
    <row r="752" spans="1:9" x14ac:dyDescent="0.25">
      <c r="A752" s="317"/>
      <c r="B752" s="8"/>
      <c r="C752" s="8"/>
      <c r="D752" s="284"/>
      <c r="E752" s="40"/>
      <c r="F752" s="40"/>
      <c r="G752" s="40"/>
      <c r="H752" s="40"/>
      <c r="I752" s="40"/>
    </row>
    <row r="753" spans="1:9" x14ac:dyDescent="0.25">
      <c r="A753" s="317"/>
      <c r="B753" s="8"/>
      <c r="C753" s="8"/>
      <c r="D753" s="284"/>
      <c r="E753" s="40"/>
      <c r="F753" s="40"/>
      <c r="G753" s="40"/>
      <c r="H753" s="40"/>
      <c r="I753" s="40"/>
    </row>
    <row r="754" spans="1:9" x14ac:dyDescent="0.25">
      <c r="A754" s="317"/>
      <c r="B754" s="8"/>
      <c r="C754" s="8"/>
      <c r="D754" s="284"/>
      <c r="E754" s="40"/>
      <c r="F754" s="40"/>
      <c r="G754" s="40"/>
      <c r="H754" s="40"/>
      <c r="I754" s="40"/>
    </row>
    <row r="755" spans="1:9" x14ac:dyDescent="0.25">
      <c r="A755" s="317"/>
      <c r="B755" s="8"/>
      <c r="C755" s="8"/>
      <c r="D755" s="284"/>
      <c r="E755" s="40"/>
      <c r="F755" s="40"/>
      <c r="G755" s="40"/>
      <c r="H755" s="40"/>
      <c r="I755" s="40"/>
    </row>
    <row r="756" spans="1:9" x14ac:dyDescent="0.25">
      <c r="A756" s="317"/>
      <c r="B756" s="8"/>
      <c r="C756" s="8"/>
      <c r="D756" s="284"/>
      <c r="E756" s="40"/>
      <c r="F756" s="40"/>
      <c r="G756" s="40"/>
      <c r="H756" s="40"/>
      <c r="I756" s="40"/>
    </row>
    <row r="757" spans="1:9" x14ac:dyDescent="0.25">
      <c r="A757" s="317"/>
      <c r="B757" s="8"/>
      <c r="C757" s="8"/>
      <c r="D757" s="284"/>
      <c r="E757" s="40"/>
      <c r="F757" s="40"/>
      <c r="G757" s="40"/>
      <c r="H757" s="40"/>
      <c r="I757" s="40"/>
    </row>
    <row r="758" spans="1:9" x14ac:dyDescent="0.25">
      <c r="A758" s="317"/>
      <c r="B758" s="8"/>
      <c r="C758" s="8"/>
      <c r="D758" s="284"/>
      <c r="E758" s="40"/>
      <c r="F758" s="40"/>
      <c r="G758" s="40"/>
      <c r="H758" s="40"/>
      <c r="I758" s="40"/>
    </row>
    <row r="759" spans="1:9" x14ac:dyDescent="0.25">
      <c r="A759" s="317"/>
      <c r="B759" s="8"/>
      <c r="C759" s="8"/>
      <c r="D759" s="284"/>
      <c r="E759" s="40"/>
      <c r="F759" s="40"/>
      <c r="G759" s="40"/>
      <c r="H759" s="40"/>
      <c r="I759" s="40"/>
    </row>
    <row r="760" spans="1:9" x14ac:dyDescent="0.25">
      <c r="A760" s="317"/>
      <c r="B760" s="8"/>
      <c r="C760" s="8"/>
      <c r="D760" s="284"/>
      <c r="E760" s="40"/>
      <c r="F760" s="40"/>
      <c r="G760" s="40"/>
      <c r="H760" s="40"/>
      <c r="I760" s="40"/>
    </row>
    <row r="761" spans="1:9" x14ac:dyDescent="0.25">
      <c r="A761" s="317"/>
      <c r="B761" s="8"/>
      <c r="C761" s="8"/>
      <c r="D761" s="284"/>
      <c r="E761" s="40"/>
      <c r="F761" s="40"/>
      <c r="G761" s="40"/>
      <c r="H761" s="40"/>
      <c r="I761" s="40"/>
    </row>
    <row r="762" spans="1:9" x14ac:dyDescent="0.25">
      <c r="A762" s="317"/>
      <c r="B762" s="8"/>
      <c r="C762" s="8"/>
      <c r="D762" s="284"/>
      <c r="E762" s="40"/>
      <c r="F762" s="40"/>
      <c r="G762" s="40"/>
      <c r="H762" s="40"/>
      <c r="I762" s="40"/>
    </row>
    <row r="763" spans="1:9" x14ac:dyDescent="0.25">
      <c r="A763" s="317"/>
      <c r="B763" s="8"/>
      <c r="C763" s="8"/>
      <c r="D763" s="284"/>
      <c r="E763" s="40"/>
      <c r="F763" s="40"/>
      <c r="G763" s="40"/>
      <c r="H763" s="40"/>
      <c r="I763" s="40"/>
    </row>
    <row r="764" spans="1:9" x14ac:dyDescent="0.25">
      <c r="A764" s="317"/>
      <c r="B764" s="8"/>
      <c r="C764" s="8"/>
      <c r="D764" s="284"/>
      <c r="E764" s="40"/>
      <c r="F764" s="40"/>
      <c r="G764" s="40"/>
      <c r="H764" s="40"/>
      <c r="I764" s="40"/>
    </row>
    <row r="765" spans="1:9" x14ac:dyDescent="0.25">
      <c r="A765" s="317"/>
      <c r="B765" s="8"/>
      <c r="C765" s="8"/>
      <c r="D765" s="284"/>
      <c r="E765" s="40"/>
      <c r="F765" s="40"/>
      <c r="G765" s="40"/>
      <c r="H765" s="40"/>
      <c r="I765" s="40"/>
    </row>
    <row r="766" spans="1:9" x14ac:dyDescent="0.25">
      <c r="A766" s="317"/>
      <c r="B766" s="8"/>
      <c r="C766" s="8"/>
      <c r="D766" s="284"/>
      <c r="E766" s="40"/>
      <c r="F766" s="40"/>
      <c r="G766" s="40"/>
      <c r="H766" s="40"/>
      <c r="I766" s="40"/>
    </row>
    <row r="767" spans="1:9" x14ac:dyDescent="0.25">
      <c r="A767" s="317"/>
      <c r="B767" s="8"/>
      <c r="C767" s="8"/>
      <c r="D767" s="284"/>
      <c r="E767" s="40"/>
      <c r="F767" s="40"/>
      <c r="G767" s="40"/>
      <c r="H767" s="40"/>
      <c r="I767" s="40"/>
    </row>
    <row r="768" spans="1:9" x14ac:dyDescent="0.25">
      <c r="A768" s="317"/>
      <c r="B768" s="8"/>
      <c r="C768" s="8"/>
      <c r="D768" s="284"/>
      <c r="E768" s="40"/>
      <c r="F768" s="40"/>
      <c r="G768" s="40"/>
      <c r="H768" s="40"/>
      <c r="I768" s="40"/>
    </row>
    <row r="769" spans="1:9" x14ac:dyDescent="0.25">
      <c r="A769" s="317"/>
      <c r="B769" s="8"/>
      <c r="C769" s="8"/>
      <c r="D769" s="284"/>
      <c r="E769" s="40"/>
      <c r="F769" s="40"/>
      <c r="G769" s="40"/>
      <c r="H769" s="40"/>
      <c r="I769" s="40"/>
    </row>
    <row r="770" spans="1:9" x14ac:dyDescent="0.25">
      <c r="A770" s="317"/>
      <c r="B770" s="8"/>
      <c r="C770" s="8"/>
      <c r="D770" s="284"/>
      <c r="E770" s="40"/>
      <c r="F770" s="40"/>
      <c r="G770" s="40"/>
      <c r="H770" s="40"/>
      <c r="I770" s="40"/>
    </row>
    <row r="771" spans="1:9" x14ac:dyDescent="0.25">
      <c r="A771" s="317"/>
      <c r="B771" s="8"/>
      <c r="C771" s="8"/>
      <c r="D771" s="284"/>
      <c r="E771" s="40"/>
      <c r="F771" s="40"/>
      <c r="G771" s="40"/>
      <c r="H771" s="40"/>
      <c r="I771" s="40"/>
    </row>
    <row r="772" spans="1:9" x14ac:dyDescent="0.25">
      <c r="A772" s="317"/>
      <c r="B772" s="8"/>
      <c r="C772" s="8"/>
      <c r="D772" s="284"/>
      <c r="E772" s="40"/>
      <c r="F772" s="40"/>
      <c r="G772" s="40"/>
      <c r="H772" s="40"/>
      <c r="I772" s="40"/>
    </row>
    <row r="773" spans="1:9" x14ac:dyDescent="0.25">
      <c r="A773" s="317"/>
      <c r="B773" s="8"/>
      <c r="C773" s="8"/>
      <c r="D773" s="284"/>
      <c r="E773" s="40"/>
      <c r="F773" s="40"/>
      <c r="G773" s="40"/>
      <c r="H773" s="40"/>
      <c r="I773" s="40"/>
    </row>
    <row r="774" spans="1:9" x14ac:dyDescent="0.25">
      <c r="A774" s="317"/>
      <c r="B774" s="8"/>
      <c r="C774" s="8"/>
      <c r="D774" s="284"/>
      <c r="E774" s="40"/>
      <c r="F774" s="40"/>
      <c r="G774" s="40"/>
      <c r="H774" s="40"/>
      <c r="I774" s="40"/>
    </row>
    <row r="775" spans="1:9" x14ac:dyDescent="0.25">
      <c r="A775" s="317"/>
      <c r="B775" s="8"/>
      <c r="C775" s="8"/>
      <c r="D775" s="284"/>
      <c r="E775" s="40"/>
      <c r="F775" s="40"/>
      <c r="G775" s="40"/>
      <c r="H775" s="40"/>
      <c r="I775" s="40"/>
    </row>
    <row r="776" spans="1:9" x14ac:dyDescent="0.25">
      <c r="A776" s="317"/>
      <c r="B776" s="8"/>
      <c r="C776" s="8"/>
      <c r="D776" s="284"/>
      <c r="E776" s="40"/>
      <c r="F776" s="40"/>
      <c r="G776" s="40"/>
      <c r="H776" s="40"/>
      <c r="I776" s="40"/>
    </row>
    <row r="777" spans="1:9" x14ac:dyDescent="0.25">
      <c r="A777" s="317"/>
      <c r="B777" s="8"/>
      <c r="C777" s="8"/>
      <c r="D777" s="284"/>
      <c r="E777" s="40"/>
      <c r="F777" s="40"/>
      <c r="G777" s="40"/>
      <c r="H777" s="40"/>
      <c r="I777" s="40"/>
    </row>
    <row r="778" spans="1:9" x14ac:dyDescent="0.25">
      <c r="A778" s="317"/>
      <c r="B778" s="8"/>
      <c r="C778" s="8"/>
      <c r="D778" s="284"/>
      <c r="E778" s="40"/>
      <c r="F778" s="40"/>
      <c r="G778" s="40"/>
      <c r="H778" s="40"/>
      <c r="I778" s="40"/>
    </row>
    <row r="779" spans="1:9" x14ac:dyDescent="0.25">
      <c r="A779" s="317"/>
      <c r="B779" s="8"/>
      <c r="C779" s="8"/>
      <c r="D779" s="284"/>
      <c r="E779" s="40"/>
      <c r="F779" s="40"/>
      <c r="G779" s="40"/>
      <c r="H779" s="40"/>
      <c r="I779" s="40"/>
    </row>
    <row r="780" spans="1:9" x14ac:dyDescent="0.25">
      <c r="A780" s="317"/>
      <c r="B780" s="8"/>
      <c r="C780" s="8"/>
      <c r="D780" s="284"/>
      <c r="E780" s="40"/>
      <c r="F780" s="40"/>
      <c r="G780" s="40"/>
      <c r="H780" s="40"/>
      <c r="I780" s="40"/>
    </row>
    <row r="781" spans="1:9" x14ac:dyDescent="0.25">
      <c r="A781" s="317"/>
      <c r="B781" s="8"/>
      <c r="C781" s="8"/>
      <c r="D781" s="284"/>
      <c r="E781" s="40"/>
      <c r="F781" s="40"/>
      <c r="G781" s="40"/>
      <c r="H781" s="40"/>
      <c r="I781" s="40"/>
    </row>
    <row r="782" spans="1:9" x14ac:dyDescent="0.25">
      <c r="A782" s="317"/>
      <c r="B782" s="8"/>
      <c r="C782" s="8"/>
      <c r="D782" s="284"/>
      <c r="E782" s="40"/>
      <c r="F782" s="40"/>
      <c r="G782" s="40"/>
      <c r="H782" s="40"/>
      <c r="I782" s="40"/>
    </row>
    <row r="783" spans="1:9" x14ac:dyDescent="0.25">
      <c r="A783" s="317"/>
      <c r="B783" s="8"/>
      <c r="C783" s="8"/>
      <c r="D783" s="284"/>
      <c r="E783" s="40"/>
      <c r="F783" s="40"/>
      <c r="G783" s="40"/>
      <c r="H783" s="40"/>
      <c r="I783" s="40"/>
    </row>
    <row r="784" spans="1:9" x14ac:dyDescent="0.25">
      <c r="A784" s="317"/>
      <c r="B784" s="8"/>
      <c r="C784" s="8"/>
      <c r="D784" s="284"/>
      <c r="E784" s="40"/>
      <c r="F784" s="40"/>
      <c r="G784" s="40"/>
      <c r="H784" s="40"/>
      <c r="I784" s="40"/>
    </row>
    <row r="785" spans="1:9" x14ac:dyDescent="0.25">
      <c r="A785" s="317"/>
      <c r="B785" s="8"/>
      <c r="C785" s="8"/>
      <c r="D785" s="284"/>
      <c r="E785" s="40"/>
      <c r="F785" s="40"/>
      <c r="G785" s="40"/>
      <c r="H785" s="40"/>
      <c r="I785" s="40"/>
    </row>
    <row r="786" spans="1:9" x14ac:dyDescent="0.25">
      <c r="A786" s="317"/>
      <c r="B786" s="8"/>
      <c r="C786" s="8"/>
      <c r="D786" s="284"/>
      <c r="E786" s="40"/>
      <c r="F786" s="40"/>
      <c r="G786" s="40"/>
      <c r="H786" s="40"/>
      <c r="I786" s="40"/>
    </row>
    <row r="787" spans="1:9" x14ac:dyDescent="0.25">
      <c r="A787" s="317"/>
      <c r="B787" s="8"/>
      <c r="C787" s="8"/>
      <c r="D787" s="284"/>
      <c r="E787" s="40"/>
      <c r="F787" s="40"/>
      <c r="G787" s="40"/>
      <c r="H787" s="40"/>
      <c r="I787" s="40"/>
    </row>
    <row r="788" spans="1:9" x14ac:dyDescent="0.25">
      <c r="A788" s="317"/>
      <c r="B788" s="8"/>
      <c r="C788" s="8"/>
      <c r="D788" s="284"/>
      <c r="E788" s="40"/>
      <c r="F788" s="40"/>
      <c r="G788" s="40"/>
      <c r="H788" s="40"/>
      <c r="I788" s="40"/>
    </row>
    <row r="789" spans="1:9" x14ac:dyDescent="0.25">
      <c r="A789" s="317"/>
      <c r="B789" s="8"/>
      <c r="C789" s="8"/>
      <c r="D789" s="284"/>
      <c r="E789" s="40"/>
      <c r="F789" s="40"/>
      <c r="G789" s="40"/>
      <c r="H789" s="40"/>
      <c r="I789" s="40"/>
    </row>
    <row r="790" spans="1:9" x14ac:dyDescent="0.25">
      <c r="A790" s="317"/>
      <c r="B790" s="8"/>
      <c r="C790" s="8"/>
      <c r="D790" s="284"/>
      <c r="E790" s="40"/>
      <c r="F790" s="40"/>
      <c r="G790" s="40"/>
      <c r="H790" s="40"/>
      <c r="I790" s="40"/>
    </row>
    <row r="791" spans="1:9" x14ac:dyDescent="0.25">
      <c r="A791" s="317"/>
      <c r="B791" s="8"/>
      <c r="C791" s="8"/>
      <c r="D791" s="284"/>
      <c r="E791" s="40"/>
      <c r="F791" s="40"/>
      <c r="G791" s="40"/>
      <c r="H791" s="40"/>
      <c r="I791" s="40"/>
    </row>
    <row r="792" spans="1:9" x14ac:dyDescent="0.25">
      <c r="A792" s="317"/>
      <c r="B792" s="8"/>
      <c r="C792" s="8"/>
      <c r="D792" s="284"/>
      <c r="E792" s="40"/>
      <c r="F792" s="40"/>
      <c r="G792" s="40"/>
      <c r="H792" s="40"/>
      <c r="I792" s="40"/>
    </row>
    <row r="793" spans="1:9" x14ac:dyDescent="0.25">
      <c r="A793" s="317"/>
      <c r="B793" s="8"/>
      <c r="C793" s="8"/>
      <c r="D793" s="284"/>
      <c r="E793" s="40"/>
      <c r="F793" s="40"/>
      <c r="G793" s="40"/>
      <c r="H793" s="40"/>
      <c r="I793" s="40"/>
    </row>
    <row r="794" spans="1:9" x14ac:dyDescent="0.25">
      <c r="A794" s="317"/>
      <c r="B794" s="8"/>
      <c r="C794" s="8"/>
      <c r="D794" s="284"/>
      <c r="E794" s="40"/>
      <c r="F794" s="40"/>
      <c r="G794" s="40"/>
      <c r="H794" s="40"/>
      <c r="I794" s="40"/>
    </row>
    <row r="795" spans="1:9" x14ac:dyDescent="0.25">
      <c r="A795" s="317"/>
      <c r="B795" s="8"/>
      <c r="C795" s="8"/>
      <c r="D795" s="284"/>
      <c r="E795" s="40"/>
      <c r="F795" s="40"/>
      <c r="G795" s="40"/>
      <c r="H795" s="40"/>
      <c r="I795" s="40"/>
    </row>
    <row r="796" spans="1:9" x14ac:dyDescent="0.25">
      <c r="A796" s="317"/>
      <c r="B796" s="8"/>
      <c r="C796" s="8"/>
      <c r="D796" s="284"/>
      <c r="E796" s="40"/>
      <c r="F796" s="40"/>
      <c r="G796" s="40"/>
      <c r="H796" s="40"/>
      <c r="I796" s="40"/>
    </row>
    <row r="797" spans="1:9" x14ac:dyDescent="0.25">
      <c r="A797" s="317"/>
      <c r="B797" s="8"/>
      <c r="C797" s="8"/>
      <c r="D797" s="284"/>
      <c r="E797" s="40"/>
      <c r="F797" s="40"/>
      <c r="G797" s="40"/>
      <c r="H797" s="40"/>
      <c r="I797" s="40"/>
    </row>
    <row r="798" spans="1:9" x14ac:dyDescent="0.25">
      <c r="A798" s="317"/>
      <c r="B798" s="8"/>
      <c r="C798" s="8"/>
      <c r="D798" s="284"/>
      <c r="E798" s="40"/>
      <c r="F798" s="40"/>
      <c r="G798" s="40"/>
      <c r="H798" s="40"/>
      <c r="I798" s="40"/>
    </row>
    <row r="799" spans="1:9" x14ac:dyDescent="0.25">
      <c r="A799" s="317"/>
      <c r="B799" s="8"/>
      <c r="C799" s="8"/>
      <c r="D799" s="284"/>
      <c r="E799" s="40"/>
      <c r="F799" s="40"/>
      <c r="G799" s="40"/>
      <c r="H799" s="40"/>
      <c r="I799" s="40"/>
    </row>
    <row r="800" spans="1:9" x14ac:dyDescent="0.25">
      <c r="A800" s="317"/>
      <c r="B800" s="8"/>
      <c r="C800" s="8"/>
      <c r="D800" s="284"/>
      <c r="E800" s="40"/>
      <c r="F800" s="40"/>
      <c r="G800" s="40"/>
      <c r="H800" s="40"/>
      <c r="I800" s="40"/>
    </row>
    <row r="801" spans="1:9" x14ac:dyDescent="0.25">
      <c r="A801" s="317"/>
      <c r="B801" s="8"/>
      <c r="C801" s="8"/>
      <c r="D801" s="284"/>
      <c r="E801" s="40"/>
      <c r="F801" s="40"/>
      <c r="G801" s="40"/>
      <c r="H801" s="40"/>
      <c r="I801" s="40"/>
    </row>
    <row r="802" spans="1:9" x14ac:dyDescent="0.25">
      <c r="A802" s="317"/>
      <c r="B802" s="8"/>
      <c r="C802" s="8"/>
      <c r="D802" s="284"/>
      <c r="E802" s="40"/>
      <c r="F802" s="40"/>
      <c r="G802" s="40"/>
      <c r="H802" s="40"/>
      <c r="I802" s="40"/>
    </row>
    <row r="803" spans="1:9" x14ac:dyDescent="0.25">
      <c r="A803" s="317"/>
      <c r="B803" s="8"/>
      <c r="C803" s="8"/>
      <c r="D803" s="284"/>
      <c r="E803" s="40"/>
      <c r="F803" s="40"/>
      <c r="G803" s="40"/>
      <c r="H803" s="40"/>
      <c r="I803" s="40"/>
    </row>
    <row r="804" spans="1:9" x14ac:dyDescent="0.25">
      <c r="A804" s="317"/>
      <c r="B804" s="8"/>
      <c r="C804" s="8"/>
      <c r="D804" s="284"/>
      <c r="E804" s="40"/>
      <c r="F804" s="40"/>
      <c r="G804" s="40"/>
      <c r="H804" s="40"/>
      <c r="I804" s="40"/>
    </row>
    <row r="805" spans="1:9" x14ac:dyDescent="0.25">
      <c r="A805" s="317"/>
      <c r="B805" s="8"/>
      <c r="C805" s="8"/>
      <c r="D805" s="284"/>
      <c r="E805" s="40"/>
      <c r="F805" s="40"/>
      <c r="G805" s="40"/>
      <c r="H805" s="40"/>
      <c r="I805" s="40"/>
    </row>
    <row r="806" spans="1:9" x14ac:dyDescent="0.25">
      <c r="A806" s="317"/>
      <c r="B806" s="8"/>
      <c r="C806" s="8"/>
      <c r="D806" s="284"/>
      <c r="E806" s="40"/>
      <c r="F806" s="40"/>
      <c r="G806" s="40"/>
      <c r="H806" s="40"/>
      <c r="I806" s="40"/>
    </row>
    <row r="807" spans="1:9" x14ac:dyDescent="0.25">
      <c r="A807" s="317"/>
      <c r="B807" s="8"/>
      <c r="C807" s="8"/>
      <c r="D807" s="284"/>
      <c r="E807" s="40"/>
      <c r="F807" s="40"/>
      <c r="G807" s="40"/>
      <c r="H807" s="40"/>
      <c r="I807" s="40"/>
    </row>
    <row r="808" spans="1:9" x14ac:dyDescent="0.25">
      <c r="A808" s="317"/>
      <c r="B808" s="8"/>
      <c r="C808" s="8"/>
      <c r="D808" s="284"/>
      <c r="E808" s="40"/>
      <c r="F808" s="40"/>
      <c r="G808" s="40"/>
      <c r="H808" s="40"/>
      <c r="I808" s="40"/>
    </row>
    <row r="809" spans="1:9" x14ac:dyDescent="0.25">
      <c r="A809" s="317"/>
      <c r="B809" s="8"/>
      <c r="C809" s="8"/>
      <c r="D809" s="284"/>
      <c r="E809" s="40"/>
      <c r="F809" s="40"/>
      <c r="G809" s="40"/>
      <c r="H809" s="40"/>
      <c r="I809" s="40"/>
    </row>
    <row r="810" spans="1:9" x14ac:dyDescent="0.25">
      <c r="A810" s="317"/>
      <c r="B810" s="8"/>
      <c r="C810" s="8"/>
      <c r="D810" s="284"/>
      <c r="E810" s="40"/>
      <c r="F810" s="40"/>
      <c r="G810" s="40"/>
      <c r="H810" s="40"/>
      <c r="I810" s="40"/>
    </row>
    <row r="811" spans="1:9" x14ac:dyDescent="0.25">
      <c r="A811" s="317"/>
      <c r="B811" s="8"/>
      <c r="C811" s="8"/>
      <c r="D811" s="284"/>
      <c r="E811" s="40"/>
      <c r="F811" s="40"/>
      <c r="G811" s="40"/>
      <c r="H811" s="40"/>
      <c r="I811" s="40"/>
    </row>
    <row r="812" spans="1:9" x14ac:dyDescent="0.25">
      <c r="A812" s="317"/>
      <c r="B812" s="8"/>
      <c r="C812" s="8"/>
      <c r="D812" s="284"/>
      <c r="E812" s="40"/>
      <c r="F812" s="40"/>
      <c r="G812" s="40"/>
      <c r="H812" s="40"/>
      <c r="I812" s="40"/>
    </row>
    <row r="813" spans="1:9" x14ac:dyDescent="0.25">
      <c r="A813" s="317"/>
      <c r="B813" s="8"/>
      <c r="C813" s="8"/>
      <c r="D813" s="284"/>
      <c r="E813" s="40"/>
      <c r="F813" s="40"/>
      <c r="G813" s="40"/>
      <c r="H813" s="40"/>
      <c r="I813" s="40"/>
    </row>
    <row r="814" spans="1:9" x14ac:dyDescent="0.25">
      <c r="A814" s="317"/>
      <c r="B814" s="8"/>
      <c r="C814" s="8"/>
      <c r="D814" s="284"/>
      <c r="E814" s="40"/>
      <c r="F814" s="40"/>
      <c r="G814" s="40"/>
      <c r="H814" s="40"/>
      <c r="I814" s="40"/>
    </row>
    <row r="815" spans="1:9" x14ac:dyDescent="0.25">
      <c r="A815" s="317"/>
      <c r="B815" s="8"/>
      <c r="C815" s="8"/>
      <c r="D815" s="284"/>
      <c r="E815" s="40"/>
      <c r="F815" s="40"/>
      <c r="G815" s="40"/>
      <c r="H815" s="40"/>
      <c r="I815" s="40"/>
    </row>
    <row r="816" spans="1:9" x14ac:dyDescent="0.25">
      <c r="A816" s="317"/>
      <c r="B816" s="8"/>
      <c r="C816" s="8"/>
      <c r="D816" s="284"/>
      <c r="E816" s="40"/>
      <c r="F816" s="40"/>
      <c r="G816" s="40"/>
      <c r="H816" s="40"/>
      <c r="I816" s="40"/>
    </row>
    <row r="817" spans="1:9" x14ac:dyDescent="0.25">
      <c r="A817" s="317"/>
      <c r="B817" s="8"/>
      <c r="C817" s="8"/>
      <c r="D817" s="284"/>
      <c r="E817" s="40"/>
      <c r="F817" s="40"/>
      <c r="G817" s="40"/>
      <c r="H817" s="40"/>
      <c r="I817" s="40"/>
    </row>
    <row r="818" spans="1:9" x14ac:dyDescent="0.25">
      <c r="A818" s="317"/>
      <c r="B818" s="8"/>
      <c r="C818" s="8"/>
      <c r="D818" s="284"/>
      <c r="E818" s="40"/>
      <c r="F818" s="40"/>
      <c r="G818" s="40"/>
      <c r="H818" s="40"/>
      <c r="I818" s="40"/>
    </row>
    <row r="819" spans="1:9" x14ac:dyDescent="0.25">
      <c r="A819" s="317"/>
      <c r="B819" s="8"/>
      <c r="C819" s="8"/>
      <c r="D819" s="284"/>
      <c r="E819" s="40"/>
      <c r="F819" s="40"/>
      <c r="G819" s="40"/>
      <c r="H819" s="40"/>
      <c r="I819" s="40"/>
    </row>
    <row r="820" spans="1:9" x14ac:dyDescent="0.25">
      <c r="A820" s="317"/>
      <c r="B820" s="8"/>
      <c r="C820" s="8"/>
      <c r="D820" s="284"/>
      <c r="E820" s="40"/>
      <c r="F820" s="40"/>
      <c r="G820" s="40"/>
      <c r="H820" s="40"/>
      <c r="I820" s="40"/>
    </row>
    <row r="821" spans="1:9" x14ac:dyDescent="0.25">
      <c r="A821" s="317"/>
      <c r="B821" s="8"/>
      <c r="C821" s="8"/>
      <c r="D821" s="284"/>
      <c r="E821" s="40"/>
      <c r="F821" s="40"/>
      <c r="G821" s="40"/>
      <c r="H821" s="40"/>
      <c r="I821" s="40"/>
    </row>
    <row r="822" spans="1:9" x14ac:dyDescent="0.25">
      <c r="A822" s="317"/>
      <c r="B822" s="8"/>
      <c r="C822" s="8"/>
      <c r="D822" s="284"/>
      <c r="E822" s="40"/>
      <c r="F822" s="40"/>
      <c r="G822" s="40"/>
      <c r="H822" s="40"/>
      <c r="I822" s="40"/>
    </row>
    <row r="823" spans="1:9" x14ac:dyDescent="0.25">
      <c r="A823" s="317"/>
      <c r="B823" s="8"/>
      <c r="C823" s="8"/>
      <c r="D823" s="284"/>
      <c r="E823" s="40"/>
      <c r="F823" s="40"/>
      <c r="G823" s="40"/>
      <c r="H823" s="40"/>
      <c r="I823" s="40"/>
    </row>
    <row r="824" spans="1:9" x14ac:dyDescent="0.25">
      <c r="A824" s="317"/>
      <c r="B824" s="8"/>
      <c r="C824" s="8"/>
      <c r="D824" s="284"/>
      <c r="E824" s="40"/>
      <c r="F824" s="40"/>
      <c r="G824" s="40"/>
      <c r="H824" s="40"/>
      <c r="I824" s="40"/>
    </row>
    <row r="825" spans="1:9" x14ac:dyDescent="0.25">
      <c r="A825" s="317"/>
      <c r="B825" s="8"/>
      <c r="C825" s="8"/>
      <c r="D825" s="284"/>
      <c r="E825" s="40"/>
      <c r="F825" s="40"/>
      <c r="G825" s="40"/>
      <c r="H825" s="40"/>
      <c r="I825" s="40"/>
    </row>
    <row r="826" spans="1:9" x14ac:dyDescent="0.25">
      <c r="A826" s="317"/>
      <c r="B826" s="8"/>
      <c r="C826" s="8"/>
      <c r="D826" s="284"/>
      <c r="E826" s="40"/>
      <c r="F826" s="40"/>
      <c r="G826" s="40"/>
      <c r="H826" s="40"/>
      <c r="I826" s="40"/>
    </row>
    <row r="827" spans="1:9" x14ac:dyDescent="0.25">
      <c r="A827" s="317"/>
      <c r="B827" s="8"/>
      <c r="C827" s="8"/>
      <c r="D827" s="284"/>
      <c r="E827" s="40"/>
      <c r="F827" s="40"/>
      <c r="G827" s="40"/>
      <c r="H827" s="40"/>
      <c r="I827" s="40"/>
    </row>
    <row r="828" spans="1:9" x14ac:dyDescent="0.25">
      <c r="A828" s="317"/>
      <c r="B828" s="8"/>
      <c r="C828" s="8"/>
      <c r="D828" s="284"/>
      <c r="E828" s="40"/>
      <c r="F828" s="40"/>
      <c r="G828" s="40"/>
      <c r="H828" s="40"/>
      <c r="I828" s="40"/>
    </row>
    <row r="829" spans="1:9" x14ac:dyDescent="0.25">
      <c r="A829" s="317"/>
      <c r="B829" s="8"/>
      <c r="C829" s="8"/>
      <c r="D829" s="284"/>
      <c r="E829" s="40"/>
      <c r="F829" s="40"/>
      <c r="G829" s="40"/>
      <c r="H829" s="40"/>
      <c r="I829" s="40"/>
    </row>
    <row r="830" spans="1:9" x14ac:dyDescent="0.25">
      <c r="A830" s="317"/>
      <c r="B830" s="8"/>
      <c r="C830" s="8"/>
      <c r="D830" s="284"/>
      <c r="E830" s="40"/>
      <c r="F830" s="40"/>
      <c r="G830" s="40"/>
      <c r="H830" s="40"/>
      <c r="I830" s="40"/>
    </row>
    <row r="831" spans="1:9" x14ac:dyDescent="0.25">
      <c r="A831" s="317"/>
      <c r="B831" s="8"/>
      <c r="C831" s="8"/>
      <c r="D831" s="284"/>
      <c r="E831" s="40"/>
      <c r="F831" s="40"/>
      <c r="G831" s="40"/>
      <c r="H831" s="40"/>
      <c r="I831" s="40"/>
    </row>
    <row r="832" spans="1:9" x14ac:dyDescent="0.25">
      <c r="A832" s="317"/>
      <c r="B832" s="8"/>
      <c r="C832" s="8"/>
      <c r="D832" s="284"/>
      <c r="E832" s="40"/>
      <c r="F832" s="40"/>
      <c r="G832" s="40"/>
      <c r="H832" s="40"/>
      <c r="I832" s="40"/>
    </row>
    <row r="833" spans="1:9" x14ac:dyDescent="0.25">
      <c r="A833" s="317"/>
      <c r="B833" s="8"/>
      <c r="C833" s="8"/>
      <c r="D833" s="284"/>
      <c r="E833" s="40"/>
      <c r="F833" s="40"/>
      <c r="G833" s="40"/>
      <c r="H833" s="40"/>
      <c r="I833" s="40"/>
    </row>
    <row r="834" spans="1:9" x14ac:dyDescent="0.25">
      <c r="A834" s="317"/>
      <c r="B834" s="8"/>
      <c r="C834" s="8"/>
      <c r="D834" s="284"/>
      <c r="E834" s="40"/>
      <c r="F834" s="40"/>
      <c r="G834" s="40"/>
      <c r="H834" s="40"/>
      <c r="I834" s="40"/>
    </row>
    <row r="835" spans="1:9" x14ac:dyDescent="0.25">
      <c r="A835" s="317"/>
      <c r="B835" s="8"/>
      <c r="C835" s="8"/>
      <c r="D835" s="284"/>
      <c r="E835" s="40"/>
      <c r="F835" s="40"/>
      <c r="G835" s="40"/>
      <c r="H835" s="40"/>
      <c r="I835" s="40"/>
    </row>
    <row r="836" spans="1:9" x14ac:dyDescent="0.25">
      <c r="A836" s="317"/>
      <c r="B836" s="8"/>
      <c r="C836" s="8"/>
      <c r="D836" s="284"/>
      <c r="E836" s="40"/>
      <c r="F836" s="40"/>
      <c r="G836" s="40"/>
      <c r="H836" s="40"/>
      <c r="I836" s="40"/>
    </row>
    <row r="837" spans="1:9" x14ac:dyDescent="0.25">
      <c r="A837" s="317"/>
      <c r="B837" s="8"/>
      <c r="C837" s="8"/>
      <c r="D837" s="284"/>
      <c r="E837" s="40"/>
      <c r="F837" s="40"/>
      <c r="G837" s="40"/>
      <c r="H837" s="40"/>
      <c r="I837" s="40"/>
    </row>
    <row r="838" spans="1:9" x14ac:dyDescent="0.25">
      <c r="A838" s="317"/>
      <c r="B838" s="8"/>
      <c r="C838" s="8"/>
      <c r="D838" s="284"/>
      <c r="E838" s="40"/>
      <c r="F838" s="40"/>
      <c r="G838" s="40"/>
      <c r="H838" s="40"/>
      <c r="I838" s="40"/>
    </row>
    <row r="839" spans="1:9" x14ac:dyDescent="0.25">
      <c r="A839" s="317"/>
      <c r="B839" s="8"/>
      <c r="C839" s="8"/>
      <c r="D839" s="284"/>
      <c r="E839" s="40"/>
      <c r="F839" s="40"/>
      <c r="G839" s="40"/>
      <c r="H839" s="40"/>
      <c r="I839" s="40"/>
    </row>
    <row r="840" spans="1:9" x14ac:dyDescent="0.25">
      <c r="A840" s="317"/>
      <c r="B840" s="8"/>
      <c r="C840" s="8"/>
      <c r="D840" s="284"/>
      <c r="E840" s="40"/>
      <c r="F840" s="40"/>
      <c r="G840" s="40"/>
      <c r="H840" s="40"/>
      <c r="I840" s="40"/>
    </row>
    <row r="841" spans="1:9" x14ac:dyDescent="0.25">
      <c r="A841" s="317"/>
      <c r="B841" s="8"/>
      <c r="C841" s="8"/>
      <c r="D841" s="284"/>
      <c r="E841" s="40"/>
      <c r="F841" s="40"/>
      <c r="G841" s="40"/>
      <c r="H841" s="40"/>
      <c r="I841" s="40"/>
    </row>
    <row r="842" spans="1:9" x14ac:dyDescent="0.25">
      <c r="A842" s="317"/>
      <c r="B842" s="8"/>
      <c r="C842" s="8"/>
      <c r="D842" s="284"/>
      <c r="E842" s="40"/>
      <c r="F842" s="40"/>
      <c r="G842" s="40"/>
      <c r="H842" s="40"/>
      <c r="I842" s="40"/>
    </row>
    <row r="843" spans="1:9" x14ac:dyDescent="0.25">
      <c r="A843" s="317"/>
      <c r="B843" s="8"/>
      <c r="C843" s="8"/>
      <c r="D843" s="284"/>
      <c r="E843" s="40"/>
      <c r="F843" s="40"/>
      <c r="G843" s="40"/>
      <c r="H843" s="40"/>
      <c r="I843" s="40"/>
    </row>
    <row r="844" spans="1:9" x14ac:dyDescent="0.25">
      <c r="A844" s="317"/>
      <c r="B844" s="8"/>
      <c r="C844" s="8"/>
      <c r="D844" s="284"/>
      <c r="E844" s="40"/>
      <c r="F844" s="40"/>
      <c r="G844" s="40"/>
      <c r="H844" s="40"/>
      <c r="I844" s="40"/>
    </row>
    <row r="845" spans="1:9" x14ac:dyDescent="0.25">
      <c r="A845" s="317"/>
      <c r="B845" s="8"/>
      <c r="C845" s="8"/>
      <c r="D845" s="284"/>
      <c r="E845" s="40"/>
      <c r="F845" s="40"/>
      <c r="G845" s="40"/>
      <c r="H845" s="40"/>
      <c r="I845" s="40"/>
    </row>
    <row r="846" spans="1:9" x14ac:dyDescent="0.25">
      <c r="A846" s="317"/>
      <c r="B846" s="8"/>
      <c r="C846" s="8"/>
      <c r="D846" s="284"/>
      <c r="E846" s="40"/>
      <c r="F846" s="40"/>
      <c r="G846" s="40"/>
      <c r="H846" s="40"/>
      <c r="I846" s="40"/>
    </row>
    <row r="847" spans="1:9" x14ac:dyDescent="0.25">
      <c r="A847" s="317"/>
      <c r="B847" s="8"/>
      <c r="C847" s="8"/>
      <c r="D847" s="284"/>
      <c r="E847" s="40"/>
      <c r="F847" s="40"/>
      <c r="G847" s="40"/>
      <c r="H847" s="40"/>
      <c r="I847" s="40"/>
    </row>
    <row r="848" spans="1:9" x14ac:dyDescent="0.25">
      <c r="A848" s="317"/>
      <c r="B848" s="8"/>
      <c r="C848" s="8"/>
      <c r="D848" s="284"/>
      <c r="E848" s="40"/>
      <c r="F848" s="40"/>
      <c r="G848" s="40"/>
      <c r="H848" s="40"/>
      <c r="I848" s="40"/>
    </row>
    <row r="849" spans="1:9" x14ac:dyDescent="0.25">
      <c r="A849" s="317"/>
      <c r="B849" s="8"/>
      <c r="C849" s="8"/>
      <c r="D849" s="284"/>
      <c r="E849" s="40"/>
      <c r="F849" s="40"/>
      <c r="G849" s="40"/>
      <c r="H849" s="40"/>
      <c r="I849" s="40"/>
    </row>
    <row r="850" spans="1:9" x14ac:dyDescent="0.25">
      <c r="A850" s="317"/>
      <c r="B850" s="8"/>
      <c r="C850" s="8"/>
      <c r="D850" s="284"/>
      <c r="E850" s="40"/>
      <c r="F850" s="40"/>
      <c r="G850" s="40"/>
      <c r="H850" s="40"/>
      <c r="I850" s="40"/>
    </row>
    <row r="851" spans="1:9" x14ac:dyDescent="0.25">
      <c r="A851" s="317"/>
      <c r="B851" s="8"/>
      <c r="C851" s="8"/>
      <c r="D851" s="284"/>
      <c r="E851" s="40"/>
      <c r="F851" s="40"/>
      <c r="G851" s="40"/>
      <c r="H851" s="40"/>
      <c r="I851" s="40"/>
    </row>
    <row r="852" spans="1:9" x14ac:dyDescent="0.25">
      <c r="A852" s="317"/>
      <c r="B852" s="8"/>
      <c r="C852" s="8"/>
      <c r="D852" s="284"/>
      <c r="E852" s="40"/>
      <c r="F852" s="40"/>
      <c r="G852" s="40"/>
      <c r="H852" s="40"/>
      <c r="I852" s="40"/>
    </row>
    <row r="853" spans="1:9" x14ac:dyDescent="0.25">
      <c r="A853" s="317"/>
      <c r="B853" s="8"/>
      <c r="C853" s="8"/>
      <c r="D853" s="284"/>
      <c r="E853" s="40"/>
      <c r="F853" s="40"/>
      <c r="G853" s="40"/>
      <c r="H853" s="40"/>
      <c r="I853" s="40"/>
    </row>
    <row r="854" spans="1:9" x14ac:dyDescent="0.25">
      <c r="A854" s="317"/>
      <c r="B854" s="8"/>
      <c r="C854" s="8"/>
      <c r="D854" s="284"/>
      <c r="E854" s="40"/>
      <c r="F854" s="40"/>
      <c r="G854" s="40"/>
      <c r="H854" s="40"/>
      <c r="I854" s="40"/>
    </row>
    <row r="855" spans="1:9" x14ac:dyDescent="0.25">
      <c r="A855" s="317"/>
      <c r="B855" s="8"/>
      <c r="C855" s="8"/>
      <c r="D855" s="284"/>
      <c r="E855" s="40"/>
      <c r="F855" s="40"/>
      <c r="G855" s="40"/>
      <c r="H855" s="40"/>
      <c r="I855" s="40"/>
    </row>
    <row r="856" spans="1:9" x14ac:dyDescent="0.25">
      <c r="A856" s="317"/>
      <c r="B856" s="8"/>
      <c r="C856" s="8"/>
      <c r="D856" s="284"/>
      <c r="E856" s="40"/>
      <c r="F856" s="40"/>
      <c r="G856" s="40"/>
      <c r="H856" s="40"/>
      <c r="I856" s="40"/>
    </row>
    <row r="857" spans="1:9" x14ac:dyDescent="0.25">
      <c r="A857" s="317"/>
      <c r="B857" s="8"/>
      <c r="C857" s="8"/>
      <c r="D857" s="284"/>
      <c r="E857" s="40"/>
      <c r="F857" s="40"/>
      <c r="G857" s="40"/>
      <c r="H857" s="40"/>
      <c r="I857" s="40"/>
    </row>
    <row r="858" spans="1:9" x14ac:dyDescent="0.25">
      <c r="A858" s="317"/>
      <c r="B858" s="8"/>
      <c r="C858" s="8"/>
      <c r="D858" s="284"/>
      <c r="E858" s="40"/>
      <c r="F858" s="40"/>
      <c r="G858" s="40"/>
      <c r="H858" s="40"/>
      <c r="I858" s="40"/>
    </row>
    <row r="859" spans="1:9" x14ac:dyDescent="0.25">
      <c r="A859" s="317"/>
      <c r="B859" s="8"/>
      <c r="C859" s="8"/>
      <c r="D859" s="284"/>
      <c r="E859" s="40"/>
      <c r="F859" s="40"/>
      <c r="G859" s="40"/>
      <c r="H859" s="40"/>
      <c r="I859" s="40"/>
    </row>
    <row r="860" spans="1:9" x14ac:dyDescent="0.25">
      <c r="A860" s="317"/>
      <c r="B860" s="8"/>
      <c r="C860" s="8"/>
      <c r="D860" s="284"/>
      <c r="E860" s="40"/>
      <c r="F860" s="40"/>
      <c r="G860" s="40"/>
      <c r="H860" s="40"/>
      <c r="I860" s="40"/>
    </row>
    <row r="861" spans="1:9" x14ac:dyDescent="0.25">
      <c r="A861" s="317"/>
      <c r="B861" s="8"/>
      <c r="C861" s="8"/>
      <c r="D861" s="284"/>
      <c r="E861" s="40"/>
      <c r="F861" s="40"/>
      <c r="G861" s="40"/>
      <c r="H861" s="40"/>
      <c r="I861" s="40"/>
    </row>
    <row r="862" spans="1:9" x14ac:dyDescent="0.25">
      <c r="A862" s="317"/>
      <c r="B862" s="8"/>
      <c r="C862" s="8"/>
      <c r="D862" s="284"/>
      <c r="E862" s="40"/>
      <c r="F862" s="40"/>
      <c r="G862" s="40"/>
      <c r="H862" s="40"/>
      <c r="I862" s="40"/>
    </row>
    <row r="863" spans="1:9" x14ac:dyDescent="0.25">
      <c r="A863" s="317"/>
      <c r="B863" s="8"/>
      <c r="C863" s="8"/>
      <c r="D863" s="284"/>
      <c r="E863" s="40"/>
      <c r="F863" s="40"/>
      <c r="G863" s="40"/>
      <c r="H863" s="40"/>
      <c r="I863" s="40"/>
    </row>
    <row r="864" spans="1:9" x14ac:dyDescent="0.25">
      <c r="A864" s="317"/>
      <c r="B864" s="8"/>
      <c r="C864" s="8"/>
      <c r="D864" s="284"/>
      <c r="E864" s="40"/>
      <c r="F864" s="40"/>
      <c r="G864" s="40"/>
      <c r="H864" s="40"/>
      <c r="I864" s="40"/>
    </row>
    <row r="865" spans="1:9" x14ac:dyDescent="0.25">
      <c r="A865" s="317"/>
      <c r="B865" s="8"/>
      <c r="C865" s="8"/>
      <c r="D865" s="284"/>
      <c r="E865" s="40"/>
      <c r="F865" s="40"/>
      <c r="G865" s="40"/>
      <c r="H865" s="40"/>
      <c r="I865" s="40"/>
    </row>
    <row r="866" spans="1:9" x14ac:dyDescent="0.25">
      <c r="A866" s="317"/>
      <c r="B866" s="8"/>
      <c r="C866" s="8"/>
      <c r="D866" s="284"/>
      <c r="E866" s="40"/>
      <c r="F866" s="40"/>
      <c r="G866" s="40"/>
      <c r="H866" s="40"/>
      <c r="I866" s="40"/>
    </row>
    <row r="867" spans="1:9" x14ac:dyDescent="0.25">
      <c r="A867" s="317"/>
      <c r="B867" s="8"/>
      <c r="C867" s="8"/>
      <c r="D867" s="284"/>
      <c r="E867" s="40"/>
      <c r="F867" s="40"/>
      <c r="G867" s="40"/>
      <c r="H867" s="40"/>
      <c r="I867" s="40"/>
    </row>
    <row r="868" spans="1:9" x14ac:dyDescent="0.25">
      <c r="A868" s="317"/>
      <c r="B868" s="8"/>
      <c r="C868" s="8"/>
      <c r="D868" s="284"/>
      <c r="E868" s="40"/>
      <c r="F868" s="40"/>
      <c r="G868" s="40"/>
      <c r="H868" s="40"/>
      <c r="I868" s="40"/>
    </row>
    <row r="869" spans="1:9" x14ac:dyDescent="0.25">
      <c r="A869" s="317"/>
      <c r="B869" s="8"/>
      <c r="C869" s="8"/>
      <c r="D869" s="284"/>
      <c r="E869" s="40"/>
      <c r="F869" s="40"/>
      <c r="G869" s="40"/>
      <c r="H869" s="40"/>
      <c r="I869" s="40"/>
    </row>
    <row r="870" spans="1:9" x14ac:dyDescent="0.25">
      <c r="A870" s="317"/>
      <c r="B870" s="8"/>
      <c r="C870" s="8"/>
      <c r="D870" s="284"/>
      <c r="E870" s="40"/>
      <c r="F870" s="40"/>
      <c r="G870" s="40"/>
      <c r="H870" s="40"/>
      <c r="I870" s="40"/>
    </row>
    <row r="871" spans="1:9" x14ac:dyDescent="0.25">
      <c r="A871" s="317"/>
      <c r="B871" s="8"/>
      <c r="C871" s="8"/>
      <c r="D871" s="284"/>
      <c r="E871" s="40"/>
      <c r="F871" s="40"/>
      <c r="G871" s="40"/>
      <c r="H871" s="40"/>
      <c r="I871" s="40"/>
    </row>
    <row r="872" spans="1:9" x14ac:dyDescent="0.25">
      <c r="A872" s="317"/>
      <c r="B872" s="8"/>
      <c r="C872" s="8"/>
      <c r="D872" s="284"/>
      <c r="E872" s="40"/>
      <c r="F872" s="40"/>
      <c r="G872" s="40"/>
      <c r="H872" s="40"/>
      <c r="I872" s="40"/>
    </row>
    <row r="873" spans="1:9" x14ac:dyDescent="0.25">
      <c r="A873" s="317"/>
      <c r="B873" s="8"/>
      <c r="C873" s="8"/>
      <c r="D873" s="284"/>
      <c r="E873" s="40"/>
      <c r="F873" s="40"/>
      <c r="G873" s="40"/>
      <c r="H873" s="40"/>
      <c r="I873" s="40"/>
    </row>
    <row r="874" spans="1:9" x14ac:dyDescent="0.25">
      <c r="A874" s="317"/>
      <c r="B874" s="8"/>
      <c r="C874" s="8"/>
      <c r="D874" s="284"/>
      <c r="E874" s="40"/>
      <c r="F874" s="40"/>
      <c r="G874" s="40"/>
      <c r="H874" s="40"/>
      <c r="I874" s="40"/>
    </row>
    <row r="875" spans="1:9" x14ac:dyDescent="0.25">
      <c r="A875" s="317"/>
      <c r="B875" s="8"/>
      <c r="C875" s="8"/>
      <c r="D875" s="284"/>
      <c r="E875" s="40"/>
      <c r="F875" s="40"/>
      <c r="G875" s="40"/>
      <c r="H875" s="40"/>
      <c r="I875" s="40"/>
    </row>
    <row r="876" spans="1:9" x14ac:dyDescent="0.25">
      <c r="A876" s="317"/>
      <c r="B876" s="8"/>
      <c r="C876" s="8"/>
      <c r="D876" s="284"/>
      <c r="E876" s="40"/>
      <c r="F876" s="40"/>
      <c r="G876" s="40"/>
      <c r="H876" s="40"/>
      <c r="I876" s="40"/>
    </row>
    <row r="877" spans="1:9" x14ac:dyDescent="0.25">
      <c r="A877" s="317"/>
      <c r="B877" s="8"/>
      <c r="C877" s="8"/>
      <c r="D877" s="284"/>
      <c r="E877" s="40"/>
      <c r="F877" s="40"/>
      <c r="G877" s="40"/>
      <c r="H877" s="40"/>
      <c r="I877" s="40"/>
    </row>
    <row r="878" spans="1:9" x14ac:dyDescent="0.25">
      <c r="A878" s="317"/>
      <c r="B878" s="8"/>
      <c r="C878" s="8"/>
      <c r="D878" s="284"/>
      <c r="E878" s="40"/>
      <c r="F878" s="40"/>
      <c r="G878" s="40"/>
      <c r="H878" s="40"/>
      <c r="I878" s="40"/>
    </row>
    <row r="879" spans="1:9" x14ac:dyDescent="0.25">
      <c r="A879" s="317"/>
      <c r="B879" s="8"/>
      <c r="C879" s="8"/>
      <c r="D879" s="284"/>
      <c r="E879" s="40"/>
      <c r="F879" s="40"/>
      <c r="G879" s="40"/>
      <c r="H879" s="40"/>
      <c r="I879" s="40"/>
    </row>
    <row r="880" spans="1:9" x14ac:dyDescent="0.25">
      <c r="A880" s="317"/>
      <c r="B880" s="8"/>
      <c r="C880" s="8"/>
      <c r="D880" s="284"/>
      <c r="E880" s="40"/>
      <c r="F880" s="40"/>
      <c r="G880" s="40"/>
      <c r="H880" s="40"/>
      <c r="I880" s="40"/>
    </row>
    <row r="881" spans="1:9" x14ac:dyDescent="0.25">
      <c r="A881" s="317"/>
      <c r="B881" s="8"/>
      <c r="C881" s="8"/>
      <c r="D881" s="284"/>
      <c r="E881" s="40"/>
      <c r="F881" s="40"/>
      <c r="G881" s="40"/>
      <c r="H881" s="40"/>
      <c r="I881" s="40"/>
    </row>
    <row r="882" spans="1:9" x14ac:dyDescent="0.25">
      <c r="A882" s="317"/>
      <c r="B882" s="8"/>
      <c r="C882" s="8"/>
      <c r="D882" s="284"/>
      <c r="E882" s="40"/>
      <c r="F882" s="40"/>
      <c r="G882" s="40"/>
      <c r="H882" s="40"/>
      <c r="I882" s="40"/>
    </row>
    <row r="883" spans="1:9" x14ac:dyDescent="0.25">
      <c r="A883" s="317"/>
      <c r="B883" s="8"/>
      <c r="C883" s="8"/>
      <c r="D883" s="284"/>
      <c r="E883" s="40"/>
      <c r="F883" s="40"/>
      <c r="G883" s="40"/>
      <c r="H883" s="40"/>
      <c r="I883" s="40"/>
    </row>
    <row r="884" spans="1:9" x14ac:dyDescent="0.25">
      <c r="A884" s="317"/>
      <c r="B884" s="8"/>
      <c r="C884" s="8"/>
      <c r="D884" s="284"/>
      <c r="E884" s="40"/>
      <c r="F884" s="40"/>
      <c r="G884" s="40"/>
      <c r="H884" s="40"/>
      <c r="I884" s="40"/>
    </row>
    <row r="885" spans="1:9" x14ac:dyDescent="0.25">
      <c r="A885" s="317"/>
      <c r="B885" s="8"/>
      <c r="C885" s="8"/>
      <c r="D885" s="284"/>
      <c r="E885" s="40"/>
      <c r="F885" s="40"/>
      <c r="G885" s="40"/>
      <c r="H885" s="40"/>
      <c r="I885" s="40"/>
    </row>
    <row r="886" spans="1:9" x14ac:dyDescent="0.25">
      <c r="A886" s="317"/>
      <c r="B886" s="8"/>
      <c r="C886" s="8"/>
      <c r="D886" s="284"/>
      <c r="E886" s="40"/>
      <c r="F886" s="40"/>
      <c r="G886" s="40"/>
      <c r="H886" s="40"/>
      <c r="I886" s="40"/>
    </row>
    <row r="887" spans="1:9" x14ac:dyDescent="0.25">
      <c r="A887" s="317"/>
      <c r="B887" s="8"/>
      <c r="C887" s="8"/>
      <c r="D887" s="284"/>
      <c r="E887" s="40"/>
      <c r="F887" s="40"/>
      <c r="G887" s="40"/>
      <c r="H887" s="40"/>
      <c r="I887" s="40"/>
    </row>
    <row r="888" spans="1:9" x14ac:dyDescent="0.25">
      <c r="A888" s="317"/>
      <c r="B888" s="8"/>
      <c r="C888" s="8"/>
      <c r="D888" s="284"/>
      <c r="E888" s="40"/>
      <c r="F888" s="40"/>
      <c r="G888" s="40"/>
      <c r="H888" s="40"/>
      <c r="I888" s="40"/>
    </row>
    <row r="889" spans="1:9" x14ac:dyDescent="0.25">
      <c r="A889" s="317"/>
      <c r="B889" s="8"/>
      <c r="C889" s="8"/>
      <c r="D889" s="284"/>
      <c r="E889" s="40"/>
      <c r="F889" s="40"/>
      <c r="G889" s="40"/>
      <c r="H889" s="40"/>
      <c r="I889" s="40"/>
    </row>
    <row r="890" spans="1:9" x14ac:dyDescent="0.25">
      <c r="A890" s="317"/>
      <c r="B890" s="8"/>
      <c r="C890" s="8"/>
      <c r="D890" s="284"/>
      <c r="E890" s="40"/>
      <c r="F890" s="40"/>
      <c r="G890" s="40"/>
      <c r="H890" s="40"/>
      <c r="I890" s="40"/>
    </row>
    <row r="891" spans="1:9" x14ac:dyDescent="0.25">
      <c r="A891" s="317"/>
      <c r="B891" s="8"/>
      <c r="C891" s="8"/>
      <c r="D891" s="284"/>
      <c r="E891" s="40"/>
      <c r="F891" s="40"/>
      <c r="G891" s="40"/>
      <c r="H891" s="40"/>
      <c r="I891" s="40"/>
    </row>
    <row r="892" spans="1:9" x14ac:dyDescent="0.25">
      <c r="A892" s="317"/>
      <c r="B892" s="8"/>
      <c r="C892" s="8"/>
      <c r="D892" s="284"/>
      <c r="E892" s="40"/>
      <c r="F892" s="40"/>
      <c r="G892" s="40"/>
      <c r="H892" s="40"/>
      <c r="I892" s="40"/>
    </row>
    <row r="893" spans="1:9" x14ac:dyDescent="0.25">
      <c r="A893" s="317"/>
      <c r="B893" s="8"/>
      <c r="C893" s="8"/>
      <c r="D893" s="284"/>
      <c r="E893" s="40"/>
      <c r="F893" s="40"/>
      <c r="G893" s="40"/>
      <c r="H893" s="40"/>
      <c r="I893" s="40"/>
    </row>
    <row r="894" spans="1:9" x14ac:dyDescent="0.25">
      <c r="A894" s="317"/>
      <c r="B894" s="8"/>
      <c r="C894" s="8"/>
      <c r="D894" s="284"/>
      <c r="E894" s="40"/>
      <c r="F894" s="40"/>
      <c r="G894" s="40"/>
      <c r="H894" s="40"/>
      <c r="I894" s="40"/>
    </row>
    <row r="895" spans="1:9" x14ac:dyDescent="0.25">
      <c r="A895" s="317"/>
      <c r="B895" s="8"/>
      <c r="C895" s="8"/>
      <c r="D895" s="284"/>
      <c r="E895" s="40"/>
      <c r="F895" s="40"/>
      <c r="G895" s="40"/>
      <c r="H895" s="40"/>
      <c r="I895" s="40"/>
    </row>
    <row r="896" spans="1:9" x14ac:dyDescent="0.25">
      <c r="A896" s="317"/>
      <c r="B896" s="8"/>
      <c r="C896" s="8"/>
      <c r="D896" s="284"/>
      <c r="E896" s="40"/>
      <c r="F896" s="40"/>
      <c r="G896" s="40"/>
      <c r="H896" s="40"/>
      <c r="I896" s="40"/>
    </row>
    <row r="897" spans="1:9" x14ac:dyDescent="0.25">
      <c r="A897" s="317"/>
      <c r="B897" s="8"/>
      <c r="C897" s="8"/>
      <c r="D897" s="284"/>
      <c r="E897" s="40"/>
      <c r="F897" s="40"/>
      <c r="G897" s="40"/>
      <c r="H897" s="40"/>
      <c r="I897" s="40"/>
    </row>
    <row r="898" spans="1:9" x14ac:dyDescent="0.25">
      <c r="A898" s="317"/>
      <c r="B898" s="8"/>
      <c r="C898" s="8"/>
      <c r="D898" s="284"/>
      <c r="E898" s="40"/>
      <c r="F898" s="40"/>
      <c r="G898" s="40"/>
      <c r="H898" s="40"/>
      <c r="I898" s="40"/>
    </row>
    <row r="899" spans="1:9" x14ac:dyDescent="0.25">
      <c r="A899" s="317"/>
      <c r="B899" s="8"/>
      <c r="C899" s="8"/>
      <c r="D899" s="284"/>
      <c r="E899" s="40"/>
      <c r="F899" s="40"/>
      <c r="G899" s="40"/>
      <c r="H899" s="40"/>
      <c r="I899" s="40"/>
    </row>
    <row r="900" spans="1:9" x14ac:dyDescent="0.25">
      <c r="A900" s="317"/>
      <c r="B900" s="8"/>
      <c r="C900" s="8"/>
      <c r="D900" s="284"/>
      <c r="E900" s="40"/>
      <c r="F900" s="40"/>
      <c r="G900" s="40"/>
      <c r="H900" s="40"/>
      <c r="I900" s="40"/>
    </row>
    <row r="901" spans="1:9" x14ac:dyDescent="0.25">
      <c r="A901" s="317"/>
      <c r="B901" s="8"/>
      <c r="C901" s="8"/>
      <c r="D901" s="284"/>
      <c r="E901" s="40"/>
      <c r="F901" s="40"/>
      <c r="G901" s="40"/>
      <c r="H901" s="40"/>
      <c r="I901" s="40"/>
    </row>
    <row r="902" spans="1:9" x14ac:dyDescent="0.25">
      <c r="A902" s="317"/>
      <c r="B902" s="8"/>
      <c r="C902" s="8"/>
      <c r="D902" s="284"/>
      <c r="E902" s="40"/>
      <c r="F902" s="40"/>
      <c r="G902" s="40"/>
      <c r="H902" s="40"/>
      <c r="I902" s="40"/>
    </row>
    <row r="903" spans="1:9" x14ac:dyDescent="0.25">
      <c r="A903" s="317"/>
      <c r="B903" s="8"/>
      <c r="C903" s="8"/>
      <c r="D903" s="284"/>
      <c r="E903" s="40"/>
      <c r="F903" s="40"/>
      <c r="G903" s="40"/>
      <c r="H903" s="40"/>
      <c r="I903" s="40"/>
    </row>
    <row r="904" spans="1:9" x14ac:dyDescent="0.25">
      <c r="A904" s="317"/>
      <c r="B904" s="8"/>
      <c r="C904" s="8"/>
      <c r="D904" s="284"/>
      <c r="E904" s="40"/>
      <c r="F904" s="40"/>
      <c r="G904" s="40"/>
      <c r="H904" s="40"/>
      <c r="I904" s="40"/>
    </row>
    <row r="905" spans="1:9" x14ac:dyDescent="0.25">
      <c r="A905" s="317"/>
      <c r="B905" s="8"/>
      <c r="C905" s="8"/>
      <c r="D905" s="284"/>
      <c r="E905" s="40"/>
      <c r="F905" s="40"/>
      <c r="G905" s="40"/>
      <c r="H905" s="40"/>
      <c r="I905" s="40"/>
    </row>
    <row r="906" spans="1:9" x14ac:dyDescent="0.25">
      <c r="A906" s="317"/>
      <c r="B906" s="8"/>
      <c r="C906" s="8"/>
      <c r="D906" s="284"/>
      <c r="E906" s="40"/>
      <c r="F906" s="40"/>
      <c r="G906" s="40"/>
      <c r="H906" s="40"/>
      <c r="I906" s="40"/>
    </row>
    <row r="907" spans="1:9" x14ac:dyDescent="0.25">
      <c r="A907" s="317"/>
      <c r="B907" s="8"/>
      <c r="C907" s="8"/>
      <c r="D907" s="284"/>
      <c r="E907" s="40"/>
      <c r="F907" s="40"/>
      <c r="G907" s="40"/>
      <c r="H907" s="40"/>
      <c r="I907" s="40"/>
    </row>
    <row r="908" spans="1:9" x14ac:dyDescent="0.25">
      <c r="A908" s="317"/>
      <c r="B908" s="8"/>
      <c r="C908" s="8"/>
      <c r="D908" s="284"/>
      <c r="E908" s="40"/>
      <c r="F908" s="40"/>
      <c r="G908" s="40"/>
      <c r="H908" s="40"/>
      <c r="I908" s="40"/>
    </row>
    <row r="909" spans="1:9" x14ac:dyDescent="0.25">
      <c r="A909" s="317"/>
      <c r="B909" s="8"/>
      <c r="C909" s="8"/>
      <c r="D909" s="284"/>
      <c r="E909" s="40"/>
      <c r="F909" s="40"/>
      <c r="G909" s="40"/>
      <c r="H909" s="40"/>
      <c r="I909" s="40"/>
    </row>
    <row r="910" spans="1:9" x14ac:dyDescent="0.25">
      <c r="A910" s="317"/>
      <c r="B910" s="8"/>
      <c r="C910" s="8"/>
      <c r="D910" s="284"/>
      <c r="E910" s="40"/>
      <c r="F910" s="40"/>
      <c r="G910" s="40"/>
      <c r="H910" s="40"/>
      <c r="I910" s="40"/>
    </row>
    <row r="911" spans="1:9" x14ac:dyDescent="0.25">
      <c r="A911" s="317"/>
      <c r="B911" s="8"/>
      <c r="C911" s="8"/>
      <c r="D911" s="284"/>
      <c r="E911" s="40"/>
      <c r="F911" s="40"/>
      <c r="G911" s="40"/>
      <c r="H911" s="40"/>
      <c r="I911" s="40"/>
    </row>
    <row r="912" spans="1:9" x14ac:dyDescent="0.25">
      <c r="A912" s="317"/>
      <c r="B912" s="8"/>
      <c r="C912" s="8"/>
      <c r="D912" s="284"/>
      <c r="E912" s="40"/>
      <c r="F912" s="40"/>
      <c r="G912" s="40"/>
      <c r="H912" s="40"/>
      <c r="I912" s="40"/>
    </row>
    <row r="913" spans="1:9" x14ac:dyDescent="0.25">
      <c r="A913" s="317"/>
      <c r="B913" s="8"/>
      <c r="C913" s="8"/>
      <c r="D913" s="284"/>
      <c r="E913" s="40"/>
      <c r="F913" s="40"/>
      <c r="G913" s="40"/>
      <c r="H913" s="40"/>
      <c r="I913" s="40"/>
    </row>
    <row r="914" spans="1:9" x14ac:dyDescent="0.25">
      <c r="A914" s="317"/>
      <c r="B914" s="8"/>
      <c r="C914" s="8"/>
      <c r="D914" s="284"/>
      <c r="E914" s="40"/>
      <c r="F914" s="40"/>
      <c r="G914" s="40"/>
      <c r="H914" s="40"/>
      <c r="I914" s="40"/>
    </row>
    <row r="915" spans="1:9" x14ac:dyDescent="0.25">
      <c r="A915" s="317"/>
      <c r="B915" s="8"/>
      <c r="C915" s="8"/>
      <c r="D915" s="284"/>
      <c r="E915" s="40"/>
      <c r="F915" s="40"/>
      <c r="G915" s="40"/>
      <c r="H915" s="40"/>
      <c r="I915" s="40"/>
    </row>
    <row r="916" spans="1:9" x14ac:dyDescent="0.25">
      <c r="A916" s="317"/>
      <c r="B916" s="8"/>
      <c r="C916" s="8"/>
      <c r="D916" s="284"/>
      <c r="E916" s="40"/>
      <c r="F916" s="40"/>
      <c r="G916" s="40"/>
      <c r="H916" s="40"/>
      <c r="I916" s="40"/>
    </row>
    <row r="917" spans="1:9" x14ac:dyDescent="0.25">
      <c r="A917" s="317"/>
      <c r="B917" s="8"/>
      <c r="C917" s="8"/>
      <c r="D917" s="284"/>
      <c r="E917" s="40"/>
      <c r="F917" s="40"/>
      <c r="G917" s="40"/>
      <c r="H917" s="40"/>
      <c r="I917" s="40"/>
    </row>
    <row r="918" spans="1:9" x14ac:dyDescent="0.25">
      <c r="A918" s="317"/>
      <c r="B918" s="8"/>
      <c r="C918" s="8"/>
      <c r="D918" s="284"/>
      <c r="E918" s="40"/>
      <c r="F918" s="40"/>
      <c r="G918" s="40"/>
      <c r="H918" s="40"/>
      <c r="I918" s="40"/>
    </row>
    <row r="919" spans="1:9" x14ac:dyDescent="0.25">
      <c r="A919" s="317"/>
      <c r="B919" s="8"/>
      <c r="C919" s="8"/>
      <c r="D919" s="284"/>
      <c r="E919" s="40"/>
      <c r="F919" s="40"/>
      <c r="G919" s="40"/>
      <c r="H919" s="40"/>
      <c r="I919" s="40"/>
    </row>
    <row r="920" spans="1:9" x14ac:dyDescent="0.25">
      <c r="A920" s="317"/>
      <c r="B920" s="8"/>
      <c r="C920" s="8"/>
      <c r="D920" s="284"/>
      <c r="E920" s="40"/>
      <c r="F920" s="40"/>
      <c r="G920" s="40"/>
      <c r="H920" s="40"/>
      <c r="I920" s="40"/>
    </row>
    <row r="921" spans="1:9" x14ac:dyDescent="0.25">
      <c r="A921" s="317"/>
      <c r="B921" s="8"/>
      <c r="C921" s="8"/>
      <c r="D921" s="284"/>
      <c r="E921" s="40"/>
      <c r="F921" s="40"/>
      <c r="G921" s="40"/>
      <c r="H921" s="40"/>
      <c r="I921" s="40"/>
    </row>
    <row r="922" spans="1:9" x14ac:dyDescent="0.25">
      <c r="A922" s="317"/>
      <c r="B922" s="8"/>
      <c r="C922" s="8"/>
      <c r="D922" s="284"/>
      <c r="E922" s="40"/>
      <c r="F922" s="40"/>
      <c r="G922" s="40"/>
      <c r="H922" s="40"/>
      <c r="I922" s="40"/>
    </row>
    <row r="923" spans="1:9" x14ac:dyDescent="0.25">
      <c r="A923" s="317"/>
      <c r="B923" s="8"/>
      <c r="C923" s="8"/>
      <c r="D923" s="284"/>
      <c r="E923" s="40"/>
      <c r="F923" s="40"/>
      <c r="G923" s="40"/>
      <c r="H923" s="40"/>
      <c r="I923" s="40"/>
    </row>
    <row r="924" spans="1:9" x14ac:dyDescent="0.25">
      <c r="A924" s="317"/>
      <c r="B924" s="8"/>
      <c r="C924" s="8"/>
      <c r="D924" s="284"/>
      <c r="E924" s="40"/>
      <c r="F924" s="40"/>
      <c r="G924" s="40"/>
      <c r="H924" s="40"/>
      <c r="I924" s="40"/>
    </row>
    <row r="925" spans="1:9" x14ac:dyDescent="0.25">
      <c r="A925" s="317"/>
      <c r="B925" s="8"/>
      <c r="C925" s="8"/>
      <c r="D925" s="284"/>
      <c r="E925" s="40"/>
      <c r="F925" s="40"/>
      <c r="G925" s="40"/>
      <c r="H925" s="40"/>
      <c r="I925" s="40"/>
    </row>
    <row r="926" spans="1:9" x14ac:dyDescent="0.25">
      <c r="A926" s="317"/>
      <c r="B926" s="8"/>
      <c r="C926" s="8"/>
      <c r="D926" s="284"/>
      <c r="E926" s="40"/>
      <c r="F926" s="40"/>
      <c r="G926" s="40"/>
      <c r="H926" s="40"/>
      <c r="I926" s="40"/>
    </row>
    <row r="927" spans="1:9" x14ac:dyDescent="0.25">
      <c r="A927" s="317"/>
      <c r="B927" s="8"/>
      <c r="C927" s="8"/>
      <c r="D927" s="284"/>
      <c r="E927" s="40"/>
      <c r="F927" s="40"/>
      <c r="G927" s="40"/>
      <c r="H927" s="40"/>
      <c r="I927" s="40"/>
    </row>
    <row r="928" spans="1:9" x14ac:dyDescent="0.25">
      <c r="A928" s="317"/>
      <c r="B928" s="8"/>
      <c r="C928" s="8"/>
      <c r="D928" s="284"/>
      <c r="E928" s="40"/>
      <c r="F928" s="40"/>
      <c r="G928" s="40"/>
      <c r="H928" s="40"/>
      <c r="I928" s="40"/>
    </row>
    <row r="929" spans="1:9" x14ac:dyDescent="0.25">
      <c r="A929" s="317"/>
      <c r="B929" s="8"/>
      <c r="C929" s="8"/>
      <c r="D929" s="284"/>
      <c r="E929" s="40"/>
      <c r="F929" s="40"/>
      <c r="G929" s="40"/>
      <c r="H929" s="40"/>
      <c r="I929" s="40"/>
    </row>
    <row r="930" spans="1:9" x14ac:dyDescent="0.25">
      <c r="A930" s="317"/>
      <c r="B930" s="8"/>
      <c r="C930" s="8"/>
      <c r="D930" s="284"/>
      <c r="E930" s="40"/>
      <c r="F930" s="40"/>
      <c r="G930" s="40"/>
      <c r="H930" s="40"/>
      <c r="I930" s="40"/>
    </row>
    <row r="931" spans="1:9" x14ac:dyDescent="0.25">
      <c r="A931" s="317"/>
      <c r="B931" s="8"/>
      <c r="C931" s="8"/>
      <c r="D931" s="284"/>
      <c r="E931" s="40"/>
      <c r="F931" s="40"/>
      <c r="G931" s="40"/>
      <c r="H931" s="40"/>
      <c r="I931" s="40"/>
    </row>
    <row r="932" spans="1:9" x14ac:dyDescent="0.25">
      <c r="A932" s="317"/>
      <c r="B932" s="8"/>
      <c r="C932" s="8"/>
      <c r="D932" s="284"/>
      <c r="E932" s="40"/>
      <c r="F932" s="40"/>
      <c r="G932" s="40"/>
      <c r="H932" s="40"/>
      <c r="I932" s="40"/>
    </row>
    <row r="933" spans="1:9" x14ac:dyDescent="0.25">
      <c r="A933" s="317"/>
      <c r="B933" s="8"/>
      <c r="C933" s="8"/>
      <c r="D933" s="284"/>
      <c r="E933" s="40"/>
      <c r="F933" s="40"/>
      <c r="G933" s="40"/>
      <c r="H933" s="40"/>
      <c r="I933" s="40"/>
    </row>
    <row r="934" spans="1:9" x14ac:dyDescent="0.25">
      <c r="A934" s="318"/>
      <c r="B934" s="8"/>
      <c r="C934" s="8"/>
      <c r="D934" s="284"/>
      <c r="E934" s="40"/>
      <c r="F934" s="40"/>
      <c r="G934" s="40"/>
      <c r="H934" s="40"/>
      <c r="I934" s="40"/>
    </row>
    <row r="935" spans="1:9" x14ac:dyDescent="0.25">
      <c r="A935" s="317"/>
      <c r="B935" s="8"/>
      <c r="C935" s="8"/>
      <c r="D935" s="284"/>
      <c r="E935" s="40"/>
      <c r="F935" s="40"/>
      <c r="G935" s="40"/>
      <c r="H935" s="40"/>
      <c r="I935" s="40"/>
    </row>
    <row r="936" spans="1:9" x14ac:dyDescent="0.25">
      <c r="A936" s="317"/>
      <c r="B936" s="8"/>
      <c r="C936" s="8"/>
      <c r="D936" s="284"/>
      <c r="E936" s="40"/>
      <c r="F936" s="40"/>
      <c r="G936" s="40"/>
      <c r="H936" s="40"/>
      <c r="I936" s="40"/>
    </row>
    <row r="937" spans="1:9" x14ac:dyDescent="0.25">
      <c r="A937" s="317"/>
      <c r="B937" s="8"/>
      <c r="C937" s="8"/>
      <c r="D937" s="284"/>
      <c r="E937" s="40"/>
      <c r="F937" s="40"/>
      <c r="G937" s="40"/>
      <c r="H937" s="40"/>
      <c r="I937" s="40"/>
    </row>
    <row r="938" spans="1:9" x14ac:dyDescent="0.25">
      <c r="A938" s="317"/>
      <c r="B938" s="8"/>
      <c r="C938" s="8"/>
      <c r="D938" s="284"/>
      <c r="E938" s="40"/>
      <c r="F938" s="40"/>
      <c r="G938" s="40"/>
      <c r="H938" s="40"/>
      <c r="I938" s="40"/>
    </row>
    <row r="939" spans="1:9" x14ac:dyDescent="0.25">
      <c r="A939" s="317"/>
      <c r="B939" s="8"/>
      <c r="C939" s="8"/>
      <c r="D939" s="284"/>
      <c r="E939" s="40"/>
      <c r="F939" s="40"/>
      <c r="G939" s="40"/>
      <c r="H939" s="40"/>
      <c r="I939" s="40"/>
    </row>
    <row r="940" spans="1:9" x14ac:dyDescent="0.25">
      <c r="A940" s="317"/>
      <c r="B940" s="8"/>
      <c r="C940" s="8"/>
      <c r="D940" s="284"/>
      <c r="E940" s="40"/>
      <c r="F940" s="40"/>
      <c r="G940" s="40"/>
      <c r="H940" s="40"/>
      <c r="I940" s="40"/>
    </row>
    <row r="941" spans="1:9" x14ac:dyDescent="0.25">
      <c r="A941" s="317"/>
      <c r="B941" s="8"/>
      <c r="C941" s="8"/>
      <c r="D941" s="284"/>
      <c r="E941" s="40"/>
      <c r="F941" s="40"/>
      <c r="G941" s="40"/>
      <c r="H941" s="40"/>
      <c r="I941" s="40"/>
    </row>
    <row r="942" spans="1:9" x14ac:dyDescent="0.25">
      <c r="A942" s="317"/>
      <c r="B942" s="8"/>
      <c r="C942" s="8"/>
      <c r="D942" s="284"/>
      <c r="E942" s="40"/>
      <c r="F942" s="40"/>
      <c r="G942" s="40"/>
      <c r="H942" s="40"/>
      <c r="I942" s="40"/>
    </row>
    <row r="943" spans="1:9" x14ac:dyDescent="0.25">
      <c r="A943" s="317"/>
      <c r="B943" s="8"/>
      <c r="C943" s="8"/>
      <c r="D943" s="284"/>
      <c r="E943" s="40"/>
      <c r="F943" s="40"/>
      <c r="G943" s="40"/>
      <c r="H943" s="40"/>
      <c r="I943" s="40"/>
    </row>
    <row r="944" spans="1:9" x14ac:dyDescent="0.25">
      <c r="A944" s="317"/>
      <c r="B944" s="8"/>
      <c r="C944" s="8"/>
      <c r="D944" s="284"/>
      <c r="E944" s="40"/>
      <c r="F944" s="40"/>
      <c r="G944" s="40"/>
      <c r="H944" s="40"/>
      <c r="I944" s="40"/>
    </row>
    <row r="945" spans="1:9" x14ac:dyDescent="0.25">
      <c r="A945" s="317"/>
      <c r="B945" s="8"/>
      <c r="C945" s="8"/>
      <c r="D945" s="284"/>
      <c r="E945" s="40"/>
      <c r="F945" s="40"/>
      <c r="G945" s="40"/>
      <c r="H945" s="40"/>
      <c r="I945" s="40"/>
    </row>
    <row r="946" spans="1:9" x14ac:dyDescent="0.25">
      <c r="A946" s="317"/>
      <c r="B946" s="8"/>
      <c r="C946" s="8"/>
      <c r="D946" s="284"/>
      <c r="E946" s="40"/>
      <c r="F946" s="40"/>
      <c r="G946" s="40"/>
      <c r="H946" s="40"/>
      <c r="I946" s="40"/>
    </row>
    <row r="947" spans="1:9" x14ac:dyDescent="0.25">
      <c r="A947" s="317"/>
      <c r="B947" s="8"/>
      <c r="C947" s="8"/>
      <c r="D947" s="284"/>
      <c r="E947" s="40"/>
      <c r="F947" s="40"/>
      <c r="G947" s="40"/>
      <c r="H947" s="40"/>
      <c r="I947" s="40"/>
    </row>
    <row r="948" spans="1:9" x14ac:dyDescent="0.25">
      <c r="A948" s="317"/>
      <c r="B948" s="8"/>
      <c r="C948" s="8"/>
      <c r="D948" s="284"/>
      <c r="E948" s="40"/>
      <c r="F948" s="40"/>
      <c r="G948" s="40"/>
      <c r="H948" s="40"/>
      <c r="I948" s="40"/>
    </row>
    <row r="949" spans="1:9" x14ac:dyDescent="0.25">
      <c r="A949" s="317"/>
      <c r="B949" s="8"/>
      <c r="C949" s="8"/>
      <c r="D949" s="284"/>
      <c r="E949" s="40"/>
      <c r="F949" s="40"/>
      <c r="G949" s="40"/>
      <c r="H949" s="40"/>
      <c r="I949" s="40"/>
    </row>
    <row r="950" spans="1:9" x14ac:dyDescent="0.25">
      <c r="A950" s="317"/>
      <c r="B950" s="8"/>
      <c r="C950" s="8"/>
      <c r="D950" s="284"/>
      <c r="E950" s="40"/>
      <c r="F950" s="40"/>
      <c r="G950" s="40"/>
      <c r="H950" s="40"/>
      <c r="I950" s="40"/>
    </row>
    <row r="951" spans="1:9" x14ac:dyDescent="0.25">
      <c r="A951" s="317"/>
      <c r="B951" s="8"/>
      <c r="C951" s="8"/>
      <c r="D951" s="284"/>
      <c r="E951" s="40"/>
      <c r="F951" s="40"/>
      <c r="G951" s="40"/>
      <c r="H951" s="40"/>
      <c r="I951" s="40"/>
    </row>
    <row r="952" spans="1:9" x14ac:dyDescent="0.25">
      <c r="A952" s="317"/>
      <c r="B952" s="8"/>
      <c r="C952" s="8"/>
      <c r="D952" s="284"/>
      <c r="E952" s="40"/>
      <c r="F952" s="40"/>
      <c r="G952" s="40"/>
      <c r="H952" s="40"/>
      <c r="I952" s="40"/>
    </row>
    <row r="953" spans="1:9" x14ac:dyDescent="0.25">
      <c r="A953" s="317"/>
      <c r="B953" s="8"/>
      <c r="C953" s="8"/>
      <c r="D953" s="284"/>
      <c r="E953" s="40"/>
      <c r="F953" s="40"/>
      <c r="G953" s="40"/>
      <c r="H953" s="40"/>
      <c r="I953" s="40"/>
    </row>
    <row r="954" spans="1:9" x14ac:dyDescent="0.25">
      <c r="A954" s="317"/>
      <c r="B954" s="8"/>
      <c r="C954" s="8"/>
      <c r="D954" s="284"/>
      <c r="E954" s="40"/>
      <c r="F954" s="40"/>
      <c r="G954" s="40"/>
      <c r="H954" s="40"/>
      <c r="I954" s="40"/>
    </row>
    <row r="955" spans="1:9" x14ac:dyDescent="0.25">
      <c r="A955" s="317"/>
      <c r="B955" s="8"/>
      <c r="C955" s="8"/>
      <c r="D955" s="284"/>
      <c r="E955" s="40"/>
      <c r="F955" s="40"/>
      <c r="G955" s="40"/>
      <c r="H955" s="40"/>
      <c r="I955" s="40"/>
    </row>
    <row r="956" spans="1:9" x14ac:dyDescent="0.25">
      <c r="A956" s="317"/>
      <c r="B956" s="8"/>
      <c r="C956" s="8"/>
      <c r="D956" s="284"/>
      <c r="E956" s="40"/>
      <c r="F956" s="40"/>
      <c r="G956" s="40"/>
      <c r="H956" s="40"/>
      <c r="I956" s="40"/>
    </row>
    <row r="957" spans="1:9" x14ac:dyDescent="0.25">
      <c r="A957" s="317"/>
      <c r="B957" s="8"/>
      <c r="C957" s="8"/>
      <c r="D957" s="284"/>
      <c r="E957" s="40"/>
      <c r="F957" s="40"/>
      <c r="G957" s="40"/>
      <c r="H957" s="40"/>
      <c r="I957" s="40"/>
    </row>
    <row r="958" spans="1:9" x14ac:dyDescent="0.25">
      <c r="A958" s="317"/>
      <c r="B958" s="8"/>
      <c r="C958" s="8"/>
      <c r="D958" s="284"/>
      <c r="E958" s="40"/>
      <c r="F958" s="40"/>
      <c r="G958" s="40"/>
      <c r="H958" s="40"/>
      <c r="I958" s="40"/>
    </row>
    <row r="959" spans="1:9" x14ac:dyDescent="0.25">
      <c r="A959" s="317"/>
      <c r="B959" s="8"/>
      <c r="C959" s="8"/>
      <c r="D959" s="284"/>
      <c r="E959" s="40"/>
      <c r="F959" s="40"/>
      <c r="G959" s="40"/>
      <c r="H959" s="40"/>
      <c r="I959" s="40"/>
    </row>
    <row r="960" spans="1:9" x14ac:dyDescent="0.25">
      <c r="A960" s="317"/>
      <c r="B960" s="8"/>
      <c r="C960" s="8"/>
      <c r="D960" s="284"/>
      <c r="E960" s="40"/>
      <c r="F960" s="40"/>
      <c r="G960" s="40"/>
      <c r="H960" s="40"/>
      <c r="I960" s="40"/>
    </row>
    <row r="961" spans="1:9" x14ac:dyDescent="0.25">
      <c r="A961" s="317"/>
      <c r="B961" s="8"/>
      <c r="C961" s="8"/>
      <c r="D961" s="284"/>
      <c r="E961" s="40"/>
      <c r="F961" s="40"/>
      <c r="G961" s="40"/>
      <c r="H961" s="40"/>
      <c r="I961" s="40"/>
    </row>
    <row r="962" spans="1:9" x14ac:dyDescent="0.25">
      <c r="A962" s="317"/>
      <c r="B962" s="8"/>
      <c r="C962" s="8"/>
      <c r="D962" s="284"/>
      <c r="E962" s="40"/>
      <c r="F962" s="40"/>
      <c r="G962" s="40"/>
      <c r="H962" s="40"/>
      <c r="I962" s="40"/>
    </row>
    <row r="963" spans="1:9" x14ac:dyDescent="0.25">
      <c r="A963" s="317"/>
      <c r="B963" s="8"/>
      <c r="C963" s="8"/>
      <c r="D963" s="284"/>
      <c r="E963" s="40"/>
      <c r="F963" s="40"/>
      <c r="G963" s="40"/>
      <c r="H963" s="40"/>
      <c r="I963" s="40"/>
    </row>
    <row r="964" spans="1:9" x14ac:dyDescent="0.25">
      <c r="A964" s="317"/>
      <c r="B964" s="8"/>
      <c r="C964" s="8"/>
      <c r="D964" s="284"/>
      <c r="E964" s="40"/>
      <c r="F964" s="40"/>
      <c r="G964" s="40"/>
      <c r="H964" s="40"/>
      <c r="I964" s="40"/>
    </row>
    <row r="965" spans="1:9" x14ac:dyDescent="0.25">
      <c r="A965" s="317"/>
      <c r="B965" s="8"/>
      <c r="C965" s="8"/>
      <c r="D965" s="284"/>
      <c r="E965" s="40"/>
      <c r="F965" s="40"/>
      <c r="G965" s="40"/>
      <c r="H965" s="40"/>
      <c r="I965" s="40"/>
    </row>
    <row r="966" spans="1:9" x14ac:dyDescent="0.25">
      <c r="A966" s="317"/>
      <c r="B966" s="8"/>
      <c r="C966" s="8"/>
      <c r="D966" s="284"/>
      <c r="E966" s="40"/>
      <c r="F966" s="40"/>
      <c r="G966" s="40"/>
      <c r="H966" s="40"/>
      <c r="I966" s="40"/>
    </row>
    <row r="967" spans="1:9" x14ac:dyDescent="0.25">
      <c r="A967" s="317"/>
      <c r="B967" s="8"/>
      <c r="C967" s="8"/>
      <c r="D967" s="284"/>
      <c r="E967" s="40"/>
      <c r="F967" s="40"/>
      <c r="G967" s="40"/>
      <c r="H967" s="40"/>
      <c r="I967" s="40"/>
    </row>
    <row r="968" spans="1:9" x14ac:dyDescent="0.25">
      <c r="A968" s="317"/>
      <c r="B968" s="8"/>
      <c r="C968" s="8"/>
      <c r="D968" s="284"/>
      <c r="E968" s="40"/>
      <c r="F968" s="40"/>
      <c r="G968" s="40"/>
      <c r="H968" s="40"/>
      <c r="I968" s="40"/>
    </row>
    <row r="969" spans="1:9" x14ac:dyDescent="0.25">
      <c r="A969" s="317"/>
      <c r="B969" s="8"/>
      <c r="C969" s="8"/>
      <c r="D969" s="284"/>
      <c r="E969" s="40"/>
      <c r="F969" s="40"/>
      <c r="G969" s="40"/>
      <c r="H969" s="40"/>
      <c r="I969" s="40"/>
    </row>
    <row r="970" spans="1:9" x14ac:dyDescent="0.25">
      <c r="A970" s="317"/>
      <c r="B970" s="8"/>
      <c r="C970" s="8"/>
      <c r="D970" s="284"/>
      <c r="E970" s="40"/>
      <c r="F970" s="40"/>
      <c r="G970" s="40"/>
      <c r="H970" s="40"/>
      <c r="I970" s="40"/>
    </row>
    <row r="971" spans="1:9" x14ac:dyDescent="0.25">
      <c r="A971" s="317"/>
      <c r="B971" s="8"/>
      <c r="C971" s="8"/>
      <c r="D971" s="284"/>
      <c r="E971" s="40"/>
      <c r="F971" s="40"/>
      <c r="G971" s="40"/>
      <c r="H971" s="40"/>
      <c r="I971" s="40"/>
    </row>
    <row r="972" spans="1:9" x14ac:dyDescent="0.25">
      <c r="A972" s="317"/>
      <c r="B972" s="8"/>
      <c r="C972" s="8"/>
      <c r="D972" s="284"/>
      <c r="E972" s="40"/>
      <c r="F972" s="40"/>
      <c r="G972" s="40"/>
      <c r="H972" s="40"/>
      <c r="I972" s="40"/>
    </row>
    <row r="973" spans="1:9" x14ac:dyDescent="0.25">
      <c r="A973" s="317"/>
      <c r="B973" s="8"/>
      <c r="C973" s="8"/>
      <c r="D973" s="284"/>
      <c r="E973" s="40"/>
      <c r="F973" s="40"/>
      <c r="G973" s="40"/>
      <c r="H973" s="40"/>
      <c r="I973" s="40"/>
    </row>
    <row r="974" spans="1:9" x14ac:dyDescent="0.25">
      <c r="A974" s="317"/>
      <c r="B974" s="8"/>
      <c r="C974" s="8"/>
      <c r="D974" s="284"/>
      <c r="E974" s="40"/>
      <c r="F974" s="40"/>
      <c r="G974" s="40"/>
      <c r="H974" s="40"/>
      <c r="I974" s="40"/>
    </row>
    <row r="975" spans="1:9" x14ac:dyDescent="0.25">
      <c r="A975" s="317"/>
      <c r="B975" s="8"/>
      <c r="C975" s="8"/>
      <c r="D975" s="284"/>
      <c r="E975" s="40"/>
      <c r="F975" s="40"/>
      <c r="G975" s="40"/>
      <c r="H975" s="40"/>
      <c r="I975" s="40"/>
    </row>
    <row r="976" spans="1:9" x14ac:dyDescent="0.25">
      <c r="A976" s="317"/>
      <c r="B976" s="8"/>
      <c r="C976" s="8"/>
      <c r="D976" s="284"/>
      <c r="E976" s="40"/>
      <c r="F976" s="40"/>
      <c r="G976" s="40"/>
      <c r="H976" s="40"/>
      <c r="I976" s="40"/>
    </row>
    <row r="977" spans="1:9" x14ac:dyDescent="0.25">
      <c r="A977" s="317"/>
      <c r="B977" s="8"/>
      <c r="C977" s="8"/>
      <c r="D977" s="284"/>
      <c r="E977" s="40"/>
      <c r="F977" s="40"/>
      <c r="G977" s="40"/>
      <c r="H977" s="40"/>
      <c r="I977" s="40"/>
    </row>
    <row r="978" spans="1:9" x14ac:dyDescent="0.25">
      <c r="A978" s="317"/>
      <c r="B978" s="8"/>
      <c r="C978" s="8"/>
      <c r="D978" s="284"/>
      <c r="E978" s="40"/>
      <c r="F978" s="40"/>
      <c r="G978" s="40"/>
      <c r="H978" s="40"/>
      <c r="I978" s="40"/>
    </row>
    <row r="979" spans="1:9" x14ac:dyDescent="0.25">
      <c r="A979" s="317"/>
      <c r="B979" s="8"/>
      <c r="C979" s="8"/>
      <c r="D979" s="284"/>
      <c r="E979" s="40"/>
      <c r="F979" s="40"/>
      <c r="G979" s="40"/>
      <c r="H979" s="40"/>
      <c r="I979" s="40"/>
    </row>
    <row r="980" spans="1:9" x14ac:dyDescent="0.25">
      <c r="A980" s="317"/>
      <c r="B980" s="8"/>
      <c r="C980" s="8"/>
      <c r="D980" s="284"/>
      <c r="E980" s="40"/>
      <c r="F980" s="40"/>
      <c r="G980" s="40"/>
      <c r="H980" s="40"/>
      <c r="I980" s="40"/>
    </row>
    <row r="981" spans="1:9" x14ac:dyDescent="0.25">
      <c r="A981" s="317"/>
      <c r="B981" s="8"/>
      <c r="C981" s="8"/>
      <c r="D981" s="284"/>
      <c r="E981" s="40"/>
      <c r="F981" s="40"/>
      <c r="G981" s="40"/>
      <c r="H981" s="40"/>
      <c r="I981" s="40"/>
    </row>
    <row r="982" spans="1:9" x14ac:dyDescent="0.25">
      <c r="A982" s="317"/>
      <c r="B982" s="8"/>
      <c r="C982" s="8"/>
      <c r="D982" s="284"/>
      <c r="E982" s="40"/>
      <c r="F982" s="40"/>
      <c r="G982" s="40"/>
      <c r="H982" s="40"/>
      <c r="I982" s="40"/>
    </row>
    <row r="983" spans="1:9" x14ac:dyDescent="0.25">
      <c r="A983" s="317"/>
      <c r="B983" s="8"/>
      <c r="C983" s="8"/>
      <c r="D983" s="284"/>
      <c r="E983" s="40"/>
      <c r="F983" s="40"/>
      <c r="G983" s="40"/>
      <c r="H983" s="40"/>
      <c r="I983" s="40"/>
    </row>
    <row r="984" spans="1:9" x14ac:dyDescent="0.25">
      <c r="A984" s="317"/>
      <c r="B984" s="8"/>
      <c r="C984" s="8"/>
      <c r="D984" s="284"/>
      <c r="E984" s="40"/>
      <c r="F984" s="40"/>
      <c r="G984" s="40"/>
      <c r="H984" s="40"/>
      <c r="I984" s="40"/>
    </row>
    <row r="985" spans="1:9" x14ac:dyDescent="0.25">
      <c r="A985" s="317"/>
      <c r="B985" s="8"/>
      <c r="C985" s="8"/>
      <c r="D985" s="284"/>
      <c r="E985" s="40"/>
      <c r="F985" s="40"/>
      <c r="G985" s="40"/>
      <c r="H985" s="40"/>
      <c r="I985" s="40"/>
    </row>
    <row r="986" spans="1:9" x14ac:dyDescent="0.25">
      <c r="A986" s="317"/>
      <c r="B986" s="8"/>
      <c r="C986" s="8"/>
      <c r="D986" s="284"/>
      <c r="E986" s="40"/>
      <c r="F986" s="40"/>
      <c r="G986" s="40"/>
      <c r="H986" s="40"/>
      <c r="I986" s="40"/>
    </row>
    <row r="987" spans="1:9" x14ac:dyDescent="0.25">
      <c r="A987" s="317"/>
      <c r="B987" s="8"/>
      <c r="C987" s="8"/>
      <c r="D987" s="284"/>
      <c r="E987" s="40"/>
      <c r="F987" s="40"/>
      <c r="G987" s="40"/>
      <c r="H987" s="40"/>
      <c r="I987" s="40"/>
    </row>
    <row r="988" spans="1:9" x14ac:dyDescent="0.25">
      <c r="A988" s="317"/>
      <c r="B988" s="8"/>
      <c r="C988" s="8"/>
      <c r="D988" s="284"/>
      <c r="E988" s="40"/>
      <c r="F988" s="40"/>
      <c r="G988" s="40"/>
      <c r="H988" s="40"/>
      <c r="I988" s="40"/>
    </row>
    <row r="989" spans="1:9" x14ac:dyDescent="0.25">
      <c r="A989" s="317"/>
      <c r="B989" s="8"/>
      <c r="C989" s="8"/>
      <c r="D989" s="284"/>
      <c r="E989" s="40"/>
      <c r="F989" s="40"/>
      <c r="G989" s="40"/>
      <c r="H989" s="40"/>
      <c r="I989" s="40"/>
    </row>
    <row r="990" spans="1:9" x14ac:dyDescent="0.25">
      <c r="A990" s="317"/>
      <c r="B990" s="8"/>
      <c r="C990" s="8"/>
      <c r="D990" s="284"/>
      <c r="E990" s="40"/>
      <c r="F990" s="40"/>
      <c r="G990" s="40"/>
      <c r="H990" s="40"/>
      <c r="I990" s="40"/>
    </row>
    <row r="991" spans="1:9" x14ac:dyDescent="0.25">
      <c r="A991" s="317"/>
      <c r="B991" s="8"/>
      <c r="C991" s="8"/>
      <c r="D991" s="284"/>
      <c r="E991" s="40"/>
      <c r="F991" s="40"/>
      <c r="G991" s="40"/>
      <c r="H991" s="40"/>
      <c r="I991" s="40"/>
    </row>
    <row r="992" spans="1:9" x14ac:dyDescent="0.25">
      <c r="A992" s="317"/>
      <c r="B992" s="8"/>
      <c r="C992" s="8"/>
      <c r="D992" s="284"/>
      <c r="E992" s="40"/>
      <c r="F992" s="40"/>
      <c r="G992" s="40"/>
      <c r="H992" s="40"/>
      <c r="I992" s="40"/>
    </row>
    <row r="993" spans="1:9" x14ac:dyDescent="0.25">
      <c r="A993" s="317"/>
      <c r="B993" s="8"/>
      <c r="C993" s="8"/>
      <c r="D993" s="284"/>
      <c r="E993" s="40"/>
      <c r="F993" s="40"/>
      <c r="G993" s="40"/>
      <c r="H993" s="40"/>
      <c r="I993" s="40"/>
    </row>
    <row r="994" spans="1:9" x14ac:dyDescent="0.25">
      <c r="A994" s="317"/>
      <c r="B994" s="8"/>
      <c r="C994" s="8"/>
      <c r="D994" s="284"/>
      <c r="E994" s="40"/>
      <c r="F994" s="40"/>
      <c r="G994" s="40"/>
      <c r="H994" s="40"/>
      <c r="I994" s="40"/>
    </row>
    <row r="995" spans="1:9" x14ac:dyDescent="0.25">
      <c r="A995" s="317"/>
      <c r="B995" s="8"/>
      <c r="C995" s="8"/>
      <c r="D995" s="284"/>
      <c r="E995" s="40"/>
      <c r="F995" s="40"/>
      <c r="G995" s="40"/>
      <c r="H995" s="40"/>
      <c r="I995" s="40"/>
    </row>
    <row r="996" spans="1:9" x14ac:dyDescent="0.25">
      <c r="A996" s="317"/>
      <c r="B996" s="8"/>
      <c r="C996" s="8"/>
      <c r="D996" s="284"/>
      <c r="E996" s="40"/>
      <c r="F996" s="40"/>
      <c r="G996" s="40"/>
      <c r="H996" s="40"/>
      <c r="I996" s="40"/>
    </row>
    <row r="997" spans="1:9" x14ac:dyDescent="0.25">
      <c r="A997" s="317"/>
      <c r="B997" s="8"/>
      <c r="C997" s="8"/>
      <c r="D997" s="284"/>
      <c r="E997" s="40"/>
      <c r="F997" s="40"/>
      <c r="G997" s="40"/>
      <c r="H997" s="40"/>
      <c r="I997" s="40"/>
    </row>
    <row r="998" spans="1:9" x14ac:dyDescent="0.25">
      <c r="A998" s="317"/>
      <c r="B998" s="8"/>
      <c r="C998" s="8"/>
      <c r="D998" s="284"/>
      <c r="E998" s="40"/>
      <c r="F998" s="40"/>
      <c r="G998" s="40"/>
      <c r="H998" s="40"/>
      <c r="I998" s="40"/>
    </row>
    <row r="999" spans="1:9" x14ac:dyDescent="0.25">
      <c r="A999" s="317"/>
      <c r="B999" s="8"/>
      <c r="C999" s="8"/>
      <c r="D999" s="284"/>
      <c r="E999" s="40"/>
      <c r="F999" s="40"/>
      <c r="G999" s="40"/>
      <c r="H999" s="40"/>
      <c r="I999" s="40"/>
    </row>
    <row r="1000" spans="1:9" x14ac:dyDescent="0.25">
      <c r="A1000" s="317"/>
      <c r="B1000" s="8"/>
      <c r="C1000" s="8"/>
      <c r="D1000" s="284"/>
      <c r="E1000" s="40"/>
      <c r="F1000" s="40"/>
      <c r="G1000" s="40"/>
      <c r="H1000" s="40"/>
      <c r="I1000" s="40"/>
    </row>
    <row r="1001" spans="1:9" x14ac:dyDescent="0.25">
      <c r="A1001" s="317"/>
      <c r="B1001" s="8"/>
      <c r="C1001" s="8"/>
      <c r="D1001" s="284"/>
      <c r="E1001" s="40"/>
      <c r="F1001" s="40"/>
      <c r="G1001" s="40"/>
      <c r="H1001" s="40"/>
      <c r="I1001" s="40"/>
    </row>
    <row r="1002" spans="1:9" x14ac:dyDescent="0.25">
      <c r="A1002" s="317"/>
      <c r="B1002" s="8"/>
      <c r="C1002" s="8"/>
      <c r="D1002" s="284"/>
      <c r="E1002" s="40"/>
      <c r="F1002" s="40"/>
      <c r="G1002" s="40"/>
      <c r="H1002" s="40"/>
      <c r="I1002" s="40"/>
    </row>
    <row r="1003" spans="1:9" x14ac:dyDescent="0.25">
      <c r="A1003" s="317"/>
      <c r="B1003" s="8"/>
      <c r="C1003" s="8"/>
      <c r="D1003" s="284"/>
      <c r="E1003" s="40"/>
      <c r="F1003" s="40"/>
      <c r="G1003" s="40"/>
      <c r="H1003" s="40"/>
      <c r="I1003" s="40"/>
    </row>
    <row r="1004" spans="1:9" x14ac:dyDescent="0.25">
      <c r="A1004" s="317"/>
      <c r="B1004" s="8"/>
      <c r="C1004" s="8"/>
      <c r="D1004" s="284"/>
      <c r="E1004" s="40"/>
      <c r="F1004" s="40"/>
      <c r="G1004" s="40"/>
      <c r="H1004" s="40"/>
      <c r="I1004" s="40"/>
    </row>
    <row r="1005" spans="1:9" x14ac:dyDescent="0.25">
      <c r="A1005" s="317"/>
      <c r="B1005" s="8"/>
      <c r="C1005" s="8"/>
      <c r="D1005" s="284"/>
      <c r="E1005" s="40"/>
      <c r="F1005" s="40"/>
      <c r="G1005" s="40"/>
      <c r="H1005" s="40"/>
      <c r="I1005" s="40"/>
    </row>
    <row r="1006" spans="1:9" x14ac:dyDescent="0.25">
      <c r="A1006" s="317"/>
      <c r="B1006" s="8"/>
      <c r="C1006" s="8"/>
      <c r="D1006" s="284"/>
      <c r="E1006" s="40"/>
      <c r="F1006" s="40"/>
      <c r="G1006" s="40"/>
      <c r="H1006" s="40"/>
      <c r="I1006" s="40"/>
    </row>
    <row r="1007" spans="1:9" x14ac:dyDescent="0.25">
      <c r="A1007" s="317"/>
      <c r="B1007" s="8"/>
      <c r="C1007" s="8"/>
      <c r="D1007" s="284"/>
      <c r="E1007" s="40"/>
      <c r="F1007" s="40"/>
      <c r="G1007" s="40"/>
      <c r="H1007" s="40"/>
      <c r="I1007" s="40"/>
    </row>
    <row r="1008" spans="1:9" x14ac:dyDescent="0.25">
      <c r="A1008" s="317"/>
      <c r="B1008" s="8"/>
      <c r="C1008" s="8"/>
      <c r="D1008" s="284"/>
      <c r="E1008" s="40"/>
      <c r="F1008" s="40"/>
      <c r="G1008" s="40"/>
      <c r="H1008" s="40"/>
      <c r="I1008" s="40"/>
    </row>
    <row r="1009" spans="1:9" x14ac:dyDescent="0.25">
      <c r="A1009" s="317"/>
      <c r="B1009" s="8"/>
      <c r="C1009" s="8"/>
      <c r="D1009" s="284"/>
      <c r="E1009" s="40"/>
      <c r="F1009" s="40"/>
      <c r="G1009" s="40"/>
      <c r="H1009" s="40"/>
      <c r="I1009" s="40"/>
    </row>
    <row r="1010" spans="1:9" x14ac:dyDescent="0.25">
      <c r="A1010" s="317"/>
      <c r="B1010" s="8"/>
      <c r="C1010" s="8"/>
      <c r="D1010" s="284"/>
      <c r="E1010" s="40"/>
      <c r="F1010" s="40"/>
      <c r="G1010" s="40"/>
      <c r="H1010" s="40"/>
      <c r="I1010" s="40"/>
    </row>
    <row r="1011" spans="1:9" x14ac:dyDescent="0.25">
      <c r="A1011" s="317"/>
      <c r="B1011" s="8"/>
      <c r="C1011" s="8"/>
      <c r="D1011" s="284"/>
      <c r="E1011" s="40"/>
      <c r="F1011" s="40"/>
      <c r="G1011" s="40"/>
      <c r="H1011" s="40"/>
      <c r="I1011" s="40"/>
    </row>
    <row r="1012" spans="1:9" x14ac:dyDescent="0.25">
      <c r="A1012" s="317"/>
      <c r="B1012" s="8"/>
      <c r="C1012" s="8"/>
      <c r="D1012" s="284"/>
      <c r="E1012" s="40"/>
      <c r="F1012" s="40"/>
      <c r="G1012" s="40"/>
      <c r="H1012" s="40"/>
      <c r="I1012" s="40"/>
    </row>
    <row r="1013" spans="1:9" x14ac:dyDescent="0.25">
      <c r="A1013" s="317"/>
      <c r="B1013" s="8"/>
      <c r="C1013" s="8"/>
      <c r="D1013" s="284"/>
      <c r="E1013" s="40"/>
      <c r="F1013" s="40"/>
      <c r="G1013" s="40"/>
      <c r="H1013" s="40"/>
      <c r="I1013" s="40"/>
    </row>
    <row r="1014" spans="1:9" x14ac:dyDescent="0.25">
      <c r="A1014" s="317"/>
      <c r="B1014" s="8"/>
      <c r="C1014" s="8"/>
      <c r="D1014" s="284"/>
      <c r="E1014" s="40"/>
      <c r="F1014" s="40"/>
      <c r="G1014" s="40"/>
      <c r="H1014" s="40"/>
      <c r="I1014" s="40"/>
    </row>
    <row r="1015" spans="1:9" x14ac:dyDescent="0.25">
      <c r="A1015" s="317"/>
      <c r="B1015" s="8"/>
      <c r="C1015" s="8"/>
      <c r="D1015" s="284"/>
      <c r="E1015" s="40"/>
      <c r="F1015" s="40"/>
      <c r="G1015" s="40"/>
      <c r="H1015" s="40"/>
      <c r="I1015" s="40"/>
    </row>
    <row r="1016" spans="1:9" x14ac:dyDescent="0.25">
      <c r="A1016" s="317"/>
      <c r="B1016" s="8"/>
      <c r="C1016" s="8"/>
      <c r="D1016" s="284"/>
      <c r="E1016" s="40"/>
      <c r="F1016" s="40"/>
      <c r="G1016" s="40"/>
      <c r="H1016" s="40"/>
      <c r="I1016" s="40"/>
    </row>
    <row r="1017" spans="1:9" x14ac:dyDescent="0.25">
      <c r="A1017" s="317"/>
      <c r="B1017" s="8"/>
      <c r="C1017" s="8"/>
      <c r="D1017" s="284"/>
      <c r="E1017" s="40"/>
      <c r="F1017" s="40"/>
      <c r="G1017" s="40"/>
      <c r="H1017" s="40"/>
      <c r="I1017" s="40"/>
    </row>
    <row r="1018" spans="1:9" x14ac:dyDescent="0.25">
      <c r="A1018" s="317"/>
      <c r="B1018" s="8"/>
      <c r="C1018" s="8"/>
      <c r="D1018" s="284"/>
      <c r="E1018" s="40"/>
      <c r="F1018" s="40"/>
      <c r="G1018" s="40"/>
      <c r="H1018" s="40"/>
      <c r="I1018" s="40"/>
    </row>
    <row r="1019" spans="1:9" x14ac:dyDescent="0.25">
      <c r="A1019" s="317"/>
      <c r="B1019" s="8"/>
      <c r="C1019" s="8"/>
      <c r="D1019" s="284"/>
      <c r="E1019" s="40"/>
      <c r="F1019" s="40"/>
      <c r="G1019" s="40"/>
      <c r="H1019" s="40"/>
      <c r="I1019" s="40"/>
    </row>
    <row r="1020" spans="1:9" x14ac:dyDescent="0.25">
      <c r="A1020" s="317"/>
      <c r="B1020" s="8"/>
      <c r="C1020" s="8"/>
      <c r="D1020" s="284"/>
      <c r="E1020" s="40"/>
      <c r="F1020" s="40"/>
      <c r="G1020" s="40"/>
      <c r="H1020" s="40"/>
      <c r="I1020" s="40"/>
    </row>
    <row r="1021" spans="1:9" x14ac:dyDescent="0.25">
      <c r="A1021" s="317"/>
      <c r="B1021" s="8"/>
      <c r="C1021" s="8"/>
      <c r="D1021" s="284"/>
      <c r="E1021" s="40"/>
      <c r="F1021" s="40"/>
      <c r="G1021" s="40"/>
      <c r="H1021" s="40"/>
      <c r="I1021" s="40"/>
    </row>
    <row r="1022" spans="1:9" x14ac:dyDescent="0.25">
      <c r="A1022" s="317"/>
      <c r="B1022" s="8"/>
      <c r="C1022" s="8"/>
      <c r="D1022" s="284"/>
      <c r="E1022" s="40"/>
      <c r="F1022" s="40"/>
      <c r="G1022" s="40"/>
      <c r="H1022" s="40"/>
      <c r="I1022" s="40"/>
    </row>
    <row r="1023" spans="1:9" x14ac:dyDescent="0.25">
      <c r="A1023" s="317"/>
      <c r="B1023" s="8"/>
      <c r="C1023" s="8"/>
      <c r="D1023" s="284"/>
      <c r="E1023" s="40"/>
      <c r="F1023" s="40"/>
      <c r="G1023" s="40"/>
      <c r="H1023" s="40"/>
      <c r="I1023" s="40"/>
    </row>
    <row r="1024" spans="1:9" x14ac:dyDescent="0.25">
      <c r="A1024" s="317"/>
      <c r="B1024" s="8"/>
      <c r="C1024" s="8"/>
      <c r="D1024" s="284"/>
      <c r="E1024" s="40"/>
      <c r="F1024" s="40"/>
      <c r="G1024" s="40"/>
      <c r="H1024" s="40"/>
      <c r="I1024" s="40"/>
    </row>
    <row r="1025" spans="1:9" x14ac:dyDescent="0.25">
      <c r="A1025" s="317"/>
      <c r="B1025" s="8"/>
      <c r="C1025" s="8"/>
      <c r="D1025" s="284"/>
      <c r="E1025" s="40"/>
      <c r="F1025" s="40"/>
      <c r="G1025" s="40"/>
      <c r="H1025" s="40"/>
      <c r="I1025" s="40"/>
    </row>
    <row r="1026" spans="1:9" x14ac:dyDescent="0.25">
      <c r="A1026" s="317"/>
      <c r="B1026" s="8"/>
      <c r="C1026" s="8"/>
      <c r="D1026" s="284"/>
      <c r="E1026" s="40"/>
      <c r="F1026" s="40"/>
      <c r="G1026" s="40"/>
      <c r="H1026" s="40"/>
      <c r="I1026" s="40"/>
    </row>
    <row r="1027" spans="1:9" x14ac:dyDescent="0.25">
      <c r="A1027" s="317"/>
      <c r="B1027" s="8"/>
      <c r="C1027" s="8"/>
      <c r="D1027" s="284"/>
      <c r="E1027" s="40"/>
      <c r="F1027" s="40"/>
      <c r="G1027" s="40"/>
      <c r="H1027" s="40"/>
      <c r="I1027" s="40"/>
    </row>
    <row r="1028" spans="1:9" x14ac:dyDescent="0.25">
      <c r="A1028" s="317"/>
      <c r="B1028" s="8"/>
      <c r="C1028" s="8"/>
      <c r="D1028" s="284"/>
      <c r="E1028" s="40"/>
      <c r="F1028" s="40"/>
      <c r="G1028" s="40"/>
      <c r="H1028" s="40"/>
      <c r="I1028" s="40"/>
    </row>
    <row r="1029" spans="1:9" x14ac:dyDescent="0.25">
      <c r="A1029" s="317"/>
      <c r="B1029" s="8"/>
      <c r="C1029" s="8"/>
      <c r="D1029" s="284"/>
      <c r="E1029" s="40"/>
      <c r="F1029" s="40"/>
      <c r="G1029" s="40"/>
      <c r="H1029" s="40"/>
      <c r="I1029" s="40"/>
    </row>
    <row r="1030" spans="1:9" x14ac:dyDescent="0.25">
      <c r="A1030" s="317"/>
      <c r="B1030" s="8"/>
      <c r="C1030" s="8"/>
      <c r="D1030" s="284"/>
      <c r="E1030" s="40"/>
      <c r="F1030" s="40"/>
      <c r="G1030" s="40"/>
      <c r="H1030" s="40"/>
      <c r="I1030" s="40"/>
    </row>
    <row r="1031" spans="1:9" x14ac:dyDescent="0.25">
      <c r="A1031" s="317"/>
      <c r="B1031" s="8"/>
      <c r="C1031" s="8"/>
      <c r="D1031" s="284"/>
      <c r="E1031" s="40"/>
      <c r="F1031" s="40"/>
      <c r="G1031" s="40"/>
      <c r="H1031" s="40"/>
      <c r="I1031" s="40"/>
    </row>
    <row r="1032" spans="1:9" x14ac:dyDescent="0.25">
      <c r="A1032" s="317"/>
      <c r="B1032" s="8"/>
      <c r="C1032" s="8"/>
      <c r="D1032" s="284"/>
      <c r="E1032" s="40"/>
      <c r="F1032" s="40"/>
      <c r="G1032" s="40"/>
      <c r="H1032" s="40"/>
      <c r="I1032" s="40"/>
    </row>
    <row r="1033" spans="1:9" x14ac:dyDescent="0.25">
      <c r="A1033" s="317"/>
      <c r="B1033" s="8"/>
      <c r="C1033" s="8"/>
      <c r="D1033" s="284"/>
      <c r="E1033" s="40"/>
      <c r="F1033" s="40"/>
      <c r="G1033" s="40"/>
      <c r="H1033" s="40"/>
      <c r="I1033" s="40"/>
    </row>
    <row r="1034" spans="1:9" x14ac:dyDescent="0.25">
      <c r="A1034" s="317"/>
      <c r="B1034" s="8"/>
      <c r="C1034" s="8"/>
      <c r="D1034" s="284"/>
      <c r="E1034" s="40"/>
      <c r="F1034" s="40"/>
      <c r="G1034" s="40"/>
      <c r="H1034" s="40"/>
      <c r="I1034" s="40"/>
    </row>
    <row r="1035" spans="1:9" x14ac:dyDescent="0.25">
      <c r="A1035" s="317"/>
      <c r="B1035" s="8"/>
      <c r="C1035" s="8"/>
      <c r="D1035" s="284"/>
      <c r="E1035" s="40"/>
      <c r="F1035" s="40"/>
      <c r="G1035" s="40"/>
      <c r="H1035" s="40"/>
      <c r="I1035" s="40"/>
    </row>
    <row r="1036" spans="1:9" x14ac:dyDescent="0.25">
      <c r="A1036" s="317"/>
      <c r="B1036" s="8"/>
      <c r="C1036" s="8"/>
      <c r="D1036" s="284"/>
      <c r="E1036" s="40"/>
      <c r="F1036" s="40"/>
      <c r="G1036" s="40"/>
      <c r="H1036" s="40"/>
      <c r="I1036" s="40"/>
    </row>
    <row r="1037" spans="1:9" x14ac:dyDescent="0.25">
      <c r="A1037" s="317"/>
      <c r="B1037" s="8"/>
      <c r="C1037" s="8"/>
      <c r="D1037" s="284"/>
      <c r="E1037" s="40"/>
      <c r="F1037" s="40"/>
      <c r="G1037" s="40"/>
      <c r="H1037" s="40"/>
      <c r="I1037" s="40"/>
    </row>
    <row r="1038" spans="1:9" x14ac:dyDescent="0.25">
      <c r="A1038" s="317"/>
      <c r="B1038" s="8"/>
      <c r="C1038" s="8"/>
      <c r="D1038" s="284"/>
      <c r="E1038" s="40"/>
      <c r="F1038" s="40"/>
      <c r="G1038" s="40"/>
      <c r="H1038" s="40"/>
      <c r="I1038" s="40"/>
    </row>
    <row r="1039" spans="1:9" x14ac:dyDescent="0.25">
      <c r="A1039" s="317"/>
      <c r="B1039" s="8"/>
      <c r="C1039" s="8"/>
      <c r="D1039" s="284"/>
      <c r="E1039" s="40"/>
      <c r="F1039" s="40"/>
      <c r="G1039" s="40"/>
      <c r="H1039" s="40"/>
      <c r="I1039" s="40"/>
    </row>
    <row r="1040" spans="1:9" x14ac:dyDescent="0.25">
      <c r="A1040" s="317"/>
      <c r="B1040" s="8"/>
      <c r="C1040" s="8"/>
      <c r="D1040" s="284"/>
      <c r="E1040" s="40"/>
      <c r="F1040" s="40"/>
      <c r="G1040" s="40"/>
      <c r="H1040" s="40"/>
      <c r="I1040" s="40"/>
    </row>
    <row r="1041" spans="1:9" x14ac:dyDescent="0.25">
      <c r="A1041" s="317"/>
      <c r="B1041" s="8"/>
      <c r="C1041" s="8"/>
      <c r="D1041" s="284"/>
      <c r="E1041" s="40"/>
      <c r="F1041" s="40"/>
      <c r="G1041" s="40"/>
      <c r="H1041" s="40"/>
      <c r="I1041" s="40"/>
    </row>
    <row r="1042" spans="1:9" x14ac:dyDescent="0.25">
      <c r="A1042" s="317"/>
      <c r="B1042" s="8"/>
      <c r="C1042" s="8"/>
      <c r="D1042" s="284"/>
      <c r="E1042" s="40"/>
      <c r="F1042" s="40"/>
      <c r="G1042" s="40"/>
      <c r="H1042" s="40"/>
      <c r="I1042" s="40"/>
    </row>
    <row r="1043" spans="1:9" x14ac:dyDescent="0.25">
      <c r="A1043" s="317"/>
      <c r="B1043" s="8"/>
      <c r="C1043" s="8"/>
      <c r="D1043" s="284"/>
      <c r="E1043" s="40"/>
      <c r="F1043" s="40"/>
      <c r="G1043" s="40"/>
      <c r="H1043" s="40"/>
      <c r="I1043" s="40"/>
    </row>
    <row r="1044" spans="1:9" x14ac:dyDescent="0.25">
      <c r="A1044" s="317"/>
      <c r="B1044" s="8"/>
      <c r="C1044" s="8"/>
      <c r="D1044" s="284"/>
      <c r="E1044" s="40"/>
      <c r="F1044" s="40"/>
      <c r="G1044" s="40"/>
      <c r="H1044" s="40"/>
      <c r="I1044" s="40"/>
    </row>
    <row r="1045" spans="1:9" x14ac:dyDescent="0.25">
      <c r="A1045" s="317"/>
      <c r="B1045" s="8"/>
      <c r="C1045" s="8"/>
      <c r="D1045" s="284"/>
      <c r="E1045" s="40"/>
      <c r="F1045" s="40"/>
      <c r="G1045" s="40"/>
      <c r="H1045" s="40"/>
      <c r="I1045" s="40"/>
    </row>
    <row r="1046" spans="1:9" x14ac:dyDescent="0.25">
      <c r="A1046" s="317"/>
      <c r="B1046" s="8"/>
      <c r="C1046" s="8"/>
      <c r="D1046" s="284"/>
      <c r="E1046" s="40"/>
      <c r="F1046" s="40"/>
      <c r="G1046" s="40"/>
      <c r="H1046" s="40"/>
      <c r="I1046" s="40"/>
    </row>
    <row r="1047" spans="1:9" x14ac:dyDescent="0.25">
      <c r="A1047" s="317"/>
      <c r="B1047" s="8"/>
      <c r="C1047" s="8"/>
      <c r="D1047" s="284"/>
      <c r="E1047" s="40"/>
      <c r="F1047" s="40"/>
      <c r="G1047" s="40"/>
      <c r="H1047" s="40"/>
      <c r="I1047" s="40"/>
    </row>
    <row r="1048" spans="1:9" x14ac:dyDescent="0.25">
      <c r="A1048" s="317"/>
      <c r="B1048" s="8"/>
      <c r="C1048" s="8"/>
      <c r="D1048" s="284"/>
      <c r="E1048" s="40"/>
      <c r="F1048" s="40"/>
      <c r="G1048" s="40"/>
      <c r="H1048" s="40"/>
      <c r="I1048" s="40"/>
    </row>
    <row r="1049" spans="1:9" x14ac:dyDescent="0.25">
      <c r="A1049" s="317"/>
      <c r="B1049" s="8"/>
      <c r="C1049" s="8"/>
      <c r="D1049" s="284"/>
      <c r="E1049" s="40"/>
      <c r="F1049" s="40"/>
      <c r="G1049" s="40"/>
      <c r="H1049" s="40"/>
      <c r="I1049" s="40"/>
    </row>
    <row r="1050" spans="1:9" x14ac:dyDescent="0.25">
      <c r="A1050" s="317"/>
      <c r="B1050" s="8"/>
      <c r="C1050" s="8"/>
      <c r="D1050" s="284"/>
      <c r="E1050" s="40"/>
      <c r="F1050" s="40"/>
      <c r="G1050" s="40"/>
      <c r="H1050" s="40"/>
      <c r="I1050" s="40"/>
    </row>
    <row r="1051" spans="1:9" x14ac:dyDescent="0.25">
      <c r="A1051" s="317"/>
      <c r="B1051" s="8"/>
      <c r="C1051" s="8"/>
      <c r="D1051" s="284"/>
      <c r="E1051" s="40"/>
      <c r="F1051" s="40"/>
      <c r="G1051" s="40"/>
      <c r="H1051" s="40"/>
      <c r="I1051" s="40"/>
    </row>
    <row r="1052" spans="1:9" x14ac:dyDescent="0.25">
      <c r="A1052" s="317"/>
      <c r="B1052" s="8"/>
      <c r="C1052" s="8"/>
      <c r="D1052" s="284"/>
      <c r="E1052" s="40"/>
      <c r="F1052" s="40"/>
      <c r="G1052" s="40"/>
      <c r="H1052" s="40"/>
      <c r="I1052" s="40"/>
    </row>
    <row r="1053" spans="1:9" x14ac:dyDescent="0.25">
      <c r="A1053" s="317"/>
      <c r="B1053" s="8"/>
      <c r="C1053" s="8"/>
      <c r="D1053" s="284"/>
      <c r="E1053" s="40"/>
      <c r="F1053" s="40"/>
      <c r="G1053" s="40"/>
      <c r="H1053" s="40"/>
      <c r="I1053" s="40"/>
    </row>
    <row r="1054" spans="1:9" x14ac:dyDescent="0.25">
      <c r="A1054" s="317"/>
      <c r="B1054" s="8"/>
      <c r="C1054" s="8"/>
      <c r="D1054" s="284"/>
      <c r="E1054" s="40"/>
      <c r="F1054" s="40"/>
      <c r="G1054" s="40"/>
      <c r="H1054" s="40"/>
      <c r="I1054" s="40"/>
    </row>
    <row r="1055" spans="1:9" x14ac:dyDescent="0.25">
      <c r="A1055" s="317"/>
      <c r="B1055" s="8"/>
      <c r="C1055" s="8"/>
      <c r="D1055" s="284"/>
      <c r="E1055" s="40"/>
      <c r="F1055" s="40"/>
      <c r="G1055" s="40"/>
      <c r="H1055" s="40"/>
      <c r="I1055" s="40"/>
    </row>
    <row r="1056" spans="1:9" x14ac:dyDescent="0.25">
      <c r="A1056" s="317"/>
      <c r="B1056" s="8"/>
      <c r="C1056" s="8"/>
      <c r="D1056" s="284"/>
      <c r="E1056" s="40"/>
      <c r="F1056" s="40"/>
      <c r="G1056" s="40"/>
      <c r="H1056" s="40"/>
      <c r="I1056" s="40"/>
    </row>
    <row r="1057" spans="1:9" x14ac:dyDescent="0.25">
      <c r="A1057" s="317"/>
      <c r="B1057" s="8"/>
      <c r="C1057" s="8"/>
      <c r="D1057" s="284"/>
      <c r="E1057" s="40"/>
      <c r="F1057" s="40"/>
      <c r="G1057" s="40"/>
      <c r="H1057" s="40"/>
      <c r="I1057" s="40"/>
    </row>
    <row r="1058" spans="1:9" x14ac:dyDescent="0.25">
      <c r="A1058" s="317"/>
      <c r="B1058" s="8"/>
      <c r="C1058" s="8"/>
      <c r="D1058" s="284"/>
      <c r="E1058" s="40"/>
      <c r="F1058" s="40"/>
      <c r="G1058" s="40"/>
      <c r="H1058" s="40"/>
      <c r="I1058" s="40"/>
    </row>
    <row r="1059" spans="1:9" x14ac:dyDescent="0.25">
      <c r="A1059" s="317"/>
      <c r="B1059" s="8"/>
      <c r="C1059" s="8"/>
      <c r="D1059" s="284"/>
      <c r="E1059" s="40"/>
      <c r="F1059" s="40"/>
      <c r="G1059" s="40"/>
      <c r="H1059" s="40"/>
      <c r="I1059" s="40"/>
    </row>
    <row r="1060" spans="1:9" x14ac:dyDescent="0.25">
      <c r="A1060" s="317"/>
      <c r="B1060" s="8"/>
      <c r="C1060" s="8"/>
      <c r="D1060" s="284"/>
      <c r="E1060" s="40"/>
      <c r="F1060" s="40"/>
      <c r="G1060" s="40"/>
      <c r="H1060" s="40"/>
      <c r="I1060" s="40"/>
    </row>
    <row r="1061" spans="1:9" x14ac:dyDescent="0.25">
      <c r="A1061" s="317"/>
      <c r="B1061" s="8"/>
      <c r="C1061" s="8"/>
      <c r="D1061" s="284"/>
      <c r="E1061" s="40"/>
      <c r="F1061" s="40"/>
      <c r="G1061" s="40"/>
      <c r="H1061" s="40"/>
      <c r="I1061" s="40"/>
    </row>
    <row r="1062" spans="1:9" x14ac:dyDescent="0.25">
      <c r="A1062" s="317"/>
      <c r="B1062" s="8"/>
      <c r="C1062" s="8"/>
      <c r="D1062" s="284"/>
      <c r="E1062" s="40"/>
      <c r="F1062" s="40"/>
      <c r="G1062" s="40"/>
      <c r="H1062" s="40"/>
      <c r="I1062" s="40"/>
    </row>
    <row r="1063" spans="1:9" x14ac:dyDescent="0.25">
      <c r="A1063" s="317"/>
      <c r="B1063" s="8"/>
      <c r="C1063" s="8"/>
      <c r="D1063" s="284"/>
      <c r="E1063" s="40"/>
      <c r="F1063" s="40"/>
      <c r="G1063" s="40"/>
      <c r="H1063" s="40"/>
      <c r="I1063" s="40"/>
    </row>
    <row r="1064" spans="1:9" x14ac:dyDescent="0.25">
      <c r="A1064" s="317"/>
      <c r="B1064" s="8"/>
      <c r="C1064" s="8"/>
      <c r="D1064" s="284"/>
      <c r="E1064" s="40"/>
      <c r="F1064" s="40"/>
      <c r="G1064" s="40"/>
      <c r="H1064" s="40"/>
      <c r="I1064" s="40"/>
    </row>
    <row r="1065" spans="1:9" x14ac:dyDescent="0.25">
      <c r="A1065" s="317"/>
      <c r="B1065" s="8"/>
      <c r="C1065" s="8"/>
      <c r="D1065" s="284"/>
      <c r="E1065" s="40"/>
      <c r="F1065" s="40"/>
      <c r="G1065" s="40"/>
      <c r="H1065" s="40"/>
      <c r="I1065" s="40"/>
    </row>
    <row r="1066" spans="1:9" x14ac:dyDescent="0.25">
      <c r="A1066" s="317"/>
      <c r="B1066" s="8"/>
      <c r="C1066" s="8"/>
      <c r="D1066" s="284"/>
      <c r="E1066" s="40"/>
      <c r="F1066" s="40"/>
      <c r="G1066" s="40"/>
      <c r="H1066" s="40"/>
      <c r="I1066" s="40"/>
    </row>
    <row r="1067" spans="1:9" x14ac:dyDescent="0.25">
      <c r="A1067" s="317"/>
      <c r="B1067" s="8"/>
      <c r="C1067" s="8"/>
      <c r="D1067" s="284"/>
      <c r="E1067" s="40"/>
      <c r="F1067" s="40"/>
      <c r="G1067" s="40"/>
      <c r="H1067" s="40"/>
      <c r="I1067" s="40"/>
    </row>
    <row r="1068" spans="1:9" x14ac:dyDescent="0.25">
      <c r="A1068" s="317"/>
      <c r="B1068" s="8"/>
      <c r="C1068" s="8"/>
      <c r="D1068" s="284"/>
      <c r="E1068" s="40"/>
      <c r="F1068" s="40"/>
      <c r="G1068" s="40"/>
      <c r="H1068" s="40"/>
      <c r="I1068" s="40"/>
    </row>
    <row r="1069" spans="1:9" x14ac:dyDescent="0.25">
      <c r="A1069" s="317"/>
      <c r="B1069" s="8"/>
      <c r="C1069" s="8"/>
      <c r="D1069" s="284"/>
      <c r="E1069" s="40"/>
      <c r="F1069" s="40"/>
      <c r="G1069" s="40"/>
      <c r="H1069" s="40"/>
      <c r="I1069" s="40"/>
    </row>
    <row r="1070" spans="1:9" x14ac:dyDescent="0.25">
      <c r="A1070" s="317"/>
      <c r="B1070" s="8"/>
      <c r="C1070" s="8"/>
      <c r="D1070" s="284"/>
      <c r="E1070" s="40"/>
      <c r="F1070" s="40"/>
      <c r="G1070" s="40"/>
      <c r="H1070" s="40"/>
      <c r="I1070" s="40"/>
    </row>
    <row r="1071" spans="1:9" x14ac:dyDescent="0.25">
      <c r="A1071" s="317"/>
      <c r="B1071" s="8"/>
      <c r="C1071" s="8"/>
      <c r="D1071" s="284"/>
      <c r="E1071" s="40"/>
      <c r="F1071" s="40"/>
      <c r="G1071" s="40"/>
      <c r="H1071" s="40"/>
      <c r="I1071" s="40"/>
    </row>
    <row r="1072" spans="1:9" x14ac:dyDescent="0.25">
      <c r="A1072" s="317"/>
      <c r="B1072" s="8"/>
      <c r="C1072" s="8"/>
      <c r="D1072" s="284"/>
      <c r="E1072" s="40"/>
      <c r="F1072" s="40"/>
      <c r="G1072" s="40"/>
      <c r="H1072" s="40"/>
      <c r="I1072" s="40"/>
    </row>
    <row r="1073" spans="1:9" x14ac:dyDescent="0.25">
      <c r="A1073" s="317"/>
      <c r="B1073" s="8"/>
      <c r="C1073" s="8"/>
      <c r="D1073" s="284"/>
      <c r="E1073" s="40"/>
      <c r="F1073" s="40"/>
      <c r="G1073" s="40"/>
      <c r="H1073" s="40"/>
      <c r="I1073" s="40"/>
    </row>
    <row r="1074" spans="1:9" x14ac:dyDescent="0.25">
      <c r="A1074" s="317"/>
      <c r="B1074" s="8"/>
      <c r="C1074" s="8"/>
      <c r="D1074" s="284"/>
      <c r="E1074" s="40"/>
      <c r="F1074" s="40"/>
      <c r="G1074" s="40"/>
      <c r="H1074" s="40"/>
      <c r="I1074" s="40"/>
    </row>
    <row r="1075" spans="1:9" x14ac:dyDescent="0.25">
      <c r="A1075" s="317"/>
      <c r="B1075" s="8"/>
      <c r="C1075" s="8"/>
      <c r="D1075" s="284"/>
      <c r="E1075" s="40"/>
      <c r="F1075" s="40"/>
      <c r="G1075" s="40"/>
      <c r="H1075" s="40"/>
      <c r="I1075" s="40"/>
    </row>
    <row r="1076" spans="1:9" x14ac:dyDescent="0.25">
      <c r="A1076" s="317"/>
      <c r="B1076" s="8"/>
      <c r="C1076" s="8"/>
      <c r="D1076" s="284"/>
      <c r="E1076" s="40"/>
      <c r="F1076" s="40"/>
      <c r="G1076" s="40"/>
      <c r="H1076" s="40"/>
      <c r="I1076" s="40"/>
    </row>
    <row r="1077" spans="1:9" x14ac:dyDescent="0.25">
      <c r="A1077" s="317"/>
      <c r="B1077" s="8"/>
      <c r="C1077" s="8"/>
      <c r="D1077" s="284"/>
      <c r="E1077" s="40"/>
      <c r="F1077" s="40"/>
      <c r="G1077" s="40"/>
      <c r="H1077" s="40"/>
      <c r="I1077" s="40"/>
    </row>
    <row r="1078" spans="1:9" x14ac:dyDescent="0.25">
      <c r="A1078" s="317"/>
      <c r="B1078" s="8"/>
      <c r="C1078" s="8"/>
      <c r="D1078" s="284"/>
      <c r="E1078" s="40"/>
      <c r="F1078" s="40"/>
      <c r="G1078" s="40"/>
      <c r="H1078" s="40"/>
      <c r="I1078" s="40"/>
    </row>
    <row r="1079" spans="1:9" x14ac:dyDescent="0.25">
      <c r="A1079" s="317"/>
      <c r="B1079" s="8"/>
      <c r="C1079" s="8"/>
      <c r="D1079" s="284"/>
      <c r="E1079" s="40"/>
      <c r="F1079" s="40"/>
      <c r="G1079" s="40"/>
      <c r="H1079" s="40"/>
      <c r="I1079" s="40"/>
    </row>
    <row r="1080" spans="1:9" x14ac:dyDescent="0.25">
      <c r="A1080" s="317"/>
      <c r="B1080" s="8"/>
      <c r="C1080" s="8"/>
      <c r="D1080" s="284"/>
      <c r="E1080" s="40"/>
      <c r="F1080" s="40"/>
      <c r="G1080" s="40"/>
      <c r="H1080" s="40"/>
      <c r="I1080" s="40"/>
    </row>
    <row r="1081" spans="1:9" x14ac:dyDescent="0.25">
      <c r="A1081" s="317"/>
      <c r="B1081" s="8"/>
      <c r="C1081" s="8"/>
      <c r="D1081" s="284"/>
      <c r="E1081" s="40"/>
      <c r="F1081" s="40"/>
      <c r="G1081" s="40"/>
      <c r="H1081" s="40"/>
      <c r="I1081" s="40"/>
    </row>
    <row r="1082" spans="1:9" x14ac:dyDescent="0.25">
      <c r="A1082" s="317"/>
      <c r="B1082" s="8"/>
      <c r="C1082" s="8"/>
      <c r="D1082" s="284"/>
      <c r="E1082" s="40"/>
      <c r="F1082" s="40"/>
      <c r="G1082" s="40"/>
      <c r="H1082" s="40"/>
      <c r="I1082" s="40"/>
    </row>
    <row r="1083" spans="1:9" x14ac:dyDescent="0.25">
      <c r="A1083" s="317"/>
      <c r="B1083" s="8"/>
      <c r="C1083" s="8"/>
      <c r="D1083" s="284"/>
      <c r="E1083" s="40"/>
      <c r="F1083" s="40"/>
      <c r="G1083" s="40"/>
      <c r="H1083" s="40"/>
      <c r="I1083" s="40"/>
    </row>
    <row r="1084" spans="1:9" x14ac:dyDescent="0.25">
      <c r="A1084" s="317"/>
      <c r="B1084" s="8"/>
      <c r="C1084" s="8"/>
      <c r="D1084" s="284"/>
      <c r="E1084" s="40"/>
      <c r="F1084" s="40"/>
      <c r="G1084" s="40"/>
      <c r="H1084" s="40"/>
      <c r="I1084" s="40"/>
    </row>
    <row r="1085" spans="1:9" x14ac:dyDescent="0.25">
      <c r="A1085" s="317"/>
      <c r="B1085" s="8"/>
      <c r="C1085" s="8"/>
      <c r="D1085" s="284"/>
      <c r="E1085" s="40"/>
      <c r="F1085" s="40"/>
      <c r="G1085" s="40"/>
      <c r="H1085" s="40"/>
      <c r="I1085" s="40"/>
    </row>
    <row r="1086" spans="1:9" x14ac:dyDescent="0.25">
      <c r="A1086" s="317"/>
      <c r="B1086" s="8"/>
      <c r="C1086" s="8"/>
      <c r="D1086" s="284"/>
      <c r="E1086" s="40"/>
      <c r="F1086" s="40"/>
      <c r="G1086" s="40"/>
      <c r="H1086" s="40"/>
      <c r="I1086" s="40"/>
    </row>
    <row r="1087" spans="1:9" x14ac:dyDescent="0.25">
      <c r="A1087" s="317"/>
      <c r="B1087" s="8"/>
      <c r="C1087" s="8"/>
      <c r="D1087" s="284"/>
      <c r="E1087" s="40"/>
      <c r="F1087" s="40"/>
      <c r="G1087" s="40"/>
      <c r="H1087" s="40"/>
      <c r="I1087" s="40"/>
    </row>
    <row r="1088" spans="1:9" x14ac:dyDescent="0.25">
      <c r="A1088" s="317"/>
      <c r="B1088" s="8"/>
      <c r="C1088" s="8"/>
      <c r="D1088" s="284"/>
      <c r="E1088" s="40"/>
      <c r="F1088" s="40"/>
      <c r="G1088" s="40"/>
      <c r="H1088" s="40"/>
      <c r="I1088" s="40"/>
    </row>
    <row r="1089" spans="1:9" x14ac:dyDescent="0.25">
      <c r="A1089" s="317"/>
      <c r="B1089" s="8"/>
      <c r="C1089" s="8"/>
      <c r="D1089" s="284"/>
      <c r="E1089" s="40"/>
      <c r="F1089" s="40"/>
      <c r="G1089" s="40"/>
      <c r="H1089" s="40"/>
      <c r="I1089" s="40"/>
    </row>
    <row r="1090" spans="1:9" x14ac:dyDescent="0.25">
      <c r="A1090" s="317"/>
      <c r="B1090" s="8"/>
      <c r="C1090" s="8"/>
      <c r="D1090" s="284"/>
      <c r="E1090" s="40"/>
      <c r="F1090" s="40"/>
      <c r="G1090" s="40"/>
      <c r="H1090" s="40"/>
      <c r="I1090" s="40"/>
    </row>
    <row r="1091" spans="1:9" x14ac:dyDescent="0.25">
      <c r="A1091" s="317"/>
      <c r="B1091" s="8"/>
      <c r="C1091" s="8"/>
      <c r="D1091" s="284"/>
      <c r="E1091" s="40"/>
      <c r="F1091" s="40"/>
      <c r="G1091" s="40"/>
      <c r="H1091" s="40"/>
      <c r="I1091" s="40"/>
    </row>
    <row r="1092" spans="1:9" x14ac:dyDescent="0.25">
      <c r="A1092" s="317"/>
      <c r="B1092" s="8"/>
      <c r="C1092" s="8"/>
      <c r="D1092" s="284"/>
      <c r="E1092" s="40"/>
      <c r="F1092" s="40"/>
      <c r="G1092" s="40"/>
      <c r="H1092" s="40"/>
      <c r="I1092" s="40"/>
    </row>
    <row r="1093" spans="1:9" x14ac:dyDescent="0.25">
      <c r="A1093" s="317"/>
      <c r="B1093" s="8"/>
      <c r="C1093" s="8"/>
      <c r="D1093" s="284"/>
      <c r="E1093" s="40"/>
      <c r="F1093" s="40"/>
      <c r="G1093" s="40"/>
      <c r="H1093" s="40"/>
      <c r="I1093" s="40"/>
    </row>
    <row r="1094" spans="1:9" x14ac:dyDescent="0.25">
      <c r="A1094" s="317"/>
      <c r="B1094" s="8"/>
      <c r="C1094" s="8"/>
      <c r="D1094" s="284"/>
      <c r="E1094" s="40"/>
      <c r="F1094" s="40"/>
      <c r="G1094" s="40"/>
      <c r="H1094" s="40"/>
      <c r="I1094" s="40"/>
    </row>
    <row r="1095" spans="1:9" x14ac:dyDescent="0.25">
      <c r="A1095" s="317"/>
      <c r="B1095" s="8"/>
      <c r="C1095" s="8"/>
      <c r="D1095" s="284"/>
      <c r="E1095" s="40"/>
      <c r="F1095" s="40"/>
      <c r="G1095" s="40"/>
      <c r="H1095" s="40"/>
      <c r="I1095" s="40"/>
    </row>
    <row r="1096" spans="1:9" x14ac:dyDescent="0.25">
      <c r="A1096" s="317"/>
      <c r="B1096" s="8"/>
      <c r="C1096" s="8"/>
      <c r="D1096" s="284"/>
      <c r="E1096" s="40"/>
      <c r="F1096" s="40"/>
      <c r="G1096" s="40"/>
      <c r="H1096" s="40"/>
      <c r="I1096" s="40"/>
    </row>
    <row r="1097" spans="1:9" x14ac:dyDescent="0.25">
      <c r="A1097" s="317"/>
      <c r="B1097" s="8"/>
      <c r="C1097" s="8"/>
      <c r="D1097" s="284"/>
      <c r="E1097" s="40"/>
      <c r="F1097" s="40"/>
      <c r="G1097" s="40"/>
      <c r="H1097" s="40"/>
      <c r="I1097" s="40"/>
    </row>
    <row r="1098" spans="1:9" x14ac:dyDescent="0.25">
      <c r="A1098" s="317"/>
      <c r="B1098" s="8"/>
      <c r="C1098" s="8"/>
      <c r="D1098" s="284"/>
      <c r="E1098" s="40"/>
      <c r="F1098" s="40"/>
      <c r="G1098" s="40"/>
      <c r="H1098" s="40"/>
      <c r="I1098" s="40"/>
    </row>
    <row r="1099" spans="1:9" x14ac:dyDescent="0.25">
      <c r="A1099" s="318"/>
      <c r="B1099" s="8"/>
      <c r="C1099" s="8"/>
      <c r="D1099" s="284"/>
      <c r="E1099" s="40"/>
      <c r="F1099" s="40"/>
      <c r="G1099" s="40"/>
      <c r="H1099" s="40"/>
      <c r="I1099" s="40"/>
    </row>
    <row r="1100" spans="1:9" x14ac:dyDescent="0.25">
      <c r="A1100" s="317"/>
      <c r="B1100" s="8"/>
      <c r="C1100" s="8"/>
      <c r="D1100" s="284"/>
      <c r="E1100" s="40"/>
      <c r="F1100" s="40"/>
      <c r="G1100" s="40"/>
      <c r="H1100" s="40"/>
      <c r="I1100" s="40"/>
    </row>
    <row r="1101" spans="1:9" x14ac:dyDescent="0.25">
      <c r="A1101" s="317"/>
      <c r="B1101" s="8"/>
      <c r="C1101" s="8"/>
      <c r="D1101" s="284"/>
      <c r="E1101" s="40"/>
      <c r="F1101" s="40"/>
      <c r="G1101" s="40"/>
      <c r="H1101" s="40"/>
      <c r="I1101" s="40"/>
    </row>
    <row r="1102" spans="1:9" x14ac:dyDescent="0.25">
      <c r="A1102" s="317"/>
      <c r="B1102" s="8"/>
      <c r="C1102" s="8"/>
      <c r="D1102" s="284"/>
      <c r="E1102" s="40"/>
      <c r="F1102" s="40"/>
      <c r="G1102" s="40"/>
      <c r="H1102" s="40"/>
      <c r="I1102" s="40"/>
    </row>
    <row r="1103" spans="1:9" x14ac:dyDescent="0.25">
      <c r="A1103" s="317"/>
      <c r="B1103" s="8"/>
      <c r="C1103" s="8"/>
      <c r="D1103" s="284"/>
      <c r="E1103" s="40"/>
      <c r="F1103" s="40"/>
      <c r="G1103" s="40"/>
      <c r="H1103" s="40"/>
      <c r="I1103" s="40"/>
    </row>
    <row r="1104" spans="1:9" x14ac:dyDescent="0.25">
      <c r="A1104" s="317"/>
      <c r="B1104" s="8"/>
      <c r="C1104" s="8"/>
      <c r="D1104" s="284"/>
      <c r="E1104" s="40"/>
      <c r="F1104" s="40"/>
      <c r="G1104" s="40"/>
      <c r="H1104" s="40"/>
      <c r="I1104" s="40"/>
    </row>
    <row r="1105" spans="1:9" x14ac:dyDescent="0.25">
      <c r="A1105" s="317"/>
      <c r="B1105" s="8"/>
      <c r="C1105" s="8"/>
      <c r="D1105" s="284"/>
      <c r="E1105" s="40"/>
      <c r="F1105" s="40"/>
      <c r="G1105" s="40"/>
      <c r="H1105" s="40"/>
      <c r="I1105" s="40"/>
    </row>
    <row r="1106" spans="1:9" x14ac:dyDescent="0.25">
      <c r="A1106" s="317"/>
      <c r="B1106" s="8"/>
      <c r="C1106" s="8"/>
      <c r="D1106" s="284"/>
      <c r="E1106" s="40"/>
      <c r="F1106" s="40"/>
      <c r="G1106" s="40"/>
      <c r="H1106" s="40"/>
      <c r="I1106" s="40"/>
    </row>
    <row r="1107" spans="1:9" x14ac:dyDescent="0.25">
      <c r="A1107" s="317"/>
      <c r="B1107" s="8"/>
      <c r="C1107" s="8"/>
      <c r="D1107" s="284"/>
      <c r="E1107" s="40"/>
      <c r="F1107" s="40"/>
      <c r="G1107" s="40"/>
      <c r="H1107" s="40"/>
      <c r="I1107" s="40"/>
    </row>
    <row r="1108" spans="1:9" x14ac:dyDescent="0.25">
      <c r="A1108" s="317"/>
      <c r="B1108" s="8"/>
      <c r="C1108" s="8"/>
      <c r="D1108" s="284"/>
      <c r="E1108" s="40"/>
      <c r="F1108" s="40"/>
      <c r="G1108" s="40"/>
      <c r="H1108" s="40"/>
      <c r="I1108" s="40"/>
    </row>
    <row r="1109" spans="1:9" x14ac:dyDescent="0.25">
      <c r="A1109" s="317"/>
      <c r="B1109" s="8"/>
      <c r="C1109" s="8"/>
      <c r="D1109" s="284"/>
      <c r="E1109" s="40"/>
      <c r="F1109" s="40"/>
      <c r="G1109" s="40"/>
      <c r="H1109" s="40"/>
      <c r="I1109" s="40"/>
    </row>
    <row r="1110" spans="1:9" x14ac:dyDescent="0.25">
      <c r="A1110" s="317"/>
      <c r="B1110" s="8"/>
      <c r="C1110" s="8"/>
      <c r="D1110" s="284"/>
      <c r="E1110" s="40"/>
      <c r="F1110" s="40"/>
      <c r="G1110" s="40"/>
      <c r="H1110" s="40"/>
      <c r="I1110" s="40"/>
    </row>
    <row r="1111" spans="1:9" x14ac:dyDescent="0.25">
      <c r="A1111" s="317"/>
      <c r="B1111" s="8"/>
      <c r="C1111" s="8"/>
      <c r="D1111" s="284"/>
      <c r="E1111" s="40"/>
      <c r="F1111" s="40"/>
      <c r="G1111" s="40"/>
      <c r="H1111" s="40"/>
      <c r="I1111" s="40"/>
    </row>
    <row r="1112" spans="1:9" x14ac:dyDescent="0.25">
      <c r="A1112" s="317"/>
      <c r="B1112" s="8"/>
      <c r="C1112" s="8"/>
      <c r="D1112" s="284"/>
      <c r="E1112" s="40"/>
      <c r="F1112" s="40"/>
      <c r="G1112" s="40"/>
      <c r="H1112" s="40"/>
      <c r="I1112" s="40"/>
    </row>
    <row r="1113" spans="1:9" x14ac:dyDescent="0.25">
      <c r="A1113" s="317"/>
      <c r="B1113" s="8"/>
      <c r="C1113" s="8"/>
      <c r="D1113" s="284"/>
      <c r="E1113" s="40"/>
      <c r="F1113" s="40"/>
      <c r="G1113" s="40"/>
      <c r="H1113" s="40"/>
      <c r="I1113" s="40"/>
    </row>
    <row r="1114" spans="1:9" x14ac:dyDescent="0.25">
      <c r="A1114" s="317"/>
      <c r="B1114" s="8"/>
      <c r="C1114" s="8"/>
      <c r="D1114" s="284"/>
      <c r="E1114" s="40"/>
      <c r="F1114" s="40"/>
      <c r="G1114" s="40"/>
      <c r="H1114" s="40"/>
      <c r="I1114" s="40"/>
    </row>
    <row r="1115" spans="1:9" x14ac:dyDescent="0.25">
      <c r="A1115" s="317"/>
      <c r="B1115" s="8"/>
      <c r="C1115" s="8"/>
      <c r="D1115" s="284"/>
      <c r="E1115" s="40"/>
      <c r="F1115" s="40"/>
      <c r="G1115" s="40"/>
      <c r="H1115" s="40"/>
      <c r="I1115" s="40"/>
    </row>
    <row r="1116" spans="1:9" x14ac:dyDescent="0.25">
      <c r="A1116" s="317"/>
      <c r="B1116" s="8"/>
      <c r="C1116" s="8"/>
      <c r="D1116" s="284"/>
      <c r="E1116" s="40"/>
      <c r="F1116" s="40"/>
      <c r="G1116" s="40"/>
      <c r="H1116" s="40"/>
      <c r="I1116" s="40"/>
    </row>
    <row r="1117" spans="1:9" x14ac:dyDescent="0.25">
      <c r="A1117" s="317"/>
      <c r="B1117" s="8"/>
      <c r="C1117" s="8"/>
      <c r="D1117" s="284"/>
      <c r="E1117" s="40"/>
      <c r="F1117" s="40"/>
      <c r="G1117" s="40"/>
      <c r="H1117" s="40"/>
      <c r="I1117" s="40"/>
    </row>
    <row r="1118" spans="1:9" x14ac:dyDescent="0.25">
      <c r="A1118" s="317"/>
      <c r="B1118" s="8"/>
      <c r="C1118" s="8"/>
      <c r="D1118" s="284"/>
      <c r="E1118" s="40"/>
      <c r="F1118" s="40"/>
      <c r="G1118" s="40"/>
      <c r="H1118" s="40"/>
      <c r="I1118" s="40"/>
    </row>
    <row r="1119" spans="1:9" x14ac:dyDescent="0.25">
      <c r="A1119" s="317"/>
      <c r="B1119" s="8"/>
      <c r="C1119" s="8"/>
      <c r="D1119" s="284"/>
      <c r="E1119" s="40"/>
      <c r="F1119" s="40"/>
      <c r="G1119" s="40"/>
      <c r="H1119" s="40"/>
      <c r="I1119" s="40"/>
    </row>
    <row r="1120" spans="1:9" x14ac:dyDescent="0.25">
      <c r="A1120" s="317"/>
      <c r="B1120" s="8"/>
      <c r="C1120" s="8"/>
      <c r="D1120" s="284"/>
      <c r="E1120" s="40"/>
      <c r="F1120" s="40"/>
      <c r="G1120" s="40"/>
      <c r="H1120" s="40"/>
      <c r="I1120" s="40"/>
    </row>
    <row r="1121" spans="1:9" x14ac:dyDescent="0.25">
      <c r="A1121" s="317"/>
      <c r="B1121" s="8"/>
      <c r="C1121" s="8"/>
      <c r="D1121" s="284"/>
      <c r="E1121" s="40"/>
      <c r="F1121" s="40"/>
      <c r="G1121" s="40"/>
      <c r="H1121" s="40"/>
      <c r="I1121" s="40"/>
    </row>
    <row r="1122" spans="1:9" x14ac:dyDescent="0.25">
      <c r="A1122" s="317"/>
      <c r="B1122" s="8"/>
      <c r="C1122" s="8"/>
      <c r="D1122" s="284"/>
      <c r="E1122" s="40"/>
      <c r="F1122" s="40"/>
      <c r="G1122" s="40"/>
      <c r="H1122" s="40"/>
      <c r="I1122" s="40"/>
    </row>
    <row r="1123" spans="1:9" x14ac:dyDescent="0.25">
      <c r="A1123" s="317"/>
      <c r="B1123" s="8"/>
      <c r="C1123" s="8"/>
      <c r="D1123" s="284"/>
      <c r="E1123" s="40"/>
      <c r="F1123" s="40"/>
      <c r="G1123" s="40"/>
      <c r="H1123" s="40"/>
      <c r="I1123" s="40"/>
    </row>
    <row r="1124" spans="1:9" x14ac:dyDescent="0.25">
      <c r="A1124" s="317"/>
      <c r="B1124" s="8"/>
      <c r="C1124" s="8"/>
      <c r="D1124" s="284"/>
      <c r="E1124" s="40"/>
      <c r="F1124" s="40"/>
      <c r="G1124" s="40"/>
      <c r="H1124" s="40"/>
      <c r="I1124" s="40"/>
    </row>
    <row r="1125" spans="1:9" x14ac:dyDescent="0.25">
      <c r="A1125" s="317"/>
      <c r="B1125" s="8"/>
      <c r="C1125" s="8"/>
      <c r="D1125" s="284"/>
      <c r="E1125" s="40"/>
      <c r="F1125" s="40"/>
      <c r="G1125" s="40"/>
      <c r="H1125" s="40"/>
      <c r="I1125" s="40"/>
    </row>
    <row r="1126" spans="1:9" x14ac:dyDescent="0.25">
      <c r="A1126" s="317"/>
      <c r="B1126" s="8"/>
      <c r="C1126" s="8"/>
      <c r="D1126" s="284"/>
      <c r="E1126" s="40"/>
      <c r="F1126" s="40"/>
      <c r="G1126" s="40"/>
      <c r="H1126" s="40"/>
      <c r="I1126" s="40"/>
    </row>
    <row r="1127" spans="1:9" x14ac:dyDescent="0.25">
      <c r="A1127" s="317"/>
      <c r="B1127" s="8"/>
      <c r="C1127" s="8"/>
      <c r="D1127" s="284"/>
      <c r="E1127" s="40"/>
      <c r="F1127" s="40"/>
      <c r="G1127" s="40"/>
      <c r="H1127" s="40"/>
      <c r="I1127" s="40"/>
    </row>
    <row r="1128" spans="1:9" x14ac:dyDescent="0.25">
      <c r="A1128" s="317"/>
      <c r="B1128" s="8"/>
      <c r="C1128" s="8"/>
      <c r="D1128" s="284"/>
      <c r="E1128" s="40"/>
      <c r="F1128" s="40"/>
      <c r="G1128" s="40"/>
      <c r="H1128" s="40"/>
      <c r="I1128" s="40"/>
    </row>
    <row r="1129" spans="1:9" x14ac:dyDescent="0.25">
      <c r="A1129" s="317"/>
      <c r="B1129" s="8"/>
      <c r="C1129" s="8"/>
      <c r="D1129" s="284"/>
      <c r="E1129" s="40"/>
      <c r="F1129" s="40"/>
      <c r="G1129" s="40"/>
      <c r="H1129" s="40"/>
      <c r="I1129" s="40"/>
    </row>
    <row r="1130" spans="1:9" x14ac:dyDescent="0.25">
      <c r="A1130" s="317"/>
      <c r="B1130" s="8"/>
      <c r="C1130" s="8"/>
      <c r="D1130" s="284"/>
      <c r="E1130" s="40"/>
      <c r="F1130" s="40"/>
      <c r="G1130" s="40"/>
      <c r="H1130" s="40"/>
      <c r="I1130" s="40"/>
    </row>
    <row r="1131" spans="1:9" x14ac:dyDescent="0.25">
      <c r="A1131" s="317"/>
      <c r="B1131" s="8"/>
      <c r="C1131" s="8"/>
      <c r="D1131" s="284"/>
      <c r="E1131" s="40"/>
      <c r="F1131" s="40"/>
      <c r="G1131" s="40"/>
      <c r="H1131" s="40"/>
      <c r="I1131" s="40"/>
    </row>
    <row r="1132" spans="1:9" x14ac:dyDescent="0.25">
      <c r="A1132" s="317"/>
      <c r="B1132" s="8"/>
      <c r="C1132" s="8"/>
      <c r="D1132" s="284"/>
      <c r="E1132" s="40"/>
      <c r="F1132" s="40"/>
      <c r="G1132" s="40"/>
      <c r="H1132" s="40"/>
      <c r="I1132" s="40"/>
    </row>
    <row r="1133" spans="1:9" x14ac:dyDescent="0.25">
      <c r="A1133" s="317"/>
      <c r="B1133" s="8"/>
      <c r="C1133" s="8"/>
      <c r="D1133" s="284"/>
      <c r="E1133" s="40"/>
      <c r="F1133" s="40"/>
      <c r="G1133" s="40"/>
      <c r="H1133" s="40"/>
      <c r="I1133" s="40"/>
    </row>
    <row r="1134" spans="1:9" x14ac:dyDescent="0.25">
      <c r="A1134" s="317"/>
      <c r="B1134" s="8"/>
      <c r="C1134" s="8"/>
      <c r="D1134" s="284"/>
      <c r="E1134" s="40"/>
      <c r="F1134" s="40"/>
      <c r="G1134" s="40"/>
      <c r="H1134" s="40"/>
      <c r="I1134" s="40"/>
    </row>
    <row r="1135" spans="1:9" x14ac:dyDescent="0.25">
      <c r="A1135" s="317"/>
      <c r="B1135" s="8"/>
      <c r="C1135" s="8"/>
      <c r="D1135" s="284"/>
      <c r="E1135" s="40"/>
      <c r="F1135" s="40"/>
      <c r="G1135" s="40"/>
      <c r="H1135" s="40"/>
      <c r="I1135" s="40"/>
    </row>
    <row r="1136" spans="1:9" x14ac:dyDescent="0.25">
      <c r="A1136" s="317"/>
      <c r="B1136" s="8"/>
      <c r="C1136" s="8"/>
      <c r="D1136" s="284"/>
      <c r="E1136" s="40"/>
      <c r="F1136" s="40"/>
      <c r="G1136" s="40"/>
      <c r="H1136" s="40"/>
      <c r="I1136" s="40"/>
    </row>
    <row r="1137" spans="1:9" x14ac:dyDescent="0.25">
      <c r="A1137" s="317"/>
      <c r="B1137" s="8"/>
      <c r="C1137" s="8"/>
      <c r="D1137" s="284"/>
      <c r="E1137" s="40"/>
      <c r="F1137" s="40"/>
      <c r="G1137" s="40"/>
      <c r="H1137" s="40"/>
      <c r="I1137" s="40"/>
    </row>
    <row r="1138" spans="1:9" x14ac:dyDescent="0.25">
      <c r="A1138" s="317"/>
      <c r="B1138" s="8"/>
      <c r="C1138" s="8"/>
      <c r="D1138" s="284"/>
      <c r="E1138" s="40"/>
      <c r="F1138" s="40"/>
      <c r="G1138" s="40"/>
      <c r="H1138" s="40"/>
      <c r="I1138" s="40"/>
    </row>
    <row r="1139" spans="1:9" x14ac:dyDescent="0.25">
      <c r="A1139" s="317"/>
      <c r="B1139" s="8"/>
      <c r="C1139" s="8"/>
      <c r="D1139" s="284"/>
      <c r="E1139" s="40"/>
      <c r="F1139" s="40"/>
      <c r="G1139" s="40"/>
      <c r="H1139" s="40"/>
      <c r="I1139" s="40"/>
    </row>
    <row r="1140" spans="1:9" x14ac:dyDescent="0.25">
      <c r="A1140" s="317"/>
      <c r="B1140" s="8"/>
      <c r="C1140" s="8"/>
      <c r="D1140" s="284"/>
      <c r="E1140" s="40"/>
      <c r="F1140" s="40"/>
      <c r="G1140" s="40"/>
      <c r="H1140" s="40"/>
      <c r="I1140" s="40"/>
    </row>
    <row r="1141" spans="1:9" x14ac:dyDescent="0.25">
      <c r="A1141" s="317"/>
      <c r="B1141" s="8"/>
      <c r="C1141" s="8"/>
      <c r="D1141" s="284"/>
      <c r="E1141" s="40"/>
      <c r="F1141" s="40"/>
      <c r="G1141" s="40"/>
      <c r="H1141" s="40"/>
      <c r="I1141" s="40"/>
    </row>
    <row r="1142" spans="1:9" x14ac:dyDescent="0.25">
      <c r="A1142" s="317"/>
      <c r="B1142" s="8"/>
      <c r="C1142" s="8"/>
      <c r="D1142" s="284"/>
      <c r="E1142" s="40"/>
      <c r="F1142" s="40"/>
      <c r="G1142" s="40"/>
      <c r="H1142" s="40"/>
      <c r="I1142" s="40"/>
    </row>
    <row r="1143" spans="1:9" x14ac:dyDescent="0.25">
      <c r="A1143" s="317"/>
      <c r="B1143" s="8"/>
      <c r="C1143" s="8"/>
      <c r="D1143" s="284"/>
      <c r="E1143" s="40"/>
      <c r="F1143" s="40"/>
      <c r="G1143" s="40"/>
      <c r="H1143" s="40"/>
      <c r="I1143" s="40"/>
    </row>
    <row r="1144" spans="1:9" x14ac:dyDescent="0.25">
      <c r="A1144" s="317"/>
      <c r="B1144" s="8"/>
      <c r="C1144" s="8"/>
      <c r="D1144" s="284"/>
      <c r="E1144" s="40"/>
      <c r="F1144" s="40"/>
      <c r="G1144" s="40"/>
      <c r="H1144" s="40"/>
      <c r="I1144" s="40"/>
    </row>
    <row r="1145" spans="1:9" x14ac:dyDescent="0.25">
      <c r="A1145" s="317"/>
      <c r="B1145" s="8"/>
      <c r="C1145" s="8"/>
      <c r="D1145" s="284"/>
      <c r="E1145" s="40"/>
      <c r="F1145" s="40"/>
      <c r="G1145" s="40"/>
      <c r="H1145" s="40"/>
      <c r="I1145" s="40"/>
    </row>
    <row r="1146" spans="1:9" x14ac:dyDescent="0.25">
      <c r="A1146" s="317"/>
      <c r="B1146" s="8"/>
      <c r="C1146" s="8"/>
      <c r="D1146" s="284"/>
      <c r="E1146" s="40"/>
      <c r="F1146" s="40"/>
      <c r="G1146" s="40"/>
      <c r="H1146" s="40"/>
      <c r="I1146" s="40"/>
    </row>
    <row r="1147" spans="1:9" x14ac:dyDescent="0.25">
      <c r="A1147" s="317"/>
      <c r="B1147" s="8"/>
      <c r="C1147" s="8"/>
      <c r="D1147" s="284"/>
      <c r="E1147" s="40"/>
      <c r="F1147" s="40"/>
      <c r="G1147" s="40"/>
      <c r="H1147" s="40"/>
      <c r="I1147" s="40"/>
    </row>
    <row r="1148" spans="1:9" x14ac:dyDescent="0.25">
      <c r="A1148" s="317"/>
      <c r="B1148" s="8"/>
      <c r="C1148" s="8"/>
      <c r="D1148" s="284"/>
      <c r="E1148" s="40"/>
      <c r="F1148" s="40"/>
      <c r="G1148" s="40"/>
      <c r="H1148" s="40"/>
      <c r="I1148" s="40"/>
    </row>
    <row r="1149" spans="1:9" x14ac:dyDescent="0.25">
      <c r="A1149" s="317"/>
      <c r="B1149" s="8"/>
      <c r="C1149" s="8"/>
      <c r="D1149" s="284"/>
      <c r="E1149" s="40"/>
      <c r="F1149" s="40"/>
      <c r="G1149" s="40"/>
      <c r="H1149" s="40"/>
      <c r="I1149" s="40"/>
    </row>
    <row r="1150" spans="1:9" x14ac:dyDescent="0.25">
      <c r="A1150" s="317"/>
      <c r="B1150" s="8"/>
      <c r="C1150" s="8"/>
      <c r="D1150" s="284"/>
      <c r="E1150" s="40"/>
      <c r="F1150" s="40"/>
      <c r="G1150" s="40"/>
      <c r="H1150" s="40"/>
      <c r="I1150" s="40"/>
    </row>
    <row r="1151" spans="1:9" x14ac:dyDescent="0.25">
      <c r="A1151" s="317"/>
      <c r="B1151" s="8"/>
      <c r="C1151" s="8"/>
      <c r="D1151" s="284"/>
      <c r="E1151" s="40"/>
      <c r="F1151" s="40"/>
      <c r="G1151" s="40"/>
      <c r="H1151" s="40"/>
      <c r="I1151" s="40"/>
    </row>
    <row r="1152" spans="1:9" x14ac:dyDescent="0.25">
      <c r="A1152" s="317"/>
      <c r="B1152" s="8"/>
      <c r="C1152" s="8"/>
      <c r="D1152" s="284"/>
      <c r="E1152" s="40"/>
      <c r="F1152" s="40"/>
      <c r="G1152" s="40"/>
      <c r="H1152" s="40"/>
      <c r="I1152" s="40"/>
    </row>
    <row r="1153" spans="1:9" x14ac:dyDescent="0.25">
      <c r="A1153" s="317"/>
      <c r="B1153" s="8"/>
      <c r="C1153" s="8"/>
      <c r="D1153" s="284"/>
      <c r="E1153" s="40"/>
      <c r="F1153" s="40"/>
      <c r="G1153" s="40"/>
      <c r="H1153" s="40"/>
      <c r="I1153" s="40"/>
    </row>
    <row r="1154" spans="1:9" x14ac:dyDescent="0.25">
      <c r="A1154" s="317"/>
      <c r="B1154" s="8"/>
      <c r="C1154" s="8"/>
      <c r="D1154" s="284"/>
      <c r="E1154" s="40"/>
      <c r="F1154" s="40"/>
      <c r="G1154" s="40"/>
      <c r="H1154" s="40"/>
      <c r="I1154" s="40"/>
    </row>
    <row r="1155" spans="1:9" x14ac:dyDescent="0.25">
      <c r="A1155" s="317"/>
      <c r="B1155" s="8"/>
      <c r="C1155" s="8"/>
      <c r="D1155" s="284"/>
      <c r="E1155" s="40"/>
      <c r="F1155" s="40"/>
      <c r="G1155" s="40"/>
      <c r="H1155" s="40"/>
      <c r="I1155" s="40"/>
    </row>
    <row r="1156" spans="1:9" x14ac:dyDescent="0.25">
      <c r="A1156" s="317"/>
      <c r="B1156" s="8"/>
      <c r="C1156" s="8"/>
      <c r="D1156" s="284"/>
      <c r="E1156" s="40"/>
      <c r="F1156" s="40"/>
      <c r="G1156" s="40"/>
      <c r="H1156" s="40"/>
      <c r="I1156" s="40"/>
    </row>
    <row r="1157" spans="1:9" x14ac:dyDescent="0.25">
      <c r="A1157" s="317"/>
      <c r="B1157" s="8"/>
      <c r="C1157" s="8"/>
      <c r="D1157" s="284"/>
      <c r="E1157" s="40"/>
      <c r="F1157" s="40"/>
      <c r="G1157" s="40"/>
      <c r="H1157" s="40"/>
      <c r="I1157" s="40"/>
    </row>
    <row r="1158" spans="1:9" x14ac:dyDescent="0.25">
      <c r="A1158" s="317"/>
      <c r="B1158" s="8"/>
      <c r="C1158" s="8"/>
      <c r="D1158" s="284"/>
      <c r="E1158" s="40"/>
      <c r="F1158" s="40"/>
      <c r="G1158" s="40"/>
      <c r="H1158" s="40"/>
      <c r="I1158" s="40"/>
    </row>
    <row r="1159" spans="1:9" x14ac:dyDescent="0.25">
      <c r="A1159" s="317"/>
      <c r="B1159" s="8"/>
      <c r="C1159" s="8"/>
      <c r="D1159" s="284"/>
      <c r="E1159" s="40"/>
      <c r="F1159" s="40"/>
      <c r="G1159" s="40"/>
      <c r="H1159" s="40"/>
      <c r="I1159" s="40"/>
    </row>
    <row r="1160" spans="1:9" x14ac:dyDescent="0.25">
      <c r="A1160" s="317"/>
      <c r="B1160" s="8"/>
      <c r="C1160" s="8"/>
      <c r="D1160" s="284"/>
      <c r="E1160" s="40"/>
      <c r="F1160" s="40"/>
      <c r="G1160" s="40"/>
      <c r="H1160" s="40"/>
      <c r="I1160" s="40"/>
    </row>
    <row r="1161" spans="1:9" x14ac:dyDescent="0.25">
      <c r="A1161" s="317"/>
      <c r="B1161" s="8"/>
      <c r="C1161" s="8"/>
      <c r="D1161" s="284"/>
      <c r="E1161" s="40"/>
      <c r="F1161" s="40"/>
      <c r="G1161" s="40"/>
      <c r="H1161" s="40"/>
      <c r="I1161" s="40"/>
    </row>
    <row r="1162" spans="1:9" x14ac:dyDescent="0.25">
      <c r="A1162" s="317"/>
      <c r="B1162" s="8"/>
      <c r="C1162" s="8"/>
      <c r="D1162" s="284"/>
      <c r="E1162" s="40"/>
      <c r="F1162" s="40"/>
      <c r="G1162" s="40"/>
      <c r="H1162" s="40"/>
      <c r="I1162" s="40"/>
    </row>
    <row r="1163" spans="1:9" x14ac:dyDescent="0.25">
      <c r="A1163" s="317"/>
      <c r="B1163" s="8"/>
      <c r="C1163" s="8"/>
      <c r="D1163" s="284"/>
      <c r="E1163" s="40"/>
      <c r="F1163" s="40"/>
      <c r="G1163" s="40"/>
      <c r="H1163" s="40"/>
      <c r="I1163" s="40"/>
    </row>
    <row r="1164" spans="1:9" x14ac:dyDescent="0.25">
      <c r="A1164" s="317"/>
      <c r="B1164" s="8"/>
      <c r="C1164" s="8"/>
      <c r="D1164" s="284"/>
      <c r="E1164" s="40"/>
      <c r="F1164" s="40"/>
      <c r="G1164" s="40"/>
      <c r="H1164" s="40"/>
      <c r="I1164" s="40"/>
    </row>
    <row r="1165" spans="1:9" x14ac:dyDescent="0.25">
      <c r="A1165" s="317"/>
      <c r="B1165" s="8"/>
      <c r="C1165" s="8"/>
      <c r="D1165" s="284"/>
      <c r="E1165" s="40"/>
      <c r="F1165" s="40"/>
      <c r="G1165" s="40"/>
      <c r="H1165" s="40"/>
      <c r="I1165" s="40"/>
    </row>
    <row r="1166" spans="1:9" x14ac:dyDescent="0.25">
      <c r="A1166" s="317"/>
      <c r="B1166" s="8"/>
      <c r="C1166" s="8"/>
      <c r="D1166" s="284"/>
      <c r="E1166" s="40"/>
      <c r="F1166" s="40"/>
      <c r="G1166" s="40"/>
      <c r="H1166" s="40"/>
      <c r="I1166" s="40"/>
    </row>
    <row r="1167" spans="1:9" x14ac:dyDescent="0.25">
      <c r="A1167" s="317"/>
      <c r="B1167" s="8"/>
      <c r="C1167" s="8"/>
      <c r="D1167" s="284"/>
      <c r="E1167" s="40"/>
      <c r="F1167" s="40"/>
      <c r="G1167" s="40"/>
      <c r="H1167" s="40"/>
      <c r="I1167" s="40"/>
    </row>
    <row r="1168" spans="1:9" x14ac:dyDescent="0.25">
      <c r="A1168" s="317"/>
      <c r="B1168" s="8"/>
      <c r="C1168" s="8"/>
      <c r="D1168" s="284"/>
      <c r="E1168" s="40"/>
      <c r="F1168" s="40"/>
      <c r="G1168" s="40"/>
      <c r="H1168" s="40"/>
      <c r="I1168" s="40"/>
    </row>
    <row r="1169" spans="1:9" x14ac:dyDescent="0.25">
      <c r="A1169" s="317"/>
      <c r="B1169" s="8"/>
      <c r="C1169" s="8"/>
      <c r="D1169" s="284"/>
      <c r="E1169" s="40"/>
      <c r="F1169" s="40"/>
      <c r="G1169" s="40"/>
      <c r="H1169" s="40"/>
      <c r="I1169" s="40"/>
    </row>
    <row r="1170" spans="1:9" x14ac:dyDescent="0.25">
      <c r="A1170" s="317"/>
      <c r="B1170" s="8"/>
      <c r="C1170" s="8"/>
      <c r="D1170" s="284"/>
      <c r="E1170" s="40"/>
      <c r="F1170" s="40"/>
      <c r="G1170" s="40"/>
      <c r="H1170" s="40"/>
      <c r="I1170" s="40"/>
    </row>
    <row r="1171" spans="1:9" x14ac:dyDescent="0.25">
      <c r="A1171" s="317"/>
      <c r="B1171" s="8"/>
      <c r="C1171" s="8"/>
      <c r="D1171" s="284"/>
      <c r="E1171" s="40"/>
      <c r="F1171" s="40"/>
      <c r="G1171" s="40"/>
      <c r="H1171" s="40"/>
      <c r="I1171" s="40"/>
    </row>
    <row r="1172" spans="1:9" x14ac:dyDescent="0.25">
      <c r="A1172" s="317"/>
      <c r="B1172" s="8"/>
      <c r="C1172" s="8"/>
      <c r="D1172" s="284"/>
      <c r="E1172" s="40"/>
      <c r="F1172" s="40"/>
      <c r="G1172" s="40"/>
      <c r="H1172" s="40"/>
      <c r="I1172" s="40"/>
    </row>
    <row r="1173" spans="1:9" x14ac:dyDescent="0.25">
      <c r="A1173" s="317"/>
      <c r="B1173" s="8"/>
      <c r="C1173" s="8"/>
      <c r="D1173" s="284"/>
      <c r="E1173" s="40"/>
      <c r="F1173" s="40"/>
      <c r="G1173" s="40"/>
      <c r="H1173" s="40"/>
      <c r="I1173" s="40"/>
    </row>
    <row r="1174" spans="1:9" x14ac:dyDescent="0.25">
      <c r="A1174" s="317"/>
      <c r="B1174" s="8"/>
      <c r="C1174" s="8"/>
      <c r="D1174" s="284"/>
      <c r="E1174" s="40"/>
      <c r="F1174" s="40"/>
      <c r="G1174" s="40"/>
      <c r="H1174" s="40"/>
      <c r="I1174" s="40"/>
    </row>
    <row r="1175" spans="1:9" x14ac:dyDescent="0.25">
      <c r="A1175" s="317"/>
      <c r="B1175" s="8"/>
      <c r="C1175" s="8"/>
      <c r="D1175" s="284"/>
      <c r="E1175" s="40"/>
      <c r="F1175" s="40"/>
      <c r="G1175" s="40"/>
      <c r="H1175" s="40"/>
      <c r="I1175" s="40"/>
    </row>
    <row r="1176" spans="1:9" x14ac:dyDescent="0.25">
      <c r="A1176" s="317"/>
      <c r="B1176" s="8"/>
      <c r="C1176" s="8"/>
      <c r="D1176" s="284"/>
      <c r="E1176" s="40"/>
      <c r="F1176" s="40"/>
      <c r="G1176" s="40"/>
      <c r="H1176" s="40"/>
      <c r="I1176" s="40"/>
    </row>
    <row r="1177" spans="1:9" x14ac:dyDescent="0.25">
      <c r="A1177" s="317"/>
      <c r="B1177" s="8"/>
      <c r="C1177" s="8"/>
      <c r="D1177" s="284"/>
      <c r="E1177" s="40"/>
      <c r="F1177" s="40"/>
      <c r="G1177" s="40"/>
      <c r="H1177" s="40"/>
      <c r="I1177" s="40"/>
    </row>
    <row r="1178" spans="1:9" x14ac:dyDescent="0.25">
      <c r="A1178" s="317"/>
      <c r="B1178" s="8"/>
      <c r="C1178" s="8"/>
      <c r="D1178" s="284"/>
      <c r="E1178" s="40"/>
      <c r="F1178" s="40"/>
      <c r="G1178" s="40"/>
      <c r="H1178" s="40"/>
      <c r="I1178" s="40"/>
    </row>
    <row r="1179" spans="1:9" x14ac:dyDescent="0.25">
      <c r="A1179" s="317"/>
      <c r="B1179" s="8"/>
      <c r="C1179" s="8"/>
      <c r="D1179" s="284"/>
      <c r="E1179" s="40"/>
      <c r="F1179" s="40"/>
      <c r="G1179" s="40"/>
      <c r="H1179" s="40"/>
      <c r="I1179" s="40"/>
    </row>
    <row r="1180" spans="1:9" x14ac:dyDescent="0.25">
      <c r="A1180" s="317"/>
      <c r="B1180" s="8"/>
      <c r="C1180" s="8"/>
      <c r="D1180" s="284"/>
      <c r="E1180" s="40"/>
      <c r="F1180" s="40"/>
      <c r="G1180" s="40"/>
      <c r="H1180" s="40"/>
      <c r="I1180" s="40"/>
    </row>
    <row r="1181" spans="1:9" x14ac:dyDescent="0.25">
      <c r="A1181" s="317"/>
      <c r="B1181" s="8"/>
      <c r="C1181" s="8"/>
      <c r="D1181" s="284"/>
      <c r="E1181" s="40"/>
      <c r="F1181" s="40"/>
      <c r="G1181" s="40"/>
      <c r="H1181" s="40"/>
      <c r="I1181" s="40"/>
    </row>
    <row r="1182" spans="1:9" x14ac:dyDescent="0.25">
      <c r="A1182" s="317"/>
      <c r="B1182" s="8"/>
      <c r="C1182" s="8"/>
      <c r="D1182" s="284"/>
      <c r="E1182" s="40"/>
      <c r="F1182" s="40"/>
      <c r="G1182" s="40"/>
      <c r="H1182" s="40"/>
      <c r="I1182" s="40"/>
    </row>
    <row r="1183" spans="1:9" x14ac:dyDescent="0.25">
      <c r="A1183" s="317"/>
      <c r="B1183" s="8"/>
      <c r="C1183" s="8"/>
      <c r="D1183" s="284"/>
      <c r="E1183" s="40"/>
      <c r="F1183" s="40"/>
      <c r="G1183" s="40"/>
      <c r="H1183" s="40"/>
      <c r="I1183" s="40"/>
    </row>
    <row r="1184" spans="1:9" x14ac:dyDescent="0.25">
      <c r="A1184" s="317"/>
      <c r="B1184" s="8"/>
      <c r="C1184" s="8"/>
      <c r="D1184" s="284"/>
      <c r="E1184" s="40"/>
      <c r="F1184" s="40"/>
      <c r="G1184" s="40"/>
      <c r="H1184" s="40"/>
      <c r="I1184" s="40"/>
    </row>
    <row r="1185" spans="1:9" x14ac:dyDescent="0.25">
      <c r="A1185" s="317"/>
      <c r="B1185" s="8"/>
      <c r="C1185" s="8"/>
      <c r="D1185" s="284"/>
      <c r="E1185" s="40"/>
      <c r="F1185" s="40"/>
      <c r="G1185" s="40"/>
      <c r="H1185" s="40"/>
      <c r="I1185" s="40"/>
    </row>
    <row r="1186" spans="1:9" x14ac:dyDescent="0.25">
      <c r="A1186" s="317"/>
      <c r="B1186" s="8"/>
      <c r="C1186" s="8"/>
      <c r="D1186" s="284"/>
      <c r="E1186" s="40"/>
      <c r="F1186" s="40"/>
      <c r="G1186" s="40"/>
      <c r="H1186" s="40"/>
      <c r="I1186" s="40"/>
    </row>
    <row r="1187" spans="1:9" x14ac:dyDescent="0.25">
      <c r="A1187" s="317"/>
      <c r="B1187" s="8"/>
      <c r="C1187" s="8"/>
      <c r="D1187" s="284"/>
      <c r="E1187" s="40"/>
      <c r="F1187" s="40"/>
      <c r="G1187" s="40"/>
      <c r="H1187" s="40"/>
      <c r="I1187" s="40"/>
    </row>
    <row r="1188" spans="1:9" x14ac:dyDescent="0.25">
      <c r="A1188" s="317"/>
      <c r="B1188" s="8"/>
      <c r="C1188" s="8"/>
      <c r="D1188" s="284"/>
      <c r="E1188" s="40"/>
      <c r="F1188" s="40"/>
      <c r="G1188" s="40"/>
      <c r="H1188" s="40"/>
      <c r="I1188" s="40"/>
    </row>
    <row r="1189" spans="1:9" x14ac:dyDescent="0.25">
      <c r="A1189" s="317"/>
      <c r="B1189" s="8"/>
      <c r="C1189" s="8"/>
      <c r="D1189" s="284"/>
      <c r="E1189" s="40"/>
      <c r="F1189" s="40"/>
      <c r="G1189" s="40"/>
      <c r="H1189" s="40"/>
      <c r="I1189" s="40"/>
    </row>
    <row r="1190" spans="1:9" x14ac:dyDescent="0.25">
      <c r="A1190" s="317"/>
      <c r="B1190" s="8"/>
      <c r="C1190" s="8"/>
      <c r="D1190" s="284"/>
      <c r="E1190" s="40"/>
      <c r="F1190" s="40"/>
      <c r="G1190" s="40"/>
      <c r="H1190" s="40"/>
      <c r="I1190" s="40"/>
    </row>
    <row r="1191" spans="1:9" x14ac:dyDescent="0.25">
      <c r="A1191" s="317"/>
      <c r="B1191" s="8"/>
      <c r="C1191" s="8"/>
      <c r="D1191" s="284"/>
      <c r="E1191" s="40"/>
      <c r="F1191" s="40"/>
      <c r="G1191" s="40"/>
      <c r="H1191" s="40"/>
      <c r="I1191" s="40"/>
    </row>
    <row r="1192" spans="1:9" x14ac:dyDescent="0.25">
      <c r="A1192" s="317"/>
      <c r="B1192" s="8"/>
      <c r="C1192" s="8"/>
      <c r="D1192" s="284"/>
      <c r="E1192" s="40"/>
      <c r="F1192" s="40"/>
      <c r="G1192" s="40"/>
      <c r="H1192" s="40"/>
      <c r="I1192" s="40"/>
    </row>
    <row r="1193" spans="1:9" x14ac:dyDescent="0.25">
      <c r="A1193" s="317"/>
      <c r="B1193" s="8"/>
      <c r="C1193" s="8"/>
      <c r="D1193" s="284"/>
      <c r="E1193" s="40"/>
      <c r="F1193" s="40"/>
      <c r="G1193" s="40"/>
      <c r="H1193" s="40"/>
      <c r="I1193" s="40"/>
    </row>
    <row r="1194" spans="1:9" x14ac:dyDescent="0.25">
      <c r="A1194" s="317"/>
      <c r="B1194" s="8"/>
      <c r="C1194" s="8"/>
      <c r="D1194" s="284"/>
      <c r="E1194" s="40"/>
      <c r="F1194" s="40"/>
      <c r="G1194" s="40"/>
      <c r="H1194" s="40"/>
      <c r="I1194" s="40"/>
    </row>
    <row r="1195" spans="1:9" x14ac:dyDescent="0.25">
      <c r="A1195" s="317"/>
      <c r="B1195" s="8"/>
      <c r="C1195" s="8"/>
      <c r="D1195" s="284"/>
      <c r="E1195" s="40"/>
      <c r="F1195" s="40"/>
      <c r="G1195" s="40"/>
      <c r="H1195" s="40"/>
      <c r="I1195" s="40"/>
    </row>
    <row r="1196" spans="1:9" x14ac:dyDescent="0.25">
      <c r="A1196" s="317"/>
      <c r="B1196" s="8"/>
      <c r="C1196" s="8"/>
      <c r="D1196" s="284"/>
      <c r="E1196" s="40"/>
      <c r="F1196" s="40"/>
      <c r="G1196" s="40"/>
      <c r="H1196" s="40"/>
      <c r="I1196" s="40"/>
    </row>
    <row r="1197" spans="1:9" x14ac:dyDescent="0.25">
      <c r="A1197" s="317"/>
      <c r="B1197" s="8"/>
      <c r="C1197" s="8"/>
      <c r="D1197" s="284"/>
      <c r="E1197" s="40"/>
      <c r="F1197" s="40"/>
      <c r="G1197" s="40"/>
      <c r="H1197" s="40"/>
      <c r="I1197" s="40"/>
    </row>
    <row r="1198" spans="1:9" x14ac:dyDescent="0.25">
      <c r="A1198" s="317"/>
      <c r="B1198" s="8"/>
      <c r="C1198" s="8"/>
      <c r="D1198" s="284"/>
      <c r="E1198" s="40"/>
      <c r="F1198" s="40"/>
      <c r="G1198" s="40"/>
      <c r="H1198" s="40"/>
      <c r="I1198" s="40"/>
    </row>
    <row r="1199" spans="1:9" x14ac:dyDescent="0.25">
      <c r="A1199" s="317"/>
      <c r="B1199" s="8"/>
      <c r="C1199" s="8"/>
      <c r="D1199" s="284"/>
      <c r="E1199" s="40"/>
      <c r="F1199" s="40"/>
      <c r="G1199" s="40"/>
      <c r="H1199" s="40"/>
      <c r="I1199" s="40"/>
    </row>
    <row r="1200" spans="1:9" x14ac:dyDescent="0.25">
      <c r="A1200" s="317"/>
      <c r="B1200" s="8"/>
      <c r="C1200" s="8"/>
      <c r="D1200" s="284"/>
      <c r="E1200" s="40"/>
      <c r="F1200" s="40"/>
      <c r="G1200" s="40"/>
      <c r="H1200" s="40"/>
      <c r="I1200" s="40"/>
    </row>
    <row r="1201" spans="1:9" x14ac:dyDescent="0.25">
      <c r="A1201" s="317"/>
      <c r="B1201" s="8"/>
      <c r="C1201" s="8"/>
      <c r="D1201" s="284"/>
      <c r="E1201" s="40"/>
      <c r="F1201" s="40"/>
      <c r="G1201" s="40"/>
      <c r="H1201" s="40"/>
      <c r="I1201" s="40"/>
    </row>
    <row r="1202" spans="1:9" x14ac:dyDescent="0.25">
      <c r="A1202" s="317"/>
      <c r="B1202" s="8"/>
      <c r="C1202" s="8"/>
      <c r="D1202" s="284"/>
      <c r="E1202" s="40"/>
      <c r="F1202" s="40"/>
      <c r="G1202" s="40"/>
      <c r="H1202" s="40"/>
      <c r="I1202" s="40"/>
    </row>
    <row r="1203" spans="1:9" x14ac:dyDescent="0.25">
      <c r="A1203" s="317"/>
      <c r="B1203" s="8"/>
      <c r="C1203" s="8"/>
      <c r="D1203" s="284"/>
      <c r="E1203" s="40"/>
      <c r="F1203" s="40"/>
      <c r="G1203" s="40"/>
      <c r="H1203" s="40"/>
      <c r="I1203" s="40"/>
    </row>
    <row r="1204" spans="1:9" x14ac:dyDescent="0.25">
      <c r="A1204" s="317"/>
      <c r="B1204" s="8"/>
      <c r="C1204" s="8"/>
      <c r="D1204" s="284"/>
      <c r="E1204" s="40"/>
      <c r="F1204" s="40"/>
      <c r="G1204" s="40"/>
      <c r="H1204" s="40"/>
      <c r="I1204" s="40"/>
    </row>
    <row r="1205" spans="1:9" x14ac:dyDescent="0.25">
      <c r="A1205" s="317"/>
      <c r="B1205" s="8"/>
      <c r="C1205" s="8"/>
      <c r="D1205" s="284"/>
      <c r="E1205" s="40"/>
      <c r="F1205" s="40"/>
      <c r="G1205" s="40"/>
      <c r="H1205" s="40"/>
      <c r="I1205" s="40"/>
    </row>
    <row r="1206" spans="1:9" x14ac:dyDescent="0.25">
      <c r="A1206" s="317"/>
      <c r="B1206" s="8"/>
      <c r="C1206" s="8"/>
      <c r="D1206" s="284"/>
      <c r="E1206" s="40"/>
      <c r="F1206" s="40"/>
      <c r="G1206" s="40"/>
      <c r="H1206" s="40"/>
      <c r="I1206" s="40"/>
    </row>
    <row r="1207" spans="1:9" x14ac:dyDescent="0.25">
      <c r="A1207" s="317"/>
      <c r="B1207" s="8"/>
      <c r="C1207" s="8"/>
      <c r="D1207" s="284"/>
      <c r="E1207" s="40"/>
      <c r="F1207" s="40"/>
      <c r="G1207" s="40"/>
      <c r="H1207" s="40"/>
      <c r="I1207" s="40"/>
    </row>
    <row r="1208" spans="1:9" x14ac:dyDescent="0.25">
      <c r="A1208" s="317"/>
      <c r="B1208" s="8"/>
      <c r="C1208" s="8"/>
      <c r="D1208" s="284"/>
      <c r="E1208" s="40"/>
      <c r="F1208" s="40"/>
      <c r="G1208" s="40"/>
      <c r="H1208" s="40"/>
      <c r="I1208" s="40"/>
    </row>
    <row r="1209" spans="1:9" x14ac:dyDescent="0.25">
      <c r="A1209" s="317"/>
      <c r="B1209" s="8"/>
      <c r="C1209" s="8"/>
      <c r="D1209" s="284"/>
      <c r="E1209" s="40"/>
      <c r="F1209" s="40"/>
      <c r="G1209" s="40"/>
      <c r="H1209" s="40"/>
      <c r="I1209" s="40"/>
    </row>
    <row r="1210" spans="1:9" x14ac:dyDescent="0.25">
      <c r="A1210" s="317"/>
      <c r="B1210" s="8"/>
      <c r="C1210" s="8"/>
      <c r="D1210" s="284"/>
      <c r="E1210" s="40"/>
      <c r="F1210" s="40"/>
      <c r="G1210" s="40"/>
      <c r="H1210" s="40"/>
      <c r="I1210" s="40"/>
    </row>
    <row r="1211" spans="1:9" x14ac:dyDescent="0.25">
      <c r="A1211" s="317"/>
      <c r="B1211" s="8"/>
      <c r="C1211" s="8"/>
      <c r="D1211" s="284"/>
      <c r="E1211" s="40"/>
      <c r="F1211" s="40"/>
      <c r="G1211" s="40"/>
      <c r="H1211" s="40"/>
      <c r="I1211" s="40"/>
    </row>
    <row r="1212" spans="1:9" x14ac:dyDescent="0.25">
      <c r="A1212" s="317"/>
      <c r="B1212" s="8"/>
      <c r="C1212" s="8"/>
      <c r="D1212" s="284"/>
      <c r="E1212" s="40"/>
      <c r="F1212" s="40"/>
      <c r="G1212" s="40"/>
      <c r="H1212" s="40"/>
      <c r="I1212" s="40"/>
    </row>
    <row r="1213" spans="1:9" x14ac:dyDescent="0.25">
      <c r="A1213" s="317"/>
      <c r="B1213" s="8"/>
      <c r="C1213" s="8"/>
      <c r="D1213" s="284"/>
      <c r="E1213" s="40"/>
      <c r="F1213" s="40"/>
      <c r="G1213" s="40"/>
      <c r="H1213" s="40"/>
      <c r="I1213" s="40"/>
    </row>
    <row r="1214" spans="1:9" x14ac:dyDescent="0.25">
      <c r="A1214" s="317"/>
      <c r="B1214" s="8"/>
      <c r="C1214" s="8"/>
      <c r="D1214" s="284"/>
      <c r="E1214" s="40"/>
      <c r="F1214" s="40"/>
      <c r="G1214" s="40"/>
      <c r="H1214" s="40"/>
      <c r="I1214" s="40"/>
    </row>
    <row r="1215" spans="1:9" x14ac:dyDescent="0.25">
      <c r="A1215" s="317"/>
      <c r="B1215" s="8"/>
      <c r="C1215" s="8"/>
      <c r="D1215" s="284"/>
      <c r="E1215" s="40"/>
      <c r="F1215" s="40"/>
      <c r="G1215" s="40"/>
      <c r="H1215" s="40"/>
      <c r="I1215" s="40"/>
    </row>
    <row r="1216" spans="1:9" x14ac:dyDescent="0.25">
      <c r="A1216" s="317"/>
      <c r="B1216" s="8"/>
      <c r="C1216" s="8"/>
      <c r="D1216" s="284"/>
      <c r="E1216" s="40"/>
      <c r="F1216" s="40"/>
      <c r="G1216" s="40"/>
      <c r="H1216" s="40"/>
      <c r="I1216" s="40"/>
    </row>
    <row r="1217" spans="1:9" x14ac:dyDescent="0.25">
      <c r="A1217" s="317"/>
      <c r="B1217" s="8"/>
      <c r="C1217" s="8"/>
      <c r="D1217" s="284"/>
      <c r="E1217" s="40"/>
      <c r="F1217" s="40"/>
      <c r="G1217" s="40"/>
      <c r="H1217" s="40"/>
      <c r="I1217" s="40"/>
    </row>
    <row r="1218" spans="1:9" x14ac:dyDescent="0.25">
      <c r="A1218" s="317"/>
      <c r="B1218" s="8"/>
      <c r="C1218" s="8"/>
      <c r="D1218" s="284"/>
      <c r="E1218" s="40"/>
      <c r="F1218" s="40"/>
      <c r="G1218" s="40"/>
      <c r="H1218" s="40"/>
      <c r="I1218" s="40"/>
    </row>
    <row r="1219" spans="1:9" x14ac:dyDescent="0.25">
      <c r="A1219" s="317"/>
      <c r="B1219" s="8"/>
      <c r="C1219" s="8"/>
      <c r="D1219" s="284"/>
      <c r="E1219" s="40"/>
      <c r="F1219" s="40"/>
      <c r="G1219" s="40"/>
      <c r="H1219" s="40"/>
      <c r="I1219" s="40"/>
    </row>
    <row r="1220" spans="1:9" x14ac:dyDescent="0.25">
      <c r="A1220" s="317"/>
      <c r="B1220" s="8"/>
      <c r="C1220" s="8"/>
      <c r="D1220" s="284"/>
      <c r="E1220" s="40"/>
      <c r="F1220" s="40"/>
      <c r="G1220" s="40"/>
      <c r="H1220" s="40"/>
      <c r="I1220" s="40"/>
    </row>
    <row r="1221" spans="1:9" x14ac:dyDescent="0.25">
      <c r="A1221" s="317"/>
      <c r="B1221" s="8"/>
      <c r="C1221" s="8"/>
      <c r="D1221" s="284"/>
      <c r="E1221" s="40"/>
      <c r="F1221" s="40"/>
      <c r="G1221" s="40"/>
      <c r="H1221" s="40"/>
      <c r="I1221" s="40"/>
    </row>
    <row r="1222" spans="1:9" x14ac:dyDescent="0.25">
      <c r="A1222" s="317"/>
      <c r="B1222" s="8"/>
      <c r="C1222" s="8"/>
      <c r="D1222" s="284"/>
      <c r="E1222" s="40"/>
      <c r="F1222" s="40"/>
      <c r="G1222" s="40"/>
      <c r="H1222" s="40"/>
      <c r="I1222" s="40"/>
    </row>
    <row r="1223" spans="1:9" x14ac:dyDescent="0.25">
      <c r="A1223" s="317"/>
      <c r="B1223" s="8"/>
      <c r="C1223" s="8"/>
      <c r="D1223" s="284"/>
      <c r="E1223" s="40"/>
      <c r="F1223" s="40"/>
      <c r="G1223" s="40"/>
      <c r="H1223" s="40"/>
      <c r="I1223" s="40"/>
    </row>
    <row r="1224" spans="1:9" x14ac:dyDescent="0.25">
      <c r="A1224" s="317"/>
      <c r="B1224" s="8"/>
      <c r="C1224" s="8"/>
      <c r="D1224" s="284"/>
      <c r="E1224" s="40"/>
      <c r="F1224" s="40"/>
      <c r="G1224" s="40"/>
      <c r="H1224" s="40"/>
      <c r="I1224" s="40"/>
    </row>
    <row r="1225" spans="1:9" x14ac:dyDescent="0.25">
      <c r="A1225" s="317"/>
      <c r="B1225" s="8"/>
      <c r="C1225" s="8"/>
      <c r="D1225" s="284"/>
      <c r="E1225" s="40"/>
      <c r="F1225" s="40"/>
      <c r="G1225" s="40"/>
      <c r="H1225" s="40"/>
      <c r="I1225" s="40"/>
    </row>
    <row r="1226" spans="1:9" x14ac:dyDescent="0.25">
      <c r="A1226" s="317"/>
      <c r="B1226" s="8"/>
      <c r="C1226" s="8"/>
      <c r="D1226" s="284"/>
      <c r="E1226" s="40"/>
      <c r="F1226" s="40"/>
      <c r="G1226" s="40"/>
      <c r="H1226" s="40"/>
      <c r="I1226" s="40"/>
    </row>
    <row r="1227" spans="1:9" x14ac:dyDescent="0.25">
      <c r="A1227" s="317"/>
      <c r="B1227" s="8"/>
      <c r="C1227" s="8"/>
      <c r="D1227" s="284"/>
      <c r="E1227" s="40"/>
      <c r="F1227" s="40"/>
      <c r="G1227" s="40"/>
      <c r="H1227" s="40"/>
      <c r="I1227" s="40"/>
    </row>
    <row r="1228" spans="1:9" x14ac:dyDescent="0.25">
      <c r="A1228" s="317"/>
      <c r="B1228" s="8"/>
      <c r="C1228" s="8"/>
      <c r="D1228" s="284"/>
      <c r="E1228" s="40"/>
      <c r="F1228" s="40"/>
      <c r="G1228" s="40"/>
      <c r="H1228" s="40"/>
      <c r="I1228" s="40"/>
    </row>
    <row r="1229" spans="1:9" x14ac:dyDescent="0.25">
      <c r="A1229" s="317"/>
      <c r="B1229" s="8"/>
      <c r="C1229" s="8"/>
      <c r="D1229" s="284"/>
      <c r="E1229" s="40"/>
      <c r="F1229" s="40"/>
      <c r="G1229" s="40"/>
      <c r="H1229" s="40"/>
      <c r="I1229" s="40"/>
    </row>
    <row r="1230" spans="1:9" x14ac:dyDescent="0.25">
      <c r="A1230" s="317"/>
      <c r="B1230" s="8"/>
      <c r="C1230" s="8"/>
      <c r="D1230" s="284"/>
      <c r="E1230" s="40"/>
      <c r="F1230" s="40"/>
      <c r="G1230" s="40"/>
      <c r="H1230" s="40"/>
      <c r="I1230" s="40"/>
    </row>
    <row r="1231" spans="1:9" x14ac:dyDescent="0.25">
      <c r="A1231" s="317"/>
      <c r="B1231" s="8"/>
      <c r="C1231" s="8"/>
      <c r="D1231" s="284"/>
      <c r="E1231" s="40"/>
      <c r="F1231" s="40"/>
      <c r="G1231" s="40"/>
      <c r="H1231" s="40"/>
      <c r="I1231" s="40"/>
    </row>
    <row r="1232" spans="1:9" x14ac:dyDescent="0.25">
      <c r="A1232" s="317"/>
      <c r="B1232" s="8"/>
      <c r="C1232" s="8"/>
      <c r="D1232" s="284"/>
      <c r="E1232" s="40"/>
      <c r="F1232" s="40"/>
      <c r="G1232" s="40"/>
      <c r="H1232" s="40"/>
      <c r="I1232" s="40"/>
    </row>
    <row r="1233" spans="1:9" x14ac:dyDescent="0.25">
      <c r="A1233" s="317"/>
      <c r="B1233" s="8"/>
      <c r="C1233" s="8"/>
      <c r="D1233" s="284"/>
      <c r="E1233" s="40"/>
      <c r="F1233" s="40"/>
      <c r="G1233" s="40"/>
      <c r="H1233" s="40"/>
      <c r="I1233" s="40"/>
    </row>
    <row r="1234" spans="1:9" x14ac:dyDescent="0.25">
      <c r="A1234" s="317"/>
      <c r="B1234" s="8"/>
      <c r="C1234" s="8"/>
      <c r="D1234" s="284"/>
      <c r="E1234" s="40"/>
      <c r="F1234" s="40"/>
      <c r="G1234" s="40"/>
      <c r="H1234" s="40"/>
      <c r="I1234" s="40"/>
    </row>
    <row r="1235" spans="1:9" x14ac:dyDescent="0.25">
      <c r="A1235" s="317"/>
      <c r="B1235" s="8"/>
      <c r="C1235" s="8"/>
      <c r="D1235" s="284"/>
      <c r="E1235" s="40"/>
      <c r="F1235" s="40"/>
      <c r="G1235" s="40"/>
      <c r="H1235" s="40"/>
      <c r="I1235" s="40"/>
    </row>
    <row r="1236" spans="1:9" x14ac:dyDescent="0.25">
      <c r="A1236" s="317"/>
      <c r="B1236" s="8"/>
      <c r="C1236" s="8"/>
      <c r="D1236" s="284"/>
      <c r="E1236" s="40"/>
      <c r="F1236" s="40"/>
      <c r="G1236" s="40"/>
      <c r="H1236" s="40"/>
      <c r="I1236" s="40"/>
    </row>
    <row r="1237" spans="1:9" x14ac:dyDescent="0.25">
      <c r="A1237" s="317"/>
      <c r="B1237" s="8"/>
      <c r="C1237" s="8"/>
      <c r="D1237" s="284"/>
      <c r="E1237" s="40"/>
      <c r="F1237" s="40"/>
      <c r="G1237" s="40"/>
      <c r="H1237" s="40"/>
      <c r="I1237" s="40"/>
    </row>
    <row r="1238" spans="1:9" x14ac:dyDescent="0.25">
      <c r="A1238" s="317"/>
      <c r="B1238" s="8"/>
      <c r="C1238" s="8"/>
      <c r="D1238" s="284"/>
      <c r="E1238" s="40"/>
      <c r="F1238" s="40"/>
      <c r="G1238" s="40"/>
      <c r="H1238" s="40"/>
      <c r="I1238" s="40"/>
    </row>
    <row r="1239" spans="1:9" x14ac:dyDescent="0.25">
      <c r="A1239" s="317"/>
      <c r="B1239" s="8"/>
      <c r="C1239" s="8"/>
      <c r="D1239" s="284"/>
      <c r="E1239" s="40"/>
      <c r="F1239" s="40"/>
      <c r="G1239" s="40"/>
      <c r="H1239" s="40"/>
      <c r="I1239" s="40"/>
    </row>
    <row r="1240" spans="1:9" x14ac:dyDescent="0.25">
      <c r="A1240" s="317"/>
      <c r="B1240" s="8"/>
      <c r="C1240" s="8"/>
      <c r="D1240" s="284"/>
      <c r="E1240" s="40"/>
      <c r="F1240" s="40"/>
      <c r="G1240" s="40"/>
      <c r="H1240" s="40"/>
      <c r="I1240" s="40"/>
    </row>
    <row r="1241" spans="1:9" x14ac:dyDescent="0.25">
      <c r="A1241" s="317"/>
      <c r="B1241" s="8"/>
      <c r="C1241" s="8"/>
      <c r="D1241" s="284"/>
      <c r="E1241" s="40"/>
      <c r="F1241" s="40"/>
      <c r="G1241" s="40"/>
      <c r="H1241" s="40"/>
      <c r="I1241" s="40"/>
    </row>
    <row r="1242" spans="1:9" x14ac:dyDescent="0.25">
      <c r="A1242" s="317"/>
      <c r="B1242" s="8"/>
      <c r="C1242" s="8"/>
      <c r="D1242" s="284"/>
      <c r="E1242" s="40"/>
      <c r="F1242" s="40"/>
      <c r="G1242" s="40"/>
      <c r="H1242" s="40"/>
      <c r="I1242" s="40"/>
    </row>
    <row r="1243" spans="1:9" x14ac:dyDescent="0.25">
      <c r="A1243" s="317"/>
      <c r="B1243" s="8"/>
      <c r="C1243" s="8"/>
      <c r="D1243" s="284"/>
      <c r="E1243" s="40"/>
      <c r="F1243" s="40"/>
      <c r="G1243" s="40"/>
      <c r="H1243" s="40"/>
      <c r="I1243" s="40"/>
    </row>
    <row r="1244" spans="1:9" x14ac:dyDescent="0.25">
      <c r="A1244" s="317"/>
      <c r="B1244" s="8"/>
      <c r="C1244" s="8"/>
      <c r="D1244" s="284"/>
      <c r="E1244" s="40"/>
      <c r="F1244" s="40"/>
      <c r="G1244" s="40"/>
      <c r="H1244" s="40"/>
      <c r="I1244" s="40"/>
    </row>
    <row r="1245" spans="1:9" x14ac:dyDescent="0.25">
      <c r="A1245" s="317"/>
      <c r="B1245" s="8"/>
      <c r="C1245" s="8"/>
      <c r="D1245" s="284"/>
      <c r="E1245" s="40"/>
      <c r="F1245" s="40"/>
      <c r="G1245" s="40"/>
      <c r="H1245" s="40"/>
      <c r="I1245" s="40"/>
    </row>
    <row r="1246" spans="1:9" x14ac:dyDescent="0.25">
      <c r="A1246" s="317"/>
      <c r="B1246" s="8"/>
      <c r="C1246" s="8"/>
      <c r="D1246" s="284"/>
      <c r="E1246" s="40"/>
      <c r="F1246" s="40"/>
      <c r="G1246" s="40"/>
      <c r="H1246" s="40"/>
      <c r="I1246" s="40"/>
    </row>
    <row r="1247" spans="1:9" x14ac:dyDescent="0.25">
      <c r="A1247" s="317"/>
      <c r="B1247" s="8"/>
      <c r="C1247" s="8"/>
      <c r="D1247" s="284"/>
      <c r="E1247" s="40"/>
      <c r="F1247" s="40"/>
      <c r="G1247" s="40"/>
      <c r="H1247" s="40"/>
      <c r="I1247" s="40"/>
    </row>
    <row r="1248" spans="1:9" x14ac:dyDescent="0.25">
      <c r="A1248" s="317"/>
      <c r="B1248" s="8"/>
      <c r="C1248" s="8"/>
      <c r="D1248" s="284"/>
      <c r="E1248" s="40"/>
      <c r="F1248" s="40"/>
      <c r="G1248" s="40"/>
      <c r="H1248" s="40"/>
      <c r="I1248" s="40"/>
    </row>
    <row r="1249" spans="1:9" x14ac:dyDescent="0.25">
      <c r="A1249" s="317"/>
      <c r="B1249" s="8"/>
      <c r="C1249" s="8"/>
      <c r="D1249" s="284"/>
      <c r="E1249" s="40"/>
      <c r="F1249" s="40"/>
      <c r="G1249" s="40"/>
      <c r="H1249" s="40"/>
      <c r="I1249" s="40"/>
    </row>
    <row r="1250" spans="1:9" x14ac:dyDescent="0.25">
      <c r="A1250" s="317"/>
      <c r="B1250" s="8"/>
      <c r="C1250" s="8"/>
      <c r="D1250" s="284"/>
      <c r="E1250" s="40"/>
      <c r="F1250" s="40"/>
      <c r="G1250" s="40"/>
      <c r="H1250" s="40"/>
      <c r="I1250" s="40"/>
    </row>
    <row r="1251" spans="1:9" x14ac:dyDescent="0.25">
      <c r="A1251" s="317"/>
      <c r="B1251" s="8"/>
      <c r="C1251" s="8"/>
      <c r="D1251" s="284"/>
      <c r="E1251" s="40"/>
      <c r="F1251" s="40"/>
      <c r="G1251" s="40"/>
      <c r="H1251" s="40"/>
      <c r="I1251" s="40"/>
    </row>
    <row r="1252" spans="1:9" x14ac:dyDescent="0.25">
      <c r="A1252" s="317"/>
      <c r="B1252" s="8"/>
      <c r="C1252" s="8"/>
      <c r="D1252" s="284"/>
      <c r="E1252" s="40"/>
      <c r="F1252" s="40"/>
      <c r="G1252" s="40"/>
      <c r="H1252" s="40"/>
      <c r="I1252" s="40"/>
    </row>
    <row r="1253" spans="1:9" x14ac:dyDescent="0.25">
      <c r="A1253" s="317"/>
      <c r="B1253" s="8"/>
      <c r="C1253" s="8"/>
      <c r="D1253" s="284"/>
      <c r="E1253" s="40"/>
      <c r="F1253" s="40"/>
      <c r="G1253" s="40"/>
      <c r="H1253" s="40"/>
      <c r="I1253" s="40"/>
    </row>
    <row r="1254" spans="1:9" x14ac:dyDescent="0.25">
      <c r="A1254" s="317"/>
      <c r="B1254" s="8"/>
      <c r="C1254" s="8"/>
      <c r="D1254" s="284"/>
      <c r="E1254" s="40"/>
      <c r="F1254" s="40"/>
      <c r="G1254" s="40"/>
      <c r="H1254" s="40"/>
      <c r="I1254" s="40"/>
    </row>
    <row r="1255" spans="1:9" x14ac:dyDescent="0.25">
      <c r="A1255" s="317"/>
      <c r="B1255" s="8"/>
      <c r="C1255" s="8"/>
      <c r="D1255" s="284"/>
      <c r="E1255" s="40"/>
      <c r="F1255" s="40"/>
      <c r="G1255" s="40"/>
      <c r="H1255" s="40"/>
      <c r="I1255" s="40"/>
    </row>
    <row r="1256" spans="1:9" x14ac:dyDescent="0.25">
      <c r="A1256" s="317"/>
      <c r="B1256" s="8"/>
      <c r="C1256" s="8"/>
      <c r="D1256" s="284"/>
      <c r="E1256" s="40"/>
      <c r="F1256" s="40"/>
      <c r="G1256" s="40"/>
      <c r="H1256" s="40"/>
      <c r="I1256" s="40"/>
    </row>
    <row r="1257" spans="1:9" x14ac:dyDescent="0.25">
      <c r="A1257" s="317"/>
      <c r="B1257" s="8"/>
      <c r="C1257" s="8"/>
      <c r="D1257" s="284"/>
      <c r="E1257" s="40"/>
      <c r="F1257" s="40"/>
      <c r="G1257" s="40"/>
      <c r="H1257" s="40"/>
      <c r="I1257" s="40"/>
    </row>
    <row r="1258" spans="1:9" x14ac:dyDescent="0.25">
      <c r="A1258" s="317"/>
      <c r="B1258" s="8"/>
      <c r="C1258" s="8"/>
      <c r="D1258" s="284"/>
      <c r="E1258" s="40"/>
      <c r="F1258" s="40"/>
      <c r="G1258" s="40"/>
      <c r="H1258" s="40"/>
      <c r="I1258" s="40"/>
    </row>
    <row r="1259" spans="1:9" x14ac:dyDescent="0.25">
      <c r="A1259" s="317"/>
      <c r="B1259" s="8"/>
      <c r="C1259" s="8"/>
      <c r="D1259" s="284"/>
      <c r="E1259" s="40"/>
      <c r="F1259" s="40"/>
      <c r="G1259" s="40"/>
      <c r="H1259" s="40"/>
      <c r="I1259" s="40"/>
    </row>
    <row r="1260" spans="1:9" x14ac:dyDescent="0.25">
      <c r="A1260" s="317"/>
      <c r="B1260" s="8"/>
      <c r="C1260" s="8"/>
      <c r="D1260" s="284"/>
      <c r="E1260" s="40"/>
      <c r="F1260" s="40"/>
      <c r="G1260" s="40"/>
      <c r="H1260" s="40"/>
      <c r="I1260" s="40"/>
    </row>
    <row r="1261" spans="1:9" x14ac:dyDescent="0.25">
      <c r="A1261" s="317"/>
      <c r="B1261" s="8"/>
      <c r="C1261" s="8"/>
      <c r="D1261" s="284"/>
      <c r="E1261" s="40"/>
      <c r="F1261" s="40"/>
      <c r="G1261" s="40"/>
      <c r="H1261" s="40"/>
      <c r="I1261" s="40"/>
    </row>
    <row r="1262" spans="1:9" x14ac:dyDescent="0.25">
      <c r="A1262" s="317"/>
      <c r="B1262" s="8"/>
      <c r="C1262" s="8"/>
      <c r="D1262" s="284"/>
      <c r="E1262" s="40"/>
      <c r="F1262" s="40"/>
      <c r="G1262" s="40"/>
      <c r="H1262" s="40"/>
      <c r="I1262" s="40"/>
    </row>
    <row r="1263" spans="1:9" x14ac:dyDescent="0.25">
      <c r="A1263" s="317"/>
      <c r="B1263" s="8"/>
      <c r="C1263" s="8"/>
      <c r="D1263" s="284"/>
      <c r="E1263" s="40"/>
      <c r="F1263" s="40"/>
      <c r="G1263" s="40"/>
      <c r="H1263" s="40"/>
      <c r="I1263" s="40"/>
    </row>
    <row r="1264" spans="1:9" x14ac:dyDescent="0.25">
      <c r="A1264" s="317"/>
      <c r="B1264" s="8"/>
      <c r="C1264" s="8"/>
      <c r="D1264" s="284"/>
      <c r="E1264" s="40"/>
      <c r="F1264" s="40"/>
      <c r="G1264" s="40"/>
      <c r="H1264" s="40"/>
      <c r="I1264" s="40"/>
    </row>
    <row r="1265" spans="1:9" x14ac:dyDescent="0.25">
      <c r="A1265" s="317"/>
      <c r="B1265" s="8"/>
      <c r="C1265" s="8"/>
      <c r="D1265" s="284"/>
      <c r="E1265" s="40"/>
      <c r="F1265" s="40"/>
      <c r="G1265" s="40"/>
      <c r="H1265" s="40"/>
      <c r="I1265" s="40"/>
    </row>
    <row r="1266" spans="1:9" x14ac:dyDescent="0.25">
      <c r="A1266" s="317"/>
      <c r="B1266" s="8"/>
      <c r="C1266" s="8"/>
      <c r="D1266" s="284"/>
      <c r="E1266" s="40"/>
      <c r="F1266" s="40"/>
      <c r="G1266" s="40"/>
      <c r="H1266" s="40"/>
      <c r="I1266" s="40"/>
    </row>
    <row r="1267" spans="1:9" x14ac:dyDescent="0.25">
      <c r="A1267" s="317"/>
      <c r="B1267" s="8"/>
      <c r="C1267" s="8"/>
      <c r="D1267" s="284"/>
      <c r="E1267" s="40"/>
      <c r="F1267" s="40"/>
      <c r="G1267" s="40"/>
      <c r="H1267" s="40"/>
      <c r="I1267" s="40"/>
    </row>
    <row r="1268" spans="1:9" x14ac:dyDescent="0.25">
      <c r="A1268" s="317"/>
      <c r="B1268" s="8"/>
      <c r="C1268" s="8"/>
      <c r="D1268" s="284"/>
      <c r="E1268" s="40"/>
      <c r="F1268" s="40"/>
      <c r="G1268" s="40"/>
      <c r="H1268" s="40"/>
      <c r="I1268" s="40"/>
    </row>
    <row r="1269" spans="1:9" x14ac:dyDescent="0.25">
      <c r="A1269" s="317"/>
      <c r="B1269" s="8"/>
      <c r="C1269" s="8"/>
      <c r="D1269" s="284"/>
      <c r="E1269" s="40"/>
      <c r="F1269" s="40"/>
      <c r="G1269" s="40"/>
      <c r="H1269" s="40"/>
      <c r="I1269" s="40"/>
    </row>
    <row r="1270" spans="1:9" x14ac:dyDescent="0.25">
      <c r="A1270" s="317"/>
      <c r="B1270" s="8"/>
      <c r="C1270" s="8"/>
      <c r="D1270" s="284"/>
      <c r="E1270" s="40"/>
      <c r="F1270" s="40"/>
      <c r="G1270" s="40"/>
      <c r="H1270" s="40"/>
      <c r="I1270" s="40"/>
    </row>
    <row r="1271" spans="1:9" x14ac:dyDescent="0.25">
      <c r="A1271" s="317"/>
      <c r="B1271" s="8"/>
      <c r="C1271" s="8"/>
      <c r="D1271" s="284"/>
      <c r="E1271" s="40"/>
      <c r="F1271" s="40"/>
      <c r="G1271" s="40"/>
      <c r="H1271" s="40"/>
      <c r="I1271" s="40"/>
    </row>
    <row r="1272" spans="1:9" x14ac:dyDescent="0.25">
      <c r="A1272" s="317"/>
      <c r="B1272" s="8"/>
      <c r="C1272" s="8"/>
      <c r="D1272" s="284"/>
      <c r="E1272" s="40"/>
      <c r="F1272" s="40"/>
      <c r="G1272" s="40"/>
      <c r="H1272" s="40"/>
      <c r="I1272" s="40"/>
    </row>
    <row r="1273" spans="1:9" x14ac:dyDescent="0.25">
      <c r="A1273" s="317"/>
      <c r="B1273" s="8"/>
      <c r="C1273" s="8"/>
      <c r="D1273" s="284"/>
      <c r="E1273" s="40"/>
      <c r="F1273" s="40"/>
      <c r="G1273" s="40"/>
      <c r="H1273" s="40"/>
      <c r="I1273" s="40"/>
    </row>
    <row r="1274" spans="1:9" x14ac:dyDescent="0.25">
      <c r="A1274" s="317"/>
      <c r="B1274" s="8"/>
      <c r="C1274" s="8"/>
      <c r="D1274" s="284"/>
      <c r="E1274" s="40"/>
      <c r="F1274" s="40"/>
      <c r="G1274" s="40"/>
      <c r="H1274" s="40"/>
      <c r="I1274" s="40"/>
    </row>
    <row r="1275" spans="1:9" x14ac:dyDescent="0.25">
      <c r="A1275" s="317"/>
      <c r="B1275" s="8"/>
      <c r="C1275" s="8"/>
      <c r="D1275" s="284"/>
      <c r="E1275" s="40"/>
      <c r="F1275" s="40"/>
      <c r="G1275" s="40"/>
      <c r="H1275" s="40"/>
      <c r="I1275" s="40"/>
    </row>
    <row r="1276" spans="1:9" x14ac:dyDescent="0.25">
      <c r="A1276" s="317"/>
      <c r="B1276" s="8"/>
      <c r="C1276" s="8"/>
      <c r="D1276" s="284"/>
      <c r="E1276" s="40"/>
      <c r="F1276" s="40"/>
      <c r="G1276" s="40"/>
      <c r="H1276" s="40"/>
      <c r="I1276" s="40"/>
    </row>
    <row r="1277" spans="1:9" x14ac:dyDescent="0.25">
      <c r="A1277" s="317"/>
      <c r="B1277" s="8"/>
      <c r="C1277" s="8"/>
      <c r="D1277" s="284"/>
      <c r="E1277" s="40"/>
      <c r="F1277" s="40"/>
      <c r="G1277" s="40"/>
      <c r="H1277" s="40"/>
      <c r="I1277" s="40"/>
    </row>
    <row r="1278" spans="1:9" x14ac:dyDescent="0.25">
      <c r="A1278" s="317"/>
      <c r="B1278" s="8"/>
      <c r="C1278" s="8"/>
      <c r="D1278" s="284"/>
      <c r="E1278" s="40"/>
      <c r="F1278" s="40"/>
      <c r="G1278" s="40"/>
      <c r="H1278" s="40"/>
      <c r="I1278" s="40"/>
    </row>
    <row r="1279" spans="1:9" x14ac:dyDescent="0.25">
      <c r="A1279" s="317"/>
      <c r="B1279" s="8"/>
      <c r="C1279" s="8"/>
      <c r="D1279" s="284"/>
      <c r="E1279" s="40"/>
      <c r="F1279" s="40"/>
      <c r="G1279" s="40"/>
      <c r="H1279" s="40"/>
      <c r="I1279" s="40"/>
    </row>
    <row r="1280" spans="1:9" x14ac:dyDescent="0.25">
      <c r="A1280" s="317"/>
      <c r="B1280" s="8"/>
      <c r="C1280" s="8"/>
      <c r="D1280" s="284"/>
      <c r="E1280" s="40"/>
      <c r="F1280" s="40"/>
      <c r="G1280" s="40"/>
      <c r="H1280" s="40"/>
      <c r="I1280" s="40"/>
    </row>
    <row r="1281" spans="1:9" x14ac:dyDescent="0.25">
      <c r="A1281" s="317"/>
      <c r="B1281" s="8"/>
      <c r="C1281" s="8"/>
      <c r="D1281" s="284"/>
      <c r="E1281" s="40"/>
      <c r="F1281" s="40"/>
      <c r="G1281" s="40"/>
      <c r="H1281" s="40"/>
      <c r="I1281" s="40"/>
    </row>
    <row r="1282" spans="1:9" x14ac:dyDescent="0.25">
      <c r="A1282" s="317"/>
      <c r="B1282" s="8"/>
      <c r="C1282" s="8"/>
      <c r="D1282" s="284"/>
      <c r="E1282" s="40"/>
      <c r="F1282" s="40"/>
      <c r="G1282" s="40"/>
      <c r="H1282" s="40"/>
      <c r="I1282" s="40"/>
    </row>
    <row r="1283" spans="1:9" x14ac:dyDescent="0.25">
      <c r="A1283" s="317"/>
      <c r="B1283" s="8"/>
      <c r="C1283" s="8"/>
      <c r="D1283" s="284"/>
      <c r="E1283" s="40"/>
      <c r="F1283" s="40"/>
      <c r="G1283" s="40"/>
      <c r="H1283" s="40"/>
      <c r="I1283" s="40"/>
    </row>
    <row r="1284" spans="1:9" x14ac:dyDescent="0.25">
      <c r="A1284" s="317"/>
      <c r="B1284" s="8"/>
      <c r="C1284" s="8"/>
      <c r="D1284" s="284"/>
      <c r="E1284" s="40"/>
      <c r="F1284" s="40"/>
      <c r="G1284" s="40"/>
      <c r="H1284" s="40"/>
      <c r="I1284" s="40"/>
    </row>
    <row r="1285" spans="1:9" x14ac:dyDescent="0.25">
      <c r="A1285" s="317"/>
      <c r="B1285" s="8"/>
      <c r="C1285" s="8"/>
      <c r="D1285" s="284"/>
      <c r="E1285" s="40"/>
      <c r="F1285" s="40"/>
      <c r="G1285" s="40"/>
      <c r="H1285" s="40"/>
      <c r="I1285" s="40"/>
    </row>
    <row r="1286" spans="1:9" x14ac:dyDescent="0.25">
      <c r="A1286" s="317"/>
      <c r="B1286" s="8"/>
      <c r="C1286" s="8"/>
      <c r="D1286" s="284"/>
      <c r="E1286" s="40"/>
      <c r="F1286" s="40"/>
      <c r="G1286" s="40"/>
      <c r="H1286" s="40"/>
      <c r="I1286" s="40"/>
    </row>
    <row r="1287" spans="1:9" x14ac:dyDescent="0.25">
      <c r="A1287" s="317"/>
      <c r="B1287" s="8"/>
      <c r="C1287" s="8"/>
      <c r="D1287" s="284"/>
      <c r="E1287" s="40"/>
      <c r="F1287" s="40"/>
      <c r="G1287" s="40"/>
      <c r="H1287" s="40"/>
      <c r="I1287" s="40"/>
    </row>
    <row r="1288" spans="1:9" x14ac:dyDescent="0.25">
      <c r="A1288" s="317"/>
      <c r="B1288" s="8"/>
      <c r="C1288" s="8"/>
      <c r="D1288" s="284"/>
      <c r="E1288" s="40"/>
      <c r="F1288" s="40"/>
      <c r="G1288" s="40"/>
      <c r="H1288" s="40"/>
      <c r="I1288" s="40"/>
    </row>
    <row r="1289" spans="1:9" x14ac:dyDescent="0.25">
      <c r="A1289" s="317"/>
      <c r="B1289" s="8"/>
      <c r="C1289" s="8"/>
      <c r="D1289" s="284"/>
      <c r="E1289" s="40"/>
      <c r="F1289" s="40"/>
      <c r="G1289" s="40"/>
      <c r="H1289" s="40"/>
      <c r="I1289" s="40"/>
    </row>
    <row r="1290" spans="1:9" x14ac:dyDescent="0.25">
      <c r="A1290" s="317"/>
      <c r="B1290" s="8"/>
      <c r="C1290" s="8"/>
      <c r="D1290" s="284"/>
      <c r="E1290" s="40"/>
      <c r="F1290" s="40"/>
      <c r="G1290" s="40"/>
      <c r="H1290" s="40"/>
      <c r="I1290" s="40"/>
    </row>
    <row r="1291" spans="1:9" x14ac:dyDescent="0.25">
      <c r="A1291" s="317"/>
      <c r="B1291" s="8"/>
      <c r="C1291" s="8"/>
      <c r="D1291" s="284"/>
      <c r="E1291" s="40"/>
      <c r="F1291" s="40"/>
      <c r="G1291" s="40"/>
      <c r="H1291" s="40"/>
      <c r="I1291" s="40"/>
    </row>
    <row r="1292" spans="1:9" x14ac:dyDescent="0.25">
      <c r="A1292" s="317"/>
      <c r="B1292" s="8"/>
      <c r="C1292" s="8"/>
      <c r="D1292" s="284"/>
      <c r="E1292" s="40"/>
      <c r="F1292" s="40"/>
      <c r="G1292" s="40"/>
      <c r="H1292" s="40"/>
      <c r="I1292" s="40"/>
    </row>
    <row r="1293" spans="1:9" x14ac:dyDescent="0.25">
      <c r="A1293" s="317"/>
      <c r="B1293" s="8"/>
      <c r="C1293" s="8"/>
      <c r="D1293" s="284"/>
      <c r="E1293" s="40"/>
      <c r="F1293" s="40"/>
      <c r="G1293" s="40"/>
      <c r="H1293" s="40"/>
      <c r="I1293" s="40"/>
    </row>
    <row r="1294" spans="1:9" x14ac:dyDescent="0.25">
      <c r="A1294" s="317"/>
      <c r="B1294" s="8"/>
      <c r="C1294" s="8"/>
      <c r="D1294" s="284"/>
      <c r="E1294" s="40"/>
      <c r="F1294" s="40"/>
      <c r="G1294" s="40"/>
      <c r="H1294" s="40"/>
      <c r="I1294" s="40"/>
    </row>
    <row r="1295" spans="1:9" x14ac:dyDescent="0.25">
      <c r="A1295" s="317"/>
      <c r="B1295" s="8"/>
      <c r="C1295" s="8"/>
      <c r="D1295" s="284"/>
      <c r="E1295" s="40"/>
      <c r="F1295" s="40"/>
      <c r="G1295" s="40"/>
      <c r="H1295" s="40"/>
      <c r="I1295" s="40"/>
    </row>
    <row r="1296" spans="1:9" x14ac:dyDescent="0.25">
      <c r="A1296" s="317"/>
      <c r="B1296" s="8"/>
      <c r="C1296" s="8"/>
      <c r="D1296" s="284"/>
      <c r="E1296" s="40"/>
      <c r="F1296" s="40"/>
      <c r="G1296" s="40"/>
      <c r="H1296" s="40"/>
      <c r="I1296" s="40"/>
    </row>
    <row r="1297" spans="1:9" x14ac:dyDescent="0.25">
      <c r="A1297" s="317"/>
      <c r="B1297" s="8"/>
      <c r="C1297" s="8"/>
      <c r="D1297" s="284"/>
      <c r="E1297" s="40"/>
      <c r="F1297" s="40"/>
      <c r="G1297" s="40"/>
      <c r="H1297" s="40"/>
      <c r="I1297" s="40"/>
    </row>
    <row r="1298" spans="1:9" x14ac:dyDescent="0.25">
      <c r="A1298" s="317"/>
      <c r="B1298" s="8"/>
      <c r="C1298" s="8"/>
      <c r="D1298" s="284"/>
      <c r="E1298" s="40"/>
      <c r="F1298" s="40"/>
      <c r="G1298" s="40"/>
      <c r="H1298" s="40"/>
      <c r="I1298" s="40"/>
    </row>
    <row r="1299" spans="1:9" x14ac:dyDescent="0.25">
      <c r="A1299" s="317"/>
      <c r="B1299" s="8"/>
      <c r="C1299" s="8"/>
      <c r="D1299" s="284"/>
      <c r="E1299" s="40"/>
      <c r="F1299" s="40"/>
      <c r="G1299" s="40"/>
      <c r="H1299" s="40"/>
      <c r="I1299" s="40"/>
    </row>
    <row r="1300" spans="1:9" x14ac:dyDescent="0.25">
      <c r="A1300" s="317"/>
      <c r="B1300" s="8"/>
      <c r="C1300" s="8"/>
      <c r="D1300" s="284"/>
      <c r="E1300" s="40"/>
      <c r="F1300" s="40"/>
      <c r="G1300" s="40"/>
      <c r="H1300" s="40"/>
      <c r="I1300" s="40"/>
    </row>
    <row r="1301" spans="1:9" x14ac:dyDescent="0.25">
      <c r="A1301" s="317"/>
      <c r="B1301" s="8"/>
      <c r="C1301" s="8"/>
      <c r="D1301" s="284"/>
      <c r="E1301" s="40"/>
      <c r="F1301" s="40"/>
      <c r="G1301" s="40"/>
      <c r="H1301" s="40"/>
      <c r="I1301" s="40"/>
    </row>
    <row r="1302" spans="1:9" x14ac:dyDescent="0.25">
      <c r="A1302" s="317"/>
      <c r="B1302" s="8"/>
      <c r="C1302" s="8"/>
      <c r="D1302" s="284"/>
      <c r="E1302" s="40"/>
      <c r="F1302" s="40"/>
      <c r="G1302" s="40"/>
      <c r="H1302" s="40"/>
      <c r="I1302" s="40"/>
    </row>
    <row r="1303" spans="1:9" x14ac:dyDescent="0.25">
      <c r="A1303" s="317"/>
      <c r="B1303" s="8"/>
      <c r="C1303" s="8"/>
      <c r="D1303" s="284"/>
      <c r="E1303" s="40"/>
      <c r="F1303" s="40"/>
      <c r="G1303" s="40"/>
      <c r="H1303" s="40"/>
      <c r="I1303" s="40"/>
    </row>
    <row r="1304" spans="1:9" x14ac:dyDescent="0.25">
      <c r="A1304" s="317"/>
      <c r="B1304" s="8"/>
      <c r="C1304" s="8"/>
      <c r="D1304" s="284"/>
      <c r="E1304" s="40"/>
      <c r="F1304" s="40"/>
      <c r="G1304" s="40"/>
      <c r="H1304" s="40"/>
      <c r="I1304" s="40"/>
    </row>
    <row r="1305" spans="1:9" x14ac:dyDescent="0.25">
      <c r="A1305" s="317"/>
      <c r="B1305" s="8"/>
      <c r="C1305" s="8"/>
      <c r="D1305" s="284"/>
      <c r="E1305" s="40"/>
      <c r="F1305" s="40"/>
      <c r="G1305" s="40"/>
      <c r="H1305" s="40"/>
      <c r="I1305" s="40"/>
    </row>
    <row r="1306" spans="1:9" x14ac:dyDescent="0.25">
      <c r="A1306" s="317"/>
      <c r="B1306" s="8"/>
      <c r="C1306" s="8"/>
      <c r="D1306" s="284"/>
      <c r="E1306" s="40"/>
      <c r="F1306" s="40"/>
      <c r="G1306" s="40"/>
      <c r="H1306" s="40"/>
      <c r="I1306" s="40"/>
    </row>
    <row r="1307" spans="1:9" x14ac:dyDescent="0.25">
      <c r="A1307" s="317"/>
      <c r="B1307" s="8"/>
      <c r="C1307" s="8"/>
      <c r="D1307" s="284"/>
      <c r="E1307" s="40"/>
      <c r="F1307" s="40"/>
      <c r="G1307" s="40"/>
      <c r="H1307" s="40"/>
      <c r="I1307" s="40"/>
    </row>
    <row r="1308" spans="1:9" x14ac:dyDescent="0.25">
      <c r="A1308" s="317"/>
      <c r="B1308" s="8"/>
      <c r="C1308" s="8"/>
      <c r="D1308" s="284"/>
      <c r="E1308" s="40"/>
      <c r="F1308" s="40"/>
      <c r="G1308" s="40"/>
      <c r="H1308" s="40"/>
      <c r="I1308" s="40"/>
    </row>
    <row r="1309" spans="1:9" x14ac:dyDescent="0.25">
      <c r="A1309" s="317"/>
      <c r="B1309" s="8"/>
      <c r="C1309" s="8"/>
      <c r="D1309" s="284"/>
      <c r="E1309" s="40"/>
      <c r="F1309" s="40"/>
      <c r="G1309" s="40"/>
      <c r="H1309" s="40"/>
      <c r="I1309" s="40"/>
    </row>
    <row r="1310" spans="1:9" x14ac:dyDescent="0.25">
      <c r="A1310" s="317"/>
      <c r="B1310" s="8"/>
      <c r="C1310" s="8"/>
      <c r="D1310" s="284"/>
      <c r="E1310" s="40"/>
      <c r="F1310" s="40"/>
      <c r="G1310" s="40"/>
      <c r="H1310" s="40"/>
      <c r="I1310" s="40"/>
    </row>
    <row r="1311" spans="1:9" x14ac:dyDescent="0.25">
      <c r="A1311" s="317"/>
      <c r="B1311" s="8"/>
      <c r="C1311" s="8"/>
      <c r="D1311" s="284"/>
      <c r="E1311" s="40"/>
      <c r="F1311" s="40"/>
      <c r="G1311" s="40"/>
      <c r="H1311" s="40"/>
      <c r="I1311" s="40"/>
    </row>
    <row r="1312" spans="1:9" x14ac:dyDescent="0.25">
      <c r="A1312" s="317"/>
      <c r="B1312" s="8"/>
      <c r="C1312" s="8"/>
      <c r="D1312" s="284"/>
      <c r="E1312" s="40"/>
      <c r="F1312" s="40"/>
      <c r="G1312" s="40"/>
      <c r="H1312" s="40"/>
      <c r="I1312" s="40"/>
    </row>
    <row r="1313" spans="1:9" x14ac:dyDescent="0.25">
      <c r="A1313" s="317"/>
      <c r="B1313" s="8"/>
      <c r="C1313" s="8"/>
      <c r="D1313" s="284"/>
      <c r="E1313" s="40"/>
      <c r="F1313" s="40"/>
      <c r="G1313" s="40"/>
      <c r="H1313" s="40"/>
      <c r="I1313" s="40"/>
    </row>
    <row r="1314" spans="1:9" x14ac:dyDescent="0.25">
      <c r="A1314" s="317"/>
      <c r="B1314" s="8"/>
      <c r="C1314" s="8"/>
      <c r="D1314" s="284"/>
      <c r="E1314" s="40"/>
      <c r="F1314" s="40"/>
      <c r="G1314" s="40"/>
      <c r="H1314" s="40"/>
      <c r="I1314" s="40"/>
    </row>
    <row r="1315" spans="1:9" x14ac:dyDescent="0.25">
      <c r="A1315" s="317"/>
      <c r="B1315" s="8"/>
      <c r="C1315" s="8"/>
      <c r="D1315" s="284"/>
      <c r="E1315" s="40"/>
      <c r="F1315" s="40"/>
      <c r="G1315" s="40"/>
      <c r="H1315" s="40"/>
      <c r="I1315" s="40"/>
    </row>
    <row r="1316" spans="1:9" x14ac:dyDescent="0.25">
      <c r="A1316" s="317"/>
      <c r="B1316" s="8"/>
      <c r="C1316" s="8"/>
      <c r="D1316" s="284"/>
      <c r="E1316" s="40"/>
      <c r="F1316" s="40"/>
      <c r="G1316" s="40"/>
      <c r="H1316" s="40"/>
      <c r="I1316" s="40"/>
    </row>
    <row r="1317" spans="1:9" x14ac:dyDescent="0.25">
      <c r="A1317" s="317"/>
      <c r="B1317" s="8"/>
      <c r="C1317" s="8"/>
      <c r="D1317" s="284"/>
      <c r="E1317" s="40"/>
      <c r="F1317" s="40"/>
      <c r="G1317" s="40"/>
      <c r="H1317" s="40"/>
      <c r="I1317" s="40"/>
    </row>
    <row r="1318" spans="1:9" x14ac:dyDescent="0.25">
      <c r="A1318" s="317"/>
      <c r="B1318" s="8"/>
      <c r="C1318" s="8"/>
      <c r="D1318" s="284"/>
      <c r="E1318" s="40"/>
      <c r="F1318" s="40"/>
      <c r="G1318" s="40"/>
      <c r="H1318" s="40"/>
      <c r="I1318" s="40"/>
    </row>
    <row r="1319" spans="1:9" x14ac:dyDescent="0.25">
      <c r="A1319" s="317"/>
      <c r="B1319" s="8"/>
      <c r="C1319" s="8"/>
      <c r="D1319" s="284"/>
      <c r="E1319" s="40"/>
      <c r="F1319" s="40"/>
      <c r="G1319" s="40"/>
      <c r="H1319" s="40"/>
      <c r="I1319" s="40"/>
    </row>
    <row r="1320" spans="1:9" x14ac:dyDescent="0.25">
      <c r="A1320" s="317"/>
      <c r="B1320" s="8"/>
      <c r="C1320" s="8"/>
      <c r="D1320" s="284"/>
      <c r="E1320" s="40"/>
      <c r="F1320" s="40"/>
      <c r="G1320" s="40"/>
      <c r="H1320" s="40"/>
      <c r="I1320" s="40"/>
    </row>
    <row r="1321" spans="1:9" x14ac:dyDescent="0.25">
      <c r="A1321" s="317"/>
      <c r="B1321" s="8"/>
      <c r="C1321" s="8"/>
      <c r="D1321" s="284"/>
      <c r="E1321" s="40"/>
      <c r="F1321" s="40"/>
      <c r="G1321" s="40"/>
      <c r="H1321" s="40"/>
      <c r="I1321" s="40"/>
    </row>
    <row r="1322" spans="1:9" x14ac:dyDescent="0.25">
      <c r="A1322" s="317"/>
      <c r="B1322" s="8"/>
      <c r="C1322" s="8"/>
      <c r="D1322" s="284"/>
      <c r="E1322" s="40"/>
      <c r="F1322" s="40"/>
      <c r="G1322" s="40"/>
      <c r="H1322" s="40"/>
      <c r="I1322" s="40"/>
    </row>
    <row r="1323" spans="1:9" x14ac:dyDescent="0.25">
      <c r="A1323" s="317"/>
      <c r="B1323" s="8"/>
      <c r="C1323" s="8"/>
      <c r="D1323" s="284"/>
      <c r="E1323" s="40"/>
      <c r="F1323" s="40"/>
      <c r="G1323" s="40"/>
      <c r="H1323" s="40"/>
      <c r="I1323" s="40"/>
    </row>
    <row r="1324" spans="1:9" x14ac:dyDescent="0.25">
      <c r="A1324" s="317"/>
      <c r="B1324" s="8"/>
      <c r="C1324" s="8"/>
      <c r="D1324" s="284"/>
      <c r="E1324" s="40"/>
      <c r="F1324" s="40"/>
      <c r="G1324" s="40"/>
      <c r="H1324" s="40"/>
      <c r="I1324" s="40"/>
    </row>
    <row r="1325" spans="1:9" x14ac:dyDescent="0.25">
      <c r="A1325" s="317"/>
      <c r="B1325" s="8"/>
      <c r="C1325" s="8"/>
      <c r="D1325" s="284"/>
      <c r="E1325" s="40"/>
      <c r="F1325" s="40"/>
      <c r="G1325" s="40"/>
      <c r="H1325" s="40"/>
      <c r="I1325" s="40"/>
    </row>
    <row r="1326" spans="1:9" x14ac:dyDescent="0.25">
      <c r="A1326" s="317"/>
      <c r="B1326" s="8"/>
      <c r="C1326" s="8"/>
      <c r="D1326" s="284"/>
      <c r="E1326" s="40"/>
      <c r="F1326" s="40"/>
      <c r="G1326" s="40"/>
      <c r="H1326" s="40"/>
      <c r="I1326" s="40"/>
    </row>
    <row r="1327" spans="1:9" x14ac:dyDescent="0.25">
      <c r="A1327" s="317"/>
      <c r="B1327" s="8"/>
      <c r="C1327" s="8"/>
      <c r="D1327" s="284"/>
      <c r="E1327" s="40"/>
      <c r="F1327" s="40"/>
      <c r="G1327" s="40"/>
      <c r="H1327" s="40"/>
      <c r="I1327" s="40"/>
    </row>
    <row r="1328" spans="1:9" x14ac:dyDescent="0.25">
      <c r="A1328" s="317"/>
      <c r="B1328" s="8"/>
      <c r="C1328" s="8"/>
      <c r="D1328" s="284"/>
      <c r="E1328" s="40"/>
      <c r="F1328" s="40"/>
      <c r="G1328" s="40"/>
      <c r="H1328" s="40"/>
      <c r="I1328" s="40"/>
    </row>
    <row r="1329" spans="1:9" x14ac:dyDescent="0.25">
      <c r="A1329" s="317"/>
      <c r="B1329" s="8"/>
      <c r="C1329" s="8"/>
      <c r="D1329" s="284"/>
      <c r="E1329" s="40"/>
      <c r="F1329" s="40"/>
      <c r="G1329" s="40"/>
      <c r="H1329" s="40"/>
      <c r="I1329" s="40"/>
    </row>
    <row r="1330" spans="1:9" x14ac:dyDescent="0.25">
      <c r="A1330" s="317"/>
      <c r="B1330" s="8"/>
      <c r="C1330" s="8"/>
      <c r="D1330" s="284"/>
      <c r="E1330" s="40"/>
      <c r="F1330" s="40"/>
      <c r="G1330" s="40"/>
      <c r="H1330" s="40"/>
      <c r="I1330" s="40"/>
    </row>
    <row r="1331" spans="1:9" x14ac:dyDescent="0.25">
      <c r="A1331" s="317"/>
      <c r="B1331" s="8"/>
      <c r="C1331" s="8"/>
      <c r="D1331" s="284"/>
      <c r="E1331" s="40"/>
      <c r="F1331" s="40"/>
      <c r="G1331" s="40"/>
      <c r="H1331" s="40"/>
      <c r="I1331" s="40"/>
    </row>
    <row r="1332" spans="1:9" x14ac:dyDescent="0.25">
      <c r="A1332" s="317"/>
      <c r="B1332" s="8"/>
      <c r="C1332" s="8"/>
      <c r="D1332" s="284"/>
      <c r="E1332" s="40"/>
      <c r="F1332" s="40"/>
      <c r="G1332" s="40"/>
      <c r="H1332" s="40"/>
      <c r="I1332" s="40"/>
    </row>
    <row r="1333" spans="1:9" x14ac:dyDescent="0.25">
      <c r="A1333" s="317"/>
      <c r="B1333" s="8"/>
      <c r="C1333" s="8"/>
      <c r="D1333" s="284"/>
      <c r="E1333" s="40"/>
      <c r="F1333" s="40"/>
      <c r="G1333" s="40"/>
      <c r="H1333" s="40"/>
      <c r="I1333" s="40"/>
    </row>
    <row r="1334" spans="1:9" x14ac:dyDescent="0.25">
      <c r="A1334" s="317"/>
      <c r="B1334" s="8"/>
      <c r="C1334" s="8"/>
      <c r="D1334" s="284"/>
      <c r="E1334" s="40"/>
      <c r="F1334" s="40"/>
      <c r="G1334" s="40"/>
      <c r="H1334" s="40"/>
      <c r="I1334" s="40"/>
    </row>
    <row r="1335" spans="1:9" x14ac:dyDescent="0.25">
      <c r="A1335" s="317"/>
      <c r="B1335" s="8"/>
      <c r="C1335" s="8"/>
      <c r="D1335" s="284"/>
      <c r="E1335" s="40"/>
      <c r="F1335" s="40"/>
      <c r="G1335" s="40"/>
      <c r="H1335" s="40"/>
      <c r="I1335" s="40"/>
    </row>
    <row r="1336" spans="1:9" x14ac:dyDescent="0.25">
      <c r="A1336" s="317"/>
      <c r="B1336" s="8"/>
      <c r="C1336" s="8"/>
      <c r="D1336" s="284"/>
      <c r="E1336" s="40"/>
      <c r="F1336" s="40"/>
      <c r="G1336" s="40"/>
      <c r="H1336" s="40"/>
      <c r="I1336" s="40"/>
    </row>
    <row r="1337" spans="1:9" x14ac:dyDescent="0.25">
      <c r="A1337" s="317"/>
      <c r="B1337" s="8"/>
      <c r="C1337" s="8"/>
      <c r="D1337" s="284"/>
      <c r="E1337" s="40"/>
      <c r="F1337" s="40"/>
      <c r="G1337" s="40"/>
      <c r="H1337" s="40"/>
      <c r="I1337" s="40"/>
    </row>
    <row r="1338" spans="1:9" x14ac:dyDescent="0.25">
      <c r="A1338" s="318"/>
      <c r="B1338" s="8"/>
      <c r="C1338" s="8"/>
      <c r="D1338" s="284"/>
      <c r="E1338" s="40"/>
      <c r="F1338" s="40"/>
      <c r="G1338" s="40"/>
      <c r="H1338" s="40"/>
      <c r="I1338" s="40"/>
    </row>
    <row r="1339" spans="1:9" x14ac:dyDescent="0.25">
      <c r="A1339" s="317"/>
      <c r="B1339" s="8"/>
      <c r="C1339" s="8"/>
      <c r="D1339" s="284"/>
      <c r="E1339" s="40"/>
      <c r="F1339" s="40"/>
      <c r="G1339" s="40"/>
      <c r="H1339" s="40"/>
      <c r="I1339" s="40"/>
    </row>
    <row r="1340" spans="1:9" x14ac:dyDescent="0.25">
      <c r="A1340" s="317"/>
      <c r="B1340" s="8"/>
      <c r="C1340" s="8"/>
      <c r="D1340" s="284"/>
      <c r="E1340" s="40"/>
      <c r="F1340" s="40"/>
      <c r="G1340" s="40"/>
      <c r="H1340" s="40"/>
      <c r="I1340" s="40"/>
    </row>
    <row r="1341" spans="1:9" x14ac:dyDescent="0.25">
      <c r="A1341" s="317"/>
      <c r="B1341" s="8"/>
      <c r="C1341" s="8"/>
      <c r="D1341" s="284"/>
      <c r="E1341" s="40"/>
      <c r="F1341" s="40"/>
      <c r="G1341" s="40"/>
      <c r="H1341" s="40"/>
      <c r="I1341" s="40"/>
    </row>
    <row r="1342" spans="1:9" x14ac:dyDescent="0.25">
      <c r="A1342" s="317"/>
      <c r="B1342" s="8"/>
      <c r="C1342" s="8"/>
      <c r="D1342" s="284"/>
      <c r="E1342" s="40"/>
      <c r="F1342" s="40"/>
      <c r="G1342" s="40"/>
      <c r="H1342" s="40"/>
      <c r="I1342" s="40"/>
    </row>
    <row r="1343" spans="1:9" x14ac:dyDescent="0.25">
      <c r="A1343" s="317"/>
      <c r="B1343" s="8"/>
      <c r="C1343" s="8"/>
      <c r="D1343" s="284"/>
      <c r="E1343" s="40"/>
      <c r="F1343" s="40"/>
      <c r="G1343" s="40"/>
      <c r="H1343" s="40"/>
      <c r="I1343" s="40"/>
    </row>
    <row r="1344" spans="1:9" x14ac:dyDescent="0.25">
      <c r="A1344" s="317"/>
      <c r="B1344" s="8"/>
      <c r="C1344" s="8"/>
      <c r="D1344" s="284"/>
      <c r="E1344" s="40"/>
      <c r="F1344" s="40"/>
      <c r="G1344" s="40"/>
      <c r="H1344" s="40"/>
      <c r="I1344" s="40"/>
    </row>
    <row r="1345" spans="1:9" x14ac:dyDescent="0.25">
      <c r="A1345" s="317"/>
      <c r="B1345" s="8"/>
      <c r="C1345" s="8"/>
      <c r="D1345" s="284"/>
      <c r="E1345" s="40"/>
      <c r="F1345" s="40"/>
      <c r="G1345" s="40"/>
      <c r="H1345" s="40"/>
      <c r="I1345" s="40"/>
    </row>
    <row r="1346" spans="1:9" x14ac:dyDescent="0.25">
      <c r="A1346" s="317"/>
      <c r="B1346" s="8"/>
      <c r="C1346" s="8"/>
      <c r="D1346" s="284"/>
      <c r="E1346" s="40"/>
      <c r="F1346" s="40"/>
      <c r="G1346" s="40"/>
      <c r="H1346" s="40"/>
      <c r="I1346" s="40"/>
    </row>
    <row r="1347" spans="1:9" x14ac:dyDescent="0.25">
      <c r="A1347" s="317"/>
      <c r="B1347" s="8"/>
      <c r="C1347" s="8"/>
      <c r="D1347" s="284"/>
      <c r="E1347" s="40"/>
      <c r="F1347" s="40"/>
      <c r="G1347" s="40"/>
      <c r="H1347" s="40"/>
      <c r="I1347" s="40"/>
    </row>
    <row r="1348" spans="1:9" x14ac:dyDescent="0.25">
      <c r="A1348" s="317"/>
      <c r="B1348" s="8"/>
      <c r="C1348" s="8"/>
      <c r="D1348" s="284"/>
      <c r="E1348" s="40"/>
      <c r="F1348" s="40"/>
      <c r="G1348" s="40"/>
      <c r="H1348" s="40"/>
      <c r="I1348" s="40"/>
    </row>
    <row r="1349" spans="1:9" x14ac:dyDescent="0.25">
      <c r="A1349" s="317"/>
      <c r="B1349" s="8"/>
      <c r="C1349" s="8"/>
      <c r="D1349" s="284"/>
      <c r="E1349" s="40"/>
      <c r="F1349" s="40"/>
      <c r="G1349" s="40"/>
      <c r="H1349" s="40"/>
      <c r="I1349" s="40"/>
    </row>
    <row r="1350" spans="1:9" x14ac:dyDescent="0.25">
      <c r="A1350" s="317"/>
      <c r="B1350" s="8"/>
      <c r="C1350" s="8"/>
      <c r="D1350" s="284"/>
      <c r="E1350" s="40"/>
      <c r="F1350" s="40"/>
      <c r="G1350" s="40"/>
      <c r="H1350" s="40"/>
      <c r="I1350" s="40"/>
    </row>
    <row r="1351" spans="1:9" x14ac:dyDescent="0.25">
      <c r="A1351" s="317"/>
      <c r="B1351" s="8"/>
      <c r="C1351" s="8"/>
      <c r="D1351" s="284"/>
      <c r="E1351" s="40"/>
      <c r="F1351" s="40"/>
      <c r="G1351" s="40"/>
      <c r="H1351" s="40"/>
      <c r="I1351" s="40"/>
    </row>
    <row r="1352" spans="1:9" x14ac:dyDescent="0.25">
      <c r="A1352" s="317"/>
      <c r="B1352" s="8"/>
      <c r="C1352" s="8"/>
      <c r="D1352" s="284"/>
      <c r="E1352" s="40"/>
      <c r="F1352" s="40"/>
      <c r="G1352" s="40"/>
      <c r="H1352" s="40"/>
      <c r="I1352" s="40"/>
    </row>
    <row r="1353" spans="1:9" x14ac:dyDescent="0.25">
      <c r="A1353" s="317"/>
      <c r="B1353" s="8"/>
      <c r="C1353" s="8"/>
      <c r="D1353" s="284"/>
      <c r="E1353" s="40"/>
      <c r="F1353" s="40"/>
      <c r="G1353" s="40"/>
      <c r="H1353" s="40"/>
      <c r="I1353" s="40"/>
    </row>
    <row r="1354" spans="1:9" x14ac:dyDescent="0.25">
      <c r="A1354" s="317"/>
      <c r="B1354" s="8"/>
      <c r="C1354" s="8"/>
      <c r="D1354" s="284"/>
      <c r="E1354" s="40"/>
      <c r="F1354" s="40"/>
      <c r="G1354" s="40"/>
      <c r="H1354" s="40"/>
      <c r="I1354" s="40"/>
    </row>
    <row r="1355" spans="1:9" x14ac:dyDescent="0.25">
      <c r="A1355" s="317"/>
      <c r="B1355" s="8"/>
      <c r="C1355" s="8"/>
      <c r="D1355" s="284"/>
      <c r="E1355" s="40"/>
      <c r="F1355" s="40"/>
      <c r="G1355" s="40"/>
      <c r="H1355" s="40"/>
      <c r="I1355" s="40"/>
    </row>
    <row r="1356" spans="1:9" x14ac:dyDescent="0.25">
      <c r="A1356" s="317"/>
      <c r="B1356" s="8"/>
      <c r="C1356" s="8"/>
      <c r="D1356" s="284"/>
      <c r="E1356" s="40"/>
      <c r="F1356" s="40"/>
      <c r="G1356" s="40"/>
      <c r="H1356" s="40"/>
      <c r="I1356" s="40"/>
    </row>
    <row r="1357" spans="1:9" x14ac:dyDescent="0.25">
      <c r="A1357" s="317"/>
      <c r="B1357" s="8"/>
      <c r="C1357" s="8"/>
      <c r="D1357" s="284"/>
      <c r="E1357" s="40"/>
      <c r="F1357" s="40"/>
      <c r="G1357" s="40"/>
      <c r="H1357" s="40"/>
      <c r="I1357" s="40"/>
    </row>
    <row r="1358" spans="1:9" x14ac:dyDescent="0.25">
      <c r="A1358" s="317"/>
      <c r="B1358" s="8"/>
      <c r="C1358" s="8"/>
      <c r="D1358" s="284"/>
      <c r="E1358" s="40"/>
      <c r="F1358" s="40"/>
      <c r="G1358" s="40"/>
      <c r="H1358" s="40"/>
      <c r="I1358" s="40"/>
    </row>
    <row r="1359" spans="1:9" x14ac:dyDescent="0.25">
      <c r="A1359" s="317"/>
      <c r="B1359" s="8"/>
      <c r="C1359" s="8"/>
      <c r="D1359" s="284"/>
      <c r="E1359" s="40"/>
      <c r="F1359" s="40"/>
      <c r="G1359" s="40"/>
      <c r="H1359" s="40"/>
      <c r="I1359" s="40"/>
    </row>
    <row r="1360" spans="1:9" x14ac:dyDescent="0.25">
      <c r="A1360" s="317"/>
      <c r="B1360" s="8"/>
      <c r="C1360" s="8"/>
      <c r="D1360" s="284"/>
      <c r="E1360" s="40"/>
      <c r="F1360" s="40"/>
      <c r="G1360" s="40"/>
      <c r="H1360" s="40"/>
      <c r="I1360" s="40"/>
    </row>
    <row r="1361" spans="1:9" x14ac:dyDescent="0.25">
      <c r="A1361" s="317"/>
      <c r="B1361" s="8"/>
      <c r="C1361" s="8"/>
      <c r="D1361" s="284"/>
      <c r="E1361" s="40"/>
      <c r="F1361" s="40"/>
      <c r="G1361" s="40"/>
      <c r="H1361" s="40"/>
      <c r="I1361" s="40"/>
    </row>
    <row r="1362" spans="1:9" x14ac:dyDescent="0.25">
      <c r="A1362" s="317"/>
      <c r="B1362" s="8"/>
      <c r="C1362" s="8"/>
      <c r="D1362" s="284"/>
      <c r="E1362" s="40"/>
      <c r="F1362" s="40"/>
      <c r="G1362" s="40"/>
      <c r="H1362" s="40"/>
      <c r="I1362" s="40"/>
    </row>
    <row r="1363" spans="1:9" x14ac:dyDescent="0.25">
      <c r="A1363" s="317"/>
      <c r="B1363" s="8"/>
      <c r="C1363" s="8"/>
      <c r="D1363" s="284"/>
      <c r="E1363" s="40"/>
      <c r="F1363" s="40"/>
      <c r="G1363" s="40"/>
      <c r="H1363" s="40"/>
      <c r="I1363" s="40"/>
    </row>
    <row r="1364" spans="1:9" x14ac:dyDescent="0.25">
      <c r="A1364" s="317"/>
      <c r="B1364" s="8"/>
      <c r="C1364" s="8"/>
      <c r="D1364" s="284"/>
      <c r="E1364" s="40"/>
      <c r="F1364" s="40"/>
      <c r="G1364" s="40"/>
      <c r="H1364" s="40"/>
      <c r="I1364" s="40"/>
    </row>
    <row r="1365" spans="1:9" x14ac:dyDescent="0.25">
      <c r="A1365" s="317"/>
      <c r="B1365" s="8"/>
      <c r="C1365" s="8"/>
      <c r="D1365" s="284"/>
      <c r="E1365" s="40"/>
      <c r="F1365" s="40"/>
      <c r="G1365" s="40"/>
      <c r="H1365" s="40"/>
      <c r="I1365" s="40"/>
    </row>
    <row r="1366" spans="1:9" x14ac:dyDescent="0.25">
      <c r="A1366" s="317"/>
      <c r="B1366" s="8"/>
      <c r="C1366" s="8"/>
      <c r="D1366" s="284"/>
      <c r="E1366" s="40"/>
      <c r="F1366" s="40"/>
      <c r="G1366" s="40"/>
      <c r="H1366" s="40"/>
      <c r="I1366" s="40"/>
    </row>
    <row r="1367" spans="1:9" x14ac:dyDescent="0.25">
      <c r="A1367" s="317"/>
      <c r="B1367" s="8"/>
      <c r="C1367" s="8"/>
      <c r="D1367" s="284"/>
      <c r="E1367" s="40"/>
      <c r="F1367" s="40"/>
      <c r="G1367" s="40"/>
      <c r="H1367" s="40"/>
      <c r="I1367" s="40"/>
    </row>
    <row r="1368" spans="1:9" x14ac:dyDescent="0.25">
      <c r="A1368" s="317"/>
      <c r="B1368" s="8"/>
      <c r="C1368" s="8"/>
      <c r="D1368" s="284"/>
      <c r="E1368" s="40"/>
      <c r="F1368" s="40"/>
      <c r="G1368" s="40"/>
      <c r="H1368" s="40"/>
      <c r="I1368" s="40"/>
    </row>
    <row r="1369" spans="1:9" x14ac:dyDescent="0.25">
      <c r="A1369" s="317"/>
      <c r="B1369" s="8"/>
      <c r="C1369" s="8"/>
      <c r="D1369" s="284"/>
      <c r="E1369" s="40"/>
      <c r="F1369" s="40"/>
      <c r="G1369" s="40"/>
      <c r="H1369" s="40"/>
      <c r="I1369" s="40"/>
    </row>
    <row r="1370" spans="1:9" x14ac:dyDescent="0.25">
      <c r="A1370" s="317"/>
      <c r="B1370" s="8"/>
      <c r="C1370" s="8"/>
      <c r="D1370" s="284"/>
      <c r="E1370" s="40"/>
      <c r="F1370" s="40"/>
      <c r="G1370" s="40"/>
      <c r="H1370" s="40"/>
      <c r="I1370" s="40"/>
    </row>
    <row r="1371" spans="1:9" x14ac:dyDescent="0.25">
      <c r="A1371" s="317"/>
      <c r="B1371" s="8"/>
      <c r="C1371" s="8"/>
      <c r="D1371" s="284"/>
      <c r="E1371" s="40"/>
      <c r="F1371" s="40"/>
      <c r="G1371" s="40"/>
      <c r="H1371" s="40"/>
      <c r="I1371" s="40"/>
    </row>
    <row r="1372" spans="1:9" x14ac:dyDescent="0.25">
      <c r="A1372" s="317"/>
      <c r="B1372" s="8"/>
      <c r="C1372" s="8"/>
      <c r="D1372" s="284"/>
      <c r="E1372" s="40"/>
      <c r="F1372" s="40"/>
      <c r="G1372" s="40"/>
      <c r="H1372" s="40"/>
      <c r="I1372" s="40"/>
    </row>
    <row r="1373" spans="1:9" x14ac:dyDescent="0.25">
      <c r="A1373" s="317"/>
      <c r="B1373" s="8"/>
      <c r="C1373" s="8"/>
      <c r="D1373" s="284"/>
      <c r="E1373" s="40"/>
      <c r="F1373" s="40"/>
      <c r="G1373" s="40"/>
      <c r="H1373" s="40"/>
      <c r="I1373" s="40"/>
    </row>
    <row r="1374" spans="1:9" x14ac:dyDescent="0.25">
      <c r="A1374" s="317"/>
      <c r="B1374" s="8"/>
      <c r="C1374" s="8"/>
      <c r="D1374" s="284"/>
      <c r="E1374" s="40"/>
      <c r="F1374" s="40"/>
      <c r="G1374" s="40"/>
      <c r="H1374" s="40"/>
      <c r="I1374" s="40"/>
    </row>
    <row r="1375" spans="1:9" x14ac:dyDescent="0.25">
      <c r="A1375" s="317"/>
      <c r="B1375" s="8"/>
      <c r="C1375" s="8"/>
      <c r="D1375" s="284"/>
      <c r="E1375" s="40"/>
      <c r="F1375" s="40"/>
      <c r="G1375" s="40"/>
      <c r="H1375" s="40"/>
      <c r="I1375" s="40"/>
    </row>
    <row r="1376" spans="1:9" x14ac:dyDescent="0.25">
      <c r="A1376" s="317"/>
      <c r="B1376" s="8"/>
      <c r="C1376" s="8"/>
      <c r="D1376" s="284"/>
      <c r="E1376" s="40"/>
      <c r="F1376" s="40"/>
      <c r="G1376" s="40"/>
      <c r="H1376" s="40"/>
      <c r="I1376" s="40"/>
    </row>
    <row r="1377" spans="1:9" x14ac:dyDescent="0.25">
      <c r="A1377" s="317"/>
      <c r="B1377" s="8"/>
      <c r="C1377" s="8"/>
      <c r="D1377" s="284"/>
      <c r="E1377" s="40"/>
      <c r="F1377" s="40"/>
      <c r="G1377" s="40"/>
      <c r="H1377" s="40"/>
      <c r="I1377" s="40"/>
    </row>
    <row r="1378" spans="1:9" x14ac:dyDescent="0.25">
      <c r="A1378" s="317"/>
      <c r="B1378" s="8"/>
      <c r="C1378" s="8"/>
      <c r="D1378" s="284"/>
      <c r="E1378" s="40"/>
      <c r="F1378" s="40"/>
      <c r="G1378" s="40"/>
      <c r="H1378" s="40"/>
      <c r="I1378" s="40"/>
    </row>
    <row r="1379" spans="1:9" x14ac:dyDescent="0.25">
      <c r="A1379" s="317"/>
      <c r="B1379" s="8"/>
      <c r="C1379" s="8"/>
      <c r="D1379" s="284"/>
      <c r="E1379" s="40"/>
      <c r="F1379" s="40"/>
      <c r="G1379" s="40"/>
      <c r="H1379" s="40"/>
      <c r="I1379" s="40"/>
    </row>
    <row r="1380" spans="1:9" x14ac:dyDescent="0.25">
      <c r="A1380" s="317"/>
      <c r="B1380" s="8"/>
      <c r="C1380" s="8"/>
      <c r="D1380" s="284"/>
      <c r="E1380" s="40"/>
      <c r="F1380" s="40"/>
      <c r="G1380" s="40"/>
      <c r="H1380" s="40"/>
      <c r="I1380" s="40"/>
    </row>
    <row r="1381" spans="1:9" x14ac:dyDescent="0.25">
      <c r="A1381" s="317"/>
      <c r="B1381" s="8"/>
      <c r="C1381" s="8"/>
      <c r="D1381" s="284"/>
      <c r="E1381" s="40"/>
      <c r="F1381" s="40"/>
      <c r="G1381" s="40"/>
      <c r="H1381" s="40"/>
      <c r="I1381" s="40"/>
    </row>
    <row r="1382" spans="1:9" x14ac:dyDescent="0.25">
      <c r="A1382" s="317"/>
      <c r="B1382" s="8"/>
      <c r="C1382" s="8"/>
      <c r="D1382" s="284"/>
      <c r="E1382" s="40"/>
      <c r="F1382" s="40"/>
      <c r="G1382" s="40"/>
      <c r="H1382" s="40"/>
      <c r="I1382" s="40"/>
    </row>
    <row r="1383" spans="1:9" x14ac:dyDescent="0.25">
      <c r="A1383" s="317"/>
      <c r="B1383" s="8"/>
      <c r="C1383" s="8"/>
      <c r="D1383" s="284"/>
      <c r="E1383" s="40"/>
      <c r="F1383" s="40"/>
      <c r="G1383" s="40"/>
      <c r="H1383" s="40"/>
      <c r="I1383" s="40"/>
    </row>
    <row r="1384" spans="1:9" x14ac:dyDescent="0.25">
      <c r="A1384" s="317"/>
      <c r="B1384" s="8"/>
      <c r="C1384" s="8"/>
      <c r="D1384" s="284"/>
      <c r="E1384" s="40"/>
      <c r="F1384" s="40"/>
      <c r="G1384" s="40"/>
      <c r="H1384" s="40"/>
      <c r="I1384" s="40"/>
    </row>
    <row r="1385" spans="1:9" x14ac:dyDescent="0.25">
      <c r="A1385" s="317"/>
      <c r="B1385" s="8"/>
      <c r="C1385" s="8"/>
      <c r="D1385" s="284"/>
      <c r="E1385" s="40"/>
      <c r="F1385" s="40"/>
      <c r="G1385" s="40"/>
      <c r="H1385" s="40"/>
      <c r="I1385" s="40"/>
    </row>
    <row r="1386" spans="1:9" x14ac:dyDescent="0.25">
      <c r="A1386" s="317"/>
      <c r="B1386" s="8"/>
      <c r="C1386" s="8"/>
      <c r="D1386" s="284"/>
      <c r="E1386" s="40"/>
      <c r="F1386" s="40"/>
      <c r="G1386" s="40"/>
      <c r="H1386" s="40"/>
      <c r="I1386" s="40"/>
    </row>
    <row r="1387" spans="1:9" x14ac:dyDescent="0.25">
      <c r="A1387" s="317"/>
      <c r="B1387" s="8"/>
      <c r="C1387" s="8"/>
      <c r="D1387" s="284"/>
      <c r="E1387" s="40"/>
      <c r="F1387" s="40"/>
      <c r="G1387" s="40"/>
      <c r="H1387" s="40"/>
      <c r="I1387" s="40"/>
    </row>
    <row r="1388" spans="1:9" x14ac:dyDescent="0.25">
      <c r="A1388" s="317"/>
      <c r="B1388" s="8"/>
      <c r="C1388" s="8"/>
      <c r="D1388" s="284"/>
      <c r="E1388" s="40"/>
      <c r="F1388" s="40"/>
      <c r="G1388" s="40"/>
      <c r="H1388" s="40"/>
      <c r="I1388" s="40"/>
    </row>
    <row r="1389" spans="1:9" x14ac:dyDescent="0.25">
      <c r="A1389" s="317"/>
      <c r="B1389" s="8"/>
      <c r="C1389" s="8"/>
      <c r="D1389" s="284"/>
      <c r="E1389" s="40"/>
      <c r="F1389" s="40"/>
      <c r="G1389" s="40"/>
      <c r="H1389" s="40"/>
      <c r="I1389" s="40"/>
    </row>
    <row r="1390" spans="1:9" x14ac:dyDescent="0.25">
      <c r="A1390" s="317"/>
      <c r="B1390" s="8"/>
      <c r="C1390" s="8"/>
      <c r="D1390" s="284"/>
      <c r="E1390" s="40"/>
      <c r="F1390" s="40"/>
      <c r="G1390" s="40"/>
      <c r="H1390" s="40"/>
      <c r="I1390" s="40"/>
    </row>
    <row r="1391" spans="1:9" x14ac:dyDescent="0.25">
      <c r="A1391" s="317"/>
      <c r="B1391" s="8"/>
      <c r="C1391" s="8"/>
      <c r="D1391" s="284"/>
      <c r="E1391" s="40"/>
      <c r="F1391" s="40"/>
      <c r="G1391" s="40"/>
      <c r="H1391" s="40"/>
      <c r="I1391" s="40"/>
    </row>
    <row r="1392" spans="1:9" x14ac:dyDescent="0.25">
      <c r="A1392" s="317"/>
      <c r="B1392" s="8"/>
      <c r="C1392" s="8"/>
      <c r="D1392" s="284"/>
      <c r="E1392" s="40"/>
      <c r="F1392" s="40"/>
      <c r="G1392" s="40"/>
      <c r="H1392" s="40"/>
      <c r="I1392" s="40"/>
    </row>
    <row r="1393" spans="1:9" x14ac:dyDescent="0.25">
      <c r="A1393" s="317"/>
      <c r="B1393" s="8"/>
      <c r="C1393" s="8"/>
      <c r="D1393" s="284"/>
      <c r="E1393" s="40"/>
      <c r="F1393" s="40"/>
      <c r="G1393" s="40"/>
      <c r="H1393" s="40"/>
      <c r="I1393" s="40"/>
    </row>
    <row r="1394" spans="1:9" x14ac:dyDescent="0.25">
      <c r="A1394" s="317"/>
      <c r="B1394" s="8"/>
      <c r="C1394" s="8"/>
      <c r="D1394" s="284"/>
      <c r="E1394" s="40"/>
      <c r="F1394" s="40"/>
      <c r="G1394" s="40"/>
      <c r="H1394" s="40"/>
      <c r="I1394" s="40"/>
    </row>
    <row r="1395" spans="1:9" x14ac:dyDescent="0.25">
      <c r="A1395" s="317"/>
      <c r="B1395" s="8"/>
      <c r="C1395" s="8"/>
      <c r="D1395" s="284"/>
      <c r="E1395" s="40"/>
      <c r="F1395" s="40"/>
      <c r="G1395" s="40"/>
      <c r="H1395" s="40"/>
      <c r="I1395" s="40"/>
    </row>
    <row r="1396" spans="1:9" x14ac:dyDescent="0.25">
      <c r="A1396" s="317"/>
      <c r="B1396" s="8"/>
      <c r="C1396" s="8"/>
      <c r="D1396" s="284"/>
      <c r="E1396" s="40"/>
      <c r="F1396" s="40"/>
      <c r="G1396" s="40"/>
      <c r="H1396" s="40"/>
      <c r="I1396" s="40"/>
    </row>
    <row r="1397" spans="1:9" x14ac:dyDescent="0.25">
      <c r="A1397" s="317"/>
      <c r="B1397" s="8"/>
      <c r="C1397" s="8"/>
      <c r="D1397" s="284"/>
      <c r="E1397" s="40"/>
      <c r="F1397" s="40"/>
      <c r="G1397" s="40"/>
      <c r="H1397" s="40"/>
      <c r="I1397" s="40"/>
    </row>
    <row r="1398" spans="1:9" x14ac:dyDescent="0.25">
      <c r="A1398" s="317"/>
      <c r="B1398" s="8"/>
      <c r="C1398" s="8"/>
      <c r="D1398" s="284"/>
      <c r="E1398" s="40"/>
      <c r="F1398" s="40"/>
      <c r="G1398" s="40"/>
      <c r="H1398" s="40"/>
      <c r="I1398" s="40"/>
    </row>
    <row r="1399" spans="1:9" x14ac:dyDescent="0.25">
      <c r="A1399" s="317"/>
      <c r="B1399" s="8"/>
      <c r="C1399" s="8"/>
      <c r="D1399" s="284"/>
      <c r="E1399" s="40"/>
      <c r="F1399" s="40"/>
      <c r="G1399" s="40"/>
      <c r="H1399" s="40"/>
      <c r="I1399" s="40"/>
    </row>
    <row r="1400" spans="1:9" x14ac:dyDescent="0.25">
      <c r="A1400" s="317"/>
      <c r="B1400" s="8"/>
      <c r="C1400" s="8"/>
      <c r="D1400" s="284"/>
      <c r="E1400" s="40"/>
      <c r="F1400" s="40"/>
      <c r="G1400" s="40"/>
      <c r="H1400" s="40"/>
      <c r="I1400" s="40"/>
    </row>
    <row r="1401" spans="1:9" x14ac:dyDescent="0.25">
      <c r="A1401" s="317"/>
      <c r="B1401" s="8"/>
      <c r="C1401" s="8"/>
      <c r="D1401" s="284"/>
      <c r="E1401" s="40"/>
      <c r="F1401" s="40"/>
      <c r="G1401" s="40"/>
      <c r="H1401" s="40"/>
      <c r="I1401" s="40"/>
    </row>
    <row r="1402" spans="1:9" x14ac:dyDescent="0.25">
      <c r="A1402" s="317"/>
      <c r="B1402" s="8"/>
      <c r="C1402" s="8"/>
      <c r="D1402" s="284"/>
      <c r="E1402" s="40"/>
      <c r="F1402" s="40"/>
      <c r="G1402" s="40"/>
      <c r="H1402" s="40"/>
      <c r="I1402" s="40"/>
    </row>
    <row r="1403" spans="1:9" x14ac:dyDescent="0.25">
      <c r="A1403" s="317"/>
      <c r="B1403" s="8"/>
      <c r="C1403" s="8"/>
      <c r="D1403" s="284"/>
      <c r="E1403" s="40"/>
      <c r="F1403" s="40"/>
      <c r="G1403" s="40"/>
      <c r="H1403" s="40"/>
      <c r="I1403" s="40"/>
    </row>
    <row r="1404" spans="1:9" x14ac:dyDescent="0.25">
      <c r="A1404" s="317"/>
      <c r="B1404" s="8"/>
      <c r="C1404" s="8"/>
      <c r="D1404" s="284"/>
      <c r="E1404" s="40"/>
      <c r="F1404" s="40"/>
      <c r="G1404" s="40"/>
      <c r="H1404" s="40"/>
      <c r="I1404" s="40"/>
    </row>
    <row r="1405" spans="1:9" x14ac:dyDescent="0.25">
      <c r="A1405" s="317"/>
      <c r="B1405" s="8"/>
      <c r="C1405" s="8"/>
      <c r="D1405" s="284"/>
      <c r="E1405" s="40"/>
      <c r="F1405" s="40"/>
      <c r="G1405" s="40"/>
      <c r="H1405" s="40"/>
      <c r="I1405" s="40"/>
    </row>
    <row r="1406" spans="1:9" x14ac:dyDescent="0.25">
      <c r="A1406" s="317"/>
      <c r="B1406" s="8"/>
      <c r="C1406" s="8"/>
      <c r="D1406" s="284"/>
      <c r="E1406" s="40"/>
      <c r="F1406" s="40"/>
      <c r="G1406" s="40"/>
      <c r="H1406" s="40"/>
      <c r="I1406" s="40"/>
    </row>
    <row r="1407" spans="1:9" x14ac:dyDescent="0.25">
      <c r="A1407" s="317"/>
      <c r="B1407" s="8"/>
      <c r="C1407" s="8"/>
      <c r="D1407" s="284"/>
      <c r="E1407" s="40"/>
      <c r="F1407" s="40"/>
      <c r="G1407" s="40"/>
      <c r="H1407" s="40"/>
      <c r="I1407" s="40"/>
    </row>
    <row r="1408" spans="1:9" x14ac:dyDescent="0.25">
      <c r="A1408" s="317"/>
      <c r="B1408" s="8"/>
      <c r="C1408" s="8"/>
      <c r="D1408" s="284"/>
      <c r="E1408" s="40"/>
      <c r="F1408" s="40"/>
      <c r="G1408" s="40"/>
      <c r="H1408" s="40"/>
      <c r="I1408" s="40"/>
    </row>
    <row r="1409" spans="1:9" x14ac:dyDescent="0.25">
      <c r="A1409" s="317"/>
      <c r="B1409" s="8"/>
      <c r="C1409" s="8"/>
      <c r="D1409" s="284"/>
      <c r="E1409" s="40"/>
      <c r="F1409" s="40"/>
      <c r="G1409" s="40"/>
      <c r="H1409" s="40"/>
      <c r="I1409" s="40"/>
    </row>
    <row r="1410" spans="1:9" x14ac:dyDescent="0.25">
      <c r="A1410" s="317"/>
      <c r="B1410" s="8"/>
      <c r="C1410" s="8"/>
      <c r="D1410" s="284"/>
      <c r="E1410" s="40"/>
      <c r="F1410" s="40"/>
      <c r="G1410" s="40"/>
      <c r="H1410" s="40"/>
      <c r="I1410" s="40"/>
    </row>
    <row r="1411" spans="1:9" x14ac:dyDescent="0.25">
      <c r="A1411" s="317"/>
      <c r="B1411" s="8"/>
      <c r="C1411" s="8"/>
      <c r="D1411" s="284"/>
      <c r="E1411" s="40"/>
      <c r="F1411" s="40"/>
      <c r="G1411" s="40"/>
      <c r="H1411" s="40"/>
      <c r="I1411" s="40"/>
    </row>
    <row r="1412" spans="1:9" x14ac:dyDescent="0.25">
      <c r="A1412" s="317"/>
      <c r="B1412" s="8"/>
      <c r="C1412" s="8"/>
      <c r="D1412" s="284"/>
      <c r="E1412" s="40"/>
      <c r="F1412" s="40"/>
      <c r="G1412" s="40"/>
      <c r="H1412" s="40"/>
      <c r="I1412" s="40"/>
    </row>
    <row r="1413" spans="1:9" x14ac:dyDescent="0.25">
      <c r="A1413" s="317"/>
      <c r="B1413" s="8"/>
      <c r="C1413" s="8"/>
      <c r="D1413" s="284"/>
      <c r="E1413" s="40"/>
      <c r="F1413" s="40"/>
      <c r="G1413" s="40"/>
      <c r="H1413" s="40"/>
      <c r="I1413" s="40"/>
    </row>
    <row r="1414" spans="1:9" x14ac:dyDescent="0.25">
      <c r="A1414" s="317"/>
      <c r="B1414" s="8"/>
      <c r="C1414" s="8"/>
      <c r="D1414" s="284"/>
      <c r="E1414" s="40"/>
      <c r="F1414" s="40"/>
      <c r="G1414" s="40"/>
      <c r="H1414" s="40"/>
      <c r="I1414" s="40"/>
    </row>
    <row r="1415" spans="1:9" x14ac:dyDescent="0.25">
      <c r="A1415" s="317"/>
      <c r="B1415" s="8"/>
      <c r="C1415" s="8"/>
      <c r="D1415" s="284"/>
      <c r="E1415" s="40"/>
      <c r="F1415" s="40"/>
      <c r="G1415" s="40"/>
      <c r="H1415" s="40"/>
      <c r="I1415" s="40"/>
    </row>
    <row r="1416" spans="1:9" x14ac:dyDescent="0.25">
      <c r="A1416" s="317"/>
      <c r="B1416" s="8"/>
      <c r="C1416" s="8"/>
      <c r="D1416" s="284"/>
      <c r="E1416" s="40"/>
      <c r="F1416" s="40"/>
      <c r="G1416" s="40"/>
      <c r="H1416" s="40"/>
      <c r="I1416" s="40"/>
    </row>
    <row r="1417" spans="1:9" x14ac:dyDescent="0.25">
      <c r="A1417" s="317"/>
      <c r="B1417" s="8"/>
      <c r="C1417" s="8"/>
      <c r="D1417" s="284"/>
      <c r="E1417" s="40"/>
      <c r="F1417" s="40"/>
      <c r="G1417" s="40"/>
      <c r="H1417" s="40"/>
      <c r="I1417" s="40"/>
    </row>
    <row r="1418" spans="1:9" x14ac:dyDescent="0.25">
      <c r="A1418" s="317"/>
      <c r="B1418" s="8"/>
      <c r="C1418" s="8"/>
      <c r="D1418" s="284"/>
      <c r="E1418" s="40"/>
      <c r="F1418" s="40"/>
      <c r="G1418" s="40"/>
      <c r="H1418" s="40"/>
      <c r="I1418" s="40"/>
    </row>
    <row r="1419" spans="1:9" x14ac:dyDescent="0.25">
      <c r="A1419" s="317"/>
      <c r="B1419" s="8"/>
      <c r="C1419" s="8"/>
      <c r="D1419" s="284"/>
      <c r="E1419" s="40"/>
      <c r="F1419" s="40"/>
      <c r="G1419" s="40"/>
      <c r="H1419" s="40"/>
      <c r="I1419" s="40"/>
    </row>
    <row r="1420" spans="1:9" x14ac:dyDescent="0.25">
      <c r="A1420" s="317"/>
      <c r="B1420" s="8"/>
      <c r="C1420" s="8"/>
      <c r="D1420" s="284"/>
      <c r="E1420" s="40"/>
      <c r="F1420" s="40"/>
      <c r="G1420" s="40"/>
      <c r="H1420" s="40"/>
      <c r="I1420" s="40"/>
    </row>
    <row r="1421" spans="1:9" x14ac:dyDescent="0.25">
      <c r="A1421" s="317"/>
      <c r="B1421" s="8"/>
      <c r="C1421" s="8"/>
      <c r="D1421" s="284"/>
      <c r="E1421" s="40"/>
      <c r="F1421" s="40"/>
      <c r="G1421" s="40"/>
      <c r="H1421" s="40"/>
      <c r="I1421" s="40"/>
    </row>
    <row r="1422" spans="1:9" x14ac:dyDescent="0.25">
      <c r="A1422" s="317"/>
      <c r="B1422" s="8"/>
      <c r="C1422" s="8"/>
      <c r="D1422" s="284"/>
      <c r="E1422" s="40"/>
      <c r="F1422" s="40"/>
      <c r="G1422" s="40"/>
      <c r="H1422" s="40"/>
      <c r="I1422" s="40"/>
    </row>
    <row r="1423" spans="1:9" x14ac:dyDescent="0.25">
      <c r="A1423" s="317"/>
      <c r="B1423" s="8"/>
      <c r="C1423" s="8"/>
      <c r="D1423" s="284"/>
      <c r="E1423" s="40"/>
      <c r="F1423" s="40"/>
      <c r="G1423" s="40"/>
      <c r="H1423" s="40"/>
      <c r="I1423" s="40"/>
    </row>
    <row r="1424" spans="1:9" x14ac:dyDescent="0.25">
      <c r="A1424" s="317"/>
      <c r="B1424" s="8"/>
      <c r="C1424" s="8"/>
      <c r="D1424" s="284"/>
      <c r="E1424" s="40"/>
      <c r="F1424" s="40"/>
      <c r="G1424" s="40"/>
      <c r="H1424" s="40"/>
      <c r="I1424" s="40"/>
    </row>
    <row r="1425" spans="1:9" x14ac:dyDescent="0.25">
      <c r="A1425" s="317"/>
      <c r="B1425" s="8"/>
      <c r="C1425" s="8"/>
      <c r="D1425" s="284"/>
      <c r="E1425" s="40"/>
      <c r="F1425" s="40"/>
      <c r="G1425" s="40"/>
      <c r="H1425" s="40"/>
      <c r="I1425" s="40"/>
    </row>
    <row r="1426" spans="1:9" x14ac:dyDescent="0.25">
      <c r="A1426" s="317"/>
      <c r="B1426" s="8"/>
      <c r="C1426" s="8"/>
      <c r="D1426" s="284"/>
      <c r="E1426" s="40"/>
      <c r="F1426" s="40"/>
      <c r="G1426" s="40"/>
      <c r="H1426" s="40"/>
      <c r="I1426" s="40"/>
    </row>
    <row r="1427" spans="1:9" x14ac:dyDescent="0.25">
      <c r="A1427" s="317"/>
      <c r="B1427" s="8"/>
      <c r="C1427" s="8"/>
      <c r="D1427" s="284"/>
      <c r="E1427" s="40"/>
      <c r="F1427" s="40"/>
      <c r="G1427" s="40"/>
      <c r="H1427" s="40"/>
      <c r="I1427" s="40"/>
    </row>
    <row r="1428" spans="1:9" x14ac:dyDescent="0.25">
      <c r="A1428" s="317"/>
      <c r="B1428" s="8"/>
      <c r="C1428" s="8"/>
      <c r="D1428" s="284"/>
      <c r="E1428" s="40"/>
      <c r="F1428" s="40"/>
      <c r="G1428" s="40"/>
      <c r="H1428" s="40"/>
      <c r="I1428" s="40"/>
    </row>
    <row r="1429" spans="1:9" x14ac:dyDescent="0.25">
      <c r="A1429" s="317"/>
      <c r="B1429" s="8"/>
      <c r="C1429" s="8"/>
      <c r="D1429" s="284"/>
      <c r="E1429" s="40"/>
      <c r="F1429" s="40"/>
      <c r="G1429" s="40"/>
      <c r="H1429" s="40"/>
      <c r="I1429" s="40"/>
    </row>
    <row r="1430" spans="1:9" x14ac:dyDescent="0.25">
      <c r="A1430" s="317"/>
      <c r="B1430" s="8"/>
      <c r="C1430" s="8"/>
      <c r="D1430" s="284"/>
      <c r="E1430" s="40"/>
      <c r="F1430" s="40"/>
      <c r="G1430" s="40"/>
      <c r="H1430" s="40"/>
      <c r="I1430" s="40"/>
    </row>
    <row r="1431" spans="1:9" x14ac:dyDescent="0.25">
      <c r="A1431" s="317"/>
      <c r="B1431" s="8"/>
      <c r="C1431" s="8"/>
      <c r="D1431" s="284"/>
      <c r="E1431" s="40"/>
      <c r="F1431" s="40"/>
      <c r="G1431" s="40"/>
      <c r="H1431" s="40"/>
      <c r="I1431" s="40"/>
    </row>
    <row r="1432" spans="1:9" x14ac:dyDescent="0.25">
      <c r="A1432" s="317"/>
      <c r="B1432" s="8"/>
      <c r="C1432" s="8"/>
      <c r="D1432" s="284"/>
      <c r="E1432" s="40"/>
      <c r="F1432" s="40"/>
      <c r="G1432" s="40"/>
      <c r="H1432" s="40"/>
      <c r="I1432" s="40"/>
    </row>
    <row r="1433" spans="1:9" x14ac:dyDescent="0.25">
      <c r="A1433" s="317"/>
      <c r="B1433" s="8"/>
      <c r="C1433" s="8"/>
      <c r="D1433" s="284"/>
      <c r="E1433" s="40"/>
      <c r="F1433" s="40"/>
      <c r="G1433" s="40"/>
      <c r="H1433" s="40"/>
      <c r="I1433" s="40"/>
    </row>
    <row r="1434" spans="1:9" x14ac:dyDescent="0.25">
      <c r="A1434" s="317"/>
      <c r="B1434" s="8"/>
      <c r="C1434" s="8"/>
      <c r="D1434" s="284"/>
      <c r="E1434" s="40"/>
      <c r="F1434" s="40"/>
      <c r="G1434" s="40"/>
      <c r="H1434" s="40"/>
      <c r="I1434" s="40"/>
    </row>
    <row r="1435" spans="1:9" x14ac:dyDescent="0.25">
      <c r="A1435" s="317"/>
      <c r="B1435" s="8"/>
      <c r="C1435" s="8"/>
      <c r="D1435" s="284"/>
      <c r="E1435" s="40"/>
      <c r="F1435" s="40"/>
      <c r="G1435" s="40"/>
      <c r="H1435" s="40"/>
      <c r="I1435" s="40"/>
    </row>
    <row r="1436" spans="1:9" x14ac:dyDescent="0.25">
      <c r="A1436" s="317"/>
      <c r="B1436" s="8"/>
      <c r="C1436" s="8"/>
      <c r="D1436" s="284"/>
      <c r="E1436" s="40"/>
      <c r="F1436" s="40"/>
      <c r="G1436" s="40"/>
      <c r="H1436" s="40"/>
      <c r="I1436" s="40"/>
    </row>
    <row r="1437" spans="1:9" x14ac:dyDescent="0.25">
      <c r="A1437" s="317"/>
      <c r="B1437" s="8"/>
      <c r="C1437" s="8"/>
      <c r="D1437" s="284"/>
      <c r="E1437" s="40"/>
      <c r="F1437" s="40"/>
      <c r="G1437" s="40"/>
      <c r="H1437" s="40"/>
      <c r="I1437" s="40"/>
    </row>
    <row r="1438" spans="1:9" x14ac:dyDescent="0.25">
      <c r="A1438" s="317"/>
      <c r="B1438" s="8"/>
      <c r="C1438" s="8"/>
      <c r="D1438" s="284"/>
      <c r="E1438" s="40"/>
      <c r="F1438" s="40"/>
      <c r="G1438" s="40"/>
      <c r="H1438" s="40"/>
      <c r="I1438" s="40"/>
    </row>
    <row r="1439" spans="1:9" x14ac:dyDescent="0.25">
      <c r="A1439" s="317"/>
      <c r="B1439" s="8"/>
      <c r="C1439" s="8"/>
      <c r="D1439" s="284"/>
      <c r="E1439" s="40"/>
      <c r="F1439" s="40"/>
      <c r="G1439" s="40"/>
      <c r="H1439" s="40"/>
      <c r="I1439" s="40"/>
    </row>
    <row r="1440" spans="1:9" x14ac:dyDescent="0.25">
      <c r="A1440" s="317"/>
      <c r="B1440" s="8"/>
      <c r="C1440" s="8"/>
      <c r="D1440" s="284"/>
      <c r="E1440" s="40"/>
      <c r="F1440" s="40"/>
      <c r="G1440" s="40"/>
      <c r="H1440" s="40"/>
      <c r="I1440" s="40"/>
    </row>
    <row r="1441" spans="1:9" x14ac:dyDescent="0.25">
      <c r="A1441" s="317"/>
      <c r="B1441" s="8"/>
      <c r="C1441" s="8"/>
      <c r="D1441" s="284"/>
      <c r="E1441" s="40"/>
      <c r="F1441" s="40"/>
      <c r="G1441" s="40"/>
      <c r="H1441" s="40"/>
      <c r="I1441" s="40"/>
    </row>
    <row r="1442" spans="1:9" x14ac:dyDescent="0.25">
      <c r="A1442" s="317"/>
      <c r="B1442" s="8"/>
      <c r="C1442" s="8"/>
      <c r="D1442" s="284"/>
      <c r="E1442" s="40"/>
      <c r="F1442" s="40"/>
      <c r="G1442" s="40"/>
      <c r="H1442" s="40"/>
      <c r="I1442" s="40"/>
    </row>
    <row r="1443" spans="1:9" x14ac:dyDescent="0.25">
      <c r="A1443" s="317"/>
      <c r="B1443" s="8"/>
      <c r="C1443" s="8"/>
      <c r="D1443" s="284"/>
      <c r="E1443" s="40"/>
      <c r="F1443" s="40"/>
      <c r="G1443" s="40"/>
      <c r="H1443" s="40"/>
      <c r="I1443" s="40"/>
    </row>
    <row r="1444" spans="1:9" x14ac:dyDescent="0.25">
      <c r="A1444" s="317"/>
      <c r="B1444" s="8"/>
      <c r="C1444" s="8"/>
      <c r="D1444" s="284"/>
      <c r="E1444" s="40"/>
      <c r="F1444" s="40"/>
      <c r="G1444" s="40"/>
      <c r="H1444" s="40"/>
      <c r="I1444" s="40"/>
    </row>
    <row r="1445" spans="1:9" x14ac:dyDescent="0.25">
      <c r="A1445" s="317"/>
      <c r="B1445" s="8"/>
      <c r="C1445" s="8"/>
      <c r="D1445" s="284"/>
      <c r="E1445" s="40"/>
      <c r="F1445" s="40"/>
      <c r="G1445" s="40"/>
      <c r="H1445" s="40"/>
      <c r="I1445" s="40"/>
    </row>
    <row r="1446" spans="1:9" x14ac:dyDescent="0.25">
      <c r="A1446" s="317"/>
      <c r="B1446" s="8"/>
      <c r="C1446" s="8"/>
      <c r="D1446" s="284"/>
      <c r="E1446" s="40"/>
      <c r="F1446" s="40"/>
      <c r="G1446" s="40"/>
      <c r="H1446" s="40"/>
      <c r="I1446" s="40"/>
    </row>
    <row r="1447" spans="1:9" x14ac:dyDescent="0.25">
      <c r="A1447" s="317"/>
      <c r="B1447" s="8"/>
      <c r="C1447" s="8"/>
      <c r="D1447" s="284"/>
      <c r="E1447" s="40"/>
      <c r="F1447" s="40"/>
      <c r="G1447" s="40"/>
      <c r="H1447" s="40"/>
      <c r="I1447" s="40"/>
    </row>
    <row r="1448" spans="1:9" x14ac:dyDescent="0.25">
      <c r="A1448" s="317"/>
      <c r="B1448" s="8"/>
      <c r="C1448" s="8"/>
      <c r="D1448" s="284"/>
      <c r="E1448" s="40"/>
      <c r="F1448" s="40"/>
      <c r="G1448" s="40"/>
      <c r="H1448" s="40"/>
      <c r="I1448" s="40"/>
    </row>
    <row r="1449" spans="1:9" x14ac:dyDescent="0.25">
      <c r="A1449" s="317"/>
      <c r="B1449" s="8"/>
      <c r="C1449" s="8"/>
      <c r="D1449" s="284"/>
      <c r="E1449" s="40"/>
      <c r="F1449" s="40"/>
      <c r="G1449" s="40"/>
      <c r="H1449" s="40"/>
      <c r="I1449" s="40"/>
    </row>
    <row r="1450" spans="1:9" x14ac:dyDescent="0.25">
      <c r="A1450" s="317"/>
      <c r="B1450" s="8"/>
      <c r="C1450" s="8"/>
      <c r="D1450" s="284"/>
      <c r="E1450" s="40"/>
      <c r="F1450" s="40"/>
      <c r="G1450" s="40"/>
      <c r="H1450" s="40"/>
      <c r="I1450" s="40"/>
    </row>
    <row r="1451" spans="1:9" x14ac:dyDescent="0.25">
      <c r="A1451" s="317"/>
      <c r="B1451" s="8"/>
      <c r="C1451" s="8"/>
      <c r="D1451" s="284"/>
      <c r="E1451" s="40"/>
      <c r="F1451" s="40"/>
      <c r="G1451" s="40"/>
      <c r="H1451" s="40"/>
      <c r="I1451" s="40"/>
    </row>
    <row r="1452" spans="1:9" x14ac:dyDescent="0.25">
      <c r="A1452" s="317"/>
      <c r="B1452" s="8"/>
      <c r="C1452" s="8"/>
      <c r="D1452" s="284"/>
      <c r="E1452" s="40"/>
      <c r="F1452" s="40"/>
      <c r="G1452" s="40"/>
      <c r="H1452" s="40"/>
      <c r="I1452" s="40"/>
    </row>
    <row r="1453" spans="1:9" x14ac:dyDescent="0.25">
      <c r="A1453" s="317"/>
      <c r="B1453" s="8"/>
      <c r="C1453" s="8"/>
      <c r="D1453" s="284"/>
      <c r="E1453" s="40"/>
      <c r="F1453" s="40"/>
      <c r="G1453" s="40"/>
      <c r="H1453" s="40"/>
      <c r="I1453" s="40"/>
    </row>
    <row r="1454" spans="1:9" x14ac:dyDescent="0.25">
      <c r="A1454" s="317"/>
      <c r="B1454" s="8"/>
      <c r="C1454" s="8"/>
      <c r="D1454" s="284"/>
      <c r="E1454" s="40"/>
      <c r="F1454" s="40"/>
      <c r="G1454" s="40"/>
      <c r="H1454" s="40"/>
      <c r="I1454" s="40"/>
    </row>
    <row r="1455" spans="1:9" x14ac:dyDescent="0.25">
      <c r="A1455" s="317"/>
      <c r="B1455" s="8"/>
      <c r="C1455" s="8"/>
      <c r="D1455" s="284"/>
      <c r="E1455" s="40"/>
      <c r="F1455" s="40"/>
      <c r="G1455" s="40"/>
      <c r="H1455" s="40"/>
      <c r="I1455" s="40"/>
    </row>
    <row r="1456" spans="1:9" x14ac:dyDescent="0.25">
      <c r="A1456" s="317"/>
      <c r="B1456" s="8"/>
      <c r="C1456" s="8"/>
      <c r="D1456" s="284"/>
      <c r="E1456" s="40"/>
      <c r="F1456" s="40"/>
      <c r="G1456" s="40"/>
      <c r="H1456" s="40"/>
      <c r="I1456" s="40"/>
    </row>
    <row r="1457" spans="1:9" x14ac:dyDescent="0.25">
      <c r="A1457" s="317"/>
      <c r="B1457" s="8"/>
      <c r="C1457" s="8"/>
      <c r="D1457" s="284"/>
      <c r="E1457" s="40"/>
      <c r="F1457" s="40"/>
      <c r="G1457" s="40"/>
      <c r="H1457" s="40"/>
      <c r="I1457" s="40"/>
    </row>
    <row r="1458" spans="1:9" x14ac:dyDescent="0.25">
      <c r="A1458" s="317"/>
      <c r="B1458" s="8"/>
      <c r="C1458" s="8"/>
      <c r="D1458" s="284"/>
      <c r="E1458" s="40"/>
      <c r="F1458" s="40"/>
      <c r="G1458" s="40"/>
      <c r="H1458" s="40"/>
      <c r="I1458" s="40"/>
    </row>
    <row r="1459" spans="1:9" x14ac:dyDescent="0.25">
      <c r="A1459" s="317"/>
      <c r="B1459" s="8"/>
      <c r="C1459" s="8"/>
      <c r="D1459" s="284"/>
      <c r="E1459" s="40"/>
      <c r="F1459" s="40"/>
      <c r="G1459" s="40"/>
      <c r="H1459" s="40"/>
      <c r="I1459" s="40"/>
    </row>
    <row r="1460" spans="1:9" x14ac:dyDescent="0.25">
      <c r="A1460" s="317"/>
      <c r="B1460" s="8"/>
      <c r="C1460" s="8"/>
      <c r="D1460" s="284"/>
      <c r="E1460" s="40"/>
      <c r="F1460" s="40"/>
      <c r="G1460" s="40"/>
      <c r="H1460" s="40"/>
      <c r="I1460" s="40"/>
    </row>
    <row r="1461" spans="1:9" x14ac:dyDescent="0.25">
      <c r="A1461" s="317"/>
      <c r="B1461" s="8"/>
      <c r="C1461" s="8"/>
      <c r="D1461" s="284"/>
      <c r="E1461" s="40"/>
      <c r="F1461" s="40"/>
      <c r="G1461" s="40"/>
      <c r="H1461" s="40"/>
      <c r="I1461" s="40"/>
    </row>
    <row r="1462" spans="1:9" x14ac:dyDescent="0.25">
      <c r="A1462" s="317"/>
      <c r="B1462" s="8"/>
      <c r="C1462" s="8"/>
      <c r="D1462" s="284"/>
      <c r="E1462" s="40"/>
      <c r="F1462" s="40"/>
      <c r="G1462" s="40"/>
      <c r="H1462" s="40"/>
      <c r="I1462" s="40"/>
    </row>
    <row r="1463" spans="1:9" x14ac:dyDescent="0.25">
      <c r="A1463" s="317"/>
      <c r="B1463" s="8"/>
      <c r="C1463" s="8"/>
      <c r="D1463" s="284"/>
      <c r="E1463" s="40"/>
      <c r="F1463" s="40"/>
      <c r="G1463" s="40"/>
      <c r="H1463" s="40"/>
      <c r="I1463" s="40"/>
    </row>
    <row r="1464" spans="1:9" x14ac:dyDescent="0.25">
      <c r="A1464" s="317"/>
      <c r="B1464" s="8"/>
      <c r="C1464" s="8"/>
      <c r="D1464" s="284"/>
      <c r="E1464" s="40"/>
      <c r="F1464" s="40"/>
      <c r="G1464" s="40"/>
      <c r="H1464" s="40"/>
      <c r="I1464" s="40"/>
    </row>
    <row r="1465" spans="1:9" x14ac:dyDescent="0.25">
      <c r="A1465" s="317"/>
      <c r="B1465" s="8"/>
      <c r="C1465" s="8"/>
      <c r="D1465" s="284"/>
      <c r="E1465" s="40"/>
      <c r="F1465" s="40"/>
      <c r="G1465" s="40"/>
      <c r="H1465" s="40"/>
      <c r="I1465" s="40"/>
    </row>
    <row r="1466" spans="1:9" x14ac:dyDescent="0.25">
      <c r="A1466" s="317"/>
      <c r="B1466" s="8"/>
      <c r="C1466" s="8"/>
      <c r="D1466" s="284"/>
      <c r="E1466" s="40"/>
      <c r="F1466" s="40"/>
      <c r="G1466" s="40"/>
      <c r="H1466" s="40"/>
      <c r="I1466" s="40"/>
    </row>
    <row r="1467" spans="1:9" x14ac:dyDescent="0.25">
      <c r="A1467" s="317"/>
      <c r="B1467" s="8"/>
      <c r="C1467" s="8"/>
      <c r="D1467" s="284"/>
      <c r="E1467" s="40"/>
      <c r="F1467" s="40"/>
      <c r="G1467" s="40"/>
      <c r="H1467" s="40"/>
      <c r="I1467" s="40"/>
    </row>
    <row r="1468" spans="1:9" x14ac:dyDescent="0.25">
      <c r="A1468" s="317"/>
      <c r="B1468" s="8"/>
      <c r="C1468" s="8"/>
      <c r="D1468" s="284"/>
      <c r="E1468" s="40"/>
      <c r="F1468" s="40"/>
      <c r="G1468" s="40"/>
      <c r="H1468" s="40"/>
      <c r="I1468" s="40"/>
    </row>
    <row r="1469" spans="1:9" x14ac:dyDescent="0.25">
      <c r="A1469" s="317"/>
      <c r="B1469" s="8"/>
      <c r="C1469" s="8"/>
      <c r="D1469" s="284"/>
      <c r="E1469" s="40"/>
      <c r="F1469" s="40"/>
      <c r="G1469" s="40"/>
      <c r="H1469" s="40"/>
      <c r="I1469" s="40"/>
    </row>
    <row r="1470" spans="1:9" x14ac:dyDescent="0.25">
      <c r="A1470" s="317"/>
      <c r="B1470" s="8"/>
      <c r="C1470" s="8"/>
      <c r="D1470" s="284"/>
      <c r="E1470" s="40"/>
      <c r="F1470" s="40"/>
      <c r="G1470" s="40"/>
      <c r="H1470" s="40"/>
      <c r="I1470" s="40"/>
    </row>
    <row r="1471" spans="1:9" x14ac:dyDescent="0.25">
      <c r="A1471" s="317"/>
      <c r="B1471" s="8"/>
      <c r="C1471" s="8"/>
      <c r="D1471" s="284"/>
      <c r="E1471" s="40"/>
      <c r="F1471" s="40"/>
      <c r="G1471" s="40"/>
      <c r="H1471" s="40"/>
      <c r="I1471" s="40"/>
    </row>
    <row r="1472" spans="1:9" x14ac:dyDescent="0.25">
      <c r="A1472" s="317"/>
      <c r="B1472" s="8"/>
      <c r="C1472" s="8"/>
      <c r="D1472" s="284"/>
      <c r="E1472" s="40"/>
      <c r="F1472" s="40"/>
      <c r="G1472" s="40"/>
      <c r="H1472" s="40"/>
      <c r="I1472" s="40"/>
    </row>
    <row r="1473" spans="1:9" x14ac:dyDescent="0.25">
      <c r="A1473" s="317"/>
      <c r="B1473" s="8"/>
      <c r="C1473" s="8"/>
      <c r="D1473" s="284"/>
      <c r="E1473" s="40"/>
      <c r="F1473" s="40"/>
      <c r="G1473" s="40"/>
      <c r="H1473" s="40"/>
      <c r="I1473" s="40"/>
    </row>
    <row r="1474" spans="1:9" x14ac:dyDescent="0.25">
      <c r="A1474" s="317"/>
      <c r="B1474" s="8"/>
      <c r="C1474" s="8"/>
      <c r="D1474" s="284"/>
      <c r="E1474" s="40"/>
      <c r="F1474" s="40"/>
      <c r="G1474" s="40"/>
      <c r="H1474" s="40"/>
      <c r="I1474" s="40"/>
    </row>
    <row r="1475" spans="1:9" x14ac:dyDescent="0.25">
      <c r="A1475" s="317"/>
      <c r="B1475" s="8"/>
      <c r="C1475" s="8"/>
      <c r="D1475" s="284"/>
      <c r="E1475" s="40"/>
      <c r="F1475" s="40"/>
      <c r="G1475" s="40"/>
      <c r="H1475" s="40"/>
      <c r="I1475" s="40"/>
    </row>
    <row r="1476" spans="1:9" x14ac:dyDescent="0.25">
      <c r="A1476" s="317"/>
      <c r="B1476" s="8"/>
      <c r="C1476" s="8"/>
      <c r="D1476" s="284"/>
      <c r="E1476" s="40"/>
      <c r="F1476" s="40"/>
      <c r="G1476" s="40"/>
      <c r="H1476" s="40"/>
      <c r="I1476" s="40"/>
    </row>
    <row r="1477" spans="1:9" x14ac:dyDescent="0.25">
      <c r="A1477" s="317"/>
      <c r="B1477" s="8"/>
      <c r="C1477" s="8"/>
      <c r="D1477" s="284"/>
      <c r="E1477" s="40"/>
      <c r="F1477" s="40"/>
      <c r="G1477" s="40"/>
      <c r="H1477" s="40"/>
      <c r="I1477" s="40"/>
    </row>
    <row r="1478" spans="1:9" x14ac:dyDescent="0.25">
      <c r="A1478" s="317"/>
      <c r="B1478" s="8"/>
      <c r="C1478" s="8"/>
      <c r="D1478" s="284"/>
      <c r="E1478" s="40"/>
      <c r="F1478" s="40"/>
      <c r="G1478" s="40"/>
      <c r="H1478" s="40"/>
      <c r="I1478" s="40"/>
    </row>
    <row r="1479" spans="1:9" x14ac:dyDescent="0.25">
      <c r="A1479" s="317"/>
      <c r="B1479" s="8"/>
      <c r="C1479" s="8"/>
      <c r="D1479" s="284"/>
      <c r="E1479" s="40"/>
      <c r="F1479" s="40"/>
      <c r="G1479" s="40"/>
      <c r="H1479" s="40"/>
      <c r="I1479" s="40"/>
    </row>
    <row r="1480" spans="1:9" x14ac:dyDescent="0.25">
      <c r="A1480" s="317"/>
      <c r="B1480" s="8"/>
      <c r="C1480" s="8"/>
      <c r="D1480" s="284"/>
      <c r="E1480" s="40"/>
      <c r="F1480" s="40"/>
      <c r="G1480" s="40"/>
      <c r="H1480" s="40"/>
      <c r="I1480" s="40"/>
    </row>
    <row r="1481" spans="1:9" x14ac:dyDescent="0.25">
      <c r="A1481" s="317"/>
      <c r="B1481" s="8"/>
      <c r="C1481" s="8"/>
      <c r="D1481" s="284"/>
      <c r="E1481" s="40"/>
      <c r="F1481" s="40"/>
      <c r="G1481" s="40"/>
      <c r="H1481" s="40"/>
      <c r="I1481" s="40"/>
    </row>
    <row r="1482" spans="1:9" x14ac:dyDescent="0.25">
      <c r="A1482" s="317"/>
      <c r="B1482" s="8"/>
      <c r="C1482" s="8"/>
      <c r="D1482" s="284"/>
      <c r="E1482" s="40"/>
      <c r="F1482" s="40"/>
      <c r="G1482" s="40"/>
      <c r="H1482" s="40"/>
      <c r="I1482" s="40"/>
    </row>
    <row r="1483" spans="1:9" x14ac:dyDescent="0.25">
      <c r="A1483" s="317"/>
      <c r="B1483" s="8"/>
      <c r="C1483" s="8"/>
      <c r="D1483" s="284"/>
      <c r="E1483" s="40"/>
      <c r="F1483" s="40"/>
      <c r="G1483" s="40"/>
      <c r="H1483" s="40"/>
      <c r="I1483" s="40"/>
    </row>
    <row r="1484" spans="1:9" x14ac:dyDescent="0.25">
      <c r="A1484" s="317"/>
      <c r="B1484" s="8"/>
      <c r="C1484" s="8"/>
      <c r="D1484" s="284"/>
      <c r="E1484" s="40"/>
      <c r="F1484" s="40"/>
      <c r="G1484" s="40"/>
      <c r="H1484" s="40"/>
      <c r="I1484" s="40"/>
    </row>
    <row r="1485" spans="1:9" x14ac:dyDescent="0.25">
      <c r="A1485" s="317"/>
      <c r="B1485" s="8"/>
      <c r="C1485" s="8"/>
      <c r="D1485" s="284"/>
      <c r="E1485" s="40"/>
      <c r="F1485" s="40"/>
      <c r="G1485" s="40"/>
      <c r="H1485" s="40"/>
      <c r="I1485" s="40"/>
    </row>
    <row r="1486" spans="1:9" x14ac:dyDescent="0.25">
      <c r="A1486" s="317"/>
      <c r="B1486" s="8"/>
      <c r="C1486" s="8"/>
      <c r="D1486" s="284"/>
      <c r="E1486" s="40"/>
      <c r="F1486" s="40"/>
      <c r="G1486" s="40"/>
      <c r="H1486" s="40"/>
      <c r="I1486" s="40"/>
    </row>
    <row r="1487" spans="1:9" x14ac:dyDescent="0.25">
      <c r="A1487" s="317"/>
      <c r="B1487" s="8"/>
      <c r="C1487" s="8"/>
      <c r="D1487" s="284"/>
      <c r="E1487" s="40"/>
      <c r="F1487" s="40"/>
      <c r="G1487" s="40"/>
      <c r="H1487" s="40"/>
      <c r="I1487" s="40"/>
    </row>
    <row r="1488" spans="1:9" x14ac:dyDescent="0.25">
      <c r="A1488" s="317"/>
      <c r="B1488" s="8"/>
      <c r="C1488" s="8"/>
      <c r="D1488" s="284"/>
      <c r="E1488" s="40"/>
      <c r="F1488" s="40"/>
      <c r="G1488" s="40"/>
      <c r="H1488" s="40"/>
      <c r="I1488" s="40"/>
    </row>
    <row r="1489" spans="1:9" x14ac:dyDescent="0.25">
      <c r="A1489" s="317"/>
      <c r="B1489" s="8"/>
      <c r="C1489" s="8"/>
      <c r="D1489" s="284"/>
      <c r="E1489" s="40"/>
      <c r="F1489" s="40"/>
      <c r="G1489" s="40"/>
      <c r="H1489" s="40"/>
      <c r="I1489" s="40"/>
    </row>
    <row r="1490" spans="1:9" x14ac:dyDescent="0.25">
      <c r="A1490" s="317"/>
      <c r="B1490" s="8"/>
      <c r="C1490" s="8"/>
      <c r="D1490" s="284"/>
      <c r="E1490" s="40"/>
      <c r="F1490" s="40"/>
      <c r="G1490" s="40"/>
      <c r="H1490" s="40"/>
      <c r="I1490" s="40"/>
    </row>
    <row r="1491" spans="1:9" x14ac:dyDescent="0.25">
      <c r="A1491" s="317"/>
      <c r="B1491" s="8"/>
      <c r="C1491" s="8"/>
      <c r="D1491" s="284"/>
      <c r="E1491" s="40"/>
      <c r="F1491" s="40"/>
      <c r="G1491" s="40"/>
      <c r="H1491" s="40"/>
      <c r="I1491" s="40"/>
    </row>
    <row r="1492" spans="1:9" x14ac:dyDescent="0.25">
      <c r="A1492" s="317"/>
      <c r="B1492" s="8"/>
      <c r="C1492" s="8"/>
      <c r="D1492" s="284"/>
      <c r="E1492" s="40"/>
      <c r="F1492" s="40"/>
      <c r="G1492" s="40"/>
      <c r="H1492" s="40"/>
      <c r="I1492" s="40"/>
    </row>
    <row r="1493" spans="1:9" x14ac:dyDescent="0.25">
      <c r="A1493" s="317"/>
      <c r="B1493" s="8"/>
      <c r="C1493" s="8"/>
      <c r="D1493" s="284"/>
      <c r="E1493" s="40"/>
      <c r="F1493" s="40"/>
      <c r="G1493" s="40"/>
      <c r="H1493" s="40"/>
      <c r="I1493" s="40"/>
    </row>
    <row r="1494" spans="1:9" x14ac:dyDescent="0.25">
      <c r="A1494" s="317"/>
      <c r="B1494" s="8"/>
      <c r="C1494" s="8"/>
      <c r="D1494" s="284"/>
      <c r="E1494" s="40"/>
      <c r="F1494" s="40"/>
      <c r="G1494" s="40"/>
      <c r="H1494" s="40"/>
      <c r="I1494" s="40"/>
    </row>
    <row r="1495" spans="1:9" x14ac:dyDescent="0.25">
      <c r="A1495" s="317"/>
      <c r="B1495" s="8"/>
      <c r="C1495" s="8"/>
      <c r="D1495" s="284"/>
      <c r="E1495" s="40"/>
      <c r="F1495" s="40"/>
      <c r="G1495" s="40"/>
      <c r="H1495" s="40"/>
      <c r="I1495" s="40"/>
    </row>
    <row r="1496" spans="1:9" x14ac:dyDescent="0.25">
      <c r="A1496" s="317"/>
      <c r="B1496" s="8"/>
      <c r="C1496" s="8"/>
      <c r="D1496" s="284"/>
      <c r="E1496" s="40"/>
      <c r="F1496" s="40"/>
      <c r="G1496" s="40"/>
      <c r="H1496" s="40"/>
      <c r="I1496" s="40"/>
    </row>
    <row r="1497" spans="1:9" x14ac:dyDescent="0.25">
      <c r="A1497" s="317"/>
      <c r="B1497" s="8"/>
      <c r="C1497" s="8"/>
      <c r="D1497" s="284"/>
      <c r="E1497" s="40"/>
      <c r="F1497" s="40"/>
      <c r="G1497" s="40"/>
      <c r="H1497" s="40"/>
      <c r="I1497" s="40"/>
    </row>
    <row r="1498" spans="1:9" x14ac:dyDescent="0.25">
      <c r="A1498" s="317"/>
      <c r="B1498" s="8"/>
      <c r="C1498" s="8"/>
      <c r="D1498" s="284"/>
      <c r="E1498" s="40"/>
      <c r="F1498" s="40"/>
      <c r="G1498" s="40"/>
      <c r="H1498" s="40"/>
      <c r="I1498" s="40"/>
    </row>
    <row r="1499" spans="1:9" x14ac:dyDescent="0.25">
      <c r="A1499" s="317"/>
      <c r="B1499" s="8"/>
      <c r="C1499" s="8"/>
      <c r="D1499" s="284"/>
      <c r="E1499" s="40"/>
      <c r="F1499" s="40"/>
      <c r="G1499" s="40"/>
      <c r="H1499" s="40"/>
      <c r="I1499" s="40"/>
    </row>
    <row r="1500" spans="1:9" x14ac:dyDescent="0.25">
      <c r="A1500" s="317"/>
      <c r="B1500" s="8"/>
      <c r="C1500" s="8"/>
      <c r="D1500" s="284"/>
      <c r="E1500" s="40"/>
      <c r="F1500" s="40"/>
      <c r="G1500" s="40"/>
      <c r="H1500" s="40"/>
      <c r="I1500" s="40"/>
    </row>
    <row r="1501" spans="1:9" x14ac:dyDescent="0.25">
      <c r="A1501" s="317"/>
      <c r="B1501" s="8"/>
      <c r="C1501" s="8"/>
      <c r="D1501" s="284"/>
      <c r="E1501" s="40"/>
      <c r="F1501" s="40"/>
      <c r="G1501" s="40"/>
      <c r="H1501" s="40"/>
      <c r="I1501" s="40"/>
    </row>
    <row r="1502" spans="1:9" x14ac:dyDescent="0.25">
      <c r="A1502" s="317"/>
      <c r="B1502" s="8"/>
      <c r="C1502" s="8"/>
      <c r="D1502" s="284"/>
      <c r="E1502" s="40"/>
      <c r="F1502" s="40"/>
      <c r="G1502" s="40"/>
      <c r="H1502" s="40"/>
      <c r="I1502" s="40"/>
    </row>
    <row r="1503" spans="1:9" x14ac:dyDescent="0.25">
      <c r="A1503" s="317"/>
      <c r="B1503" s="8"/>
      <c r="C1503" s="8"/>
      <c r="D1503" s="284"/>
      <c r="E1503" s="40"/>
      <c r="F1503" s="40"/>
      <c r="G1503" s="40"/>
      <c r="H1503" s="40"/>
      <c r="I1503" s="40"/>
    </row>
    <row r="1504" spans="1:9" x14ac:dyDescent="0.25">
      <c r="A1504" s="317"/>
      <c r="B1504" s="8"/>
      <c r="C1504" s="8"/>
      <c r="D1504" s="284"/>
      <c r="E1504" s="40"/>
      <c r="F1504" s="40"/>
      <c r="G1504" s="40"/>
      <c r="H1504" s="40"/>
      <c r="I1504" s="40"/>
    </row>
    <row r="1505" spans="1:9" x14ac:dyDescent="0.25">
      <c r="A1505" s="317"/>
      <c r="B1505" s="8"/>
      <c r="C1505" s="8"/>
      <c r="D1505" s="284"/>
      <c r="E1505" s="40"/>
      <c r="F1505" s="40"/>
      <c r="G1505" s="40"/>
      <c r="H1505" s="40"/>
      <c r="I1505" s="40"/>
    </row>
    <row r="1506" spans="1:9" x14ac:dyDescent="0.25">
      <c r="A1506" s="317"/>
      <c r="B1506" s="8"/>
      <c r="C1506" s="8"/>
      <c r="D1506" s="284"/>
      <c r="E1506" s="40"/>
      <c r="F1506" s="40"/>
      <c r="G1506" s="40"/>
      <c r="H1506" s="40"/>
      <c r="I1506" s="40"/>
    </row>
    <row r="1507" spans="1:9" x14ac:dyDescent="0.25">
      <c r="A1507" s="317"/>
      <c r="B1507" s="8"/>
      <c r="C1507" s="8"/>
      <c r="D1507" s="284"/>
      <c r="E1507" s="40"/>
      <c r="F1507" s="40"/>
      <c r="G1507" s="40"/>
      <c r="H1507" s="40"/>
      <c r="I1507" s="40"/>
    </row>
    <row r="1508" spans="1:9" x14ac:dyDescent="0.25">
      <c r="A1508" s="317"/>
      <c r="B1508" s="8"/>
      <c r="C1508" s="8"/>
      <c r="D1508" s="284"/>
      <c r="E1508" s="40"/>
      <c r="F1508" s="40"/>
      <c r="G1508" s="40"/>
      <c r="H1508" s="40"/>
      <c r="I1508" s="40"/>
    </row>
    <row r="1509" spans="1:9" x14ac:dyDescent="0.25">
      <c r="A1509" s="317"/>
      <c r="B1509" s="8"/>
      <c r="C1509" s="8"/>
      <c r="D1509" s="284"/>
      <c r="E1509" s="40"/>
      <c r="F1509" s="40"/>
      <c r="G1509" s="40"/>
      <c r="H1509" s="40"/>
      <c r="I1509" s="40"/>
    </row>
    <row r="1510" spans="1:9" x14ac:dyDescent="0.25">
      <c r="A1510" s="317"/>
      <c r="B1510" s="8"/>
      <c r="C1510" s="8"/>
      <c r="D1510" s="284"/>
      <c r="E1510" s="40"/>
      <c r="F1510" s="40"/>
      <c r="G1510" s="40"/>
      <c r="H1510" s="40"/>
      <c r="I1510" s="40"/>
    </row>
    <row r="1511" spans="1:9" x14ac:dyDescent="0.25">
      <c r="A1511" s="317"/>
      <c r="B1511" s="8"/>
      <c r="C1511" s="8"/>
      <c r="D1511" s="284"/>
      <c r="E1511" s="40"/>
      <c r="F1511" s="40"/>
      <c r="G1511" s="40"/>
      <c r="H1511" s="40"/>
      <c r="I1511" s="40"/>
    </row>
    <row r="1512" spans="1:9" x14ac:dyDescent="0.25">
      <c r="A1512" s="317"/>
      <c r="B1512" s="8"/>
      <c r="C1512" s="8"/>
      <c r="D1512" s="284"/>
      <c r="E1512" s="40"/>
      <c r="F1512" s="40"/>
      <c r="G1512" s="40"/>
      <c r="H1512" s="40"/>
      <c r="I1512" s="40"/>
    </row>
    <row r="1513" spans="1:9" x14ac:dyDescent="0.25">
      <c r="A1513" s="317"/>
      <c r="B1513" s="8"/>
      <c r="C1513" s="8"/>
      <c r="D1513" s="284"/>
      <c r="E1513" s="40"/>
      <c r="F1513" s="40"/>
      <c r="G1513" s="40"/>
      <c r="H1513" s="40"/>
      <c r="I1513" s="40"/>
    </row>
    <row r="1514" spans="1:9" x14ac:dyDescent="0.25">
      <c r="A1514" s="317"/>
      <c r="B1514" s="8"/>
      <c r="C1514" s="8"/>
      <c r="D1514" s="284"/>
      <c r="E1514" s="40"/>
      <c r="F1514" s="40"/>
      <c r="G1514" s="40"/>
      <c r="H1514" s="40"/>
      <c r="I1514" s="40"/>
    </row>
    <row r="1515" spans="1:9" x14ac:dyDescent="0.25">
      <c r="A1515" s="317"/>
      <c r="B1515" s="8"/>
      <c r="C1515" s="8"/>
      <c r="D1515" s="284"/>
      <c r="E1515" s="40"/>
      <c r="F1515" s="40"/>
      <c r="G1515" s="40"/>
      <c r="H1515" s="40"/>
      <c r="I1515" s="40"/>
    </row>
    <row r="1516" spans="1:9" x14ac:dyDescent="0.25">
      <c r="A1516" s="317"/>
      <c r="B1516" s="8"/>
      <c r="C1516" s="8"/>
      <c r="D1516" s="284"/>
      <c r="E1516" s="40"/>
      <c r="F1516" s="40"/>
      <c r="G1516" s="40"/>
      <c r="H1516" s="40"/>
      <c r="I1516" s="40"/>
    </row>
    <row r="1517" spans="1:9" x14ac:dyDescent="0.25">
      <c r="A1517" s="317"/>
      <c r="B1517" s="8"/>
      <c r="C1517" s="8"/>
      <c r="D1517" s="284"/>
      <c r="E1517" s="40"/>
      <c r="F1517" s="40"/>
      <c r="G1517" s="40"/>
      <c r="H1517" s="40"/>
      <c r="I1517" s="40"/>
    </row>
    <row r="1518" spans="1:9" x14ac:dyDescent="0.25">
      <c r="A1518" s="317"/>
      <c r="B1518" s="8"/>
      <c r="C1518" s="8"/>
      <c r="D1518" s="284"/>
      <c r="E1518" s="40"/>
      <c r="F1518" s="40"/>
      <c r="G1518" s="40"/>
      <c r="H1518" s="40"/>
      <c r="I1518" s="40"/>
    </row>
    <row r="1519" spans="1:9" x14ac:dyDescent="0.25">
      <c r="A1519" s="317"/>
      <c r="B1519" s="8"/>
      <c r="C1519" s="8"/>
      <c r="D1519" s="284"/>
      <c r="E1519" s="40"/>
      <c r="F1519" s="40"/>
      <c r="G1519" s="40"/>
      <c r="H1519" s="40"/>
      <c r="I1519" s="40"/>
    </row>
    <row r="1520" spans="1:9" x14ac:dyDescent="0.25">
      <c r="A1520" s="317"/>
      <c r="B1520" s="8"/>
      <c r="C1520" s="8"/>
      <c r="D1520" s="284"/>
      <c r="E1520" s="40"/>
      <c r="F1520" s="40"/>
      <c r="G1520" s="40"/>
      <c r="H1520" s="40"/>
      <c r="I1520" s="40"/>
    </row>
    <row r="1521" spans="1:9" x14ac:dyDescent="0.25">
      <c r="A1521" s="317"/>
      <c r="B1521" s="8"/>
      <c r="C1521" s="8"/>
      <c r="D1521" s="284"/>
      <c r="E1521" s="40"/>
      <c r="F1521" s="40"/>
      <c r="G1521" s="40"/>
      <c r="H1521" s="40"/>
      <c r="I1521" s="40"/>
    </row>
    <row r="1522" spans="1:9" x14ac:dyDescent="0.25">
      <c r="A1522" s="317"/>
      <c r="B1522" s="8"/>
      <c r="C1522" s="8"/>
      <c r="D1522" s="284"/>
      <c r="E1522" s="40"/>
      <c r="F1522" s="40"/>
      <c r="G1522" s="40"/>
      <c r="H1522" s="40"/>
      <c r="I1522" s="40"/>
    </row>
    <row r="1523" spans="1:9" x14ac:dyDescent="0.25">
      <c r="A1523" s="317"/>
      <c r="B1523" s="8"/>
      <c r="C1523" s="8"/>
      <c r="D1523" s="284"/>
      <c r="E1523" s="40"/>
      <c r="F1523" s="40"/>
      <c r="G1523" s="40"/>
      <c r="H1523" s="40"/>
      <c r="I1523" s="40"/>
    </row>
    <row r="1524" spans="1:9" x14ac:dyDescent="0.25">
      <c r="A1524" s="317"/>
      <c r="B1524" s="8"/>
      <c r="C1524" s="8"/>
      <c r="D1524" s="284"/>
      <c r="E1524" s="40"/>
      <c r="F1524" s="40"/>
      <c r="G1524" s="40"/>
      <c r="H1524" s="40"/>
      <c r="I1524" s="40"/>
    </row>
    <row r="1525" spans="1:9" x14ac:dyDescent="0.25">
      <c r="A1525" s="317"/>
      <c r="B1525" s="8"/>
      <c r="C1525" s="8"/>
      <c r="D1525" s="284"/>
      <c r="E1525" s="40"/>
      <c r="F1525" s="40"/>
      <c r="G1525" s="40"/>
      <c r="H1525" s="40"/>
      <c r="I1525" s="40"/>
    </row>
    <row r="1526" spans="1:9" x14ac:dyDescent="0.25">
      <c r="A1526" s="317"/>
      <c r="B1526" s="8"/>
      <c r="C1526" s="8"/>
      <c r="D1526" s="284"/>
      <c r="E1526" s="40"/>
      <c r="F1526" s="40"/>
      <c r="G1526" s="40"/>
      <c r="H1526" s="40"/>
      <c r="I1526" s="40"/>
    </row>
    <row r="1527" spans="1:9" x14ac:dyDescent="0.25">
      <c r="A1527" s="317"/>
      <c r="B1527" s="8"/>
      <c r="C1527" s="8"/>
      <c r="D1527" s="284"/>
      <c r="E1527" s="40"/>
      <c r="F1527" s="40"/>
      <c r="G1527" s="40"/>
      <c r="H1527" s="40"/>
      <c r="I1527" s="40"/>
    </row>
    <row r="1528" spans="1:9" x14ac:dyDescent="0.25">
      <c r="A1528" s="317"/>
      <c r="B1528" s="8"/>
      <c r="C1528" s="8"/>
      <c r="D1528" s="284"/>
      <c r="E1528" s="40"/>
      <c r="F1528" s="40"/>
      <c r="G1528" s="40"/>
      <c r="H1528" s="40"/>
      <c r="I1528" s="40"/>
    </row>
    <row r="1529" spans="1:9" x14ac:dyDescent="0.25">
      <c r="A1529" s="317"/>
      <c r="B1529" s="8"/>
      <c r="C1529" s="8"/>
      <c r="D1529" s="284"/>
      <c r="E1529" s="40"/>
      <c r="F1529" s="40"/>
      <c r="G1529" s="40"/>
      <c r="H1529" s="40"/>
      <c r="I1529" s="40"/>
    </row>
    <row r="1530" spans="1:9" x14ac:dyDescent="0.25">
      <c r="A1530" s="317"/>
      <c r="B1530" s="8"/>
      <c r="C1530" s="8"/>
      <c r="D1530" s="284"/>
      <c r="E1530" s="40"/>
      <c r="F1530" s="40"/>
      <c r="G1530" s="40"/>
      <c r="H1530" s="40"/>
      <c r="I1530" s="40"/>
    </row>
    <row r="1531" spans="1:9" x14ac:dyDescent="0.25">
      <c r="A1531" s="317"/>
      <c r="B1531" s="8"/>
      <c r="C1531" s="8"/>
      <c r="D1531" s="284"/>
      <c r="E1531" s="40"/>
      <c r="F1531" s="40"/>
      <c r="G1531" s="40"/>
      <c r="H1531" s="40"/>
      <c r="I1531" s="40"/>
    </row>
    <row r="1532" spans="1:9" x14ac:dyDescent="0.25">
      <c r="A1532" s="317"/>
      <c r="B1532" s="8"/>
      <c r="C1532" s="8"/>
      <c r="D1532" s="284"/>
      <c r="E1532" s="40"/>
      <c r="F1532" s="40"/>
      <c r="G1532" s="40"/>
      <c r="H1532" s="40"/>
      <c r="I1532" s="40"/>
    </row>
    <row r="1533" spans="1:9" x14ac:dyDescent="0.25">
      <c r="A1533" s="317"/>
      <c r="B1533" s="8"/>
      <c r="C1533" s="8"/>
      <c r="D1533" s="284"/>
      <c r="E1533" s="40"/>
      <c r="F1533" s="40"/>
      <c r="G1533" s="40"/>
      <c r="H1533" s="40"/>
      <c r="I1533" s="40"/>
    </row>
    <row r="1534" spans="1:9" x14ac:dyDescent="0.25">
      <c r="A1534" s="317"/>
      <c r="B1534" s="8"/>
      <c r="C1534" s="8"/>
      <c r="D1534" s="284"/>
      <c r="E1534" s="40"/>
      <c r="F1534" s="40"/>
      <c r="G1534" s="40"/>
      <c r="H1534" s="40"/>
      <c r="I1534" s="40"/>
    </row>
    <row r="1535" spans="1:9" x14ac:dyDescent="0.25">
      <c r="A1535" s="317"/>
      <c r="B1535" s="8"/>
      <c r="C1535" s="8"/>
      <c r="D1535" s="284"/>
      <c r="E1535" s="40"/>
      <c r="F1535" s="40"/>
      <c r="G1535" s="40"/>
      <c r="H1535" s="40"/>
      <c r="I1535" s="40"/>
    </row>
    <row r="1536" spans="1:9" x14ac:dyDescent="0.25">
      <c r="A1536" s="317"/>
      <c r="B1536" s="8"/>
      <c r="C1536" s="8"/>
      <c r="D1536" s="284"/>
      <c r="E1536" s="40"/>
      <c r="F1536" s="40"/>
      <c r="G1536" s="40"/>
      <c r="H1536" s="40"/>
      <c r="I1536" s="40"/>
    </row>
    <row r="1537" spans="1:9" x14ac:dyDescent="0.25">
      <c r="A1537" s="317"/>
      <c r="B1537" s="8"/>
      <c r="C1537" s="8"/>
      <c r="D1537" s="284"/>
      <c r="E1537" s="40"/>
      <c r="F1537" s="40"/>
      <c r="G1537" s="40"/>
      <c r="H1537" s="40"/>
      <c r="I1537" s="40"/>
    </row>
    <row r="1538" spans="1:9" x14ac:dyDescent="0.25">
      <c r="A1538" s="317"/>
      <c r="B1538" s="8"/>
      <c r="C1538" s="8"/>
      <c r="D1538" s="284"/>
      <c r="E1538" s="40"/>
      <c r="F1538" s="40"/>
      <c r="G1538" s="40"/>
      <c r="H1538" s="40"/>
      <c r="I1538" s="40"/>
    </row>
    <row r="1539" spans="1:9" x14ac:dyDescent="0.25">
      <c r="A1539" s="317"/>
      <c r="B1539" s="8"/>
      <c r="C1539" s="8"/>
      <c r="D1539" s="284"/>
      <c r="E1539" s="40"/>
      <c r="F1539" s="40"/>
      <c r="G1539" s="40"/>
      <c r="H1539" s="40"/>
      <c r="I1539" s="40"/>
    </row>
    <row r="1540" spans="1:9" x14ac:dyDescent="0.25">
      <c r="A1540" s="317"/>
      <c r="B1540" s="8"/>
      <c r="C1540" s="8"/>
      <c r="D1540" s="284"/>
      <c r="E1540" s="40"/>
      <c r="F1540" s="40"/>
      <c r="G1540" s="40"/>
      <c r="H1540" s="40"/>
      <c r="I1540" s="40"/>
    </row>
    <row r="1541" spans="1:9" x14ac:dyDescent="0.25">
      <c r="A1541" s="317"/>
      <c r="B1541" s="8"/>
      <c r="C1541" s="8"/>
      <c r="D1541" s="284"/>
      <c r="E1541" s="40"/>
      <c r="F1541" s="40"/>
      <c r="G1541" s="40"/>
      <c r="H1541" s="40"/>
      <c r="I1541" s="40"/>
    </row>
    <row r="1542" spans="1:9" x14ac:dyDescent="0.25">
      <c r="A1542" s="317"/>
      <c r="B1542" s="8"/>
      <c r="C1542" s="8"/>
      <c r="D1542" s="284"/>
      <c r="E1542" s="40"/>
      <c r="F1542" s="40"/>
      <c r="G1542" s="40"/>
      <c r="H1542" s="40"/>
      <c r="I1542" s="40"/>
    </row>
    <row r="1543" spans="1:9" x14ac:dyDescent="0.25">
      <c r="A1543" s="317"/>
      <c r="B1543" s="8"/>
      <c r="C1543" s="8"/>
      <c r="D1543" s="284"/>
      <c r="E1543" s="40"/>
      <c r="F1543" s="40"/>
      <c r="G1543" s="40"/>
      <c r="H1543" s="40"/>
      <c r="I1543" s="40"/>
    </row>
    <row r="1544" spans="1:9" x14ac:dyDescent="0.25">
      <c r="A1544" s="317"/>
      <c r="B1544" s="8"/>
      <c r="C1544" s="8"/>
      <c r="D1544" s="284"/>
      <c r="E1544" s="40"/>
      <c r="F1544" s="40"/>
      <c r="G1544" s="40"/>
      <c r="H1544" s="40"/>
      <c r="I1544" s="40"/>
    </row>
    <row r="1545" spans="1:9" x14ac:dyDescent="0.25">
      <c r="A1545" s="317"/>
      <c r="B1545" s="8"/>
      <c r="C1545" s="8"/>
      <c r="D1545" s="284"/>
      <c r="E1545" s="40"/>
      <c r="F1545" s="40"/>
      <c r="G1545" s="40"/>
      <c r="H1545" s="40"/>
      <c r="I1545" s="40"/>
    </row>
    <row r="1546" spans="1:9" x14ac:dyDescent="0.25">
      <c r="A1546" s="317"/>
      <c r="B1546" s="8"/>
      <c r="C1546" s="8"/>
      <c r="D1546" s="284"/>
      <c r="E1546" s="40"/>
      <c r="F1546" s="40"/>
      <c r="G1546" s="40"/>
      <c r="H1546" s="40"/>
      <c r="I1546" s="40"/>
    </row>
    <row r="1547" spans="1:9" x14ac:dyDescent="0.25">
      <c r="A1547" s="317"/>
      <c r="B1547" s="8"/>
      <c r="C1547" s="8"/>
      <c r="D1547" s="284"/>
      <c r="E1547" s="40"/>
      <c r="F1547" s="40"/>
      <c r="G1547" s="40"/>
      <c r="H1547" s="40"/>
      <c r="I1547" s="40"/>
    </row>
    <row r="1548" spans="1:9" x14ac:dyDescent="0.25">
      <c r="A1548" s="317"/>
      <c r="B1548" s="8"/>
      <c r="C1548" s="8"/>
      <c r="D1548" s="284"/>
      <c r="E1548" s="40"/>
      <c r="F1548" s="40"/>
      <c r="G1548" s="40"/>
      <c r="H1548" s="40"/>
      <c r="I1548" s="40"/>
    </row>
    <row r="1549" spans="1:9" x14ac:dyDescent="0.25">
      <c r="A1549" s="317"/>
      <c r="B1549" s="8"/>
      <c r="C1549" s="8"/>
      <c r="D1549" s="284"/>
      <c r="E1549" s="40"/>
      <c r="F1549" s="40"/>
      <c r="G1549" s="40"/>
      <c r="H1549" s="40"/>
      <c r="I1549" s="40"/>
    </row>
    <row r="1550" spans="1:9" x14ac:dyDescent="0.25">
      <c r="A1550" s="317"/>
      <c r="B1550" s="8"/>
      <c r="C1550" s="8"/>
      <c r="D1550" s="284"/>
      <c r="E1550" s="40"/>
      <c r="F1550" s="40"/>
      <c r="G1550" s="40"/>
      <c r="H1550" s="40"/>
      <c r="I1550" s="40"/>
    </row>
    <row r="1551" spans="1:9" x14ac:dyDescent="0.25">
      <c r="A1551" s="317"/>
      <c r="B1551" s="8"/>
      <c r="C1551" s="8"/>
      <c r="D1551" s="284"/>
      <c r="E1551" s="40"/>
      <c r="F1551" s="40"/>
      <c r="G1551" s="40"/>
      <c r="H1551" s="40"/>
      <c r="I1551" s="40"/>
    </row>
    <row r="1552" spans="1:9" x14ac:dyDescent="0.25">
      <c r="A1552" s="317"/>
      <c r="B1552" s="8"/>
      <c r="C1552" s="8"/>
      <c r="D1552" s="284"/>
      <c r="E1552" s="40"/>
      <c r="F1552" s="40"/>
      <c r="G1552" s="40"/>
      <c r="H1552" s="40"/>
      <c r="I1552" s="40"/>
    </row>
    <row r="1553" spans="1:9" x14ac:dyDescent="0.25">
      <c r="A1553" s="317"/>
      <c r="B1553" s="8"/>
      <c r="C1553" s="8"/>
      <c r="D1553" s="284"/>
      <c r="E1553" s="40"/>
      <c r="F1553" s="40"/>
      <c r="G1553" s="40"/>
      <c r="H1553" s="40"/>
      <c r="I1553" s="40"/>
    </row>
    <row r="1554" spans="1:9" x14ac:dyDescent="0.25">
      <c r="A1554" s="317"/>
      <c r="B1554" s="8"/>
      <c r="C1554" s="8"/>
      <c r="D1554" s="284"/>
      <c r="E1554" s="40"/>
      <c r="F1554" s="40"/>
      <c r="G1554" s="40"/>
      <c r="H1554" s="40"/>
      <c r="I1554" s="40"/>
    </row>
    <row r="1555" spans="1:9" x14ac:dyDescent="0.25">
      <c r="A1555" s="317"/>
      <c r="B1555" s="8"/>
      <c r="C1555" s="8"/>
      <c r="D1555" s="284"/>
      <c r="E1555" s="40"/>
      <c r="F1555" s="40"/>
      <c r="G1555" s="40"/>
      <c r="H1555" s="40"/>
      <c r="I1555" s="40"/>
    </row>
    <row r="1556" spans="1:9" x14ac:dyDescent="0.25">
      <c r="A1556" s="317"/>
      <c r="B1556" s="8"/>
      <c r="C1556" s="8"/>
      <c r="D1556" s="284"/>
      <c r="E1556" s="40"/>
      <c r="F1556" s="40"/>
      <c r="G1556" s="40"/>
      <c r="H1556" s="40"/>
      <c r="I1556" s="40"/>
    </row>
    <row r="1557" spans="1:9" x14ac:dyDescent="0.25">
      <c r="A1557" s="317"/>
      <c r="B1557" s="8"/>
      <c r="C1557" s="8"/>
      <c r="D1557" s="284"/>
      <c r="E1557" s="40"/>
      <c r="F1557" s="40"/>
      <c r="G1557" s="40"/>
      <c r="H1557" s="40"/>
      <c r="I1557" s="40"/>
    </row>
    <row r="1558" spans="1:9" x14ac:dyDescent="0.25">
      <c r="A1558" s="317"/>
      <c r="B1558" s="8"/>
      <c r="C1558" s="8"/>
      <c r="D1558" s="284"/>
      <c r="E1558" s="40"/>
      <c r="F1558" s="40"/>
      <c r="G1558" s="40"/>
      <c r="H1558" s="40"/>
      <c r="I1558" s="40"/>
    </row>
    <row r="1559" spans="1:9" x14ac:dyDescent="0.25">
      <c r="A1559" s="317"/>
      <c r="B1559" s="8"/>
      <c r="C1559" s="8"/>
      <c r="D1559" s="284"/>
      <c r="E1559" s="40"/>
      <c r="F1559" s="40"/>
      <c r="G1559" s="40"/>
      <c r="H1559" s="40"/>
      <c r="I1559" s="40"/>
    </row>
    <row r="1560" spans="1:9" x14ac:dyDescent="0.25">
      <c r="A1560" s="317"/>
      <c r="B1560" s="8"/>
      <c r="C1560" s="8"/>
      <c r="D1560" s="284"/>
      <c r="E1560" s="40"/>
      <c r="F1560" s="40"/>
      <c r="G1560" s="40"/>
      <c r="H1560" s="40"/>
      <c r="I1560" s="40"/>
    </row>
    <row r="1561" spans="1:9" x14ac:dyDescent="0.25">
      <c r="A1561" s="317"/>
      <c r="B1561" s="8"/>
      <c r="C1561" s="8"/>
      <c r="D1561" s="284"/>
      <c r="E1561" s="40"/>
      <c r="F1561" s="40"/>
      <c r="G1561" s="40"/>
      <c r="H1561" s="40"/>
      <c r="I1561" s="40"/>
    </row>
    <row r="1562" spans="1:9" x14ac:dyDescent="0.25">
      <c r="A1562" s="317"/>
      <c r="B1562" s="8"/>
      <c r="C1562" s="8"/>
      <c r="D1562" s="284"/>
      <c r="E1562" s="40"/>
      <c r="F1562" s="40"/>
      <c r="G1562" s="40"/>
      <c r="H1562" s="40"/>
      <c r="I1562" s="40"/>
    </row>
    <row r="1563" spans="1:9" x14ac:dyDescent="0.25">
      <c r="A1563" s="317"/>
      <c r="B1563" s="8"/>
      <c r="C1563" s="8"/>
      <c r="D1563" s="284"/>
      <c r="E1563" s="40"/>
      <c r="F1563" s="40"/>
      <c r="G1563" s="40"/>
      <c r="H1563" s="40"/>
      <c r="I1563" s="40"/>
    </row>
    <row r="1564" spans="1:9" x14ac:dyDescent="0.25">
      <c r="A1564" s="317"/>
      <c r="B1564" s="8"/>
      <c r="C1564" s="8"/>
      <c r="D1564" s="284"/>
      <c r="E1564" s="40"/>
      <c r="F1564" s="40"/>
      <c r="G1564" s="40"/>
      <c r="H1564" s="40"/>
      <c r="I1564" s="40"/>
    </row>
    <row r="1565" spans="1:9" x14ac:dyDescent="0.25">
      <c r="A1565" s="317"/>
      <c r="B1565" s="8"/>
      <c r="C1565" s="8"/>
      <c r="D1565" s="284"/>
      <c r="E1565" s="40"/>
      <c r="F1565" s="40"/>
      <c r="G1565" s="40"/>
      <c r="H1565" s="40"/>
      <c r="I1565" s="40"/>
    </row>
    <row r="1566" spans="1:9" x14ac:dyDescent="0.25">
      <c r="A1566" s="317"/>
      <c r="B1566" s="8"/>
      <c r="C1566" s="8"/>
      <c r="D1566" s="284"/>
      <c r="E1566" s="40"/>
      <c r="F1566" s="40"/>
      <c r="G1566" s="40"/>
      <c r="H1566" s="40"/>
      <c r="I1566" s="40"/>
    </row>
    <row r="1567" spans="1:9" x14ac:dyDescent="0.25">
      <c r="A1567" s="317"/>
      <c r="B1567" s="8"/>
      <c r="C1567" s="8"/>
      <c r="D1567" s="284"/>
      <c r="E1567" s="40"/>
      <c r="F1567" s="40"/>
      <c r="G1567" s="40"/>
      <c r="H1567" s="40"/>
      <c r="I1567" s="40"/>
    </row>
    <row r="1568" spans="1:9" x14ac:dyDescent="0.25">
      <c r="A1568" s="317"/>
      <c r="B1568" s="8"/>
      <c r="C1568" s="8"/>
      <c r="D1568" s="284"/>
      <c r="E1568" s="40"/>
      <c r="F1568" s="40"/>
      <c r="G1568" s="40"/>
      <c r="H1568" s="40"/>
      <c r="I1568" s="40"/>
    </row>
    <row r="1569" spans="1:9" x14ac:dyDescent="0.25">
      <c r="A1569" s="317"/>
      <c r="B1569" s="8"/>
      <c r="C1569" s="8"/>
      <c r="D1569" s="284"/>
      <c r="E1569" s="40"/>
      <c r="F1569" s="40"/>
      <c r="G1569" s="40"/>
      <c r="H1569" s="40"/>
      <c r="I1569" s="40"/>
    </row>
    <row r="1570" spans="1:9" x14ac:dyDescent="0.25">
      <c r="A1570" s="317"/>
      <c r="B1570" s="8"/>
      <c r="C1570" s="8"/>
      <c r="D1570" s="284"/>
      <c r="E1570" s="40"/>
      <c r="F1570" s="40"/>
      <c r="G1570" s="40"/>
      <c r="H1570" s="40"/>
      <c r="I1570" s="40"/>
    </row>
    <row r="1571" spans="1:9" x14ac:dyDescent="0.25">
      <c r="A1571" s="318"/>
      <c r="B1571" s="8"/>
      <c r="C1571" s="8"/>
      <c r="D1571" s="284"/>
      <c r="E1571" s="40"/>
      <c r="F1571" s="40"/>
      <c r="G1571" s="40"/>
      <c r="H1571" s="40"/>
      <c r="I1571" s="40"/>
    </row>
    <row r="1572" spans="1:9" x14ac:dyDescent="0.25">
      <c r="A1572" s="317"/>
      <c r="B1572" s="8"/>
      <c r="C1572" s="8"/>
      <c r="D1572" s="284"/>
      <c r="E1572" s="40"/>
      <c r="F1572" s="40"/>
      <c r="G1572" s="40"/>
      <c r="H1572" s="40"/>
      <c r="I1572" s="40"/>
    </row>
    <row r="1573" spans="1:9" x14ac:dyDescent="0.25">
      <c r="A1573" s="317"/>
      <c r="B1573" s="8"/>
      <c r="C1573" s="8"/>
      <c r="D1573" s="284"/>
      <c r="E1573" s="40"/>
      <c r="F1573" s="40"/>
      <c r="G1573" s="40"/>
      <c r="H1573" s="40"/>
      <c r="I1573" s="40"/>
    </row>
    <row r="1574" spans="1:9" x14ac:dyDescent="0.25">
      <c r="A1574" s="317"/>
      <c r="B1574" s="8"/>
      <c r="C1574" s="8"/>
      <c r="D1574" s="284"/>
      <c r="E1574" s="40"/>
      <c r="F1574" s="40"/>
      <c r="G1574" s="40"/>
      <c r="H1574" s="40"/>
      <c r="I1574" s="40"/>
    </row>
    <row r="1575" spans="1:9" x14ac:dyDescent="0.25">
      <c r="A1575" s="317"/>
      <c r="B1575" s="8"/>
      <c r="C1575" s="8"/>
      <c r="D1575" s="284"/>
      <c r="E1575" s="40"/>
      <c r="F1575" s="40"/>
      <c r="G1575" s="40"/>
      <c r="H1575" s="40"/>
      <c r="I1575" s="40"/>
    </row>
    <row r="1576" spans="1:9" x14ac:dyDescent="0.25">
      <c r="A1576" s="317"/>
      <c r="B1576" s="8"/>
      <c r="C1576" s="8"/>
      <c r="D1576" s="284"/>
      <c r="E1576" s="40"/>
      <c r="F1576" s="40"/>
      <c r="G1576" s="40"/>
      <c r="H1576" s="40"/>
      <c r="I1576" s="40"/>
    </row>
    <row r="1577" spans="1:9" x14ac:dyDescent="0.25">
      <c r="A1577" s="317"/>
      <c r="B1577" s="8"/>
      <c r="C1577" s="8"/>
      <c r="D1577" s="284"/>
      <c r="E1577" s="40"/>
      <c r="F1577" s="40"/>
      <c r="G1577" s="40"/>
      <c r="H1577" s="40"/>
      <c r="I1577" s="40"/>
    </row>
    <row r="1578" spans="1:9" x14ac:dyDescent="0.25">
      <c r="A1578" s="317"/>
      <c r="B1578" s="8"/>
      <c r="C1578" s="8"/>
      <c r="D1578" s="284"/>
      <c r="E1578" s="40"/>
      <c r="F1578" s="40"/>
      <c r="G1578" s="40"/>
      <c r="H1578" s="40"/>
      <c r="I1578" s="40"/>
    </row>
    <row r="1579" spans="1:9" x14ac:dyDescent="0.25">
      <c r="A1579" s="317"/>
      <c r="B1579" s="8"/>
      <c r="C1579" s="8"/>
      <c r="D1579" s="284"/>
      <c r="E1579" s="40"/>
      <c r="F1579" s="40"/>
      <c r="G1579" s="40"/>
      <c r="H1579" s="40"/>
      <c r="I1579" s="40"/>
    </row>
    <row r="1580" spans="1:9" x14ac:dyDescent="0.25">
      <c r="A1580" s="317"/>
      <c r="B1580" s="8"/>
      <c r="C1580" s="8"/>
      <c r="D1580" s="284"/>
      <c r="E1580" s="40"/>
      <c r="F1580" s="40"/>
      <c r="G1580" s="40"/>
      <c r="H1580" s="40"/>
      <c r="I1580" s="40"/>
    </row>
    <row r="1581" spans="1:9" x14ac:dyDescent="0.25">
      <c r="A1581" s="317"/>
      <c r="B1581" s="8"/>
      <c r="C1581" s="8"/>
      <c r="D1581" s="284"/>
      <c r="E1581" s="40"/>
      <c r="F1581" s="40"/>
      <c r="G1581" s="40"/>
      <c r="H1581" s="40"/>
      <c r="I1581" s="40"/>
    </row>
    <row r="1582" spans="1:9" x14ac:dyDescent="0.25">
      <c r="A1582" s="317"/>
      <c r="B1582" s="8"/>
      <c r="C1582" s="8"/>
      <c r="D1582" s="284"/>
      <c r="E1582" s="40"/>
      <c r="F1582" s="40"/>
      <c r="G1582" s="40"/>
      <c r="H1582" s="40"/>
      <c r="I1582" s="40"/>
    </row>
    <row r="1583" spans="1:9" x14ac:dyDescent="0.25">
      <c r="A1583" s="317"/>
      <c r="B1583" s="8"/>
      <c r="C1583" s="8"/>
      <c r="D1583" s="284"/>
      <c r="E1583" s="40"/>
      <c r="F1583" s="40"/>
      <c r="G1583" s="40"/>
      <c r="H1583" s="40"/>
      <c r="I1583" s="40"/>
    </row>
    <row r="1584" spans="1:9" x14ac:dyDescent="0.25">
      <c r="A1584" s="317"/>
      <c r="B1584" s="8"/>
      <c r="C1584" s="8"/>
      <c r="D1584" s="284"/>
      <c r="E1584" s="40"/>
      <c r="F1584" s="40"/>
      <c r="G1584" s="40"/>
      <c r="H1584" s="40"/>
      <c r="I1584" s="40"/>
    </row>
    <row r="1585" spans="1:9" x14ac:dyDescent="0.25">
      <c r="A1585" s="317"/>
      <c r="B1585" s="8"/>
      <c r="C1585" s="8"/>
      <c r="D1585" s="284"/>
      <c r="E1585" s="40"/>
      <c r="F1585" s="40"/>
      <c r="G1585" s="40"/>
      <c r="H1585" s="40"/>
      <c r="I1585" s="40"/>
    </row>
    <row r="1586" spans="1:9" x14ac:dyDescent="0.25">
      <c r="A1586" s="317"/>
      <c r="B1586" s="8"/>
      <c r="C1586" s="8"/>
      <c r="D1586" s="284"/>
      <c r="E1586" s="40"/>
      <c r="F1586" s="40"/>
      <c r="G1586" s="40"/>
      <c r="H1586" s="40"/>
      <c r="I1586" s="40"/>
    </row>
    <row r="1587" spans="1:9" x14ac:dyDescent="0.25">
      <c r="A1587" s="317"/>
      <c r="B1587" s="8"/>
      <c r="C1587" s="8"/>
      <c r="D1587" s="284"/>
      <c r="E1587" s="40"/>
      <c r="F1587" s="40"/>
      <c r="G1587" s="40"/>
      <c r="H1587" s="40"/>
      <c r="I1587" s="40"/>
    </row>
    <row r="1588" spans="1:9" x14ac:dyDescent="0.25">
      <c r="A1588" s="317"/>
      <c r="B1588" s="8"/>
      <c r="C1588" s="8"/>
      <c r="D1588" s="284"/>
      <c r="E1588" s="40"/>
      <c r="F1588" s="40"/>
      <c r="G1588" s="40"/>
      <c r="H1588" s="40"/>
      <c r="I1588" s="40"/>
    </row>
    <row r="1589" spans="1:9" x14ac:dyDescent="0.25">
      <c r="A1589" s="317"/>
      <c r="B1589" s="8"/>
      <c r="C1589" s="8"/>
      <c r="D1589" s="284"/>
      <c r="E1589" s="40"/>
      <c r="F1589" s="40"/>
      <c r="G1589" s="40"/>
      <c r="H1589" s="40"/>
      <c r="I1589" s="40"/>
    </row>
    <row r="1590" spans="1:9" x14ac:dyDescent="0.25">
      <c r="A1590" s="317"/>
      <c r="B1590" s="8"/>
      <c r="C1590" s="8"/>
      <c r="D1590" s="284"/>
      <c r="E1590" s="40"/>
      <c r="F1590" s="40"/>
      <c r="G1590" s="40"/>
      <c r="H1590" s="40"/>
      <c r="I1590" s="40"/>
    </row>
    <row r="1591" spans="1:9" x14ac:dyDescent="0.25">
      <c r="A1591" s="317"/>
      <c r="B1591" s="8"/>
      <c r="C1591" s="8"/>
      <c r="D1591" s="284"/>
      <c r="E1591" s="40"/>
      <c r="F1591" s="40"/>
      <c r="G1591" s="40"/>
      <c r="H1591" s="40"/>
      <c r="I1591" s="40"/>
    </row>
    <row r="1592" spans="1:9" x14ac:dyDescent="0.25">
      <c r="A1592" s="317"/>
      <c r="B1592" s="8"/>
      <c r="C1592" s="8"/>
      <c r="D1592" s="284"/>
      <c r="E1592" s="40"/>
      <c r="F1592" s="40"/>
      <c r="G1592" s="40"/>
      <c r="H1592" s="40"/>
      <c r="I1592" s="40"/>
    </row>
    <row r="1593" spans="1:9" x14ac:dyDescent="0.25">
      <c r="A1593" s="317"/>
      <c r="B1593" s="8"/>
      <c r="C1593" s="8"/>
      <c r="D1593" s="284"/>
      <c r="E1593" s="40"/>
      <c r="F1593" s="40"/>
      <c r="G1593" s="40"/>
      <c r="H1593" s="40"/>
      <c r="I1593" s="40"/>
    </row>
    <row r="1594" spans="1:9" x14ac:dyDescent="0.25">
      <c r="A1594" s="317"/>
      <c r="B1594" s="8"/>
      <c r="C1594" s="8"/>
      <c r="D1594" s="284"/>
      <c r="E1594" s="40"/>
      <c r="F1594" s="40"/>
      <c r="G1594" s="40"/>
      <c r="H1594" s="40"/>
      <c r="I1594" s="40"/>
    </row>
    <row r="1595" spans="1:9" x14ac:dyDescent="0.25">
      <c r="A1595" s="317"/>
      <c r="B1595" s="8"/>
      <c r="C1595" s="8"/>
      <c r="D1595" s="284"/>
      <c r="E1595" s="40"/>
      <c r="F1595" s="40"/>
      <c r="G1595" s="40"/>
      <c r="H1595" s="40"/>
      <c r="I1595" s="40"/>
    </row>
    <row r="1596" spans="1:9" x14ac:dyDescent="0.25">
      <c r="A1596" s="317"/>
      <c r="B1596" s="8"/>
      <c r="C1596" s="8"/>
      <c r="D1596" s="284"/>
      <c r="E1596" s="40"/>
      <c r="F1596" s="40"/>
      <c r="G1596" s="40"/>
      <c r="H1596" s="40"/>
      <c r="I1596" s="40"/>
    </row>
    <row r="1597" spans="1:9" x14ac:dyDescent="0.25">
      <c r="A1597" s="317"/>
      <c r="B1597" s="8"/>
      <c r="C1597" s="8"/>
      <c r="D1597" s="284"/>
      <c r="E1597" s="40"/>
      <c r="F1597" s="40"/>
      <c r="G1597" s="40"/>
      <c r="H1597" s="40"/>
      <c r="I1597" s="40"/>
    </row>
    <row r="1598" spans="1:9" x14ac:dyDescent="0.25">
      <c r="A1598" s="317"/>
      <c r="B1598" s="8"/>
      <c r="C1598" s="8"/>
      <c r="D1598" s="284"/>
      <c r="E1598" s="40"/>
      <c r="F1598" s="40"/>
      <c r="G1598" s="40"/>
      <c r="H1598" s="40"/>
      <c r="I1598" s="40"/>
    </row>
    <row r="1599" spans="1:9" x14ac:dyDescent="0.25">
      <c r="A1599" s="317"/>
      <c r="B1599" s="8"/>
      <c r="C1599" s="8"/>
      <c r="D1599" s="284"/>
      <c r="E1599" s="40"/>
      <c r="F1599" s="40"/>
      <c r="G1599" s="40"/>
      <c r="H1599" s="40"/>
      <c r="I1599" s="40"/>
    </row>
    <row r="1600" spans="1:9" x14ac:dyDescent="0.25">
      <c r="A1600" s="317"/>
      <c r="B1600" s="8"/>
      <c r="C1600" s="8"/>
      <c r="D1600" s="284"/>
      <c r="E1600" s="40"/>
      <c r="F1600" s="40"/>
      <c r="G1600" s="40"/>
      <c r="H1600" s="40"/>
      <c r="I1600" s="40"/>
    </row>
    <row r="1601" spans="1:9" x14ac:dyDescent="0.25">
      <c r="A1601" s="317"/>
      <c r="B1601" s="8"/>
      <c r="C1601" s="8"/>
      <c r="D1601" s="284"/>
      <c r="E1601" s="40"/>
      <c r="F1601" s="40"/>
      <c r="G1601" s="40"/>
      <c r="H1601" s="40"/>
      <c r="I1601" s="40"/>
    </row>
    <row r="1602" spans="1:9" x14ac:dyDescent="0.25">
      <c r="A1602" s="317"/>
      <c r="B1602" s="8"/>
      <c r="C1602" s="8"/>
      <c r="D1602" s="284"/>
      <c r="E1602" s="40"/>
      <c r="F1602" s="40"/>
      <c r="G1602" s="40"/>
      <c r="H1602" s="40"/>
      <c r="I1602" s="40"/>
    </row>
    <row r="1603" spans="1:9" x14ac:dyDescent="0.25">
      <c r="A1603" s="317"/>
      <c r="B1603" s="8"/>
      <c r="C1603" s="8"/>
      <c r="D1603" s="284"/>
      <c r="E1603" s="40"/>
      <c r="F1603" s="40"/>
      <c r="G1603" s="40"/>
      <c r="H1603" s="40"/>
      <c r="I1603" s="40"/>
    </row>
    <row r="1604" spans="1:9" x14ac:dyDescent="0.25">
      <c r="A1604" s="317"/>
      <c r="B1604" s="8"/>
      <c r="C1604" s="8"/>
      <c r="D1604" s="284"/>
      <c r="E1604" s="40"/>
      <c r="F1604" s="40"/>
      <c r="G1604" s="40"/>
      <c r="H1604" s="40"/>
      <c r="I1604" s="40"/>
    </row>
    <row r="1605" spans="1:9" x14ac:dyDescent="0.25">
      <c r="A1605" s="317"/>
      <c r="B1605" s="8"/>
      <c r="C1605" s="8"/>
      <c r="D1605" s="284"/>
      <c r="E1605" s="40"/>
      <c r="F1605" s="40"/>
      <c r="G1605" s="40"/>
      <c r="H1605" s="40"/>
      <c r="I1605" s="40"/>
    </row>
    <row r="1606" spans="1:9" x14ac:dyDescent="0.25">
      <c r="A1606" s="317"/>
      <c r="B1606" s="8"/>
      <c r="C1606" s="8"/>
      <c r="D1606" s="284"/>
      <c r="E1606" s="40"/>
      <c r="F1606" s="40"/>
      <c r="G1606" s="40"/>
      <c r="H1606" s="40"/>
      <c r="I1606" s="40"/>
    </row>
    <row r="1607" spans="1:9" x14ac:dyDescent="0.25">
      <c r="A1607" s="317"/>
      <c r="B1607" s="8"/>
      <c r="C1607" s="8"/>
      <c r="D1607" s="284"/>
      <c r="E1607" s="40"/>
      <c r="F1607" s="40"/>
      <c r="G1607" s="40"/>
      <c r="H1607" s="40"/>
      <c r="I1607" s="40"/>
    </row>
    <row r="1608" spans="1:9" x14ac:dyDescent="0.25">
      <c r="A1608" s="317"/>
      <c r="B1608" s="8"/>
      <c r="C1608" s="8"/>
      <c r="D1608" s="284"/>
      <c r="E1608" s="40"/>
      <c r="F1608" s="40"/>
      <c r="G1608" s="40"/>
      <c r="H1608" s="40"/>
      <c r="I1608" s="40"/>
    </row>
    <row r="1609" spans="1:9" x14ac:dyDescent="0.25">
      <c r="A1609" s="317"/>
      <c r="B1609" s="8"/>
      <c r="C1609" s="8"/>
      <c r="D1609" s="284"/>
      <c r="E1609" s="40"/>
      <c r="F1609" s="40"/>
      <c r="G1609" s="40"/>
      <c r="H1609" s="40"/>
      <c r="I1609" s="40"/>
    </row>
    <row r="1610" spans="1:9" x14ac:dyDescent="0.25">
      <c r="A1610" s="317"/>
      <c r="B1610" s="8"/>
      <c r="C1610" s="8"/>
      <c r="D1610" s="284"/>
      <c r="E1610" s="40"/>
      <c r="F1610" s="40"/>
      <c r="G1610" s="40"/>
      <c r="H1610" s="40"/>
      <c r="I1610" s="40"/>
    </row>
    <row r="1611" spans="1:9" x14ac:dyDescent="0.25">
      <c r="A1611" s="317"/>
      <c r="B1611" s="8"/>
      <c r="C1611" s="8"/>
      <c r="D1611" s="284"/>
      <c r="E1611" s="40"/>
      <c r="F1611" s="40"/>
      <c r="G1611" s="40"/>
      <c r="H1611" s="40"/>
      <c r="I1611" s="40"/>
    </row>
    <row r="1612" spans="1:9" x14ac:dyDescent="0.25">
      <c r="A1612" s="317"/>
      <c r="B1612" s="8"/>
      <c r="C1612" s="8"/>
      <c r="D1612" s="284"/>
      <c r="E1612" s="40"/>
      <c r="F1612" s="40"/>
      <c r="G1612" s="40"/>
      <c r="H1612" s="40"/>
      <c r="I1612" s="40"/>
    </row>
    <row r="1613" spans="1:9" x14ac:dyDescent="0.25">
      <c r="A1613" s="317"/>
      <c r="B1613" s="8"/>
      <c r="C1613" s="8"/>
      <c r="D1613" s="284"/>
      <c r="E1613" s="40"/>
      <c r="F1613" s="40"/>
      <c r="G1613" s="40"/>
      <c r="H1613" s="40"/>
      <c r="I1613" s="40"/>
    </row>
    <row r="1614" spans="1:9" x14ac:dyDescent="0.25">
      <c r="A1614" s="317"/>
      <c r="B1614" s="8"/>
      <c r="C1614" s="8"/>
      <c r="D1614" s="284"/>
      <c r="E1614" s="40"/>
      <c r="F1614" s="40"/>
      <c r="G1614" s="40"/>
      <c r="H1614" s="40"/>
      <c r="I1614" s="40"/>
    </row>
    <row r="1615" spans="1:9" x14ac:dyDescent="0.25">
      <c r="A1615" s="317"/>
      <c r="B1615" s="8"/>
      <c r="C1615" s="8"/>
      <c r="D1615" s="284"/>
      <c r="E1615" s="40"/>
      <c r="F1615" s="40"/>
      <c r="G1615" s="40"/>
      <c r="H1615" s="40"/>
      <c r="I1615" s="40"/>
    </row>
    <row r="1616" spans="1:9" x14ac:dyDescent="0.25">
      <c r="A1616" s="317"/>
      <c r="B1616" s="8"/>
      <c r="C1616" s="8"/>
      <c r="D1616" s="284"/>
      <c r="E1616" s="40"/>
      <c r="F1616" s="40"/>
      <c r="G1616" s="40"/>
      <c r="H1616" s="40"/>
      <c r="I1616" s="40"/>
    </row>
    <row r="1617" spans="1:9" x14ac:dyDescent="0.25">
      <c r="A1617" s="317"/>
      <c r="B1617" s="8"/>
      <c r="C1617" s="8"/>
      <c r="D1617" s="284"/>
      <c r="E1617" s="40"/>
      <c r="F1617" s="40"/>
      <c r="G1617" s="40"/>
      <c r="H1617" s="40"/>
      <c r="I1617" s="40"/>
    </row>
    <row r="1618" spans="1:9" x14ac:dyDescent="0.25">
      <c r="A1618" s="317"/>
      <c r="B1618" s="8"/>
      <c r="C1618" s="8"/>
      <c r="D1618" s="284"/>
      <c r="E1618" s="40"/>
      <c r="F1618" s="40"/>
      <c r="G1618" s="40"/>
      <c r="H1618" s="40"/>
      <c r="I1618" s="40"/>
    </row>
    <row r="1619" spans="1:9" x14ac:dyDescent="0.25">
      <c r="A1619" s="317"/>
      <c r="B1619" s="8"/>
      <c r="C1619" s="8"/>
      <c r="D1619" s="284"/>
      <c r="E1619" s="40"/>
      <c r="F1619" s="40"/>
      <c r="G1619" s="40"/>
      <c r="H1619" s="40"/>
      <c r="I1619" s="40"/>
    </row>
    <row r="1620" spans="1:9" x14ac:dyDescent="0.25">
      <c r="A1620" s="317"/>
      <c r="B1620" s="8"/>
      <c r="C1620" s="8"/>
      <c r="D1620" s="284"/>
      <c r="E1620" s="40"/>
      <c r="F1620" s="40"/>
      <c r="G1620" s="40"/>
      <c r="H1620" s="40"/>
      <c r="I1620" s="40"/>
    </row>
    <row r="1621" spans="1:9" x14ac:dyDescent="0.25">
      <c r="A1621" s="317"/>
      <c r="B1621" s="8"/>
      <c r="C1621" s="8"/>
      <c r="D1621" s="284"/>
      <c r="E1621" s="40"/>
      <c r="F1621" s="40"/>
      <c r="G1621" s="40"/>
      <c r="H1621" s="40"/>
      <c r="I1621" s="40"/>
    </row>
    <row r="1622" spans="1:9" x14ac:dyDescent="0.25">
      <c r="A1622" s="317"/>
      <c r="B1622" s="8"/>
      <c r="C1622" s="8"/>
      <c r="D1622" s="284"/>
      <c r="E1622" s="40"/>
      <c r="F1622" s="40"/>
      <c r="G1622" s="40"/>
      <c r="H1622" s="40"/>
      <c r="I1622" s="40"/>
    </row>
    <row r="1623" spans="1:9" x14ac:dyDescent="0.25">
      <c r="A1623" s="317"/>
      <c r="B1623" s="8"/>
      <c r="C1623" s="8"/>
      <c r="D1623" s="284"/>
      <c r="E1623" s="40"/>
      <c r="F1623" s="40"/>
      <c r="G1623" s="40"/>
      <c r="H1623" s="40"/>
      <c r="I1623" s="40"/>
    </row>
    <row r="1624" spans="1:9" x14ac:dyDescent="0.25">
      <c r="A1624" s="317"/>
      <c r="B1624" s="8"/>
      <c r="C1624" s="8"/>
      <c r="D1624" s="284"/>
      <c r="E1624" s="40"/>
      <c r="F1624" s="40"/>
      <c r="G1624" s="40"/>
      <c r="H1624" s="40"/>
      <c r="I1624" s="40"/>
    </row>
    <row r="1625" spans="1:9" x14ac:dyDescent="0.25">
      <c r="A1625" s="317"/>
      <c r="B1625" s="8"/>
      <c r="C1625" s="8"/>
      <c r="D1625" s="284"/>
      <c r="E1625" s="40"/>
      <c r="F1625" s="40"/>
      <c r="G1625" s="40"/>
      <c r="H1625" s="40"/>
      <c r="I1625" s="40"/>
    </row>
    <row r="1626" spans="1:9" x14ac:dyDescent="0.25">
      <c r="A1626" s="317"/>
      <c r="B1626" s="8"/>
      <c r="C1626" s="8"/>
      <c r="D1626" s="284"/>
      <c r="E1626" s="40"/>
      <c r="F1626" s="40"/>
      <c r="G1626" s="40"/>
      <c r="H1626" s="40"/>
      <c r="I1626" s="40"/>
    </row>
    <row r="1627" spans="1:9" x14ac:dyDescent="0.25">
      <c r="A1627" s="317"/>
      <c r="B1627" s="8"/>
      <c r="C1627" s="8"/>
      <c r="D1627" s="284"/>
      <c r="E1627" s="40"/>
      <c r="F1627" s="40"/>
      <c r="G1627" s="40"/>
      <c r="H1627" s="40"/>
      <c r="I1627" s="40"/>
    </row>
    <row r="1628" spans="1:9" x14ac:dyDescent="0.25">
      <c r="A1628" s="317"/>
      <c r="B1628" s="8"/>
      <c r="C1628" s="8"/>
      <c r="D1628" s="284"/>
      <c r="E1628" s="40"/>
      <c r="F1628" s="40"/>
      <c r="G1628" s="40"/>
      <c r="H1628" s="40"/>
      <c r="I1628" s="40"/>
    </row>
    <row r="1629" spans="1:9" x14ac:dyDescent="0.25">
      <c r="A1629" s="317"/>
      <c r="B1629" s="8"/>
      <c r="C1629" s="8"/>
      <c r="D1629" s="284"/>
      <c r="E1629" s="40"/>
      <c r="F1629" s="40"/>
      <c r="G1629" s="40"/>
      <c r="H1629" s="40"/>
      <c r="I1629" s="40"/>
    </row>
    <row r="1630" spans="1:9" x14ac:dyDescent="0.25">
      <c r="A1630" s="317"/>
      <c r="B1630" s="8"/>
      <c r="C1630" s="8"/>
      <c r="D1630" s="284"/>
      <c r="E1630" s="40"/>
      <c r="F1630" s="40"/>
      <c r="G1630" s="40"/>
      <c r="H1630" s="40"/>
      <c r="I1630" s="40"/>
    </row>
    <row r="1631" spans="1:9" x14ac:dyDescent="0.25">
      <c r="A1631" s="317"/>
      <c r="B1631" s="8"/>
      <c r="C1631" s="8"/>
      <c r="D1631" s="284"/>
      <c r="E1631" s="40"/>
      <c r="F1631" s="40"/>
      <c r="G1631" s="40"/>
      <c r="H1631" s="40"/>
      <c r="I1631" s="40"/>
    </row>
    <row r="1632" spans="1:9" x14ac:dyDescent="0.25">
      <c r="A1632" s="317"/>
      <c r="B1632" s="8"/>
      <c r="C1632" s="8"/>
      <c r="D1632" s="284"/>
      <c r="E1632" s="40"/>
      <c r="F1632" s="40"/>
      <c r="G1632" s="40"/>
      <c r="H1632" s="40"/>
      <c r="I1632" s="40"/>
    </row>
    <row r="1633" spans="1:9" x14ac:dyDescent="0.25">
      <c r="A1633" s="317"/>
      <c r="B1633" s="8"/>
      <c r="C1633" s="8"/>
      <c r="D1633" s="284"/>
      <c r="E1633" s="40"/>
      <c r="F1633" s="40"/>
      <c r="G1633" s="40"/>
      <c r="H1633" s="40"/>
      <c r="I1633" s="40"/>
    </row>
    <row r="1634" spans="1:9" x14ac:dyDescent="0.25">
      <c r="A1634" s="317"/>
      <c r="B1634" s="8"/>
      <c r="C1634" s="8"/>
      <c r="D1634" s="284"/>
      <c r="E1634" s="40"/>
      <c r="F1634" s="40"/>
      <c r="G1634" s="40"/>
      <c r="H1634" s="40"/>
      <c r="I1634" s="40"/>
    </row>
    <row r="1635" spans="1:9" x14ac:dyDescent="0.25">
      <c r="A1635" s="317"/>
      <c r="B1635" s="8"/>
      <c r="C1635" s="8"/>
      <c r="D1635" s="284"/>
      <c r="E1635" s="40"/>
      <c r="F1635" s="40"/>
      <c r="G1635" s="40"/>
      <c r="H1635" s="40"/>
      <c r="I1635" s="40"/>
    </row>
    <row r="1636" spans="1:9" x14ac:dyDescent="0.25">
      <c r="A1636" s="317"/>
      <c r="B1636" s="8"/>
      <c r="C1636" s="8"/>
      <c r="D1636" s="284"/>
      <c r="E1636" s="40"/>
      <c r="F1636" s="40"/>
      <c r="G1636" s="40"/>
      <c r="H1636" s="40"/>
      <c r="I1636" s="40"/>
    </row>
    <row r="1637" spans="1:9" x14ac:dyDescent="0.25">
      <c r="A1637" s="317"/>
      <c r="B1637" s="8"/>
      <c r="C1637" s="8"/>
      <c r="D1637" s="284"/>
      <c r="E1637" s="40"/>
      <c r="F1637" s="40"/>
      <c r="G1637" s="40"/>
      <c r="H1637" s="40"/>
      <c r="I1637" s="40"/>
    </row>
    <row r="1638" spans="1:9" x14ac:dyDescent="0.25">
      <c r="A1638" s="317"/>
      <c r="B1638" s="8"/>
      <c r="C1638" s="8"/>
      <c r="D1638" s="284"/>
      <c r="E1638" s="40"/>
      <c r="F1638" s="40"/>
      <c r="G1638" s="40"/>
      <c r="H1638" s="40"/>
      <c r="I1638" s="40"/>
    </row>
    <row r="1639" spans="1:9" x14ac:dyDescent="0.25">
      <c r="A1639" s="317"/>
      <c r="B1639" s="8"/>
      <c r="C1639" s="8"/>
      <c r="D1639" s="284"/>
      <c r="E1639" s="40"/>
      <c r="F1639" s="40"/>
      <c r="G1639" s="40"/>
      <c r="H1639" s="40"/>
      <c r="I1639" s="40"/>
    </row>
    <row r="1640" spans="1:9" x14ac:dyDescent="0.25">
      <c r="A1640" s="317"/>
      <c r="B1640" s="8"/>
      <c r="C1640" s="8"/>
      <c r="D1640" s="284"/>
      <c r="E1640" s="40"/>
      <c r="F1640" s="40"/>
      <c r="G1640" s="40"/>
      <c r="H1640" s="40"/>
      <c r="I1640" s="40"/>
    </row>
    <row r="1641" spans="1:9" x14ac:dyDescent="0.25">
      <c r="A1641" s="317"/>
      <c r="B1641" s="8"/>
      <c r="C1641" s="8"/>
      <c r="D1641" s="284"/>
      <c r="E1641" s="40"/>
      <c r="F1641" s="40"/>
      <c r="G1641" s="40"/>
      <c r="H1641" s="40"/>
      <c r="I1641" s="40"/>
    </row>
    <row r="1642" spans="1:9" x14ac:dyDescent="0.25">
      <c r="A1642" s="317"/>
      <c r="B1642" s="8"/>
      <c r="C1642" s="8"/>
      <c r="D1642" s="284"/>
      <c r="E1642" s="40"/>
      <c r="F1642" s="40"/>
      <c r="G1642" s="40"/>
      <c r="H1642" s="40"/>
      <c r="I1642" s="40"/>
    </row>
    <row r="1643" spans="1:9" x14ac:dyDescent="0.25">
      <c r="A1643" s="317"/>
      <c r="B1643" s="8"/>
      <c r="C1643" s="8"/>
      <c r="D1643" s="284"/>
      <c r="E1643" s="40"/>
      <c r="F1643" s="40"/>
      <c r="G1643" s="40"/>
      <c r="H1643" s="40"/>
      <c r="I1643" s="40"/>
    </row>
    <row r="1644" spans="1:9" x14ac:dyDescent="0.25">
      <c r="A1644" s="317"/>
      <c r="B1644" s="8"/>
      <c r="C1644" s="8"/>
      <c r="D1644" s="284"/>
      <c r="E1644" s="40"/>
      <c r="F1644" s="40"/>
      <c r="G1644" s="40"/>
      <c r="H1644" s="40"/>
      <c r="I1644" s="40"/>
    </row>
    <row r="1645" spans="1:9" x14ac:dyDescent="0.25">
      <c r="A1645" s="317"/>
      <c r="B1645" s="8"/>
      <c r="C1645" s="8"/>
      <c r="D1645" s="284"/>
      <c r="E1645" s="40"/>
      <c r="F1645" s="40"/>
      <c r="G1645" s="40"/>
      <c r="H1645" s="40"/>
      <c r="I1645" s="40"/>
    </row>
    <row r="1646" spans="1:9" x14ac:dyDescent="0.25">
      <c r="A1646" s="317"/>
      <c r="B1646" s="8"/>
      <c r="C1646" s="8"/>
      <c r="D1646" s="284"/>
      <c r="E1646" s="40"/>
      <c r="F1646" s="40"/>
      <c r="G1646" s="40"/>
      <c r="H1646" s="40"/>
      <c r="I1646" s="40"/>
    </row>
    <row r="1647" spans="1:9" x14ac:dyDescent="0.25">
      <c r="A1647" s="317"/>
      <c r="B1647" s="8"/>
      <c r="C1647" s="8"/>
      <c r="D1647" s="284"/>
      <c r="E1647" s="40"/>
      <c r="F1647" s="40"/>
      <c r="G1647" s="40"/>
      <c r="H1647" s="40"/>
      <c r="I1647" s="40"/>
    </row>
    <row r="1648" spans="1:9" x14ac:dyDescent="0.25">
      <c r="A1648" s="317"/>
      <c r="B1648" s="8"/>
      <c r="C1648" s="8"/>
      <c r="D1648" s="284"/>
      <c r="E1648" s="40"/>
      <c r="F1648" s="40"/>
      <c r="G1648" s="40"/>
      <c r="H1648" s="40"/>
      <c r="I1648" s="40"/>
    </row>
    <row r="1649" spans="1:9" x14ac:dyDescent="0.25">
      <c r="A1649" s="317"/>
      <c r="B1649" s="8"/>
      <c r="C1649" s="8"/>
      <c r="D1649" s="284"/>
      <c r="E1649" s="40"/>
      <c r="F1649" s="40"/>
      <c r="G1649" s="40"/>
      <c r="H1649" s="40"/>
      <c r="I1649" s="40"/>
    </row>
    <row r="1650" spans="1:9" x14ac:dyDescent="0.25">
      <c r="A1650" s="317"/>
      <c r="B1650" s="8"/>
      <c r="C1650" s="8"/>
      <c r="D1650" s="284"/>
      <c r="E1650" s="40"/>
      <c r="F1650" s="40"/>
      <c r="G1650" s="40"/>
      <c r="H1650" s="40"/>
      <c r="I1650" s="40"/>
    </row>
    <row r="1651" spans="1:9" x14ac:dyDescent="0.25">
      <c r="A1651" s="317"/>
      <c r="B1651" s="8"/>
      <c r="C1651" s="8"/>
      <c r="D1651" s="284"/>
      <c r="E1651" s="40"/>
      <c r="F1651" s="40"/>
      <c r="G1651" s="40"/>
      <c r="H1651" s="40"/>
      <c r="I1651" s="40"/>
    </row>
    <row r="1652" spans="1:9" x14ac:dyDescent="0.25">
      <c r="A1652" s="317"/>
      <c r="B1652" s="8"/>
      <c r="C1652" s="8"/>
      <c r="D1652" s="284"/>
      <c r="E1652" s="40"/>
      <c r="F1652" s="40"/>
      <c r="G1652" s="40"/>
      <c r="H1652" s="40"/>
      <c r="I1652" s="40"/>
    </row>
    <row r="1653" spans="1:9" x14ac:dyDescent="0.25">
      <c r="A1653" s="317"/>
      <c r="B1653" s="8"/>
      <c r="C1653" s="8"/>
      <c r="D1653" s="284"/>
      <c r="E1653" s="40"/>
      <c r="F1653" s="40"/>
      <c r="G1653" s="40"/>
      <c r="H1653" s="40"/>
      <c r="I1653" s="40"/>
    </row>
    <row r="1654" spans="1:9" x14ac:dyDescent="0.25">
      <c r="A1654" s="317"/>
      <c r="B1654" s="8"/>
      <c r="C1654" s="8"/>
      <c r="D1654" s="284"/>
      <c r="E1654" s="40"/>
      <c r="F1654" s="40"/>
      <c r="G1654" s="40"/>
      <c r="H1654" s="40"/>
      <c r="I1654" s="40"/>
    </row>
    <row r="1655" spans="1:9" x14ac:dyDescent="0.25">
      <c r="A1655" s="317"/>
      <c r="B1655" s="8"/>
      <c r="C1655" s="8"/>
      <c r="D1655" s="284"/>
      <c r="E1655" s="40"/>
      <c r="F1655" s="40"/>
      <c r="G1655" s="40"/>
      <c r="H1655" s="40"/>
      <c r="I1655" s="40"/>
    </row>
    <row r="1656" spans="1:9" x14ac:dyDescent="0.25">
      <c r="A1656" s="317"/>
      <c r="B1656" s="8"/>
      <c r="C1656" s="8"/>
      <c r="D1656" s="284"/>
      <c r="E1656" s="40"/>
      <c r="F1656" s="40"/>
      <c r="G1656" s="40"/>
      <c r="H1656" s="40"/>
      <c r="I1656" s="40"/>
    </row>
    <row r="1657" spans="1:9" x14ac:dyDescent="0.25">
      <c r="A1657" s="317"/>
      <c r="B1657" s="8"/>
      <c r="C1657" s="8"/>
      <c r="D1657" s="284"/>
      <c r="E1657" s="40"/>
      <c r="F1657" s="40"/>
      <c r="G1657" s="40"/>
      <c r="H1657" s="40"/>
      <c r="I1657" s="40"/>
    </row>
    <row r="1658" spans="1:9" x14ac:dyDescent="0.25">
      <c r="A1658" s="317"/>
      <c r="B1658" s="8"/>
      <c r="C1658" s="8"/>
      <c r="D1658" s="284"/>
      <c r="E1658" s="40"/>
      <c r="F1658" s="40"/>
      <c r="G1658" s="40"/>
      <c r="H1658" s="40"/>
      <c r="I1658" s="40"/>
    </row>
    <row r="1659" spans="1:9" x14ac:dyDescent="0.25">
      <c r="A1659" s="317"/>
      <c r="B1659" s="8"/>
      <c r="C1659" s="8"/>
      <c r="D1659" s="284"/>
      <c r="E1659" s="40"/>
      <c r="F1659" s="40"/>
      <c r="G1659" s="40"/>
      <c r="H1659" s="40"/>
      <c r="I1659" s="40"/>
    </row>
    <row r="1660" spans="1:9" x14ac:dyDescent="0.25">
      <c r="A1660" s="317"/>
      <c r="B1660" s="8"/>
      <c r="C1660" s="8"/>
      <c r="D1660" s="284"/>
      <c r="E1660" s="40"/>
      <c r="F1660" s="40"/>
      <c r="G1660" s="40"/>
      <c r="H1660" s="40"/>
      <c r="I1660" s="40"/>
    </row>
    <row r="1661" spans="1:9" x14ac:dyDescent="0.25">
      <c r="A1661" s="317"/>
      <c r="B1661" s="8"/>
      <c r="C1661" s="8"/>
      <c r="D1661" s="284"/>
      <c r="E1661" s="40"/>
      <c r="F1661" s="40"/>
      <c r="G1661" s="40"/>
      <c r="H1661" s="40"/>
      <c r="I1661" s="40"/>
    </row>
    <row r="1662" spans="1:9" x14ac:dyDescent="0.25">
      <c r="A1662" s="317"/>
      <c r="B1662" s="8"/>
      <c r="C1662" s="8"/>
      <c r="D1662" s="284"/>
      <c r="E1662" s="40"/>
      <c r="F1662" s="40"/>
      <c r="G1662" s="40"/>
      <c r="H1662" s="40"/>
      <c r="I1662" s="40"/>
    </row>
    <row r="1663" spans="1:9" x14ac:dyDescent="0.25">
      <c r="A1663" s="317"/>
      <c r="B1663" s="8"/>
      <c r="C1663" s="8"/>
      <c r="D1663" s="284"/>
      <c r="E1663" s="40"/>
      <c r="F1663" s="40"/>
      <c r="G1663" s="40"/>
      <c r="H1663" s="40"/>
      <c r="I1663" s="40"/>
    </row>
    <row r="1664" spans="1:9" x14ac:dyDescent="0.25">
      <c r="A1664" s="317"/>
      <c r="B1664" s="8"/>
      <c r="C1664" s="8"/>
      <c r="D1664" s="284"/>
      <c r="E1664" s="40"/>
      <c r="F1664" s="40"/>
      <c r="G1664" s="40"/>
      <c r="H1664" s="40"/>
      <c r="I1664" s="40"/>
    </row>
    <row r="1665" spans="1:9" x14ac:dyDescent="0.25">
      <c r="A1665" s="317"/>
      <c r="B1665" s="8"/>
      <c r="C1665" s="8"/>
      <c r="D1665" s="284"/>
      <c r="E1665" s="40"/>
      <c r="F1665" s="40"/>
      <c r="G1665" s="40"/>
      <c r="H1665" s="40"/>
      <c r="I1665" s="40"/>
    </row>
    <row r="1666" spans="1:9" x14ac:dyDescent="0.25">
      <c r="A1666" s="317"/>
      <c r="B1666" s="8"/>
      <c r="C1666" s="8"/>
      <c r="D1666" s="284"/>
      <c r="E1666" s="40"/>
      <c r="F1666" s="40"/>
      <c r="G1666" s="40"/>
      <c r="H1666" s="40"/>
      <c r="I1666" s="40"/>
    </row>
    <row r="1667" spans="1:9" x14ac:dyDescent="0.25">
      <c r="A1667" s="317"/>
      <c r="B1667" s="8"/>
      <c r="C1667" s="8"/>
      <c r="D1667" s="284"/>
      <c r="E1667" s="40"/>
      <c r="F1667" s="40"/>
      <c r="G1667" s="40"/>
      <c r="H1667" s="40"/>
      <c r="I1667" s="40"/>
    </row>
    <row r="1668" spans="1:9" x14ac:dyDescent="0.25">
      <c r="A1668" s="317"/>
      <c r="B1668" s="8"/>
      <c r="C1668" s="8"/>
      <c r="D1668" s="284"/>
      <c r="E1668" s="40"/>
      <c r="F1668" s="40"/>
      <c r="G1668" s="40"/>
      <c r="H1668" s="40"/>
      <c r="I1668" s="40"/>
    </row>
    <row r="1669" spans="1:9" x14ac:dyDescent="0.25">
      <c r="A1669" s="317"/>
      <c r="B1669" s="8"/>
      <c r="C1669" s="8"/>
      <c r="D1669" s="284"/>
      <c r="E1669" s="40"/>
      <c r="F1669" s="40"/>
      <c r="G1669" s="40"/>
      <c r="H1669" s="40"/>
      <c r="I1669" s="40"/>
    </row>
    <row r="1670" spans="1:9" x14ac:dyDescent="0.25">
      <c r="A1670" s="317"/>
      <c r="B1670" s="8"/>
      <c r="C1670" s="8"/>
      <c r="D1670" s="284"/>
      <c r="E1670" s="40"/>
      <c r="F1670" s="40"/>
      <c r="G1670" s="40"/>
      <c r="H1670" s="40"/>
      <c r="I1670" s="40"/>
    </row>
    <row r="1671" spans="1:9" x14ac:dyDescent="0.25">
      <c r="A1671" s="317"/>
      <c r="B1671" s="8"/>
      <c r="C1671" s="8"/>
      <c r="D1671" s="284"/>
      <c r="E1671" s="40"/>
      <c r="F1671" s="40"/>
      <c r="G1671" s="40"/>
      <c r="H1671" s="40"/>
      <c r="I1671" s="40"/>
    </row>
    <row r="1672" spans="1:9" x14ac:dyDescent="0.25">
      <c r="A1672" s="317"/>
      <c r="B1672" s="8"/>
      <c r="C1672" s="8"/>
      <c r="D1672" s="284"/>
      <c r="E1672" s="40"/>
      <c r="F1672" s="40"/>
      <c r="G1672" s="40"/>
      <c r="H1672" s="40"/>
      <c r="I1672" s="40"/>
    </row>
    <row r="1673" spans="1:9" x14ac:dyDescent="0.25">
      <c r="A1673" s="317"/>
      <c r="B1673" s="8"/>
      <c r="C1673" s="8"/>
      <c r="D1673" s="284"/>
      <c r="E1673" s="40"/>
      <c r="F1673" s="40"/>
      <c r="G1673" s="40"/>
      <c r="H1673" s="40"/>
      <c r="I1673" s="40"/>
    </row>
    <row r="1674" spans="1:9" x14ac:dyDescent="0.25">
      <c r="A1674" s="317"/>
      <c r="B1674" s="8"/>
      <c r="C1674" s="8"/>
      <c r="D1674" s="284"/>
      <c r="E1674" s="40"/>
      <c r="F1674" s="40"/>
      <c r="G1674" s="40"/>
      <c r="H1674" s="40"/>
      <c r="I1674" s="40"/>
    </row>
    <row r="1675" spans="1:9" x14ac:dyDescent="0.25">
      <c r="A1675" s="317"/>
      <c r="B1675" s="8"/>
      <c r="C1675" s="8"/>
      <c r="D1675" s="284"/>
      <c r="E1675" s="40"/>
      <c r="F1675" s="40"/>
      <c r="G1675" s="40"/>
      <c r="H1675" s="40"/>
      <c r="I1675" s="40"/>
    </row>
    <row r="1676" spans="1:9" x14ac:dyDescent="0.25">
      <c r="A1676" s="317"/>
      <c r="B1676" s="8"/>
      <c r="C1676" s="8"/>
      <c r="D1676" s="284"/>
      <c r="E1676" s="40"/>
      <c r="F1676" s="40"/>
      <c r="G1676" s="40"/>
      <c r="H1676" s="40"/>
      <c r="I1676" s="40"/>
    </row>
    <row r="1677" spans="1:9" x14ac:dyDescent="0.25">
      <c r="A1677" s="317"/>
      <c r="B1677" s="8"/>
      <c r="C1677" s="8"/>
      <c r="D1677" s="284"/>
      <c r="E1677" s="40"/>
      <c r="F1677" s="40"/>
      <c r="G1677" s="40"/>
      <c r="H1677" s="40"/>
      <c r="I1677" s="40"/>
    </row>
    <row r="1678" spans="1:9" x14ac:dyDescent="0.25">
      <c r="A1678" s="317"/>
      <c r="B1678" s="8"/>
      <c r="C1678" s="8"/>
      <c r="D1678" s="284"/>
      <c r="E1678" s="40"/>
      <c r="F1678" s="40"/>
      <c r="G1678" s="40"/>
      <c r="H1678" s="40"/>
      <c r="I1678" s="40"/>
    </row>
    <row r="1679" spans="1:9" x14ac:dyDescent="0.25">
      <c r="A1679" s="317"/>
      <c r="B1679" s="8"/>
      <c r="C1679" s="8"/>
      <c r="D1679" s="284"/>
      <c r="E1679" s="40"/>
      <c r="F1679" s="40"/>
      <c r="G1679" s="40"/>
      <c r="H1679" s="40"/>
      <c r="I1679" s="40"/>
    </row>
    <row r="1680" spans="1:9" x14ac:dyDescent="0.25">
      <c r="A1680" s="317"/>
      <c r="B1680" s="8"/>
      <c r="C1680" s="8"/>
      <c r="D1680" s="284"/>
      <c r="E1680" s="40"/>
      <c r="F1680" s="40"/>
      <c r="G1680" s="40"/>
      <c r="H1680" s="40"/>
      <c r="I1680" s="40"/>
    </row>
    <row r="1681" spans="1:9" x14ac:dyDescent="0.25">
      <c r="A1681" s="317"/>
      <c r="B1681" s="8"/>
      <c r="C1681" s="8"/>
      <c r="D1681" s="284"/>
      <c r="E1681" s="40"/>
      <c r="F1681" s="40"/>
      <c r="G1681" s="40"/>
      <c r="H1681" s="40"/>
      <c r="I1681" s="40"/>
    </row>
    <row r="1682" spans="1:9" x14ac:dyDescent="0.25">
      <c r="A1682" s="317"/>
      <c r="B1682" s="8"/>
      <c r="C1682" s="8"/>
      <c r="D1682" s="284"/>
      <c r="E1682" s="40"/>
      <c r="F1682" s="40"/>
      <c r="G1682" s="40"/>
      <c r="H1682" s="40"/>
      <c r="I1682" s="40"/>
    </row>
    <row r="1683" spans="1:9" x14ac:dyDescent="0.25">
      <c r="A1683" s="317"/>
      <c r="B1683" s="8"/>
      <c r="C1683" s="8"/>
      <c r="D1683" s="284"/>
      <c r="E1683" s="40"/>
      <c r="F1683" s="40"/>
      <c r="G1683" s="40"/>
      <c r="H1683" s="40"/>
      <c r="I1683" s="40"/>
    </row>
    <row r="1684" spans="1:9" x14ac:dyDescent="0.25">
      <c r="A1684" s="317"/>
      <c r="B1684" s="8"/>
      <c r="C1684" s="8"/>
      <c r="D1684" s="284"/>
      <c r="E1684" s="40"/>
      <c r="F1684" s="40"/>
      <c r="G1684" s="40"/>
      <c r="H1684" s="40"/>
      <c r="I1684" s="40"/>
    </row>
    <row r="1685" spans="1:9" x14ac:dyDescent="0.25">
      <c r="A1685" s="317"/>
      <c r="B1685" s="8"/>
      <c r="C1685" s="8"/>
      <c r="D1685" s="284"/>
      <c r="E1685" s="40"/>
      <c r="F1685" s="40"/>
      <c r="G1685" s="40"/>
      <c r="H1685" s="40"/>
      <c r="I1685" s="40"/>
    </row>
    <row r="1686" spans="1:9" x14ac:dyDescent="0.25">
      <c r="A1686" s="317"/>
      <c r="B1686" s="8"/>
      <c r="C1686" s="8"/>
      <c r="D1686" s="284"/>
      <c r="E1686" s="40"/>
      <c r="F1686" s="40"/>
      <c r="G1686" s="40"/>
      <c r="H1686" s="40"/>
      <c r="I1686" s="40"/>
    </row>
    <row r="1687" spans="1:9" x14ac:dyDescent="0.25">
      <c r="A1687" s="317"/>
      <c r="B1687" s="8"/>
      <c r="C1687" s="8"/>
      <c r="D1687" s="284"/>
      <c r="E1687" s="40"/>
      <c r="F1687" s="40"/>
      <c r="G1687" s="40"/>
      <c r="H1687" s="40"/>
      <c r="I1687" s="40"/>
    </row>
    <row r="1688" spans="1:9" x14ac:dyDescent="0.25">
      <c r="A1688" s="317"/>
      <c r="B1688" s="8"/>
      <c r="C1688" s="8"/>
      <c r="D1688" s="284"/>
      <c r="E1688" s="40"/>
      <c r="F1688" s="40"/>
      <c r="G1688" s="40"/>
      <c r="H1688" s="40"/>
      <c r="I1688" s="40"/>
    </row>
    <row r="1689" spans="1:9" x14ac:dyDescent="0.25">
      <c r="A1689" s="317"/>
      <c r="B1689" s="8"/>
      <c r="C1689" s="8"/>
      <c r="D1689" s="284"/>
      <c r="E1689" s="40"/>
      <c r="F1689" s="40"/>
      <c r="G1689" s="40"/>
      <c r="H1689" s="40"/>
      <c r="I1689" s="40"/>
    </row>
    <row r="1690" spans="1:9" x14ac:dyDescent="0.25">
      <c r="A1690" s="317"/>
      <c r="B1690" s="8"/>
      <c r="C1690" s="8"/>
      <c r="D1690" s="284"/>
      <c r="E1690" s="40"/>
      <c r="F1690" s="40"/>
      <c r="G1690" s="40"/>
      <c r="H1690" s="40"/>
      <c r="I1690" s="40"/>
    </row>
    <row r="1691" spans="1:9" x14ac:dyDescent="0.25">
      <c r="A1691" s="317"/>
      <c r="B1691" s="8"/>
      <c r="C1691" s="8"/>
      <c r="D1691" s="284"/>
      <c r="E1691" s="40"/>
      <c r="F1691" s="40"/>
      <c r="G1691" s="40"/>
      <c r="H1691" s="40"/>
      <c r="I1691" s="40"/>
    </row>
    <row r="1692" spans="1:9" x14ac:dyDescent="0.25">
      <c r="A1692" s="317"/>
      <c r="B1692" s="8"/>
      <c r="C1692" s="8"/>
      <c r="D1692" s="284"/>
      <c r="E1692" s="40"/>
      <c r="F1692" s="40"/>
      <c r="G1692" s="40"/>
      <c r="H1692" s="40"/>
      <c r="I1692" s="40"/>
    </row>
    <row r="1693" spans="1:9" x14ac:dyDescent="0.25">
      <c r="A1693" s="317"/>
      <c r="B1693" s="8"/>
      <c r="C1693" s="8"/>
      <c r="D1693" s="284"/>
      <c r="E1693" s="40"/>
      <c r="F1693" s="40"/>
      <c r="G1693" s="40"/>
      <c r="H1693" s="40"/>
      <c r="I1693" s="40"/>
    </row>
    <row r="1694" spans="1:9" x14ac:dyDescent="0.25">
      <c r="A1694" s="317"/>
      <c r="B1694" s="8"/>
      <c r="C1694" s="8"/>
      <c r="D1694" s="284"/>
      <c r="E1694" s="40"/>
      <c r="F1694" s="40"/>
      <c r="G1694" s="40"/>
      <c r="H1694" s="40"/>
      <c r="I1694" s="40"/>
    </row>
    <row r="1695" spans="1:9" x14ac:dyDescent="0.25">
      <c r="A1695" s="317"/>
      <c r="B1695" s="8"/>
      <c r="C1695" s="8"/>
      <c r="D1695" s="284"/>
      <c r="E1695" s="40"/>
      <c r="F1695" s="40"/>
      <c r="G1695" s="40"/>
      <c r="H1695" s="40"/>
      <c r="I1695" s="40"/>
    </row>
    <row r="1696" spans="1:9" x14ac:dyDescent="0.25">
      <c r="A1696" s="317"/>
      <c r="B1696" s="8"/>
      <c r="C1696" s="8"/>
      <c r="D1696" s="284"/>
      <c r="E1696" s="40"/>
      <c r="F1696" s="40"/>
      <c r="G1696" s="40"/>
      <c r="H1696" s="40"/>
      <c r="I1696" s="40"/>
    </row>
    <row r="1697" spans="1:9" x14ac:dyDescent="0.25">
      <c r="A1697" s="317"/>
      <c r="B1697" s="8"/>
      <c r="C1697" s="8"/>
      <c r="D1697" s="284"/>
      <c r="E1697" s="40"/>
      <c r="F1697" s="40"/>
      <c r="G1697" s="40"/>
      <c r="H1697" s="40"/>
      <c r="I1697" s="40"/>
    </row>
    <row r="1698" spans="1:9" x14ac:dyDescent="0.25">
      <c r="A1698" s="317"/>
      <c r="B1698" s="8"/>
      <c r="C1698" s="8"/>
      <c r="D1698" s="284"/>
      <c r="E1698" s="40"/>
      <c r="F1698" s="40"/>
      <c r="G1698" s="40"/>
      <c r="H1698" s="40"/>
      <c r="I1698" s="40"/>
    </row>
    <row r="1699" spans="1:9" x14ac:dyDescent="0.25">
      <c r="A1699" s="317"/>
      <c r="B1699" s="8"/>
      <c r="C1699" s="8"/>
      <c r="D1699" s="284"/>
      <c r="E1699" s="40"/>
      <c r="F1699" s="40"/>
      <c r="G1699" s="40"/>
      <c r="H1699" s="40"/>
      <c r="I1699" s="40"/>
    </row>
    <row r="1700" spans="1:9" x14ac:dyDescent="0.25">
      <c r="A1700" s="317"/>
      <c r="B1700" s="8"/>
      <c r="C1700" s="8"/>
      <c r="D1700" s="284"/>
      <c r="E1700" s="40"/>
      <c r="F1700" s="40"/>
      <c r="G1700" s="40"/>
      <c r="H1700" s="40"/>
      <c r="I1700" s="40"/>
    </row>
    <row r="1701" spans="1:9" x14ac:dyDescent="0.25">
      <c r="A1701" s="317"/>
      <c r="B1701" s="8"/>
      <c r="C1701" s="8"/>
      <c r="D1701" s="284"/>
      <c r="E1701" s="40"/>
      <c r="F1701" s="40"/>
      <c r="G1701" s="40"/>
      <c r="H1701" s="40"/>
      <c r="I1701" s="40"/>
    </row>
    <row r="1702" spans="1:9" x14ac:dyDescent="0.25">
      <c r="A1702" s="317"/>
      <c r="B1702" s="8"/>
      <c r="C1702" s="8"/>
      <c r="D1702" s="284"/>
      <c r="E1702" s="40"/>
      <c r="F1702" s="40"/>
      <c r="G1702" s="40"/>
      <c r="H1702" s="40"/>
      <c r="I1702" s="40"/>
    </row>
    <row r="1703" spans="1:9" x14ac:dyDescent="0.25">
      <c r="A1703" s="317"/>
      <c r="B1703" s="8"/>
      <c r="C1703" s="8"/>
      <c r="D1703" s="284"/>
      <c r="E1703" s="40"/>
      <c r="F1703" s="40"/>
      <c r="G1703" s="40"/>
      <c r="H1703" s="40"/>
      <c r="I1703" s="40"/>
    </row>
    <row r="1704" spans="1:9" x14ac:dyDescent="0.25">
      <c r="A1704" s="317"/>
      <c r="B1704" s="8"/>
      <c r="C1704" s="8"/>
      <c r="D1704" s="284"/>
      <c r="E1704" s="40"/>
      <c r="F1704" s="40"/>
      <c r="G1704" s="40"/>
      <c r="H1704" s="40"/>
      <c r="I1704" s="40"/>
    </row>
    <row r="1705" spans="1:9" x14ac:dyDescent="0.25">
      <c r="A1705" s="317"/>
      <c r="B1705" s="8"/>
      <c r="C1705" s="8"/>
      <c r="D1705" s="284"/>
      <c r="E1705" s="40"/>
      <c r="F1705" s="40"/>
      <c r="G1705" s="40"/>
      <c r="H1705" s="40"/>
      <c r="I1705" s="40"/>
    </row>
    <row r="1706" spans="1:9" x14ac:dyDescent="0.25">
      <c r="A1706" s="317"/>
      <c r="B1706" s="8"/>
      <c r="C1706" s="8"/>
      <c r="D1706" s="284"/>
      <c r="E1706" s="40"/>
      <c r="F1706" s="40"/>
      <c r="G1706" s="40"/>
      <c r="H1706" s="40"/>
      <c r="I1706" s="40"/>
    </row>
    <row r="1707" spans="1:9" x14ac:dyDescent="0.25">
      <c r="A1707" s="317"/>
      <c r="B1707" s="8"/>
      <c r="C1707" s="8"/>
      <c r="D1707" s="284"/>
      <c r="E1707" s="40"/>
      <c r="F1707" s="40"/>
      <c r="G1707" s="40"/>
      <c r="H1707" s="40"/>
      <c r="I1707" s="40"/>
    </row>
    <row r="1708" spans="1:9" x14ac:dyDescent="0.25">
      <c r="A1708" s="317"/>
      <c r="B1708" s="8"/>
      <c r="C1708" s="8"/>
      <c r="D1708" s="284"/>
      <c r="E1708" s="40"/>
      <c r="F1708" s="40"/>
      <c r="G1708" s="40"/>
      <c r="H1708" s="40"/>
      <c r="I1708" s="40"/>
    </row>
    <row r="1709" spans="1:9" x14ac:dyDescent="0.25">
      <c r="A1709" s="317"/>
      <c r="B1709" s="8"/>
      <c r="C1709" s="8"/>
      <c r="D1709" s="284"/>
      <c r="E1709" s="40"/>
      <c r="F1709" s="40"/>
      <c r="G1709" s="40"/>
      <c r="H1709" s="40"/>
      <c r="I1709" s="40"/>
    </row>
    <row r="1710" spans="1:9" x14ac:dyDescent="0.25">
      <c r="A1710" s="317"/>
      <c r="B1710" s="8"/>
      <c r="C1710" s="8"/>
      <c r="D1710" s="284"/>
      <c r="E1710" s="40"/>
      <c r="F1710" s="40"/>
      <c r="G1710" s="40"/>
      <c r="H1710" s="40"/>
      <c r="I1710" s="40"/>
    </row>
    <row r="1711" spans="1:9" x14ac:dyDescent="0.25">
      <c r="A1711" s="317"/>
      <c r="B1711" s="8"/>
      <c r="C1711" s="8"/>
      <c r="D1711" s="284"/>
      <c r="E1711" s="40"/>
      <c r="F1711" s="40"/>
      <c r="G1711" s="40"/>
      <c r="H1711" s="40"/>
      <c r="I1711" s="40"/>
    </row>
    <row r="1712" spans="1:9" x14ac:dyDescent="0.25">
      <c r="A1712" s="317"/>
      <c r="B1712" s="8"/>
      <c r="C1712" s="8"/>
      <c r="D1712" s="284"/>
      <c r="E1712" s="40"/>
      <c r="F1712" s="40"/>
      <c r="G1712" s="40"/>
      <c r="H1712" s="40"/>
      <c r="I1712" s="40"/>
    </row>
    <row r="1713" spans="1:9" x14ac:dyDescent="0.25">
      <c r="A1713" s="317"/>
      <c r="B1713" s="8"/>
      <c r="C1713" s="8"/>
      <c r="D1713" s="284"/>
      <c r="E1713" s="40"/>
      <c r="F1713" s="40"/>
      <c r="G1713" s="40"/>
      <c r="H1713" s="40"/>
      <c r="I1713" s="40"/>
    </row>
    <row r="1714" spans="1:9" x14ac:dyDescent="0.25">
      <c r="A1714" s="317"/>
      <c r="B1714" s="8"/>
      <c r="C1714" s="8"/>
      <c r="D1714" s="284"/>
      <c r="E1714" s="40"/>
      <c r="F1714" s="40"/>
      <c r="G1714" s="40"/>
      <c r="H1714" s="40"/>
      <c r="I1714" s="40"/>
    </row>
    <row r="1715" spans="1:9" x14ac:dyDescent="0.25">
      <c r="A1715" s="317"/>
      <c r="B1715" s="8"/>
      <c r="C1715" s="8"/>
      <c r="D1715" s="284"/>
      <c r="E1715" s="40"/>
      <c r="F1715" s="40"/>
      <c r="G1715" s="40"/>
      <c r="H1715" s="40"/>
      <c r="I1715" s="40"/>
    </row>
    <row r="1716" spans="1:9" x14ac:dyDescent="0.25">
      <c r="A1716" s="317"/>
      <c r="B1716" s="8"/>
      <c r="C1716" s="8"/>
      <c r="D1716" s="284"/>
      <c r="E1716" s="40"/>
      <c r="F1716" s="40"/>
      <c r="G1716" s="40"/>
      <c r="H1716" s="40"/>
      <c r="I1716" s="40"/>
    </row>
    <row r="1717" spans="1:9" x14ac:dyDescent="0.25">
      <c r="A1717" s="317"/>
      <c r="B1717" s="8"/>
      <c r="C1717" s="8"/>
      <c r="D1717" s="284"/>
      <c r="E1717" s="40"/>
      <c r="F1717" s="40"/>
      <c r="G1717" s="40"/>
      <c r="H1717" s="40"/>
      <c r="I1717" s="40"/>
    </row>
    <row r="1718" spans="1:9" x14ac:dyDescent="0.25">
      <c r="A1718" s="317"/>
      <c r="B1718" s="8"/>
      <c r="C1718" s="8"/>
      <c r="D1718" s="284"/>
      <c r="E1718" s="40"/>
      <c r="F1718" s="40"/>
      <c r="G1718" s="40"/>
      <c r="H1718" s="40"/>
      <c r="I1718" s="40"/>
    </row>
    <row r="1719" spans="1:9" x14ac:dyDescent="0.25">
      <c r="A1719" s="317"/>
      <c r="B1719" s="8"/>
      <c r="C1719" s="8"/>
      <c r="D1719" s="284"/>
      <c r="E1719" s="40"/>
      <c r="F1719" s="40"/>
      <c r="G1719" s="40"/>
      <c r="H1719" s="40"/>
      <c r="I1719" s="40"/>
    </row>
    <row r="1720" spans="1:9" x14ac:dyDescent="0.25">
      <c r="A1720" s="317"/>
      <c r="B1720" s="8"/>
      <c r="C1720" s="8"/>
      <c r="D1720" s="284"/>
      <c r="E1720" s="40"/>
      <c r="F1720" s="40"/>
      <c r="G1720" s="40"/>
      <c r="H1720" s="40"/>
      <c r="I1720" s="40"/>
    </row>
    <row r="1721" spans="1:9" x14ac:dyDescent="0.25">
      <c r="A1721" s="317"/>
      <c r="B1721" s="8"/>
      <c r="C1721" s="8"/>
      <c r="D1721" s="284"/>
      <c r="E1721" s="40"/>
      <c r="F1721" s="40"/>
      <c r="G1721" s="40"/>
      <c r="H1721" s="40"/>
      <c r="I1721" s="40"/>
    </row>
    <row r="1722" spans="1:9" x14ac:dyDescent="0.25">
      <c r="A1722" s="317"/>
      <c r="B1722" s="8"/>
      <c r="C1722" s="8"/>
      <c r="D1722" s="284"/>
      <c r="E1722" s="40"/>
      <c r="F1722" s="40"/>
      <c r="G1722" s="40"/>
      <c r="H1722" s="40"/>
      <c r="I1722" s="40"/>
    </row>
    <row r="1723" spans="1:9" x14ac:dyDescent="0.25">
      <c r="A1723" s="317"/>
      <c r="B1723" s="8"/>
      <c r="C1723" s="8"/>
      <c r="D1723" s="284"/>
      <c r="E1723" s="40"/>
      <c r="F1723" s="40"/>
      <c r="G1723" s="40"/>
      <c r="H1723" s="40"/>
      <c r="I1723" s="40"/>
    </row>
    <row r="1724" spans="1:9" x14ac:dyDescent="0.25">
      <c r="A1724" s="317"/>
      <c r="B1724" s="8"/>
      <c r="C1724" s="8"/>
      <c r="D1724" s="284"/>
      <c r="E1724" s="40"/>
      <c r="F1724" s="40"/>
      <c r="G1724" s="40"/>
      <c r="H1724" s="40"/>
      <c r="I1724" s="40"/>
    </row>
    <row r="1725" spans="1:9" x14ac:dyDescent="0.25">
      <c r="A1725" s="317"/>
      <c r="B1725" s="8"/>
      <c r="C1725" s="8"/>
      <c r="D1725" s="284"/>
      <c r="E1725" s="40"/>
      <c r="F1725" s="40"/>
      <c r="G1725" s="40"/>
      <c r="H1725" s="40"/>
      <c r="I1725" s="40"/>
    </row>
    <row r="1726" spans="1:9" x14ac:dyDescent="0.25">
      <c r="A1726" s="317"/>
      <c r="B1726" s="8"/>
      <c r="C1726" s="8"/>
      <c r="D1726" s="284"/>
      <c r="E1726" s="40"/>
      <c r="F1726" s="40"/>
      <c r="G1726" s="40"/>
      <c r="H1726" s="40"/>
      <c r="I1726" s="40"/>
    </row>
    <row r="1727" spans="1:9" x14ac:dyDescent="0.25">
      <c r="A1727" s="317"/>
      <c r="B1727" s="8"/>
      <c r="C1727" s="8"/>
      <c r="D1727" s="284"/>
      <c r="E1727" s="40"/>
      <c r="F1727" s="40"/>
      <c r="G1727" s="40"/>
      <c r="H1727" s="40"/>
      <c r="I1727" s="40"/>
    </row>
    <row r="1728" spans="1:9" x14ac:dyDescent="0.25">
      <c r="A1728" s="317"/>
      <c r="B1728" s="8"/>
      <c r="C1728" s="8"/>
      <c r="D1728" s="284"/>
      <c r="E1728" s="40"/>
      <c r="F1728" s="40"/>
      <c r="G1728" s="40"/>
      <c r="H1728" s="40"/>
      <c r="I1728" s="40"/>
    </row>
    <row r="1729" spans="1:9" x14ac:dyDescent="0.25">
      <c r="A1729" s="317"/>
      <c r="B1729" s="8"/>
      <c r="C1729" s="8"/>
      <c r="D1729" s="284"/>
      <c r="E1729" s="40"/>
      <c r="F1729" s="40"/>
      <c r="G1729" s="40"/>
      <c r="H1729" s="40"/>
      <c r="I1729" s="40"/>
    </row>
    <row r="1730" spans="1:9" x14ac:dyDescent="0.25">
      <c r="A1730" s="317"/>
      <c r="B1730" s="8"/>
      <c r="C1730" s="8"/>
      <c r="D1730" s="284"/>
      <c r="E1730" s="40"/>
      <c r="F1730" s="40"/>
      <c r="G1730" s="40"/>
      <c r="H1730" s="40"/>
      <c r="I1730" s="40"/>
    </row>
    <row r="1731" spans="1:9" x14ac:dyDescent="0.25">
      <c r="A1731" s="317"/>
      <c r="B1731" s="8"/>
      <c r="C1731" s="8"/>
      <c r="D1731" s="284"/>
      <c r="E1731" s="40"/>
      <c r="F1731" s="40"/>
      <c r="G1731" s="40"/>
      <c r="H1731" s="40"/>
      <c r="I1731" s="40"/>
    </row>
    <row r="1732" spans="1:9" x14ac:dyDescent="0.25">
      <c r="A1732" s="317"/>
      <c r="B1732" s="8"/>
      <c r="C1732" s="8"/>
      <c r="D1732" s="284"/>
      <c r="E1732" s="40"/>
      <c r="F1732" s="40"/>
      <c r="G1732" s="40"/>
      <c r="H1732" s="40"/>
      <c r="I1732" s="40"/>
    </row>
    <row r="1733" spans="1:9" x14ac:dyDescent="0.25">
      <c r="A1733" s="317"/>
      <c r="B1733" s="8"/>
      <c r="C1733" s="8"/>
      <c r="D1733" s="284"/>
      <c r="E1733" s="40"/>
      <c r="F1733" s="40"/>
      <c r="G1733" s="40"/>
      <c r="H1733" s="40"/>
      <c r="I1733" s="40"/>
    </row>
    <row r="1734" spans="1:9" x14ac:dyDescent="0.25">
      <c r="A1734" s="317"/>
      <c r="B1734" s="8"/>
      <c r="C1734" s="8"/>
      <c r="D1734" s="284"/>
      <c r="E1734" s="40"/>
      <c r="F1734" s="40"/>
      <c r="G1734" s="40"/>
      <c r="H1734" s="40"/>
      <c r="I1734" s="40"/>
    </row>
    <row r="1735" spans="1:9" x14ac:dyDescent="0.25">
      <c r="A1735" s="317"/>
      <c r="B1735" s="8"/>
      <c r="C1735" s="8"/>
      <c r="D1735" s="284"/>
      <c r="E1735" s="40"/>
      <c r="F1735" s="40"/>
      <c r="G1735" s="40"/>
      <c r="H1735" s="40"/>
      <c r="I1735" s="40"/>
    </row>
    <row r="1736" spans="1:9" x14ac:dyDescent="0.25">
      <c r="A1736" s="317"/>
      <c r="B1736" s="8"/>
      <c r="C1736" s="8"/>
      <c r="D1736" s="284"/>
      <c r="E1736" s="40"/>
      <c r="F1736" s="40"/>
      <c r="G1736" s="40"/>
      <c r="H1736" s="40"/>
      <c r="I1736" s="40"/>
    </row>
    <row r="1737" spans="1:9" x14ac:dyDescent="0.25">
      <c r="A1737" s="317"/>
      <c r="B1737" s="8"/>
      <c r="C1737" s="8"/>
      <c r="D1737" s="284"/>
      <c r="E1737" s="40"/>
      <c r="F1737" s="40"/>
      <c r="G1737" s="40"/>
      <c r="H1737" s="40"/>
      <c r="I1737" s="40"/>
    </row>
    <row r="1738" spans="1:9" x14ac:dyDescent="0.25">
      <c r="A1738" s="317"/>
      <c r="B1738" s="8"/>
      <c r="C1738" s="8"/>
      <c r="D1738" s="284"/>
      <c r="E1738" s="40"/>
      <c r="F1738" s="40"/>
      <c r="G1738" s="40"/>
      <c r="H1738" s="40"/>
      <c r="I1738" s="40"/>
    </row>
    <row r="1739" spans="1:9" x14ac:dyDescent="0.25">
      <c r="A1739" s="317"/>
      <c r="B1739" s="8"/>
      <c r="C1739" s="8"/>
      <c r="D1739" s="284"/>
      <c r="E1739" s="40"/>
      <c r="F1739" s="40"/>
      <c r="G1739" s="40"/>
      <c r="H1739" s="40"/>
      <c r="I1739" s="40"/>
    </row>
    <row r="1740" spans="1:9" x14ac:dyDescent="0.25">
      <c r="A1740" s="317"/>
      <c r="B1740" s="8"/>
      <c r="C1740" s="8"/>
      <c r="D1740" s="284"/>
      <c r="E1740" s="40"/>
      <c r="F1740" s="40"/>
      <c r="G1740" s="40"/>
      <c r="H1740" s="40"/>
      <c r="I1740" s="40"/>
    </row>
    <row r="1741" spans="1:9" x14ac:dyDescent="0.25">
      <c r="A1741" s="317"/>
      <c r="B1741" s="8"/>
      <c r="C1741" s="8"/>
      <c r="D1741" s="284"/>
      <c r="E1741" s="40"/>
      <c r="F1741" s="40"/>
      <c r="G1741" s="40"/>
      <c r="H1741" s="40"/>
      <c r="I1741" s="40"/>
    </row>
    <row r="1742" spans="1:9" x14ac:dyDescent="0.25">
      <c r="A1742" s="317"/>
      <c r="B1742" s="8"/>
      <c r="C1742" s="8"/>
      <c r="D1742" s="284"/>
      <c r="E1742" s="40"/>
      <c r="F1742" s="40"/>
      <c r="G1742" s="40"/>
      <c r="H1742" s="40"/>
      <c r="I1742" s="40"/>
    </row>
    <row r="1743" spans="1:9" x14ac:dyDescent="0.25">
      <c r="A1743" s="317"/>
      <c r="B1743" s="8"/>
      <c r="C1743" s="8"/>
      <c r="D1743" s="284"/>
      <c r="E1743" s="40"/>
      <c r="F1743" s="40"/>
      <c r="G1743" s="40"/>
      <c r="H1743" s="40"/>
      <c r="I1743" s="40"/>
    </row>
    <row r="1744" spans="1:9" x14ac:dyDescent="0.25">
      <c r="A1744" s="317"/>
      <c r="B1744" s="8"/>
      <c r="C1744" s="8"/>
      <c r="D1744" s="284"/>
      <c r="E1744" s="40"/>
      <c r="F1744" s="40"/>
      <c r="G1744" s="40"/>
      <c r="H1744" s="40"/>
      <c r="I1744" s="40"/>
    </row>
    <row r="1745" spans="1:9" x14ac:dyDescent="0.25">
      <c r="A1745" s="317"/>
      <c r="B1745" s="8"/>
      <c r="C1745" s="8"/>
      <c r="D1745" s="284"/>
      <c r="E1745" s="40"/>
      <c r="F1745" s="40"/>
      <c r="G1745" s="40"/>
      <c r="H1745" s="40"/>
      <c r="I1745" s="40"/>
    </row>
    <row r="1746" spans="1:9" x14ac:dyDescent="0.25">
      <c r="A1746" s="317"/>
      <c r="B1746" s="8"/>
      <c r="C1746" s="8"/>
      <c r="D1746" s="284"/>
      <c r="E1746" s="40"/>
      <c r="F1746" s="40"/>
      <c r="G1746" s="40"/>
      <c r="H1746" s="40"/>
      <c r="I1746" s="40"/>
    </row>
    <row r="1747" spans="1:9" x14ac:dyDescent="0.25">
      <c r="A1747" s="317"/>
      <c r="B1747" s="8"/>
      <c r="C1747" s="8"/>
      <c r="D1747" s="284"/>
      <c r="E1747" s="40"/>
      <c r="F1747" s="40"/>
      <c r="G1747" s="40"/>
      <c r="H1747" s="40"/>
      <c r="I1747" s="40"/>
    </row>
    <row r="1748" spans="1:9" x14ac:dyDescent="0.25">
      <c r="A1748" s="317"/>
      <c r="B1748" s="8"/>
      <c r="C1748" s="8"/>
      <c r="D1748" s="284"/>
      <c r="E1748" s="40"/>
      <c r="F1748" s="40"/>
      <c r="G1748" s="40"/>
      <c r="H1748" s="40"/>
      <c r="I1748" s="40"/>
    </row>
    <row r="1749" spans="1:9" x14ac:dyDescent="0.25">
      <c r="A1749" s="317"/>
      <c r="B1749" s="8"/>
      <c r="C1749" s="8"/>
      <c r="D1749" s="284"/>
      <c r="E1749" s="40"/>
      <c r="F1749" s="40"/>
      <c r="G1749" s="40"/>
      <c r="H1749" s="40"/>
      <c r="I1749" s="40"/>
    </row>
    <row r="1750" spans="1:9" x14ac:dyDescent="0.25">
      <c r="A1750" s="317"/>
      <c r="B1750" s="8"/>
      <c r="C1750" s="8"/>
      <c r="D1750" s="284"/>
      <c r="E1750" s="40"/>
      <c r="F1750" s="40"/>
      <c r="G1750" s="40"/>
      <c r="H1750" s="40"/>
      <c r="I1750" s="40"/>
    </row>
    <row r="1751" spans="1:9" x14ac:dyDescent="0.25">
      <c r="A1751" s="317"/>
      <c r="B1751" s="8"/>
      <c r="C1751" s="8"/>
      <c r="D1751" s="284"/>
      <c r="E1751" s="40"/>
      <c r="F1751" s="40"/>
      <c r="G1751" s="40"/>
      <c r="H1751" s="40"/>
      <c r="I1751" s="40"/>
    </row>
    <row r="1752" spans="1:9" x14ac:dyDescent="0.25">
      <c r="A1752" s="317"/>
      <c r="B1752" s="8"/>
      <c r="C1752" s="8"/>
      <c r="D1752" s="284"/>
      <c r="E1752" s="40"/>
      <c r="F1752" s="40"/>
      <c r="G1752" s="40"/>
      <c r="H1752" s="40"/>
      <c r="I1752" s="40"/>
    </row>
    <row r="1753" spans="1:9" x14ac:dyDescent="0.25">
      <c r="A1753" s="317"/>
      <c r="B1753" s="8"/>
      <c r="C1753" s="8"/>
      <c r="D1753" s="284"/>
      <c r="E1753" s="40"/>
      <c r="F1753" s="40"/>
      <c r="G1753" s="40"/>
      <c r="H1753" s="40"/>
      <c r="I1753" s="40"/>
    </row>
    <row r="1754" spans="1:9" x14ac:dyDescent="0.25">
      <c r="A1754" s="317"/>
      <c r="B1754" s="8"/>
      <c r="C1754" s="8"/>
      <c r="D1754" s="284"/>
      <c r="E1754" s="40"/>
      <c r="F1754" s="40"/>
      <c r="G1754" s="40"/>
      <c r="H1754" s="40"/>
      <c r="I1754" s="40"/>
    </row>
    <row r="1755" spans="1:9" x14ac:dyDescent="0.25">
      <c r="A1755" s="317"/>
      <c r="B1755" s="8"/>
      <c r="C1755" s="8"/>
      <c r="D1755" s="284"/>
      <c r="E1755" s="40"/>
      <c r="F1755" s="40"/>
      <c r="G1755" s="40"/>
      <c r="H1755" s="40"/>
      <c r="I1755" s="40"/>
    </row>
    <row r="1756" spans="1:9" x14ac:dyDescent="0.25">
      <c r="A1756" s="317"/>
      <c r="B1756" s="8"/>
      <c r="C1756" s="8"/>
      <c r="D1756" s="284"/>
      <c r="E1756" s="40"/>
      <c r="F1756" s="40"/>
      <c r="G1756" s="40"/>
      <c r="H1756" s="40"/>
      <c r="I1756" s="40"/>
    </row>
    <row r="1757" spans="1:9" x14ac:dyDescent="0.25">
      <c r="A1757" s="317"/>
      <c r="B1757" s="8"/>
      <c r="C1757" s="8"/>
      <c r="D1757" s="284"/>
      <c r="E1757" s="40"/>
      <c r="F1757" s="40"/>
      <c r="G1757" s="40"/>
      <c r="H1757" s="40"/>
      <c r="I1757" s="40"/>
    </row>
    <row r="1758" spans="1:9" x14ac:dyDescent="0.25">
      <c r="A1758" s="317"/>
      <c r="B1758" s="8"/>
      <c r="C1758" s="8"/>
      <c r="D1758" s="284"/>
      <c r="E1758" s="40"/>
      <c r="F1758" s="40"/>
      <c r="G1758" s="40"/>
      <c r="H1758" s="40"/>
      <c r="I1758" s="40"/>
    </row>
    <row r="1759" spans="1:9" x14ac:dyDescent="0.25">
      <c r="A1759" s="317"/>
      <c r="B1759" s="8"/>
      <c r="C1759" s="8"/>
      <c r="D1759" s="284"/>
      <c r="E1759" s="40"/>
      <c r="F1759" s="40"/>
      <c r="G1759" s="40"/>
      <c r="H1759" s="40"/>
      <c r="I1759" s="40"/>
    </row>
    <row r="1760" spans="1:9" x14ac:dyDescent="0.25">
      <c r="A1760" s="317"/>
      <c r="B1760" s="8"/>
      <c r="C1760" s="8"/>
      <c r="D1760" s="284"/>
      <c r="E1760" s="40"/>
      <c r="F1760" s="40"/>
      <c r="G1760" s="40"/>
      <c r="H1760" s="40"/>
      <c r="I1760" s="40"/>
    </row>
    <row r="1761" spans="1:9" x14ac:dyDescent="0.25">
      <c r="A1761" s="317"/>
      <c r="B1761" s="8"/>
      <c r="C1761" s="8"/>
      <c r="D1761" s="284"/>
      <c r="E1761" s="40"/>
      <c r="F1761" s="40"/>
      <c r="G1761" s="40"/>
      <c r="H1761" s="40"/>
      <c r="I1761" s="40"/>
    </row>
    <row r="1762" spans="1:9" x14ac:dyDescent="0.25">
      <c r="A1762" s="317"/>
      <c r="B1762" s="8"/>
      <c r="C1762" s="8"/>
      <c r="D1762" s="284"/>
      <c r="E1762" s="40"/>
      <c r="F1762" s="40"/>
      <c r="G1762" s="40"/>
      <c r="H1762" s="40"/>
      <c r="I1762" s="40"/>
    </row>
    <row r="1763" spans="1:9" x14ac:dyDescent="0.25">
      <c r="A1763" s="317"/>
      <c r="B1763" s="8"/>
      <c r="C1763" s="8"/>
      <c r="D1763" s="284"/>
      <c r="E1763" s="40"/>
      <c r="F1763" s="40"/>
      <c r="G1763" s="40"/>
      <c r="H1763" s="40"/>
      <c r="I1763" s="40"/>
    </row>
    <row r="1764" spans="1:9" x14ac:dyDescent="0.25">
      <c r="A1764" s="317"/>
      <c r="B1764" s="8"/>
      <c r="C1764" s="8"/>
      <c r="D1764" s="284"/>
      <c r="E1764" s="40"/>
      <c r="F1764" s="40"/>
      <c r="G1764" s="40"/>
      <c r="H1764" s="40"/>
      <c r="I1764" s="40"/>
    </row>
    <row r="1765" spans="1:9" x14ac:dyDescent="0.25">
      <c r="A1765" s="317"/>
      <c r="B1765" s="8"/>
      <c r="C1765" s="8"/>
      <c r="D1765" s="284"/>
      <c r="E1765" s="40"/>
      <c r="F1765" s="40"/>
      <c r="G1765" s="40"/>
      <c r="H1765" s="40"/>
      <c r="I1765" s="40"/>
    </row>
    <row r="1766" spans="1:9" x14ac:dyDescent="0.25">
      <c r="A1766" s="317"/>
      <c r="B1766" s="8"/>
      <c r="C1766" s="8"/>
      <c r="D1766" s="284"/>
      <c r="E1766" s="40"/>
      <c r="F1766" s="40"/>
      <c r="G1766" s="40"/>
      <c r="H1766" s="40"/>
      <c r="I1766" s="40"/>
    </row>
    <row r="1767" spans="1:9" x14ac:dyDescent="0.25">
      <c r="A1767" s="317"/>
      <c r="B1767" s="8"/>
      <c r="C1767" s="8"/>
      <c r="D1767" s="284"/>
      <c r="E1767" s="40"/>
      <c r="F1767" s="40"/>
      <c r="G1767" s="40"/>
      <c r="H1767" s="40"/>
      <c r="I1767" s="40"/>
    </row>
    <row r="1768" spans="1:9" x14ac:dyDescent="0.25">
      <c r="A1768" s="317"/>
      <c r="B1768" s="8"/>
      <c r="C1768" s="8"/>
      <c r="D1768" s="284"/>
      <c r="E1768" s="40"/>
      <c r="F1768" s="40"/>
      <c r="G1768" s="40"/>
      <c r="H1768" s="40"/>
      <c r="I1768" s="40"/>
    </row>
    <row r="1769" spans="1:9" x14ac:dyDescent="0.25">
      <c r="A1769" s="317"/>
      <c r="B1769" s="8"/>
      <c r="C1769" s="8"/>
      <c r="D1769" s="284"/>
      <c r="E1769" s="40"/>
      <c r="F1769" s="40"/>
      <c r="G1769" s="40"/>
      <c r="H1769" s="40"/>
      <c r="I1769" s="40"/>
    </row>
    <row r="1770" spans="1:9" x14ac:dyDescent="0.25">
      <c r="A1770" s="318"/>
      <c r="B1770" s="8"/>
      <c r="C1770" s="8"/>
      <c r="D1770" s="284"/>
      <c r="E1770" s="40"/>
      <c r="F1770" s="40"/>
      <c r="G1770" s="40"/>
      <c r="H1770" s="40"/>
      <c r="I1770" s="40"/>
    </row>
    <row r="1771" spans="1:9" x14ac:dyDescent="0.25">
      <c r="A1771" s="317"/>
      <c r="B1771" s="8"/>
      <c r="C1771" s="8"/>
      <c r="D1771" s="284"/>
      <c r="E1771" s="40"/>
      <c r="F1771" s="40"/>
      <c r="G1771" s="40"/>
      <c r="H1771" s="40"/>
      <c r="I1771" s="40"/>
    </row>
    <row r="1772" spans="1:9" x14ac:dyDescent="0.25">
      <c r="A1772" s="317"/>
      <c r="B1772" s="8"/>
      <c r="C1772" s="8"/>
      <c r="D1772" s="284"/>
      <c r="E1772" s="40"/>
      <c r="F1772" s="40"/>
      <c r="G1772" s="40"/>
      <c r="H1772" s="40"/>
      <c r="I1772" s="40"/>
    </row>
    <row r="1773" spans="1:9" x14ac:dyDescent="0.25">
      <c r="A1773" s="317"/>
      <c r="B1773" s="8"/>
      <c r="C1773" s="8"/>
      <c r="D1773" s="284"/>
      <c r="E1773" s="40"/>
      <c r="F1773" s="40"/>
      <c r="G1773" s="40"/>
      <c r="H1773" s="40"/>
      <c r="I1773" s="40"/>
    </row>
    <row r="1774" spans="1:9" x14ac:dyDescent="0.25">
      <c r="A1774" s="317"/>
      <c r="B1774" s="8"/>
      <c r="C1774" s="8"/>
      <c r="D1774" s="284"/>
      <c r="E1774" s="40"/>
      <c r="F1774" s="40"/>
      <c r="G1774" s="40"/>
      <c r="H1774" s="40"/>
      <c r="I1774" s="40"/>
    </row>
    <row r="1775" spans="1:9" x14ac:dyDescent="0.25">
      <c r="A1775" s="317"/>
      <c r="B1775" s="8"/>
      <c r="C1775" s="8"/>
      <c r="D1775" s="284"/>
      <c r="E1775" s="40"/>
      <c r="F1775" s="40"/>
      <c r="G1775" s="40"/>
      <c r="H1775" s="40"/>
      <c r="I1775" s="40"/>
    </row>
    <row r="1776" spans="1:9" x14ac:dyDescent="0.25">
      <c r="A1776" s="317"/>
      <c r="B1776" s="8"/>
      <c r="C1776" s="8"/>
      <c r="D1776" s="284"/>
      <c r="E1776" s="40"/>
      <c r="F1776" s="40"/>
      <c r="G1776" s="40"/>
      <c r="H1776" s="40"/>
      <c r="I1776" s="40"/>
    </row>
    <row r="1777" spans="1:9" x14ac:dyDescent="0.25">
      <c r="A1777" s="317"/>
      <c r="B1777" s="8"/>
      <c r="C1777" s="8"/>
      <c r="D1777" s="284"/>
      <c r="E1777" s="40"/>
      <c r="F1777" s="40"/>
      <c r="G1777" s="40"/>
      <c r="H1777" s="40"/>
      <c r="I1777" s="40"/>
    </row>
    <row r="1778" spans="1:9" x14ac:dyDescent="0.25">
      <c r="A1778" s="317"/>
      <c r="B1778" s="8"/>
      <c r="C1778" s="8"/>
      <c r="D1778" s="284"/>
      <c r="E1778" s="40"/>
      <c r="F1778" s="40"/>
      <c r="G1778" s="40"/>
      <c r="H1778" s="40"/>
      <c r="I1778" s="40"/>
    </row>
    <row r="1779" spans="1:9" x14ac:dyDescent="0.25">
      <c r="A1779" s="317"/>
      <c r="B1779" s="8"/>
      <c r="C1779" s="8"/>
      <c r="D1779" s="284"/>
      <c r="E1779" s="40"/>
      <c r="F1779" s="40"/>
      <c r="G1779" s="40"/>
      <c r="H1779" s="40"/>
      <c r="I1779" s="40"/>
    </row>
    <row r="1780" spans="1:9" x14ac:dyDescent="0.25">
      <c r="A1780" s="317"/>
      <c r="B1780" s="8"/>
      <c r="C1780" s="8"/>
      <c r="D1780" s="284"/>
      <c r="E1780" s="40"/>
      <c r="F1780" s="40"/>
      <c r="G1780" s="40"/>
      <c r="H1780" s="40"/>
      <c r="I1780" s="40"/>
    </row>
    <row r="1781" spans="1:9" x14ac:dyDescent="0.25">
      <c r="A1781" s="317"/>
      <c r="B1781" s="8"/>
      <c r="C1781" s="8"/>
      <c r="D1781" s="284"/>
      <c r="E1781" s="40"/>
      <c r="F1781" s="40"/>
      <c r="G1781" s="40"/>
      <c r="H1781" s="40"/>
      <c r="I1781" s="40"/>
    </row>
    <row r="1782" spans="1:9" x14ac:dyDescent="0.25">
      <c r="A1782" s="317"/>
      <c r="B1782" s="8"/>
      <c r="C1782" s="8"/>
      <c r="D1782" s="284"/>
      <c r="E1782" s="40"/>
      <c r="F1782" s="40"/>
      <c r="G1782" s="40"/>
      <c r="H1782" s="40"/>
      <c r="I1782" s="40"/>
    </row>
    <row r="1783" spans="1:9" x14ac:dyDescent="0.25">
      <c r="A1783" s="317"/>
      <c r="B1783" s="8"/>
      <c r="C1783" s="8"/>
      <c r="D1783" s="284"/>
      <c r="E1783" s="40"/>
      <c r="F1783" s="40"/>
      <c r="G1783" s="40"/>
      <c r="H1783" s="40"/>
      <c r="I1783" s="40"/>
    </row>
    <row r="1784" spans="1:9" x14ac:dyDescent="0.25">
      <c r="A1784" s="317"/>
      <c r="B1784" s="8"/>
      <c r="C1784" s="8"/>
      <c r="D1784" s="284"/>
      <c r="E1784" s="40"/>
      <c r="F1784" s="40"/>
      <c r="G1784" s="40"/>
      <c r="H1784" s="40"/>
      <c r="I1784" s="40"/>
    </row>
    <row r="1785" spans="1:9" x14ac:dyDescent="0.25">
      <c r="A1785" s="317"/>
      <c r="B1785" s="8"/>
      <c r="C1785" s="8"/>
      <c r="D1785" s="284"/>
      <c r="E1785" s="40"/>
      <c r="F1785" s="40"/>
      <c r="G1785" s="40"/>
      <c r="H1785" s="40"/>
      <c r="I1785" s="40"/>
    </row>
    <row r="1786" spans="1:9" x14ac:dyDescent="0.25">
      <c r="A1786" s="317"/>
      <c r="B1786" s="8"/>
      <c r="C1786" s="8"/>
      <c r="D1786" s="284"/>
      <c r="E1786" s="40"/>
      <c r="F1786" s="40"/>
      <c r="G1786" s="40"/>
      <c r="H1786" s="40"/>
      <c r="I1786" s="40"/>
    </row>
    <row r="1787" spans="1:9" x14ac:dyDescent="0.25">
      <c r="A1787" s="317"/>
      <c r="B1787" s="8"/>
      <c r="C1787" s="8"/>
      <c r="D1787" s="284"/>
      <c r="E1787" s="40"/>
      <c r="F1787" s="40"/>
      <c r="G1787" s="40"/>
      <c r="H1787" s="40"/>
      <c r="I1787" s="40"/>
    </row>
    <row r="1788" spans="1:9" x14ac:dyDescent="0.25">
      <c r="A1788" s="317"/>
      <c r="B1788" s="8"/>
      <c r="C1788" s="8"/>
      <c r="D1788" s="284"/>
      <c r="E1788" s="40"/>
      <c r="F1788" s="40"/>
      <c r="G1788" s="40"/>
      <c r="H1788" s="40"/>
      <c r="I1788" s="40"/>
    </row>
    <row r="1789" spans="1:9" x14ac:dyDescent="0.25">
      <c r="A1789" s="317"/>
      <c r="B1789" s="8"/>
      <c r="C1789" s="8"/>
      <c r="D1789" s="284"/>
      <c r="E1789" s="40"/>
      <c r="F1789" s="40"/>
      <c r="G1789" s="40"/>
      <c r="H1789" s="40"/>
      <c r="I1789" s="40"/>
    </row>
    <row r="1790" spans="1:9" x14ac:dyDescent="0.25">
      <c r="A1790" s="317"/>
      <c r="B1790" s="8"/>
      <c r="C1790" s="8"/>
      <c r="D1790" s="284"/>
      <c r="E1790" s="40"/>
      <c r="F1790" s="40"/>
      <c r="G1790" s="40"/>
      <c r="H1790" s="40"/>
      <c r="I1790" s="40"/>
    </row>
    <row r="1791" spans="1:9" x14ac:dyDescent="0.25">
      <c r="A1791" s="317"/>
      <c r="B1791" s="8"/>
      <c r="C1791" s="8"/>
      <c r="D1791" s="284"/>
      <c r="E1791" s="40"/>
      <c r="F1791" s="40"/>
      <c r="G1791" s="40"/>
      <c r="H1791" s="40"/>
      <c r="I1791" s="40"/>
    </row>
    <row r="1792" spans="1:9" x14ac:dyDescent="0.25">
      <c r="A1792" s="317"/>
      <c r="B1792" s="8"/>
      <c r="C1792" s="8"/>
      <c r="D1792" s="284"/>
      <c r="E1792" s="40"/>
      <c r="F1792" s="40"/>
      <c r="G1792" s="40"/>
      <c r="H1792" s="40"/>
      <c r="I1792" s="40"/>
    </row>
    <row r="1793" spans="1:9" x14ac:dyDescent="0.25">
      <c r="A1793" s="317"/>
      <c r="B1793" s="8"/>
      <c r="C1793" s="8"/>
      <c r="D1793" s="284"/>
      <c r="E1793" s="40"/>
      <c r="F1793" s="40"/>
      <c r="G1793" s="40"/>
      <c r="H1793" s="40"/>
      <c r="I1793" s="40"/>
    </row>
    <row r="1794" spans="1:9" x14ac:dyDescent="0.25">
      <c r="A1794" s="317"/>
      <c r="B1794" s="8"/>
      <c r="C1794" s="8"/>
      <c r="D1794" s="284"/>
      <c r="E1794" s="40"/>
      <c r="F1794" s="40"/>
      <c r="G1794" s="40"/>
      <c r="H1794" s="40"/>
      <c r="I1794" s="40"/>
    </row>
    <row r="1795" spans="1:9" x14ac:dyDescent="0.25">
      <c r="A1795" s="317"/>
      <c r="B1795" s="8"/>
      <c r="C1795" s="8"/>
      <c r="D1795" s="284"/>
      <c r="E1795" s="40"/>
      <c r="F1795" s="40"/>
      <c r="G1795" s="40"/>
      <c r="H1795" s="40"/>
      <c r="I1795" s="40"/>
    </row>
    <row r="1796" spans="1:9" x14ac:dyDescent="0.25">
      <c r="A1796" s="317"/>
      <c r="B1796" s="8"/>
      <c r="C1796" s="8"/>
      <c r="D1796" s="284"/>
      <c r="E1796" s="40"/>
      <c r="F1796" s="40"/>
      <c r="G1796" s="40"/>
      <c r="H1796" s="40"/>
      <c r="I1796" s="40"/>
    </row>
    <row r="1797" spans="1:9" x14ac:dyDescent="0.25">
      <c r="A1797" s="317"/>
      <c r="B1797" s="8"/>
      <c r="C1797" s="8"/>
      <c r="D1797" s="284"/>
      <c r="E1797" s="40"/>
      <c r="F1797" s="40"/>
      <c r="G1797" s="40"/>
      <c r="H1797" s="40"/>
      <c r="I1797" s="40"/>
    </row>
    <row r="1798" spans="1:9" x14ac:dyDescent="0.25">
      <c r="A1798" s="317"/>
      <c r="B1798" s="8"/>
      <c r="C1798" s="8"/>
      <c r="D1798" s="284"/>
      <c r="E1798" s="40"/>
      <c r="F1798" s="40"/>
      <c r="G1798" s="40"/>
      <c r="H1798" s="40"/>
      <c r="I1798" s="40"/>
    </row>
    <row r="1799" spans="1:9" x14ac:dyDescent="0.25">
      <c r="A1799" s="317"/>
      <c r="B1799" s="8"/>
      <c r="C1799" s="8"/>
      <c r="D1799" s="284"/>
      <c r="E1799" s="40"/>
      <c r="F1799" s="40"/>
      <c r="G1799" s="40"/>
      <c r="H1799" s="40"/>
      <c r="I1799" s="40"/>
    </row>
    <row r="1800" spans="1:9" x14ac:dyDescent="0.25">
      <c r="A1800" s="317"/>
      <c r="B1800" s="8"/>
      <c r="C1800" s="8"/>
      <c r="D1800" s="284"/>
      <c r="E1800" s="40"/>
      <c r="F1800" s="40"/>
      <c r="G1800" s="40"/>
      <c r="H1800" s="40"/>
      <c r="I1800" s="40"/>
    </row>
    <row r="1801" spans="1:9" x14ac:dyDescent="0.25">
      <c r="A1801" s="317"/>
      <c r="B1801" s="8"/>
      <c r="C1801" s="8"/>
      <c r="D1801" s="284"/>
      <c r="E1801" s="40"/>
      <c r="F1801" s="40"/>
      <c r="G1801" s="40"/>
      <c r="H1801" s="40"/>
      <c r="I1801" s="40"/>
    </row>
    <row r="1802" spans="1:9" x14ac:dyDescent="0.25">
      <c r="A1802" s="317"/>
      <c r="B1802" s="8"/>
      <c r="C1802" s="8"/>
      <c r="D1802" s="284"/>
      <c r="E1802" s="40"/>
      <c r="F1802" s="40"/>
      <c r="G1802" s="40"/>
      <c r="H1802" s="40"/>
      <c r="I1802" s="40"/>
    </row>
    <row r="1803" spans="1:9" x14ac:dyDescent="0.25">
      <c r="A1803" s="317"/>
      <c r="B1803" s="8"/>
      <c r="C1803" s="8"/>
      <c r="D1803" s="284"/>
      <c r="E1803" s="40"/>
      <c r="F1803" s="40"/>
      <c r="G1803" s="40"/>
      <c r="H1803" s="40"/>
      <c r="I1803" s="40"/>
    </row>
    <row r="1804" spans="1:9" x14ac:dyDescent="0.25">
      <c r="A1804" s="317"/>
      <c r="B1804" s="8"/>
      <c r="C1804" s="8"/>
      <c r="D1804" s="284"/>
      <c r="E1804" s="40"/>
      <c r="F1804" s="40"/>
      <c r="G1804" s="40"/>
      <c r="H1804" s="40"/>
      <c r="I1804" s="40"/>
    </row>
    <row r="1805" spans="1:9" x14ac:dyDescent="0.25">
      <c r="A1805" s="317"/>
      <c r="B1805" s="8"/>
      <c r="C1805" s="8"/>
      <c r="D1805" s="284"/>
      <c r="E1805" s="40"/>
      <c r="F1805" s="40"/>
      <c r="G1805" s="40"/>
      <c r="H1805" s="40"/>
      <c r="I1805" s="40"/>
    </row>
    <row r="1806" spans="1:9" x14ac:dyDescent="0.25">
      <c r="A1806" s="317"/>
      <c r="B1806" s="8"/>
      <c r="C1806" s="8"/>
      <c r="D1806" s="284"/>
      <c r="E1806" s="40"/>
      <c r="F1806" s="40"/>
      <c r="G1806" s="40"/>
      <c r="H1806" s="40"/>
      <c r="I1806" s="40"/>
    </row>
    <row r="1807" spans="1:9" x14ac:dyDescent="0.25">
      <c r="A1807" s="317"/>
      <c r="B1807" s="8"/>
      <c r="C1807" s="8"/>
      <c r="D1807" s="284"/>
      <c r="E1807" s="40"/>
      <c r="F1807" s="40"/>
      <c r="G1807" s="40"/>
      <c r="H1807" s="40"/>
      <c r="I1807" s="40"/>
    </row>
    <row r="1808" spans="1:9" x14ac:dyDescent="0.25">
      <c r="A1808" s="317"/>
      <c r="B1808" s="8"/>
      <c r="C1808" s="8"/>
      <c r="D1808" s="284"/>
      <c r="E1808" s="40"/>
      <c r="F1808" s="40"/>
      <c r="G1808" s="40"/>
      <c r="H1808" s="40"/>
      <c r="I1808" s="40"/>
    </row>
    <row r="1809" spans="1:9" x14ac:dyDescent="0.25">
      <c r="A1809" s="317"/>
      <c r="B1809" s="8"/>
      <c r="C1809" s="8"/>
      <c r="D1809" s="284"/>
      <c r="E1809" s="40"/>
      <c r="F1809" s="40"/>
      <c r="G1809" s="40"/>
      <c r="H1809" s="40"/>
      <c r="I1809" s="40"/>
    </row>
    <row r="1810" spans="1:9" x14ac:dyDescent="0.25">
      <c r="A1810" s="317"/>
      <c r="B1810" s="8"/>
      <c r="C1810" s="8"/>
      <c r="D1810" s="284"/>
      <c r="E1810" s="40"/>
      <c r="F1810" s="40"/>
      <c r="G1810" s="40"/>
      <c r="H1810" s="40"/>
      <c r="I1810" s="40"/>
    </row>
    <row r="1811" spans="1:9" x14ac:dyDescent="0.25">
      <c r="A1811" s="317"/>
      <c r="B1811" s="8"/>
      <c r="C1811" s="8"/>
      <c r="D1811" s="284"/>
      <c r="E1811" s="40"/>
      <c r="F1811" s="40"/>
      <c r="G1811" s="40"/>
      <c r="H1811" s="40"/>
      <c r="I1811" s="40"/>
    </row>
    <row r="1812" spans="1:9" x14ac:dyDescent="0.25">
      <c r="A1812" s="317"/>
      <c r="B1812" s="8"/>
      <c r="C1812" s="8"/>
      <c r="D1812" s="284"/>
      <c r="E1812" s="40"/>
      <c r="F1812" s="40"/>
      <c r="G1812" s="40"/>
      <c r="H1812" s="40"/>
      <c r="I1812" s="40"/>
    </row>
    <row r="1813" spans="1:9" x14ac:dyDescent="0.25">
      <c r="A1813" s="317"/>
      <c r="B1813" s="8"/>
      <c r="C1813" s="8"/>
      <c r="D1813" s="284"/>
      <c r="E1813" s="40"/>
      <c r="F1813" s="40"/>
      <c r="G1813" s="40"/>
      <c r="H1813" s="40"/>
      <c r="I1813" s="40"/>
    </row>
    <row r="1814" spans="1:9" x14ac:dyDescent="0.25">
      <c r="A1814" s="317"/>
      <c r="B1814" s="8"/>
      <c r="C1814" s="8"/>
      <c r="D1814" s="284"/>
      <c r="E1814" s="40"/>
      <c r="F1814" s="40"/>
      <c r="G1814" s="40"/>
      <c r="H1814" s="40"/>
      <c r="I1814" s="40"/>
    </row>
    <row r="1815" spans="1:9" x14ac:dyDescent="0.25">
      <c r="A1815" s="317"/>
      <c r="B1815" s="8"/>
      <c r="C1815" s="8"/>
      <c r="D1815" s="284"/>
      <c r="E1815" s="40"/>
      <c r="F1815" s="40"/>
      <c r="G1815" s="40"/>
      <c r="H1815" s="40"/>
      <c r="I1815" s="40"/>
    </row>
    <row r="1816" spans="1:9" x14ac:dyDescent="0.25">
      <c r="A1816" s="317"/>
      <c r="B1816" s="8"/>
      <c r="C1816" s="8"/>
      <c r="D1816" s="284"/>
      <c r="E1816" s="40"/>
      <c r="F1816" s="40"/>
      <c r="G1816" s="40"/>
      <c r="H1816" s="40"/>
      <c r="I1816" s="40"/>
    </row>
    <row r="1817" spans="1:9" x14ac:dyDescent="0.25">
      <c r="A1817" s="317"/>
      <c r="B1817" s="8"/>
      <c r="C1817" s="8"/>
      <c r="D1817" s="284"/>
      <c r="E1817" s="40"/>
      <c r="F1817" s="40"/>
      <c r="G1817" s="40"/>
      <c r="H1817" s="40"/>
      <c r="I1817" s="40"/>
    </row>
    <row r="1818" spans="1:9" x14ac:dyDescent="0.25">
      <c r="A1818" s="317"/>
      <c r="B1818" s="8"/>
      <c r="C1818" s="8"/>
      <c r="D1818" s="284"/>
      <c r="E1818" s="40"/>
      <c r="F1818" s="40"/>
      <c r="G1818" s="40"/>
      <c r="H1818" s="40"/>
      <c r="I1818" s="40"/>
    </row>
    <row r="1819" spans="1:9" x14ac:dyDescent="0.25">
      <c r="A1819" s="317"/>
      <c r="B1819" s="8"/>
      <c r="C1819" s="8"/>
      <c r="D1819" s="284"/>
      <c r="E1819" s="40"/>
      <c r="F1819" s="40"/>
      <c r="G1819" s="40"/>
      <c r="H1819" s="40"/>
      <c r="I1819" s="40"/>
    </row>
    <row r="1820" spans="1:9" x14ac:dyDescent="0.25">
      <c r="A1820" s="317"/>
      <c r="B1820" s="8"/>
      <c r="C1820" s="8"/>
      <c r="D1820" s="284"/>
      <c r="E1820" s="40"/>
      <c r="F1820" s="40"/>
      <c r="G1820" s="40"/>
      <c r="H1820" s="40"/>
      <c r="I1820" s="40"/>
    </row>
    <row r="1821" spans="1:9" x14ac:dyDescent="0.25">
      <c r="A1821" s="317"/>
      <c r="B1821" s="8"/>
      <c r="C1821" s="8"/>
      <c r="D1821" s="284"/>
      <c r="E1821" s="40"/>
      <c r="F1821" s="40"/>
      <c r="G1821" s="40"/>
      <c r="H1821" s="40"/>
      <c r="I1821" s="40"/>
    </row>
    <row r="1822" spans="1:9" x14ac:dyDescent="0.25">
      <c r="A1822" s="317"/>
      <c r="B1822" s="8"/>
      <c r="C1822" s="8"/>
      <c r="D1822" s="284"/>
      <c r="E1822" s="40"/>
      <c r="F1822" s="40"/>
      <c r="G1822" s="40"/>
      <c r="H1822" s="40"/>
      <c r="I1822" s="40"/>
    </row>
    <row r="1823" spans="1:9" x14ac:dyDescent="0.25">
      <c r="A1823" s="317"/>
      <c r="B1823" s="8"/>
      <c r="C1823" s="8"/>
      <c r="D1823" s="284"/>
      <c r="E1823" s="40"/>
      <c r="F1823" s="40"/>
      <c r="G1823" s="40"/>
      <c r="H1823" s="40"/>
      <c r="I1823" s="40"/>
    </row>
    <row r="1824" spans="1:9" x14ac:dyDescent="0.25">
      <c r="A1824" s="317"/>
      <c r="B1824" s="8"/>
      <c r="C1824" s="8"/>
      <c r="D1824" s="284"/>
      <c r="E1824" s="40"/>
      <c r="F1824" s="40"/>
      <c r="G1824" s="40"/>
      <c r="H1824" s="40"/>
      <c r="I1824" s="40"/>
    </row>
    <row r="1825" spans="1:9" x14ac:dyDescent="0.25">
      <c r="A1825" s="317"/>
      <c r="B1825" s="8"/>
      <c r="C1825" s="8"/>
      <c r="D1825" s="284"/>
      <c r="E1825" s="40"/>
      <c r="F1825" s="40"/>
      <c r="G1825" s="40"/>
      <c r="H1825" s="40"/>
      <c r="I1825" s="40"/>
    </row>
    <row r="1826" spans="1:9" x14ac:dyDescent="0.25">
      <c r="A1826" s="317"/>
      <c r="B1826" s="8"/>
      <c r="C1826" s="8"/>
      <c r="D1826" s="284"/>
      <c r="E1826" s="40"/>
      <c r="F1826" s="40"/>
      <c r="G1826" s="40"/>
      <c r="H1826" s="40"/>
      <c r="I1826" s="40"/>
    </row>
    <row r="1827" spans="1:9" x14ac:dyDescent="0.25">
      <c r="A1827" s="317"/>
      <c r="B1827" s="8"/>
      <c r="C1827" s="8"/>
      <c r="D1827" s="284"/>
      <c r="E1827" s="40"/>
      <c r="F1827" s="40"/>
      <c r="G1827" s="40"/>
      <c r="H1827" s="40"/>
      <c r="I1827" s="40"/>
    </row>
    <row r="1828" spans="1:9" x14ac:dyDescent="0.25">
      <c r="A1828" s="317"/>
      <c r="B1828" s="8"/>
      <c r="C1828" s="8"/>
      <c r="D1828" s="284"/>
      <c r="E1828" s="40"/>
      <c r="F1828" s="40"/>
      <c r="G1828" s="40"/>
      <c r="H1828" s="40"/>
      <c r="I1828" s="40"/>
    </row>
    <row r="1829" spans="1:9" x14ac:dyDescent="0.25">
      <c r="A1829" s="317"/>
      <c r="B1829" s="8"/>
      <c r="C1829" s="8"/>
      <c r="D1829" s="284"/>
      <c r="E1829" s="40"/>
      <c r="F1829" s="40"/>
      <c r="G1829" s="40"/>
      <c r="H1829" s="40"/>
      <c r="I1829" s="40"/>
    </row>
    <row r="1830" spans="1:9" x14ac:dyDescent="0.25">
      <c r="A1830" s="317"/>
      <c r="B1830" s="8"/>
      <c r="C1830" s="8"/>
      <c r="D1830" s="284"/>
      <c r="E1830" s="40"/>
      <c r="F1830" s="40"/>
      <c r="G1830" s="40"/>
      <c r="H1830" s="40"/>
      <c r="I1830" s="40"/>
    </row>
    <row r="1831" spans="1:9" x14ac:dyDescent="0.25">
      <c r="A1831" s="317"/>
      <c r="B1831" s="8"/>
      <c r="C1831" s="8"/>
      <c r="D1831" s="284"/>
      <c r="E1831" s="40"/>
      <c r="F1831" s="40"/>
      <c r="G1831" s="40"/>
      <c r="H1831" s="40"/>
      <c r="I1831" s="40"/>
    </row>
    <row r="1832" spans="1:9" x14ac:dyDescent="0.25">
      <c r="A1832" s="317"/>
      <c r="B1832" s="8"/>
      <c r="C1832" s="8"/>
      <c r="D1832" s="284"/>
      <c r="E1832" s="40"/>
      <c r="F1832" s="40"/>
      <c r="G1832" s="40"/>
      <c r="H1832" s="40"/>
      <c r="I1832" s="40"/>
    </row>
    <row r="1833" spans="1:9" x14ac:dyDescent="0.25">
      <c r="A1833" s="317"/>
      <c r="B1833" s="8"/>
      <c r="C1833" s="8"/>
      <c r="D1833" s="284"/>
      <c r="E1833" s="40"/>
      <c r="F1833" s="40"/>
      <c r="G1833" s="40"/>
      <c r="H1833" s="40"/>
      <c r="I1833" s="40"/>
    </row>
    <row r="1834" spans="1:9" x14ac:dyDescent="0.25">
      <c r="A1834" s="317"/>
      <c r="B1834" s="8"/>
      <c r="C1834" s="8"/>
      <c r="D1834" s="284"/>
      <c r="E1834" s="40"/>
      <c r="F1834" s="40"/>
      <c r="G1834" s="40"/>
      <c r="H1834" s="40"/>
      <c r="I1834" s="40"/>
    </row>
    <row r="1835" spans="1:9" x14ac:dyDescent="0.25">
      <c r="A1835" s="317"/>
      <c r="B1835" s="8"/>
      <c r="C1835" s="8"/>
      <c r="D1835" s="284"/>
      <c r="E1835" s="40"/>
      <c r="F1835" s="40"/>
      <c r="G1835" s="40"/>
      <c r="H1835" s="40"/>
      <c r="I1835" s="40"/>
    </row>
    <row r="1836" spans="1:9" x14ac:dyDescent="0.25">
      <c r="A1836" s="317"/>
      <c r="B1836" s="8"/>
      <c r="C1836" s="8"/>
      <c r="D1836" s="284"/>
      <c r="E1836" s="40"/>
      <c r="F1836" s="40"/>
      <c r="G1836" s="40"/>
      <c r="H1836" s="40"/>
      <c r="I1836" s="40"/>
    </row>
    <row r="1837" spans="1:9" x14ac:dyDescent="0.25">
      <c r="A1837" s="317"/>
      <c r="B1837" s="8"/>
      <c r="C1837" s="8"/>
      <c r="D1837" s="284"/>
      <c r="E1837" s="40"/>
      <c r="F1837" s="40"/>
      <c r="G1837" s="40"/>
      <c r="H1837" s="40"/>
      <c r="I1837" s="40"/>
    </row>
    <row r="1838" spans="1:9" x14ac:dyDescent="0.25">
      <c r="A1838" s="317"/>
      <c r="B1838" s="8"/>
      <c r="C1838" s="8"/>
      <c r="D1838" s="284"/>
      <c r="E1838" s="40"/>
      <c r="F1838" s="40"/>
      <c r="G1838" s="40"/>
      <c r="H1838" s="40"/>
      <c r="I1838" s="40"/>
    </row>
    <row r="1839" spans="1:9" x14ac:dyDescent="0.25">
      <c r="A1839" s="317"/>
      <c r="B1839" s="8"/>
      <c r="C1839" s="8"/>
      <c r="D1839" s="284"/>
      <c r="E1839" s="40"/>
      <c r="F1839" s="40"/>
      <c r="G1839" s="40"/>
      <c r="H1839" s="40"/>
      <c r="I1839" s="40"/>
    </row>
    <row r="1840" spans="1:9" x14ac:dyDescent="0.25">
      <c r="A1840" s="317"/>
      <c r="B1840" s="8"/>
      <c r="C1840" s="8"/>
      <c r="D1840" s="284"/>
      <c r="E1840" s="40"/>
      <c r="F1840" s="40"/>
      <c r="G1840" s="40"/>
      <c r="H1840" s="40"/>
      <c r="I1840" s="40"/>
    </row>
    <row r="1841" spans="1:9" x14ac:dyDescent="0.25">
      <c r="A1841" s="317"/>
      <c r="B1841" s="8"/>
      <c r="C1841" s="8"/>
      <c r="D1841" s="284"/>
      <c r="E1841" s="40"/>
      <c r="F1841" s="40"/>
      <c r="G1841" s="40"/>
      <c r="H1841" s="40"/>
      <c r="I1841" s="40"/>
    </row>
    <row r="1842" spans="1:9" x14ac:dyDescent="0.25">
      <c r="A1842" s="317"/>
      <c r="B1842" s="8"/>
      <c r="C1842" s="8"/>
      <c r="D1842" s="284"/>
      <c r="E1842" s="40"/>
      <c r="F1842" s="40"/>
      <c r="G1842" s="40"/>
      <c r="H1842" s="40"/>
      <c r="I1842" s="40"/>
    </row>
    <row r="1843" spans="1:9" x14ac:dyDescent="0.25">
      <c r="A1843" s="317"/>
      <c r="B1843" s="8"/>
      <c r="C1843" s="8"/>
      <c r="D1843" s="284"/>
      <c r="E1843" s="40"/>
      <c r="F1843" s="40"/>
      <c r="G1843" s="40"/>
      <c r="H1843" s="40"/>
      <c r="I1843" s="40"/>
    </row>
    <row r="1844" spans="1:9" x14ac:dyDescent="0.25">
      <c r="A1844" s="317"/>
      <c r="B1844" s="8"/>
      <c r="C1844" s="8"/>
      <c r="D1844" s="284"/>
      <c r="E1844" s="40"/>
      <c r="F1844" s="40"/>
      <c r="G1844" s="40"/>
      <c r="H1844" s="40"/>
      <c r="I1844" s="40"/>
    </row>
    <row r="1845" spans="1:9" x14ac:dyDescent="0.25">
      <c r="A1845" s="317"/>
      <c r="B1845" s="8"/>
      <c r="C1845" s="8"/>
      <c r="D1845" s="284"/>
      <c r="E1845" s="40"/>
      <c r="F1845" s="40"/>
      <c r="G1845" s="40"/>
      <c r="H1845" s="40"/>
      <c r="I1845" s="40"/>
    </row>
    <row r="1846" spans="1:9" x14ac:dyDescent="0.25">
      <c r="A1846" s="317"/>
      <c r="B1846" s="8"/>
      <c r="C1846" s="8"/>
      <c r="D1846" s="284"/>
      <c r="E1846" s="40"/>
      <c r="F1846" s="40"/>
      <c r="G1846" s="40"/>
      <c r="H1846" s="40"/>
      <c r="I1846" s="40"/>
    </row>
    <row r="1847" spans="1:9" x14ac:dyDescent="0.25">
      <c r="A1847" s="317"/>
      <c r="B1847" s="8"/>
      <c r="C1847" s="8"/>
      <c r="D1847" s="284"/>
      <c r="E1847" s="40"/>
      <c r="F1847" s="40"/>
      <c r="G1847" s="40"/>
      <c r="H1847" s="40"/>
      <c r="I1847" s="40"/>
    </row>
    <row r="1848" spans="1:9" x14ac:dyDescent="0.25">
      <c r="A1848" s="317"/>
      <c r="B1848" s="8"/>
      <c r="C1848" s="8"/>
      <c r="D1848" s="284"/>
      <c r="E1848" s="40"/>
      <c r="F1848" s="40"/>
      <c r="G1848" s="40"/>
      <c r="H1848" s="40"/>
      <c r="I1848" s="40"/>
    </row>
    <row r="1849" spans="1:9" x14ac:dyDescent="0.25">
      <c r="A1849" s="317"/>
      <c r="B1849" s="8"/>
      <c r="C1849" s="8"/>
      <c r="D1849" s="284"/>
      <c r="E1849" s="40"/>
      <c r="F1849" s="40"/>
      <c r="G1849" s="40"/>
      <c r="H1849" s="40"/>
      <c r="I1849" s="40"/>
    </row>
    <row r="1850" spans="1:9" x14ac:dyDescent="0.25">
      <c r="A1850" s="317"/>
      <c r="B1850" s="8"/>
      <c r="C1850" s="8"/>
      <c r="D1850" s="284"/>
      <c r="E1850" s="40"/>
      <c r="F1850" s="40"/>
      <c r="G1850" s="40"/>
      <c r="H1850" s="40"/>
      <c r="I1850" s="40"/>
    </row>
    <row r="1851" spans="1:9" x14ac:dyDescent="0.25">
      <c r="A1851" s="317"/>
      <c r="B1851" s="8"/>
      <c r="C1851" s="8"/>
      <c r="D1851" s="284"/>
      <c r="E1851" s="40"/>
      <c r="F1851" s="40"/>
      <c r="G1851" s="40"/>
      <c r="H1851" s="40"/>
      <c r="I1851" s="40"/>
    </row>
    <row r="1852" spans="1:9" x14ac:dyDescent="0.25">
      <c r="A1852" s="317"/>
      <c r="B1852" s="8"/>
      <c r="C1852" s="8"/>
      <c r="D1852" s="284"/>
      <c r="E1852" s="40"/>
      <c r="F1852" s="40"/>
      <c r="G1852" s="40"/>
      <c r="H1852" s="40"/>
      <c r="I1852" s="40"/>
    </row>
    <row r="1853" spans="1:9" x14ac:dyDescent="0.25">
      <c r="A1853" s="317"/>
      <c r="B1853" s="8"/>
      <c r="C1853" s="8"/>
      <c r="D1853" s="284"/>
      <c r="E1853" s="40"/>
      <c r="F1853" s="40"/>
      <c r="G1853" s="40"/>
      <c r="H1853" s="40"/>
      <c r="I1853" s="40"/>
    </row>
    <row r="1854" spans="1:9" x14ac:dyDescent="0.25">
      <c r="A1854" s="317"/>
      <c r="B1854" s="8"/>
      <c r="C1854" s="8"/>
      <c r="D1854" s="284"/>
      <c r="E1854" s="40"/>
      <c r="F1854" s="40"/>
      <c r="G1854" s="40"/>
      <c r="H1854" s="40"/>
      <c r="I1854" s="40"/>
    </row>
    <row r="1855" spans="1:9" x14ac:dyDescent="0.25">
      <c r="A1855" s="317"/>
      <c r="B1855" s="8"/>
      <c r="C1855" s="8"/>
      <c r="D1855" s="284"/>
      <c r="E1855" s="40"/>
      <c r="F1855" s="40"/>
      <c r="G1855" s="40"/>
      <c r="H1855" s="40"/>
      <c r="I1855" s="40"/>
    </row>
    <row r="1856" spans="1:9" x14ac:dyDescent="0.25">
      <c r="A1856" s="317"/>
      <c r="B1856" s="8"/>
      <c r="C1856" s="8"/>
      <c r="D1856" s="284"/>
      <c r="E1856" s="40"/>
      <c r="F1856" s="40"/>
      <c r="G1856" s="40"/>
      <c r="H1856" s="40"/>
      <c r="I1856" s="40"/>
    </row>
    <row r="1857" spans="1:9" x14ac:dyDescent="0.25">
      <c r="A1857" s="317"/>
      <c r="B1857" s="8"/>
      <c r="C1857" s="8"/>
      <c r="D1857" s="284"/>
      <c r="E1857" s="40"/>
      <c r="F1857" s="40"/>
      <c r="G1857" s="40"/>
      <c r="H1857" s="40"/>
      <c r="I1857" s="40"/>
    </row>
    <row r="1858" spans="1:9" x14ac:dyDescent="0.25">
      <c r="A1858" s="317"/>
      <c r="B1858" s="8"/>
      <c r="C1858" s="8"/>
      <c r="D1858" s="284"/>
      <c r="E1858" s="40"/>
      <c r="F1858" s="40"/>
      <c r="G1858" s="40"/>
      <c r="H1858" s="40"/>
      <c r="I1858" s="40"/>
    </row>
    <row r="1859" spans="1:9" x14ac:dyDescent="0.25">
      <c r="A1859" s="317"/>
      <c r="B1859" s="8"/>
      <c r="C1859" s="8"/>
      <c r="D1859" s="284"/>
      <c r="E1859" s="40"/>
      <c r="F1859" s="40"/>
      <c r="G1859" s="40"/>
      <c r="H1859" s="40"/>
      <c r="I1859" s="40"/>
    </row>
    <row r="1860" spans="1:9" x14ac:dyDescent="0.25">
      <c r="A1860" s="317"/>
      <c r="B1860" s="8"/>
      <c r="C1860" s="8"/>
      <c r="D1860" s="284"/>
      <c r="E1860" s="40"/>
      <c r="F1860" s="40"/>
      <c r="G1860" s="40"/>
      <c r="H1860" s="40"/>
      <c r="I1860" s="40"/>
    </row>
    <row r="1861" spans="1:9" x14ac:dyDescent="0.25">
      <c r="A1861" s="317"/>
      <c r="B1861" s="8"/>
      <c r="C1861" s="8"/>
      <c r="D1861" s="284"/>
      <c r="E1861" s="40"/>
      <c r="F1861" s="40"/>
      <c r="G1861" s="40"/>
      <c r="H1861" s="40"/>
      <c r="I1861" s="40"/>
    </row>
    <row r="1862" spans="1:9" x14ac:dyDescent="0.25">
      <c r="A1862" s="317"/>
      <c r="B1862" s="8"/>
      <c r="C1862" s="8"/>
      <c r="D1862" s="284"/>
      <c r="E1862" s="40"/>
      <c r="F1862" s="40"/>
      <c r="G1862" s="40"/>
      <c r="H1862" s="40"/>
      <c r="I1862" s="40"/>
    </row>
    <row r="1863" spans="1:9" x14ac:dyDescent="0.25">
      <c r="A1863" s="317"/>
      <c r="B1863" s="8"/>
      <c r="C1863" s="8"/>
      <c r="D1863" s="284"/>
      <c r="E1863" s="40"/>
      <c r="F1863" s="40"/>
      <c r="G1863" s="40"/>
      <c r="H1863" s="40"/>
      <c r="I1863" s="40"/>
    </row>
    <row r="1864" spans="1:9" x14ac:dyDescent="0.25">
      <c r="A1864" s="317"/>
      <c r="B1864" s="8"/>
      <c r="C1864" s="8"/>
      <c r="D1864" s="284"/>
      <c r="E1864" s="40"/>
      <c r="F1864" s="40"/>
      <c r="G1864" s="40"/>
      <c r="H1864" s="40"/>
      <c r="I1864" s="40"/>
    </row>
    <row r="1865" spans="1:9" x14ac:dyDescent="0.25">
      <c r="A1865" s="317"/>
      <c r="B1865" s="8"/>
      <c r="C1865" s="8"/>
      <c r="D1865" s="284"/>
      <c r="E1865" s="40"/>
      <c r="F1865" s="40"/>
      <c r="G1865" s="40"/>
      <c r="H1865" s="40"/>
      <c r="I1865" s="40"/>
    </row>
    <row r="1866" spans="1:9" x14ac:dyDescent="0.25">
      <c r="A1866" s="317"/>
      <c r="B1866" s="8"/>
      <c r="C1866" s="8"/>
      <c r="D1866" s="284"/>
      <c r="E1866" s="40"/>
      <c r="F1866" s="40"/>
      <c r="G1866" s="40"/>
      <c r="H1866" s="40"/>
      <c r="I1866" s="40"/>
    </row>
    <row r="1867" spans="1:9" x14ac:dyDescent="0.25">
      <c r="A1867" s="317"/>
      <c r="B1867" s="8"/>
      <c r="C1867" s="8"/>
      <c r="D1867" s="284"/>
      <c r="E1867" s="40"/>
      <c r="F1867" s="40"/>
      <c r="G1867" s="40"/>
      <c r="H1867" s="40"/>
      <c r="I1867" s="40"/>
    </row>
    <row r="1868" spans="1:9" x14ac:dyDescent="0.25">
      <c r="A1868" s="317"/>
      <c r="B1868" s="8"/>
      <c r="C1868" s="8"/>
      <c r="D1868" s="284"/>
      <c r="E1868" s="40"/>
      <c r="F1868" s="40"/>
      <c r="G1868" s="40"/>
      <c r="H1868" s="40"/>
      <c r="I1868" s="40"/>
    </row>
    <row r="1869" spans="1:9" x14ac:dyDescent="0.25">
      <c r="A1869" s="317"/>
      <c r="B1869" s="8"/>
      <c r="C1869" s="8"/>
      <c r="D1869" s="284"/>
      <c r="E1869" s="40"/>
      <c r="F1869" s="40"/>
      <c r="G1869" s="40"/>
      <c r="H1869" s="40"/>
      <c r="I1869" s="40"/>
    </row>
    <row r="1870" spans="1:9" x14ac:dyDescent="0.25">
      <c r="A1870" s="317"/>
      <c r="B1870" s="8"/>
      <c r="C1870" s="8"/>
      <c r="D1870" s="284"/>
      <c r="E1870" s="40"/>
      <c r="F1870" s="40"/>
      <c r="G1870" s="40"/>
      <c r="H1870" s="40"/>
      <c r="I1870" s="40"/>
    </row>
    <row r="1871" spans="1:9" x14ac:dyDescent="0.25">
      <c r="A1871" s="317"/>
      <c r="B1871" s="8"/>
      <c r="C1871" s="8"/>
      <c r="D1871" s="284"/>
      <c r="E1871" s="40"/>
      <c r="F1871" s="40"/>
      <c r="G1871" s="40"/>
      <c r="H1871" s="40"/>
      <c r="I1871" s="40"/>
    </row>
    <row r="1872" spans="1:9" x14ac:dyDescent="0.25">
      <c r="A1872" s="317"/>
      <c r="B1872" s="8"/>
      <c r="C1872" s="8"/>
      <c r="D1872" s="284"/>
      <c r="E1872" s="40"/>
      <c r="F1872" s="40"/>
      <c r="G1872" s="40"/>
      <c r="H1872" s="40"/>
      <c r="I1872" s="40"/>
    </row>
    <row r="1873" spans="1:9" x14ac:dyDescent="0.25">
      <c r="A1873" s="317"/>
      <c r="B1873" s="8"/>
      <c r="C1873" s="8"/>
      <c r="D1873" s="284"/>
      <c r="E1873" s="40"/>
      <c r="F1873" s="40"/>
      <c r="G1873" s="40"/>
      <c r="H1873" s="40"/>
      <c r="I1873" s="40"/>
    </row>
    <row r="1874" spans="1:9" x14ac:dyDescent="0.25">
      <c r="A1874" s="317"/>
      <c r="B1874" s="8"/>
      <c r="C1874" s="8"/>
      <c r="D1874" s="284"/>
      <c r="E1874" s="40"/>
      <c r="F1874" s="40"/>
      <c r="G1874" s="40"/>
      <c r="H1874" s="40"/>
      <c r="I1874" s="40"/>
    </row>
    <row r="1875" spans="1:9" x14ac:dyDescent="0.25">
      <c r="A1875" s="317"/>
      <c r="B1875" s="8"/>
      <c r="C1875" s="8"/>
      <c r="D1875" s="284"/>
      <c r="E1875" s="40"/>
      <c r="F1875" s="40"/>
      <c r="G1875" s="40"/>
      <c r="H1875" s="40"/>
      <c r="I1875" s="40"/>
    </row>
    <row r="1876" spans="1:9" x14ac:dyDescent="0.25">
      <c r="A1876" s="317"/>
      <c r="B1876" s="8"/>
      <c r="C1876" s="8"/>
      <c r="D1876" s="284"/>
      <c r="E1876" s="40"/>
      <c r="F1876" s="40"/>
      <c r="G1876" s="40"/>
      <c r="H1876" s="40"/>
      <c r="I1876" s="40"/>
    </row>
    <row r="1877" spans="1:9" x14ac:dyDescent="0.25">
      <c r="A1877" s="317"/>
      <c r="B1877" s="8"/>
      <c r="C1877" s="8"/>
      <c r="D1877" s="284"/>
      <c r="E1877" s="40"/>
      <c r="F1877" s="40"/>
      <c r="G1877" s="40"/>
      <c r="H1877" s="40"/>
      <c r="I1877" s="40"/>
    </row>
    <row r="1878" spans="1:9" x14ac:dyDescent="0.25">
      <c r="A1878" s="317"/>
      <c r="B1878" s="8"/>
      <c r="C1878" s="8"/>
      <c r="D1878" s="284"/>
      <c r="E1878" s="40"/>
      <c r="F1878" s="40"/>
      <c r="G1878" s="40"/>
      <c r="H1878" s="40"/>
      <c r="I1878" s="40"/>
    </row>
    <row r="1879" spans="1:9" x14ac:dyDescent="0.25">
      <c r="A1879" s="317"/>
      <c r="B1879" s="8"/>
      <c r="C1879" s="8"/>
      <c r="D1879" s="284"/>
      <c r="E1879" s="40"/>
      <c r="F1879" s="40"/>
      <c r="G1879" s="40"/>
      <c r="H1879" s="40"/>
      <c r="I1879" s="40"/>
    </row>
    <row r="1880" spans="1:9" x14ac:dyDescent="0.25">
      <c r="A1880" s="317"/>
      <c r="B1880" s="8"/>
      <c r="C1880" s="8"/>
      <c r="D1880" s="284"/>
      <c r="E1880" s="40"/>
      <c r="F1880" s="40"/>
      <c r="G1880" s="40"/>
      <c r="H1880" s="40"/>
      <c r="I1880" s="40"/>
    </row>
    <row r="1881" spans="1:9" x14ac:dyDescent="0.25">
      <c r="A1881" s="317"/>
      <c r="B1881" s="8"/>
      <c r="C1881" s="8"/>
      <c r="D1881" s="284"/>
      <c r="E1881" s="40"/>
      <c r="F1881" s="40"/>
      <c r="G1881" s="40"/>
      <c r="H1881" s="40"/>
      <c r="I1881" s="40"/>
    </row>
    <row r="1882" spans="1:9" x14ac:dyDescent="0.25">
      <c r="A1882" s="317"/>
      <c r="B1882" s="8"/>
      <c r="C1882" s="8"/>
      <c r="D1882" s="284"/>
      <c r="E1882" s="40"/>
      <c r="F1882" s="40"/>
      <c r="G1882" s="40"/>
      <c r="H1882" s="40"/>
      <c r="I1882" s="40"/>
    </row>
    <row r="1883" spans="1:9" x14ac:dyDescent="0.25">
      <c r="A1883" s="317"/>
      <c r="B1883" s="8"/>
      <c r="C1883" s="8"/>
      <c r="D1883" s="284"/>
      <c r="E1883" s="40"/>
      <c r="F1883" s="40"/>
      <c r="G1883" s="40"/>
      <c r="H1883" s="40"/>
      <c r="I1883" s="40"/>
    </row>
    <row r="1884" spans="1:9" x14ac:dyDescent="0.25">
      <c r="A1884" s="317"/>
      <c r="B1884" s="8"/>
      <c r="C1884" s="8"/>
      <c r="D1884" s="284"/>
      <c r="E1884" s="40"/>
      <c r="F1884" s="40"/>
      <c r="G1884" s="40"/>
      <c r="H1884" s="40"/>
      <c r="I1884" s="40"/>
    </row>
    <row r="1885" spans="1:9" x14ac:dyDescent="0.25">
      <c r="A1885" s="317"/>
      <c r="B1885" s="8"/>
      <c r="C1885" s="8"/>
      <c r="D1885" s="284"/>
      <c r="E1885" s="40"/>
      <c r="F1885" s="40"/>
      <c r="G1885" s="40"/>
      <c r="H1885" s="40"/>
      <c r="I1885" s="40"/>
    </row>
    <row r="1886" spans="1:9" x14ac:dyDescent="0.25">
      <c r="A1886" s="317"/>
      <c r="B1886" s="8"/>
      <c r="C1886" s="8"/>
      <c r="D1886" s="284"/>
      <c r="E1886" s="40"/>
      <c r="F1886" s="40"/>
      <c r="G1886" s="40"/>
      <c r="H1886" s="40"/>
      <c r="I1886" s="40"/>
    </row>
    <row r="1887" spans="1:9" x14ac:dyDescent="0.25">
      <c r="A1887" s="317"/>
      <c r="B1887" s="8"/>
      <c r="C1887" s="8"/>
      <c r="D1887" s="284"/>
      <c r="E1887" s="40"/>
      <c r="F1887" s="40"/>
      <c r="G1887" s="40"/>
      <c r="H1887" s="40"/>
      <c r="I1887" s="40"/>
    </row>
    <row r="1888" spans="1:9" x14ac:dyDescent="0.25">
      <c r="A1888" s="317"/>
      <c r="B1888" s="8"/>
      <c r="C1888" s="8"/>
      <c r="D1888" s="284"/>
      <c r="E1888" s="40"/>
      <c r="F1888" s="40"/>
      <c r="G1888" s="40"/>
      <c r="H1888" s="40"/>
      <c r="I1888" s="40"/>
    </row>
    <row r="1889" spans="1:9" x14ac:dyDescent="0.25">
      <c r="A1889" s="317"/>
      <c r="B1889" s="8"/>
      <c r="C1889" s="8"/>
      <c r="D1889" s="284"/>
      <c r="E1889" s="40"/>
      <c r="F1889" s="40"/>
      <c r="G1889" s="40"/>
      <c r="H1889" s="40"/>
      <c r="I1889" s="40"/>
    </row>
    <row r="1890" spans="1:9" x14ac:dyDescent="0.25">
      <c r="A1890" s="317"/>
      <c r="B1890" s="8"/>
      <c r="C1890" s="8"/>
      <c r="D1890" s="284"/>
      <c r="E1890" s="40"/>
      <c r="F1890" s="40"/>
      <c r="G1890" s="40"/>
      <c r="H1890" s="40"/>
      <c r="I1890" s="40"/>
    </row>
    <row r="1891" spans="1:9" x14ac:dyDescent="0.25">
      <c r="A1891" s="317"/>
      <c r="B1891" s="8"/>
      <c r="C1891" s="8"/>
      <c r="D1891" s="284"/>
      <c r="E1891" s="40"/>
      <c r="F1891" s="40"/>
      <c r="G1891" s="40"/>
      <c r="H1891" s="40"/>
      <c r="I1891" s="40"/>
    </row>
    <row r="1892" spans="1:9" x14ac:dyDescent="0.25">
      <c r="A1892" s="317"/>
      <c r="B1892" s="8"/>
      <c r="C1892" s="8"/>
      <c r="D1892" s="284"/>
      <c r="E1892" s="40"/>
      <c r="F1892" s="40"/>
      <c r="G1892" s="40"/>
      <c r="H1892" s="40"/>
      <c r="I1892" s="40"/>
    </row>
    <row r="1893" spans="1:9" x14ac:dyDescent="0.25">
      <c r="A1893" s="317"/>
      <c r="B1893" s="8"/>
      <c r="C1893" s="8"/>
      <c r="D1893" s="284"/>
      <c r="E1893" s="40"/>
      <c r="F1893" s="40"/>
      <c r="G1893" s="40"/>
      <c r="H1893" s="40"/>
      <c r="I1893" s="40"/>
    </row>
    <row r="1894" spans="1:9" x14ac:dyDescent="0.25">
      <c r="A1894" s="317"/>
      <c r="B1894" s="8"/>
      <c r="C1894" s="8"/>
      <c r="D1894" s="284"/>
      <c r="E1894" s="40"/>
      <c r="F1894" s="40"/>
      <c r="G1894" s="40"/>
      <c r="H1894" s="40"/>
      <c r="I1894" s="40"/>
    </row>
    <row r="1895" spans="1:9" x14ac:dyDescent="0.25">
      <c r="A1895" s="317"/>
      <c r="B1895" s="8"/>
      <c r="C1895" s="8"/>
      <c r="D1895" s="284"/>
      <c r="E1895" s="40"/>
      <c r="F1895" s="40"/>
      <c r="G1895" s="40"/>
      <c r="H1895" s="40"/>
      <c r="I1895" s="40"/>
    </row>
    <row r="1896" spans="1:9" x14ac:dyDescent="0.25">
      <c r="A1896" s="317"/>
      <c r="B1896" s="8"/>
      <c r="C1896" s="8"/>
      <c r="D1896" s="284"/>
      <c r="E1896" s="40"/>
      <c r="F1896" s="40"/>
      <c r="G1896" s="40"/>
      <c r="H1896" s="40"/>
      <c r="I1896" s="40"/>
    </row>
    <row r="1897" spans="1:9" x14ac:dyDescent="0.25">
      <c r="A1897" s="317"/>
      <c r="B1897" s="8"/>
      <c r="C1897" s="8"/>
      <c r="D1897" s="284"/>
      <c r="E1897" s="40"/>
      <c r="F1897" s="40"/>
      <c r="G1897" s="40"/>
      <c r="H1897" s="40"/>
      <c r="I1897" s="40"/>
    </row>
    <row r="1898" spans="1:9" x14ac:dyDescent="0.25">
      <c r="A1898" s="317"/>
      <c r="B1898" s="8"/>
      <c r="C1898" s="8"/>
      <c r="D1898" s="284"/>
      <c r="E1898" s="40"/>
      <c r="F1898" s="40"/>
      <c r="G1898" s="40"/>
      <c r="H1898" s="40"/>
      <c r="I1898" s="40"/>
    </row>
    <row r="1899" spans="1:9" x14ac:dyDescent="0.25">
      <c r="A1899" s="317"/>
      <c r="B1899" s="8"/>
      <c r="C1899" s="8"/>
      <c r="D1899" s="284"/>
      <c r="E1899" s="40"/>
      <c r="F1899" s="40"/>
      <c r="G1899" s="40"/>
      <c r="H1899" s="40"/>
      <c r="I1899" s="40"/>
    </row>
    <row r="1900" spans="1:9" x14ac:dyDescent="0.25">
      <c r="A1900" s="317"/>
      <c r="B1900" s="8"/>
      <c r="C1900" s="8"/>
      <c r="D1900" s="284"/>
      <c r="E1900" s="40"/>
      <c r="F1900" s="40"/>
      <c r="G1900" s="40"/>
      <c r="H1900" s="40"/>
      <c r="I1900" s="40"/>
    </row>
    <row r="1901" spans="1:9" x14ac:dyDescent="0.25">
      <c r="A1901" s="317"/>
      <c r="B1901" s="8"/>
      <c r="C1901" s="8"/>
      <c r="D1901" s="284"/>
      <c r="E1901" s="40"/>
      <c r="F1901" s="40"/>
      <c r="G1901" s="40"/>
      <c r="H1901" s="40"/>
      <c r="I1901" s="40"/>
    </row>
    <row r="1902" spans="1:9" x14ac:dyDescent="0.25">
      <c r="A1902" s="317"/>
      <c r="B1902" s="8"/>
      <c r="C1902" s="8"/>
      <c r="D1902" s="284"/>
      <c r="E1902" s="40"/>
      <c r="F1902" s="40"/>
      <c r="G1902" s="40"/>
      <c r="H1902" s="40"/>
      <c r="I1902" s="40"/>
    </row>
    <row r="1903" spans="1:9" x14ac:dyDescent="0.25">
      <c r="A1903" s="317"/>
      <c r="B1903" s="8"/>
      <c r="C1903" s="8"/>
      <c r="D1903" s="284"/>
      <c r="E1903" s="40"/>
      <c r="F1903" s="40"/>
      <c r="G1903" s="40"/>
      <c r="H1903" s="40"/>
      <c r="I1903" s="40"/>
    </row>
    <row r="1904" spans="1:9" x14ac:dyDescent="0.25">
      <c r="A1904" s="317"/>
      <c r="B1904" s="8"/>
      <c r="C1904" s="8"/>
      <c r="D1904" s="284"/>
      <c r="E1904" s="40"/>
      <c r="F1904" s="40"/>
      <c r="G1904" s="40"/>
      <c r="H1904" s="40"/>
      <c r="I1904" s="40"/>
    </row>
    <row r="1905" spans="1:9" x14ac:dyDescent="0.25">
      <c r="A1905" s="317"/>
      <c r="B1905" s="8"/>
      <c r="C1905" s="8"/>
      <c r="D1905" s="284"/>
      <c r="E1905" s="40"/>
      <c r="F1905" s="40"/>
      <c r="G1905" s="40"/>
      <c r="H1905" s="40"/>
      <c r="I1905" s="40"/>
    </row>
    <row r="1906" spans="1:9" x14ac:dyDescent="0.25">
      <c r="A1906" s="317"/>
      <c r="B1906" s="8"/>
      <c r="C1906" s="8"/>
      <c r="D1906" s="284"/>
      <c r="E1906" s="40"/>
      <c r="F1906" s="40"/>
      <c r="G1906" s="40"/>
      <c r="H1906" s="40"/>
      <c r="I1906" s="40"/>
    </row>
    <row r="1907" spans="1:9" x14ac:dyDescent="0.25">
      <c r="A1907" s="317"/>
      <c r="B1907" s="8"/>
      <c r="C1907" s="8"/>
      <c r="D1907" s="284"/>
      <c r="E1907" s="40"/>
      <c r="F1907" s="40"/>
      <c r="G1907" s="40"/>
      <c r="H1907" s="40"/>
      <c r="I1907" s="40"/>
    </row>
    <row r="1908" spans="1:9" x14ac:dyDescent="0.25">
      <c r="A1908" s="317"/>
      <c r="B1908" s="8"/>
      <c r="C1908" s="8"/>
      <c r="D1908" s="284"/>
      <c r="E1908" s="40"/>
      <c r="F1908" s="40"/>
      <c r="G1908" s="40"/>
      <c r="H1908" s="40"/>
      <c r="I1908" s="40"/>
    </row>
    <row r="1909" spans="1:9" x14ac:dyDescent="0.25">
      <c r="A1909" s="317"/>
      <c r="B1909" s="8"/>
      <c r="C1909" s="8"/>
      <c r="D1909" s="284"/>
      <c r="E1909" s="40"/>
      <c r="F1909" s="40"/>
      <c r="G1909" s="40"/>
      <c r="H1909" s="40"/>
      <c r="I1909" s="40"/>
    </row>
    <row r="1910" spans="1:9" x14ac:dyDescent="0.25">
      <c r="A1910" s="317"/>
      <c r="B1910" s="8"/>
      <c r="C1910" s="8"/>
      <c r="D1910" s="284"/>
      <c r="E1910" s="40"/>
      <c r="F1910" s="40"/>
      <c r="G1910" s="40"/>
      <c r="H1910" s="40"/>
      <c r="I1910" s="40"/>
    </row>
    <row r="1911" spans="1:9" x14ac:dyDescent="0.25">
      <c r="A1911" s="317"/>
      <c r="B1911" s="8"/>
      <c r="C1911" s="8"/>
      <c r="D1911" s="284"/>
      <c r="E1911" s="40"/>
      <c r="F1911" s="40"/>
      <c r="G1911" s="40"/>
      <c r="H1911" s="40"/>
      <c r="I1911" s="40"/>
    </row>
    <row r="1912" spans="1:9" x14ac:dyDescent="0.25">
      <c r="A1912" s="317"/>
      <c r="B1912" s="8"/>
      <c r="C1912" s="8"/>
      <c r="D1912" s="284"/>
      <c r="E1912" s="40"/>
      <c r="F1912" s="40"/>
      <c r="G1912" s="40"/>
      <c r="H1912" s="40"/>
      <c r="I1912" s="40"/>
    </row>
    <row r="1913" spans="1:9" x14ac:dyDescent="0.25">
      <c r="A1913" s="317"/>
      <c r="B1913" s="8"/>
      <c r="C1913" s="8"/>
      <c r="D1913" s="284"/>
      <c r="E1913" s="40"/>
      <c r="F1913" s="40"/>
      <c r="G1913" s="40"/>
      <c r="H1913" s="40"/>
      <c r="I1913" s="40"/>
    </row>
    <row r="1914" spans="1:9" x14ac:dyDescent="0.25">
      <c r="A1914" s="317"/>
      <c r="B1914" s="8"/>
      <c r="C1914" s="8"/>
      <c r="D1914" s="284"/>
      <c r="E1914" s="40"/>
      <c r="F1914" s="40"/>
      <c r="G1914" s="40"/>
      <c r="H1914" s="40"/>
      <c r="I1914" s="40"/>
    </row>
    <row r="1915" spans="1:9" x14ac:dyDescent="0.25">
      <c r="A1915" s="317"/>
      <c r="B1915" s="8"/>
      <c r="C1915" s="8"/>
      <c r="D1915" s="284"/>
      <c r="E1915" s="40"/>
      <c r="F1915" s="40"/>
      <c r="G1915" s="40"/>
      <c r="H1915" s="40"/>
      <c r="I1915" s="40"/>
    </row>
    <row r="1916" spans="1:9" x14ac:dyDescent="0.25">
      <c r="A1916" s="317"/>
      <c r="B1916" s="8"/>
      <c r="C1916" s="8"/>
      <c r="D1916" s="284"/>
      <c r="E1916" s="40"/>
      <c r="F1916" s="40"/>
      <c r="G1916" s="40"/>
      <c r="H1916" s="40"/>
      <c r="I1916" s="40"/>
    </row>
    <row r="1917" spans="1:9" x14ac:dyDescent="0.25">
      <c r="A1917" s="317"/>
      <c r="B1917" s="8"/>
      <c r="C1917" s="8"/>
      <c r="D1917" s="284"/>
      <c r="E1917" s="40"/>
      <c r="F1917" s="40"/>
      <c r="G1917" s="40"/>
      <c r="H1917" s="40"/>
      <c r="I1917" s="40"/>
    </row>
    <row r="1918" spans="1:9" x14ac:dyDescent="0.25">
      <c r="A1918" s="317"/>
      <c r="B1918" s="8"/>
      <c r="C1918" s="8"/>
      <c r="D1918" s="284"/>
      <c r="E1918" s="40"/>
      <c r="F1918" s="40"/>
      <c r="G1918" s="40"/>
      <c r="H1918" s="40"/>
      <c r="I1918" s="40"/>
    </row>
    <row r="1919" spans="1:9" x14ac:dyDescent="0.25">
      <c r="A1919" s="317"/>
      <c r="B1919" s="8"/>
      <c r="C1919" s="8"/>
      <c r="D1919" s="284"/>
      <c r="E1919" s="40"/>
      <c r="F1919" s="40"/>
      <c r="G1919" s="40"/>
      <c r="H1919" s="40"/>
      <c r="I1919" s="40"/>
    </row>
    <row r="1920" spans="1:9" x14ac:dyDescent="0.25">
      <c r="A1920" s="317"/>
      <c r="B1920" s="8"/>
      <c r="C1920" s="8"/>
      <c r="D1920" s="284"/>
      <c r="E1920" s="40"/>
      <c r="F1920" s="40"/>
      <c r="G1920" s="40"/>
      <c r="H1920" s="40"/>
      <c r="I1920" s="40"/>
    </row>
    <row r="1921" spans="1:9" x14ac:dyDescent="0.25">
      <c r="A1921" s="317"/>
      <c r="B1921" s="8"/>
      <c r="C1921" s="8"/>
      <c r="D1921" s="284"/>
      <c r="E1921" s="40"/>
      <c r="F1921" s="40"/>
      <c r="G1921" s="40"/>
      <c r="H1921" s="40"/>
      <c r="I1921" s="40"/>
    </row>
    <row r="1922" spans="1:9" x14ac:dyDescent="0.25">
      <c r="A1922" s="317"/>
      <c r="B1922" s="8"/>
      <c r="C1922" s="8"/>
      <c r="D1922" s="284"/>
      <c r="E1922" s="40"/>
      <c r="F1922" s="40"/>
      <c r="G1922" s="40"/>
      <c r="H1922" s="40"/>
      <c r="I1922" s="40"/>
    </row>
    <row r="1923" spans="1:9" x14ac:dyDescent="0.25">
      <c r="A1923" s="317"/>
      <c r="B1923" s="8"/>
      <c r="C1923" s="8"/>
      <c r="D1923" s="284"/>
      <c r="E1923" s="40"/>
      <c r="F1923" s="40"/>
      <c r="G1923" s="40"/>
      <c r="H1923" s="40"/>
      <c r="I1923" s="40"/>
    </row>
    <row r="1924" spans="1:9" x14ac:dyDescent="0.25">
      <c r="A1924" s="317"/>
      <c r="B1924" s="8"/>
      <c r="C1924" s="8"/>
      <c r="D1924" s="284"/>
      <c r="E1924" s="40"/>
      <c r="F1924" s="40"/>
      <c r="G1924" s="40"/>
      <c r="H1924" s="40"/>
      <c r="I1924" s="40"/>
    </row>
    <row r="1925" spans="1:9" x14ac:dyDescent="0.25">
      <c r="A1925" s="317"/>
      <c r="B1925" s="8"/>
      <c r="C1925" s="8"/>
      <c r="D1925" s="284"/>
      <c r="E1925" s="40"/>
      <c r="F1925" s="40"/>
      <c r="G1925" s="40"/>
      <c r="H1925" s="40"/>
      <c r="I1925" s="40"/>
    </row>
    <row r="1926" spans="1:9" x14ac:dyDescent="0.25">
      <c r="A1926" s="317"/>
      <c r="B1926" s="8"/>
      <c r="C1926" s="8"/>
      <c r="D1926" s="284"/>
      <c r="E1926" s="40"/>
      <c r="F1926" s="40"/>
      <c r="G1926" s="40"/>
      <c r="H1926" s="40"/>
      <c r="I1926" s="40"/>
    </row>
    <row r="1927" spans="1:9" x14ac:dyDescent="0.25">
      <c r="A1927" s="317"/>
      <c r="B1927" s="8"/>
      <c r="C1927" s="8"/>
      <c r="D1927" s="284"/>
      <c r="E1927" s="40"/>
      <c r="F1927" s="40"/>
      <c r="G1927" s="40"/>
      <c r="H1927" s="40"/>
      <c r="I1927" s="40"/>
    </row>
    <row r="1928" spans="1:9" x14ac:dyDescent="0.25">
      <c r="A1928" s="317"/>
      <c r="B1928" s="8"/>
      <c r="C1928" s="8"/>
      <c r="D1928" s="284"/>
      <c r="E1928" s="40"/>
      <c r="F1928" s="40"/>
      <c r="G1928" s="40"/>
      <c r="H1928" s="40"/>
      <c r="I1928" s="40"/>
    </row>
    <row r="1929" spans="1:9" x14ac:dyDescent="0.25">
      <c r="A1929" s="317"/>
      <c r="B1929" s="8"/>
      <c r="C1929" s="8"/>
      <c r="D1929" s="284"/>
      <c r="E1929" s="40"/>
      <c r="F1929" s="40"/>
      <c r="G1929" s="40"/>
      <c r="H1929" s="40"/>
      <c r="I1929" s="40"/>
    </row>
    <row r="1930" spans="1:9" x14ac:dyDescent="0.25">
      <c r="A1930" s="317"/>
      <c r="B1930" s="8"/>
      <c r="C1930" s="8"/>
      <c r="D1930" s="284"/>
      <c r="E1930" s="40"/>
      <c r="F1930" s="40"/>
      <c r="G1930" s="40"/>
      <c r="H1930" s="40"/>
      <c r="I1930" s="40"/>
    </row>
    <row r="1931" spans="1:9" x14ac:dyDescent="0.25">
      <c r="A1931" s="317"/>
      <c r="B1931" s="8"/>
      <c r="C1931" s="8"/>
      <c r="D1931" s="284"/>
      <c r="E1931" s="40"/>
      <c r="F1931" s="40"/>
      <c r="G1931" s="40"/>
      <c r="H1931" s="40"/>
      <c r="I1931" s="40"/>
    </row>
    <row r="1932" spans="1:9" x14ac:dyDescent="0.25">
      <c r="A1932" s="317"/>
      <c r="B1932" s="8"/>
      <c r="C1932" s="8"/>
      <c r="D1932" s="284"/>
      <c r="E1932" s="40"/>
      <c r="F1932" s="40"/>
      <c r="G1932" s="40"/>
      <c r="H1932" s="40"/>
      <c r="I1932" s="40"/>
    </row>
    <row r="1933" spans="1:9" x14ac:dyDescent="0.25">
      <c r="A1933" s="317"/>
      <c r="B1933" s="8"/>
      <c r="C1933" s="8"/>
      <c r="D1933" s="284"/>
      <c r="E1933" s="40"/>
      <c r="F1933" s="40"/>
      <c r="G1933" s="40"/>
      <c r="H1933" s="40"/>
      <c r="I1933" s="40"/>
    </row>
    <row r="1934" spans="1:9" x14ac:dyDescent="0.25">
      <c r="A1934" s="317"/>
      <c r="B1934" s="8"/>
      <c r="C1934" s="8"/>
      <c r="D1934" s="284"/>
      <c r="E1934" s="40"/>
      <c r="F1934" s="40"/>
      <c r="G1934" s="40"/>
      <c r="H1934" s="40"/>
      <c r="I1934" s="40"/>
    </row>
    <row r="1935" spans="1:9" x14ac:dyDescent="0.25">
      <c r="A1935" s="317"/>
      <c r="B1935" s="8"/>
      <c r="C1935" s="8"/>
      <c r="D1935" s="284"/>
      <c r="E1935" s="40"/>
      <c r="F1935" s="40"/>
      <c r="G1935" s="40"/>
      <c r="H1935" s="40"/>
      <c r="I1935" s="40"/>
    </row>
    <row r="1936" spans="1:9" x14ac:dyDescent="0.25">
      <c r="A1936" s="317"/>
      <c r="B1936" s="8"/>
      <c r="C1936" s="8"/>
      <c r="D1936" s="284"/>
      <c r="E1936" s="40"/>
      <c r="F1936" s="40"/>
      <c r="G1936" s="40"/>
      <c r="H1936" s="40"/>
      <c r="I1936" s="40"/>
    </row>
    <row r="1937" spans="1:9" x14ac:dyDescent="0.25">
      <c r="A1937" s="317"/>
      <c r="B1937" s="8"/>
      <c r="C1937" s="8"/>
      <c r="D1937" s="284"/>
      <c r="E1937" s="40"/>
      <c r="F1937" s="40"/>
      <c r="G1937" s="40"/>
      <c r="H1937" s="40"/>
      <c r="I1937" s="40"/>
    </row>
    <row r="1938" spans="1:9" x14ac:dyDescent="0.25">
      <c r="A1938" s="317"/>
      <c r="B1938" s="8"/>
      <c r="C1938" s="8"/>
      <c r="D1938" s="284"/>
      <c r="E1938" s="40"/>
      <c r="F1938" s="40"/>
      <c r="G1938" s="40"/>
      <c r="H1938" s="40"/>
      <c r="I1938" s="40"/>
    </row>
    <row r="1939" spans="1:9" x14ac:dyDescent="0.25">
      <c r="A1939" s="317"/>
      <c r="B1939" s="8"/>
      <c r="C1939" s="8"/>
      <c r="D1939" s="284"/>
      <c r="E1939" s="40"/>
      <c r="F1939" s="40"/>
      <c r="G1939" s="40"/>
      <c r="H1939" s="40"/>
      <c r="I1939" s="40"/>
    </row>
    <row r="1940" spans="1:9" x14ac:dyDescent="0.25">
      <c r="A1940" s="317"/>
      <c r="B1940" s="8"/>
      <c r="C1940" s="8"/>
      <c r="D1940" s="284"/>
      <c r="E1940" s="40"/>
      <c r="F1940" s="40"/>
      <c r="G1940" s="40"/>
      <c r="H1940" s="40"/>
      <c r="I1940" s="40"/>
    </row>
    <row r="1941" spans="1:9" x14ac:dyDescent="0.25">
      <c r="A1941" s="317"/>
      <c r="B1941" s="8"/>
      <c r="C1941" s="8"/>
      <c r="D1941" s="284"/>
      <c r="E1941" s="40"/>
      <c r="F1941" s="40"/>
      <c r="G1941" s="40"/>
      <c r="H1941" s="40"/>
      <c r="I1941" s="40"/>
    </row>
    <row r="1942" spans="1:9" x14ac:dyDescent="0.25">
      <c r="A1942" s="317"/>
      <c r="B1942" s="8"/>
      <c r="C1942" s="8"/>
      <c r="D1942" s="284"/>
      <c r="E1942" s="40"/>
      <c r="F1942" s="40"/>
      <c r="G1942" s="40"/>
      <c r="H1942" s="40"/>
      <c r="I1942" s="40"/>
    </row>
    <row r="1943" spans="1:9" x14ac:dyDescent="0.25">
      <c r="A1943" s="317"/>
      <c r="B1943" s="8"/>
      <c r="C1943" s="8"/>
      <c r="D1943" s="284"/>
      <c r="E1943" s="40"/>
      <c r="F1943" s="40"/>
      <c r="G1943" s="40"/>
      <c r="H1943" s="40"/>
      <c r="I1943" s="40"/>
    </row>
    <row r="1944" spans="1:9" x14ac:dyDescent="0.25">
      <c r="A1944" s="317"/>
      <c r="B1944" s="8"/>
      <c r="C1944" s="8"/>
      <c r="D1944" s="284"/>
      <c r="E1944" s="40"/>
      <c r="F1944" s="40"/>
      <c r="G1944" s="40"/>
      <c r="H1944" s="40"/>
      <c r="I1944" s="40"/>
    </row>
    <row r="1945" spans="1:9" x14ac:dyDescent="0.25">
      <c r="A1945" s="317"/>
      <c r="B1945" s="8"/>
      <c r="C1945" s="8"/>
      <c r="D1945" s="284"/>
      <c r="E1945" s="40"/>
      <c r="F1945" s="40"/>
      <c r="G1945" s="40"/>
      <c r="H1945" s="40"/>
      <c r="I1945" s="40"/>
    </row>
    <row r="1946" spans="1:9" x14ac:dyDescent="0.25">
      <c r="A1946" s="317"/>
      <c r="B1946" s="8"/>
      <c r="C1946" s="8"/>
      <c r="D1946" s="284"/>
      <c r="E1946" s="40"/>
      <c r="F1946" s="40"/>
      <c r="G1946" s="40"/>
      <c r="H1946" s="40"/>
      <c r="I1946" s="40"/>
    </row>
    <row r="1947" spans="1:9" x14ac:dyDescent="0.25">
      <c r="A1947" s="317"/>
      <c r="B1947" s="8"/>
      <c r="C1947" s="8"/>
      <c r="D1947" s="284"/>
      <c r="E1947" s="40"/>
      <c r="F1947" s="40"/>
      <c r="G1947" s="40"/>
      <c r="H1947" s="40"/>
      <c r="I1947" s="40"/>
    </row>
    <row r="1948" spans="1:9" x14ac:dyDescent="0.25">
      <c r="A1948" s="317"/>
      <c r="B1948" s="8"/>
      <c r="C1948" s="8"/>
      <c r="D1948" s="284"/>
      <c r="E1948" s="40"/>
      <c r="F1948" s="40"/>
      <c r="G1948" s="40"/>
      <c r="H1948" s="40"/>
      <c r="I1948" s="40"/>
    </row>
    <row r="1949" spans="1:9" x14ac:dyDescent="0.25">
      <c r="A1949" s="317"/>
      <c r="B1949" s="8"/>
      <c r="C1949" s="8"/>
      <c r="D1949" s="284"/>
      <c r="E1949" s="40"/>
      <c r="F1949" s="40"/>
      <c r="G1949" s="40"/>
      <c r="H1949" s="40"/>
      <c r="I1949" s="40"/>
    </row>
    <row r="1950" spans="1:9" x14ac:dyDescent="0.25">
      <c r="A1950" s="317"/>
      <c r="B1950" s="8"/>
      <c r="C1950" s="8"/>
      <c r="D1950" s="284"/>
      <c r="E1950" s="40"/>
      <c r="F1950" s="40"/>
      <c r="G1950" s="40"/>
      <c r="H1950" s="40"/>
      <c r="I1950" s="40"/>
    </row>
    <row r="1951" spans="1:9" x14ac:dyDescent="0.25">
      <c r="A1951" s="317"/>
      <c r="B1951" s="8"/>
      <c r="C1951" s="8"/>
      <c r="D1951" s="284"/>
      <c r="E1951" s="40"/>
      <c r="F1951" s="40"/>
      <c r="G1951" s="40"/>
      <c r="H1951" s="40"/>
      <c r="I1951" s="40"/>
    </row>
    <row r="1952" spans="1:9" x14ac:dyDescent="0.25">
      <c r="A1952" s="317"/>
      <c r="B1952" s="8"/>
      <c r="C1952" s="8"/>
      <c r="D1952" s="284"/>
      <c r="E1952" s="40"/>
      <c r="F1952" s="40"/>
      <c r="G1952" s="40"/>
      <c r="H1952" s="40"/>
      <c r="I1952" s="40"/>
    </row>
    <row r="1953" spans="1:9" x14ac:dyDescent="0.25">
      <c r="A1953" s="317"/>
      <c r="B1953" s="8"/>
      <c r="C1953" s="8"/>
      <c r="D1953" s="284"/>
      <c r="E1953" s="40"/>
      <c r="F1953" s="40"/>
      <c r="G1953" s="40"/>
      <c r="H1953" s="40"/>
      <c r="I1953" s="40"/>
    </row>
    <row r="1954" spans="1:9" x14ac:dyDescent="0.25">
      <c r="A1954" s="317"/>
      <c r="B1954" s="8"/>
      <c r="C1954" s="8"/>
      <c r="D1954" s="284"/>
      <c r="E1954" s="40"/>
      <c r="F1954" s="40"/>
      <c r="G1954" s="40"/>
      <c r="H1954" s="40"/>
      <c r="I1954" s="40"/>
    </row>
    <row r="1955" spans="1:9" x14ac:dyDescent="0.25">
      <c r="A1955" s="317"/>
      <c r="B1955" s="8"/>
      <c r="C1955" s="8"/>
      <c r="D1955" s="284"/>
      <c r="E1955" s="40"/>
      <c r="F1955" s="40"/>
      <c r="G1955" s="40"/>
      <c r="H1955" s="40"/>
      <c r="I1955" s="40"/>
    </row>
    <row r="1956" spans="1:9" x14ac:dyDescent="0.25">
      <c r="A1956" s="317"/>
      <c r="B1956" s="8"/>
      <c r="C1956" s="8"/>
      <c r="D1956" s="284"/>
      <c r="E1956" s="40"/>
      <c r="F1956" s="40"/>
      <c r="G1956" s="40"/>
      <c r="H1956" s="40"/>
      <c r="I1956" s="40"/>
    </row>
    <row r="1957" spans="1:9" x14ac:dyDescent="0.25">
      <c r="A1957" s="317"/>
      <c r="B1957" s="8"/>
      <c r="C1957" s="8"/>
      <c r="D1957" s="284"/>
      <c r="E1957" s="40"/>
      <c r="F1957" s="40"/>
      <c r="G1957" s="40"/>
      <c r="H1957" s="40"/>
      <c r="I1957" s="40"/>
    </row>
    <row r="1958" spans="1:9" x14ac:dyDescent="0.25">
      <c r="A1958" s="317"/>
      <c r="B1958" s="8"/>
      <c r="C1958" s="8"/>
      <c r="D1958" s="284"/>
      <c r="E1958" s="40"/>
      <c r="F1958" s="40"/>
      <c r="G1958" s="40"/>
      <c r="H1958" s="40"/>
      <c r="I1958" s="40"/>
    </row>
    <row r="1959" spans="1:9" x14ac:dyDescent="0.25">
      <c r="A1959" s="317"/>
      <c r="B1959" s="8"/>
      <c r="C1959" s="8"/>
      <c r="D1959" s="284"/>
      <c r="E1959" s="40"/>
      <c r="F1959" s="40"/>
      <c r="G1959" s="40"/>
      <c r="H1959" s="40"/>
      <c r="I1959" s="40"/>
    </row>
    <row r="1960" spans="1:9" x14ac:dyDescent="0.25">
      <c r="A1960" s="317"/>
      <c r="B1960" s="8"/>
      <c r="C1960" s="8"/>
      <c r="D1960" s="284"/>
      <c r="E1960" s="40"/>
      <c r="F1960" s="40"/>
      <c r="G1960" s="40"/>
      <c r="H1960" s="40"/>
      <c r="I1960" s="40"/>
    </row>
    <row r="1961" spans="1:9" x14ac:dyDescent="0.25">
      <c r="A1961" s="317"/>
      <c r="B1961" s="8"/>
      <c r="C1961" s="8"/>
      <c r="D1961" s="284"/>
      <c r="E1961" s="40"/>
      <c r="F1961" s="40"/>
      <c r="G1961" s="40"/>
      <c r="H1961" s="40"/>
      <c r="I1961" s="40"/>
    </row>
    <row r="1962" spans="1:9" x14ac:dyDescent="0.25">
      <c r="A1962" s="317"/>
      <c r="B1962" s="8"/>
      <c r="C1962" s="8"/>
      <c r="D1962" s="284"/>
      <c r="E1962" s="40"/>
      <c r="F1962" s="40"/>
      <c r="G1962" s="40"/>
      <c r="H1962" s="40"/>
      <c r="I1962" s="40"/>
    </row>
    <row r="1963" spans="1:9" x14ac:dyDescent="0.25">
      <c r="A1963" s="317"/>
      <c r="B1963" s="8"/>
      <c r="C1963" s="8"/>
      <c r="D1963" s="284"/>
      <c r="E1963" s="40"/>
      <c r="F1963" s="40"/>
      <c r="G1963" s="40"/>
      <c r="H1963" s="40"/>
      <c r="I1963" s="40"/>
    </row>
    <row r="1964" spans="1:9" x14ac:dyDescent="0.25">
      <c r="A1964" s="317"/>
      <c r="B1964" s="8"/>
      <c r="C1964" s="8"/>
      <c r="D1964" s="284"/>
      <c r="E1964" s="40"/>
      <c r="F1964" s="40"/>
      <c r="G1964" s="40"/>
      <c r="H1964" s="40"/>
      <c r="I1964" s="40"/>
    </row>
    <row r="1965" spans="1:9" x14ac:dyDescent="0.25">
      <c r="A1965" s="317"/>
      <c r="B1965" s="8"/>
      <c r="C1965" s="8"/>
      <c r="D1965" s="284"/>
      <c r="E1965" s="40"/>
      <c r="F1965" s="40"/>
      <c r="G1965" s="40"/>
      <c r="H1965" s="40"/>
      <c r="I1965" s="40"/>
    </row>
    <row r="1966" spans="1:9" x14ac:dyDescent="0.25">
      <c r="A1966" s="317"/>
      <c r="B1966" s="8"/>
      <c r="C1966" s="8"/>
      <c r="D1966" s="284"/>
      <c r="E1966" s="40"/>
      <c r="F1966" s="40"/>
      <c r="G1966" s="40"/>
      <c r="H1966" s="40"/>
      <c r="I1966" s="40"/>
    </row>
    <row r="1967" spans="1:9" x14ac:dyDescent="0.25">
      <c r="A1967" s="317"/>
      <c r="B1967" s="8"/>
      <c r="C1967" s="8"/>
      <c r="D1967" s="284"/>
      <c r="E1967" s="40"/>
      <c r="F1967" s="40"/>
      <c r="G1967" s="40"/>
      <c r="H1967" s="40"/>
      <c r="I1967" s="40"/>
    </row>
    <row r="1968" spans="1:9" x14ac:dyDescent="0.25">
      <c r="A1968" s="317"/>
      <c r="B1968" s="8"/>
      <c r="C1968" s="8"/>
      <c r="D1968" s="284"/>
      <c r="E1968" s="40"/>
      <c r="F1968" s="40"/>
      <c r="G1968" s="40"/>
      <c r="H1968" s="40"/>
      <c r="I1968" s="40"/>
    </row>
    <row r="1969" spans="1:9" x14ac:dyDescent="0.25">
      <c r="A1969" s="317"/>
      <c r="B1969" s="8"/>
      <c r="C1969" s="8"/>
      <c r="D1969" s="284"/>
      <c r="E1969" s="40"/>
      <c r="F1969" s="40"/>
      <c r="G1969" s="40"/>
      <c r="H1969" s="40"/>
      <c r="I1969" s="40"/>
    </row>
    <row r="1970" spans="1:9" x14ac:dyDescent="0.25">
      <c r="A1970" s="317"/>
      <c r="B1970" s="8"/>
      <c r="C1970" s="8"/>
      <c r="D1970" s="284"/>
      <c r="E1970" s="40"/>
      <c r="F1970" s="40"/>
      <c r="G1970" s="40"/>
      <c r="H1970" s="40"/>
      <c r="I1970" s="40"/>
    </row>
    <row r="1971" spans="1:9" x14ac:dyDescent="0.25">
      <c r="A1971" s="317"/>
      <c r="B1971" s="8"/>
      <c r="C1971" s="8"/>
      <c r="D1971" s="284"/>
      <c r="E1971" s="40"/>
      <c r="F1971" s="40"/>
      <c r="G1971" s="40"/>
      <c r="H1971" s="40"/>
      <c r="I1971" s="40"/>
    </row>
    <row r="1972" spans="1:9" x14ac:dyDescent="0.25">
      <c r="A1972" s="317"/>
      <c r="B1972" s="8"/>
      <c r="C1972" s="8"/>
      <c r="D1972" s="284"/>
      <c r="E1972" s="40"/>
      <c r="F1972" s="40"/>
      <c r="G1972" s="40"/>
      <c r="H1972" s="40"/>
      <c r="I1972" s="40"/>
    </row>
    <row r="1973" spans="1:9" x14ac:dyDescent="0.25">
      <c r="A1973" s="317"/>
      <c r="B1973" s="8"/>
      <c r="C1973" s="8"/>
      <c r="D1973" s="284"/>
      <c r="E1973" s="40"/>
      <c r="F1973" s="40"/>
      <c r="G1973" s="40"/>
      <c r="H1973" s="40"/>
      <c r="I1973" s="40"/>
    </row>
    <row r="1974" spans="1:9" x14ac:dyDescent="0.25">
      <c r="A1974" s="317"/>
      <c r="B1974" s="8"/>
      <c r="C1974" s="8"/>
      <c r="D1974" s="284"/>
      <c r="E1974" s="40"/>
      <c r="F1974" s="40"/>
      <c r="G1974" s="40"/>
      <c r="H1974" s="40"/>
      <c r="I1974" s="40"/>
    </row>
    <row r="1975" spans="1:9" x14ac:dyDescent="0.25">
      <c r="A1975" s="317"/>
      <c r="B1975" s="8"/>
      <c r="C1975" s="8"/>
      <c r="D1975" s="284"/>
      <c r="E1975" s="40"/>
      <c r="F1975" s="40"/>
      <c r="G1975" s="40"/>
      <c r="H1975" s="40"/>
      <c r="I1975" s="40"/>
    </row>
    <row r="1976" spans="1:9" x14ac:dyDescent="0.25">
      <c r="A1976" s="317"/>
      <c r="B1976" s="8"/>
      <c r="C1976" s="8"/>
      <c r="D1976" s="284"/>
      <c r="E1976" s="40"/>
      <c r="F1976" s="40"/>
      <c r="G1976" s="40"/>
      <c r="H1976" s="40"/>
      <c r="I1976" s="40"/>
    </row>
    <row r="1977" spans="1:9" x14ac:dyDescent="0.25">
      <c r="A1977" s="317"/>
      <c r="B1977" s="8"/>
      <c r="C1977" s="8"/>
      <c r="D1977" s="284"/>
      <c r="E1977" s="40"/>
      <c r="F1977" s="40"/>
      <c r="G1977" s="40"/>
      <c r="H1977" s="40"/>
      <c r="I1977" s="40"/>
    </row>
    <row r="1978" spans="1:9" x14ac:dyDescent="0.25">
      <c r="A1978" s="317"/>
      <c r="B1978" s="8"/>
      <c r="C1978" s="8"/>
      <c r="D1978" s="284"/>
      <c r="E1978" s="40"/>
      <c r="F1978" s="40"/>
      <c r="G1978" s="40"/>
      <c r="H1978" s="40"/>
      <c r="I1978" s="40"/>
    </row>
    <row r="1979" spans="1:9" x14ac:dyDescent="0.25">
      <c r="A1979" s="317"/>
      <c r="B1979" s="8"/>
      <c r="C1979" s="8"/>
      <c r="D1979" s="284"/>
      <c r="E1979" s="40"/>
      <c r="F1979" s="40"/>
      <c r="G1979" s="40"/>
      <c r="H1979" s="40"/>
      <c r="I1979" s="40"/>
    </row>
    <row r="1980" spans="1:9" x14ac:dyDescent="0.25">
      <c r="A1980" s="317"/>
      <c r="B1980" s="8"/>
      <c r="C1980" s="8"/>
      <c r="D1980" s="284"/>
      <c r="E1980" s="40"/>
      <c r="F1980" s="40"/>
      <c r="G1980" s="40"/>
      <c r="H1980" s="40"/>
      <c r="I1980" s="40"/>
    </row>
    <row r="1981" spans="1:9" x14ac:dyDescent="0.25">
      <c r="A1981" s="317"/>
      <c r="B1981" s="8"/>
      <c r="C1981" s="8"/>
      <c r="D1981" s="284"/>
      <c r="E1981" s="40"/>
      <c r="F1981" s="40"/>
      <c r="G1981" s="40"/>
      <c r="H1981" s="40"/>
      <c r="I1981" s="40"/>
    </row>
    <row r="1982" spans="1:9" x14ac:dyDescent="0.25">
      <c r="A1982" s="317"/>
      <c r="B1982" s="8"/>
      <c r="C1982" s="8"/>
      <c r="D1982" s="284"/>
      <c r="E1982" s="40"/>
      <c r="F1982" s="40"/>
      <c r="G1982" s="40"/>
      <c r="H1982" s="40"/>
      <c r="I1982" s="40"/>
    </row>
    <row r="1983" spans="1:9" x14ac:dyDescent="0.25">
      <c r="A1983" s="317"/>
      <c r="B1983" s="8"/>
      <c r="C1983" s="8"/>
      <c r="D1983" s="284"/>
      <c r="E1983" s="40"/>
      <c r="F1983" s="40"/>
      <c r="G1983" s="40"/>
      <c r="H1983" s="40"/>
      <c r="I1983" s="40"/>
    </row>
    <row r="1984" spans="1:9" x14ac:dyDescent="0.25">
      <c r="A1984" s="317"/>
      <c r="B1984" s="8"/>
      <c r="C1984" s="8"/>
      <c r="D1984" s="284"/>
      <c r="E1984" s="40"/>
      <c r="F1984" s="40"/>
      <c r="G1984" s="40"/>
      <c r="H1984" s="40"/>
      <c r="I1984" s="40"/>
    </row>
    <row r="1985" spans="1:9" x14ac:dyDescent="0.25">
      <c r="A1985" s="317"/>
      <c r="B1985" s="8"/>
      <c r="C1985" s="8"/>
      <c r="D1985" s="284"/>
      <c r="E1985" s="40"/>
      <c r="F1985" s="40"/>
      <c r="G1985" s="40"/>
      <c r="H1985" s="40"/>
      <c r="I1985" s="40"/>
    </row>
    <row r="1986" spans="1:9" x14ac:dyDescent="0.25">
      <c r="A1986" s="317"/>
      <c r="B1986" s="8"/>
      <c r="C1986" s="8"/>
      <c r="D1986" s="284"/>
      <c r="E1986" s="40"/>
      <c r="F1986" s="40"/>
      <c r="G1986" s="40"/>
      <c r="H1986" s="40"/>
      <c r="I1986" s="40"/>
    </row>
    <row r="1987" spans="1:9" x14ac:dyDescent="0.25">
      <c r="A1987" s="317"/>
      <c r="B1987" s="8"/>
      <c r="C1987" s="8"/>
      <c r="D1987" s="284"/>
      <c r="E1987" s="40"/>
      <c r="F1987" s="40"/>
      <c r="G1987" s="40"/>
      <c r="H1987" s="40"/>
      <c r="I1987" s="40"/>
    </row>
    <row r="1988" spans="1:9" x14ac:dyDescent="0.25">
      <c r="A1988" s="317"/>
      <c r="B1988" s="8"/>
      <c r="C1988" s="8"/>
      <c r="D1988" s="284"/>
      <c r="E1988" s="40"/>
      <c r="F1988" s="40"/>
      <c r="G1988" s="40"/>
      <c r="H1988" s="40"/>
      <c r="I1988" s="40"/>
    </row>
    <row r="1989" spans="1:9" x14ac:dyDescent="0.25">
      <c r="A1989" s="317"/>
      <c r="B1989" s="8"/>
      <c r="C1989" s="8"/>
      <c r="D1989" s="284"/>
      <c r="E1989" s="40"/>
      <c r="F1989" s="40"/>
      <c r="G1989" s="40"/>
      <c r="H1989" s="40"/>
      <c r="I1989" s="40"/>
    </row>
    <row r="1990" spans="1:9" x14ac:dyDescent="0.25">
      <c r="A1990" s="317"/>
      <c r="B1990" s="8"/>
      <c r="C1990" s="8"/>
      <c r="D1990" s="284"/>
      <c r="E1990" s="40"/>
      <c r="F1990" s="40"/>
      <c r="G1990" s="40"/>
      <c r="H1990" s="40"/>
      <c r="I1990" s="40"/>
    </row>
    <row r="1991" spans="1:9" x14ac:dyDescent="0.25">
      <c r="A1991" s="317"/>
      <c r="B1991" s="8"/>
      <c r="C1991" s="8"/>
      <c r="D1991" s="284"/>
      <c r="E1991" s="40"/>
      <c r="F1991" s="40"/>
      <c r="G1991" s="40"/>
      <c r="H1991" s="40"/>
      <c r="I1991" s="40"/>
    </row>
    <row r="1992" spans="1:9" x14ac:dyDescent="0.25">
      <c r="A1992" s="317"/>
      <c r="B1992" s="8"/>
      <c r="C1992" s="8"/>
      <c r="D1992" s="284"/>
      <c r="E1992" s="40"/>
      <c r="F1992" s="40"/>
      <c r="G1992" s="40"/>
      <c r="H1992" s="40"/>
      <c r="I1992" s="40"/>
    </row>
    <row r="1993" spans="1:9" x14ac:dyDescent="0.25">
      <c r="A1993" s="317"/>
      <c r="B1993" s="8"/>
      <c r="C1993" s="8"/>
      <c r="D1993" s="284"/>
      <c r="E1993" s="40"/>
      <c r="F1993" s="40"/>
      <c r="G1993" s="40"/>
      <c r="H1993" s="40"/>
      <c r="I1993" s="40"/>
    </row>
    <row r="1994" spans="1:9" x14ac:dyDescent="0.25">
      <c r="A1994" s="317"/>
      <c r="B1994" s="8"/>
      <c r="C1994" s="8"/>
      <c r="D1994" s="284"/>
      <c r="E1994" s="40"/>
      <c r="F1994" s="40"/>
      <c r="G1994" s="40"/>
      <c r="H1994" s="40"/>
      <c r="I1994" s="40"/>
    </row>
    <row r="1995" spans="1:9" x14ac:dyDescent="0.25">
      <c r="A1995" s="317"/>
      <c r="B1995" s="8"/>
      <c r="C1995" s="8"/>
      <c r="D1995" s="284"/>
      <c r="E1995" s="40"/>
      <c r="F1995" s="40"/>
      <c r="G1995" s="40"/>
      <c r="H1995" s="40"/>
      <c r="I1995" s="40"/>
    </row>
    <row r="1996" spans="1:9" x14ac:dyDescent="0.25">
      <c r="A1996" s="317"/>
      <c r="B1996" s="8"/>
      <c r="C1996" s="8"/>
      <c r="D1996" s="284"/>
      <c r="E1996" s="40"/>
      <c r="F1996" s="40"/>
      <c r="G1996" s="40"/>
      <c r="H1996" s="40"/>
      <c r="I1996" s="40"/>
    </row>
    <row r="1997" spans="1:9" x14ac:dyDescent="0.25">
      <c r="A1997" s="317"/>
      <c r="B1997" s="8"/>
      <c r="C1997" s="8"/>
      <c r="D1997" s="284"/>
      <c r="E1997" s="40"/>
      <c r="F1997" s="40"/>
      <c r="G1997" s="40"/>
      <c r="H1997" s="40"/>
      <c r="I1997" s="40"/>
    </row>
    <row r="1998" spans="1:9" x14ac:dyDescent="0.25">
      <c r="A1998" s="317"/>
      <c r="B1998" s="8"/>
      <c r="C1998" s="8"/>
      <c r="D1998" s="284"/>
      <c r="E1998" s="40"/>
      <c r="F1998" s="40"/>
      <c r="G1998" s="40"/>
      <c r="H1998" s="40"/>
      <c r="I1998" s="40"/>
    </row>
    <row r="1999" spans="1:9" x14ac:dyDescent="0.25">
      <c r="A1999" s="317"/>
      <c r="B1999" s="8"/>
      <c r="C1999" s="8"/>
      <c r="D1999" s="284"/>
      <c r="E1999" s="40"/>
      <c r="F1999" s="40"/>
      <c r="G1999" s="40"/>
      <c r="H1999" s="40"/>
      <c r="I1999" s="40"/>
    </row>
    <row r="2000" spans="1:9" x14ac:dyDescent="0.25">
      <c r="A2000" s="317"/>
      <c r="B2000" s="8"/>
      <c r="C2000" s="8"/>
      <c r="D2000" s="284"/>
      <c r="E2000" s="40"/>
      <c r="F2000" s="40"/>
      <c r="G2000" s="40"/>
      <c r="H2000" s="40"/>
      <c r="I2000" s="40"/>
    </row>
    <row r="2001" spans="1:9" x14ac:dyDescent="0.25">
      <c r="A2001" s="317"/>
      <c r="B2001" s="8"/>
      <c r="C2001" s="8"/>
      <c r="D2001" s="284"/>
      <c r="E2001" s="40"/>
      <c r="F2001" s="40"/>
      <c r="G2001" s="40"/>
      <c r="H2001" s="40"/>
      <c r="I2001" s="40"/>
    </row>
    <row r="2002" spans="1:9" x14ac:dyDescent="0.25">
      <c r="A2002" s="317"/>
      <c r="B2002" s="8"/>
      <c r="C2002" s="8"/>
      <c r="D2002" s="284"/>
      <c r="E2002" s="40"/>
      <c r="F2002" s="40"/>
      <c r="G2002" s="40"/>
      <c r="H2002" s="40"/>
      <c r="I2002" s="40"/>
    </row>
    <row r="2003" spans="1:9" x14ac:dyDescent="0.25">
      <c r="A2003" s="317"/>
      <c r="B2003" s="8"/>
      <c r="C2003" s="8"/>
      <c r="D2003" s="284"/>
      <c r="E2003" s="40"/>
      <c r="F2003" s="40"/>
      <c r="G2003" s="40"/>
      <c r="H2003" s="40"/>
      <c r="I2003" s="40"/>
    </row>
    <row r="2004" spans="1:9" x14ac:dyDescent="0.25">
      <c r="A2004" s="317"/>
      <c r="B2004" s="8"/>
      <c r="C2004" s="8"/>
      <c r="D2004" s="284"/>
      <c r="E2004" s="40"/>
      <c r="F2004" s="40"/>
      <c r="G2004" s="40"/>
      <c r="H2004" s="40"/>
      <c r="I2004" s="40"/>
    </row>
    <row r="2005" spans="1:9" x14ac:dyDescent="0.25">
      <c r="A2005" s="317"/>
      <c r="B2005" s="8"/>
      <c r="C2005" s="8"/>
      <c r="D2005" s="284"/>
      <c r="E2005" s="40"/>
      <c r="F2005" s="40"/>
      <c r="G2005" s="40"/>
      <c r="H2005" s="40"/>
      <c r="I2005" s="40"/>
    </row>
    <row r="2006" spans="1:9" x14ac:dyDescent="0.25">
      <c r="A2006" s="317"/>
      <c r="B2006" s="8"/>
      <c r="C2006" s="8"/>
      <c r="D2006" s="284"/>
      <c r="E2006" s="40"/>
      <c r="F2006" s="40"/>
      <c r="G2006" s="40"/>
      <c r="H2006" s="40"/>
      <c r="I2006" s="40"/>
    </row>
    <row r="2007" spans="1:9" x14ac:dyDescent="0.25">
      <c r="A2007" s="317"/>
      <c r="B2007" s="8"/>
      <c r="C2007" s="8"/>
      <c r="D2007" s="284"/>
      <c r="E2007" s="40"/>
      <c r="F2007" s="40"/>
      <c r="G2007" s="40"/>
      <c r="H2007" s="40"/>
      <c r="I2007" s="40"/>
    </row>
    <row r="2008" spans="1:9" x14ac:dyDescent="0.25">
      <c r="A2008" s="317"/>
      <c r="B2008" s="8"/>
      <c r="C2008" s="8"/>
      <c r="D2008" s="284"/>
      <c r="E2008" s="40"/>
      <c r="F2008" s="40"/>
      <c r="G2008" s="40"/>
      <c r="H2008" s="40"/>
      <c r="I2008" s="40"/>
    </row>
    <row r="2009" spans="1:9" x14ac:dyDescent="0.25">
      <c r="A2009" s="317"/>
      <c r="B2009" s="8"/>
      <c r="C2009" s="8"/>
      <c r="D2009" s="284"/>
      <c r="E2009" s="40"/>
      <c r="F2009" s="40"/>
      <c r="G2009" s="40"/>
      <c r="H2009" s="40"/>
      <c r="I2009" s="40"/>
    </row>
    <row r="2010" spans="1:9" x14ac:dyDescent="0.25">
      <c r="A2010" s="317"/>
      <c r="B2010" s="8"/>
      <c r="C2010" s="8"/>
      <c r="D2010" s="284"/>
      <c r="E2010" s="40"/>
      <c r="F2010" s="40"/>
      <c r="G2010" s="40"/>
      <c r="H2010" s="40"/>
      <c r="I2010" s="40"/>
    </row>
    <row r="2011" spans="1:9" x14ac:dyDescent="0.25">
      <c r="A2011" s="317"/>
      <c r="B2011" s="8"/>
      <c r="C2011" s="8"/>
      <c r="D2011" s="284"/>
      <c r="E2011" s="40"/>
      <c r="F2011" s="40"/>
      <c r="G2011" s="40"/>
      <c r="H2011" s="40"/>
      <c r="I2011" s="40"/>
    </row>
    <row r="2012" spans="1:9" x14ac:dyDescent="0.25">
      <c r="A2012" s="317"/>
      <c r="B2012" s="8"/>
      <c r="C2012" s="8"/>
      <c r="D2012" s="284"/>
      <c r="E2012" s="40"/>
      <c r="F2012" s="40"/>
      <c r="G2012" s="40"/>
      <c r="H2012" s="40"/>
      <c r="I2012" s="40"/>
    </row>
    <row r="2013" spans="1:9" x14ac:dyDescent="0.25">
      <c r="A2013" s="317"/>
      <c r="B2013" s="8"/>
      <c r="C2013" s="8"/>
      <c r="D2013" s="284"/>
      <c r="E2013" s="40"/>
      <c r="F2013" s="40"/>
      <c r="G2013" s="40"/>
      <c r="H2013" s="40"/>
      <c r="I2013" s="40"/>
    </row>
    <row r="2014" spans="1:9" x14ac:dyDescent="0.25">
      <c r="A2014" s="317"/>
      <c r="B2014" s="8"/>
      <c r="C2014" s="8"/>
      <c r="D2014" s="284"/>
      <c r="E2014" s="40"/>
      <c r="F2014" s="40"/>
      <c r="G2014" s="40"/>
      <c r="H2014" s="40"/>
      <c r="I2014" s="40"/>
    </row>
    <row r="2015" spans="1:9" x14ac:dyDescent="0.25">
      <c r="A2015" s="317"/>
      <c r="B2015" s="8"/>
      <c r="C2015" s="8"/>
      <c r="D2015" s="284"/>
      <c r="E2015" s="40"/>
      <c r="F2015" s="40"/>
      <c r="G2015" s="40"/>
      <c r="H2015" s="40"/>
      <c r="I2015" s="40"/>
    </row>
    <row r="2016" spans="1:9" x14ac:dyDescent="0.25">
      <c r="A2016" s="317"/>
      <c r="B2016" s="8"/>
      <c r="C2016" s="8"/>
      <c r="D2016" s="284"/>
      <c r="E2016" s="40"/>
      <c r="F2016" s="40"/>
      <c r="G2016" s="40"/>
      <c r="H2016" s="40"/>
      <c r="I2016" s="40"/>
    </row>
    <row r="2017" spans="1:9" x14ac:dyDescent="0.25">
      <c r="A2017" s="317"/>
      <c r="B2017" s="8"/>
      <c r="C2017" s="8"/>
      <c r="D2017" s="284"/>
      <c r="E2017" s="40"/>
      <c r="F2017" s="40"/>
      <c r="G2017" s="40"/>
      <c r="H2017" s="40"/>
      <c r="I2017" s="40"/>
    </row>
    <row r="2018" spans="1:9" x14ac:dyDescent="0.25">
      <c r="A2018" s="317"/>
      <c r="B2018" s="8"/>
      <c r="C2018" s="8"/>
      <c r="D2018" s="284"/>
      <c r="E2018" s="40"/>
      <c r="F2018" s="40"/>
      <c r="G2018" s="40"/>
      <c r="H2018" s="40"/>
      <c r="I2018" s="40"/>
    </row>
    <row r="2019" spans="1:9" x14ac:dyDescent="0.25">
      <c r="A2019" s="317"/>
      <c r="B2019" s="8"/>
      <c r="C2019" s="8"/>
      <c r="D2019" s="284"/>
      <c r="E2019" s="40"/>
      <c r="F2019" s="40"/>
      <c r="G2019" s="40"/>
      <c r="H2019" s="40"/>
      <c r="I2019" s="40"/>
    </row>
    <row r="2020" spans="1:9" x14ac:dyDescent="0.25">
      <c r="A2020" s="317"/>
      <c r="B2020" s="8"/>
      <c r="C2020" s="8"/>
      <c r="D2020" s="284"/>
      <c r="E2020" s="40"/>
      <c r="F2020" s="40"/>
      <c r="G2020" s="40"/>
      <c r="H2020" s="40"/>
      <c r="I2020" s="40"/>
    </row>
    <row r="2021" spans="1:9" x14ac:dyDescent="0.25">
      <c r="A2021" s="317"/>
      <c r="B2021" s="8"/>
      <c r="C2021" s="8"/>
      <c r="D2021" s="284"/>
      <c r="E2021" s="40"/>
      <c r="F2021" s="40"/>
      <c r="G2021" s="40"/>
      <c r="H2021" s="40"/>
      <c r="I2021" s="40"/>
    </row>
    <row r="2022" spans="1:9" x14ac:dyDescent="0.25">
      <c r="A2022" s="317"/>
      <c r="B2022" s="8"/>
      <c r="C2022" s="8"/>
      <c r="D2022" s="284"/>
      <c r="E2022" s="40"/>
      <c r="F2022" s="40"/>
      <c r="G2022" s="40"/>
      <c r="H2022" s="40"/>
      <c r="I2022" s="40"/>
    </row>
    <row r="2023" spans="1:9" x14ac:dyDescent="0.25">
      <c r="A2023" s="317"/>
      <c r="B2023" s="8"/>
      <c r="C2023" s="8"/>
      <c r="D2023" s="284"/>
      <c r="E2023" s="40"/>
      <c r="F2023" s="40"/>
      <c r="G2023" s="40"/>
      <c r="H2023" s="40"/>
      <c r="I2023" s="40"/>
    </row>
    <row r="2024" spans="1:9" x14ac:dyDescent="0.25">
      <c r="A2024" s="317"/>
      <c r="B2024" s="8"/>
      <c r="C2024" s="8"/>
      <c r="D2024" s="284"/>
      <c r="E2024" s="40"/>
      <c r="F2024" s="40"/>
      <c r="G2024" s="40"/>
      <c r="H2024" s="40"/>
      <c r="I2024" s="40"/>
    </row>
    <row r="2025" spans="1:9" x14ac:dyDescent="0.25">
      <c r="A2025" s="317"/>
      <c r="B2025" s="8"/>
      <c r="C2025" s="8"/>
      <c r="D2025" s="284"/>
      <c r="E2025" s="40"/>
      <c r="F2025" s="40"/>
      <c r="G2025" s="40"/>
      <c r="H2025" s="40"/>
      <c r="I2025" s="40"/>
    </row>
    <row r="2026" spans="1:9" x14ac:dyDescent="0.25">
      <c r="A2026" s="317"/>
      <c r="B2026" s="8"/>
      <c r="C2026" s="8"/>
      <c r="D2026" s="284"/>
      <c r="E2026" s="40"/>
      <c r="F2026" s="40"/>
      <c r="G2026" s="40"/>
      <c r="H2026" s="40"/>
      <c r="I2026" s="40"/>
    </row>
    <row r="2027" spans="1:9" x14ac:dyDescent="0.25">
      <c r="A2027" s="317"/>
      <c r="B2027" s="8"/>
      <c r="C2027" s="8"/>
      <c r="D2027" s="284"/>
      <c r="E2027" s="40"/>
      <c r="F2027" s="40"/>
      <c r="G2027" s="40"/>
      <c r="H2027" s="40"/>
      <c r="I2027" s="40"/>
    </row>
    <row r="2028" spans="1:9" x14ac:dyDescent="0.25">
      <c r="A2028" s="317"/>
      <c r="B2028" s="8"/>
      <c r="C2028" s="8"/>
      <c r="D2028" s="284"/>
      <c r="E2028" s="40"/>
      <c r="F2028" s="40"/>
      <c r="G2028" s="40"/>
      <c r="H2028" s="40"/>
      <c r="I2028" s="40"/>
    </row>
    <row r="2029" spans="1:9" x14ac:dyDescent="0.25">
      <c r="A2029" s="317"/>
      <c r="B2029" s="8"/>
      <c r="C2029" s="8"/>
      <c r="D2029" s="284"/>
      <c r="E2029" s="40"/>
      <c r="F2029" s="40"/>
      <c r="G2029" s="40"/>
      <c r="H2029" s="40"/>
      <c r="I2029" s="40"/>
    </row>
    <row r="2030" spans="1:9" x14ac:dyDescent="0.25">
      <c r="A2030" s="317"/>
      <c r="B2030" s="8"/>
      <c r="C2030" s="8"/>
      <c r="D2030" s="284"/>
      <c r="E2030" s="40"/>
      <c r="F2030" s="40"/>
      <c r="G2030" s="40"/>
      <c r="H2030" s="40"/>
      <c r="I2030" s="40"/>
    </row>
    <row r="2031" spans="1:9" x14ac:dyDescent="0.25">
      <c r="A2031" s="317"/>
      <c r="B2031" s="8"/>
      <c r="C2031" s="8"/>
      <c r="D2031" s="284"/>
      <c r="E2031" s="40"/>
      <c r="F2031" s="40"/>
      <c r="G2031" s="40"/>
      <c r="H2031" s="40"/>
      <c r="I2031" s="40"/>
    </row>
    <row r="2032" spans="1:9" x14ac:dyDescent="0.25">
      <c r="A2032" s="317"/>
      <c r="B2032" s="8"/>
      <c r="C2032" s="8"/>
      <c r="D2032" s="284"/>
      <c r="E2032" s="40"/>
      <c r="F2032" s="40"/>
      <c r="G2032" s="40"/>
      <c r="H2032" s="40"/>
      <c r="I2032" s="40"/>
    </row>
    <row r="2033" spans="1:9" x14ac:dyDescent="0.25">
      <c r="A2033" s="317"/>
      <c r="B2033" s="8"/>
      <c r="C2033" s="8"/>
      <c r="D2033" s="284"/>
      <c r="E2033" s="40"/>
      <c r="F2033" s="40"/>
      <c r="G2033" s="40"/>
      <c r="H2033" s="40"/>
      <c r="I2033" s="40"/>
    </row>
    <row r="2034" spans="1:9" x14ac:dyDescent="0.25">
      <c r="A2034" s="317"/>
      <c r="B2034" s="8"/>
      <c r="C2034" s="8"/>
      <c r="D2034" s="284"/>
      <c r="E2034" s="40"/>
      <c r="F2034" s="40"/>
      <c r="G2034" s="40"/>
      <c r="H2034" s="40"/>
      <c r="I2034" s="40"/>
    </row>
    <row r="2035" spans="1:9" x14ac:dyDescent="0.25">
      <c r="A2035" s="317"/>
      <c r="B2035" s="8"/>
      <c r="C2035" s="8"/>
      <c r="D2035" s="284"/>
      <c r="E2035" s="40"/>
      <c r="F2035" s="40"/>
      <c r="G2035" s="40"/>
      <c r="H2035" s="40"/>
      <c r="I2035" s="40"/>
    </row>
    <row r="2036" spans="1:9" x14ac:dyDescent="0.25">
      <c r="A2036" s="318"/>
      <c r="B2036" s="8"/>
      <c r="C2036" s="8"/>
      <c r="D2036" s="284"/>
      <c r="E2036" s="40"/>
      <c r="F2036" s="40"/>
      <c r="G2036" s="40"/>
      <c r="H2036" s="40"/>
      <c r="I2036" s="40"/>
    </row>
    <row r="2037" spans="1:9" x14ac:dyDescent="0.25">
      <c r="A2037" s="317"/>
      <c r="B2037" s="8"/>
      <c r="C2037" s="8"/>
      <c r="D2037" s="284"/>
      <c r="E2037" s="40"/>
      <c r="F2037" s="40"/>
      <c r="G2037" s="40"/>
      <c r="H2037" s="40"/>
      <c r="I2037" s="40"/>
    </row>
    <row r="2038" spans="1:9" x14ac:dyDescent="0.25">
      <c r="A2038" s="317"/>
      <c r="B2038" s="8"/>
      <c r="C2038" s="8"/>
      <c r="D2038" s="284"/>
      <c r="E2038" s="40"/>
      <c r="F2038" s="40"/>
      <c r="G2038" s="40"/>
      <c r="H2038" s="40"/>
      <c r="I2038" s="40"/>
    </row>
    <row r="2039" spans="1:9" x14ac:dyDescent="0.25">
      <c r="A2039" s="317"/>
      <c r="B2039" s="8"/>
      <c r="C2039" s="8"/>
      <c r="D2039" s="284"/>
      <c r="E2039" s="40"/>
      <c r="F2039" s="40"/>
      <c r="G2039" s="40"/>
      <c r="H2039" s="40"/>
      <c r="I2039" s="40"/>
    </row>
    <row r="2040" spans="1:9" x14ac:dyDescent="0.25">
      <c r="A2040" s="317"/>
      <c r="B2040" s="8"/>
      <c r="C2040" s="8"/>
      <c r="D2040" s="284"/>
      <c r="E2040" s="40"/>
      <c r="F2040" s="40"/>
      <c r="G2040" s="40"/>
      <c r="H2040" s="40"/>
      <c r="I2040" s="40"/>
    </row>
    <row r="2041" spans="1:9" x14ac:dyDescent="0.25">
      <c r="A2041" s="317"/>
      <c r="B2041" s="8"/>
      <c r="C2041" s="8"/>
      <c r="D2041" s="284"/>
      <c r="E2041" s="40"/>
      <c r="F2041" s="40"/>
      <c r="G2041" s="40"/>
      <c r="H2041" s="40"/>
      <c r="I2041" s="40"/>
    </row>
    <row r="2042" spans="1:9" x14ac:dyDescent="0.25">
      <c r="A2042" s="317"/>
      <c r="B2042" s="8"/>
      <c r="C2042" s="8"/>
      <c r="D2042" s="284"/>
      <c r="E2042" s="40"/>
      <c r="F2042" s="40"/>
      <c r="G2042" s="40"/>
      <c r="H2042" s="40"/>
      <c r="I2042" s="40"/>
    </row>
    <row r="2043" spans="1:9" x14ac:dyDescent="0.25">
      <c r="A2043" s="317"/>
      <c r="B2043" s="8"/>
      <c r="C2043" s="8"/>
      <c r="D2043" s="284"/>
      <c r="E2043" s="40"/>
      <c r="F2043" s="40"/>
      <c r="G2043" s="40"/>
      <c r="H2043" s="40"/>
      <c r="I2043" s="40"/>
    </row>
    <row r="2044" spans="1:9" x14ac:dyDescent="0.25">
      <c r="A2044" s="317"/>
      <c r="B2044" s="8"/>
      <c r="C2044" s="8"/>
      <c r="D2044" s="284"/>
      <c r="E2044" s="40"/>
      <c r="F2044" s="40"/>
      <c r="G2044" s="40"/>
      <c r="H2044" s="40"/>
      <c r="I2044" s="40"/>
    </row>
    <row r="2045" spans="1:9" x14ac:dyDescent="0.25">
      <c r="A2045" s="317"/>
      <c r="B2045" s="8"/>
      <c r="C2045" s="8"/>
      <c r="D2045" s="284"/>
      <c r="E2045" s="40"/>
      <c r="F2045" s="40"/>
      <c r="G2045" s="40"/>
      <c r="H2045" s="40"/>
      <c r="I2045" s="40"/>
    </row>
    <row r="2046" spans="1:9" x14ac:dyDescent="0.25">
      <c r="A2046" s="317"/>
      <c r="B2046" s="8"/>
      <c r="C2046" s="8"/>
      <c r="D2046" s="284"/>
      <c r="E2046" s="40"/>
      <c r="F2046" s="40"/>
      <c r="G2046" s="40"/>
      <c r="H2046" s="40"/>
      <c r="I2046" s="40"/>
    </row>
    <row r="2047" spans="1:9" x14ac:dyDescent="0.25">
      <c r="A2047" s="317"/>
      <c r="B2047" s="8"/>
      <c r="C2047" s="8"/>
      <c r="D2047" s="284"/>
      <c r="E2047" s="40"/>
      <c r="F2047" s="40"/>
      <c r="G2047" s="40"/>
      <c r="H2047" s="40"/>
      <c r="I2047" s="40"/>
    </row>
    <row r="2048" spans="1:9" x14ac:dyDescent="0.25">
      <c r="A2048" s="317"/>
      <c r="B2048" s="8"/>
      <c r="C2048" s="8"/>
      <c r="D2048" s="284"/>
      <c r="E2048" s="40"/>
      <c r="F2048" s="40"/>
      <c r="G2048" s="40"/>
      <c r="H2048" s="40"/>
      <c r="I2048" s="40"/>
    </row>
    <row r="2049" spans="1:9" x14ac:dyDescent="0.25">
      <c r="A2049" s="317"/>
      <c r="B2049" s="8"/>
      <c r="C2049" s="8"/>
      <c r="D2049" s="284"/>
      <c r="E2049" s="40"/>
      <c r="F2049" s="40"/>
      <c r="G2049" s="40"/>
      <c r="H2049" s="40"/>
      <c r="I2049" s="40"/>
    </row>
    <row r="2050" spans="1:9" x14ac:dyDescent="0.25">
      <c r="A2050" s="317"/>
      <c r="B2050" s="8"/>
      <c r="C2050" s="8"/>
      <c r="D2050" s="284"/>
      <c r="E2050" s="40"/>
      <c r="F2050" s="40"/>
      <c r="G2050" s="40"/>
      <c r="H2050" s="40"/>
      <c r="I2050" s="40"/>
    </row>
    <row r="2051" spans="1:9" x14ac:dyDescent="0.25">
      <c r="A2051" s="317"/>
      <c r="B2051" s="8"/>
      <c r="C2051" s="8"/>
      <c r="D2051" s="284"/>
      <c r="E2051" s="40"/>
      <c r="F2051" s="40"/>
      <c r="G2051" s="40"/>
      <c r="H2051" s="40"/>
      <c r="I2051" s="40"/>
    </row>
    <row r="2052" spans="1:9" x14ac:dyDescent="0.25">
      <c r="A2052" s="317"/>
      <c r="B2052" s="8"/>
      <c r="C2052" s="8"/>
      <c r="D2052" s="284"/>
      <c r="E2052" s="40"/>
      <c r="F2052" s="40"/>
      <c r="G2052" s="40"/>
      <c r="H2052" s="40"/>
      <c r="I2052" s="40"/>
    </row>
    <row r="2053" spans="1:9" x14ac:dyDescent="0.25">
      <c r="A2053" s="317"/>
      <c r="B2053" s="8"/>
      <c r="C2053" s="8"/>
      <c r="D2053" s="284"/>
      <c r="E2053" s="40"/>
      <c r="F2053" s="40"/>
      <c r="G2053" s="40"/>
      <c r="H2053" s="40"/>
      <c r="I2053" s="40"/>
    </row>
    <row r="2054" spans="1:9" x14ac:dyDescent="0.25">
      <c r="A2054" s="317"/>
      <c r="B2054" s="8"/>
      <c r="C2054" s="8"/>
      <c r="D2054" s="284"/>
      <c r="E2054" s="40"/>
      <c r="F2054" s="40"/>
      <c r="G2054" s="40"/>
      <c r="H2054" s="40"/>
      <c r="I2054" s="40"/>
    </row>
    <row r="2055" spans="1:9" x14ac:dyDescent="0.25">
      <c r="A2055" s="317"/>
      <c r="B2055" s="8"/>
      <c r="C2055" s="8"/>
      <c r="D2055" s="284"/>
      <c r="E2055" s="40"/>
      <c r="F2055" s="40"/>
      <c r="G2055" s="40"/>
      <c r="H2055" s="40"/>
      <c r="I2055" s="40"/>
    </row>
    <row r="2056" spans="1:9" x14ac:dyDescent="0.25">
      <c r="A2056" s="317"/>
      <c r="B2056" s="8"/>
      <c r="C2056" s="8"/>
      <c r="D2056" s="284"/>
      <c r="E2056" s="40"/>
      <c r="F2056" s="40"/>
      <c r="G2056" s="40"/>
      <c r="H2056" s="40"/>
      <c r="I2056" s="40"/>
    </row>
    <row r="2057" spans="1:9" x14ac:dyDescent="0.25">
      <c r="A2057" s="317"/>
      <c r="B2057" s="8"/>
      <c r="C2057" s="8"/>
      <c r="D2057" s="284"/>
      <c r="E2057" s="40"/>
      <c r="F2057" s="40"/>
      <c r="G2057" s="40"/>
      <c r="H2057" s="40"/>
      <c r="I2057" s="40"/>
    </row>
    <row r="2058" spans="1:9" x14ac:dyDescent="0.25">
      <c r="A2058" s="317"/>
      <c r="B2058" s="8"/>
      <c r="C2058" s="8"/>
      <c r="D2058" s="284"/>
      <c r="E2058" s="40"/>
      <c r="F2058" s="40"/>
      <c r="G2058" s="40"/>
      <c r="H2058" s="40"/>
      <c r="I2058" s="40"/>
    </row>
    <row r="2059" spans="1:9" x14ac:dyDescent="0.25">
      <c r="A2059" s="317"/>
      <c r="B2059" s="8"/>
      <c r="C2059" s="8"/>
      <c r="D2059" s="284"/>
      <c r="E2059" s="40"/>
      <c r="F2059" s="40"/>
      <c r="G2059" s="40"/>
      <c r="H2059" s="40"/>
      <c r="I2059" s="40"/>
    </row>
    <row r="2060" spans="1:9" x14ac:dyDescent="0.25">
      <c r="A2060" s="317"/>
      <c r="B2060" s="8"/>
      <c r="C2060" s="8"/>
      <c r="D2060" s="284"/>
      <c r="E2060" s="40"/>
      <c r="F2060" s="40"/>
      <c r="G2060" s="40"/>
      <c r="H2060" s="40"/>
      <c r="I2060" s="40"/>
    </row>
    <row r="2061" spans="1:9" x14ac:dyDescent="0.25">
      <c r="A2061" s="317"/>
      <c r="B2061" s="8"/>
      <c r="C2061" s="8"/>
      <c r="D2061" s="284"/>
      <c r="E2061" s="40"/>
      <c r="F2061" s="40"/>
      <c r="G2061" s="40"/>
      <c r="H2061" s="40"/>
      <c r="I2061" s="40"/>
    </row>
    <row r="2062" spans="1:9" x14ac:dyDescent="0.25">
      <c r="A2062" s="317"/>
      <c r="B2062" s="8"/>
      <c r="C2062" s="8"/>
      <c r="D2062" s="284"/>
      <c r="E2062" s="40"/>
      <c r="F2062" s="40"/>
      <c r="G2062" s="40"/>
      <c r="H2062" s="40"/>
      <c r="I2062" s="40"/>
    </row>
    <row r="2063" spans="1:9" x14ac:dyDescent="0.25">
      <c r="A2063" s="317"/>
      <c r="B2063" s="8"/>
      <c r="C2063" s="8"/>
      <c r="D2063" s="284"/>
      <c r="E2063" s="40"/>
      <c r="F2063" s="40"/>
      <c r="G2063" s="40"/>
      <c r="H2063" s="40"/>
      <c r="I2063" s="40"/>
    </row>
    <row r="2064" spans="1:9" x14ac:dyDescent="0.25">
      <c r="A2064" s="317"/>
      <c r="B2064" s="8"/>
      <c r="C2064" s="8"/>
      <c r="D2064" s="284"/>
      <c r="E2064" s="40"/>
      <c r="F2064" s="40"/>
      <c r="G2064" s="40"/>
      <c r="H2064" s="40"/>
      <c r="I2064" s="40"/>
    </row>
    <row r="2065" spans="1:9" x14ac:dyDescent="0.25">
      <c r="A2065" s="317"/>
      <c r="B2065" s="8"/>
      <c r="C2065" s="8"/>
      <c r="D2065" s="284"/>
      <c r="E2065" s="40"/>
      <c r="F2065" s="40"/>
      <c r="G2065" s="40"/>
      <c r="H2065" s="40"/>
      <c r="I2065" s="40"/>
    </row>
    <row r="2066" spans="1:9" x14ac:dyDescent="0.25">
      <c r="A2066" s="317"/>
      <c r="B2066" s="8"/>
      <c r="C2066" s="8"/>
      <c r="D2066" s="284"/>
      <c r="E2066" s="40"/>
      <c r="F2066" s="40"/>
      <c r="G2066" s="40"/>
      <c r="H2066" s="40"/>
      <c r="I2066" s="40"/>
    </row>
    <row r="2067" spans="1:9" x14ac:dyDescent="0.25">
      <c r="A2067" s="317"/>
      <c r="B2067" s="8"/>
      <c r="C2067" s="8"/>
      <c r="D2067" s="284"/>
      <c r="E2067" s="40"/>
      <c r="F2067" s="40"/>
      <c r="G2067" s="40"/>
      <c r="H2067" s="40"/>
      <c r="I2067" s="40"/>
    </row>
    <row r="2068" spans="1:9" x14ac:dyDescent="0.25">
      <c r="A2068" s="317"/>
      <c r="B2068" s="8"/>
      <c r="C2068" s="8"/>
      <c r="D2068" s="284"/>
      <c r="E2068" s="40"/>
      <c r="F2068" s="40"/>
      <c r="G2068" s="40"/>
      <c r="H2068" s="40"/>
      <c r="I2068" s="40"/>
    </row>
    <row r="2069" spans="1:9" x14ac:dyDescent="0.25">
      <c r="A2069" s="317"/>
      <c r="B2069" s="8"/>
      <c r="C2069" s="8"/>
      <c r="D2069" s="284"/>
      <c r="E2069" s="40"/>
      <c r="F2069" s="40"/>
      <c r="G2069" s="40"/>
      <c r="H2069" s="40"/>
      <c r="I2069" s="40"/>
    </row>
    <row r="2070" spans="1:9" x14ac:dyDescent="0.25">
      <c r="A2070" s="317"/>
      <c r="B2070" s="8"/>
      <c r="C2070" s="8"/>
      <c r="D2070" s="284"/>
      <c r="E2070" s="40"/>
      <c r="F2070" s="40"/>
      <c r="G2070" s="40"/>
      <c r="H2070" s="40"/>
      <c r="I2070" s="40"/>
    </row>
    <row r="2071" spans="1:9" x14ac:dyDescent="0.25">
      <c r="A2071" s="317"/>
      <c r="B2071" s="8"/>
      <c r="C2071" s="8"/>
      <c r="D2071" s="284"/>
      <c r="E2071" s="40"/>
      <c r="F2071" s="40"/>
      <c r="G2071" s="40"/>
      <c r="H2071" s="40"/>
      <c r="I2071" s="40"/>
    </row>
    <row r="2072" spans="1:9" x14ac:dyDescent="0.25">
      <c r="A2072" s="317"/>
      <c r="B2072" s="8"/>
      <c r="C2072" s="8"/>
      <c r="D2072" s="284"/>
      <c r="E2072" s="40"/>
      <c r="F2072" s="40"/>
      <c r="G2072" s="40"/>
      <c r="H2072" s="40"/>
      <c r="I2072" s="40"/>
    </row>
    <row r="2073" spans="1:9" x14ac:dyDescent="0.25">
      <c r="A2073" s="317"/>
      <c r="B2073" s="8"/>
      <c r="C2073" s="8"/>
      <c r="D2073" s="284"/>
      <c r="E2073" s="40"/>
      <c r="F2073" s="40"/>
      <c r="G2073" s="40"/>
      <c r="H2073" s="40"/>
      <c r="I2073" s="40"/>
    </row>
    <row r="2074" spans="1:9" x14ac:dyDescent="0.25">
      <c r="A2074" s="317"/>
      <c r="B2074" s="8"/>
      <c r="C2074" s="8"/>
      <c r="D2074" s="284"/>
      <c r="E2074" s="40"/>
      <c r="F2074" s="40"/>
      <c r="G2074" s="40"/>
      <c r="H2074" s="40"/>
      <c r="I2074" s="40"/>
    </row>
    <row r="2075" spans="1:9" x14ac:dyDescent="0.25">
      <c r="A2075" s="317"/>
      <c r="B2075" s="8"/>
      <c r="C2075" s="8"/>
      <c r="D2075" s="284"/>
      <c r="E2075" s="40"/>
      <c r="F2075" s="40"/>
      <c r="G2075" s="40"/>
      <c r="H2075" s="40"/>
      <c r="I2075" s="40"/>
    </row>
    <row r="2076" spans="1:9" x14ac:dyDescent="0.25">
      <c r="A2076" s="317"/>
      <c r="B2076" s="8"/>
      <c r="C2076" s="8"/>
      <c r="D2076" s="284"/>
      <c r="E2076" s="40"/>
      <c r="F2076" s="40"/>
      <c r="G2076" s="40"/>
      <c r="H2076" s="40"/>
      <c r="I2076" s="40"/>
    </row>
    <row r="2077" spans="1:9" x14ac:dyDescent="0.25">
      <c r="A2077" s="317"/>
      <c r="B2077" s="8"/>
      <c r="C2077" s="8"/>
      <c r="D2077" s="284"/>
      <c r="E2077" s="40"/>
      <c r="F2077" s="40"/>
      <c r="G2077" s="40"/>
      <c r="H2077" s="40"/>
      <c r="I2077" s="40"/>
    </row>
    <row r="2078" spans="1:9" x14ac:dyDescent="0.25">
      <c r="A2078" s="317"/>
      <c r="B2078" s="8"/>
      <c r="C2078" s="8"/>
      <c r="D2078" s="284"/>
      <c r="E2078" s="40"/>
      <c r="F2078" s="40"/>
      <c r="G2078" s="40"/>
      <c r="H2078" s="40"/>
      <c r="I2078" s="40"/>
    </row>
    <row r="2079" spans="1:9" x14ac:dyDescent="0.25">
      <c r="A2079" s="317"/>
      <c r="B2079" s="8"/>
      <c r="C2079" s="8"/>
      <c r="D2079" s="284"/>
      <c r="E2079" s="40"/>
      <c r="F2079" s="40"/>
      <c r="G2079" s="40"/>
      <c r="H2079" s="40"/>
      <c r="I2079" s="40"/>
    </row>
    <row r="2080" spans="1:9" x14ac:dyDescent="0.25">
      <c r="A2080" s="317"/>
      <c r="B2080" s="8"/>
      <c r="C2080" s="8"/>
      <c r="D2080" s="284"/>
      <c r="E2080" s="40"/>
      <c r="F2080" s="40"/>
      <c r="G2080" s="40"/>
      <c r="H2080" s="40"/>
      <c r="I2080" s="40"/>
    </row>
    <row r="2081" spans="1:9" x14ac:dyDescent="0.25">
      <c r="A2081" s="317"/>
      <c r="B2081" s="8"/>
      <c r="C2081" s="8"/>
      <c r="D2081" s="284"/>
      <c r="E2081" s="40"/>
      <c r="F2081" s="40"/>
      <c r="G2081" s="40"/>
      <c r="H2081" s="40"/>
      <c r="I2081" s="40"/>
    </row>
    <row r="2082" spans="1:9" x14ac:dyDescent="0.25">
      <c r="A2082" s="317"/>
      <c r="B2082" s="8"/>
      <c r="C2082" s="8"/>
      <c r="D2082" s="284"/>
      <c r="E2082" s="40"/>
      <c r="F2082" s="40"/>
      <c r="G2082" s="40"/>
      <c r="H2082" s="40"/>
      <c r="I2082" s="40"/>
    </row>
    <row r="2083" spans="1:9" x14ac:dyDescent="0.25">
      <c r="A2083" s="317"/>
      <c r="B2083" s="8"/>
      <c r="C2083" s="8"/>
      <c r="D2083" s="284"/>
      <c r="E2083" s="40"/>
      <c r="F2083" s="40"/>
      <c r="G2083" s="40"/>
      <c r="H2083" s="40"/>
      <c r="I2083" s="40"/>
    </row>
    <row r="2084" spans="1:9" x14ac:dyDescent="0.25">
      <c r="A2084" s="317"/>
      <c r="B2084" s="8"/>
      <c r="C2084" s="8"/>
      <c r="D2084" s="284"/>
      <c r="E2084" s="40"/>
      <c r="F2084" s="40"/>
      <c r="G2084" s="40"/>
      <c r="H2084" s="40"/>
      <c r="I2084" s="40"/>
    </row>
    <row r="2085" spans="1:9" x14ac:dyDescent="0.25">
      <c r="A2085" s="317"/>
      <c r="B2085" s="8"/>
      <c r="C2085" s="8"/>
      <c r="D2085" s="284"/>
      <c r="E2085" s="40"/>
      <c r="F2085" s="40"/>
      <c r="G2085" s="40"/>
      <c r="H2085" s="40"/>
      <c r="I2085" s="40"/>
    </row>
    <row r="2086" spans="1:9" x14ac:dyDescent="0.25">
      <c r="A2086" s="317"/>
      <c r="B2086" s="8"/>
      <c r="C2086" s="8"/>
      <c r="D2086" s="284"/>
      <c r="E2086" s="40"/>
      <c r="F2086" s="40"/>
      <c r="G2086" s="40"/>
      <c r="H2086" s="40"/>
      <c r="I2086" s="40"/>
    </row>
    <row r="2087" spans="1:9" x14ac:dyDescent="0.25">
      <c r="A2087" s="317"/>
      <c r="B2087" s="8"/>
      <c r="C2087" s="8"/>
      <c r="D2087" s="284"/>
      <c r="E2087" s="40"/>
      <c r="F2087" s="40"/>
      <c r="G2087" s="40"/>
      <c r="H2087" s="40"/>
      <c r="I2087" s="40"/>
    </row>
    <row r="2088" spans="1:9" x14ac:dyDescent="0.25">
      <c r="A2088" s="317"/>
      <c r="B2088" s="8"/>
      <c r="C2088" s="8"/>
      <c r="D2088" s="284"/>
      <c r="E2088" s="40"/>
      <c r="F2088" s="40"/>
      <c r="G2088" s="40"/>
      <c r="H2088" s="40"/>
      <c r="I2088" s="40"/>
    </row>
    <row r="2089" spans="1:9" x14ac:dyDescent="0.25">
      <c r="A2089" s="317"/>
      <c r="B2089" s="8"/>
      <c r="C2089" s="8"/>
      <c r="D2089" s="284"/>
      <c r="E2089" s="40"/>
      <c r="F2089" s="40"/>
      <c r="G2089" s="40"/>
      <c r="H2089" s="40"/>
      <c r="I2089" s="40"/>
    </row>
    <row r="2090" spans="1:9" x14ac:dyDescent="0.25">
      <c r="A2090" s="317"/>
      <c r="B2090" s="8"/>
      <c r="C2090" s="8"/>
      <c r="D2090" s="284"/>
      <c r="E2090" s="40"/>
      <c r="F2090" s="40"/>
      <c r="G2090" s="40"/>
      <c r="H2090" s="40"/>
      <c r="I2090" s="40"/>
    </row>
    <row r="2091" spans="1:9" x14ac:dyDescent="0.25">
      <c r="A2091" s="317"/>
      <c r="B2091" s="8"/>
      <c r="C2091" s="8"/>
      <c r="D2091" s="284"/>
      <c r="E2091" s="40"/>
      <c r="F2091" s="40"/>
      <c r="G2091" s="40"/>
      <c r="H2091" s="40"/>
      <c r="I2091" s="40"/>
    </row>
    <row r="2092" spans="1:9" x14ac:dyDescent="0.25">
      <c r="A2092" s="317"/>
      <c r="B2092" s="8"/>
      <c r="C2092" s="8"/>
      <c r="D2092" s="284"/>
      <c r="E2092" s="40"/>
      <c r="F2092" s="40"/>
      <c r="G2092" s="40"/>
      <c r="H2092" s="40"/>
      <c r="I2092" s="40"/>
    </row>
    <row r="2093" spans="1:9" x14ac:dyDescent="0.25">
      <c r="A2093" s="317"/>
      <c r="B2093" s="8"/>
      <c r="C2093" s="8"/>
      <c r="D2093" s="284"/>
      <c r="E2093" s="40"/>
      <c r="F2093" s="40"/>
      <c r="G2093" s="40"/>
      <c r="H2093" s="40"/>
      <c r="I2093" s="40"/>
    </row>
    <row r="2094" spans="1:9" x14ac:dyDescent="0.25">
      <c r="A2094" s="317"/>
      <c r="B2094" s="8"/>
      <c r="C2094" s="8"/>
      <c r="D2094" s="284"/>
      <c r="E2094" s="40"/>
      <c r="F2094" s="40"/>
      <c r="G2094" s="40"/>
      <c r="H2094" s="40"/>
      <c r="I2094" s="40"/>
    </row>
    <row r="2095" spans="1:9" x14ac:dyDescent="0.25">
      <c r="A2095" s="317"/>
      <c r="B2095" s="8"/>
      <c r="C2095" s="8"/>
      <c r="D2095" s="284"/>
      <c r="E2095" s="40"/>
      <c r="F2095" s="40"/>
      <c r="G2095" s="40"/>
      <c r="H2095" s="40"/>
      <c r="I2095" s="40"/>
    </row>
    <row r="2096" spans="1:9" x14ac:dyDescent="0.25">
      <c r="A2096" s="317"/>
      <c r="B2096" s="8"/>
      <c r="C2096" s="8"/>
      <c r="D2096" s="284"/>
      <c r="E2096" s="40"/>
      <c r="F2096" s="40"/>
      <c r="G2096" s="40"/>
      <c r="H2096" s="40"/>
      <c r="I2096" s="40"/>
    </row>
    <row r="2097" spans="1:9" x14ac:dyDescent="0.25">
      <c r="A2097" s="317"/>
      <c r="B2097" s="8"/>
      <c r="C2097" s="8"/>
      <c r="D2097" s="284"/>
      <c r="E2097" s="40"/>
      <c r="F2097" s="40"/>
      <c r="G2097" s="40"/>
      <c r="H2097" s="40"/>
      <c r="I2097" s="40"/>
    </row>
    <row r="2098" spans="1:9" x14ac:dyDescent="0.25">
      <c r="A2098" s="317"/>
      <c r="B2098" s="8"/>
      <c r="C2098" s="8"/>
      <c r="D2098" s="284"/>
      <c r="E2098" s="40"/>
      <c r="F2098" s="40"/>
      <c r="G2098" s="40"/>
      <c r="H2098" s="40"/>
      <c r="I2098" s="40"/>
    </row>
    <row r="2099" spans="1:9" x14ac:dyDescent="0.25">
      <c r="A2099" s="317"/>
      <c r="B2099" s="8"/>
      <c r="C2099" s="8"/>
      <c r="D2099" s="284"/>
      <c r="E2099" s="40"/>
      <c r="F2099" s="40"/>
      <c r="G2099" s="40"/>
      <c r="H2099" s="40"/>
      <c r="I2099" s="40"/>
    </row>
    <row r="2100" spans="1:9" x14ac:dyDescent="0.25">
      <c r="A2100" s="317"/>
      <c r="B2100" s="8"/>
      <c r="C2100" s="8"/>
      <c r="D2100" s="284"/>
      <c r="E2100" s="40"/>
      <c r="F2100" s="40"/>
      <c r="G2100" s="40"/>
      <c r="H2100" s="40"/>
      <c r="I2100" s="40"/>
    </row>
    <row r="2101" spans="1:9" x14ac:dyDescent="0.25">
      <c r="A2101" s="317"/>
      <c r="B2101" s="8"/>
      <c r="C2101" s="8"/>
      <c r="D2101" s="284"/>
      <c r="E2101" s="40"/>
      <c r="F2101" s="40"/>
      <c r="G2101" s="40"/>
      <c r="H2101" s="40"/>
      <c r="I2101" s="40"/>
    </row>
    <row r="2102" spans="1:9" x14ac:dyDescent="0.25">
      <c r="A2102" s="317"/>
      <c r="B2102" s="8"/>
      <c r="C2102" s="8"/>
      <c r="D2102" s="284"/>
      <c r="E2102" s="40"/>
      <c r="F2102" s="40"/>
      <c r="G2102" s="40"/>
      <c r="H2102" s="40"/>
      <c r="I2102" s="40"/>
    </row>
    <row r="2103" spans="1:9" x14ac:dyDescent="0.25">
      <c r="A2103" s="317"/>
      <c r="B2103" s="8"/>
      <c r="C2103" s="8"/>
      <c r="D2103" s="284"/>
      <c r="E2103" s="40"/>
      <c r="F2103" s="40"/>
      <c r="G2103" s="40"/>
      <c r="H2103" s="40"/>
      <c r="I2103" s="40"/>
    </row>
    <row r="2104" spans="1:9" x14ac:dyDescent="0.25">
      <c r="A2104" s="317"/>
      <c r="B2104" s="8"/>
      <c r="C2104" s="8"/>
      <c r="D2104" s="284"/>
      <c r="E2104" s="40"/>
      <c r="F2104" s="40"/>
      <c r="G2104" s="40"/>
      <c r="H2104" s="40"/>
      <c r="I2104" s="40"/>
    </row>
    <row r="2105" spans="1:9" x14ac:dyDescent="0.25">
      <c r="A2105" s="317"/>
      <c r="B2105" s="8"/>
      <c r="C2105" s="8"/>
      <c r="D2105" s="284"/>
      <c r="E2105" s="40"/>
      <c r="F2105" s="40"/>
      <c r="G2105" s="40"/>
      <c r="H2105" s="40"/>
      <c r="I2105" s="40"/>
    </row>
    <row r="2106" spans="1:9" x14ac:dyDescent="0.25">
      <c r="A2106" s="317"/>
      <c r="B2106" s="8"/>
      <c r="C2106" s="8"/>
      <c r="D2106" s="284"/>
      <c r="E2106" s="40"/>
      <c r="F2106" s="40"/>
      <c r="G2106" s="40"/>
      <c r="H2106" s="40"/>
      <c r="I2106" s="40"/>
    </row>
    <row r="2107" spans="1:9" x14ac:dyDescent="0.25">
      <c r="A2107" s="317"/>
      <c r="B2107" s="8"/>
      <c r="C2107" s="8"/>
      <c r="D2107" s="284"/>
      <c r="E2107" s="40"/>
      <c r="F2107" s="40"/>
      <c r="G2107" s="40"/>
      <c r="H2107" s="40"/>
      <c r="I2107" s="40"/>
    </row>
    <row r="2108" spans="1:9" x14ac:dyDescent="0.25">
      <c r="A2108" s="317"/>
      <c r="B2108" s="8"/>
      <c r="C2108" s="8"/>
      <c r="D2108" s="284"/>
      <c r="E2108" s="40"/>
      <c r="F2108" s="40"/>
      <c r="G2108" s="40"/>
      <c r="H2108" s="40"/>
      <c r="I2108" s="40"/>
    </row>
    <row r="2109" spans="1:9" x14ac:dyDescent="0.25">
      <c r="A2109" s="317"/>
      <c r="B2109" s="8"/>
      <c r="C2109" s="8"/>
      <c r="D2109" s="284"/>
      <c r="E2109" s="40"/>
      <c r="F2109" s="40"/>
      <c r="G2109" s="40"/>
      <c r="H2109" s="40"/>
      <c r="I2109" s="40"/>
    </row>
    <row r="2110" spans="1:9" x14ac:dyDescent="0.25">
      <c r="A2110" s="317"/>
      <c r="B2110" s="8"/>
      <c r="C2110" s="8"/>
      <c r="D2110" s="284"/>
      <c r="E2110" s="40"/>
      <c r="F2110" s="40"/>
      <c r="G2110" s="40"/>
      <c r="H2110" s="40"/>
      <c r="I2110" s="40"/>
    </row>
    <row r="2111" spans="1:9" x14ac:dyDescent="0.25">
      <c r="A2111" s="317"/>
      <c r="B2111" s="8"/>
      <c r="C2111" s="8"/>
      <c r="D2111" s="284"/>
      <c r="E2111" s="40"/>
      <c r="F2111" s="40"/>
      <c r="G2111" s="40"/>
      <c r="H2111" s="40"/>
      <c r="I2111" s="40"/>
    </row>
    <row r="2112" spans="1:9" x14ac:dyDescent="0.25">
      <c r="A2112" s="317"/>
      <c r="B2112" s="8"/>
      <c r="C2112" s="8"/>
      <c r="D2112" s="284"/>
      <c r="E2112" s="40"/>
      <c r="F2112" s="40"/>
      <c r="G2112" s="40"/>
      <c r="H2112" s="40"/>
      <c r="I2112" s="40"/>
    </row>
    <row r="2113" spans="1:9" x14ac:dyDescent="0.25">
      <c r="A2113" s="317"/>
      <c r="B2113" s="8"/>
      <c r="C2113" s="8"/>
      <c r="D2113" s="284"/>
      <c r="E2113" s="40"/>
      <c r="F2113" s="40"/>
      <c r="G2113" s="40"/>
      <c r="H2113" s="40"/>
      <c r="I2113" s="40"/>
    </row>
    <row r="2114" spans="1:9" x14ac:dyDescent="0.25">
      <c r="A2114" s="317"/>
      <c r="B2114" s="8"/>
      <c r="C2114" s="8"/>
      <c r="D2114" s="284"/>
      <c r="E2114" s="40"/>
      <c r="F2114" s="40"/>
      <c r="G2114" s="40"/>
      <c r="H2114" s="40"/>
      <c r="I2114" s="40"/>
    </row>
    <row r="2115" spans="1:9" x14ac:dyDescent="0.25">
      <c r="A2115" s="317"/>
      <c r="B2115" s="8"/>
      <c r="C2115" s="8"/>
      <c r="D2115" s="284"/>
      <c r="E2115" s="40"/>
      <c r="F2115" s="40"/>
      <c r="G2115" s="40"/>
      <c r="H2115" s="40"/>
      <c r="I2115" s="40"/>
    </row>
    <row r="2116" spans="1:9" x14ac:dyDescent="0.25">
      <c r="A2116" s="317"/>
      <c r="B2116" s="8"/>
      <c r="C2116" s="8"/>
      <c r="D2116" s="284"/>
      <c r="E2116" s="40"/>
      <c r="F2116" s="40"/>
      <c r="G2116" s="40"/>
      <c r="H2116" s="40"/>
      <c r="I2116" s="40"/>
    </row>
    <row r="2117" spans="1:9" x14ac:dyDescent="0.25">
      <c r="A2117" s="317"/>
      <c r="B2117" s="8"/>
      <c r="C2117" s="8"/>
      <c r="D2117" s="284"/>
      <c r="E2117" s="40"/>
      <c r="F2117" s="40"/>
      <c r="G2117" s="40"/>
      <c r="H2117" s="40"/>
      <c r="I2117" s="40"/>
    </row>
    <row r="2118" spans="1:9" x14ac:dyDescent="0.25">
      <c r="A2118" s="317"/>
      <c r="B2118" s="8"/>
      <c r="C2118" s="8"/>
      <c r="D2118" s="284"/>
      <c r="E2118" s="40"/>
      <c r="F2118" s="40"/>
      <c r="G2118" s="40"/>
      <c r="H2118" s="40"/>
      <c r="I2118" s="40"/>
    </row>
    <row r="2119" spans="1:9" x14ac:dyDescent="0.25">
      <c r="A2119" s="317"/>
      <c r="B2119" s="8"/>
      <c r="C2119" s="8"/>
      <c r="D2119" s="284"/>
      <c r="E2119" s="40"/>
      <c r="F2119" s="40"/>
      <c r="G2119" s="40"/>
      <c r="H2119" s="40"/>
      <c r="I2119" s="40"/>
    </row>
    <row r="2120" spans="1:9" x14ac:dyDescent="0.25">
      <c r="A2120" s="317"/>
      <c r="B2120" s="8"/>
      <c r="C2120" s="8"/>
      <c r="D2120" s="284"/>
      <c r="E2120" s="40"/>
      <c r="F2120" s="40"/>
      <c r="G2120" s="40"/>
      <c r="H2120" s="40"/>
      <c r="I2120" s="40"/>
    </row>
    <row r="2121" spans="1:9" x14ac:dyDescent="0.25">
      <c r="A2121" s="317"/>
      <c r="B2121" s="8"/>
      <c r="C2121" s="8"/>
      <c r="D2121" s="284"/>
      <c r="E2121" s="40"/>
      <c r="F2121" s="40"/>
      <c r="G2121" s="40"/>
      <c r="H2121" s="40"/>
      <c r="I2121" s="40"/>
    </row>
    <row r="2122" spans="1:9" x14ac:dyDescent="0.25">
      <c r="A2122" s="317"/>
      <c r="B2122" s="8"/>
      <c r="C2122" s="8"/>
      <c r="D2122" s="284"/>
      <c r="E2122" s="40"/>
      <c r="F2122" s="40"/>
      <c r="G2122" s="40"/>
      <c r="H2122" s="40"/>
      <c r="I2122" s="40"/>
    </row>
    <row r="2123" spans="1:9" x14ac:dyDescent="0.25">
      <c r="A2123" s="317"/>
      <c r="B2123" s="8"/>
      <c r="C2123" s="8"/>
      <c r="D2123" s="284"/>
      <c r="E2123" s="40"/>
      <c r="F2123" s="40"/>
      <c r="G2123" s="40"/>
      <c r="H2123" s="40"/>
      <c r="I2123" s="40"/>
    </row>
    <row r="2124" spans="1:9" x14ac:dyDescent="0.25">
      <c r="A2124" s="317"/>
      <c r="B2124" s="8"/>
      <c r="C2124" s="8"/>
      <c r="D2124" s="284"/>
      <c r="E2124" s="40"/>
      <c r="F2124" s="40"/>
      <c r="G2124" s="40"/>
      <c r="H2124" s="40"/>
      <c r="I2124" s="40"/>
    </row>
    <row r="2125" spans="1:9" x14ac:dyDescent="0.25">
      <c r="A2125" s="317"/>
      <c r="B2125" s="8"/>
      <c r="C2125" s="8"/>
      <c r="D2125" s="284"/>
      <c r="E2125" s="40"/>
      <c r="F2125" s="40"/>
      <c r="G2125" s="40"/>
      <c r="H2125" s="40"/>
      <c r="I2125" s="40"/>
    </row>
    <row r="2126" spans="1:9" x14ac:dyDescent="0.25">
      <c r="A2126" s="317"/>
      <c r="B2126" s="8"/>
      <c r="C2126" s="8"/>
      <c r="D2126" s="284"/>
      <c r="E2126" s="40"/>
      <c r="F2126" s="40"/>
      <c r="G2126" s="40"/>
      <c r="H2126" s="40"/>
      <c r="I2126" s="40"/>
    </row>
    <row r="2127" spans="1:9" x14ac:dyDescent="0.25">
      <c r="A2127" s="317"/>
      <c r="B2127" s="8"/>
      <c r="C2127" s="8"/>
      <c r="D2127" s="284"/>
      <c r="E2127" s="40"/>
      <c r="F2127" s="40"/>
      <c r="G2127" s="40"/>
      <c r="H2127" s="40"/>
      <c r="I2127" s="40"/>
    </row>
    <row r="2128" spans="1:9" x14ac:dyDescent="0.25">
      <c r="A2128" s="317"/>
      <c r="B2128" s="8"/>
      <c r="C2128" s="8"/>
      <c r="D2128" s="284"/>
      <c r="E2128" s="40"/>
      <c r="F2128" s="40"/>
      <c r="G2128" s="40"/>
      <c r="H2128" s="40"/>
      <c r="I2128" s="40"/>
    </row>
    <row r="2129" spans="1:9" x14ac:dyDescent="0.25">
      <c r="A2129" s="317"/>
      <c r="B2129" s="8"/>
      <c r="C2129" s="8"/>
      <c r="D2129" s="284"/>
      <c r="E2129" s="40"/>
      <c r="F2129" s="40"/>
      <c r="G2129" s="40"/>
      <c r="H2129" s="40"/>
      <c r="I2129" s="40"/>
    </row>
    <row r="2130" spans="1:9" x14ac:dyDescent="0.25">
      <c r="A2130" s="317"/>
      <c r="B2130" s="8"/>
      <c r="C2130" s="8"/>
      <c r="D2130" s="284"/>
      <c r="E2130" s="40"/>
      <c r="F2130" s="40"/>
      <c r="G2130" s="40"/>
      <c r="H2130" s="40"/>
      <c r="I2130" s="40"/>
    </row>
    <row r="2131" spans="1:9" x14ac:dyDescent="0.25">
      <c r="A2131" s="317"/>
      <c r="B2131" s="8"/>
      <c r="C2131" s="8"/>
      <c r="D2131" s="284"/>
      <c r="E2131" s="40"/>
      <c r="F2131" s="40"/>
      <c r="G2131" s="40"/>
      <c r="H2131" s="40"/>
      <c r="I2131" s="40"/>
    </row>
    <row r="2132" spans="1:9" x14ac:dyDescent="0.25">
      <c r="A2132" s="317"/>
      <c r="B2132" s="8"/>
      <c r="C2132" s="8"/>
      <c r="D2132" s="284"/>
      <c r="E2132" s="40"/>
      <c r="F2132" s="40"/>
      <c r="G2132" s="40"/>
      <c r="H2132" s="40"/>
      <c r="I2132" s="40"/>
    </row>
    <row r="2133" spans="1:9" x14ac:dyDescent="0.25">
      <c r="A2133" s="317"/>
      <c r="B2133" s="8"/>
      <c r="C2133" s="8"/>
      <c r="D2133" s="284"/>
      <c r="E2133" s="40"/>
      <c r="F2133" s="40"/>
      <c r="G2133" s="40"/>
      <c r="H2133" s="40"/>
      <c r="I2133" s="40"/>
    </row>
    <row r="2134" spans="1:9" x14ac:dyDescent="0.25">
      <c r="A2134" s="317"/>
      <c r="B2134" s="8"/>
      <c r="C2134" s="8"/>
      <c r="D2134" s="284"/>
      <c r="E2134" s="40"/>
      <c r="F2134" s="40"/>
      <c r="G2134" s="40"/>
      <c r="H2134" s="40"/>
      <c r="I2134" s="40"/>
    </row>
    <row r="2135" spans="1:9" x14ac:dyDescent="0.25">
      <c r="A2135" s="317"/>
      <c r="B2135" s="8"/>
      <c r="C2135" s="8"/>
      <c r="D2135" s="284"/>
      <c r="E2135" s="40"/>
      <c r="F2135" s="40"/>
      <c r="G2135" s="40"/>
      <c r="H2135" s="40"/>
      <c r="I2135" s="40"/>
    </row>
    <row r="2136" spans="1:9" x14ac:dyDescent="0.25">
      <c r="A2136" s="317"/>
      <c r="B2136" s="8"/>
      <c r="C2136" s="8"/>
      <c r="D2136" s="284"/>
      <c r="E2136" s="40"/>
      <c r="F2136" s="40"/>
      <c r="G2136" s="40"/>
      <c r="H2136" s="40"/>
      <c r="I2136" s="40"/>
    </row>
    <row r="2137" spans="1:9" x14ac:dyDescent="0.25">
      <c r="A2137" s="317"/>
      <c r="B2137" s="8"/>
      <c r="C2137" s="8"/>
      <c r="D2137" s="284"/>
      <c r="E2137" s="40"/>
      <c r="F2137" s="40"/>
      <c r="G2137" s="40"/>
      <c r="H2137" s="40"/>
      <c r="I2137" s="40"/>
    </row>
    <row r="2138" spans="1:9" x14ac:dyDescent="0.25">
      <c r="A2138" s="317"/>
      <c r="B2138" s="8"/>
      <c r="C2138" s="8"/>
      <c r="D2138" s="284"/>
      <c r="E2138" s="40"/>
      <c r="F2138" s="40"/>
      <c r="G2138" s="40"/>
      <c r="H2138" s="40"/>
      <c r="I2138" s="40"/>
    </row>
    <row r="2139" spans="1:9" x14ac:dyDescent="0.25">
      <c r="A2139" s="317"/>
      <c r="B2139" s="8"/>
      <c r="C2139" s="8"/>
      <c r="D2139" s="284"/>
      <c r="E2139" s="40"/>
      <c r="F2139" s="40"/>
      <c r="G2139" s="40"/>
      <c r="H2139" s="40"/>
      <c r="I2139" s="40"/>
    </row>
    <row r="2140" spans="1:9" x14ac:dyDescent="0.25">
      <c r="A2140" s="317"/>
      <c r="B2140" s="8"/>
      <c r="C2140" s="8"/>
      <c r="D2140" s="284"/>
      <c r="E2140" s="40"/>
      <c r="F2140" s="40"/>
      <c r="G2140" s="40"/>
      <c r="H2140" s="40"/>
      <c r="I2140" s="40"/>
    </row>
    <row r="2141" spans="1:9" x14ac:dyDescent="0.25">
      <c r="A2141" s="317"/>
      <c r="B2141" s="8"/>
      <c r="C2141" s="8"/>
      <c r="D2141" s="284"/>
      <c r="E2141" s="40"/>
      <c r="F2141" s="40"/>
      <c r="G2141" s="40"/>
      <c r="H2141" s="40"/>
      <c r="I2141" s="40"/>
    </row>
    <row r="2142" spans="1:9" x14ac:dyDescent="0.25">
      <c r="A2142" s="317"/>
      <c r="B2142" s="8"/>
      <c r="C2142" s="8"/>
      <c r="D2142" s="284"/>
      <c r="E2142" s="40"/>
      <c r="F2142" s="40"/>
      <c r="G2142" s="40"/>
      <c r="H2142" s="40"/>
      <c r="I2142" s="40"/>
    </row>
    <row r="2143" spans="1:9" x14ac:dyDescent="0.25">
      <c r="A2143" s="317"/>
      <c r="B2143" s="8"/>
      <c r="C2143" s="8"/>
      <c r="D2143" s="284"/>
      <c r="E2143" s="40"/>
      <c r="F2143" s="40"/>
      <c r="G2143" s="40"/>
      <c r="H2143" s="40"/>
      <c r="I2143" s="40"/>
    </row>
    <row r="2144" spans="1:9" x14ac:dyDescent="0.25">
      <c r="A2144" s="317"/>
      <c r="B2144" s="8"/>
      <c r="C2144" s="8"/>
      <c r="D2144" s="284"/>
      <c r="E2144" s="40"/>
      <c r="F2144" s="40"/>
      <c r="G2144" s="40"/>
      <c r="H2144" s="40"/>
      <c r="I2144" s="40"/>
    </row>
    <row r="2145" spans="1:9" x14ac:dyDescent="0.25">
      <c r="A2145" s="317"/>
      <c r="B2145" s="8"/>
      <c r="C2145" s="8"/>
      <c r="D2145" s="284"/>
      <c r="E2145" s="40"/>
      <c r="F2145" s="40"/>
      <c r="G2145" s="40"/>
      <c r="H2145" s="40"/>
      <c r="I2145" s="40"/>
    </row>
    <row r="2146" spans="1:9" x14ac:dyDescent="0.25">
      <c r="A2146" s="317"/>
      <c r="B2146" s="8"/>
      <c r="C2146" s="8"/>
      <c r="D2146" s="284"/>
      <c r="E2146" s="40"/>
      <c r="F2146" s="40"/>
      <c r="G2146" s="40"/>
      <c r="H2146" s="40"/>
      <c r="I2146" s="40"/>
    </row>
    <row r="2147" spans="1:9" x14ac:dyDescent="0.25">
      <c r="A2147" s="317"/>
      <c r="B2147" s="8"/>
      <c r="C2147" s="8"/>
      <c r="D2147" s="284"/>
      <c r="E2147" s="40"/>
      <c r="F2147" s="40"/>
      <c r="G2147" s="40"/>
      <c r="H2147" s="40"/>
      <c r="I2147" s="40"/>
    </row>
    <row r="2148" spans="1:9" x14ac:dyDescent="0.25">
      <c r="A2148" s="317"/>
      <c r="B2148" s="8"/>
      <c r="C2148" s="8"/>
      <c r="D2148" s="284"/>
      <c r="E2148" s="40"/>
      <c r="F2148" s="40"/>
      <c r="G2148" s="40"/>
      <c r="H2148" s="40"/>
      <c r="I2148" s="40"/>
    </row>
    <row r="2149" spans="1:9" x14ac:dyDescent="0.25">
      <c r="A2149" s="317"/>
      <c r="B2149" s="8"/>
      <c r="C2149" s="8"/>
      <c r="D2149" s="284"/>
      <c r="E2149" s="40"/>
      <c r="F2149" s="40"/>
      <c r="G2149" s="40"/>
      <c r="H2149" s="40"/>
      <c r="I2149" s="40"/>
    </row>
    <row r="2150" spans="1:9" x14ac:dyDescent="0.25">
      <c r="A2150" s="317"/>
      <c r="B2150" s="8"/>
      <c r="C2150" s="8"/>
      <c r="D2150" s="284"/>
      <c r="E2150" s="40"/>
      <c r="F2150" s="40"/>
      <c r="G2150" s="40"/>
      <c r="H2150" s="40"/>
      <c r="I2150" s="40"/>
    </row>
    <row r="2151" spans="1:9" x14ac:dyDescent="0.25">
      <c r="A2151" s="317"/>
      <c r="B2151" s="8"/>
      <c r="C2151" s="8"/>
      <c r="D2151" s="284"/>
      <c r="E2151" s="40"/>
      <c r="F2151" s="40"/>
      <c r="G2151" s="40"/>
      <c r="H2151" s="40"/>
      <c r="I2151" s="40"/>
    </row>
    <row r="2152" spans="1:9" x14ac:dyDescent="0.25">
      <c r="A2152" s="317"/>
      <c r="B2152" s="8"/>
      <c r="C2152" s="8"/>
      <c r="D2152" s="284"/>
      <c r="E2152" s="40"/>
      <c r="F2152" s="40"/>
      <c r="G2152" s="40"/>
      <c r="H2152" s="40"/>
      <c r="I2152" s="40"/>
    </row>
    <row r="2153" spans="1:9" x14ac:dyDescent="0.25">
      <c r="A2153" s="317"/>
      <c r="B2153" s="8"/>
      <c r="C2153" s="8"/>
      <c r="D2153" s="284"/>
      <c r="E2153" s="40"/>
      <c r="F2153" s="40"/>
      <c r="G2153" s="40"/>
      <c r="H2153" s="40"/>
      <c r="I2153" s="40"/>
    </row>
    <row r="2154" spans="1:9" x14ac:dyDescent="0.25">
      <c r="A2154" s="317"/>
      <c r="B2154" s="8"/>
      <c r="C2154" s="8"/>
      <c r="D2154" s="284"/>
      <c r="E2154" s="40"/>
      <c r="F2154" s="40"/>
      <c r="G2154" s="40"/>
      <c r="H2154" s="40"/>
      <c r="I2154" s="40"/>
    </row>
    <row r="2155" spans="1:9" x14ac:dyDescent="0.25">
      <c r="A2155" s="317"/>
      <c r="B2155" s="8"/>
      <c r="C2155" s="8"/>
      <c r="D2155" s="284"/>
      <c r="E2155" s="40"/>
      <c r="F2155" s="40"/>
      <c r="G2155" s="40"/>
      <c r="H2155" s="40"/>
      <c r="I2155" s="40"/>
    </row>
    <row r="2156" spans="1:9" x14ac:dyDescent="0.25">
      <c r="A2156" s="317"/>
      <c r="B2156" s="8"/>
      <c r="C2156" s="8"/>
      <c r="D2156" s="284"/>
      <c r="E2156" s="40"/>
      <c r="F2156" s="40"/>
      <c r="G2156" s="40"/>
      <c r="H2156" s="40"/>
      <c r="I2156" s="40"/>
    </row>
    <row r="2157" spans="1:9" x14ac:dyDescent="0.25">
      <c r="A2157" s="317"/>
      <c r="B2157" s="8"/>
      <c r="C2157" s="8"/>
      <c r="D2157" s="284"/>
      <c r="E2157" s="40"/>
      <c r="F2157" s="40"/>
      <c r="G2157" s="40"/>
      <c r="H2157" s="40"/>
      <c r="I2157" s="40"/>
    </row>
    <row r="2158" spans="1:9" x14ac:dyDescent="0.25">
      <c r="A2158" s="317"/>
      <c r="B2158" s="8"/>
      <c r="C2158" s="8"/>
      <c r="D2158" s="284"/>
      <c r="E2158" s="40"/>
      <c r="F2158" s="40"/>
      <c r="G2158" s="40"/>
      <c r="H2158" s="40"/>
      <c r="I2158" s="40"/>
    </row>
    <row r="2159" spans="1:9" x14ac:dyDescent="0.25">
      <c r="A2159" s="317"/>
      <c r="B2159" s="8"/>
      <c r="C2159" s="8"/>
      <c r="D2159" s="284"/>
      <c r="E2159" s="40"/>
      <c r="F2159" s="40"/>
      <c r="G2159" s="40"/>
      <c r="H2159" s="40"/>
      <c r="I2159" s="40"/>
    </row>
    <row r="2160" spans="1:9" x14ac:dyDescent="0.25">
      <c r="A2160" s="317"/>
      <c r="B2160" s="8"/>
      <c r="C2160" s="8"/>
      <c r="D2160" s="284"/>
      <c r="E2160" s="40"/>
      <c r="F2160" s="40"/>
      <c r="G2160" s="40"/>
      <c r="H2160" s="40"/>
      <c r="I2160" s="40"/>
    </row>
    <row r="2161" spans="1:9" x14ac:dyDescent="0.25">
      <c r="A2161" s="317"/>
      <c r="B2161" s="8"/>
      <c r="C2161" s="8"/>
      <c r="D2161" s="284"/>
      <c r="E2161" s="40"/>
      <c r="F2161" s="40"/>
      <c r="G2161" s="40"/>
      <c r="H2161" s="40"/>
      <c r="I2161" s="40"/>
    </row>
    <row r="2162" spans="1:9" x14ac:dyDescent="0.25">
      <c r="A2162" s="317"/>
      <c r="B2162" s="8"/>
      <c r="C2162" s="8"/>
      <c r="D2162" s="284"/>
      <c r="E2162" s="40"/>
      <c r="F2162" s="40"/>
      <c r="G2162" s="40"/>
      <c r="H2162" s="40"/>
      <c r="I2162" s="40"/>
    </row>
    <row r="2163" spans="1:9" x14ac:dyDescent="0.25">
      <c r="A2163" s="317"/>
      <c r="B2163" s="8"/>
      <c r="C2163" s="8"/>
      <c r="D2163" s="284"/>
      <c r="E2163" s="40"/>
      <c r="F2163" s="40"/>
      <c r="G2163" s="40"/>
      <c r="H2163" s="40"/>
      <c r="I2163" s="40"/>
    </row>
    <row r="2164" spans="1:9" x14ac:dyDescent="0.25">
      <c r="A2164" s="317"/>
      <c r="B2164" s="8"/>
      <c r="C2164" s="8"/>
      <c r="D2164" s="284"/>
      <c r="E2164" s="40"/>
      <c r="F2164" s="40"/>
      <c r="G2164" s="40"/>
      <c r="H2164" s="40"/>
      <c r="I2164" s="40"/>
    </row>
    <row r="2165" spans="1:9" x14ac:dyDescent="0.25">
      <c r="A2165" s="317"/>
      <c r="B2165" s="8"/>
      <c r="C2165" s="8"/>
      <c r="D2165" s="284"/>
      <c r="E2165" s="40"/>
      <c r="F2165" s="40"/>
      <c r="G2165" s="40"/>
      <c r="H2165" s="40"/>
      <c r="I2165" s="40"/>
    </row>
    <row r="2166" spans="1:9" x14ac:dyDescent="0.25">
      <c r="A2166" s="317"/>
      <c r="B2166" s="8"/>
      <c r="C2166" s="8"/>
      <c r="D2166" s="284"/>
      <c r="E2166" s="40"/>
      <c r="F2166" s="40"/>
      <c r="G2166" s="40"/>
      <c r="H2166" s="40"/>
      <c r="I2166" s="40"/>
    </row>
    <row r="2167" spans="1:9" x14ac:dyDescent="0.25">
      <c r="A2167" s="317"/>
      <c r="B2167" s="8"/>
      <c r="C2167" s="8"/>
      <c r="D2167" s="284"/>
      <c r="E2167" s="40"/>
      <c r="F2167" s="40"/>
      <c r="G2167" s="40"/>
      <c r="H2167" s="40"/>
      <c r="I2167" s="40"/>
    </row>
    <row r="2168" spans="1:9" x14ac:dyDescent="0.25">
      <c r="A2168" s="317"/>
      <c r="B2168" s="8"/>
      <c r="C2168" s="8"/>
      <c r="D2168" s="284"/>
      <c r="E2168" s="40"/>
      <c r="F2168" s="40"/>
      <c r="G2168" s="40"/>
      <c r="H2168" s="40"/>
      <c r="I2168" s="40"/>
    </row>
    <row r="2169" spans="1:9" x14ac:dyDescent="0.25">
      <c r="A2169" s="317"/>
      <c r="B2169" s="8"/>
      <c r="C2169" s="8"/>
      <c r="D2169" s="284"/>
      <c r="E2169" s="40"/>
      <c r="F2169" s="40"/>
      <c r="G2169" s="40"/>
      <c r="H2169" s="40"/>
      <c r="I2169" s="40"/>
    </row>
    <row r="2170" spans="1:9" x14ac:dyDescent="0.25">
      <c r="A2170" s="317"/>
      <c r="B2170" s="8"/>
      <c r="C2170" s="8"/>
      <c r="D2170" s="284"/>
      <c r="E2170" s="40"/>
      <c r="F2170" s="40"/>
      <c r="G2170" s="40"/>
      <c r="H2170" s="40"/>
      <c r="I2170" s="40"/>
    </row>
    <row r="2171" spans="1:9" x14ac:dyDescent="0.25">
      <c r="A2171" s="317"/>
      <c r="B2171" s="8"/>
      <c r="C2171" s="8"/>
      <c r="D2171" s="284"/>
      <c r="E2171" s="40"/>
      <c r="F2171" s="40"/>
      <c r="G2171" s="40"/>
      <c r="H2171" s="40"/>
      <c r="I2171" s="40"/>
    </row>
    <row r="2172" spans="1:9" x14ac:dyDescent="0.25">
      <c r="A2172" s="317"/>
      <c r="B2172" s="8"/>
      <c r="C2172" s="8"/>
      <c r="D2172" s="284"/>
      <c r="E2172" s="40"/>
      <c r="F2172" s="40"/>
      <c r="G2172" s="40"/>
      <c r="H2172" s="40"/>
      <c r="I2172" s="40"/>
    </row>
    <row r="2173" spans="1:9" x14ac:dyDescent="0.25">
      <c r="A2173" s="317"/>
      <c r="B2173" s="8"/>
      <c r="C2173" s="8"/>
      <c r="D2173" s="284"/>
      <c r="E2173" s="40"/>
      <c r="F2173" s="40"/>
      <c r="G2173" s="40"/>
      <c r="H2173" s="40"/>
      <c r="I2173" s="40"/>
    </row>
    <row r="2174" spans="1:9" x14ac:dyDescent="0.25">
      <c r="A2174" s="317"/>
      <c r="B2174" s="8"/>
      <c r="C2174" s="8"/>
      <c r="D2174" s="284"/>
      <c r="E2174" s="40"/>
      <c r="F2174" s="40"/>
      <c r="G2174" s="40"/>
      <c r="H2174" s="40"/>
      <c r="I2174" s="40"/>
    </row>
    <row r="2175" spans="1:9" x14ac:dyDescent="0.25">
      <c r="A2175" s="317"/>
      <c r="B2175" s="8"/>
      <c r="C2175" s="8"/>
      <c r="D2175" s="284"/>
      <c r="E2175" s="40"/>
      <c r="F2175" s="40"/>
      <c r="G2175" s="40"/>
      <c r="H2175" s="40"/>
      <c r="I2175" s="40"/>
    </row>
    <row r="2176" spans="1:9" x14ac:dyDescent="0.25">
      <c r="A2176" s="317"/>
      <c r="B2176" s="8"/>
      <c r="C2176" s="8"/>
      <c r="D2176" s="284"/>
      <c r="E2176" s="40"/>
      <c r="F2176" s="40"/>
      <c r="G2176" s="40"/>
      <c r="H2176" s="40"/>
      <c r="I2176" s="40"/>
    </row>
    <row r="2177" spans="1:9" x14ac:dyDescent="0.25">
      <c r="A2177" s="317"/>
      <c r="B2177" s="8"/>
      <c r="C2177" s="8"/>
      <c r="D2177" s="284"/>
      <c r="E2177" s="40"/>
      <c r="F2177" s="40"/>
      <c r="G2177" s="40"/>
      <c r="H2177" s="40"/>
      <c r="I2177" s="40"/>
    </row>
    <row r="2178" spans="1:9" x14ac:dyDescent="0.25">
      <c r="A2178" s="317"/>
      <c r="B2178" s="8"/>
      <c r="C2178" s="8"/>
      <c r="D2178" s="284"/>
      <c r="E2178" s="40"/>
      <c r="F2178" s="40"/>
      <c r="G2178" s="40"/>
      <c r="H2178" s="40"/>
      <c r="I2178" s="40"/>
    </row>
    <row r="2179" spans="1:9" x14ac:dyDescent="0.25">
      <c r="A2179" s="317"/>
      <c r="B2179" s="8"/>
      <c r="C2179" s="8"/>
      <c r="D2179" s="284"/>
      <c r="E2179" s="40"/>
      <c r="F2179" s="40"/>
      <c r="G2179" s="40"/>
      <c r="H2179" s="40"/>
      <c r="I2179" s="40"/>
    </row>
    <row r="2180" spans="1:9" x14ac:dyDescent="0.25">
      <c r="A2180" s="317"/>
      <c r="B2180" s="8"/>
      <c r="C2180" s="8"/>
      <c r="D2180" s="284"/>
      <c r="E2180" s="40"/>
      <c r="F2180" s="40"/>
      <c r="G2180" s="40"/>
      <c r="H2180" s="40"/>
      <c r="I2180" s="40"/>
    </row>
    <row r="2181" spans="1:9" x14ac:dyDescent="0.25">
      <c r="A2181" s="317"/>
      <c r="B2181" s="8"/>
      <c r="C2181" s="8"/>
      <c r="D2181" s="284"/>
      <c r="E2181" s="40"/>
      <c r="F2181" s="40"/>
      <c r="G2181" s="40"/>
      <c r="H2181" s="40"/>
      <c r="I2181" s="40"/>
    </row>
    <row r="2182" spans="1:9" x14ac:dyDescent="0.25">
      <c r="A2182" s="317"/>
      <c r="B2182" s="8"/>
      <c r="C2182" s="8"/>
      <c r="D2182" s="284"/>
      <c r="E2182" s="40"/>
      <c r="F2182" s="40"/>
      <c r="G2182" s="40"/>
      <c r="H2182" s="40"/>
      <c r="I2182" s="40"/>
    </row>
    <row r="2183" spans="1:9" x14ac:dyDescent="0.25">
      <c r="A2183" s="317"/>
      <c r="B2183" s="8"/>
      <c r="C2183" s="8"/>
      <c r="D2183" s="284"/>
      <c r="E2183" s="40"/>
      <c r="F2183" s="40"/>
      <c r="G2183" s="40"/>
      <c r="H2183" s="40"/>
      <c r="I2183" s="40"/>
    </row>
    <row r="2184" spans="1:9" x14ac:dyDescent="0.25">
      <c r="A2184" s="317"/>
      <c r="B2184" s="8"/>
      <c r="C2184" s="8"/>
      <c r="D2184" s="284"/>
      <c r="E2184" s="40"/>
      <c r="F2184" s="40"/>
      <c r="G2184" s="40"/>
      <c r="H2184" s="40"/>
      <c r="I2184" s="40"/>
    </row>
    <row r="2185" spans="1:9" x14ac:dyDescent="0.25">
      <c r="A2185" s="317"/>
      <c r="B2185" s="8"/>
      <c r="C2185" s="8"/>
      <c r="D2185" s="284"/>
      <c r="E2185" s="40"/>
      <c r="F2185" s="40"/>
      <c r="G2185" s="40"/>
      <c r="H2185" s="40"/>
      <c r="I2185" s="40"/>
    </row>
    <row r="2186" spans="1:9" x14ac:dyDescent="0.25">
      <c r="A2186" s="317"/>
      <c r="B2186" s="8"/>
      <c r="C2186" s="8"/>
      <c r="D2186" s="284"/>
      <c r="E2186" s="40"/>
      <c r="F2186" s="40"/>
      <c r="G2186" s="40"/>
      <c r="H2186" s="40"/>
      <c r="I2186" s="40"/>
    </row>
    <row r="2187" spans="1:9" x14ac:dyDescent="0.25">
      <c r="A2187" s="317"/>
      <c r="B2187" s="8"/>
      <c r="C2187" s="8"/>
      <c r="D2187" s="284"/>
      <c r="E2187" s="40"/>
      <c r="F2187" s="40"/>
      <c r="G2187" s="40"/>
      <c r="H2187" s="40"/>
      <c r="I2187" s="40"/>
    </row>
    <row r="2188" spans="1:9" x14ac:dyDescent="0.25">
      <c r="A2188" s="317"/>
      <c r="B2188" s="8"/>
      <c r="C2188" s="8"/>
      <c r="D2188" s="284"/>
      <c r="E2188" s="40"/>
      <c r="F2188" s="40"/>
      <c r="G2188" s="40"/>
      <c r="H2188" s="40"/>
      <c r="I2188" s="40"/>
    </row>
    <row r="2189" spans="1:9" x14ac:dyDescent="0.25">
      <c r="A2189" s="317"/>
      <c r="B2189" s="8"/>
      <c r="C2189" s="8"/>
      <c r="D2189" s="284"/>
      <c r="E2189" s="40"/>
      <c r="F2189" s="40"/>
      <c r="G2189" s="40"/>
      <c r="H2189" s="40"/>
      <c r="I2189" s="40"/>
    </row>
    <row r="2190" spans="1:9" x14ac:dyDescent="0.25">
      <c r="A2190" s="317"/>
      <c r="B2190" s="8"/>
      <c r="C2190" s="8"/>
      <c r="D2190" s="284"/>
      <c r="E2190" s="40"/>
      <c r="F2190" s="40"/>
      <c r="G2190" s="40"/>
      <c r="H2190" s="40"/>
      <c r="I2190" s="40"/>
    </row>
    <row r="2191" spans="1:9" x14ac:dyDescent="0.25">
      <c r="A2191" s="317"/>
      <c r="B2191" s="8"/>
      <c r="C2191" s="8"/>
      <c r="D2191" s="284"/>
      <c r="E2191" s="40"/>
      <c r="F2191" s="40"/>
      <c r="G2191" s="40"/>
      <c r="H2191" s="40"/>
      <c r="I2191" s="40"/>
    </row>
    <row r="2192" spans="1:9" x14ac:dyDescent="0.25">
      <c r="A2192" s="317"/>
      <c r="B2192" s="8"/>
      <c r="C2192" s="8"/>
      <c r="D2192" s="284"/>
      <c r="E2192" s="40"/>
      <c r="F2192" s="40"/>
      <c r="G2192" s="40"/>
      <c r="H2192" s="40"/>
      <c r="I2192" s="40"/>
    </row>
    <row r="2193" spans="1:9" x14ac:dyDescent="0.25">
      <c r="A2193" s="317"/>
      <c r="B2193" s="8"/>
      <c r="C2193" s="8"/>
      <c r="D2193" s="284"/>
      <c r="E2193" s="40"/>
      <c r="F2193" s="40"/>
      <c r="G2193" s="40"/>
      <c r="H2193" s="40"/>
      <c r="I2193" s="40"/>
    </row>
    <row r="2194" spans="1:9" x14ac:dyDescent="0.25">
      <c r="A2194" s="317"/>
      <c r="B2194" s="8"/>
      <c r="C2194" s="8"/>
      <c r="D2194" s="284"/>
      <c r="E2194" s="40"/>
      <c r="F2194" s="40"/>
      <c r="G2194" s="40"/>
      <c r="H2194" s="40"/>
      <c r="I2194" s="40"/>
    </row>
    <row r="2195" spans="1:9" x14ac:dyDescent="0.25">
      <c r="A2195" s="317"/>
      <c r="B2195" s="8"/>
      <c r="C2195" s="8"/>
      <c r="D2195" s="284"/>
      <c r="E2195" s="40"/>
      <c r="F2195" s="40"/>
      <c r="G2195" s="40"/>
      <c r="H2195" s="40"/>
      <c r="I2195" s="40"/>
    </row>
    <row r="2196" spans="1:9" x14ac:dyDescent="0.25">
      <c r="A2196" s="317"/>
      <c r="B2196" s="8"/>
      <c r="C2196" s="8"/>
      <c r="D2196" s="284"/>
      <c r="E2196" s="40"/>
      <c r="F2196" s="40"/>
      <c r="G2196" s="40"/>
      <c r="H2196" s="40"/>
      <c r="I2196" s="40"/>
    </row>
    <row r="2197" spans="1:9" x14ac:dyDescent="0.25">
      <c r="A2197" s="317"/>
      <c r="B2197" s="8"/>
      <c r="C2197" s="8"/>
      <c r="D2197" s="284"/>
      <c r="E2197" s="40"/>
      <c r="F2197" s="40"/>
      <c r="G2197" s="40"/>
      <c r="H2197" s="40"/>
      <c r="I2197" s="40"/>
    </row>
    <row r="2198" spans="1:9" x14ac:dyDescent="0.25">
      <c r="A2198" s="317"/>
      <c r="B2198" s="8"/>
      <c r="C2198" s="8"/>
      <c r="D2198" s="284"/>
      <c r="E2198" s="40"/>
      <c r="F2198" s="40"/>
      <c r="G2198" s="40"/>
      <c r="H2198" s="40"/>
      <c r="I2198" s="40"/>
    </row>
    <row r="2199" spans="1:9" x14ac:dyDescent="0.25">
      <c r="A2199" s="317"/>
      <c r="B2199" s="8"/>
      <c r="C2199" s="8"/>
      <c r="D2199" s="284"/>
      <c r="E2199" s="40"/>
      <c r="F2199" s="40"/>
      <c r="G2199" s="40"/>
      <c r="H2199" s="40"/>
      <c r="I2199" s="40"/>
    </row>
    <row r="2200" spans="1:9" x14ac:dyDescent="0.25">
      <c r="A2200" s="317"/>
      <c r="B2200" s="8"/>
      <c r="C2200" s="8"/>
      <c r="D2200" s="284"/>
      <c r="E2200" s="40"/>
      <c r="F2200" s="40"/>
      <c r="G2200" s="40"/>
      <c r="H2200" s="40"/>
      <c r="I2200" s="40"/>
    </row>
    <row r="2201" spans="1:9" x14ac:dyDescent="0.25">
      <c r="A2201" s="317"/>
      <c r="B2201" s="8"/>
      <c r="C2201" s="8"/>
      <c r="D2201" s="284"/>
      <c r="E2201" s="40"/>
      <c r="F2201" s="40"/>
      <c r="G2201" s="40"/>
      <c r="H2201" s="40"/>
      <c r="I2201" s="40"/>
    </row>
    <row r="2202" spans="1:9" x14ac:dyDescent="0.25">
      <c r="A2202" s="317"/>
      <c r="B2202" s="8"/>
      <c r="C2202" s="8"/>
      <c r="D2202" s="284"/>
      <c r="E2202" s="40"/>
      <c r="F2202" s="40"/>
      <c r="G2202" s="40"/>
      <c r="H2202" s="40"/>
      <c r="I2202" s="40"/>
    </row>
    <row r="2203" spans="1:9" x14ac:dyDescent="0.25">
      <c r="A2203" s="317"/>
      <c r="B2203" s="8"/>
      <c r="C2203" s="8"/>
      <c r="D2203" s="284"/>
      <c r="E2203" s="40"/>
      <c r="F2203" s="40"/>
      <c r="G2203" s="40"/>
      <c r="H2203" s="40"/>
      <c r="I2203" s="40"/>
    </row>
    <row r="2204" spans="1:9" x14ac:dyDescent="0.25">
      <c r="A2204" s="317"/>
      <c r="B2204" s="8"/>
      <c r="C2204" s="8"/>
      <c r="D2204" s="284"/>
      <c r="E2204" s="40"/>
      <c r="F2204" s="40"/>
      <c r="G2204" s="40"/>
      <c r="H2204" s="40"/>
      <c r="I2204" s="40"/>
    </row>
    <row r="2205" spans="1:9" x14ac:dyDescent="0.25">
      <c r="A2205" s="317"/>
      <c r="B2205" s="8"/>
      <c r="C2205" s="8"/>
      <c r="D2205" s="284"/>
      <c r="E2205" s="40"/>
      <c r="F2205" s="40"/>
      <c r="G2205" s="40"/>
      <c r="H2205" s="40"/>
      <c r="I2205" s="40"/>
    </row>
    <row r="2206" spans="1:9" x14ac:dyDescent="0.25">
      <c r="A2206" s="317"/>
      <c r="B2206" s="8"/>
      <c r="C2206" s="8"/>
      <c r="D2206" s="284"/>
      <c r="E2206" s="40"/>
      <c r="F2206" s="40"/>
      <c r="G2206" s="40"/>
      <c r="H2206" s="40"/>
      <c r="I2206" s="40"/>
    </row>
    <row r="2207" spans="1:9" x14ac:dyDescent="0.25">
      <c r="A2207" s="317"/>
      <c r="B2207" s="8"/>
      <c r="C2207" s="8"/>
      <c r="D2207" s="284"/>
      <c r="E2207" s="40"/>
      <c r="F2207" s="40"/>
      <c r="G2207" s="40"/>
      <c r="H2207" s="40"/>
      <c r="I2207" s="40"/>
    </row>
    <row r="2208" spans="1:9" x14ac:dyDescent="0.25">
      <c r="A2208" s="317"/>
      <c r="B2208" s="8"/>
      <c r="C2208" s="8"/>
      <c r="D2208" s="284"/>
      <c r="E2208" s="40"/>
      <c r="F2208" s="40"/>
      <c r="G2208" s="40"/>
      <c r="H2208" s="40"/>
      <c r="I2208" s="40"/>
    </row>
    <row r="2209" spans="1:9" x14ac:dyDescent="0.25">
      <c r="A2209" s="317"/>
      <c r="B2209" s="8"/>
      <c r="C2209" s="8"/>
      <c r="D2209" s="284"/>
      <c r="E2209" s="40"/>
      <c r="F2209" s="40"/>
      <c r="G2209" s="40"/>
      <c r="H2209" s="40"/>
      <c r="I2209" s="40"/>
    </row>
    <row r="2210" spans="1:9" x14ac:dyDescent="0.25">
      <c r="A2210" s="317"/>
      <c r="B2210" s="8"/>
      <c r="C2210" s="8"/>
      <c r="D2210" s="284"/>
      <c r="E2210" s="40"/>
      <c r="F2210" s="40"/>
      <c r="G2210" s="40"/>
      <c r="H2210" s="40"/>
      <c r="I2210" s="40"/>
    </row>
    <row r="2211" spans="1:9" x14ac:dyDescent="0.25">
      <c r="A2211" s="317"/>
      <c r="B2211" s="8"/>
      <c r="C2211" s="8"/>
      <c r="D2211" s="284"/>
      <c r="E2211" s="40"/>
      <c r="F2211" s="40"/>
      <c r="G2211" s="40"/>
      <c r="H2211" s="40"/>
      <c r="I2211" s="40"/>
    </row>
    <row r="2212" spans="1:9" x14ac:dyDescent="0.25">
      <c r="A2212" s="318"/>
      <c r="B2212" s="8"/>
      <c r="C2212" s="8"/>
      <c r="D2212" s="284"/>
      <c r="E2212" s="40"/>
      <c r="F2212" s="40"/>
      <c r="G2212" s="40"/>
      <c r="H2212" s="40"/>
      <c r="I2212" s="40"/>
    </row>
    <row r="2213" spans="1:9" x14ac:dyDescent="0.25">
      <c r="A2213" s="317"/>
      <c r="B2213" s="8"/>
      <c r="C2213" s="8"/>
      <c r="D2213" s="284"/>
      <c r="E2213" s="40"/>
      <c r="F2213" s="40"/>
      <c r="G2213" s="40"/>
      <c r="H2213" s="40"/>
      <c r="I2213" s="40"/>
    </row>
    <row r="2214" spans="1:9" x14ac:dyDescent="0.25">
      <c r="A2214" s="317"/>
      <c r="B2214" s="8"/>
      <c r="C2214" s="8"/>
      <c r="D2214" s="284"/>
      <c r="E2214" s="40"/>
      <c r="F2214" s="40"/>
      <c r="G2214" s="40"/>
      <c r="H2214" s="40"/>
      <c r="I2214" s="40"/>
    </row>
    <row r="2215" spans="1:9" x14ac:dyDescent="0.25">
      <c r="A2215" s="317"/>
      <c r="B2215" s="8"/>
      <c r="C2215" s="8"/>
      <c r="D2215" s="284"/>
      <c r="E2215" s="40"/>
      <c r="F2215" s="40"/>
      <c r="G2215" s="40"/>
      <c r="H2215" s="40"/>
      <c r="I2215" s="40"/>
    </row>
    <row r="2216" spans="1:9" x14ac:dyDescent="0.25">
      <c r="A2216" s="317"/>
      <c r="B2216" s="8"/>
      <c r="C2216" s="8"/>
      <c r="D2216" s="284"/>
      <c r="E2216" s="40"/>
      <c r="F2216" s="40"/>
      <c r="G2216" s="40"/>
      <c r="H2216" s="40"/>
      <c r="I2216" s="40"/>
    </row>
    <row r="2217" spans="1:9" x14ac:dyDescent="0.25">
      <c r="A2217" s="317"/>
      <c r="B2217" s="8"/>
      <c r="C2217" s="8"/>
      <c r="D2217" s="284"/>
      <c r="E2217" s="40"/>
      <c r="F2217" s="40"/>
      <c r="G2217" s="40"/>
      <c r="H2217" s="40"/>
      <c r="I2217" s="40"/>
    </row>
    <row r="2218" spans="1:9" x14ac:dyDescent="0.25">
      <c r="A2218" s="317"/>
      <c r="B2218" s="8"/>
      <c r="C2218" s="8"/>
      <c r="D2218" s="284"/>
      <c r="E2218" s="40"/>
      <c r="F2218" s="40"/>
      <c r="G2218" s="40"/>
      <c r="H2218" s="40"/>
      <c r="I2218" s="40"/>
    </row>
    <row r="2219" spans="1:9" x14ac:dyDescent="0.25">
      <c r="A2219" s="317"/>
      <c r="B2219" s="8"/>
      <c r="C2219" s="8"/>
      <c r="D2219" s="284"/>
      <c r="E2219" s="40"/>
      <c r="F2219" s="40"/>
      <c r="G2219" s="40"/>
      <c r="H2219" s="40"/>
      <c r="I2219" s="40"/>
    </row>
    <row r="2220" spans="1:9" x14ac:dyDescent="0.25">
      <c r="A2220" s="317"/>
      <c r="B2220" s="8"/>
      <c r="C2220" s="8"/>
      <c r="D2220" s="284"/>
      <c r="E2220" s="40"/>
      <c r="F2220" s="40"/>
      <c r="G2220" s="40"/>
      <c r="H2220" s="40"/>
      <c r="I2220" s="40"/>
    </row>
    <row r="2221" spans="1:9" x14ac:dyDescent="0.25">
      <c r="A2221" s="317"/>
      <c r="B2221" s="8"/>
      <c r="C2221" s="8"/>
      <c r="D2221" s="284"/>
      <c r="E2221" s="40"/>
      <c r="F2221" s="40"/>
      <c r="G2221" s="40"/>
      <c r="H2221" s="40"/>
      <c r="I2221" s="40"/>
    </row>
    <row r="2222" spans="1:9" x14ac:dyDescent="0.25">
      <c r="A2222" s="317"/>
      <c r="B2222" s="8"/>
      <c r="C2222" s="8"/>
      <c r="D2222" s="284"/>
      <c r="E2222" s="40"/>
      <c r="F2222" s="40"/>
      <c r="G2222" s="40"/>
      <c r="H2222" s="40"/>
      <c r="I2222" s="40"/>
    </row>
    <row r="2223" spans="1:9" x14ac:dyDescent="0.25">
      <c r="A2223" s="317"/>
      <c r="B2223" s="8"/>
      <c r="C2223" s="8"/>
      <c r="D2223" s="284"/>
      <c r="E2223" s="40"/>
      <c r="F2223" s="40"/>
      <c r="G2223" s="40"/>
      <c r="H2223" s="40"/>
      <c r="I2223" s="40"/>
    </row>
    <row r="2224" spans="1:9" x14ac:dyDescent="0.25">
      <c r="A2224" s="317"/>
      <c r="B2224" s="8"/>
      <c r="C2224" s="8"/>
      <c r="D2224" s="284"/>
      <c r="E2224" s="40"/>
      <c r="F2224" s="40"/>
      <c r="G2224" s="40"/>
      <c r="H2224" s="40"/>
      <c r="I2224" s="40"/>
    </row>
    <row r="2225" spans="1:9" x14ac:dyDescent="0.25">
      <c r="A2225" s="317"/>
      <c r="B2225" s="8"/>
      <c r="C2225" s="8"/>
      <c r="D2225" s="284"/>
      <c r="E2225" s="40"/>
      <c r="F2225" s="40"/>
      <c r="G2225" s="40"/>
      <c r="H2225" s="40"/>
      <c r="I2225" s="40"/>
    </row>
    <row r="2226" spans="1:9" x14ac:dyDescent="0.25">
      <c r="A2226" s="317"/>
      <c r="B2226" s="8"/>
      <c r="C2226" s="8"/>
      <c r="D2226" s="284"/>
      <c r="E2226" s="40"/>
      <c r="F2226" s="40"/>
      <c r="G2226" s="40"/>
      <c r="H2226" s="40"/>
      <c r="I2226" s="40"/>
    </row>
    <row r="2227" spans="1:9" x14ac:dyDescent="0.25">
      <c r="A2227" s="317"/>
      <c r="B2227" s="8"/>
      <c r="C2227" s="8"/>
      <c r="D2227" s="284"/>
      <c r="E2227" s="40"/>
      <c r="F2227" s="40"/>
      <c r="G2227" s="40"/>
      <c r="H2227" s="40"/>
      <c r="I2227" s="40"/>
    </row>
    <row r="2228" spans="1:9" x14ac:dyDescent="0.25">
      <c r="A2228" s="317"/>
      <c r="B2228" s="8"/>
      <c r="C2228" s="8"/>
      <c r="D2228" s="284"/>
      <c r="E2228" s="40"/>
      <c r="F2228" s="40"/>
      <c r="G2228" s="40"/>
      <c r="H2228" s="40"/>
      <c r="I2228" s="40"/>
    </row>
    <row r="2229" spans="1:9" x14ac:dyDescent="0.25">
      <c r="A2229" s="317"/>
      <c r="B2229" s="8"/>
      <c r="C2229" s="8"/>
      <c r="D2229" s="284"/>
      <c r="E2229" s="40"/>
      <c r="F2229" s="40"/>
      <c r="G2229" s="40"/>
      <c r="H2229" s="40"/>
      <c r="I2229" s="40"/>
    </row>
    <row r="2230" spans="1:9" x14ac:dyDescent="0.25">
      <c r="A2230" s="317"/>
      <c r="B2230" s="8"/>
      <c r="C2230" s="8"/>
      <c r="D2230" s="284"/>
      <c r="E2230" s="40"/>
      <c r="F2230" s="40"/>
      <c r="G2230" s="40"/>
      <c r="H2230" s="40"/>
      <c r="I2230" s="40"/>
    </row>
    <row r="2231" spans="1:9" x14ac:dyDescent="0.25">
      <c r="A2231" s="317"/>
      <c r="B2231" s="8"/>
      <c r="C2231" s="8"/>
      <c r="D2231" s="284"/>
      <c r="E2231" s="40"/>
      <c r="F2231" s="40"/>
      <c r="G2231" s="40"/>
      <c r="H2231" s="40"/>
      <c r="I2231" s="40"/>
    </row>
    <row r="2232" spans="1:9" x14ac:dyDescent="0.25">
      <c r="A2232" s="317"/>
      <c r="B2232" s="8"/>
      <c r="C2232" s="8"/>
      <c r="D2232" s="284"/>
      <c r="E2232" s="40"/>
      <c r="F2232" s="40"/>
      <c r="G2232" s="40"/>
      <c r="H2232" s="40"/>
      <c r="I2232" s="40"/>
    </row>
    <row r="2233" spans="1:9" x14ac:dyDescent="0.25">
      <c r="A2233" s="317"/>
      <c r="B2233" s="8"/>
      <c r="C2233" s="8"/>
      <c r="D2233" s="284"/>
      <c r="E2233" s="40"/>
      <c r="F2233" s="40"/>
      <c r="G2233" s="40"/>
      <c r="H2233" s="40"/>
      <c r="I2233" s="40"/>
    </row>
    <row r="2234" spans="1:9" x14ac:dyDescent="0.25">
      <c r="A2234" s="317"/>
      <c r="B2234" s="8"/>
      <c r="C2234" s="8"/>
      <c r="D2234" s="284"/>
      <c r="E2234" s="40"/>
      <c r="F2234" s="40"/>
      <c r="G2234" s="40"/>
      <c r="H2234" s="40"/>
      <c r="I2234" s="40"/>
    </row>
    <row r="2235" spans="1:9" x14ac:dyDescent="0.25">
      <c r="A2235" s="317"/>
      <c r="B2235" s="8"/>
      <c r="C2235" s="8"/>
      <c r="D2235" s="284"/>
      <c r="E2235" s="40"/>
      <c r="F2235" s="40"/>
      <c r="G2235" s="40"/>
      <c r="H2235" s="40"/>
      <c r="I2235" s="40"/>
    </row>
    <row r="2236" spans="1:9" x14ac:dyDescent="0.25">
      <c r="A2236" s="317"/>
      <c r="B2236" s="8"/>
      <c r="C2236" s="8"/>
      <c r="D2236" s="284"/>
      <c r="E2236" s="40"/>
      <c r="F2236" s="40"/>
      <c r="G2236" s="40"/>
      <c r="H2236" s="40"/>
      <c r="I2236" s="40"/>
    </row>
    <row r="2237" spans="1:9" x14ac:dyDescent="0.25">
      <c r="A2237" s="317"/>
      <c r="B2237" s="8"/>
      <c r="C2237" s="8"/>
      <c r="D2237" s="284"/>
      <c r="E2237" s="40"/>
      <c r="F2237" s="40"/>
      <c r="G2237" s="40"/>
      <c r="H2237" s="40"/>
      <c r="I2237" s="40"/>
    </row>
    <row r="2238" spans="1:9" x14ac:dyDescent="0.25">
      <c r="A2238" s="317"/>
      <c r="B2238" s="8"/>
      <c r="C2238" s="8"/>
      <c r="D2238" s="284"/>
      <c r="E2238" s="40"/>
      <c r="F2238" s="40"/>
      <c r="G2238" s="40"/>
      <c r="H2238" s="40"/>
      <c r="I2238" s="40"/>
    </row>
    <row r="2239" spans="1:9" x14ac:dyDescent="0.25">
      <c r="A2239" s="317"/>
      <c r="B2239" s="8"/>
      <c r="C2239" s="8"/>
      <c r="D2239" s="284"/>
      <c r="E2239" s="40"/>
      <c r="F2239" s="40"/>
      <c r="G2239" s="40"/>
      <c r="H2239" s="40"/>
      <c r="I2239" s="40"/>
    </row>
    <row r="2240" spans="1:9" x14ac:dyDescent="0.25">
      <c r="A2240" s="317"/>
      <c r="B2240" s="8"/>
      <c r="C2240" s="8"/>
      <c r="D2240" s="284"/>
      <c r="E2240" s="40"/>
      <c r="F2240" s="40"/>
      <c r="G2240" s="40"/>
      <c r="H2240" s="40"/>
      <c r="I2240" s="40"/>
    </row>
    <row r="2241" spans="1:9" x14ac:dyDescent="0.25">
      <c r="A2241" s="317"/>
      <c r="B2241" s="8"/>
      <c r="C2241" s="8"/>
      <c r="D2241" s="284"/>
      <c r="E2241" s="40"/>
      <c r="F2241" s="40"/>
      <c r="G2241" s="40"/>
      <c r="H2241" s="40"/>
      <c r="I2241" s="40"/>
    </row>
    <row r="2242" spans="1:9" x14ac:dyDescent="0.25">
      <c r="A2242" s="317"/>
      <c r="B2242" s="8"/>
      <c r="C2242" s="8"/>
      <c r="D2242" s="284"/>
      <c r="E2242" s="40"/>
      <c r="F2242" s="40"/>
      <c r="G2242" s="40"/>
      <c r="H2242" s="40"/>
      <c r="I2242" s="40"/>
    </row>
    <row r="2243" spans="1:9" x14ac:dyDescent="0.25">
      <c r="A2243" s="317"/>
      <c r="B2243" s="8"/>
      <c r="C2243" s="8"/>
      <c r="D2243" s="284"/>
      <c r="E2243" s="40"/>
      <c r="F2243" s="40"/>
      <c r="G2243" s="40"/>
      <c r="H2243" s="40"/>
      <c r="I2243" s="40"/>
    </row>
    <row r="2244" spans="1:9" x14ac:dyDescent="0.25">
      <c r="A2244" s="317"/>
      <c r="B2244" s="8"/>
      <c r="C2244" s="8"/>
      <c r="D2244" s="284"/>
      <c r="E2244" s="40"/>
      <c r="F2244" s="40"/>
      <c r="G2244" s="40"/>
      <c r="H2244" s="40"/>
      <c r="I2244" s="40"/>
    </row>
    <row r="2245" spans="1:9" x14ac:dyDescent="0.25">
      <c r="A2245" s="317"/>
      <c r="B2245" s="8"/>
      <c r="C2245" s="8"/>
      <c r="D2245" s="284"/>
      <c r="E2245" s="40"/>
      <c r="F2245" s="40"/>
      <c r="G2245" s="40"/>
      <c r="H2245" s="40"/>
      <c r="I2245" s="40"/>
    </row>
    <row r="2246" spans="1:9" x14ac:dyDescent="0.25">
      <c r="A2246" s="317"/>
      <c r="B2246" s="8"/>
      <c r="C2246" s="8"/>
      <c r="D2246" s="284"/>
      <c r="E2246" s="40"/>
      <c r="F2246" s="40"/>
      <c r="G2246" s="40"/>
      <c r="H2246" s="40"/>
      <c r="I2246" s="40"/>
    </row>
    <row r="2247" spans="1:9" x14ac:dyDescent="0.25">
      <c r="A2247" s="317"/>
      <c r="B2247" s="8"/>
      <c r="C2247" s="8"/>
      <c r="D2247" s="284"/>
      <c r="E2247" s="40"/>
      <c r="F2247" s="40"/>
      <c r="G2247" s="40"/>
      <c r="H2247" s="40"/>
      <c r="I2247" s="40"/>
    </row>
    <row r="2248" spans="1:9" x14ac:dyDescent="0.25">
      <c r="A2248" s="317"/>
      <c r="B2248" s="8"/>
      <c r="C2248" s="8"/>
      <c r="D2248" s="284"/>
      <c r="E2248" s="40"/>
      <c r="F2248" s="40"/>
      <c r="G2248" s="40"/>
      <c r="H2248" s="40"/>
      <c r="I2248" s="40"/>
    </row>
    <row r="2249" spans="1:9" x14ac:dyDescent="0.25">
      <c r="A2249" s="317"/>
      <c r="B2249" s="8"/>
      <c r="C2249" s="8"/>
      <c r="D2249" s="284"/>
      <c r="E2249" s="40"/>
      <c r="F2249" s="40"/>
      <c r="G2249" s="40"/>
      <c r="H2249" s="40"/>
      <c r="I2249" s="40"/>
    </row>
    <row r="2250" spans="1:9" x14ac:dyDescent="0.25">
      <c r="A2250" s="317"/>
      <c r="B2250" s="8"/>
      <c r="C2250" s="8"/>
      <c r="D2250" s="284"/>
      <c r="E2250" s="40"/>
      <c r="F2250" s="40"/>
      <c r="G2250" s="40"/>
      <c r="H2250" s="40"/>
      <c r="I2250" s="40"/>
    </row>
    <row r="2251" spans="1:9" x14ac:dyDescent="0.25">
      <c r="A2251" s="317"/>
      <c r="B2251" s="8"/>
      <c r="C2251" s="8"/>
      <c r="D2251" s="284"/>
      <c r="E2251" s="40"/>
      <c r="F2251" s="40"/>
      <c r="G2251" s="40"/>
      <c r="H2251" s="40"/>
      <c r="I2251" s="40"/>
    </row>
    <row r="2252" spans="1:9" x14ac:dyDescent="0.25">
      <c r="A2252" s="317"/>
      <c r="B2252" s="8"/>
      <c r="C2252" s="8"/>
      <c r="D2252" s="284"/>
      <c r="E2252" s="40"/>
      <c r="F2252" s="40"/>
      <c r="G2252" s="40"/>
      <c r="H2252" s="40"/>
      <c r="I2252" s="40"/>
    </row>
    <row r="2253" spans="1:9" x14ac:dyDescent="0.25">
      <c r="A2253" s="317"/>
      <c r="B2253" s="8"/>
      <c r="C2253" s="8"/>
      <c r="D2253" s="284"/>
      <c r="E2253" s="40"/>
      <c r="F2253" s="40"/>
      <c r="G2253" s="40"/>
      <c r="H2253" s="40"/>
      <c r="I2253" s="40"/>
    </row>
    <row r="2254" spans="1:9" x14ac:dyDescent="0.25">
      <c r="A2254" s="317"/>
      <c r="B2254" s="8"/>
      <c r="C2254" s="8"/>
      <c r="D2254" s="284"/>
      <c r="E2254" s="40"/>
      <c r="F2254" s="40"/>
      <c r="G2254" s="40"/>
      <c r="H2254" s="40"/>
      <c r="I2254" s="40"/>
    </row>
    <row r="2255" spans="1:9" x14ac:dyDescent="0.25">
      <c r="A2255" s="317"/>
      <c r="B2255" s="8"/>
      <c r="C2255" s="8"/>
      <c r="D2255" s="284"/>
      <c r="E2255" s="40"/>
      <c r="F2255" s="40"/>
      <c r="G2255" s="40"/>
      <c r="H2255" s="40"/>
      <c r="I2255" s="40"/>
    </row>
    <row r="2256" spans="1:9" x14ac:dyDescent="0.25">
      <c r="A2256" s="317"/>
      <c r="B2256" s="8"/>
      <c r="C2256" s="8"/>
      <c r="D2256" s="284"/>
      <c r="E2256" s="40"/>
      <c r="F2256" s="40"/>
      <c r="G2256" s="40"/>
      <c r="H2256" s="40"/>
      <c r="I2256" s="40"/>
    </row>
    <row r="2257" spans="1:9" x14ac:dyDescent="0.25">
      <c r="A2257" s="317"/>
      <c r="B2257" s="8"/>
      <c r="C2257" s="8"/>
      <c r="D2257" s="284"/>
      <c r="E2257" s="40"/>
      <c r="F2257" s="40"/>
      <c r="G2257" s="40"/>
      <c r="H2257" s="40"/>
      <c r="I2257" s="40"/>
    </row>
    <row r="2258" spans="1:9" x14ac:dyDescent="0.25">
      <c r="A2258" s="317"/>
      <c r="B2258" s="8"/>
      <c r="C2258" s="8"/>
      <c r="D2258" s="284"/>
      <c r="E2258" s="40"/>
      <c r="F2258" s="40"/>
      <c r="G2258" s="40"/>
      <c r="H2258" s="40"/>
      <c r="I2258" s="40"/>
    </row>
    <row r="2259" spans="1:9" x14ac:dyDescent="0.25">
      <c r="A2259" s="317"/>
      <c r="B2259" s="8"/>
      <c r="C2259" s="8"/>
      <c r="D2259" s="284"/>
      <c r="E2259" s="40"/>
      <c r="F2259" s="40"/>
      <c r="G2259" s="40"/>
      <c r="H2259" s="40"/>
      <c r="I2259" s="40"/>
    </row>
    <row r="2260" spans="1:9" x14ac:dyDescent="0.25">
      <c r="A2260" s="317"/>
      <c r="B2260" s="8"/>
      <c r="C2260" s="8"/>
      <c r="D2260" s="284"/>
      <c r="E2260" s="40"/>
      <c r="F2260" s="40"/>
      <c r="G2260" s="40"/>
      <c r="H2260" s="40"/>
      <c r="I2260" s="40"/>
    </row>
    <row r="2261" spans="1:9" x14ac:dyDescent="0.25">
      <c r="A2261" s="317"/>
      <c r="B2261" s="8"/>
      <c r="C2261" s="8"/>
      <c r="D2261" s="284"/>
      <c r="E2261" s="40"/>
      <c r="F2261" s="40"/>
      <c r="G2261" s="40"/>
      <c r="H2261" s="40"/>
      <c r="I2261" s="40"/>
    </row>
    <row r="2262" spans="1:9" x14ac:dyDescent="0.25">
      <c r="A2262" s="317"/>
      <c r="B2262" s="8"/>
      <c r="C2262" s="8"/>
      <c r="D2262" s="284"/>
      <c r="E2262" s="40"/>
      <c r="F2262" s="40"/>
      <c r="G2262" s="40"/>
      <c r="H2262" s="40"/>
      <c r="I2262" s="40"/>
    </row>
    <row r="2263" spans="1:9" x14ac:dyDescent="0.25">
      <c r="A2263" s="317"/>
      <c r="B2263" s="8"/>
      <c r="C2263" s="8"/>
      <c r="D2263" s="284"/>
      <c r="E2263" s="40"/>
      <c r="F2263" s="40"/>
      <c r="G2263" s="40"/>
      <c r="H2263" s="40"/>
      <c r="I2263" s="40"/>
    </row>
    <row r="2264" spans="1:9" x14ac:dyDescent="0.25">
      <c r="A2264" s="317"/>
      <c r="B2264" s="8"/>
      <c r="C2264" s="8"/>
      <c r="D2264" s="284"/>
      <c r="E2264" s="40"/>
      <c r="F2264" s="40"/>
      <c r="G2264" s="40"/>
      <c r="H2264" s="40"/>
      <c r="I2264" s="40"/>
    </row>
    <row r="2265" spans="1:9" x14ac:dyDescent="0.25">
      <c r="A2265" s="317"/>
      <c r="B2265" s="8"/>
      <c r="C2265" s="8"/>
      <c r="D2265" s="284"/>
      <c r="E2265" s="40"/>
      <c r="F2265" s="40"/>
      <c r="G2265" s="40"/>
      <c r="H2265" s="40"/>
      <c r="I2265" s="40"/>
    </row>
    <row r="2266" spans="1:9" x14ac:dyDescent="0.25">
      <c r="A2266" s="317"/>
      <c r="B2266" s="8"/>
      <c r="C2266" s="8"/>
      <c r="D2266" s="284"/>
      <c r="E2266" s="40"/>
      <c r="F2266" s="40"/>
      <c r="G2266" s="40"/>
      <c r="H2266" s="40"/>
      <c r="I2266" s="40"/>
    </row>
    <row r="2267" spans="1:9" x14ac:dyDescent="0.25">
      <c r="A2267" s="317"/>
      <c r="B2267" s="8"/>
      <c r="C2267" s="8"/>
      <c r="D2267" s="284"/>
      <c r="E2267" s="40"/>
      <c r="F2267" s="40"/>
      <c r="G2267" s="40"/>
      <c r="H2267" s="40"/>
      <c r="I2267" s="40"/>
    </row>
    <row r="2268" spans="1:9" x14ac:dyDescent="0.25">
      <c r="A2268" s="317"/>
      <c r="B2268" s="8"/>
      <c r="C2268" s="8"/>
      <c r="D2268" s="284"/>
      <c r="E2268" s="40"/>
      <c r="F2268" s="40"/>
      <c r="G2268" s="40"/>
      <c r="H2268" s="40"/>
      <c r="I2268" s="40"/>
    </row>
    <row r="2269" spans="1:9" x14ac:dyDescent="0.25">
      <c r="A2269" s="317"/>
      <c r="B2269" s="8"/>
      <c r="C2269" s="8"/>
      <c r="D2269" s="284"/>
      <c r="E2269" s="40"/>
      <c r="F2269" s="40"/>
      <c r="G2269" s="40"/>
      <c r="H2269" s="40"/>
      <c r="I2269" s="40"/>
    </row>
    <row r="2270" spans="1:9" x14ac:dyDescent="0.25">
      <c r="A2270" s="317"/>
      <c r="B2270" s="8"/>
      <c r="C2270" s="8"/>
      <c r="D2270" s="284"/>
      <c r="E2270" s="40"/>
      <c r="F2270" s="40"/>
      <c r="G2270" s="40"/>
      <c r="H2270" s="40"/>
      <c r="I2270" s="40"/>
    </row>
    <row r="2271" spans="1:9" x14ac:dyDescent="0.25">
      <c r="A2271" s="317"/>
      <c r="B2271" s="8"/>
      <c r="C2271" s="8"/>
      <c r="D2271" s="284"/>
      <c r="E2271" s="40"/>
      <c r="F2271" s="40"/>
      <c r="G2271" s="40"/>
      <c r="H2271" s="40"/>
      <c r="I2271" s="40"/>
    </row>
    <row r="2272" spans="1:9" x14ac:dyDescent="0.25">
      <c r="A2272" s="317"/>
      <c r="B2272" s="8"/>
      <c r="C2272" s="8"/>
      <c r="D2272" s="284"/>
      <c r="E2272" s="40"/>
      <c r="F2272" s="40"/>
      <c r="G2272" s="40"/>
      <c r="H2272" s="40"/>
      <c r="I2272" s="40"/>
    </row>
    <row r="2273" spans="1:9" x14ac:dyDescent="0.25">
      <c r="A2273" s="317"/>
      <c r="B2273" s="8"/>
      <c r="C2273" s="8"/>
      <c r="D2273" s="284"/>
      <c r="E2273" s="40"/>
      <c r="F2273" s="40"/>
      <c r="G2273" s="40"/>
      <c r="H2273" s="40"/>
      <c r="I2273" s="40"/>
    </row>
    <row r="2274" spans="1:9" x14ac:dyDescent="0.25">
      <c r="A2274" s="317"/>
      <c r="B2274" s="8"/>
      <c r="C2274" s="8"/>
      <c r="D2274" s="284"/>
      <c r="E2274" s="40"/>
      <c r="F2274" s="40"/>
      <c r="G2274" s="40"/>
      <c r="H2274" s="40"/>
      <c r="I2274" s="40"/>
    </row>
    <row r="2275" spans="1:9" x14ac:dyDescent="0.25">
      <c r="A2275" s="317"/>
      <c r="B2275" s="8"/>
      <c r="C2275" s="8"/>
      <c r="D2275" s="284"/>
      <c r="E2275" s="40"/>
      <c r="F2275" s="40"/>
      <c r="G2275" s="40"/>
      <c r="H2275" s="40"/>
      <c r="I2275" s="40"/>
    </row>
    <row r="2276" spans="1:9" x14ac:dyDescent="0.25">
      <c r="A2276" s="317"/>
      <c r="B2276" s="8"/>
      <c r="C2276" s="8"/>
      <c r="D2276" s="284"/>
      <c r="E2276" s="40"/>
      <c r="F2276" s="40"/>
      <c r="G2276" s="40"/>
      <c r="H2276" s="40"/>
      <c r="I2276" s="40"/>
    </row>
    <row r="2277" spans="1:9" x14ac:dyDescent="0.25">
      <c r="A2277" s="317"/>
      <c r="B2277" s="8"/>
      <c r="C2277" s="8"/>
      <c r="D2277" s="284"/>
      <c r="E2277" s="40"/>
      <c r="F2277" s="40"/>
      <c r="G2277" s="40"/>
      <c r="H2277" s="40"/>
      <c r="I2277" s="40"/>
    </row>
    <row r="2278" spans="1:9" x14ac:dyDescent="0.25">
      <c r="A2278" s="317"/>
      <c r="B2278" s="8"/>
      <c r="C2278" s="8"/>
      <c r="D2278" s="284"/>
      <c r="E2278" s="40"/>
      <c r="F2278" s="40"/>
      <c r="G2278" s="40"/>
      <c r="H2278" s="40"/>
      <c r="I2278" s="40"/>
    </row>
    <row r="2279" spans="1:9" x14ac:dyDescent="0.25">
      <c r="A2279" s="317"/>
      <c r="B2279" s="8"/>
      <c r="C2279" s="8"/>
      <c r="D2279" s="284"/>
      <c r="E2279" s="40"/>
      <c r="F2279" s="40"/>
      <c r="G2279" s="40"/>
      <c r="H2279" s="40"/>
      <c r="I2279" s="40"/>
    </row>
    <row r="2280" spans="1:9" x14ac:dyDescent="0.25">
      <c r="A2280" s="317"/>
      <c r="B2280" s="8"/>
      <c r="C2280" s="8"/>
      <c r="D2280" s="284"/>
      <c r="E2280" s="40"/>
      <c r="F2280" s="40"/>
      <c r="G2280" s="40"/>
      <c r="H2280" s="40"/>
      <c r="I2280" s="40"/>
    </row>
    <row r="2281" spans="1:9" x14ac:dyDescent="0.25">
      <c r="A2281" s="317"/>
      <c r="B2281" s="8"/>
      <c r="C2281" s="8"/>
      <c r="D2281" s="284"/>
      <c r="E2281" s="40"/>
      <c r="F2281" s="40"/>
      <c r="G2281" s="40"/>
      <c r="H2281" s="40"/>
      <c r="I2281" s="40"/>
    </row>
    <row r="2282" spans="1:9" x14ac:dyDescent="0.25">
      <c r="A2282" s="317"/>
      <c r="B2282" s="8"/>
      <c r="C2282" s="8"/>
      <c r="D2282" s="284"/>
      <c r="E2282" s="40"/>
      <c r="F2282" s="40"/>
      <c r="G2282" s="40"/>
      <c r="H2282" s="40"/>
      <c r="I2282" s="40"/>
    </row>
    <row r="2283" spans="1:9" x14ac:dyDescent="0.25">
      <c r="A2283" s="317"/>
      <c r="B2283" s="8"/>
      <c r="C2283" s="8"/>
      <c r="D2283" s="284"/>
      <c r="E2283" s="40"/>
      <c r="F2283" s="40"/>
      <c r="G2283" s="40"/>
      <c r="H2283" s="40"/>
      <c r="I2283" s="40"/>
    </row>
    <row r="2284" spans="1:9" x14ac:dyDescent="0.25">
      <c r="A2284" s="317"/>
      <c r="B2284" s="8"/>
      <c r="C2284" s="8"/>
      <c r="D2284" s="284"/>
      <c r="E2284" s="40"/>
      <c r="F2284" s="40"/>
      <c r="G2284" s="40"/>
      <c r="H2284" s="40"/>
      <c r="I2284" s="40"/>
    </row>
    <row r="2285" spans="1:9" x14ac:dyDescent="0.25">
      <c r="A2285" s="317"/>
      <c r="B2285" s="8"/>
      <c r="C2285" s="8"/>
      <c r="D2285" s="284"/>
      <c r="E2285" s="40"/>
      <c r="F2285" s="40"/>
      <c r="G2285" s="40"/>
      <c r="H2285" s="40"/>
      <c r="I2285" s="40"/>
    </row>
    <row r="2286" spans="1:9" x14ac:dyDescent="0.25">
      <c r="A2286" s="317"/>
      <c r="B2286" s="8"/>
      <c r="C2286" s="8"/>
      <c r="D2286" s="284"/>
      <c r="E2286" s="40"/>
      <c r="F2286" s="40"/>
      <c r="G2286" s="40"/>
      <c r="H2286" s="40"/>
      <c r="I2286" s="40"/>
    </row>
    <row r="2287" spans="1:9" x14ac:dyDescent="0.25">
      <c r="A2287" s="317"/>
      <c r="B2287" s="8"/>
      <c r="C2287" s="8"/>
      <c r="D2287" s="284"/>
      <c r="E2287" s="40"/>
      <c r="F2287" s="40"/>
      <c r="G2287" s="40"/>
      <c r="H2287" s="40"/>
      <c r="I2287" s="40"/>
    </row>
    <row r="2288" spans="1:9" x14ac:dyDescent="0.25">
      <c r="A2288" s="317"/>
      <c r="B2288" s="8"/>
      <c r="C2288" s="8"/>
      <c r="D2288" s="284"/>
      <c r="E2288" s="40"/>
      <c r="F2288" s="40"/>
      <c r="G2288" s="40"/>
      <c r="H2288" s="40"/>
      <c r="I2288" s="40"/>
    </row>
    <row r="2289" spans="1:9" x14ac:dyDescent="0.25">
      <c r="A2289" s="317"/>
      <c r="B2289" s="8"/>
      <c r="C2289" s="8"/>
      <c r="D2289" s="284"/>
      <c r="E2289" s="40"/>
      <c r="F2289" s="40"/>
      <c r="G2289" s="40"/>
      <c r="H2289" s="40"/>
      <c r="I2289" s="40"/>
    </row>
    <row r="2290" spans="1:9" x14ac:dyDescent="0.25">
      <c r="A2290" s="317"/>
      <c r="B2290" s="8"/>
      <c r="C2290" s="8"/>
      <c r="D2290" s="284"/>
      <c r="E2290" s="40"/>
      <c r="F2290" s="40"/>
      <c r="G2290" s="40"/>
      <c r="H2290" s="40"/>
      <c r="I2290" s="40"/>
    </row>
    <row r="2291" spans="1:9" x14ac:dyDescent="0.25">
      <c r="A2291" s="317"/>
      <c r="B2291" s="8"/>
      <c r="C2291" s="8"/>
      <c r="D2291" s="284"/>
      <c r="E2291" s="40"/>
      <c r="F2291" s="40"/>
      <c r="G2291" s="40"/>
      <c r="H2291" s="40"/>
      <c r="I2291" s="40"/>
    </row>
    <row r="2292" spans="1:9" x14ac:dyDescent="0.25">
      <c r="A2292" s="317"/>
      <c r="B2292" s="8"/>
      <c r="C2292" s="8"/>
      <c r="D2292" s="284"/>
      <c r="E2292" s="40"/>
      <c r="F2292" s="40"/>
      <c r="G2292" s="40"/>
      <c r="H2292" s="40"/>
      <c r="I2292" s="40"/>
    </row>
    <row r="2293" spans="1:9" x14ac:dyDescent="0.25">
      <c r="A2293" s="317"/>
      <c r="B2293" s="8"/>
      <c r="C2293" s="8"/>
      <c r="D2293" s="284"/>
      <c r="E2293" s="40"/>
      <c r="F2293" s="40"/>
      <c r="G2293" s="40"/>
      <c r="H2293" s="40"/>
      <c r="I2293" s="40"/>
    </row>
    <row r="2294" spans="1:9" x14ac:dyDescent="0.25">
      <c r="A2294" s="317"/>
      <c r="B2294" s="8"/>
      <c r="C2294" s="8"/>
      <c r="D2294" s="284"/>
      <c r="E2294" s="40"/>
      <c r="F2294" s="40"/>
      <c r="G2294" s="40"/>
      <c r="H2294" s="40"/>
      <c r="I2294" s="40"/>
    </row>
    <row r="2295" spans="1:9" x14ac:dyDescent="0.25">
      <c r="A2295" s="317"/>
      <c r="B2295" s="8"/>
      <c r="C2295" s="8"/>
      <c r="D2295" s="284"/>
      <c r="E2295" s="40"/>
      <c r="F2295" s="40"/>
      <c r="G2295" s="40"/>
      <c r="H2295" s="40"/>
      <c r="I2295" s="40"/>
    </row>
    <row r="2296" spans="1:9" x14ac:dyDescent="0.25">
      <c r="A2296" s="317"/>
      <c r="B2296" s="8"/>
      <c r="C2296" s="8"/>
      <c r="D2296" s="284"/>
      <c r="E2296" s="40"/>
      <c r="F2296" s="40"/>
      <c r="G2296" s="40"/>
      <c r="H2296" s="40"/>
      <c r="I2296" s="40"/>
    </row>
    <row r="2297" spans="1:9" x14ac:dyDescent="0.25">
      <c r="A2297" s="317"/>
      <c r="B2297" s="8"/>
      <c r="C2297" s="8"/>
      <c r="D2297" s="284"/>
      <c r="E2297" s="40"/>
      <c r="F2297" s="40"/>
      <c r="G2297" s="40"/>
      <c r="H2297" s="40"/>
      <c r="I2297" s="40"/>
    </row>
    <row r="2298" spans="1:9" x14ac:dyDescent="0.25">
      <c r="A2298" s="317"/>
      <c r="B2298" s="8"/>
      <c r="C2298" s="8"/>
      <c r="D2298" s="284"/>
      <c r="E2298" s="40"/>
      <c r="F2298" s="40"/>
      <c r="G2298" s="40"/>
      <c r="H2298" s="40"/>
      <c r="I2298" s="40"/>
    </row>
    <row r="2299" spans="1:9" x14ac:dyDescent="0.25">
      <c r="A2299" s="317"/>
      <c r="B2299" s="8"/>
      <c r="C2299" s="8"/>
      <c r="D2299" s="284"/>
      <c r="E2299" s="40"/>
      <c r="F2299" s="40"/>
      <c r="G2299" s="40"/>
      <c r="H2299" s="40"/>
      <c r="I2299" s="40"/>
    </row>
    <row r="2300" spans="1:9" x14ac:dyDescent="0.25">
      <c r="A2300" s="317"/>
      <c r="B2300" s="8"/>
      <c r="C2300" s="8"/>
      <c r="D2300" s="284"/>
      <c r="E2300" s="40"/>
      <c r="F2300" s="40"/>
      <c r="G2300" s="40"/>
      <c r="H2300" s="40"/>
      <c r="I2300" s="40"/>
    </row>
    <row r="2301" spans="1:9" x14ac:dyDescent="0.25">
      <c r="A2301" s="317"/>
      <c r="B2301" s="8"/>
      <c r="C2301" s="8"/>
      <c r="D2301" s="284"/>
      <c r="E2301" s="40"/>
      <c r="F2301" s="40"/>
      <c r="G2301" s="40"/>
      <c r="H2301" s="40"/>
      <c r="I2301" s="40"/>
    </row>
    <row r="2302" spans="1:9" x14ac:dyDescent="0.25">
      <c r="A2302" s="317"/>
      <c r="B2302" s="8"/>
      <c r="C2302" s="8"/>
      <c r="D2302" s="284"/>
      <c r="E2302" s="40"/>
      <c r="F2302" s="40"/>
      <c r="G2302" s="40"/>
      <c r="H2302" s="40"/>
      <c r="I2302" s="40"/>
    </row>
    <row r="2303" spans="1:9" x14ac:dyDescent="0.25">
      <c r="A2303" s="317"/>
      <c r="B2303" s="8"/>
      <c r="C2303" s="8"/>
      <c r="D2303" s="284"/>
      <c r="E2303" s="40"/>
      <c r="F2303" s="40"/>
      <c r="G2303" s="40"/>
      <c r="H2303" s="40"/>
      <c r="I2303" s="40"/>
    </row>
    <row r="2304" spans="1:9" x14ac:dyDescent="0.25">
      <c r="A2304" s="317"/>
      <c r="B2304" s="8"/>
      <c r="C2304" s="8"/>
      <c r="D2304" s="284"/>
      <c r="E2304" s="40"/>
      <c r="F2304" s="40"/>
      <c r="G2304" s="40"/>
      <c r="H2304" s="40"/>
      <c r="I2304" s="40"/>
    </row>
    <row r="2305" spans="1:9" x14ac:dyDescent="0.25">
      <c r="A2305" s="317"/>
      <c r="B2305" s="8"/>
      <c r="C2305" s="8"/>
      <c r="D2305" s="284"/>
      <c r="E2305" s="40"/>
      <c r="F2305" s="40"/>
      <c r="G2305" s="40"/>
      <c r="H2305" s="40"/>
      <c r="I2305" s="40"/>
    </row>
    <row r="2306" spans="1:9" x14ac:dyDescent="0.25">
      <c r="A2306" s="317"/>
      <c r="B2306" s="8"/>
      <c r="C2306" s="8"/>
      <c r="D2306" s="284"/>
      <c r="E2306" s="40"/>
      <c r="F2306" s="40"/>
      <c r="G2306" s="40"/>
      <c r="H2306" s="40"/>
      <c r="I2306" s="40"/>
    </row>
    <row r="2307" spans="1:9" x14ac:dyDescent="0.25">
      <c r="A2307" s="317"/>
      <c r="B2307" s="8"/>
      <c r="C2307" s="8"/>
      <c r="D2307" s="284"/>
      <c r="E2307" s="40"/>
      <c r="F2307" s="40"/>
      <c r="G2307" s="40"/>
      <c r="H2307" s="40"/>
      <c r="I2307" s="40"/>
    </row>
    <row r="2308" spans="1:9" x14ac:dyDescent="0.25">
      <c r="A2308" s="317"/>
      <c r="B2308" s="8"/>
      <c r="C2308" s="8"/>
      <c r="D2308" s="284"/>
      <c r="E2308" s="40"/>
      <c r="F2308" s="40"/>
      <c r="G2308" s="40"/>
      <c r="H2308" s="40"/>
      <c r="I2308" s="40"/>
    </row>
    <row r="2309" spans="1:9" x14ac:dyDescent="0.25">
      <c r="A2309" s="317"/>
      <c r="B2309" s="8"/>
      <c r="C2309" s="8"/>
      <c r="D2309" s="284"/>
      <c r="E2309" s="40"/>
      <c r="F2309" s="40"/>
      <c r="G2309" s="40"/>
      <c r="H2309" s="40"/>
      <c r="I2309" s="40"/>
    </row>
    <row r="2310" spans="1:9" x14ac:dyDescent="0.25">
      <c r="A2310" s="317"/>
      <c r="B2310" s="8"/>
      <c r="C2310" s="8"/>
      <c r="D2310" s="284"/>
      <c r="E2310" s="40"/>
      <c r="F2310" s="40"/>
      <c r="G2310" s="40"/>
      <c r="H2310" s="40"/>
      <c r="I2310" s="40"/>
    </row>
    <row r="2311" spans="1:9" x14ac:dyDescent="0.25">
      <c r="A2311" s="317"/>
      <c r="B2311" s="8"/>
      <c r="C2311" s="8"/>
      <c r="D2311" s="284"/>
      <c r="E2311" s="40"/>
      <c r="F2311" s="40"/>
      <c r="G2311" s="40"/>
      <c r="H2311" s="40"/>
      <c r="I2311" s="40"/>
    </row>
    <row r="2312" spans="1:9" x14ac:dyDescent="0.25">
      <c r="A2312" s="317"/>
      <c r="B2312" s="8"/>
      <c r="C2312" s="8"/>
      <c r="D2312" s="284"/>
      <c r="E2312" s="40"/>
      <c r="F2312" s="40"/>
      <c r="G2312" s="40"/>
      <c r="H2312" s="40"/>
      <c r="I2312" s="40"/>
    </row>
    <row r="2313" spans="1:9" x14ac:dyDescent="0.25">
      <c r="A2313" s="317"/>
      <c r="B2313" s="8"/>
      <c r="C2313" s="8"/>
      <c r="D2313" s="284"/>
      <c r="E2313" s="40"/>
      <c r="F2313" s="40"/>
      <c r="G2313" s="40"/>
      <c r="H2313" s="40"/>
      <c r="I2313" s="40"/>
    </row>
    <row r="2314" spans="1:9" x14ac:dyDescent="0.25">
      <c r="A2314" s="317"/>
      <c r="B2314" s="8"/>
      <c r="C2314" s="8"/>
      <c r="D2314" s="284"/>
      <c r="E2314" s="40"/>
      <c r="F2314" s="40"/>
      <c r="G2314" s="40"/>
      <c r="H2314" s="40"/>
      <c r="I2314" s="40"/>
    </row>
    <row r="2315" spans="1:9" x14ac:dyDescent="0.25">
      <c r="A2315" s="317"/>
      <c r="B2315" s="8"/>
      <c r="C2315" s="8"/>
      <c r="D2315" s="284"/>
      <c r="E2315" s="40"/>
      <c r="F2315" s="40"/>
      <c r="G2315" s="40"/>
      <c r="H2315" s="40"/>
      <c r="I2315" s="40"/>
    </row>
    <row r="2316" spans="1:9" x14ac:dyDescent="0.25">
      <c r="A2316" s="317"/>
      <c r="B2316" s="8"/>
      <c r="C2316" s="8"/>
      <c r="D2316" s="284"/>
      <c r="E2316" s="40"/>
      <c r="F2316" s="40"/>
      <c r="G2316" s="40"/>
      <c r="H2316" s="40"/>
      <c r="I2316" s="40"/>
    </row>
    <row r="2317" spans="1:9" x14ac:dyDescent="0.25">
      <c r="A2317" s="317"/>
      <c r="B2317" s="8"/>
      <c r="C2317" s="8"/>
      <c r="D2317" s="284"/>
      <c r="E2317" s="40"/>
      <c r="F2317" s="40"/>
      <c r="G2317" s="40"/>
      <c r="H2317" s="40"/>
      <c r="I2317" s="40"/>
    </row>
    <row r="2318" spans="1:9" x14ac:dyDescent="0.25">
      <c r="A2318" s="317"/>
      <c r="B2318" s="8"/>
      <c r="C2318" s="8"/>
      <c r="D2318" s="284"/>
      <c r="E2318" s="40"/>
      <c r="F2318" s="40"/>
      <c r="G2318" s="40"/>
      <c r="H2318" s="40"/>
      <c r="I2318" s="40"/>
    </row>
    <row r="2319" spans="1:9" x14ac:dyDescent="0.25">
      <c r="A2319" s="317"/>
      <c r="B2319" s="8"/>
      <c r="C2319" s="8"/>
      <c r="D2319" s="284"/>
      <c r="E2319" s="40"/>
      <c r="F2319" s="40"/>
      <c r="G2319" s="40"/>
      <c r="H2319" s="40"/>
      <c r="I2319" s="40"/>
    </row>
    <row r="2320" spans="1:9" x14ac:dyDescent="0.25">
      <c r="A2320" s="317"/>
      <c r="B2320" s="8"/>
      <c r="C2320" s="8"/>
      <c r="D2320" s="284"/>
      <c r="E2320" s="40"/>
      <c r="F2320" s="40"/>
      <c r="G2320" s="40"/>
      <c r="H2320" s="40"/>
      <c r="I2320" s="40"/>
    </row>
    <row r="2321" spans="1:9" x14ac:dyDescent="0.25">
      <c r="A2321" s="317"/>
      <c r="B2321" s="8"/>
      <c r="C2321" s="8"/>
      <c r="D2321" s="284"/>
      <c r="E2321" s="40"/>
      <c r="F2321" s="40"/>
      <c r="G2321" s="40"/>
      <c r="H2321" s="40"/>
      <c r="I2321" s="40"/>
    </row>
    <row r="2322" spans="1:9" x14ac:dyDescent="0.25">
      <c r="A2322" s="317"/>
      <c r="B2322" s="8"/>
      <c r="C2322" s="8"/>
      <c r="D2322" s="284"/>
      <c r="E2322" s="40"/>
      <c r="F2322" s="40"/>
      <c r="G2322" s="40"/>
      <c r="H2322" s="40"/>
      <c r="I2322" s="40"/>
    </row>
    <row r="2323" spans="1:9" x14ac:dyDescent="0.25">
      <c r="A2323" s="317"/>
      <c r="B2323" s="8"/>
      <c r="C2323" s="8"/>
      <c r="D2323" s="284"/>
      <c r="E2323" s="40"/>
      <c r="F2323" s="40"/>
      <c r="G2323" s="40"/>
      <c r="H2323" s="40"/>
      <c r="I2323" s="40"/>
    </row>
    <row r="2324" spans="1:9" x14ac:dyDescent="0.25">
      <c r="A2324" s="317"/>
      <c r="B2324" s="8"/>
      <c r="C2324" s="8"/>
      <c r="D2324" s="284"/>
      <c r="E2324" s="40"/>
      <c r="F2324" s="40"/>
      <c r="G2324" s="40"/>
      <c r="H2324" s="40"/>
      <c r="I2324" s="40"/>
    </row>
    <row r="2325" spans="1:9" x14ac:dyDescent="0.25">
      <c r="A2325" s="317"/>
      <c r="B2325" s="8"/>
      <c r="C2325" s="8"/>
      <c r="D2325" s="284"/>
      <c r="E2325" s="40"/>
      <c r="F2325" s="40"/>
      <c r="G2325" s="40"/>
      <c r="H2325" s="40"/>
      <c r="I2325" s="40"/>
    </row>
    <row r="2326" spans="1:9" x14ac:dyDescent="0.25">
      <c r="A2326" s="317"/>
      <c r="B2326" s="8"/>
      <c r="C2326" s="8"/>
      <c r="D2326" s="284"/>
      <c r="E2326" s="40"/>
      <c r="F2326" s="40"/>
      <c r="G2326" s="40"/>
      <c r="H2326" s="40"/>
      <c r="I2326" s="40"/>
    </row>
    <row r="2327" spans="1:9" x14ac:dyDescent="0.25">
      <c r="A2327" s="317"/>
      <c r="B2327" s="8"/>
      <c r="C2327" s="8"/>
      <c r="D2327" s="284"/>
      <c r="E2327" s="40"/>
      <c r="F2327" s="40"/>
      <c r="G2327" s="40"/>
      <c r="H2327" s="40"/>
      <c r="I2327" s="40"/>
    </row>
    <row r="2328" spans="1:9" x14ac:dyDescent="0.25">
      <c r="A2328" s="317"/>
      <c r="B2328" s="8"/>
      <c r="C2328" s="8"/>
      <c r="D2328" s="284"/>
      <c r="E2328" s="40"/>
      <c r="F2328" s="40"/>
      <c r="G2328" s="40"/>
      <c r="H2328" s="40"/>
      <c r="I2328" s="40"/>
    </row>
    <row r="2329" spans="1:9" ht="15.75" thickBot="1" x14ac:dyDescent="0.3">
      <c r="A2329" s="318"/>
      <c r="B2329" s="8"/>
      <c r="C2329" s="8"/>
      <c r="D2329" s="284"/>
      <c r="E2329" s="40"/>
      <c r="F2329" s="40"/>
      <c r="G2329" s="40"/>
      <c r="H2329" s="40"/>
      <c r="I2329" s="40"/>
    </row>
    <row r="2330" spans="1:9" ht="15.75" thickBot="1" x14ac:dyDescent="0.3">
      <c r="A2330" s="340"/>
      <c r="B2330" s="341"/>
      <c r="C2330" s="341"/>
      <c r="D2330" s="342"/>
      <c r="E2330" s="343"/>
      <c r="F2330" s="343"/>
      <c r="G2330" s="343"/>
      <c r="H2330" s="343"/>
      <c r="I2330" s="34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93"/>
  <sheetViews>
    <sheetView topLeftCell="A2480" workbookViewId="0">
      <selection activeCell="A2493" sqref="A2493:M2493"/>
    </sheetView>
  </sheetViews>
  <sheetFormatPr defaultRowHeight="15" outlineLevelRow="2" x14ac:dyDescent="0.25"/>
  <cols>
    <col min="1" max="1" width="6.5703125" customWidth="1"/>
    <col min="2" max="2" width="13.85546875" style="13" customWidth="1"/>
    <col min="3" max="6" width="10.5703125" style="8" hidden="1" customWidth="1"/>
    <col min="7" max="7" width="23.7109375" style="8" hidden="1" customWidth="1"/>
    <col min="8" max="11" width="10.5703125" style="121" customWidth="1"/>
    <col min="12" max="19" width="10.5703125" customWidth="1"/>
    <col min="20" max="20" width="9.5703125" bestFit="1" customWidth="1"/>
  </cols>
  <sheetData>
    <row r="1" spans="1:11" x14ac:dyDescent="0.25">
      <c r="A1" s="44" t="s">
        <v>1140</v>
      </c>
      <c r="B1" s="123"/>
    </row>
    <row r="2" spans="1:11" x14ac:dyDescent="0.25">
      <c r="A2" s="44" t="s">
        <v>1139</v>
      </c>
      <c r="B2" s="123"/>
    </row>
    <row r="3" spans="1:11" x14ac:dyDescent="0.25">
      <c r="A3" s="44" t="s">
        <v>1141</v>
      </c>
      <c r="B3" s="123"/>
    </row>
    <row r="4" spans="1:11" ht="12.6" customHeight="1" x14ac:dyDescent="0.25">
      <c r="A4" s="58"/>
      <c r="B4" s="124"/>
    </row>
    <row r="5" spans="1:11" ht="27.95" hidden="1" customHeight="1" x14ac:dyDescent="0.25">
      <c r="A5" s="43" t="s">
        <v>251</v>
      </c>
      <c r="B5" s="43" t="s">
        <v>308</v>
      </c>
      <c r="C5" s="42" t="s">
        <v>252</v>
      </c>
      <c r="D5" s="42" t="s">
        <v>253</v>
      </c>
      <c r="E5" s="42" t="s">
        <v>254</v>
      </c>
      <c r="F5" s="42" t="s">
        <v>237</v>
      </c>
      <c r="G5" s="42" t="s">
        <v>259</v>
      </c>
      <c r="H5" s="43" t="s">
        <v>255</v>
      </c>
      <c r="I5" s="43" t="s">
        <v>256</v>
      </c>
      <c r="J5" s="43" t="s">
        <v>258</v>
      </c>
      <c r="K5" s="43" t="s">
        <v>257</v>
      </c>
    </row>
    <row r="6" spans="1:11" ht="12" hidden="1" customHeight="1" outlineLevel="2" x14ac:dyDescent="0.25">
      <c r="A6" s="47">
        <v>1</v>
      </c>
      <c r="B6" s="55" t="s">
        <v>309</v>
      </c>
      <c r="C6" s="48">
        <v>3418115</v>
      </c>
      <c r="D6" s="49">
        <v>41641</v>
      </c>
      <c r="E6" s="48">
        <v>323375</v>
      </c>
      <c r="F6" s="48" t="s">
        <v>238</v>
      </c>
      <c r="G6" s="50" t="s">
        <v>261</v>
      </c>
      <c r="H6" s="122">
        <v>349.4</v>
      </c>
      <c r="I6" s="122">
        <v>-344.76</v>
      </c>
      <c r="J6" s="122">
        <v>-4.6399999999999997</v>
      </c>
      <c r="K6" s="122">
        <v>0</v>
      </c>
    </row>
    <row r="7" spans="1:11" ht="12" hidden="1" customHeight="1" outlineLevel="2" x14ac:dyDescent="0.25">
      <c r="A7" s="47">
        <v>1</v>
      </c>
      <c r="B7" s="55" t="s">
        <v>309</v>
      </c>
      <c r="C7" s="48">
        <v>1027518</v>
      </c>
      <c r="D7" s="49">
        <v>41641</v>
      </c>
      <c r="E7" s="48">
        <v>196334</v>
      </c>
      <c r="F7" s="48" t="s">
        <v>16</v>
      </c>
      <c r="G7" s="50" t="s">
        <v>266</v>
      </c>
      <c r="H7" s="122">
        <v>2602</v>
      </c>
      <c r="I7" s="122">
        <v>-362.9</v>
      </c>
      <c r="J7" s="122">
        <v>-2239.1</v>
      </c>
      <c r="K7" s="122">
        <v>0</v>
      </c>
    </row>
    <row r="8" spans="1:11" ht="12" hidden="1" customHeight="1" outlineLevel="2" x14ac:dyDescent="0.25">
      <c r="A8" s="47">
        <v>1</v>
      </c>
      <c r="B8" s="55" t="s">
        <v>309</v>
      </c>
      <c r="C8" s="48">
        <v>3516366</v>
      </c>
      <c r="D8" s="49">
        <v>41641</v>
      </c>
      <c r="E8" s="48">
        <v>442993</v>
      </c>
      <c r="F8" s="48" t="s">
        <v>16</v>
      </c>
      <c r="G8" s="50" t="s">
        <v>266</v>
      </c>
      <c r="H8" s="122">
        <v>442</v>
      </c>
      <c r="I8" s="122">
        <v>-362.9</v>
      </c>
      <c r="J8" s="122">
        <v>-79.099999999999994</v>
      </c>
      <c r="K8" s="122">
        <v>0</v>
      </c>
    </row>
    <row r="9" spans="1:11" ht="12" hidden="1" customHeight="1" outlineLevel="2" x14ac:dyDescent="0.25">
      <c r="A9" s="47">
        <v>1</v>
      </c>
      <c r="B9" s="55" t="s">
        <v>309</v>
      </c>
      <c r="C9" s="48">
        <v>3538661</v>
      </c>
      <c r="D9" s="49">
        <v>41641</v>
      </c>
      <c r="E9" s="48">
        <v>183866</v>
      </c>
      <c r="F9" s="48" t="s">
        <v>16</v>
      </c>
      <c r="G9" s="50" t="s">
        <v>266</v>
      </c>
      <c r="H9" s="122">
        <v>349.4</v>
      </c>
      <c r="I9" s="122">
        <v>-362.9</v>
      </c>
      <c r="J9" s="122">
        <v>13.5</v>
      </c>
      <c r="K9" s="122">
        <v>0</v>
      </c>
    </row>
    <row r="10" spans="1:11" ht="12" hidden="1" customHeight="1" outlineLevel="2" x14ac:dyDescent="0.25">
      <c r="A10" s="47">
        <v>1</v>
      </c>
      <c r="B10" s="55" t="s">
        <v>309</v>
      </c>
      <c r="C10" s="48">
        <v>913491</v>
      </c>
      <c r="D10" s="49">
        <v>41641</v>
      </c>
      <c r="E10" s="48">
        <v>177491</v>
      </c>
      <c r="F10" s="48" t="s">
        <v>16</v>
      </c>
      <c r="G10" s="50" t="s">
        <v>266</v>
      </c>
      <c r="H10" s="122">
        <v>442</v>
      </c>
      <c r="I10" s="122">
        <v>-359.9</v>
      </c>
      <c r="J10" s="122">
        <v>-79.099999999999994</v>
      </c>
      <c r="K10" s="122">
        <v>3</v>
      </c>
    </row>
    <row r="11" spans="1:11" ht="12" hidden="1" customHeight="1" outlineLevel="2" x14ac:dyDescent="0.25">
      <c r="A11" s="47">
        <v>1</v>
      </c>
      <c r="B11" s="55" t="s">
        <v>309</v>
      </c>
      <c r="C11" s="48">
        <v>1185375</v>
      </c>
      <c r="D11" s="49">
        <v>41641</v>
      </c>
      <c r="E11" s="48">
        <v>164552</v>
      </c>
      <c r="F11" s="48" t="s">
        <v>38</v>
      </c>
      <c r="G11" s="50" t="s">
        <v>260</v>
      </c>
      <c r="H11" s="122">
        <v>2509.4</v>
      </c>
      <c r="I11" s="122">
        <v>-479.27</v>
      </c>
      <c r="J11" s="122">
        <v>-2030.13</v>
      </c>
      <c r="K11" s="122">
        <v>0</v>
      </c>
    </row>
    <row r="12" spans="1:11" ht="12" hidden="1" customHeight="1" outlineLevel="2" x14ac:dyDescent="0.25">
      <c r="A12" s="47">
        <v>1</v>
      </c>
      <c r="B12" s="55" t="s">
        <v>309</v>
      </c>
      <c r="C12" s="48">
        <v>1062393</v>
      </c>
      <c r="D12" s="49">
        <v>41641</v>
      </c>
      <c r="E12" s="48">
        <v>188674</v>
      </c>
      <c r="F12" s="48" t="s">
        <v>38</v>
      </c>
      <c r="G12" s="50" t="s">
        <v>260</v>
      </c>
      <c r="H12" s="122">
        <v>349.4</v>
      </c>
      <c r="I12" s="122">
        <v>-226.59</v>
      </c>
      <c r="J12" s="122">
        <v>-122.81</v>
      </c>
      <c r="K12" s="122">
        <v>0</v>
      </c>
    </row>
    <row r="13" spans="1:11" ht="12" hidden="1" customHeight="1" outlineLevel="2" x14ac:dyDescent="0.25">
      <c r="A13" s="47">
        <v>1</v>
      </c>
      <c r="B13" s="55" t="s">
        <v>309</v>
      </c>
      <c r="C13" s="48">
        <v>3416483</v>
      </c>
      <c r="D13" s="49">
        <v>41641</v>
      </c>
      <c r="E13" s="48">
        <v>311116</v>
      </c>
      <c r="F13" s="48" t="s">
        <v>38</v>
      </c>
      <c r="G13" s="50" t="s">
        <v>260</v>
      </c>
      <c r="H13" s="122">
        <v>349.4</v>
      </c>
      <c r="I13" s="122">
        <v>-65.290000000000006</v>
      </c>
      <c r="J13" s="122">
        <v>-120.46</v>
      </c>
      <c r="K13" s="122">
        <v>163.65</v>
      </c>
    </row>
    <row r="14" spans="1:11" ht="12" hidden="1" customHeight="1" outlineLevel="2" x14ac:dyDescent="0.25">
      <c r="A14" s="47">
        <v>1</v>
      </c>
      <c r="B14" s="55" t="s">
        <v>309</v>
      </c>
      <c r="C14" s="48">
        <v>250127</v>
      </c>
      <c r="D14" s="49">
        <v>41641</v>
      </c>
      <c r="E14" s="48">
        <v>711253</v>
      </c>
      <c r="F14" s="48" t="s">
        <v>151</v>
      </c>
      <c r="G14" s="50" t="s">
        <v>265</v>
      </c>
      <c r="H14" s="122">
        <v>534.6</v>
      </c>
      <c r="I14" s="122">
        <v>0</v>
      </c>
      <c r="J14" s="122">
        <v>-534.6</v>
      </c>
      <c r="K14" s="122">
        <v>0</v>
      </c>
    </row>
    <row r="15" spans="1:11" ht="12" hidden="1" customHeight="1" outlineLevel="2" x14ac:dyDescent="0.25">
      <c r="A15" s="47">
        <v>1</v>
      </c>
      <c r="B15" s="55" t="s">
        <v>309</v>
      </c>
      <c r="C15" s="48">
        <v>3516366</v>
      </c>
      <c r="D15" s="49">
        <v>41645</v>
      </c>
      <c r="E15" s="48">
        <v>442993</v>
      </c>
      <c r="F15" s="48" t="s">
        <v>16</v>
      </c>
      <c r="G15" s="50" t="s">
        <v>266</v>
      </c>
      <c r="H15" s="122">
        <v>698.8</v>
      </c>
      <c r="I15" s="122">
        <v>-362.9</v>
      </c>
      <c r="J15" s="122">
        <v>-335.9</v>
      </c>
      <c r="K15" s="122">
        <v>0</v>
      </c>
    </row>
    <row r="16" spans="1:11" ht="12" hidden="1" customHeight="1" outlineLevel="2" x14ac:dyDescent="0.25">
      <c r="A16" s="47">
        <v>1</v>
      </c>
      <c r="B16" s="55" t="s">
        <v>309</v>
      </c>
      <c r="C16" s="48">
        <v>3538661</v>
      </c>
      <c r="D16" s="49">
        <v>41645</v>
      </c>
      <c r="E16" s="48">
        <v>183866</v>
      </c>
      <c r="F16" s="48" t="s">
        <v>16</v>
      </c>
      <c r="G16" s="50" t="s">
        <v>266</v>
      </c>
      <c r="H16" s="122">
        <v>349.4</v>
      </c>
      <c r="I16" s="122">
        <v>-362.9</v>
      </c>
      <c r="J16" s="122">
        <v>13.5</v>
      </c>
      <c r="K16" s="122">
        <v>0</v>
      </c>
    </row>
    <row r="17" spans="1:11" ht="12" hidden="1" customHeight="1" outlineLevel="2" x14ac:dyDescent="0.25">
      <c r="A17" s="47">
        <v>1</v>
      </c>
      <c r="B17" s="55" t="s">
        <v>309</v>
      </c>
      <c r="C17" s="48">
        <v>913491</v>
      </c>
      <c r="D17" s="49">
        <v>41645</v>
      </c>
      <c r="E17" s="48">
        <v>177491</v>
      </c>
      <c r="F17" s="48" t="s">
        <v>16</v>
      </c>
      <c r="G17" s="50" t="s">
        <v>266</v>
      </c>
      <c r="H17" s="122">
        <v>349.4</v>
      </c>
      <c r="I17" s="122">
        <v>-359.9</v>
      </c>
      <c r="J17" s="122">
        <v>10.5</v>
      </c>
      <c r="K17" s="122">
        <v>0</v>
      </c>
    </row>
    <row r="18" spans="1:11" ht="12" hidden="1" customHeight="1" outlineLevel="2" x14ac:dyDescent="0.25">
      <c r="A18" s="47">
        <v>1</v>
      </c>
      <c r="B18" s="55" t="s">
        <v>309</v>
      </c>
      <c r="C18" s="48">
        <v>1185375</v>
      </c>
      <c r="D18" s="49">
        <v>41645</v>
      </c>
      <c r="E18" s="48">
        <v>164552</v>
      </c>
      <c r="F18" s="48" t="s">
        <v>38</v>
      </c>
      <c r="G18" s="50" t="s">
        <v>260</v>
      </c>
      <c r="H18" s="122">
        <v>3045</v>
      </c>
      <c r="I18" s="122">
        <v>-611.65</v>
      </c>
      <c r="J18" s="122">
        <v>-2430.35</v>
      </c>
      <c r="K18" s="122">
        <v>3</v>
      </c>
    </row>
    <row r="19" spans="1:11" ht="12" hidden="1" customHeight="1" outlineLevel="2" x14ac:dyDescent="0.25">
      <c r="A19" s="47">
        <v>1</v>
      </c>
      <c r="B19" s="55" t="s">
        <v>309</v>
      </c>
      <c r="C19" s="48">
        <v>3416483</v>
      </c>
      <c r="D19" s="49">
        <v>41645</v>
      </c>
      <c r="E19" s="48">
        <v>311116</v>
      </c>
      <c r="F19" s="48" t="s">
        <v>38</v>
      </c>
      <c r="G19" s="50" t="s">
        <v>260</v>
      </c>
      <c r="H19" s="122">
        <v>792.4</v>
      </c>
      <c r="I19" s="122">
        <v>-361.97</v>
      </c>
      <c r="J19" s="122">
        <v>-430.43</v>
      </c>
      <c r="K19" s="122">
        <v>0</v>
      </c>
    </row>
    <row r="20" spans="1:11" ht="12" hidden="1" customHeight="1" outlineLevel="2" x14ac:dyDescent="0.25">
      <c r="A20" s="47">
        <v>1</v>
      </c>
      <c r="B20" s="55" t="s">
        <v>309</v>
      </c>
      <c r="C20" s="48">
        <v>1062393</v>
      </c>
      <c r="D20" s="49">
        <v>41645</v>
      </c>
      <c r="E20" s="48">
        <v>188674</v>
      </c>
      <c r="F20" s="48" t="s">
        <v>38</v>
      </c>
      <c r="G20" s="50" t="s">
        <v>260</v>
      </c>
      <c r="H20" s="122">
        <v>534.6</v>
      </c>
      <c r="I20" s="122">
        <v>-226.59</v>
      </c>
      <c r="J20" s="122">
        <v>-308.01</v>
      </c>
      <c r="K20" s="122">
        <v>0</v>
      </c>
    </row>
    <row r="21" spans="1:11" ht="12" hidden="1" customHeight="1" outlineLevel="2" x14ac:dyDescent="0.25">
      <c r="A21" s="47">
        <v>1</v>
      </c>
      <c r="B21" s="55" t="s">
        <v>309</v>
      </c>
      <c r="C21" s="48">
        <v>3126822</v>
      </c>
      <c r="D21" s="49">
        <v>41645</v>
      </c>
      <c r="E21" s="48">
        <v>315338</v>
      </c>
      <c r="F21" s="48" t="s">
        <v>240</v>
      </c>
      <c r="G21" s="50" t="s">
        <v>267</v>
      </c>
      <c r="H21" s="122">
        <v>349.4</v>
      </c>
      <c r="I21" s="122">
        <v>0</v>
      </c>
      <c r="J21" s="122">
        <v>-349.4</v>
      </c>
      <c r="K21" s="122">
        <v>0</v>
      </c>
    </row>
    <row r="22" spans="1:11" ht="12" hidden="1" customHeight="1" outlineLevel="2" x14ac:dyDescent="0.25">
      <c r="A22" s="47">
        <v>1</v>
      </c>
      <c r="B22" s="55" t="s">
        <v>309</v>
      </c>
      <c r="C22" s="48">
        <v>250127</v>
      </c>
      <c r="D22" s="49">
        <v>41645</v>
      </c>
      <c r="E22" s="48">
        <v>711253</v>
      </c>
      <c r="F22" s="48" t="s">
        <v>151</v>
      </c>
      <c r="G22" s="50" t="s">
        <v>265</v>
      </c>
      <c r="H22" s="122">
        <v>792.4</v>
      </c>
      <c r="I22" s="122">
        <v>0</v>
      </c>
      <c r="J22" s="122">
        <v>-792.4</v>
      </c>
      <c r="K22" s="122">
        <v>0</v>
      </c>
    </row>
    <row r="23" spans="1:11" ht="12" hidden="1" customHeight="1" outlineLevel="2" x14ac:dyDescent="0.25">
      <c r="A23" s="47">
        <v>1</v>
      </c>
      <c r="B23" s="55" t="s">
        <v>309</v>
      </c>
      <c r="C23" s="48">
        <v>3538661</v>
      </c>
      <c r="D23" s="49">
        <v>41646</v>
      </c>
      <c r="E23" s="48">
        <v>183866</v>
      </c>
      <c r="F23" s="48" t="s">
        <v>16</v>
      </c>
      <c r="G23" s="50" t="s">
        <v>266</v>
      </c>
      <c r="H23" s="122">
        <v>442</v>
      </c>
      <c r="I23" s="122">
        <v>-362.9</v>
      </c>
      <c r="J23" s="122">
        <v>-79.099999999999994</v>
      </c>
      <c r="K23" s="122">
        <v>0</v>
      </c>
    </row>
    <row r="24" spans="1:11" ht="12" hidden="1" customHeight="1" outlineLevel="2" x14ac:dyDescent="0.25">
      <c r="A24" s="47">
        <v>1</v>
      </c>
      <c r="B24" s="55" t="s">
        <v>309</v>
      </c>
      <c r="C24" s="48">
        <v>913491</v>
      </c>
      <c r="D24" s="49">
        <v>41646</v>
      </c>
      <c r="E24" s="48">
        <v>177491</v>
      </c>
      <c r="F24" s="48" t="s">
        <v>16</v>
      </c>
      <c r="G24" s="50" t="s">
        <v>266</v>
      </c>
      <c r="H24" s="122">
        <v>349.4</v>
      </c>
      <c r="I24" s="122">
        <v>-359.9</v>
      </c>
      <c r="J24" s="122">
        <v>10.5</v>
      </c>
      <c r="K24" s="122">
        <v>0</v>
      </c>
    </row>
    <row r="25" spans="1:11" ht="12" hidden="1" customHeight="1" outlineLevel="2" x14ac:dyDescent="0.25">
      <c r="A25" s="47">
        <v>1</v>
      </c>
      <c r="B25" s="55" t="s">
        <v>309</v>
      </c>
      <c r="C25" s="48">
        <v>1185375</v>
      </c>
      <c r="D25" s="49">
        <v>41646</v>
      </c>
      <c r="E25" s="48">
        <v>164552</v>
      </c>
      <c r="F25" s="48" t="s">
        <v>38</v>
      </c>
      <c r="G25" s="50" t="s">
        <v>260</v>
      </c>
      <c r="H25" s="122">
        <v>2509.4</v>
      </c>
      <c r="I25" s="122">
        <v>-479.27</v>
      </c>
      <c r="J25" s="122">
        <v>-2030.13</v>
      </c>
      <c r="K25" s="122">
        <v>0</v>
      </c>
    </row>
    <row r="26" spans="1:11" ht="12" hidden="1" customHeight="1" outlineLevel="2" x14ac:dyDescent="0.25">
      <c r="A26" s="47">
        <v>1</v>
      </c>
      <c r="B26" s="55" t="s">
        <v>309</v>
      </c>
      <c r="C26" s="48">
        <v>3416483</v>
      </c>
      <c r="D26" s="49">
        <v>41646</v>
      </c>
      <c r="E26" s="48">
        <v>311116</v>
      </c>
      <c r="F26" s="48" t="s">
        <v>38</v>
      </c>
      <c r="G26" s="50" t="s">
        <v>260</v>
      </c>
      <c r="H26" s="122">
        <v>349.4</v>
      </c>
      <c r="I26" s="122">
        <v>-226.59</v>
      </c>
      <c r="J26" s="122">
        <v>-122.81</v>
      </c>
      <c r="K26" s="122">
        <v>0</v>
      </c>
    </row>
    <row r="27" spans="1:11" ht="12" hidden="1" customHeight="1" outlineLevel="2" x14ac:dyDescent="0.25">
      <c r="A27" s="47">
        <v>1</v>
      </c>
      <c r="B27" s="55" t="s">
        <v>309</v>
      </c>
      <c r="C27" s="48">
        <v>250127</v>
      </c>
      <c r="D27" s="49">
        <v>41646</v>
      </c>
      <c r="E27" s="48">
        <v>711253</v>
      </c>
      <c r="F27" s="48" t="s">
        <v>151</v>
      </c>
      <c r="G27" s="50" t="s">
        <v>265</v>
      </c>
      <c r="H27" s="122">
        <v>349.4</v>
      </c>
      <c r="I27" s="122">
        <v>0</v>
      </c>
      <c r="J27" s="122">
        <v>-349.4</v>
      </c>
      <c r="K27" s="122">
        <v>0</v>
      </c>
    </row>
    <row r="28" spans="1:11" ht="12" hidden="1" customHeight="1" outlineLevel="2" x14ac:dyDescent="0.25">
      <c r="A28" s="47">
        <v>1</v>
      </c>
      <c r="B28" s="55" t="s">
        <v>309</v>
      </c>
      <c r="C28" s="48">
        <v>3537551</v>
      </c>
      <c r="D28" s="49">
        <v>41647</v>
      </c>
      <c r="E28" s="48">
        <v>166481</v>
      </c>
      <c r="F28" s="48" t="s">
        <v>123</v>
      </c>
      <c r="G28" s="50" t="s">
        <v>264</v>
      </c>
      <c r="H28" s="122">
        <v>1999.43</v>
      </c>
      <c r="I28" s="122">
        <v>-198.22</v>
      </c>
      <c r="J28" s="122">
        <v>-1801.21</v>
      </c>
      <c r="K28" s="122">
        <v>0</v>
      </c>
    </row>
    <row r="29" spans="1:11" ht="12" hidden="1" customHeight="1" outlineLevel="2" x14ac:dyDescent="0.25">
      <c r="A29" s="47">
        <v>1</v>
      </c>
      <c r="B29" s="55" t="s">
        <v>309</v>
      </c>
      <c r="C29" s="48">
        <v>3516366</v>
      </c>
      <c r="D29" s="49">
        <v>41647</v>
      </c>
      <c r="E29" s="48">
        <v>442993</v>
      </c>
      <c r="F29" s="48" t="s">
        <v>16</v>
      </c>
      <c r="G29" s="50" t="s">
        <v>266</v>
      </c>
      <c r="H29" s="122">
        <v>792.4</v>
      </c>
      <c r="I29" s="122">
        <v>-531.38</v>
      </c>
      <c r="J29" s="122">
        <v>-261.02</v>
      </c>
      <c r="K29" s="122">
        <v>0</v>
      </c>
    </row>
    <row r="30" spans="1:11" ht="12" hidden="1" customHeight="1" outlineLevel="2" x14ac:dyDescent="0.25">
      <c r="A30" s="47">
        <v>1</v>
      </c>
      <c r="B30" s="55" t="s">
        <v>309</v>
      </c>
      <c r="C30" s="48">
        <v>3538661</v>
      </c>
      <c r="D30" s="49">
        <v>41647</v>
      </c>
      <c r="E30" s="48">
        <v>183866</v>
      </c>
      <c r="F30" s="48" t="s">
        <v>16</v>
      </c>
      <c r="G30" s="50" t="s">
        <v>266</v>
      </c>
      <c r="H30" s="122">
        <v>349.4</v>
      </c>
      <c r="I30" s="122">
        <v>-362.9</v>
      </c>
      <c r="J30" s="122">
        <v>13.5</v>
      </c>
      <c r="K30" s="122">
        <v>0</v>
      </c>
    </row>
    <row r="31" spans="1:11" ht="12" hidden="1" customHeight="1" outlineLevel="2" x14ac:dyDescent="0.25">
      <c r="A31" s="47">
        <v>1</v>
      </c>
      <c r="B31" s="55" t="s">
        <v>309</v>
      </c>
      <c r="C31" s="48">
        <v>913491</v>
      </c>
      <c r="D31" s="49">
        <v>41647</v>
      </c>
      <c r="E31" s="48">
        <v>177491</v>
      </c>
      <c r="F31" s="48" t="s">
        <v>16</v>
      </c>
      <c r="G31" s="50" t="s">
        <v>266</v>
      </c>
      <c r="H31" s="122">
        <v>349.4</v>
      </c>
      <c r="I31" s="122">
        <v>-359.9</v>
      </c>
      <c r="J31" s="122">
        <v>10.5</v>
      </c>
      <c r="K31" s="122">
        <v>0</v>
      </c>
    </row>
    <row r="32" spans="1:11" ht="12" hidden="1" customHeight="1" outlineLevel="2" x14ac:dyDescent="0.25">
      <c r="A32" s="47">
        <v>1</v>
      </c>
      <c r="B32" s="55" t="s">
        <v>309</v>
      </c>
      <c r="C32" s="48">
        <v>1185375</v>
      </c>
      <c r="D32" s="49">
        <v>41647</v>
      </c>
      <c r="E32" s="48">
        <v>164552</v>
      </c>
      <c r="F32" s="48" t="s">
        <v>38</v>
      </c>
      <c r="G32" s="50" t="s">
        <v>260</v>
      </c>
      <c r="H32" s="122">
        <v>2602</v>
      </c>
      <c r="I32" s="122">
        <v>-479.27</v>
      </c>
      <c r="J32" s="122">
        <v>-2122.73</v>
      </c>
      <c r="K32" s="122">
        <v>0</v>
      </c>
    </row>
    <row r="33" spans="1:11" ht="12" hidden="1" customHeight="1" outlineLevel="2" x14ac:dyDescent="0.25">
      <c r="A33" s="47">
        <v>1</v>
      </c>
      <c r="B33" s="55" t="s">
        <v>309</v>
      </c>
      <c r="C33" s="48">
        <v>1062393</v>
      </c>
      <c r="D33" s="49">
        <v>41647</v>
      </c>
      <c r="E33" s="48">
        <v>188674</v>
      </c>
      <c r="F33" s="48" t="s">
        <v>38</v>
      </c>
      <c r="G33" s="50" t="s">
        <v>260</v>
      </c>
      <c r="H33" s="122">
        <v>349.4</v>
      </c>
      <c r="I33" s="122">
        <v>-226.59</v>
      </c>
      <c r="J33" s="122">
        <v>-122.81</v>
      </c>
      <c r="K33" s="122">
        <v>0</v>
      </c>
    </row>
    <row r="34" spans="1:11" ht="12" hidden="1" customHeight="1" outlineLevel="2" x14ac:dyDescent="0.25">
      <c r="A34" s="47">
        <v>1</v>
      </c>
      <c r="B34" s="55" t="s">
        <v>309</v>
      </c>
      <c r="C34" s="48">
        <v>3416483</v>
      </c>
      <c r="D34" s="49">
        <v>41647</v>
      </c>
      <c r="E34" s="48">
        <v>311116</v>
      </c>
      <c r="F34" s="48" t="s">
        <v>38</v>
      </c>
      <c r="G34" s="50" t="s">
        <v>260</v>
      </c>
      <c r="H34" s="122">
        <v>349.4</v>
      </c>
      <c r="I34" s="122">
        <v>-226.59</v>
      </c>
      <c r="J34" s="122">
        <v>-122.81</v>
      </c>
      <c r="K34" s="122">
        <v>0</v>
      </c>
    </row>
    <row r="35" spans="1:11" ht="12" hidden="1" customHeight="1" outlineLevel="2" x14ac:dyDescent="0.25">
      <c r="A35" s="47">
        <v>1</v>
      </c>
      <c r="B35" s="55" t="s">
        <v>309</v>
      </c>
      <c r="C35" s="48">
        <v>3126822</v>
      </c>
      <c r="D35" s="49">
        <v>41647</v>
      </c>
      <c r="E35" s="48">
        <v>315338</v>
      </c>
      <c r="F35" s="48" t="s">
        <v>240</v>
      </c>
      <c r="G35" s="50" t="s">
        <v>267</v>
      </c>
      <c r="H35" s="122">
        <v>349.4</v>
      </c>
      <c r="I35" s="122">
        <v>0</v>
      </c>
      <c r="J35" s="122">
        <v>-349.4</v>
      </c>
      <c r="K35" s="122">
        <v>0</v>
      </c>
    </row>
    <row r="36" spans="1:11" ht="12" hidden="1" customHeight="1" outlineLevel="2" x14ac:dyDescent="0.25">
      <c r="A36" s="47">
        <v>1</v>
      </c>
      <c r="B36" s="55" t="s">
        <v>309</v>
      </c>
      <c r="C36" s="48">
        <v>250127</v>
      </c>
      <c r="D36" s="49">
        <v>41647</v>
      </c>
      <c r="E36" s="48">
        <v>711253</v>
      </c>
      <c r="F36" s="48" t="s">
        <v>151</v>
      </c>
      <c r="G36" s="50" t="s">
        <v>265</v>
      </c>
      <c r="H36" s="122">
        <v>349.4</v>
      </c>
      <c r="I36" s="122">
        <v>0</v>
      </c>
      <c r="J36" s="122">
        <v>-349.4</v>
      </c>
      <c r="K36" s="122">
        <v>0</v>
      </c>
    </row>
    <row r="37" spans="1:11" ht="12" hidden="1" customHeight="1" outlineLevel="2" x14ac:dyDescent="0.25">
      <c r="A37" s="47">
        <v>1</v>
      </c>
      <c r="B37" s="55" t="s">
        <v>309</v>
      </c>
      <c r="C37" s="48">
        <v>3540156</v>
      </c>
      <c r="D37" s="49">
        <v>41648</v>
      </c>
      <c r="E37" s="48">
        <v>152837</v>
      </c>
      <c r="F37" s="48" t="s">
        <v>16</v>
      </c>
      <c r="G37" s="50" t="s">
        <v>266</v>
      </c>
      <c r="H37" s="122">
        <v>1738.03</v>
      </c>
      <c r="I37" s="122">
        <v>-1151.5</v>
      </c>
      <c r="J37" s="122">
        <v>-583.53</v>
      </c>
      <c r="K37" s="122">
        <v>3</v>
      </c>
    </row>
    <row r="38" spans="1:11" ht="12" hidden="1" customHeight="1" outlineLevel="2" x14ac:dyDescent="0.25">
      <c r="A38" s="47">
        <v>1</v>
      </c>
      <c r="B38" s="55" t="s">
        <v>309</v>
      </c>
      <c r="C38" s="48">
        <v>3538661</v>
      </c>
      <c r="D38" s="49">
        <v>41648</v>
      </c>
      <c r="E38" s="48">
        <v>183866</v>
      </c>
      <c r="F38" s="48" t="s">
        <v>16</v>
      </c>
      <c r="G38" s="50" t="s">
        <v>266</v>
      </c>
      <c r="H38" s="122">
        <v>349.4</v>
      </c>
      <c r="I38" s="122">
        <v>-362.9</v>
      </c>
      <c r="J38" s="122">
        <v>13.5</v>
      </c>
      <c r="K38" s="122">
        <v>0</v>
      </c>
    </row>
    <row r="39" spans="1:11" ht="12" hidden="1" customHeight="1" outlineLevel="2" x14ac:dyDescent="0.25">
      <c r="A39" s="47">
        <v>1</v>
      </c>
      <c r="B39" s="55" t="s">
        <v>309</v>
      </c>
      <c r="C39" s="48">
        <v>913491</v>
      </c>
      <c r="D39" s="49">
        <v>41648</v>
      </c>
      <c r="E39" s="48">
        <v>177491</v>
      </c>
      <c r="F39" s="48" t="s">
        <v>16</v>
      </c>
      <c r="G39" s="50" t="s">
        <v>266</v>
      </c>
      <c r="H39" s="122">
        <v>442</v>
      </c>
      <c r="I39" s="122">
        <v>-359.9</v>
      </c>
      <c r="J39" s="122">
        <v>-82.1</v>
      </c>
      <c r="K39" s="122">
        <v>0</v>
      </c>
    </row>
    <row r="40" spans="1:11" ht="12" hidden="1" customHeight="1" outlineLevel="2" x14ac:dyDescent="0.25">
      <c r="A40" s="47">
        <v>1</v>
      </c>
      <c r="B40" s="55" t="s">
        <v>309</v>
      </c>
      <c r="C40" s="48">
        <v>1185375</v>
      </c>
      <c r="D40" s="49">
        <v>41648</v>
      </c>
      <c r="E40" s="48">
        <v>164552</v>
      </c>
      <c r="F40" s="48" t="s">
        <v>38</v>
      </c>
      <c r="G40" s="50" t="s">
        <v>260</v>
      </c>
      <c r="H40" s="122">
        <v>2509.4</v>
      </c>
      <c r="I40" s="122">
        <v>-479.27</v>
      </c>
      <c r="J40" s="122">
        <v>-2030.13</v>
      </c>
      <c r="K40" s="122">
        <v>0</v>
      </c>
    </row>
    <row r="41" spans="1:11" ht="12" hidden="1" customHeight="1" outlineLevel="2" x14ac:dyDescent="0.25">
      <c r="A41" s="47">
        <v>1</v>
      </c>
      <c r="B41" s="55" t="s">
        <v>309</v>
      </c>
      <c r="C41" s="48">
        <v>1062393</v>
      </c>
      <c r="D41" s="49">
        <v>41648</v>
      </c>
      <c r="E41" s="48">
        <v>188674</v>
      </c>
      <c r="F41" s="48" t="s">
        <v>38</v>
      </c>
      <c r="G41" s="50" t="s">
        <v>260</v>
      </c>
      <c r="H41" s="122">
        <v>349.4</v>
      </c>
      <c r="I41" s="122">
        <v>-226.59</v>
      </c>
      <c r="J41" s="122">
        <v>-122.81</v>
      </c>
      <c r="K41" s="122">
        <v>0</v>
      </c>
    </row>
    <row r="42" spans="1:11" ht="12" hidden="1" customHeight="1" outlineLevel="2" x14ac:dyDescent="0.25">
      <c r="A42" s="47">
        <v>1</v>
      </c>
      <c r="B42" s="55" t="s">
        <v>309</v>
      </c>
      <c r="C42" s="48">
        <v>3416483</v>
      </c>
      <c r="D42" s="49">
        <v>41648</v>
      </c>
      <c r="E42" s="48">
        <v>311116</v>
      </c>
      <c r="F42" s="48" t="s">
        <v>38</v>
      </c>
      <c r="G42" s="50" t="s">
        <v>260</v>
      </c>
      <c r="H42" s="122">
        <v>349.4</v>
      </c>
      <c r="I42" s="122">
        <v>-226.59</v>
      </c>
      <c r="J42" s="122">
        <v>-122.81</v>
      </c>
      <c r="K42" s="122">
        <v>0</v>
      </c>
    </row>
    <row r="43" spans="1:11" ht="12" hidden="1" customHeight="1" outlineLevel="2" x14ac:dyDescent="0.25">
      <c r="A43" s="47">
        <v>1</v>
      </c>
      <c r="B43" s="55" t="s">
        <v>309</v>
      </c>
      <c r="C43" s="48">
        <v>3126822</v>
      </c>
      <c r="D43" s="49">
        <v>41648</v>
      </c>
      <c r="E43" s="48">
        <v>315338</v>
      </c>
      <c r="F43" s="48" t="s">
        <v>240</v>
      </c>
      <c r="G43" s="50" t="s">
        <v>267</v>
      </c>
      <c r="H43" s="122">
        <v>349.4</v>
      </c>
      <c r="I43" s="122">
        <v>0</v>
      </c>
      <c r="J43" s="122">
        <v>-349.4</v>
      </c>
      <c r="K43" s="122">
        <v>0</v>
      </c>
    </row>
    <row r="44" spans="1:11" ht="12" hidden="1" customHeight="1" outlineLevel="2" x14ac:dyDescent="0.25">
      <c r="A44" s="47">
        <v>1</v>
      </c>
      <c r="B44" s="55" t="s">
        <v>309</v>
      </c>
      <c r="C44" s="48">
        <v>7002250</v>
      </c>
      <c r="D44" s="49">
        <v>41648</v>
      </c>
      <c r="E44" s="48">
        <v>257600</v>
      </c>
      <c r="F44" s="48" t="s">
        <v>84</v>
      </c>
      <c r="G44" s="50" t="s">
        <v>271</v>
      </c>
      <c r="H44" s="122">
        <v>217.15</v>
      </c>
      <c r="I44" s="122">
        <v>0</v>
      </c>
      <c r="J44" s="122">
        <v>-190.54</v>
      </c>
      <c r="K44" s="122">
        <v>26.61</v>
      </c>
    </row>
    <row r="45" spans="1:11" ht="12" hidden="1" customHeight="1" outlineLevel="2" x14ac:dyDescent="0.25">
      <c r="A45" s="47">
        <v>1</v>
      </c>
      <c r="B45" s="55" t="s">
        <v>309</v>
      </c>
      <c r="C45" s="48">
        <v>250127</v>
      </c>
      <c r="D45" s="49">
        <v>41648</v>
      </c>
      <c r="E45" s="48">
        <v>711253</v>
      </c>
      <c r="F45" s="48" t="s">
        <v>151</v>
      </c>
      <c r="G45" s="50" t="s">
        <v>265</v>
      </c>
      <c r="H45" s="122">
        <v>442</v>
      </c>
      <c r="I45" s="122">
        <v>0</v>
      </c>
      <c r="J45" s="122">
        <v>-442</v>
      </c>
      <c r="K45" s="122">
        <v>0</v>
      </c>
    </row>
    <row r="46" spans="1:11" ht="12" hidden="1" customHeight="1" outlineLevel="2" x14ac:dyDescent="0.25">
      <c r="A46" s="47">
        <v>1</v>
      </c>
      <c r="B46" s="55" t="s">
        <v>309</v>
      </c>
      <c r="C46" s="48">
        <v>913491</v>
      </c>
      <c r="D46" s="49">
        <v>41649</v>
      </c>
      <c r="E46" s="48">
        <v>177491</v>
      </c>
      <c r="F46" s="48" t="s">
        <v>16</v>
      </c>
      <c r="G46" s="50" t="s">
        <v>266</v>
      </c>
      <c r="H46" s="122">
        <v>792.4</v>
      </c>
      <c r="I46" s="122">
        <v>-528.38</v>
      </c>
      <c r="J46" s="122">
        <v>-261.02</v>
      </c>
      <c r="K46" s="122">
        <v>3</v>
      </c>
    </row>
    <row r="47" spans="1:11" ht="12" hidden="1" customHeight="1" outlineLevel="2" x14ac:dyDescent="0.25">
      <c r="A47" s="47">
        <v>1</v>
      </c>
      <c r="B47" s="55" t="s">
        <v>309</v>
      </c>
      <c r="C47" s="48">
        <v>3538661</v>
      </c>
      <c r="D47" s="49">
        <v>41649</v>
      </c>
      <c r="E47" s="48">
        <v>183866</v>
      </c>
      <c r="F47" s="48" t="s">
        <v>16</v>
      </c>
      <c r="G47" s="50" t="s">
        <v>266</v>
      </c>
      <c r="H47" s="122">
        <v>349.4</v>
      </c>
      <c r="I47" s="122">
        <v>-362.9</v>
      </c>
      <c r="J47" s="122">
        <v>13.5</v>
      </c>
      <c r="K47" s="122">
        <v>0</v>
      </c>
    </row>
    <row r="48" spans="1:11" ht="12" hidden="1" customHeight="1" outlineLevel="2" x14ac:dyDescent="0.25">
      <c r="A48" s="47">
        <v>1</v>
      </c>
      <c r="B48" s="55" t="s">
        <v>309</v>
      </c>
      <c r="C48" s="48">
        <v>1185375</v>
      </c>
      <c r="D48" s="49">
        <v>41649</v>
      </c>
      <c r="E48" s="48">
        <v>164552</v>
      </c>
      <c r="F48" s="48" t="s">
        <v>38</v>
      </c>
      <c r="G48" s="50" t="s">
        <v>260</v>
      </c>
      <c r="H48" s="122">
        <v>2509.4</v>
      </c>
      <c r="I48" s="122">
        <v>-479.27</v>
      </c>
      <c r="J48" s="122">
        <v>-2030.13</v>
      </c>
      <c r="K48" s="122">
        <v>0</v>
      </c>
    </row>
    <row r="49" spans="1:11" ht="12" hidden="1" customHeight="1" outlineLevel="2" x14ac:dyDescent="0.25">
      <c r="A49" s="47">
        <v>1</v>
      </c>
      <c r="B49" s="55" t="s">
        <v>309</v>
      </c>
      <c r="C49" s="48">
        <v>3126822</v>
      </c>
      <c r="D49" s="49">
        <v>41649</v>
      </c>
      <c r="E49" s="48">
        <v>315338</v>
      </c>
      <c r="F49" s="48" t="s">
        <v>240</v>
      </c>
      <c r="G49" s="50" t="s">
        <v>267</v>
      </c>
      <c r="H49" s="122">
        <v>349.4</v>
      </c>
      <c r="I49" s="122">
        <v>0</v>
      </c>
      <c r="J49" s="122">
        <v>-349.4</v>
      </c>
      <c r="K49" s="122">
        <v>0</v>
      </c>
    </row>
    <row r="50" spans="1:11" ht="12" hidden="1" customHeight="1" outlineLevel="2" x14ac:dyDescent="0.25">
      <c r="A50" s="47">
        <v>1</v>
      </c>
      <c r="B50" s="55" t="s">
        <v>309</v>
      </c>
      <c r="C50" s="48">
        <v>250127</v>
      </c>
      <c r="D50" s="49">
        <v>41649</v>
      </c>
      <c r="E50" s="48">
        <v>711253</v>
      </c>
      <c r="F50" s="48" t="s">
        <v>151</v>
      </c>
      <c r="G50" s="50" t="s">
        <v>265</v>
      </c>
      <c r="H50" s="122">
        <v>349.4</v>
      </c>
      <c r="I50" s="122">
        <v>0</v>
      </c>
      <c r="J50" s="122">
        <v>-349.4</v>
      </c>
      <c r="K50" s="122">
        <v>0</v>
      </c>
    </row>
    <row r="51" spans="1:11" ht="12" hidden="1" customHeight="1" outlineLevel="2" x14ac:dyDescent="0.25">
      <c r="A51" s="47">
        <v>1</v>
      </c>
      <c r="B51" s="55" t="s">
        <v>309</v>
      </c>
      <c r="C51" s="48">
        <v>3537551</v>
      </c>
      <c r="D51" s="49">
        <v>41652</v>
      </c>
      <c r="E51" s="48">
        <v>166481</v>
      </c>
      <c r="F51" s="48" t="s">
        <v>123</v>
      </c>
      <c r="G51" s="50" t="s">
        <v>264</v>
      </c>
      <c r="H51" s="122">
        <v>349.4</v>
      </c>
      <c r="I51" s="122">
        <v>-54.15</v>
      </c>
      <c r="J51" s="122">
        <v>-295.25</v>
      </c>
      <c r="K51" s="122">
        <v>0</v>
      </c>
    </row>
    <row r="52" spans="1:11" ht="12" hidden="1" customHeight="1" outlineLevel="2" x14ac:dyDescent="0.25">
      <c r="A52" s="47">
        <v>1</v>
      </c>
      <c r="B52" s="55" t="s">
        <v>309</v>
      </c>
      <c r="C52" s="48">
        <v>3491528</v>
      </c>
      <c r="D52" s="49">
        <v>41652</v>
      </c>
      <c r="E52" s="48">
        <v>246793</v>
      </c>
      <c r="F52" s="48" t="s">
        <v>16</v>
      </c>
      <c r="G52" s="50" t="s">
        <v>266</v>
      </c>
      <c r="H52" s="122">
        <v>1536.43</v>
      </c>
      <c r="I52" s="122">
        <v>-750.27</v>
      </c>
      <c r="J52" s="122">
        <v>-783.16</v>
      </c>
      <c r="K52" s="122">
        <v>3</v>
      </c>
    </row>
    <row r="53" spans="1:11" ht="12" hidden="1" customHeight="1" outlineLevel="2" x14ac:dyDescent="0.25">
      <c r="A53" s="47">
        <v>1</v>
      </c>
      <c r="B53" s="55" t="s">
        <v>309</v>
      </c>
      <c r="C53" s="48">
        <v>3538661</v>
      </c>
      <c r="D53" s="49">
        <v>41652</v>
      </c>
      <c r="E53" s="48">
        <v>183866</v>
      </c>
      <c r="F53" s="48" t="s">
        <v>16</v>
      </c>
      <c r="G53" s="50" t="s">
        <v>266</v>
      </c>
      <c r="H53" s="122">
        <v>349.4</v>
      </c>
      <c r="I53" s="122">
        <v>-362.9</v>
      </c>
      <c r="J53" s="122">
        <v>13.5</v>
      </c>
      <c r="K53" s="122">
        <v>0</v>
      </c>
    </row>
    <row r="54" spans="1:11" ht="12" hidden="1" customHeight="1" outlineLevel="2" x14ac:dyDescent="0.25">
      <c r="A54" s="47">
        <v>1</v>
      </c>
      <c r="B54" s="55" t="s">
        <v>309</v>
      </c>
      <c r="C54" s="48">
        <v>913491</v>
      </c>
      <c r="D54" s="49">
        <v>41652</v>
      </c>
      <c r="E54" s="48">
        <v>177491</v>
      </c>
      <c r="F54" s="48" t="s">
        <v>16</v>
      </c>
      <c r="G54" s="50" t="s">
        <v>266</v>
      </c>
      <c r="H54" s="122">
        <v>349.4</v>
      </c>
      <c r="I54" s="122">
        <v>-359.9</v>
      </c>
      <c r="J54" s="122">
        <v>10.5</v>
      </c>
      <c r="K54" s="122">
        <v>0</v>
      </c>
    </row>
    <row r="55" spans="1:11" ht="12" hidden="1" customHeight="1" outlineLevel="2" x14ac:dyDescent="0.25">
      <c r="A55" s="47">
        <v>1</v>
      </c>
      <c r="B55" s="55" t="s">
        <v>309</v>
      </c>
      <c r="C55" s="48">
        <v>1185375</v>
      </c>
      <c r="D55" s="49">
        <v>41652</v>
      </c>
      <c r="E55" s="48">
        <v>164552</v>
      </c>
      <c r="F55" s="48" t="s">
        <v>38</v>
      </c>
      <c r="G55" s="50" t="s">
        <v>260</v>
      </c>
      <c r="H55" s="122">
        <v>2602</v>
      </c>
      <c r="I55" s="122">
        <v>-479.27</v>
      </c>
      <c r="J55" s="122">
        <v>-2122.73</v>
      </c>
      <c r="K55" s="122">
        <v>0</v>
      </c>
    </row>
    <row r="56" spans="1:11" ht="12" hidden="1" customHeight="1" outlineLevel="2" x14ac:dyDescent="0.25">
      <c r="A56" s="47">
        <v>1</v>
      </c>
      <c r="B56" s="55" t="s">
        <v>309</v>
      </c>
      <c r="C56" s="48">
        <v>1062393</v>
      </c>
      <c r="D56" s="49">
        <v>41652</v>
      </c>
      <c r="E56" s="48">
        <v>188674</v>
      </c>
      <c r="F56" s="48" t="s">
        <v>38</v>
      </c>
      <c r="G56" s="50" t="s">
        <v>260</v>
      </c>
      <c r="H56" s="122">
        <v>349.4</v>
      </c>
      <c r="I56" s="122">
        <v>-227.51</v>
      </c>
      <c r="J56" s="122">
        <v>-121.89</v>
      </c>
      <c r="K56" s="122">
        <v>0</v>
      </c>
    </row>
    <row r="57" spans="1:11" ht="12" hidden="1" customHeight="1" outlineLevel="2" x14ac:dyDescent="0.25">
      <c r="A57" s="47">
        <v>1</v>
      </c>
      <c r="B57" s="55" t="s">
        <v>309</v>
      </c>
      <c r="C57" s="48">
        <v>3126822</v>
      </c>
      <c r="D57" s="49">
        <v>41652</v>
      </c>
      <c r="E57" s="48">
        <v>315338</v>
      </c>
      <c r="F57" s="48" t="s">
        <v>240</v>
      </c>
      <c r="G57" s="50" t="s">
        <v>267</v>
      </c>
      <c r="H57" s="122">
        <v>349.4</v>
      </c>
      <c r="I57" s="122">
        <v>0</v>
      </c>
      <c r="J57" s="122">
        <v>-349.4</v>
      </c>
      <c r="K57" s="122">
        <v>0</v>
      </c>
    </row>
    <row r="58" spans="1:11" ht="12" hidden="1" customHeight="1" outlineLevel="2" x14ac:dyDescent="0.25">
      <c r="A58" s="47">
        <v>1</v>
      </c>
      <c r="B58" s="55" t="s">
        <v>309</v>
      </c>
      <c r="C58" s="48">
        <v>250127</v>
      </c>
      <c r="D58" s="49">
        <v>41652</v>
      </c>
      <c r="E58" s="48">
        <v>711253</v>
      </c>
      <c r="F58" s="48" t="s">
        <v>151</v>
      </c>
      <c r="G58" s="50" t="s">
        <v>265</v>
      </c>
      <c r="H58" s="122">
        <v>349.4</v>
      </c>
      <c r="I58" s="122">
        <v>0</v>
      </c>
      <c r="J58" s="122">
        <v>-349.4</v>
      </c>
      <c r="K58" s="122">
        <v>0</v>
      </c>
    </row>
    <row r="59" spans="1:11" ht="12" hidden="1" customHeight="1" outlineLevel="2" x14ac:dyDescent="0.25">
      <c r="A59" s="47">
        <v>1</v>
      </c>
      <c r="B59" s="55" t="s">
        <v>309</v>
      </c>
      <c r="C59" s="48">
        <v>3537551</v>
      </c>
      <c r="D59" s="49">
        <v>41653</v>
      </c>
      <c r="E59" s="48">
        <v>166481</v>
      </c>
      <c r="F59" s="48" t="s">
        <v>123</v>
      </c>
      <c r="G59" s="50" t="s">
        <v>264</v>
      </c>
      <c r="H59" s="122">
        <v>792.4</v>
      </c>
      <c r="I59" s="122">
        <v>-89.68</v>
      </c>
      <c r="J59" s="122">
        <v>-702.72</v>
      </c>
      <c r="K59" s="122">
        <v>0</v>
      </c>
    </row>
    <row r="60" spans="1:11" ht="12" hidden="1" customHeight="1" outlineLevel="2" x14ac:dyDescent="0.25">
      <c r="A60" s="47">
        <v>1</v>
      </c>
      <c r="B60" s="55" t="s">
        <v>309</v>
      </c>
      <c r="C60" s="48">
        <v>3126822</v>
      </c>
      <c r="D60" s="49">
        <v>41653</v>
      </c>
      <c r="E60" s="48">
        <v>315338</v>
      </c>
      <c r="F60" s="48" t="s">
        <v>240</v>
      </c>
      <c r="G60" s="50" t="s">
        <v>267</v>
      </c>
      <c r="H60" s="122">
        <v>792.4</v>
      </c>
      <c r="I60" s="122">
        <v>-349.19</v>
      </c>
      <c r="J60" s="122">
        <v>-443.21</v>
      </c>
      <c r="K60" s="122">
        <v>0</v>
      </c>
    </row>
    <row r="61" spans="1:11" ht="12" hidden="1" customHeight="1" outlineLevel="2" x14ac:dyDescent="0.25">
      <c r="A61" s="47">
        <v>1</v>
      </c>
      <c r="B61" s="55" t="s">
        <v>309</v>
      </c>
      <c r="C61" s="48">
        <v>3491528</v>
      </c>
      <c r="D61" s="49">
        <v>41653</v>
      </c>
      <c r="E61" s="48">
        <v>246793</v>
      </c>
      <c r="F61" s="48" t="s">
        <v>16</v>
      </c>
      <c r="G61" s="50" t="s">
        <v>266</v>
      </c>
      <c r="H61" s="122">
        <v>2952.4</v>
      </c>
      <c r="I61" s="122">
        <v>-531.38</v>
      </c>
      <c r="J61" s="122">
        <v>-2421.02</v>
      </c>
      <c r="K61" s="122">
        <v>0</v>
      </c>
    </row>
    <row r="62" spans="1:11" ht="12" hidden="1" customHeight="1" outlineLevel="2" x14ac:dyDescent="0.25">
      <c r="A62" s="47">
        <v>1</v>
      </c>
      <c r="B62" s="55" t="s">
        <v>309</v>
      </c>
      <c r="C62" s="48">
        <v>913491</v>
      </c>
      <c r="D62" s="49">
        <v>41653</v>
      </c>
      <c r="E62" s="48">
        <v>177491</v>
      </c>
      <c r="F62" s="48" t="s">
        <v>16</v>
      </c>
      <c r="G62" s="50" t="s">
        <v>266</v>
      </c>
      <c r="H62" s="122">
        <v>349.4</v>
      </c>
      <c r="I62" s="122">
        <v>-359.9</v>
      </c>
      <c r="J62" s="122">
        <v>10.5</v>
      </c>
      <c r="K62" s="122">
        <v>0</v>
      </c>
    </row>
    <row r="63" spans="1:11" ht="12" hidden="1" customHeight="1" outlineLevel="2" x14ac:dyDescent="0.25">
      <c r="A63" s="47">
        <v>1</v>
      </c>
      <c r="B63" s="55" t="s">
        <v>309</v>
      </c>
      <c r="C63" s="48">
        <v>3538661</v>
      </c>
      <c r="D63" s="49">
        <v>41653</v>
      </c>
      <c r="E63" s="48">
        <v>183866</v>
      </c>
      <c r="F63" s="48" t="s">
        <v>16</v>
      </c>
      <c r="G63" s="50" t="s">
        <v>266</v>
      </c>
      <c r="H63" s="122">
        <v>443</v>
      </c>
      <c r="I63" s="122">
        <v>-297.38</v>
      </c>
      <c r="J63" s="122">
        <v>-145.62</v>
      </c>
      <c r="K63" s="122">
        <v>0</v>
      </c>
    </row>
    <row r="64" spans="1:11" ht="12" hidden="1" customHeight="1" outlineLevel="2" x14ac:dyDescent="0.25">
      <c r="A64" s="47">
        <v>1</v>
      </c>
      <c r="B64" s="55" t="s">
        <v>309</v>
      </c>
      <c r="C64" s="48">
        <v>1185375</v>
      </c>
      <c r="D64" s="49">
        <v>41653</v>
      </c>
      <c r="E64" s="48">
        <v>164552</v>
      </c>
      <c r="F64" s="48" t="s">
        <v>38</v>
      </c>
      <c r="G64" s="50" t="s">
        <v>260</v>
      </c>
      <c r="H64" s="122">
        <v>2952.4</v>
      </c>
      <c r="I64" s="122">
        <v>-611.65</v>
      </c>
      <c r="J64" s="122">
        <v>-2337.75</v>
      </c>
      <c r="K64" s="122">
        <v>3</v>
      </c>
    </row>
    <row r="65" spans="1:11" ht="12" hidden="1" customHeight="1" outlineLevel="2" x14ac:dyDescent="0.25">
      <c r="A65" s="47">
        <v>1</v>
      </c>
      <c r="B65" s="55" t="s">
        <v>309</v>
      </c>
      <c r="C65" s="48">
        <v>250127</v>
      </c>
      <c r="D65" s="49">
        <v>41653</v>
      </c>
      <c r="E65" s="48">
        <v>711253</v>
      </c>
      <c r="F65" s="48" t="s">
        <v>151</v>
      </c>
      <c r="G65" s="50" t="s">
        <v>265</v>
      </c>
      <c r="H65" s="122">
        <v>792.4</v>
      </c>
      <c r="I65" s="122">
        <v>0</v>
      </c>
      <c r="J65" s="122">
        <v>-792.4</v>
      </c>
      <c r="K65" s="122">
        <v>0</v>
      </c>
    </row>
    <row r="66" spans="1:11" ht="12" hidden="1" customHeight="1" outlineLevel="2" x14ac:dyDescent="0.25">
      <c r="A66" s="47">
        <v>1</v>
      </c>
      <c r="B66" s="55" t="s">
        <v>309</v>
      </c>
      <c r="C66" s="48">
        <v>3537551</v>
      </c>
      <c r="D66" s="49">
        <v>41654</v>
      </c>
      <c r="E66" s="48">
        <v>166481</v>
      </c>
      <c r="F66" s="48" t="s">
        <v>123</v>
      </c>
      <c r="G66" s="50" t="s">
        <v>264</v>
      </c>
      <c r="H66" s="122">
        <v>349.4</v>
      </c>
      <c r="I66" s="122">
        <v>-54.15</v>
      </c>
      <c r="J66" s="122">
        <v>-295.25</v>
      </c>
      <c r="K66" s="122">
        <v>0</v>
      </c>
    </row>
    <row r="67" spans="1:11" ht="12" hidden="1" customHeight="1" outlineLevel="2" x14ac:dyDescent="0.25">
      <c r="A67" s="47">
        <v>1</v>
      </c>
      <c r="B67" s="55" t="s">
        <v>309</v>
      </c>
      <c r="C67" s="48">
        <v>1079760</v>
      </c>
      <c r="D67" s="49">
        <v>41654</v>
      </c>
      <c r="E67" s="48">
        <v>152084</v>
      </c>
      <c r="F67" s="48" t="s">
        <v>29</v>
      </c>
      <c r="G67" s="50" t="s">
        <v>268</v>
      </c>
      <c r="H67" s="122">
        <v>2140.0300000000002</v>
      </c>
      <c r="I67" s="122">
        <v>-645.92999999999995</v>
      </c>
      <c r="J67" s="122">
        <v>-1494.1</v>
      </c>
      <c r="K67" s="122">
        <v>0</v>
      </c>
    </row>
    <row r="68" spans="1:11" ht="12" hidden="1" customHeight="1" outlineLevel="2" x14ac:dyDescent="0.25">
      <c r="A68" s="47">
        <v>1</v>
      </c>
      <c r="B68" s="55" t="s">
        <v>309</v>
      </c>
      <c r="C68" s="48">
        <v>3541590</v>
      </c>
      <c r="D68" s="49">
        <v>41654</v>
      </c>
      <c r="E68" s="48">
        <v>151694</v>
      </c>
      <c r="F68" s="48" t="s">
        <v>16</v>
      </c>
      <c r="G68" s="50" t="s">
        <v>266</v>
      </c>
      <c r="H68" s="122">
        <v>9635.0300000000007</v>
      </c>
      <c r="I68" s="122">
        <v>-2291.86</v>
      </c>
      <c r="J68" s="122">
        <v>-7343.17</v>
      </c>
      <c r="K68" s="122">
        <v>0</v>
      </c>
    </row>
    <row r="69" spans="1:11" ht="12" hidden="1" customHeight="1" outlineLevel="2" x14ac:dyDescent="0.25">
      <c r="A69" s="47">
        <v>1</v>
      </c>
      <c r="B69" s="55" t="s">
        <v>309</v>
      </c>
      <c r="C69" s="48">
        <v>3491528</v>
      </c>
      <c r="D69" s="49">
        <v>41654</v>
      </c>
      <c r="E69" s="48">
        <v>246793</v>
      </c>
      <c r="F69" s="48" t="s">
        <v>16</v>
      </c>
      <c r="G69" s="50" t="s">
        <v>266</v>
      </c>
      <c r="H69" s="122">
        <v>5018.8</v>
      </c>
      <c r="I69" s="122">
        <v>-362.9</v>
      </c>
      <c r="J69" s="122">
        <v>-4655.8999999999996</v>
      </c>
      <c r="K69" s="122">
        <v>0</v>
      </c>
    </row>
    <row r="70" spans="1:11" ht="12" hidden="1" customHeight="1" outlineLevel="2" x14ac:dyDescent="0.25">
      <c r="A70" s="47">
        <v>1</v>
      </c>
      <c r="B70" s="55" t="s">
        <v>309</v>
      </c>
      <c r="C70" s="48">
        <v>3538661</v>
      </c>
      <c r="D70" s="49">
        <v>41654</v>
      </c>
      <c r="E70" s="48">
        <v>183866</v>
      </c>
      <c r="F70" s="48" t="s">
        <v>16</v>
      </c>
      <c r="G70" s="50" t="s">
        <v>266</v>
      </c>
      <c r="H70" s="122">
        <v>349.4</v>
      </c>
      <c r="I70" s="122">
        <v>-362.9</v>
      </c>
      <c r="J70" s="122">
        <v>13.5</v>
      </c>
      <c r="K70" s="122">
        <v>0</v>
      </c>
    </row>
    <row r="71" spans="1:11" ht="12" hidden="1" customHeight="1" outlineLevel="2" x14ac:dyDescent="0.25">
      <c r="A71" s="47">
        <v>1</v>
      </c>
      <c r="B71" s="55" t="s">
        <v>309</v>
      </c>
      <c r="C71" s="48">
        <v>913491</v>
      </c>
      <c r="D71" s="49">
        <v>41654</v>
      </c>
      <c r="E71" s="48">
        <v>177491</v>
      </c>
      <c r="F71" s="48" t="s">
        <v>16</v>
      </c>
      <c r="G71" s="50" t="s">
        <v>266</v>
      </c>
      <c r="H71" s="122">
        <v>349.4</v>
      </c>
      <c r="I71" s="122">
        <v>-359.9</v>
      </c>
      <c r="J71" s="122">
        <v>10.5</v>
      </c>
      <c r="K71" s="122">
        <v>0</v>
      </c>
    </row>
    <row r="72" spans="1:11" ht="12" hidden="1" customHeight="1" outlineLevel="2" x14ac:dyDescent="0.25">
      <c r="A72" s="47">
        <v>1</v>
      </c>
      <c r="B72" s="55" t="s">
        <v>309</v>
      </c>
      <c r="C72" s="48">
        <v>1185375</v>
      </c>
      <c r="D72" s="49">
        <v>41654</v>
      </c>
      <c r="E72" s="48">
        <v>164552</v>
      </c>
      <c r="F72" s="48" t="s">
        <v>38</v>
      </c>
      <c r="G72" s="50" t="s">
        <v>260</v>
      </c>
      <c r="H72" s="122">
        <v>2602</v>
      </c>
      <c r="I72" s="122">
        <v>-479.27</v>
      </c>
      <c r="J72" s="122">
        <v>-2122.73</v>
      </c>
      <c r="K72" s="122">
        <v>0</v>
      </c>
    </row>
    <row r="73" spans="1:11" ht="12" hidden="1" customHeight="1" outlineLevel="2" x14ac:dyDescent="0.25">
      <c r="A73" s="47">
        <v>1</v>
      </c>
      <c r="B73" s="55" t="s">
        <v>309</v>
      </c>
      <c r="C73" s="48">
        <v>3126822</v>
      </c>
      <c r="D73" s="49">
        <v>41654</v>
      </c>
      <c r="E73" s="48">
        <v>315338</v>
      </c>
      <c r="F73" s="48" t="s">
        <v>240</v>
      </c>
      <c r="G73" s="50" t="s">
        <v>267</v>
      </c>
      <c r="H73" s="122">
        <v>349.4</v>
      </c>
      <c r="I73" s="122">
        <v>0</v>
      </c>
      <c r="J73" s="122">
        <v>-349.4</v>
      </c>
      <c r="K73" s="122">
        <v>0</v>
      </c>
    </row>
    <row r="74" spans="1:11" ht="12" hidden="1" customHeight="1" outlineLevel="2" x14ac:dyDescent="0.25">
      <c r="A74" s="47">
        <v>1</v>
      </c>
      <c r="B74" s="55" t="s">
        <v>309</v>
      </c>
      <c r="C74" s="48">
        <v>1062393</v>
      </c>
      <c r="D74" s="49">
        <v>41654</v>
      </c>
      <c r="E74" s="48">
        <v>188674</v>
      </c>
      <c r="F74" s="48" t="s">
        <v>38</v>
      </c>
      <c r="G74" s="50" t="s">
        <v>260</v>
      </c>
      <c r="H74" s="122">
        <v>905</v>
      </c>
      <c r="I74" s="122">
        <v>0</v>
      </c>
      <c r="J74" s="122">
        <v>-144.80000000000001</v>
      </c>
      <c r="K74" s="122">
        <v>760.2</v>
      </c>
    </row>
    <row r="75" spans="1:11" ht="12" hidden="1" customHeight="1" outlineLevel="2" x14ac:dyDescent="0.25">
      <c r="A75" s="47">
        <v>1</v>
      </c>
      <c r="B75" s="55" t="s">
        <v>309</v>
      </c>
      <c r="C75" s="48">
        <v>1099923</v>
      </c>
      <c r="D75" s="49">
        <v>41654</v>
      </c>
      <c r="E75" s="48">
        <v>843670</v>
      </c>
      <c r="F75" s="48" t="s">
        <v>38</v>
      </c>
      <c r="G75" s="50" t="s">
        <v>260</v>
      </c>
      <c r="H75" s="122">
        <v>805.58</v>
      </c>
      <c r="I75" s="122">
        <v>0</v>
      </c>
      <c r="J75" s="122">
        <v>-805.58</v>
      </c>
      <c r="K75" s="122">
        <v>0</v>
      </c>
    </row>
    <row r="76" spans="1:11" ht="12" hidden="1" customHeight="1" outlineLevel="2" x14ac:dyDescent="0.25">
      <c r="A76" s="47">
        <v>1</v>
      </c>
      <c r="B76" s="55" t="s">
        <v>309</v>
      </c>
      <c r="C76" s="48">
        <v>250127</v>
      </c>
      <c r="D76" s="49">
        <v>41654</v>
      </c>
      <c r="E76" s="48">
        <v>711253</v>
      </c>
      <c r="F76" s="48" t="s">
        <v>151</v>
      </c>
      <c r="G76" s="50" t="s">
        <v>265</v>
      </c>
      <c r="H76" s="122">
        <v>349.4</v>
      </c>
      <c r="I76" s="122">
        <v>0</v>
      </c>
      <c r="J76" s="122">
        <v>-349.4</v>
      </c>
      <c r="K76" s="122">
        <v>0</v>
      </c>
    </row>
    <row r="77" spans="1:11" ht="12" hidden="1" customHeight="1" outlineLevel="2" x14ac:dyDescent="0.25">
      <c r="A77" s="47">
        <v>1</v>
      </c>
      <c r="B77" s="55" t="s">
        <v>309</v>
      </c>
      <c r="C77" s="48">
        <v>3537551</v>
      </c>
      <c r="D77" s="49">
        <v>41655</v>
      </c>
      <c r="E77" s="48">
        <v>166481</v>
      </c>
      <c r="F77" s="48" t="s">
        <v>123</v>
      </c>
      <c r="G77" s="50" t="s">
        <v>264</v>
      </c>
      <c r="H77" s="122">
        <v>349.4</v>
      </c>
      <c r="I77" s="122">
        <v>-54.15</v>
      </c>
      <c r="J77" s="122">
        <v>-295.25</v>
      </c>
      <c r="K77" s="122">
        <v>0</v>
      </c>
    </row>
    <row r="78" spans="1:11" ht="12" hidden="1" customHeight="1" outlineLevel="2" x14ac:dyDescent="0.25">
      <c r="A78" s="47">
        <v>1</v>
      </c>
      <c r="B78" s="55" t="s">
        <v>309</v>
      </c>
      <c r="C78" s="48">
        <v>3538661</v>
      </c>
      <c r="D78" s="49">
        <v>41655</v>
      </c>
      <c r="E78" s="48">
        <v>183866</v>
      </c>
      <c r="F78" s="48" t="s">
        <v>16</v>
      </c>
      <c r="G78" s="50" t="s">
        <v>266</v>
      </c>
      <c r="H78" s="122">
        <v>349.4</v>
      </c>
      <c r="I78" s="122">
        <v>-362.9</v>
      </c>
      <c r="J78" s="122">
        <v>13.5</v>
      </c>
      <c r="K78" s="122">
        <v>0</v>
      </c>
    </row>
    <row r="79" spans="1:11" ht="12" hidden="1" customHeight="1" outlineLevel="2" x14ac:dyDescent="0.25">
      <c r="A79" s="47">
        <v>1</v>
      </c>
      <c r="B79" s="55" t="s">
        <v>309</v>
      </c>
      <c r="C79" s="48">
        <v>913491</v>
      </c>
      <c r="D79" s="49">
        <v>41655</v>
      </c>
      <c r="E79" s="48">
        <v>177491</v>
      </c>
      <c r="F79" s="48" t="s">
        <v>16</v>
      </c>
      <c r="G79" s="50" t="s">
        <v>266</v>
      </c>
      <c r="H79" s="122">
        <v>442</v>
      </c>
      <c r="I79" s="122">
        <v>-359.9</v>
      </c>
      <c r="J79" s="122">
        <v>-79.099999999999994</v>
      </c>
      <c r="K79" s="122">
        <v>3</v>
      </c>
    </row>
    <row r="80" spans="1:11" ht="12" hidden="1" customHeight="1" outlineLevel="2" x14ac:dyDescent="0.25">
      <c r="A80" s="47">
        <v>1</v>
      </c>
      <c r="B80" s="55" t="s">
        <v>309</v>
      </c>
      <c r="C80" s="48">
        <v>1185375</v>
      </c>
      <c r="D80" s="49">
        <v>41655</v>
      </c>
      <c r="E80" s="48">
        <v>164552</v>
      </c>
      <c r="F80" s="48" t="s">
        <v>38</v>
      </c>
      <c r="G80" s="50" t="s">
        <v>260</v>
      </c>
      <c r="H80" s="122">
        <v>2509.4</v>
      </c>
      <c r="I80" s="122">
        <v>-479.27</v>
      </c>
      <c r="J80" s="122">
        <v>-2030.13</v>
      </c>
      <c r="K80" s="122">
        <v>0</v>
      </c>
    </row>
    <row r="81" spans="1:11" ht="12" hidden="1" customHeight="1" outlineLevel="2" x14ac:dyDescent="0.25">
      <c r="A81" s="47">
        <v>1</v>
      </c>
      <c r="B81" s="55" t="s">
        <v>309</v>
      </c>
      <c r="C81" s="48">
        <v>1062393</v>
      </c>
      <c r="D81" s="49">
        <v>41655</v>
      </c>
      <c r="E81" s="48">
        <v>188674</v>
      </c>
      <c r="F81" s="48" t="s">
        <v>38</v>
      </c>
      <c r="G81" s="50" t="s">
        <v>260</v>
      </c>
      <c r="H81" s="122">
        <v>349.4</v>
      </c>
      <c r="I81" s="122">
        <v>-226.59</v>
      </c>
      <c r="J81" s="122">
        <v>-122.81</v>
      </c>
      <c r="K81" s="122">
        <v>0</v>
      </c>
    </row>
    <row r="82" spans="1:11" ht="12" hidden="1" customHeight="1" outlineLevel="2" x14ac:dyDescent="0.25">
      <c r="A82" s="47">
        <v>1</v>
      </c>
      <c r="B82" s="55" t="s">
        <v>309</v>
      </c>
      <c r="C82" s="48">
        <v>250127</v>
      </c>
      <c r="D82" s="49">
        <v>41655</v>
      </c>
      <c r="E82" s="48">
        <v>711253</v>
      </c>
      <c r="F82" s="48" t="s">
        <v>151</v>
      </c>
      <c r="G82" s="50" t="s">
        <v>265</v>
      </c>
      <c r="H82" s="122">
        <v>349.4</v>
      </c>
      <c r="I82" s="122">
        <v>0</v>
      </c>
      <c r="J82" s="122">
        <v>-349.4</v>
      </c>
      <c r="K82" s="122">
        <v>0</v>
      </c>
    </row>
    <row r="83" spans="1:11" ht="12" hidden="1" customHeight="1" outlineLevel="2" x14ac:dyDescent="0.25">
      <c r="A83" s="47">
        <v>1</v>
      </c>
      <c r="B83" s="55" t="s">
        <v>309</v>
      </c>
      <c r="C83" s="48">
        <v>3537551</v>
      </c>
      <c r="D83" s="49">
        <v>41656</v>
      </c>
      <c r="E83" s="48">
        <v>166481</v>
      </c>
      <c r="F83" s="48" t="s">
        <v>123</v>
      </c>
      <c r="G83" s="50" t="s">
        <v>264</v>
      </c>
      <c r="H83" s="122">
        <v>349.4</v>
      </c>
      <c r="I83" s="122">
        <v>-54.15</v>
      </c>
      <c r="J83" s="122">
        <v>-295.25</v>
      </c>
      <c r="K83" s="122">
        <v>0</v>
      </c>
    </row>
    <row r="84" spans="1:11" ht="12" hidden="1" customHeight="1" outlineLevel="2" x14ac:dyDescent="0.25">
      <c r="A84" s="47">
        <v>1</v>
      </c>
      <c r="B84" s="55" t="s">
        <v>309</v>
      </c>
      <c r="C84" s="48">
        <v>3538661</v>
      </c>
      <c r="D84" s="49">
        <v>41656</v>
      </c>
      <c r="E84" s="48">
        <v>183866</v>
      </c>
      <c r="F84" s="48" t="s">
        <v>16</v>
      </c>
      <c r="G84" s="50" t="s">
        <v>266</v>
      </c>
      <c r="H84" s="122">
        <v>1536.43</v>
      </c>
      <c r="I84" s="122">
        <v>-753.27</v>
      </c>
      <c r="J84" s="122">
        <v>-783.16</v>
      </c>
      <c r="K84" s="122">
        <v>0</v>
      </c>
    </row>
    <row r="85" spans="1:11" ht="12" hidden="1" customHeight="1" outlineLevel="2" x14ac:dyDescent="0.25">
      <c r="A85" s="47">
        <v>1</v>
      </c>
      <c r="B85" s="55" t="s">
        <v>309</v>
      </c>
      <c r="C85" s="48">
        <v>3491528</v>
      </c>
      <c r="D85" s="49">
        <v>41656</v>
      </c>
      <c r="E85" s="48">
        <v>246793</v>
      </c>
      <c r="F85" s="48" t="s">
        <v>16</v>
      </c>
      <c r="G85" s="50" t="s">
        <v>266</v>
      </c>
      <c r="H85" s="122">
        <v>2509.4</v>
      </c>
      <c r="I85" s="122">
        <v>-362.9</v>
      </c>
      <c r="J85" s="122">
        <v>-2146.5</v>
      </c>
      <c r="K85" s="122">
        <v>0</v>
      </c>
    </row>
    <row r="86" spans="1:11" ht="12" hidden="1" customHeight="1" outlineLevel="2" x14ac:dyDescent="0.25">
      <c r="A86" s="47">
        <v>1</v>
      </c>
      <c r="B86" s="55" t="s">
        <v>309</v>
      </c>
      <c r="C86" s="48">
        <v>913491</v>
      </c>
      <c r="D86" s="49">
        <v>41656</v>
      </c>
      <c r="E86" s="48">
        <v>177491</v>
      </c>
      <c r="F86" s="48" t="s">
        <v>16</v>
      </c>
      <c r="G86" s="50" t="s">
        <v>266</v>
      </c>
      <c r="H86" s="122">
        <v>349.4</v>
      </c>
      <c r="I86" s="122">
        <v>-359.9</v>
      </c>
      <c r="J86" s="122">
        <v>10.5</v>
      </c>
      <c r="K86" s="122">
        <v>0</v>
      </c>
    </row>
    <row r="87" spans="1:11" ht="12" hidden="1" customHeight="1" outlineLevel="2" x14ac:dyDescent="0.25">
      <c r="A87" s="47">
        <v>1</v>
      </c>
      <c r="B87" s="55" t="s">
        <v>309</v>
      </c>
      <c r="C87" s="48">
        <v>3537551</v>
      </c>
      <c r="D87" s="49">
        <v>41660</v>
      </c>
      <c r="E87" s="48">
        <v>166481</v>
      </c>
      <c r="F87" s="48" t="s">
        <v>123</v>
      </c>
      <c r="G87" s="50" t="s">
        <v>264</v>
      </c>
      <c r="H87" s="122">
        <v>349.4</v>
      </c>
      <c r="I87" s="122">
        <v>-54.15</v>
      </c>
      <c r="J87" s="122">
        <v>-295.25</v>
      </c>
      <c r="K87" s="122">
        <v>0</v>
      </c>
    </row>
    <row r="88" spans="1:11" ht="12" hidden="1" customHeight="1" outlineLevel="2" x14ac:dyDescent="0.25">
      <c r="A88" s="47">
        <v>1</v>
      </c>
      <c r="B88" s="55" t="s">
        <v>309</v>
      </c>
      <c r="C88" s="48">
        <v>3538661</v>
      </c>
      <c r="D88" s="49">
        <v>41660</v>
      </c>
      <c r="E88" s="48">
        <v>183866</v>
      </c>
      <c r="F88" s="48" t="s">
        <v>16</v>
      </c>
      <c r="G88" s="50" t="s">
        <v>266</v>
      </c>
      <c r="H88" s="122">
        <v>349.4</v>
      </c>
      <c r="I88" s="122">
        <v>-388.72</v>
      </c>
      <c r="J88" s="122">
        <v>39.32</v>
      </c>
      <c r="K88" s="122">
        <v>0</v>
      </c>
    </row>
    <row r="89" spans="1:11" ht="12" hidden="1" customHeight="1" outlineLevel="2" x14ac:dyDescent="0.25">
      <c r="A89" s="47">
        <v>1</v>
      </c>
      <c r="B89" s="55" t="s">
        <v>309</v>
      </c>
      <c r="C89" s="48">
        <v>3491528</v>
      </c>
      <c r="D89" s="49">
        <v>41660</v>
      </c>
      <c r="E89" s="48">
        <v>246793</v>
      </c>
      <c r="F89" s="48" t="s">
        <v>16</v>
      </c>
      <c r="G89" s="50" t="s">
        <v>266</v>
      </c>
      <c r="H89" s="122">
        <v>2602</v>
      </c>
      <c r="I89" s="122">
        <v>-362.9</v>
      </c>
      <c r="J89" s="122">
        <v>-2239.1</v>
      </c>
      <c r="K89" s="122">
        <v>0</v>
      </c>
    </row>
    <row r="90" spans="1:11" ht="12" hidden="1" customHeight="1" outlineLevel="2" x14ac:dyDescent="0.25">
      <c r="A90" s="47">
        <v>1</v>
      </c>
      <c r="B90" s="55" t="s">
        <v>309</v>
      </c>
      <c r="C90" s="48">
        <v>913491</v>
      </c>
      <c r="D90" s="49">
        <v>41660</v>
      </c>
      <c r="E90" s="48">
        <v>177491</v>
      </c>
      <c r="F90" s="48" t="s">
        <v>16</v>
      </c>
      <c r="G90" s="50" t="s">
        <v>266</v>
      </c>
      <c r="H90" s="122">
        <v>349.4</v>
      </c>
      <c r="I90" s="122">
        <v>-359.9</v>
      </c>
      <c r="J90" s="122">
        <v>13.5</v>
      </c>
      <c r="K90" s="122">
        <v>3</v>
      </c>
    </row>
    <row r="91" spans="1:11" ht="12" hidden="1" customHeight="1" outlineLevel="2" x14ac:dyDescent="0.25">
      <c r="A91" s="47">
        <v>1</v>
      </c>
      <c r="B91" s="55" t="s">
        <v>309</v>
      </c>
      <c r="C91" s="48">
        <v>1079760</v>
      </c>
      <c r="D91" s="49">
        <v>41660</v>
      </c>
      <c r="E91" s="48">
        <v>152084</v>
      </c>
      <c r="F91" s="48" t="s">
        <v>29</v>
      </c>
      <c r="G91" s="50" t="s">
        <v>268</v>
      </c>
      <c r="H91" s="122">
        <v>583.20000000000005</v>
      </c>
      <c r="I91" s="122">
        <v>0</v>
      </c>
      <c r="J91" s="122">
        <v>0</v>
      </c>
      <c r="K91" s="122">
        <v>583.20000000000005</v>
      </c>
    </row>
    <row r="92" spans="1:11" ht="12" hidden="1" customHeight="1" outlineLevel="2" x14ac:dyDescent="0.25">
      <c r="A92" s="47">
        <v>1</v>
      </c>
      <c r="B92" s="55" t="s">
        <v>309</v>
      </c>
      <c r="C92" s="48">
        <v>250127</v>
      </c>
      <c r="D92" s="49">
        <v>41660</v>
      </c>
      <c r="E92" s="48">
        <v>711253</v>
      </c>
      <c r="F92" s="48" t="s">
        <v>151</v>
      </c>
      <c r="G92" s="50" t="s">
        <v>265</v>
      </c>
      <c r="H92" s="122">
        <v>349.4</v>
      </c>
      <c r="I92" s="122">
        <v>0</v>
      </c>
      <c r="J92" s="122">
        <v>-349.4</v>
      </c>
      <c r="K92" s="122">
        <v>0</v>
      </c>
    </row>
    <row r="93" spans="1:11" ht="12" hidden="1" customHeight="1" outlineLevel="2" x14ac:dyDescent="0.25">
      <c r="A93" s="47">
        <v>1</v>
      </c>
      <c r="B93" s="55" t="s">
        <v>309</v>
      </c>
      <c r="C93" s="48">
        <v>3537551</v>
      </c>
      <c r="D93" s="49">
        <v>41662</v>
      </c>
      <c r="E93" s="48">
        <v>166481</v>
      </c>
      <c r="F93" s="48" t="s">
        <v>123</v>
      </c>
      <c r="G93" s="50" t="s">
        <v>264</v>
      </c>
      <c r="H93" s="122">
        <v>977.6</v>
      </c>
      <c r="I93" s="122">
        <v>-126.4</v>
      </c>
      <c r="J93" s="122">
        <v>-851.2</v>
      </c>
      <c r="K93" s="122">
        <v>0</v>
      </c>
    </row>
    <row r="94" spans="1:11" ht="12" hidden="1" customHeight="1" outlineLevel="2" x14ac:dyDescent="0.25">
      <c r="A94" s="47">
        <v>1</v>
      </c>
      <c r="B94" s="55" t="s">
        <v>309</v>
      </c>
      <c r="C94" s="48">
        <v>3516366</v>
      </c>
      <c r="D94" s="49">
        <v>41662</v>
      </c>
      <c r="E94" s="48">
        <v>442993</v>
      </c>
      <c r="F94" s="48" t="s">
        <v>16</v>
      </c>
      <c r="G94" s="50" t="s">
        <v>266</v>
      </c>
      <c r="H94" s="122">
        <v>1793.23</v>
      </c>
      <c r="I94" s="122">
        <v>-1072.1500000000001</v>
      </c>
      <c r="J94" s="122">
        <v>-721.08</v>
      </c>
      <c r="K94" s="122">
        <v>0</v>
      </c>
    </row>
    <row r="95" spans="1:11" ht="12" hidden="1" customHeight="1" outlineLevel="2" x14ac:dyDescent="0.25">
      <c r="A95" s="47">
        <v>1</v>
      </c>
      <c r="B95" s="55" t="s">
        <v>309</v>
      </c>
      <c r="C95" s="48">
        <v>3538661</v>
      </c>
      <c r="D95" s="49">
        <v>41662</v>
      </c>
      <c r="E95" s="48">
        <v>183866</v>
      </c>
      <c r="F95" s="48" t="s">
        <v>16</v>
      </c>
      <c r="G95" s="50" t="s">
        <v>266</v>
      </c>
      <c r="H95" s="122">
        <v>792.4</v>
      </c>
      <c r="I95" s="122">
        <v>-531.38</v>
      </c>
      <c r="J95" s="122">
        <v>-261.02</v>
      </c>
      <c r="K95" s="122">
        <v>0</v>
      </c>
    </row>
    <row r="96" spans="1:11" ht="12" hidden="1" customHeight="1" outlineLevel="2" x14ac:dyDescent="0.25">
      <c r="A96" s="47">
        <v>1</v>
      </c>
      <c r="B96" s="55" t="s">
        <v>309</v>
      </c>
      <c r="C96" s="48">
        <v>913491</v>
      </c>
      <c r="D96" s="49">
        <v>41662</v>
      </c>
      <c r="E96" s="48">
        <v>177491</v>
      </c>
      <c r="F96" s="48" t="s">
        <v>16</v>
      </c>
      <c r="G96" s="50" t="s">
        <v>266</v>
      </c>
      <c r="H96" s="122">
        <v>885</v>
      </c>
      <c r="I96" s="122">
        <v>-528.38</v>
      </c>
      <c r="J96" s="122">
        <v>-353.62</v>
      </c>
      <c r="K96" s="122">
        <v>3</v>
      </c>
    </row>
    <row r="97" spans="1:11" ht="12" hidden="1" customHeight="1" outlineLevel="2" x14ac:dyDescent="0.25">
      <c r="A97" s="47">
        <v>1</v>
      </c>
      <c r="B97" s="55" t="s">
        <v>309</v>
      </c>
      <c r="C97" s="48">
        <v>3491528</v>
      </c>
      <c r="D97" s="49">
        <v>41662</v>
      </c>
      <c r="E97" s="48">
        <v>246793</v>
      </c>
      <c r="F97" s="48" t="s">
        <v>16</v>
      </c>
      <c r="G97" s="50" t="s">
        <v>266</v>
      </c>
      <c r="H97" s="122">
        <v>2952.4</v>
      </c>
      <c r="I97" s="122">
        <v>-528.38</v>
      </c>
      <c r="J97" s="122">
        <v>-2421.02</v>
      </c>
      <c r="K97" s="122">
        <v>3</v>
      </c>
    </row>
    <row r="98" spans="1:11" ht="12" hidden="1" customHeight="1" outlineLevel="2" x14ac:dyDescent="0.25">
      <c r="A98" s="47">
        <v>1</v>
      </c>
      <c r="B98" s="55" t="s">
        <v>309</v>
      </c>
      <c r="C98" s="48">
        <v>1062393</v>
      </c>
      <c r="D98" s="49">
        <v>41662</v>
      </c>
      <c r="E98" s="48">
        <v>188674</v>
      </c>
      <c r="F98" s="48" t="s">
        <v>38</v>
      </c>
      <c r="G98" s="50" t="s">
        <v>260</v>
      </c>
      <c r="H98" s="122">
        <v>792.4</v>
      </c>
      <c r="I98" s="122">
        <v>-361.97</v>
      </c>
      <c r="J98" s="122">
        <v>-430.43</v>
      </c>
      <c r="K98" s="122">
        <v>0</v>
      </c>
    </row>
    <row r="99" spans="1:11" ht="12" hidden="1" customHeight="1" outlineLevel="2" x14ac:dyDescent="0.25">
      <c r="A99" s="47">
        <v>1</v>
      </c>
      <c r="B99" s="55" t="s">
        <v>309</v>
      </c>
      <c r="C99" s="48">
        <v>250127</v>
      </c>
      <c r="D99" s="49">
        <v>41662</v>
      </c>
      <c r="E99" s="48">
        <v>711253</v>
      </c>
      <c r="F99" s="48" t="s">
        <v>151</v>
      </c>
      <c r="G99" s="50" t="s">
        <v>265</v>
      </c>
      <c r="H99" s="122">
        <v>792.4</v>
      </c>
      <c r="I99" s="122">
        <v>0</v>
      </c>
      <c r="J99" s="122">
        <v>-792.4</v>
      </c>
      <c r="K99" s="122">
        <v>0</v>
      </c>
    </row>
    <row r="100" spans="1:11" ht="12" hidden="1" customHeight="1" outlineLevel="2" x14ac:dyDescent="0.25">
      <c r="A100" s="47">
        <v>1</v>
      </c>
      <c r="B100" s="55" t="s">
        <v>309</v>
      </c>
      <c r="C100" s="48">
        <v>3491528</v>
      </c>
      <c r="D100" s="49">
        <v>41663</v>
      </c>
      <c r="E100" s="48">
        <v>246793</v>
      </c>
      <c r="F100" s="48" t="s">
        <v>16</v>
      </c>
      <c r="G100" s="50" t="s">
        <v>266</v>
      </c>
      <c r="H100" s="122">
        <v>2509.4</v>
      </c>
      <c r="I100" s="122">
        <v>-362.9</v>
      </c>
      <c r="J100" s="122">
        <v>-2146.5</v>
      </c>
      <c r="K100" s="122">
        <v>0</v>
      </c>
    </row>
    <row r="101" spans="1:11" ht="12" hidden="1" customHeight="1" outlineLevel="2" x14ac:dyDescent="0.25">
      <c r="A101" s="47">
        <v>1</v>
      </c>
      <c r="B101" s="55" t="s">
        <v>309</v>
      </c>
      <c r="C101" s="48">
        <v>3516366</v>
      </c>
      <c r="D101" s="49">
        <v>41663</v>
      </c>
      <c r="E101" s="48">
        <v>442993</v>
      </c>
      <c r="F101" s="48" t="s">
        <v>16</v>
      </c>
      <c r="G101" s="50" t="s">
        <v>266</v>
      </c>
      <c r="H101" s="122">
        <v>349.4</v>
      </c>
      <c r="I101" s="122">
        <v>-362.9</v>
      </c>
      <c r="J101" s="122">
        <v>13.5</v>
      </c>
      <c r="K101" s="122">
        <v>0</v>
      </c>
    </row>
    <row r="102" spans="1:11" ht="12" hidden="1" customHeight="1" outlineLevel="2" x14ac:dyDescent="0.25">
      <c r="A102" s="47">
        <v>1</v>
      </c>
      <c r="B102" s="55" t="s">
        <v>309</v>
      </c>
      <c r="C102" s="48">
        <v>3538661</v>
      </c>
      <c r="D102" s="49">
        <v>41663</v>
      </c>
      <c r="E102" s="48">
        <v>183866</v>
      </c>
      <c r="F102" s="48" t="s">
        <v>16</v>
      </c>
      <c r="G102" s="50" t="s">
        <v>266</v>
      </c>
      <c r="H102" s="122">
        <v>349.4</v>
      </c>
      <c r="I102" s="122">
        <v>-362.9</v>
      </c>
      <c r="J102" s="122">
        <v>13.5</v>
      </c>
      <c r="K102" s="122">
        <v>0</v>
      </c>
    </row>
    <row r="103" spans="1:11" ht="12" hidden="1" customHeight="1" outlineLevel="2" x14ac:dyDescent="0.25">
      <c r="A103" s="47">
        <v>1</v>
      </c>
      <c r="B103" s="55" t="s">
        <v>309</v>
      </c>
      <c r="C103" s="48">
        <v>913491</v>
      </c>
      <c r="D103" s="49">
        <v>41663</v>
      </c>
      <c r="E103" s="48">
        <v>177491</v>
      </c>
      <c r="F103" s="48" t="s">
        <v>16</v>
      </c>
      <c r="G103" s="50" t="s">
        <v>266</v>
      </c>
      <c r="H103" s="122">
        <v>349.4</v>
      </c>
      <c r="I103" s="122">
        <v>-359.9</v>
      </c>
      <c r="J103" s="122">
        <v>13.5</v>
      </c>
      <c r="K103" s="122">
        <v>3</v>
      </c>
    </row>
    <row r="104" spans="1:11" ht="12" hidden="1" customHeight="1" outlineLevel="2" x14ac:dyDescent="0.25">
      <c r="A104" s="47">
        <v>1</v>
      </c>
      <c r="B104" s="55" t="s">
        <v>309</v>
      </c>
      <c r="C104" s="48">
        <v>1062393</v>
      </c>
      <c r="D104" s="49">
        <v>41663</v>
      </c>
      <c r="E104" s="48">
        <v>188674</v>
      </c>
      <c r="F104" s="48" t="s">
        <v>38</v>
      </c>
      <c r="G104" s="50" t="s">
        <v>260</v>
      </c>
      <c r="H104" s="122">
        <v>534.6</v>
      </c>
      <c r="I104" s="122">
        <v>-226.59</v>
      </c>
      <c r="J104" s="122">
        <v>-308.01</v>
      </c>
      <c r="K104" s="122">
        <v>0</v>
      </c>
    </row>
    <row r="105" spans="1:11" ht="12" hidden="1" customHeight="1" outlineLevel="2" x14ac:dyDescent="0.25">
      <c r="A105" s="47">
        <v>1</v>
      </c>
      <c r="B105" s="55" t="s">
        <v>309</v>
      </c>
      <c r="C105" s="48">
        <v>3126822</v>
      </c>
      <c r="D105" s="49">
        <v>41663</v>
      </c>
      <c r="E105" s="48">
        <v>315338</v>
      </c>
      <c r="F105" s="48" t="s">
        <v>240</v>
      </c>
      <c r="G105" s="50" t="s">
        <v>267</v>
      </c>
      <c r="H105" s="122">
        <v>349.4</v>
      </c>
      <c r="I105" s="122">
        <v>0</v>
      </c>
      <c r="J105" s="122">
        <v>-349.4</v>
      </c>
      <c r="K105" s="122">
        <v>0</v>
      </c>
    </row>
    <row r="106" spans="1:11" ht="12" hidden="1" customHeight="1" outlineLevel="2" x14ac:dyDescent="0.25">
      <c r="A106" s="47">
        <v>1</v>
      </c>
      <c r="B106" s="55" t="s">
        <v>309</v>
      </c>
      <c r="C106" s="48">
        <v>250127</v>
      </c>
      <c r="D106" s="49">
        <v>41663</v>
      </c>
      <c r="E106" s="48">
        <v>711253</v>
      </c>
      <c r="F106" s="48" t="s">
        <v>151</v>
      </c>
      <c r="G106" s="50" t="s">
        <v>265</v>
      </c>
      <c r="H106" s="122">
        <v>349.4</v>
      </c>
      <c r="I106" s="122">
        <v>0</v>
      </c>
      <c r="J106" s="122">
        <v>-349.4</v>
      </c>
      <c r="K106" s="122">
        <v>0</v>
      </c>
    </row>
    <row r="107" spans="1:11" ht="12" hidden="1" customHeight="1" outlineLevel="2" x14ac:dyDescent="0.25">
      <c r="A107" s="47">
        <v>1</v>
      </c>
      <c r="B107" s="55" t="s">
        <v>309</v>
      </c>
      <c r="C107" s="48">
        <v>3537551</v>
      </c>
      <c r="D107" s="49">
        <v>41666</v>
      </c>
      <c r="E107" s="48">
        <v>166481</v>
      </c>
      <c r="F107" s="48" t="s">
        <v>123</v>
      </c>
      <c r="G107" s="50" t="s">
        <v>264</v>
      </c>
      <c r="H107" s="122">
        <v>349.4</v>
      </c>
      <c r="I107" s="122">
        <v>-54.15</v>
      </c>
      <c r="J107" s="122">
        <v>-295.25</v>
      </c>
      <c r="K107" s="122">
        <v>0</v>
      </c>
    </row>
    <row r="108" spans="1:11" ht="12" hidden="1" customHeight="1" outlineLevel="2" x14ac:dyDescent="0.25">
      <c r="A108" s="47">
        <v>1</v>
      </c>
      <c r="B108" s="55" t="s">
        <v>309</v>
      </c>
      <c r="C108" s="48">
        <v>3541590</v>
      </c>
      <c r="D108" s="49">
        <v>41666</v>
      </c>
      <c r="E108" s="48">
        <v>151694</v>
      </c>
      <c r="F108" s="48" t="s">
        <v>16</v>
      </c>
      <c r="G108" s="50" t="s">
        <v>266</v>
      </c>
      <c r="H108" s="122">
        <v>1536.43</v>
      </c>
      <c r="I108" s="122">
        <v>-753.27</v>
      </c>
      <c r="J108" s="122">
        <v>-783.16</v>
      </c>
      <c r="K108" s="122">
        <v>0</v>
      </c>
    </row>
    <row r="109" spans="1:11" ht="12" hidden="1" customHeight="1" outlineLevel="2" x14ac:dyDescent="0.25">
      <c r="A109" s="47">
        <v>1</v>
      </c>
      <c r="B109" s="55" t="s">
        <v>309</v>
      </c>
      <c r="C109" s="48">
        <v>3491528</v>
      </c>
      <c r="D109" s="49">
        <v>41666</v>
      </c>
      <c r="E109" s="48">
        <v>246793</v>
      </c>
      <c r="F109" s="48" t="s">
        <v>16</v>
      </c>
      <c r="G109" s="50" t="s">
        <v>266</v>
      </c>
      <c r="H109" s="122">
        <v>2509.4</v>
      </c>
      <c r="I109" s="122">
        <v>-362.9</v>
      </c>
      <c r="J109" s="122">
        <v>-2146.5</v>
      </c>
      <c r="K109" s="122">
        <v>0</v>
      </c>
    </row>
    <row r="110" spans="1:11" ht="12" hidden="1" customHeight="1" outlineLevel="2" x14ac:dyDescent="0.25">
      <c r="A110" s="47">
        <v>1</v>
      </c>
      <c r="B110" s="55" t="s">
        <v>309</v>
      </c>
      <c r="C110" s="48">
        <v>913491</v>
      </c>
      <c r="D110" s="49">
        <v>41666</v>
      </c>
      <c r="E110" s="48">
        <v>177491</v>
      </c>
      <c r="F110" s="48" t="s">
        <v>16</v>
      </c>
      <c r="G110" s="50" t="s">
        <v>266</v>
      </c>
      <c r="H110" s="122">
        <v>349.4</v>
      </c>
      <c r="I110" s="122">
        <v>-359.9</v>
      </c>
      <c r="J110" s="122">
        <v>13.5</v>
      </c>
      <c r="K110" s="122">
        <v>3</v>
      </c>
    </row>
    <row r="111" spans="1:11" ht="12" hidden="1" customHeight="1" outlineLevel="2" x14ac:dyDescent="0.25">
      <c r="A111" s="47">
        <v>1</v>
      </c>
      <c r="B111" s="55" t="s">
        <v>309</v>
      </c>
      <c r="C111" s="48">
        <v>1027518</v>
      </c>
      <c r="D111" s="49">
        <v>41666</v>
      </c>
      <c r="E111" s="48">
        <v>196334</v>
      </c>
      <c r="F111" s="48" t="s">
        <v>16</v>
      </c>
      <c r="G111" s="50" t="s">
        <v>266</v>
      </c>
      <c r="H111" s="122">
        <v>141.75</v>
      </c>
      <c r="I111" s="122">
        <v>-13.17</v>
      </c>
      <c r="J111" s="122">
        <v>-128.58000000000001</v>
      </c>
      <c r="K111" s="122">
        <v>0</v>
      </c>
    </row>
    <row r="112" spans="1:11" ht="12" hidden="1" customHeight="1" outlineLevel="2" x14ac:dyDescent="0.25">
      <c r="A112" s="47">
        <v>1</v>
      </c>
      <c r="B112" s="55" t="s">
        <v>309</v>
      </c>
      <c r="C112" s="48">
        <v>1062393</v>
      </c>
      <c r="D112" s="49">
        <v>41666</v>
      </c>
      <c r="E112" s="48">
        <v>188674</v>
      </c>
      <c r="F112" s="48" t="s">
        <v>38</v>
      </c>
      <c r="G112" s="50" t="s">
        <v>260</v>
      </c>
      <c r="H112" s="122">
        <v>349.4</v>
      </c>
      <c r="I112" s="122">
        <v>-226.59</v>
      </c>
      <c r="J112" s="122">
        <v>-122.81</v>
      </c>
      <c r="K112" s="122">
        <v>0</v>
      </c>
    </row>
    <row r="113" spans="1:14" ht="12" hidden="1" customHeight="1" outlineLevel="2" x14ac:dyDescent="0.25">
      <c r="A113" s="47">
        <v>1</v>
      </c>
      <c r="B113" s="55" t="s">
        <v>309</v>
      </c>
      <c r="C113" s="48">
        <v>3126822</v>
      </c>
      <c r="D113" s="49">
        <v>41666</v>
      </c>
      <c r="E113" s="48">
        <v>315338</v>
      </c>
      <c r="F113" s="48" t="s">
        <v>240</v>
      </c>
      <c r="G113" s="50" t="s">
        <v>267</v>
      </c>
      <c r="H113" s="122">
        <v>349.4</v>
      </c>
      <c r="I113" s="122">
        <v>0</v>
      </c>
      <c r="J113" s="122">
        <v>-151.84</v>
      </c>
      <c r="K113" s="122">
        <v>197.56</v>
      </c>
    </row>
    <row r="114" spans="1:14" ht="12" hidden="1" customHeight="1" outlineLevel="2" x14ac:dyDescent="0.25">
      <c r="A114" s="47">
        <v>1</v>
      </c>
      <c r="B114" s="55" t="s">
        <v>309</v>
      </c>
      <c r="C114" s="48">
        <v>3516366</v>
      </c>
      <c r="D114" s="49">
        <v>41666</v>
      </c>
      <c r="E114" s="48">
        <v>442993</v>
      </c>
      <c r="F114" s="48" t="s">
        <v>16</v>
      </c>
      <c r="G114" s="50" t="s">
        <v>266</v>
      </c>
      <c r="H114" s="122">
        <v>349.4</v>
      </c>
      <c r="I114" s="122">
        <v>0</v>
      </c>
      <c r="J114" s="122">
        <v>-349.4</v>
      </c>
      <c r="K114" s="122">
        <v>0</v>
      </c>
    </row>
    <row r="115" spans="1:14" ht="12" hidden="1" customHeight="1" outlineLevel="2" x14ac:dyDescent="0.25">
      <c r="A115" s="47">
        <v>1</v>
      </c>
      <c r="B115" s="55" t="s">
        <v>309</v>
      </c>
      <c r="C115" s="48">
        <v>250127</v>
      </c>
      <c r="D115" s="49">
        <v>41666</v>
      </c>
      <c r="E115" s="48">
        <v>711253</v>
      </c>
      <c r="F115" s="48" t="s">
        <v>151</v>
      </c>
      <c r="G115" s="50" t="s">
        <v>265</v>
      </c>
      <c r="H115" s="122">
        <v>349.4</v>
      </c>
      <c r="I115" s="122">
        <v>0</v>
      </c>
      <c r="J115" s="122">
        <v>-349.4</v>
      </c>
      <c r="K115" s="122">
        <v>0</v>
      </c>
    </row>
    <row r="116" spans="1:14" s="41" customFormat="1" ht="12" hidden="1" customHeight="1" outlineLevel="2" x14ac:dyDescent="0.25">
      <c r="A116" s="47">
        <v>1</v>
      </c>
      <c r="B116" s="55" t="s">
        <v>309</v>
      </c>
      <c r="C116" s="48">
        <v>3537551</v>
      </c>
      <c r="D116" s="49">
        <v>41667</v>
      </c>
      <c r="E116" s="48">
        <v>166481</v>
      </c>
      <c r="F116" s="48" t="s">
        <v>123</v>
      </c>
      <c r="G116" s="50" t="s">
        <v>264</v>
      </c>
      <c r="H116" s="122">
        <v>1119.3499999999999</v>
      </c>
      <c r="I116" s="122">
        <v>-139.57</v>
      </c>
      <c r="J116" s="122">
        <v>-979.78</v>
      </c>
      <c r="K116" s="122">
        <v>0</v>
      </c>
      <c r="L116"/>
      <c r="M116"/>
      <c r="N116"/>
    </row>
    <row r="117" spans="1:14" s="41" customFormat="1" ht="12" hidden="1" customHeight="1" outlineLevel="2" x14ac:dyDescent="0.25">
      <c r="A117" s="47">
        <v>1</v>
      </c>
      <c r="B117" s="55" t="s">
        <v>309</v>
      </c>
      <c r="C117" s="48">
        <v>3535821</v>
      </c>
      <c r="D117" s="49">
        <v>41667</v>
      </c>
      <c r="E117" s="48">
        <v>154010</v>
      </c>
      <c r="F117" s="48" t="s">
        <v>62</v>
      </c>
      <c r="G117" s="50" t="s">
        <v>282</v>
      </c>
      <c r="H117" s="122">
        <v>2140.0300000000002</v>
      </c>
      <c r="I117" s="122">
        <v>-1413.01</v>
      </c>
      <c r="J117" s="122">
        <v>-692.02</v>
      </c>
      <c r="K117" s="122">
        <v>35</v>
      </c>
      <c r="L117"/>
      <c r="M117"/>
      <c r="N117"/>
    </row>
    <row r="118" spans="1:14" s="41" customFormat="1" ht="12" hidden="1" customHeight="1" outlineLevel="2" x14ac:dyDescent="0.25">
      <c r="A118" s="47">
        <v>1</v>
      </c>
      <c r="B118" s="55" t="s">
        <v>309</v>
      </c>
      <c r="C118" s="48">
        <v>3516366</v>
      </c>
      <c r="D118" s="49">
        <v>41667</v>
      </c>
      <c r="E118" s="48">
        <v>442993</v>
      </c>
      <c r="F118" s="48" t="s">
        <v>16</v>
      </c>
      <c r="G118" s="50" t="s">
        <v>266</v>
      </c>
      <c r="H118" s="122">
        <v>792.4</v>
      </c>
      <c r="I118" s="122">
        <v>-531.38</v>
      </c>
      <c r="J118" s="122">
        <v>-261.02</v>
      </c>
      <c r="K118" s="122">
        <v>0</v>
      </c>
      <c r="L118"/>
      <c r="M118"/>
      <c r="N118"/>
    </row>
    <row r="119" spans="1:14" s="41" customFormat="1" ht="12" hidden="1" customHeight="1" outlineLevel="2" x14ac:dyDescent="0.25">
      <c r="A119" s="47">
        <v>1</v>
      </c>
      <c r="B119" s="55" t="s">
        <v>309</v>
      </c>
      <c r="C119" s="48">
        <v>3541590</v>
      </c>
      <c r="D119" s="49">
        <v>41667</v>
      </c>
      <c r="E119" s="48">
        <v>151694</v>
      </c>
      <c r="F119" s="48" t="s">
        <v>16</v>
      </c>
      <c r="G119" s="50" t="s">
        <v>266</v>
      </c>
      <c r="H119" s="122">
        <v>792.4</v>
      </c>
      <c r="I119" s="122">
        <v>-531.38</v>
      </c>
      <c r="J119" s="122">
        <v>-261.02</v>
      </c>
      <c r="K119" s="122">
        <v>0</v>
      </c>
      <c r="L119"/>
      <c r="M119"/>
      <c r="N119"/>
    </row>
    <row r="120" spans="1:14" s="41" customFormat="1" ht="12" hidden="1" customHeight="1" outlineLevel="2" x14ac:dyDescent="0.25">
      <c r="A120" s="47">
        <v>1</v>
      </c>
      <c r="B120" s="55" t="s">
        <v>309</v>
      </c>
      <c r="C120" s="48">
        <v>3491528</v>
      </c>
      <c r="D120" s="49">
        <v>41667</v>
      </c>
      <c r="E120" s="48">
        <v>246793</v>
      </c>
      <c r="F120" s="48" t="s">
        <v>16</v>
      </c>
      <c r="G120" s="50" t="s">
        <v>266</v>
      </c>
      <c r="H120" s="122">
        <v>2509.4</v>
      </c>
      <c r="I120" s="122">
        <v>-362.9</v>
      </c>
      <c r="J120" s="122">
        <v>-2146.5</v>
      </c>
      <c r="K120" s="122">
        <v>0</v>
      </c>
      <c r="L120"/>
      <c r="M120"/>
      <c r="N120"/>
    </row>
    <row r="121" spans="1:14" s="41" customFormat="1" ht="12" hidden="1" customHeight="1" outlineLevel="2" x14ac:dyDescent="0.25">
      <c r="A121" s="47">
        <v>1</v>
      </c>
      <c r="B121" s="55" t="s">
        <v>309</v>
      </c>
      <c r="C121" s="48">
        <v>913491</v>
      </c>
      <c r="D121" s="49">
        <v>41667</v>
      </c>
      <c r="E121" s="48">
        <v>177491</v>
      </c>
      <c r="F121" s="48" t="s">
        <v>16</v>
      </c>
      <c r="G121" s="50" t="s">
        <v>266</v>
      </c>
      <c r="H121" s="122">
        <v>349.4</v>
      </c>
      <c r="I121" s="122">
        <v>-359.9</v>
      </c>
      <c r="J121" s="122">
        <v>13.5</v>
      </c>
      <c r="K121" s="122">
        <v>3</v>
      </c>
      <c r="L121"/>
      <c r="M121"/>
      <c r="N121"/>
    </row>
    <row r="122" spans="1:14" s="41" customFormat="1" ht="12" hidden="1" customHeight="1" outlineLevel="2" x14ac:dyDescent="0.25">
      <c r="A122" s="47">
        <v>1</v>
      </c>
      <c r="B122" s="55" t="s">
        <v>309</v>
      </c>
      <c r="C122" s="48">
        <v>1062393</v>
      </c>
      <c r="D122" s="49">
        <v>41667</v>
      </c>
      <c r="E122" s="48">
        <v>188674</v>
      </c>
      <c r="F122" s="48" t="s">
        <v>38</v>
      </c>
      <c r="G122" s="50" t="s">
        <v>260</v>
      </c>
      <c r="H122" s="122">
        <v>349.4</v>
      </c>
      <c r="I122" s="122">
        <v>-226.59</v>
      </c>
      <c r="J122" s="122">
        <v>-122.81</v>
      </c>
      <c r="K122" s="122">
        <v>0</v>
      </c>
      <c r="L122"/>
      <c r="M122"/>
      <c r="N122"/>
    </row>
    <row r="123" spans="1:14" s="41" customFormat="1" ht="12" hidden="1" customHeight="1" outlineLevel="2" x14ac:dyDescent="0.25">
      <c r="A123" s="47">
        <v>1</v>
      </c>
      <c r="B123" s="55" t="s">
        <v>309</v>
      </c>
      <c r="C123" s="48">
        <v>3126822</v>
      </c>
      <c r="D123" s="49">
        <v>41667</v>
      </c>
      <c r="E123" s="48">
        <v>315338</v>
      </c>
      <c r="F123" s="48" t="s">
        <v>240</v>
      </c>
      <c r="G123" s="50" t="s">
        <v>267</v>
      </c>
      <c r="H123" s="122">
        <v>792.4</v>
      </c>
      <c r="I123" s="122">
        <v>0</v>
      </c>
      <c r="J123" s="122">
        <v>-792.4</v>
      </c>
      <c r="K123" s="122">
        <v>0</v>
      </c>
      <c r="L123"/>
      <c r="M123"/>
      <c r="N123"/>
    </row>
    <row r="124" spans="1:14" s="41" customFormat="1" ht="12" hidden="1" customHeight="1" outlineLevel="2" x14ac:dyDescent="0.25">
      <c r="A124" s="47">
        <v>1</v>
      </c>
      <c r="B124" s="55" t="s">
        <v>309</v>
      </c>
      <c r="C124" s="48">
        <v>3537551</v>
      </c>
      <c r="D124" s="49">
        <v>41668</v>
      </c>
      <c r="E124" s="48">
        <v>166481</v>
      </c>
      <c r="F124" s="48" t="s">
        <v>123</v>
      </c>
      <c r="G124" s="50" t="s">
        <v>264</v>
      </c>
      <c r="H124" s="122">
        <v>349.4</v>
      </c>
      <c r="I124" s="122">
        <v>-54.15</v>
      </c>
      <c r="J124" s="122">
        <v>-295.25</v>
      </c>
      <c r="K124" s="122">
        <v>0</v>
      </c>
      <c r="L124"/>
      <c r="M124"/>
      <c r="N124"/>
    </row>
    <row r="125" spans="1:14" s="41" customFormat="1" ht="12" hidden="1" customHeight="1" outlineLevel="2" x14ac:dyDescent="0.25">
      <c r="A125" s="47">
        <v>1</v>
      </c>
      <c r="B125" s="55" t="s">
        <v>309</v>
      </c>
      <c r="C125" s="48">
        <v>3220721</v>
      </c>
      <c r="D125" s="49">
        <v>41668</v>
      </c>
      <c r="E125" s="48">
        <v>259918</v>
      </c>
      <c r="F125" s="48" t="s">
        <v>29</v>
      </c>
      <c r="G125" s="50" t="s">
        <v>268</v>
      </c>
      <c r="H125" s="122">
        <v>447.11</v>
      </c>
      <c r="I125" s="122">
        <v>-27.9</v>
      </c>
      <c r="J125" s="122">
        <v>-419.21</v>
      </c>
      <c r="K125" s="122">
        <v>0</v>
      </c>
      <c r="L125"/>
      <c r="M125"/>
      <c r="N125"/>
    </row>
    <row r="126" spans="1:14" s="41" customFormat="1" ht="12" hidden="1" customHeight="1" outlineLevel="2" x14ac:dyDescent="0.25">
      <c r="A126" s="47">
        <v>1</v>
      </c>
      <c r="B126" s="55" t="s">
        <v>309</v>
      </c>
      <c r="C126" s="48">
        <v>3525213</v>
      </c>
      <c r="D126" s="49">
        <v>41668</v>
      </c>
      <c r="E126" s="48">
        <v>305425</v>
      </c>
      <c r="F126" s="48" t="s">
        <v>16</v>
      </c>
      <c r="G126" s="50" t="s">
        <v>266</v>
      </c>
      <c r="H126" s="122">
        <v>2321.23</v>
      </c>
      <c r="I126" s="122">
        <v>-1349.8</v>
      </c>
      <c r="J126" s="122">
        <v>-971.43</v>
      </c>
      <c r="K126" s="122">
        <v>0</v>
      </c>
      <c r="L126"/>
      <c r="M126"/>
      <c r="N126"/>
    </row>
    <row r="127" spans="1:14" s="41" customFormat="1" ht="12" hidden="1" customHeight="1" outlineLevel="2" x14ac:dyDescent="0.25">
      <c r="A127" s="47">
        <v>1</v>
      </c>
      <c r="B127" s="55" t="s">
        <v>309</v>
      </c>
      <c r="C127" s="48">
        <v>913491</v>
      </c>
      <c r="D127" s="49">
        <v>41668</v>
      </c>
      <c r="E127" s="48">
        <v>177491</v>
      </c>
      <c r="F127" s="48" t="s">
        <v>16</v>
      </c>
      <c r="G127" s="50" t="s">
        <v>266</v>
      </c>
      <c r="H127" s="122">
        <v>1793.23</v>
      </c>
      <c r="I127" s="122">
        <v>-1069.1500000000001</v>
      </c>
      <c r="J127" s="122">
        <v>-721.08</v>
      </c>
      <c r="K127" s="122">
        <v>3</v>
      </c>
      <c r="L127"/>
      <c r="M127"/>
      <c r="N127"/>
    </row>
    <row r="128" spans="1:14" s="41" customFormat="1" ht="12" hidden="1" customHeight="1" outlineLevel="2" x14ac:dyDescent="0.25">
      <c r="A128" s="47">
        <v>1</v>
      </c>
      <c r="B128" s="55" t="s">
        <v>309</v>
      </c>
      <c r="C128" s="48">
        <v>3516366</v>
      </c>
      <c r="D128" s="49">
        <v>41668</v>
      </c>
      <c r="E128" s="48">
        <v>442993</v>
      </c>
      <c r="F128" s="48" t="s">
        <v>16</v>
      </c>
      <c r="G128" s="50" t="s">
        <v>266</v>
      </c>
      <c r="H128" s="122">
        <v>349.4</v>
      </c>
      <c r="I128" s="122">
        <v>-362.9</v>
      </c>
      <c r="J128" s="122">
        <v>0</v>
      </c>
      <c r="K128" s="122">
        <v>-13.5</v>
      </c>
      <c r="L128"/>
      <c r="M128"/>
      <c r="N128"/>
    </row>
    <row r="129" spans="1:14" s="41" customFormat="1" ht="12" hidden="1" customHeight="1" outlineLevel="2" x14ac:dyDescent="0.25">
      <c r="A129" s="47">
        <v>1</v>
      </c>
      <c r="B129" s="55" t="s">
        <v>309</v>
      </c>
      <c r="C129" s="48">
        <v>3541590</v>
      </c>
      <c r="D129" s="49">
        <v>41668</v>
      </c>
      <c r="E129" s="48">
        <v>151694</v>
      </c>
      <c r="F129" s="48" t="s">
        <v>16</v>
      </c>
      <c r="G129" s="50" t="s">
        <v>266</v>
      </c>
      <c r="H129" s="122">
        <v>349.4</v>
      </c>
      <c r="I129" s="122">
        <v>-362.9</v>
      </c>
      <c r="J129" s="122">
        <v>13.5</v>
      </c>
      <c r="K129" s="122">
        <v>0</v>
      </c>
      <c r="L129"/>
      <c r="M129"/>
      <c r="N129"/>
    </row>
    <row r="130" spans="1:14" s="41" customFormat="1" ht="12" hidden="1" customHeight="1" outlineLevel="2" x14ac:dyDescent="0.25">
      <c r="A130" s="47">
        <v>1</v>
      </c>
      <c r="B130" s="55" t="s">
        <v>309</v>
      </c>
      <c r="C130" s="48">
        <v>913491</v>
      </c>
      <c r="D130" s="49">
        <v>41669</v>
      </c>
      <c r="E130" s="48">
        <v>177491</v>
      </c>
      <c r="F130" s="48" t="s">
        <v>16</v>
      </c>
      <c r="G130" s="50" t="s">
        <v>266</v>
      </c>
      <c r="H130" s="122">
        <v>8267.2000000000007</v>
      </c>
      <c r="I130" s="122">
        <v>-1872.35</v>
      </c>
      <c r="J130" s="122">
        <v>-6391.85</v>
      </c>
      <c r="K130" s="122">
        <v>3</v>
      </c>
      <c r="L130"/>
      <c r="M130"/>
      <c r="N130"/>
    </row>
    <row r="131" spans="1:14" s="41" customFormat="1" ht="12" hidden="1" customHeight="1" outlineLevel="2" x14ac:dyDescent="0.25">
      <c r="A131" s="47">
        <v>1</v>
      </c>
      <c r="B131" s="55" t="s">
        <v>309</v>
      </c>
      <c r="C131" s="48">
        <v>3516366</v>
      </c>
      <c r="D131" s="49">
        <v>41669</v>
      </c>
      <c r="E131" s="48">
        <v>442993</v>
      </c>
      <c r="F131" s="48" t="s">
        <v>16</v>
      </c>
      <c r="G131" s="50" t="s">
        <v>266</v>
      </c>
      <c r="H131" s="122">
        <v>349.4</v>
      </c>
      <c r="I131" s="122">
        <v>-362.9</v>
      </c>
      <c r="J131" s="122">
        <v>13.5</v>
      </c>
      <c r="K131" s="122">
        <v>0</v>
      </c>
      <c r="L131"/>
      <c r="M131"/>
      <c r="N131"/>
    </row>
    <row r="132" spans="1:14" s="41" customFormat="1" ht="12" hidden="1" customHeight="1" outlineLevel="2" x14ac:dyDescent="0.25">
      <c r="A132" s="47">
        <v>1</v>
      </c>
      <c r="B132" s="55" t="s">
        <v>309</v>
      </c>
      <c r="C132" s="48">
        <v>3541590</v>
      </c>
      <c r="D132" s="49">
        <v>41669</v>
      </c>
      <c r="E132" s="48">
        <v>151694</v>
      </c>
      <c r="F132" s="48" t="s">
        <v>16</v>
      </c>
      <c r="G132" s="50" t="s">
        <v>266</v>
      </c>
      <c r="H132" s="122">
        <v>349.4</v>
      </c>
      <c r="I132" s="122">
        <v>-362.9</v>
      </c>
      <c r="J132" s="122">
        <v>13.5</v>
      </c>
      <c r="K132" s="122">
        <v>0</v>
      </c>
      <c r="L132"/>
      <c r="M132"/>
      <c r="N132"/>
    </row>
    <row r="133" spans="1:14" s="41" customFormat="1" ht="12" hidden="1" customHeight="1" outlineLevel="2" x14ac:dyDescent="0.25">
      <c r="A133" s="47">
        <v>1</v>
      </c>
      <c r="B133" s="55" t="s">
        <v>309</v>
      </c>
      <c r="C133" s="48">
        <v>3543150</v>
      </c>
      <c r="D133" s="49">
        <v>41669</v>
      </c>
      <c r="E133" s="48">
        <v>134737</v>
      </c>
      <c r="F133" s="48" t="s">
        <v>38</v>
      </c>
      <c r="G133" s="50" t="s">
        <v>260</v>
      </c>
      <c r="H133" s="122">
        <v>349.4</v>
      </c>
      <c r="I133" s="122">
        <v>-349.4</v>
      </c>
      <c r="J133" s="122">
        <v>0</v>
      </c>
      <c r="K133" s="122">
        <v>0</v>
      </c>
      <c r="L133"/>
      <c r="M133"/>
      <c r="N133"/>
    </row>
    <row r="134" spans="1:14" s="41" customFormat="1" ht="12" hidden="1" customHeight="1" outlineLevel="2" x14ac:dyDescent="0.25">
      <c r="A134" s="47">
        <v>1</v>
      </c>
      <c r="B134" s="55" t="s">
        <v>309</v>
      </c>
      <c r="C134" s="48">
        <v>3126822</v>
      </c>
      <c r="D134" s="49">
        <v>41669</v>
      </c>
      <c r="E134" s="48">
        <v>315338</v>
      </c>
      <c r="F134" s="48" t="s">
        <v>240</v>
      </c>
      <c r="G134" s="50" t="s">
        <v>267</v>
      </c>
      <c r="H134" s="122">
        <v>349.4</v>
      </c>
      <c r="I134" s="122">
        <v>0</v>
      </c>
      <c r="J134" s="122">
        <v>-349.4</v>
      </c>
      <c r="K134" s="122">
        <v>0</v>
      </c>
      <c r="L134"/>
      <c r="M134"/>
      <c r="N134"/>
    </row>
    <row r="135" spans="1:14" s="41" customFormat="1" ht="12" hidden="1" customHeight="1" outlineLevel="2" x14ac:dyDescent="0.25">
      <c r="A135" s="47">
        <v>1</v>
      </c>
      <c r="B135" s="55" t="s">
        <v>309</v>
      </c>
      <c r="C135" s="48">
        <v>956722</v>
      </c>
      <c r="D135" s="49">
        <v>41670</v>
      </c>
      <c r="E135" s="48">
        <v>136002</v>
      </c>
      <c r="F135" s="48" t="s">
        <v>199</v>
      </c>
      <c r="G135" s="50" t="s">
        <v>274</v>
      </c>
      <c r="H135" s="122">
        <v>877.4</v>
      </c>
      <c r="I135" s="122">
        <v>-640.54</v>
      </c>
      <c r="J135" s="122">
        <v>-236.86</v>
      </c>
      <c r="K135" s="122">
        <v>0</v>
      </c>
      <c r="L135"/>
      <c r="M135"/>
      <c r="N135"/>
    </row>
    <row r="136" spans="1:14" s="41" customFormat="1" ht="12" hidden="1" customHeight="1" outlineLevel="2" x14ac:dyDescent="0.25">
      <c r="A136" s="47">
        <v>1</v>
      </c>
      <c r="B136" s="55" t="s">
        <v>309</v>
      </c>
      <c r="C136" s="48">
        <v>3537551</v>
      </c>
      <c r="D136" s="49">
        <v>41670</v>
      </c>
      <c r="E136" s="48">
        <v>166481</v>
      </c>
      <c r="F136" s="48" t="s">
        <v>123</v>
      </c>
      <c r="G136" s="50" t="s">
        <v>264</v>
      </c>
      <c r="H136" s="122">
        <v>349.4</v>
      </c>
      <c r="I136" s="122">
        <v>-54.15</v>
      </c>
      <c r="J136" s="122">
        <v>-295.25</v>
      </c>
      <c r="K136" s="122">
        <v>0</v>
      </c>
      <c r="L136"/>
      <c r="M136"/>
      <c r="N136"/>
    </row>
    <row r="137" spans="1:14" s="41" customFormat="1" ht="12" hidden="1" customHeight="1" outlineLevel="2" x14ac:dyDescent="0.25">
      <c r="A137" s="47">
        <v>1</v>
      </c>
      <c r="B137" s="55" t="s">
        <v>309</v>
      </c>
      <c r="C137" s="48">
        <v>3383822</v>
      </c>
      <c r="D137" s="49">
        <v>41670</v>
      </c>
      <c r="E137" s="48">
        <v>134383</v>
      </c>
      <c r="F137" s="48" t="s">
        <v>84</v>
      </c>
      <c r="G137" s="50" t="s">
        <v>271</v>
      </c>
      <c r="H137" s="122">
        <v>11647.03</v>
      </c>
      <c r="I137" s="122">
        <v>-1376.7</v>
      </c>
      <c r="J137" s="122">
        <v>-10270.33</v>
      </c>
      <c r="K137" s="122">
        <v>0</v>
      </c>
      <c r="L137"/>
      <c r="M137"/>
      <c r="N137"/>
    </row>
    <row r="138" spans="1:14" s="41" customFormat="1" ht="12" hidden="1" customHeight="1" outlineLevel="2" x14ac:dyDescent="0.25">
      <c r="A138" s="47">
        <v>1</v>
      </c>
      <c r="B138" s="55" t="s">
        <v>309</v>
      </c>
      <c r="C138" s="48">
        <v>3541590</v>
      </c>
      <c r="D138" s="49">
        <v>41670</v>
      </c>
      <c r="E138" s="48">
        <v>151694</v>
      </c>
      <c r="F138" s="48" t="s">
        <v>16</v>
      </c>
      <c r="G138" s="50" t="s">
        <v>266</v>
      </c>
      <c r="H138" s="122">
        <v>349.4</v>
      </c>
      <c r="I138" s="122">
        <v>-362.9</v>
      </c>
      <c r="J138" s="122">
        <v>13.5</v>
      </c>
      <c r="K138" s="122">
        <v>0</v>
      </c>
      <c r="L138"/>
      <c r="M138"/>
      <c r="N138"/>
    </row>
    <row r="139" spans="1:14" s="41" customFormat="1" ht="12" hidden="1" customHeight="1" outlineLevel="2" x14ac:dyDescent="0.25">
      <c r="A139" s="47">
        <v>1</v>
      </c>
      <c r="B139" s="55" t="s">
        <v>309</v>
      </c>
      <c r="C139" s="48">
        <v>913491</v>
      </c>
      <c r="D139" s="49">
        <v>41670</v>
      </c>
      <c r="E139" s="48">
        <v>177491</v>
      </c>
      <c r="F139" s="48" t="s">
        <v>16</v>
      </c>
      <c r="G139" s="50" t="s">
        <v>266</v>
      </c>
      <c r="H139" s="122">
        <v>349.4</v>
      </c>
      <c r="I139" s="122">
        <v>-359.9</v>
      </c>
      <c r="J139" s="122">
        <v>13.5</v>
      </c>
      <c r="K139" s="122">
        <v>3</v>
      </c>
      <c r="L139"/>
      <c r="M139"/>
      <c r="N139"/>
    </row>
    <row r="140" spans="1:14" s="41" customFormat="1" ht="12" hidden="1" customHeight="1" outlineLevel="2" x14ac:dyDescent="0.25">
      <c r="A140" s="47">
        <v>1</v>
      </c>
      <c r="B140" s="55" t="s">
        <v>309</v>
      </c>
      <c r="C140" s="48">
        <v>3543150</v>
      </c>
      <c r="D140" s="49">
        <v>41670</v>
      </c>
      <c r="E140" s="48">
        <v>134737</v>
      </c>
      <c r="F140" s="48" t="s">
        <v>38</v>
      </c>
      <c r="G140" s="50" t="s">
        <v>260</v>
      </c>
      <c r="H140" s="122">
        <v>349.4</v>
      </c>
      <c r="I140" s="122">
        <v>-349.4</v>
      </c>
      <c r="J140" s="122">
        <v>0</v>
      </c>
      <c r="K140" s="122">
        <v>0</v>
      </c>
      <c r="L140"/>
      <c r="M140"/>
      <c r="N140"/>
    </row>
    <row r="141" spans="1:14" s="41" customFormat="1" ht="12" hidden="1" customHeight="1" outlineLevel="2" x14ac:dyDescent="0.25">
      <c r="A141" s="47">
        <v>1</v>
      </c>
      <c r="B141" s="55" t="s">
        <v>309</v>
      </c>
      <c r="C141" s="48">
        <v>3126822</v>
      </c>
      <c r="D141" s="49">
        <v>41670</v>
      </c>
      <c r="E141" s="48">
        <v>315338</v>
      </c>
      <c r="F141" s="48" t="s">
        <v>240</v>
      </c>
      <c r="G141" s="50" t="s">
        <v>267</v>
      </c>
      <c r="H141" s="122">
        <v>349.4</v>
      </c>
      <c r="I141" s="122">
        <v>0</v>
      </c>
      <c r="J141" s="122">
        <v>-349.4</v>
      </c>
      <c r="K141" s="122">
        <v>0</v>
      </c>
      <c r="L141"/>
      <c r="M141"/>
      <c r="N141"/>
    </row>
    <row r="142" spans="1:14" s="41" customFormat="1" ht="12" hidden="1" customHeight="1" outlineLevel="1" collapsed="1" x14ac:dyDescent="0.25">
      <c r="A142" s="47">
        <f>SUBTOTAL(9,A6:A141)</f>
        <v>136</v>
      </c>
      <c r="B142" s="56" t="s">
        <v>321</v>
      </c>
      <c r="C142" s="48"/>
      <c r="D142" s="49"/>
      <c r="E142" s="48"/>
      <c r="F142" s="48"/>
      <c r="G142" s="50"/>
      <c r="H142" s="122">
        <f>SUBTOTAL(9,H6:H141)</f>
        <v>147715.29999999973</v>
      </c>
      <c r="I142" s="122">
        <f>SUBTOTAL(9,I6:I141)</f>
        <v>-45526.520000000055</v>
      </c>
      <c r="J142" s="122">
        <f>SUBTOTAL(9,J6:J141)</f>
        <v>-100388.05999999998</v>
      </c>
      <c r="K142" s="122">
        <f>SUBTOTAL(9,K6:K141)</f>
        <v>1800.72</v>
      </c>
      <c r="L142"/>
      <c r="M142"/>
      <c r="N142"/>
    </row>
    <row r="143" spans="1:14" s="41" customFormat="1" ht="12" hidden="1" customHeight="1" outlineLevel="2" x14ac:dyDescent="0.25">
      <c r="A143" s="47">
        <v>1</v>
      </c>
      <c r="B143" s="55" t="s">
        <v>310</v>
      </c>
      <c r="C143" s="48">
        <v>3537551</v>
      </c>
      <c r="D143" s="49">
        <v>41674</v>
      </c>
      <c r="E143" s="48">
        <v>166481</v>
      </c>
      <c r="F143" s="48" t="s">
        <v>123</v>
      </c>
      <c r="G143" s="50" t="s">
        <v>264</v>
      </c>
      <c r="H143" s="122">
        <v>977.6</v>
      </c>
      <c r="I143" s="122">
        <v>-126.4</v>
      </c>
      <c r="J143" s="122">
        <v>-851.2</v>
      </c>
      <c r="K143" s="122">
        <v>0</v>
      </c>
      <c r="L143"/>
      <c r="M143"/>
      <c r="N143"/>
    </row>
    <row r="144" spans="1:14" s="41" customFormat="1" ht="12" hidden="1" customHeight="1" outlineLevel="2" x14ac:dyDescent="0.25">
      <c r="A144" s="47">
        <v>1</v>
      </c>
      <c r="B144" s="55" t="s">
        <v>310</v>
      </c>
      <c r="C144" s="48">
        <v>913491</v>
      </c>
      <c r="D144" s="49">
        <v>41674</v>
      </c>
      <c r="E144" s="48">
        <v>177491</v>
      </c>
      <c r="F144" s="48" t="s">
        <v>16</v>
      </c>
      <c r="G144" s="50" t="s">
        <v>266</v>
      </c>
      <c r="H144" s="122">
        <v>792.4</v>
      </c>
      <c r="I144" s="122">
        <v>-528.38</v>
      </c>
      <c r="J144" s="122">
        <v>-261.02</v>
      </c>
      <c r="K144" s="122">
        <v>3</v>
      </c>
      <c r="L144"/>
      <c r="M144"/>
      <c r="N144"/>
    </row>
    <row r="145" spans="1:14" s="41" customFormat="1" ht="12" hidden="1" customHeight="1" outlineLevel="2" x14ac:dyDescent="0.25">
      <c r="A145" s="47">
        <v>1</v>
      </c>
      <c r="B145" s="55" t="s">
        <v>310</v>
      </c>
      <c r="C145" s="48">
        <v>3541590</v>
      </c>
      <c r="D145" s="49">
        <v>41674</v>
      </c>
      <c r="E145" s="48">
        <v>151694</v>
      </c>
      <c r="F145" s="48" t="s">
        <v>16</v>
      </c>
      <c r="G145" s="50" t="s">
        <v>266</v>
      </c>
      <c r="H145" s="122">
        <v>442</v>
      </c>
      <c r="I145" s="122">
        <v>-362.9</v>
      </c>
      <c r="J145" s="122">
        <v>-79.099999999999994</v>
      </c>
      <c r="K145" s="122">
        <v>0</v>
      </c>
      <c r="L145"/>
      <c r="M145"/>
      <c r="N145"/>
    </row>
    <row r="146" spans="1:14" s="41" customFormat="1" ht="12" hidden="1" customHeight="1" outlineLevel="2" x14ac:dyDescent="0.25">
      <c r="A146" s="47">
        <v>1</v>
      </c>
      <c r="B146" s="55" t="s">
        <v>310</v>
      </c>
      <c r="C146" s="48">
        <v>3543150</v>
      </c>
      <c r="D146" s="49">
        <v>41674</v>
      </c>
      <c r="E146" s="48">
        <v>134737</v>
      </c>
      <c r="F146" s="48" t="s">
        <v>38</v>
      </c>
      <c r="G146" s="50" t="s">
        <v>260</v>
      </c>
      <c r="H146" s="122">
        <v>885</v>
      </c>
      <c r="I146" s="122">
        <v>-614.51</v>
      </c>
      <c r="J146" s="122">
        <v>-270.49</v>
      </c>
      <c r="K146" s="122">
        <v>0</v>
      </c>
      <c r="L146"/>
      <c r="M146"/>
      <c r="N146"/>
    </row>
    <row r="147" spans="1:14" s="41" customFormat="1" ht="12" hidden="1" customHeight="1" outlineLevel="2" x14ac:dyDescent="0.25">
      <c r="A147" s="47">
        <v>1</v>
      </c>
      <c r="B147" s="55" t="s">
        <v>310</v>
      </c>
      <c r="C147" s="48">
        <v>3541590</v>
      </c>
      <c r="D147" s="49">
        <v>41675</v>
      </c>
      <c r="E147" s="48">
        <v>151694</v>
      </c>
      <c r="F147" s="48" t="s">
        <v>16</v>
      </c>
      <c r="G147" s="50" t="s">
        <v>266</v>
      </c>
      <c r="H147" s="122">
        <v>349.4</v>
      </c>
      <c r="I147" s="122">
        <v>-362.9</v>
      </c>
      <c r="J147" s="122">
        <v>13.5</v>
      </c>
      <c r="K147" s="122">
        <v>0</v>
      </c>
      <c r="L147"/>
      <c r="M147"/>
      <c r="N147"/>
    </row>
    <row r="148" spans="1:14" s="41" customFormat="1" ht="12" hidden="1" customHeight="1" outlineLevel="2" x14ac:dyDescent="0.25">
      <c r="A148" s="47">
        <v>1</v>
      </c>
      <c r="B148" s="55" t="s">
        <v>310</v>
      </c>
      <c r="C148" s="48">
        <v>3537551</v>
      </c>
      <c r="D148" s="49">
        <v>41676</v>
      </c>
      <c r="E148" s="48">
        <v>166481</v>
      </c>
      <c r="F148" s="48" t="s">
        <v>123</v>
      </c>
      <c r="G148" s="50" t="s">
        <v>264</v>
      </c>
      <c r="H148" s="122">
        <v>349.4</v>
      </c>
      <c r="I148" s="122">
        <v>-54.15</v>
      </c>
      <c r="J148" s="122">
        <v>-295.25</v>
      </c>
      <c r="K148" s="122">
        <v>0</v>
      </c>
      <c r="L148"/>
      <c r="M148"/>
      <c r="N148"/>
    </row>
    <row r="149" spans="1:14" s="41" customFormat="1" ht="12" hidden="1" customHeight="1" outlineLevel="2" x14ac:dyDescent="0.25">
      <c r="A149" s="47">
        <v>1</v>
      </c>
      <c r="B149" s="55" t="s">
        <v>310</v>
      </c>
      <c r="C149" s="48">
        <v>3541590</v>
      </c>
      <c r="D149" s="49">
        <v>41676</v>
      </c>
      <c r="E149" s="48">
        <v>151694</v>
      </c>
      <c r="F149" s="48" t="s">
        <v>16</v>
      </c>
      <c r="G149" s="50" t="s">
        <v>266</v>
      </c>
      <c r="H149" s="122">
        <v>792.4</v>
      </c>
      <c r="I149" s="122">
        <v>-531.38</v>
      </c>
      <c r="J149" s="122">
        <v>-261.02</v>
      </c>
      <c r="K149" s="122">
        <v>0</v>
      </c>
      <c r="L149"/>
      <c r="M149"/>
      <c r="N149"/>
    </row>
    <row r="150" spans="1:14" s="41" customFormat="1" ht="12" hidden="1" customHeight="1" outlineLevel="2" x14ac:dyDescent="0.25">
      <c r="A150" s="47">
        <v>1</v>
      </c>
      <c r="B150" s="55" t="s">
        <v>310</v>
      </c>
      <c r="C150" s="48">
        <v>913491</v>
      </c>
      <c r="D150" s="49">
        <v>41676</v>
      </c>
      <c r="E150" s="48">
        <v>177491</v>
      </c>
      <c r="F150" s="48" t="s">
        <v>16</v>
      </c>
      <c r="G150" s="50" t="s">
        <v>266</v>
      </c>
      <c r="H150" s="122">
        <v>349.4</v>
      </c>
      <c r="I150" s="122">
        <v>-359.9</v>
      </c>
      <c r="J150" s="122">
        <v>13.5</v>
      </c>
      <c r="K150" s="122">
        <v>3</v>
      </c>
      <c r="L150"/>
      <c r="M150"/>
      <c r="N150"/>
    </row>
    <row r="151" spans="1:14" s="41" customFormat="1" ht="12" hidden="1" customHeight="1" outlineLevel="2" x14ac:dyDescent="0.25">
      <c r="A151" s="47">
        <v>1</v>
      </c>
      <c r="B151" s="55" t="s">
        <v>310</v>
      </c>
      <c r="C151" s="48">
        <v>3543150</v>
      </c>
      <c r="D151" s="49">
        <v>41676</v>
      </c>
      <c r="E151" s="48">
        <v>134737</v>
      </c>
      <c r="F151" s="48" t="s">
        <v>38</v>
      </c>
      <c r="G151" s="50" t="s">
        <v>260</v>
      </c>
      <c r="H151" s="122">
        <v>349.4</v>
      </c>
      <c r="I151" s="122">
        <v>-349.4</v>
      </c>
      <c r="J151" s="122">
        <v>0</v>
      </c>
      <c r="K151" s="122">
        <v>0</v>
      </c>
      <c r="L151"/>
      <c r="M151"/>
      <c r="N151"/>
    </row>
    <row r="152" spans="1:14" s="41" customFormat="1" ht="12" hidden="1" customHeight="1" outlineLevel="2" x14ac:dyDescent="0.25">
      <c r="A152" s="47">
        <v>1</v>
      </c>
      <c r="B152" s="55" t="s">
        <v>310</v>
      </c>
      <c r="C152" s="48">
        <v>3537551</v>
      </c>
      <c r="D152" s="49">
        <v>41677</v>
      </c>
      <c r="E152" s="48">
        <v>166481</v>
      </c>
      <c r="F152" s="48" t="s">
        <v>123</v>
      </c>
      <c r="G152" s="50" t="s">
        <v>264</v>
      </c>
      <c r="H152" s="122">
        <v>349.4</v>
      </c>
      <c r="I152" s="122">
        <v>-308.45999999999998</v>
      </c>
      <c r="J152" s="122">
        <v>-40.94</v>
      </c>
      <c r="K152" s="122">
        <v>0</v>
      </c>
      <c r="L152"/>
      <c r="M152"/>
      <c r="N152"/>
    </row>
    <row r="153" spans="1:14" s="41" customFormat="1" ht="12" hidden="1" customHeight="1" outlineLevel="2" x14ac:dyDescent="0.25">
      <c r="A153" s="47">
        <v>1</v>
      </c>
      <c r="B153" s="55" t="s">
        <v>310</v>
      </c>
      <c r="C153" s="48">
        <v>3541590</v>
      </c>
      <c r="D153" s="49">
        <v>41677</v>
      </c>
      <c r="E153" s="48">
        <v>151694</v>
      </c>
      <c r="F153" s="48" t="s">
        <v>16</v>
      </c>
      <c r="G153" s="50" t="s">
        <v>266</v>
      </c>
      <c r="H153" s="122">
        <v>349.4</v>
      </c>
      <c r="I153" s="122">
        <v>-362.9</v>
      </c>
      <c r="J153" s="122">
        <v>13.5</v>
      </c>
      <c r="K153" s="122">
        <v>0</v>
      </c>
      <c r="L153"/>
      <c r="M153"/>
      <c r="N153"/>
    </row>
    <row r="154" spans="1:14" s="41" customFormat="1" ht="12" hidden="1" customHeight="1" outlineLevel="2" x14ac:dyDescent="0.25">
      <c r="A154" s="47">
        <v>1</v>
      </c>
      <c r="B154" s="55" t="s">
        <v>310</v>
      </c>
      <c r="C154" s="48">
        <v>913491</v>
      </c>
      <c r="D154" s="49">
        <v>41677</v>
      </c>
      <c r="E154" s="48">
        <v>177491</v>
      </c>
      <c r="F154" s="48" t="s">
        <v>16</v>
      </c>
      <c r="G154" s="50" t="s">
        <v>266</v>
      </c>
      <c r="H154" s="122">
        <v>349.4</v>
      </c>
      <c r="I154" s="122">
        <v>-359.9</v>
      </c>
      <c r="J154" s="122">
        <v>13.5</v>
      </c>
      <c r="K154" s="122">
        <v>3</v>
      </c>
      <c r="L154"/>
      <c r="M154"/>
      <c r="N154"/>
    </row>
    <row r="155" spans="1:14" s="41" customFormat="1" ht="12" hidden="1" customHeight="1" outlineLevel="2" x14ac:dyDescent="0.25">
      <c r="A155" s="47">
        <v>1</v>
      </c>
      <c r="B155" s="55" t="s">
        <v>310</v>
      </c>
      <c r="C155" s="48">
        <v>3543150</v>
      </c>
      <c r="D155" s="49">
        <v>41677</v>
      </c>
      <c r="E155" s="48">
        <v>134737</v>
      </c>
      <c r="F155" s="48" t="s">
        <v>38</v>
      </c>
      <c r="G155" s="50" t="s">
        <v>260</v>
      </c>
      <c r="H155" s="122">
        <v>349.4</v>
      </c>
      <c r="I155" s="122">
        <v>-349.4</v>
      </c>
      <c r="J155" s="122">
        <v>0</v>
      </c>
      <c r="K155" s="122">
        <v>0</v>
      </c>
      <c r="L155"/>
      <c r="M155"/>
      <c r="N155"/>
    </row>
    <row r="156" spans="1:14" s="41" customFormat="1" ht="12" hidden="1" customHeight="1" outlineLevel="2" x14ac:dyDescent="0.25">
      <c r="A156" s="47">
        <v>1</v>
      </c>
      <c r="B156" s="55" t="s">
        <v>310</v>
      </c>
      <c r="C156" s="48">
        <v>3537551</v>
      </c>
      <c r="D156" s="49">
        <v>41680</v>
      </c>
      <c r="E156" s="48">
        <v>166481</v>
      </c>
      <c r="F156" s="48" t="s">
        <v>123</v>
      </c>
      <c r="G156" s="50" t="s">
        <v>264</v>
      </c>
      <c r="H156" s="122">
        <v>792.4</v>
      </c>
      <c r="I156" s="122">
        <v>-89.68</v>
      </c>
      <c r="J156" s="122">
        <v>-702.72</v>
      </c>
      <c r="K156" s="122">
        <v>0</v>
      </c>
      <c r="L156"/>
      <c r="M156"/>
      <c r="N156"/>
    </row>
    <row r="157" spans="1:14" s="41" customFormat="1" ht="12" hidden="1" customHeight="1" outlineLevel="2" x14ac:dyDescent="0.25">
      <c r="A157" s="47">
        <v>1</v>
      </c>
      <c r="B157" s="55" t="s">
        <v>310</v>
      </c>
      <c r="C157" s="48">
        <v>1079760</v>
      </c>
      <c r="D157" s="49">
        <v>41680</v>
      </c>
      <c r="E157" s="48">
        <v>152084</v>
      </c>
      <c r="F157" s="48" t="s">
        <v>29</v>
      </c>
      <c r="G157" s="50" t="s">
        <v>268</v>
      </c>
      <c r="H157" s="122">
        <v>1629.03</v>
      </c>
      <c r="I157" s="122">
        <v>-506.13</v>
      </c>
      <c r="J157" s="122">
        <v>-1122.9000000000001</v>
      </c>
      <c r="K157" s="122">
        <v>0</v>
      </c>
      <c r="L157"/>
      <c r="M157"/>
      <c r="N157"/>
    </row>
    <row r="158" spans="1:14" s="41" customFormat="1" ht="12" hidden="1" customHeight="1" outlineLevel="2" x14ac:dyDescent="0.25">
      <c r="A158" s="47">
        <v>1</v>
      </c>
      <c r="B158" s="55" t="s">
        <v>310</v>
      </c>
      <c r="C158" s="48">
        <v>1027518</v>
      </c>
      <c r="D158" s="49">
        <v>41680</v>
      </c>
      <c r="E158" s="48">
        <v>196334</v>
      </c>
      <c r="F158" s="48" t="s">
        <v>16</v>
      </c>
      <c r="G158" s="50" t="s">
        <v>266</v>
      </c>
      <c r="H158" s="122">
        <v>1536.43</v>
      </c>
      <c r="I158" s="122">
        <v>-753.27</v>
      </c>
      <c r="J158" s="122">
        <v>-783.16</v>
      </c>
      <c r="K158" s="122">
        <v>0</v>
      </c>
      <c r="L158"/>
      <c r="M158"/>
      <c r="N158"/>
    </row>
    <row r="159" spans="1:14" s="41" customFormat="1" ht="12" hidden="1" customHeight="1" outlineLevel="2" x14ac:dyDescent="0.25">
      <c r="A159" s="47">
        <v>1</v>
      </c>
      <c r="B159" s="55" t="s">
        <v>310</v>
      </c>
      <c r="C159" s="48">
        <v>913491</v>
      </c>
      <c r="D159" s="49">
        <v>41680</v>
      </c>
      <c r="E159" s="48">
        <v>177491</v>
      </c>
      <c r="F159" s="48" t="s">
        <v>16</v>
      </c>
      <c r="G159" s="50" t="s">
        <v>266</v>
      </c>
      <c r="H159" s="122">
        <v>792.4</v>
      </c>
      <c r="I159" s="122">
        <v>-528.38</v>
      </c>
      <c r="J159" s="122">
        <v>-261.02</v>
      </c>
      <c r="K159" s="122">
        <v>3</v>
      </c>
      <c r="L159"/>
      <c r="M159"/>
      <c r="N159"/>
    </row>
    <row r="160" spans="1:14" s="41" customFormat="1" ht="12" hidden="1" customHeight="1" outlineLevel="2" x14ac:dyDescent="0.25">
      <c r="A160" s="47">
        <v>1</v>
      </c>
      <c r="B160" s="55" t="s">
        <v>310</v>
      </c>
      <c r="C160" s="48">
        <v>3541590</v>
      </c>
      <c r="D160" s="49">
        <v>41680</v>
      </c>
      <c r="E160" s="48">
        <v>151694</v>
      </c>
      <c r="F160" s="48" t="s">
        <v>16</v>
      </c>
      <c r="G160" s="50" t="s">
        <v>266</v>
      </c>
      <c r="H160" s="122">
        <v>349.4</v>
      </c>
      <c r="I160" s="122">
        <v>-362.9</v>
      </c>
      <c r="J160" s="122">
        <v>13.5</v>
      </c>
      <c r="K160" s="122">
        <v>0</v>
      </c>
      <c r="L160"/>
      <c r="M160"/>
      <c r="N160"/>
    </row>
    <row r="161" spans="1:14" s="41" customFormat="1" ht="12" hidden="1" customHeight="1" outlineLevel="2" x14ac:dyDescent="0.25">
      <c r="A161" s="47">
        <v>1</v>
      </c>
      <c r="B161" s="55" t="s">
        <v>310</v>
      </c>
      <c r="C161" s="48">
        <v>3543150</v>
      </c>
      <c r="D161" s="49">
        <v>41680</v>
      </c>
      <c r="E161" s="48">
        <v>134737</v>
      </c>
      <c r="F161" s="48" t="s">
        <v>38</v>
      </c>
      <c r="G161" s="50" t="s">
        <v>260</v>
      </c>
      <c r="H161" s="122">
        <v>885</v>
      </c>
      <c r="I161" s="122">
        <v>-614.51</v>
      </c>
      <c r="J161" s="122">
        <v>-270.49</v>
      </c>
      <c r="K161" s="122">
        <v>0</v>
      </c>
      <c r="L161"/>
      <c r="M161"/>
      <c r="N161"/>
    </row>
    <row r="162" spans="1:14" s="41" customFormat="1" ht="12" hidden="1" customHeight="1" outlineLevel="2" x14ac:dyDescent="0.25">
      <c r="A162" s="47">
        <v>1</v>
      </c>
      <c r="B162" s="55" t="s">
        <v>310</v>
      </c>
      <c r="C162" s="48">
        <v>1062393</v>
      </c>
      <c r="D162" s="49">
        <v>41680</v>
      </c>
      <c r="E162" s="48">
        <v>188674</v>
      </c>
      <c r="F162" s="48" t="s">
        <v>38</v>
      </c>
      <c r="G162" s="50" t="s">
        <v>260</v>
      </c>
      <c r="H162" s="122">
        <v>534.6</v>
      </c>
      <c r="I162" s="122">
        <v>-226.59</v>
      </c>
      <c r="J162" s="122">
        <v>-308.01</v>
      </c>
      <c r="K162" s="122">
        <v>0</v>
      </c>
      <c r="L162"/>
      <c r="M162"/>
      <c r="N162"/>
    </row>
    <row r="163" spans="1:14" s="41" customFormat="1" ht="12" hidden="1" customHeight="1" outlineLevel="2" x14ac:dyDescent="0.25">
      <c r="A163" s="47">
        <v>1</v>
      </c>
      <c r="B163" s="55" t="s">
        <v>310</v>
      </c>
      <c r="C163" s="48">
        <v>3303766</v>
      </c>
      <c r="D163" s="49">
        <v>41681</v>
      </c>
      <c r="E163" s="48">
        <v>125413</v>
      </c>
      <c r="F163" s="48" t="s">
        <v>101</v>
      </c>
      <c r="G163" s="50" t="s">
        <v>280</v>
      </c>
      <c r="H163" s="122">
        <v>2140.0300000000002</v>
      </c>
      <c r="I163" s="122">
        <v>-502.85</v>
      </c>
      <c r="J163" s="122">
        <v>-1511.46</v>
      </c>
      <c r="K163" s="122">
        <v>125.72</v>
      </c>
      <c r="L163"/>
      <c r="M163"/>
      <c r="N163"/>
    </row>
    <row r="164" spans="1:14" s="41" customFormat="1" ht="12" hidden="1" customHeight="1" outlineLevel="2" x14ac:dyDescent="0.25">
      <c r="A164" s="47">
        <v>1</v>
      </c>
      <c r="B164" s="55" t="s">
        <v>310</v>
      </c>
      <c r="C164" s="48">
        <v>3537551</v>
      </c>
      <c r="D164" s="49">
        <v>41681</v>
      </c>
      <c r="E164" s="48">
        <v>166481</v>
      </c>
      <c r="F164" s="48" t="s">
        <v>123</v>
      </c>
      <c r="G164" s="50" t="s">
        <v>264</v>
      </c>
      <c r="H164" s="122">
        <v>534.6</v>
      </c>
      <c r="I164" s="122">
        <v>-90.87</v>
      </c>
      <c r="J164" s="122">
        <v>-443.73</v>
      </c>
      <c r="K164" s="122">
        <v>0</v>
      </c>
      <c r="L164"/>
      <c r="M164"/>
      <c r="N164"/>
    </row>
    <row r="165" spans="1:14" s="41" customFormat="1" ht="12" hidden="1" customHeight="1" outlineLevel="2" x14ac:dyDescent="0.25">
      <c r="A165" s="47">
        <v>1</v>
      </c>
      <c r="B165" s="55" t="s">
        <v>310</v>
      </c>
      <c r="C165" s="48">
        <v>1079760</v>
      </c>
      <c r="D165" s="49">
        <v>41681</v>
      </c>
      <c r="E165" s="48">
        <v>152084</v>
      </c>
      <c r="F165" s="48" t="s">
        <v>29</v>
      </c>
      <c r="G165" s="50" t="s">
        <v>268</v>
      </c>
      <c r="H165" s="122">
        <v>2509.4</v>
      </c>
      <c r="I165" s="122">
        <v>-481.78</v>
      </c>
      <c r="J165" s="122">
        <v>-2027.62</v>
      </c>
      <c r="K165" s="122">
        <v>0</v>
      </c>
      <c r="L165"/>
      <c r="M165"/>
      <c r="N165"/>
    </row>
    <row r="166" spans="1:14" s="41" customFormat="1" ht="12" hidden="1" customHeight="1" outlineLevel="2" x14ac:dyDescent="0.25">
      <c r="A166" s="47">
        <v>1</v>
      </c>
      <c r="B166" s="55" t="s">
        <v>310</v>
      </c>
      <c r="C166" s="48">
        <v>3541590</v>
      </c>
      <c r="D166" s="49">
        <v>41681</v>
      </c>
      <c r="E166" s="48">
        <v>151694</v>
      </c>
      <c r="F166" s="48" t="s">
        <v>16</v>
      </c>
      <c r="G166" s="50" t="s">
        <v>266</v>
      </c>
      <c r="H166" s="122">
        <v>1308.5999999999999</v>
      </c>
      <c r="I166" s="122">
        <v>-531.38</v>
      </c>
      <c r="J166" s="122">
        <v>-777.22</v>
      </c>
      <c r="K166" s="122">
        <v>0</v>
      </c>
      <c r="L166"/>
      <c r="M166"/>
      <c r="N166"/>
    </row>
    <row r="167" spans="1:14" s="41" customFormat="1" ht="12" hidden="1" customHeight="1" outlineLevel="2" x14ac:dyDescent="0.25">
      <c r="A167" s="47">
        <v>1</v>
      </c>
      <c r="B167" s="55" t="s">
        <v>310</v>
      </c>
      <c r="C167" s="48">
        <v>1027518</v>
      </c>
      <c r="D167" s="49">
        <v>41681</v>
      </c>
      <c r="E167" s="48">
        <v>196334</v>
      </c>
      <c r="F167" s="48" t="s">
        <v>16</v>
      </c>
      <c r="G167" s="50" t="s">
        <v>266</v>
      </c>
      <c r="H167" s="122">
        <v>2509.4</v>
      </c>
      <c r="I167" s="122">
        <v>-362.9</v>
      </c>
      <c r="J167" s="122">
        <v>-2146.5</v>
      </c>
      <c r="K167" s="122">
        <v>0</v>
      </c>
      <c r="L167"/>
      <c r="M167"/>
      <c r="N167"/>
    </row>
    <row r="168" spans="1:14" s="41" customFormat="1" ht="12" hidden="1" customHeight="1" outlineLevel="2" x14ac:dyDescent="0.25">
      <c r="A168" s="47">
        <v>1</v>
      </c>
      <c r="B168" s="55" t="s">
        <v>310</v>
      </c>
      <c r="C168" s="48">
        <v>913491</v>
      </c>
      <c r="D168" s="49">
        <v>41681</v>
      </c>
      <c r="E168" s="48">
        <v>177491</v>
      </c>
      <c r="F168" s="48" t="s">
        <v>16</v>
      </c>
      <c r="G168" s="50" t="s">
        <v>266</v>
      </c>
      <c r="H168" s="122">
        <v>349.4</v>
      </c>
      <c r="I168" s="122">
        <v>-359.9</v>
      </c>
      <c r="J168" s="122">
        <v>13.5</v>
      </c>
      <c r="K168" s="122">
        <v>3</v>
      </c>
      <c r="L168"/>
      <c r="M168"/>
      <c r="N168"/>
    </row>
    <row r="169" spans="1:14" s="41" customFormat="1" ht="12" hidden="1" customHeight="1" outlineLevel="2" x14ac:dyDescent="0.25">
      <c r="A169" s="47">
        <v>1</v>
      </c>
      <c r="B169" s="55" t="s">
        <v>310</v>
      </c>
      <c r="C169" s="48">
        <v>3543150</v>
      </c>
      <c r="D169" s="49">
        <v>41681</v>
      </c>
      <c r="E169" s="48">
        <v>134737</v>
      </c>
      <c r="F169" s="48" t="s">
        <v>38</v>
      </c>
      <c r="G169" s="50" t="s">
        <v>260</v>
      </c>
      <c r="H169" s="122">
        <v>349.4</v>
      </c>
      <c r="I169" s="122">
        <v>-349.4</v>
      </c>
      <c r="J169" s="122">
        <v>0</v>
      </c>
      <c r="K169" s="122">
        <v>0</v>
      </c>
      <c r="L169"/>
      <c r="M169"/>
      <c r="N169"/>
    </row>
    <row r="170" spans="1:14" s="41" customFormat="1" ht="12" hidden="1" customHeight="1" outlineLevel="2" x14ac:dyDescent="0.25">
      <c r="A170" s="47">
        <v>1</v>
      </c>
      <c r="B170" s="55" t="s">
        <v>310</v>
      </c>
      <c r="C170" s="48">
        <v>3546459</v>
      </c>
      <c r="D170" s="49">
        <v>41681</v>
      </c>
      <c r="E170" s="48">
        <v>128693</v>
      </c>
      <c r="F170" s="48" t="s">
        <v>248</v>
      </c>
      <c r="G170" s="50" t="s">
        <v>283</v>
      </c>
      <c r="H170" s="122">
        <v>2723.23</v>
      </c>
      <c r="I170" s="122">
        <v>-311.01</v>
      </c>
      <c r="J170" s="122">
        <v>-2412.2199999999998</v>
      </c>
      <c r="K170" s="122">
        <v>0</v>
      </c>
      <c r="L170"/>
      <c r="M170"/>
      <c r="N170"/>
    </row>
    <row r="171" spans="1:14" s="41" customFormat="1" ht="12" hidden="1" customHeight="1" outlineLevel="2" x14ac:dyDescent="0.25">
      <c r="A171" s="47">
        <v>1</v>
      </c>
      <c r="B171" s="55" t="s">
        <v>310</v>
      </c>
      <c r="C171" s="48">
        <v>956722</v>
      </c>
      <c r="D171" s="49">
        <v>41681</v>
      </c>
      <c r="E171" s="48">
        <v>136002</v>
      </c>
      <c r="F171" s="48" t="s">
        <v>199</v>
      </c>
      <c r="G171" s="50" t="s">
        <v>274</v>
      </c>
      <c r="H171" s="122">
        <v>185.2</v>
      </c>
      <c r="I171" s="122">
        <v>0</v>
      </c>
      <c r="J171" s="122">
        <v>-185.2</v>
      </c>
      <c r="K171" s="122">
        <v>0</v>
      </c>
      <c r="L171"/>
      <c r="M171"/>
      <c r="N171"/>
    </row>
    <row r="172" spans="1:14" s="41" customFormat="1" ht="12" hidden="1" customHeight="1" outlineLevel="2" x14ac:dyDescent="0.25">
      <c r="A172" s="47">
        <v>1</v>
      </c>
      <c r="B172" s="55" t="s">
        <v>310</v>
      </c>
      <c r="C172" s="48">
        <v>956722</v>
      </c>
      <c r="D172" s="49">
        <v>41682</v>
      </c>
      <c r="E172" s="48">
        <v>136002</v>
      </c>
      <c r="F172" s="48" t="s">
        <v>199</v>
      </c>
      <c r="G172" s="50" t="s">
        <v>274</v>
      </c>
      <c r="H172" s="122">
        <v>792.4</v>
      </c>
      <c r="I172" s="122">
        <v>-531.38</v>
      </c>
      <c r="J172" s="122">
        <v>-261.02</v>
      </c>
      <c r="K172" s="122">
        <v>0</v>
      </c>
      <c r="L172"/>
      <c r="M172"/>
      <c r="N172"/>
    </row>
    <row r="173" spans="1:14" s="41" customFormat="1" ht="12" hidden="1" customHeight="1" outlineLevel="2" x14ac:dyDescent="0.25">
      <c r="A173" s="47">
        <v>1</v>
      </c>
      <c r="B173" s="55" t="s">
        <v>310</v>
      </c>
      <c r="C173" s="48">
        <v>3537551</v>
      </c>
      <c r="D173" s="49">
        <v>41682</v>
      </c>
      <c r="E173" s="48">
        <v>166481</v>
      </c>
      <c r="F173" s="48" t="s">
        <v>123</v>
      </c>
      <c r="G173" s="50" t="s">
        <v>264</v>
      </c>
      <c r="H173" s="122">
        <v>698.8</v>
      </c>
      <c r="I173" s="122">
        <v>-108.3</v>
      </c>
      <c r="J173" s="122">
        <v>-590.5</v>
      </c>
      <c r="K173" s="122">
        <v>0</v>
      </c>
      <c r="L173"/>
      <c r="M173"/>
      <c r="N173"/>
    </row>
    <row r="174" spans="1:14" s="41" customFormat="1" ht="12" hidden="1" customHeight="1" outlineLevel="2" x14ac:dyDescent="0.25">
      <c r="A174" s="47">
        <v>1</v>
      </c>
      <c r="B174" s="55" t="s">
        <v>310</v>
      </c>
      <c r="C174" s="48">
        <v>3383822</v>
      </c>
      <c r="D174" s="49">
        <v>41682</v>
      </c>
      <c r="E174" s="48">
        <v>134383</v>
      </c>
      <c r="F174" s="48" t="s">
        <v>84</v>
      </c>
      <c r="G174" s="50" t="s">
        <v>271</v>
      </c>
      <c r="H174" s="122">
        <v>1814.23</v>
      </c>
      <c r="I174" s="122">
        <v>-464.81</v>
      </c>
      <c r="J174" s="122">
        <v>-1349.42</v>
      </c>
      <c r="K174" s="122">
        <v>0</v>
      </c>
      <c r="L174"/>
      <c r="M174"/>
      <c r="N174"/>
    </row>
    <row r="175" spans="1:14" s="41" customFormat="1" ht="12" hidden="1" customHeight="1" outlineLevel="2" x14ac:dyDescent="0.25">
      <c r="A175" s="47">
        <v>1</v>
      </c>
      <c r="B175" s="55" t="s">
        <v>310</v>
      </c>
      <c r="C175" s="48">
        <v>3535821</v>
      </c>
      <c r="D175" s="49">
        <v>41682</v>
      </c>
      <c r="E175" s="48">
        <v>154010</v>
      </c>
      <c r="F175" s="48" t="s">
        <v>62</v>
      </c>
      <c r="G175" s="50" t="s">
        <v>282</v>
      </c>
      <c r="H175" s="122">
        <v>1191.8</v>
      </c>
      <c r="I175" s="122">
        <v>-772.96</v>
      </c>
      <c r="J175" s="122">
        <v>-383.84</v>
      </c>
      <c r="K175" s="122">
        <v>35</v>
      </c>
      <c r="L175"/>
      <c r="M175"/>
      <c r="N175"/>
    </row>
    <row r="176" spans="1:14" s="41" customFormat="1" ht="12" hidden="1" customHeight="1" outlineLevel="2" x14ac:dyDescent="0.25">
      <c r="A176" s="47">
        <v>1</v>
      </c>
      <c r="B176" s="55" t="s">
        <v>310</v>
      </c>
      <c r="C176" s="48">
        <v>1079760</v>
      </c>
      <c r="D176" s="49">
        <v>41682</v>
      </c>
      <c r="E176" s="48">
        <v>152084</v>
      </c>
      <c r="F176" s="48" t="s">
        <v>29</v>
      </c>
      <c r="G176" s="50" t="s">
        <v>268</v>
      </c>
      <c r="H176" s="122">
        <v>2509.4</v>
      </c>
      <c r="I176" s="122">
        <v>-481.78</v>
      </c>
      <c r="J176" s="122">
        <v>-2027.62</v>
      </c>
      <c r="K176" s="122">
        <v>0</v>
      </c>
      <c r="L176"/>
      <c r="M176"/>
      <c r="N176"/>
    </row>
    <row r="177" spans="1:14" s="41" customFormat="1" ht="12" hidden="1" customHeight="1" outlineLevel="2" x14ac:dyDescent="0.25">
      <c r="A177" s="47">
        <v>1</v>
      </c>
      <c r="B177" s="55" t="s">
        <v>310</v>
      </c>
      <c r="C177" s="48">
        <v>3525213</v>
      </c>
      <c r="D177" s="49">
        <v>41682</v>
      </c>
      <c r="E177" s="48">
        <v>305425</v>
      </c>
      <c r="F177" s="48" t="s">
        <v>16</v>
      </c>
      <c r="G177" s="50" t="s">
        <v>266</v>
      </c>
      <c r="H177" s="122">
        <v>1536.43</v>
      </c>
      <c r="I177" s="122">
        <v>-753.27</v>
      </c>
      <c r="J177" s="122">
        <v>-783.16</v>
      </c>
      <c r="K177" s="122">
        <v>0</v>
      </c>
      <c r="L177"/>
      <c r="M177"/>
      <c r="N177"/>
    </row>
    <row r="178" spans="1:14" s="41" customFormat="1" ht="12" hidden="1" customHeight="1" outlineLevel="2" x14ac:dyDescent="0.25">
      <c r="A178" s="47">
        <v>1</v>
      </c>
      <c r="B178" s="55" t="s">
        <v>310</v>
      </c>
      <c r="C178" s="48">
        <v>1027518</v>
      </c>
      <c r="D178" s="49">
        <v>41682</v>
      </c>
      <c r="E178" s="48">
        <v>196334</v>
      </c>
      <c r="F178" s="48" t="s">
        <v>16</v>
      </c>
      <c r="G178" s="50" t="s">
        <v>266</v>
      </c>
      <c r="H178" s="122">
        <v>2509.4</v>
      </c>
      <c r="I178" s="122">
        <v>-362.9</v>
      </c>
      <c r="J178" s="122">
        <v>-2146.5</v>
      </c>
      <c r="K178" s="122">
        <v>0</v>
      </c>
      <c r="L178"/>
      <c r="M178"/>
      <c r="N178"/>
    </row>
    <row r="179" spans="1:14" s="41" customFormat="1" ht="12" hidden="1" customHeight="1" outlineLevel="2" x14ac:dyDescent="0.25">
      <c r="A179" s="47">
        <v>1</v>
      </c>
      <c r="B179" s="55" t="s">
        <v>310</v>
      </c>
      <c r="C179" s="48">
        <v>913491</v>
      </c>
      <c r="D179" s="49">
        <v>41682</v>
      </c>
      <c r="E179" s="48">
        <v>177491</v>
      </c>
      <c r="F179" s="48" t="s">
        <v>16</v>
      </c>
      <c r="G179" s="50" t="s">
        <v>266</v>
      </c>
      <c r="H179" s="122">
        <v>349.4</v>
      </c>
      <c r="I179" s="122">
        <v>-359.9</v>
      </c>
      <c r="J179" s="122">
        <v>13.5</v>
      </c>
      <c r="K179" s="122">
        <v>3</v>
      </c>
      <c r="L179"/>
      <c r="M179"/>
      <c r="N179"/>
    </row>
    <row r="180" spans="1:14" s="41" customFormat="1" ht="12" hidden="1" customHeight="1" outlineLevel="2" x14ac:dyDescent="0.25">
      <c r="A180" s="47">
        <v>1</v>
      </c>
      <c r="B180" s="55" t="s">
        <v>310</v>
      </c>
      <c r="C180" s="48">
        <v>3543150</v>
      </c>
      <c r="D180" s="49">
        <v>41682</v>
      </c>
      <c r="E180" s="48">
        <v>134737</v>
      </c>
      <c r="F180" s="48" t="s">
        <v>38</v>
      </c>
      <c r="G180" s="50" t="s">
        <v>260</v>
      </c>
      <c r="H180" s="122">
        <v>349.4</v>
      </c>
      <c r="I180" s="122">
        <v>-349.4</v>
      </c>
      <c r="J180" s="122">
        <v>0</v>
      </c>
      <c r="K180" s="122">
        <v>0</v>
      </c>
      <c r="L180"/>
      <c r="M180"/>
      <c r="N180"/>
    </row>
    <row r="181" spans="1:14" s="41" customFormat="1" ht="12" hidden="1" customHeight="1" outlineLevel="2" x14ac:dyDescent="0.25">
      <c r="A181" s="47">
        <v>1</v>
      </c>
      <c r="B181" s="55" t="s">
        <v>310</v>
      </c>
      <c r="C181" s="48">
        <v>3146552</v>
      </c>
      <c r="D181" s="49">
        <v>41684</v>
      </c>
      <c r="E181" s="48">
        <v>124577</v>
      </c>
      <c r="F181" s="48" t="s">
        <v>16</v>
      </c>
      <c r="G181" s="50" t="s">
        <v>266</v>
      </c>
      <c r="H181" s="122">
        <v>2140.0300000000002</v>
      </c>
      <c r="I181" s="122">
        <v>-1154.5</v>
      </c>
      <c r="J181" s="122">
        <v>-985.53</v>
      </c>
      <c r="K181" s="122">
        <v>0</v>
      </c>
      <c r="L181"/>
      <c r="M181"/>
      <c r="N181"/>
    </row>
    <row r="182" spans="1:14" s="41" customFormat="1" ht="12" hidden="1" customHeight="1" outlineLevel="2" x14ac:dyDescent="0.25">
      <c r="A182" s="47">
        <v>1</v>
      </c>
      <c r="B182" s="55" t="s">
        <v>310</v>
      </c>
      <c r="C182" s="48">
        <v>1027518</v>
      </c>
      <c r="D182" s="49">
        <v>41684</v>
      </c>
      <c r="E182" s="48">
        <v>196334</v>
      </c>
      <c r="F182" s="48" t="s">
        <v>16</v>
      </c>
      <c r="G182" s="50" t="s">
        <v>266</v>
      </c>
      <c r="H182" s="122">
        <v>2952.4</v>
      </c>
      <c r="I182" s="122">
        <v>-531.38</v>
      </c>
      <c r="J182" s="122">
        <v>-2421.02</v>
      </c>
      <c r="K182" s="122">
        <v>0</v>
      </c>
      <c r="L182"/>
      <c r="M182"/>
      <c r="N182"/>
    </row>
    <row r="183" spans="1:14" s="41" customFormat="1" ht="12" hidden="1" customHeight="1" outlineLevel="2" x14ac:dyDescent="0.25">
      <c r="A183" s="47">
        <v>1</v>
      </c>
      <c r="B183" s="55" t="s">
        <v>310</v>
      </c>
      <c r="C183" s="48">
        <v>3543150</v>
      </c>
      <c r="D183" s="49">
        <v>41684</v>
      </c>
      <c r="E183" s="48">
        <v>134737</v>
      </c>
      <c r="F183" s="48" t="s">
        <v>38</v>
      </c>
      <c r="G183" s="50" t="s">
        <v>260</v>
      </c>
      <c r="H183" s="122">
        <v>792.4</v>
      </c>
      <c r="I183" s="122">
        <v>-584.05999999999995</v>
      </c>
      <c r="J183" s="122">
        <v>-208.34</v>
      </c>
      <c r="K183" s="122">
        <v>0</v>
      </c>
      <c r="L183"/>
      <c r="M183"/>
      <c r="N183"/>
    </row>
    <row r="184" spans="1:14" s="41" customFormat="1" ht="12" hidden="1" customHeight="1" outlineLevel="2" x14ac:dyDescent="0.25">
      <c r="A184" s="47">
        <v>1</v>
      </c>
      <c r="B184" s="55" t="s">
        <v>310</v>
      </c>
      <c r="C184" s="48">
        <v>956722</v>
      </c>
      <c r="D184" s="49">
        <v>41688</v>
      </c>
      <c r="E184" s="48">
        <v>136002</v>
      </c>
      <c r="F184" s="48" t="s">
        <v>199</v>
      </c>
      <c r="G184" s="50" t="s">
        <v>274</v>
      </c>
      <c r="H184" s="122">
        <v>349.4</v>
      </c>
      <c r="I184" s="122">
        <v>-362.9</v>
      </c>
      <c r="J184" s="122">
        <v>13.5</v>
      </c>
      <c r="K184" s="122">
        <v>0</v>
      </c>
      <c r="L184"/>
      <c r="M184"/>
      <c r="N184"/>
    </row>
    <row r="185" spans="1:14" s="41" customFormat="1" ht="12" hidden="1" customHeight="1" outlineLevel="2" x14ac:dyDescent="0.25">
      <c r="A185" s="47">
        <v>1</v>
      </c>
      <c r="B185" s="55" t="s">
        <v>310</v>
      </c>
      <c r="C185" s="48">
        <v>3537551</v>
      </c>
      <c r="D185" s="49">
        <v>41688</v>
      </c>
      <c r="E185" s="48">
        <v>166481</v>
      </c>
      <c r="F185" s="48" t="s">
        <v>123</v>
      </c>
      <c r="G185" s="50" t="s">
        <v>264</v>
      </c>
      <c r="H185" s="122">
        <v>349.4</v>
      </c>
      <c r="I185" s="122">
        <v>-54.15</v>
      </c>
      <c r="J185" s="122">
        <v>-295.25</v>
      </c>
      <c r="K185" s="122">
        <v>0</v>
      </c>
      <c r="L185"/>
      <c r="M185"/>
      <c r="N185"/>
    </row>
    <row r="186" spans="1:14" s="41" customFormat="1" ht="12" hidden="1" customHeight="1" outlineLevel="2" x14ac:dyDescent="0.25">
      <c r="A186" s="47">
        <v>1</v>
      </c>
      <c r="B186" s="55" t="s">
        <v>310</v>
      </c>
      <c r="C186" s="48">
        <v>3383822</v>
      </c>
      <c r="D186" s="49">
        <v>41688</v>
      </c>
      <c r="E186" s="48">
        <v>134383</v>
      </c>
      <c r="F186" s="48" t="s">
        <v>84</v>
      </c>
      <c r="G186" s="50" t="s">
        <v>271</v>
      </c>
      <c r="H186" s="122">
        <v>534.6</v>
      </c>
      <c r="I186" s="122">
        <v>-283.61</v>
      </c>
      <c r="J186" s="122">
        <v>-250.99</v>
      </c>
      <c r="K186" s="122">
        <v>0</v>
      </c>
      <c r="L186"/>
      <c r="M186"/>
      <c r="N186"/>
    </row>
    <row r="187" spans="1:14" s="41" customFormat="1" ht="12" hidden="1" customHeight="1" outlineLevel="2" x14ac:dyDescent="0.25">
      <c r="A187" s="47">
        <v>1</v>
      </c>
      <c r="B187" s="55" t="s">
        <v>310</v>
      </c>
      <c r="C187" s="48">
        <v>3535821</v>
      </c>
      <c r="D187" s="49">
        <v>41688</v>
      </c>
      <c r="E187" s="48">
        <v>154010</v>
      </c>
      <c r="F187" s="48" t="s">
        <v>62</v>
      </c>
      <c r="G187" s="50" t="s">
        <v>282</v>
      </c>
      <c r="H187" s="122">
        <v>349.4</v>
      </c>
      <c r="I187" s="122">
        <v>-204.34</v>
      </c>
      <c r="J187" s="122">
        <v>-110.06</v>
      </c>
      <c r="K187" s="122">
        <v>35</v>
      </c>
      <c r="L187"/>
      <c r="M187"/>
      <c r="N187"/>
    </row>
    <row r="188" spans="1:14" s="41" customFormat="1" ht="12" hidden="1" customHeight="1" outlineLevel="2" x14ac:dyDescent="0.25">
      <c r="A188" s="47">
        <v>1</v>
      </c>
      <c r="B188" s="55" t="s">
        <v>310</v>
      </c>
      <c r="C188" s="48">
        <v>1079760</v>
      </c>
      <c r="D188" s="49">
        <v>41688</v>
      </c>
      <c r="E188" s="48">
        <v>152084</v>
      </c>
      <c r="F188" s="48" t="s">
        <v>29</v>
      </c>
      <c r="G188" s="50" t="s">
        <v>268</v>
      </c>
      <c r="H188" s="122">
        <v>2509.4</v>
      </c>
      <c r="I188" s="122">
        <v>-481.78</v>
      </c>
      <c r="J188" s="122">
        <v>-2027.62</v>
      </c>
      <c r="K188" s="122">
        <v>0</v>
      </c>
      <c r="L188"/>
      <c r="M188"/>
      <c r="N188"/>
    </row>
    <row r="189" spans="1:14" s="41" customFormat="1" ht="12" hidden="1" customHeight="1" outlineLevel="2" x14ac:dyDescent="0.25">
      <c r="A189" s="47">
        <v>1</v>
      </c>
      <c r="B189" s="55" t="s">
        <v>310</v>
      </c>
      <c r="C189" s="48">
        <v>1027518</v>
      </c>
      <c r="D189" s="49">
        <v>41688</v>
      </c>
      <c r="E189" s="48">
        <v>196334</v>
      </c>
      <c r="F189" s="48" t="s">
        <v>16</v>
      </c>
      <c r="G189" s="50" t="s">
        <v>266</v>
      </c>
      <c r="H189" s="122">
        <v>2509.4</v>
      </c>
      <c r="I189" s="122">
        <v>-362.9</v>
      </c>
      <c r="J189" s="122">
        <v>-2146.5</v>
      </c>
      <c r="K189" s="122">
        <v>0</v>
      </c>
      <c r="L189"/>
      <c r="M189"/>
      <c r="N189"/>
    </row>
    <row r="190" spans="1:14" s="41" customFormat="1" ht="12" hidden="1" customHeight="1" outlineLevel="2" x14ac:dyDescent="0.25">
      <c r="A190" s="47">
        <v>1</v>
      </c>
      <c r="B190" s="55" t="s">
        <v>310</v>
      </c>
      <c r="C190" s="48">
        <v>3525213</v>
      </c>
      <c r="D190" s="49">
        <v>41688</v>
      </c>
      <c r="E190" s="48">
        <v>305425</v>
      </c>
      <c r="F190" s="48" t="s">
        <v>16</v>
      </c>
      <c r="G190" s="50" t="s">
        <v>266</v>
      </c>
      <c r="H190" s="122">
        <v>349.4</v>
      </c>
      <c r="I190" s="122">
        <v>-362.9</v>
      </c>
      <c r="J190" s="122">
        <v>13.5</v>
      </c>
      <c r="K190" s="122">
        <v>0</v>
      </c>
      <c r="L190"/>
      <c r="M190"/>
      <c r="N190"/>
    </row>
    <row r="191" spans="1:14" s="41" customFormat="1" ht="12" hidden="1" customHeight="1" outlineLevel="2" x14ac:dyDescent="0.25">
      <c r="A191" s="47">
        <v>1</v>
      </c>
      <c r="B191" s="55" t="s">
        <v>310</v>
      </c>
      <c r="C191" s="48">
        <v>44231</v>
      </c>
      <c r="D191" s="49">
        <v>41688</v>
      </c>
      <c r="E191" s="48">
        <v>812755</v>
      </c>
      <c r="F191" s="48" t="s">
        <v>38</v>
      </c>
      <c r="G191" s="50" t="s">
        <v>260</v>
      </c>
      <c r="H191" s="122">
        <v>192.6</v>
      </c>
      <c r="I191" s="122">
        <v>-26.12</v>
      </c>
      <c r="J191" s="122">
        <v>-166.48</v>
      </c>
      <c r="K191" s="122">
        <v>0</v>
      </c>
      <c r="L191"/>
      <c r="M191"/>
      <c r="N191"/>
    </row>
    <row r="192" spans="1:14" s="41" customFormat="1" ht="12" hidden="1" customHeight="1" outlineLevel="2" x14ac:dyDescent="0.25">
      <c r="A192" s="47">
        <v>1</v>
      </c>
      <c r="B192" s="55" t="s">
        <v>310</v>
      </c>
      <c r="C192" s="48">
        <v>3546459</v>
      </c>
      <c r="D192" s="49">
        <v>41688</v>
      </c>
      <c r="E192" s="48">
        <v>128693</v>
      </c>
      <c r="F192" s="48" t="s">
        <v>248</v>
      </c>
      <c r="G192" s="50" t="s">
        <v>283</v>
      </c>
      <c r="H192" s="122">
        <v>1999.43</v>
      </c>
      <c r="I192" s="122">
        <v>-311</v>
      </c>
      <c r="J192" s="122">
        <v>-1688.43</v>
      </c>
      <c r="K192" s="122">
        <v>0</v>
      </c>
      <c r="L192"/>
      <c r="M192"/>
      <c r="N192"/>
    </row>
    <row r="193" spans="1:14" s="41" customFormat="1" ht="12" hidden="1" customHeight="1" outlineLevel="2" x14ac:dyDescent="0.25">
      <c r="A193" s="47">
        <v>1</v>
      </c>
      <c r="B193" s="55" t="s">
        <v>310</v>
      </c>
      <c r="C193" s="48">
        <v>214566</v>
      </c>
      <c r="D193" s="49">
        <v>41688</v>
      </c>
      <c r="E193" s="48">
        <v>336576</v>
      </c>
      <c r="F193" s="48" t="s">
        <v>239</v>
      </c>
      <c r="G193" s="50" t="s">
        <v>263</v>
      </c>
      <c r="H193" s="122">
        <v>204.87</v>
      </c>
      <c r="I193" s="122">
        <v>0</v>
      </c>
      <c r="J193" s="122">
        <v>-204.87</v>
      </c>
      <c r="K193" s="122">
        <v>0</v>
      </c>
      <c r="L193"/>
      <c r="M193"/>
      <c r="N193"/>
    </row>
    <row r="194" spans="1:14" s="41" customFormat="1" ht="12" hidden="1" customHeight="1" outlineLevel="2" x14ac:dyDescent="0.25">
      <c r="A194" s="47">
        <v>1</v>
      </c>
      <c r="B194" s="55" t="s">
        <v>310</v>
      </c>
      <c r="C194" s="48">
        <v>3303766</v>
      </c>
      <c r="D194" s="49">
        <v>41689</v>
      </c>
      <c r="E194" s="48">
        <v>125413</v>
      </c>
      <c r="F194" s="48" t="s">
        <v>101</v>
      </c>
      <c r="G194" s="50" t="s">
        <v>280</v>
      </c>
      <c r="H194" s="122">
        <v>1814.23</v>
      </c>
      <c r="I194" s="122">
        <v>-298.31</v>
      </c>
      <c r="J194" s="122">
        <v>-1441.34</v>
      </c>
      <c r="K194" s="122">
        <v>74.58</v>
      </c>
      <c r="L194"/>
      <c r="M194"/>
      <c r="N194"/>
    </row>
    <row r="195" spans="1:14" s="41" customFormat="1" ht="12" hidden="1" customHeight="1" outlineLevel="2" x14ac:dyDescent="0.25">
      <c r="A195" s="47">
        <v>1</v>
      </c>
      <c r="B195" s="55" t="s">
        <v>310</v>
      </c>
      <c r="C195" s="48">
        <v>3537551</v>
      </c>
      <c r="D195" s="49">
        <v>41689</v>
      </c>
      <c r="E195" s="48">
        <v>166481</v>
      </c>
      <c r="F195" s="48" t="s">
        <v>123</v>
      </c>
      <c r="G195" s="50" t="s">
        <v>264</v>
      </c>
      <c r="H195" s="122">
        <v>349.4</v>
      </c>
      <c r="I195" s="122">
        <v>-54.15</v>
      </c>
      <c r="J195" s="122">
        <v>-295.25</v>
      </c>
      <c r="K195" s="122">
        <v>0</v>
      </c>
      <c r="L195"/>
      <c r="M195"/>
      <c r="N195"/>
    </row>
    <row r="196" spans="1:14" s="41" customFormat="1" ht="12" hidden="1" customHeight="1" outlineLevel="2" x14ac:dyDescent="0.25">
      <c r="A196" s="47">
        <v>1</v>
      </c>
      <c r="B196" s="55" t="s">
        <v>310</v>
      </c>
      <c r="C196" s="48">
        <v>3383822</v>
      </c>
      <c r="D196" s="49">
        <v>41689</v>
      </c>
      <c r="E196" s="48">
        <v>134383</v>
      </c>
      <c r="F196" s="48" t="s">
        <v>84</v>
      </c>
      <c r="G196" s="50" t="s">
        <v>271</v>
      </c>
      <c r="H196" s="122">
        <v>349.4</v>
      </c>
      <c r="I196" s="122">
        <v>-283.61</v>
      </c>
      <c r="J196" s="122">
        <v>-65.790000000000006</v>
      </c>
      <c r="K196" s="122">
        <v>0</v>
      </c>
      <c r="L196"/>
      <c r="M196"/>
      <c r="N196"/>
    </row>
    <row r="197" spans="1:14" s="41" customFormat="1" ht="12" hidden="1" customHeight="1" outlineLevel="2" x14ac:dyDescent="0.25">
      <c r="A197" s="47">
        <v>1</v>
      </c>
      <c r="B197" s="55" t="s">
        <v>310</v>
      </c>
      <c r="C197" s="48">
        <v>3535821</v>
      </c>
      <c r="D197" s="49">
        <v>41689</v>
      </c>
      <c r="E197" s="48">
        <v>154010</v>
      </c>
      <c r="F197" s="48" t="s">
        <v>62</v>
      </c>
      <c r="G197" s="50" t="s">
        <v>282</v>
      </c>
      <c r="H197" s="122">
        <v>349.4</v>
      </c>
      <c r="I197" s="122">
        <v>-204.34</v>
      </c>
      <c r="J197" s="122">
        <v>-110.06</v>
      </c>
      <c r="K197" s="122">
        <v>35</v>
      </c>
      <c r="L197"/>
      <c r="M197"/>
      <c r="N197"/>
    </row>
    <row r="198" spans="1:14" s="41" customFormat="1" ht="12" hidden="1" customHeight="1" outlineLevel="2" x14ac:dyDescent="0.25">
      <c r="A198" s="47">
        <v>1</v>
      </c>
      <c r="B198" s="55" t="s">
        <v>310</v>
      </c>
      <c r="C198" s="48">
        <v>1079760</v>
      </c>
      <c r="D198" s="49">
        <v>41689</v>
      </c>
      <c r="E198" s="48">
        <v>152084</v>
      </c>
      <c r="F198" s="48" t="s">
        <v>29</v>
      </c>
      <c r="G198" s="50" t="s">
        <v>268</v>
      </c>
      <c r="H198" s="122">
        <v>2602</v>
      </c>
      <c r="I198" s="122">
        <v>-481.78</v>
      </c>
      <c r="J198" s="122">
        <v>-2120.2199999999998</v>
      </c>
      <c r="K198" s="122">
        <v>0</v>
      </c>
      <c r="L198"/>
      <c r="M198"/>
      <c r="N198"/>
    </row>
    <row r="199" spans="1:14" s="41" customFormat="1" ht="12" hidden="1" customHeight="1" outlineLevel="2" x14ac:dyDescent="0.25">
      <c r="A199" s="47">
        <v>1</v>
      </c>
      <c r="B199" s="55" t="s">
        <v>310</v>
      </c>
      <c r="C199" s="48">
        <v>3146552</v>
      </c>
      <c r="D199" s="49">
        <v>41689</v>
      </c>
      <c r="E199" s="48">
        <v>124577</v>
      </c>
      <c r="F199" s="48" t="s">
        <v>16</v>
      </c>
      <c r="G199" s="50" t="s">
        <v>266</v>
      </c>
      <c r="H199" s="122">
        <v>10513</v>
      </c>
      <c r="I199" s="122">
        <v>-1721.43</v>
      </c>
      <c r="J199" s="122">
        <v>-8791.57</v>
      </c>
      <c r="K199" s="122">
        <v>0</v>
      </c>
      <c r="L199"/>
      <c r="M199"/>
      <c r="N199"/>
    </row>
    <row r="200" spans="1:14" s="41" customFormat="1" ht="12" hidden="1" customHeight="1" outlineLevel="2" x14ac:dyDescent="0.25">
      <c r="A200" s="47">
        <v>1</v>
      </c>
      <c r="B200" s="55" t="s">
        <v>310</v>
      </c>
      <c r="C200" s="48">
        <v>1027518</v>
      </c>
      <c r="D200" s="49">
        <v>41689</v>
      </c>
      <c r="E200" s="48">
        <v>196334</v>
      </c>
      <c r="F200" s="48" t="s">
        <v>16</v>
      </c>
      <c r="G200" s="50" t="s">
        <v>266</v>
      </c>
      <c r="H200" s="122">
        <v>2509.4</v>
      </c>
      <c r="I200" s="122">
        <v>-362.9</v>
      </c>
      <c r="J200" s="122">
        <v>-2146.5</v>
      </c>
      <c r="K200" s="122">
        <v>0</v>
      </c>
      <c r="L200"/>
      <c r="M200"/>
      <c r="N200"/>
    </row>
    <row r="201" spans="1:14" s="41" customFormat="1" ht="12" hidden="1" customHeight="1" outlineLevel="2" x14ac:dyDescent="0.25">
      <c r="A201" s="47">
        <v>1</v>
      </c>
      <c r="B201" s="55" t="s">
        <v>310</v>
      </c>
      <c r="C201" s="48">
        <v>3525213</v>
      </c>
      <c r="D201" s="49">
        <v>41689</v>
      </c>
      <c r="E201" s="48">
        <v>305425</v>
      </c>
      <c r="F201" s="48" t="s">
        <v>16</v>
      </c>
      <c r="G201" s="50" t="s">
        <v>266</v>
      </c>
      <c r="H201" s="122">
        <v>349.4</v>
      </c>
      <c r="I201" s="122">
        <v>-362.9</v>
      </c>
      <c r="J201" s="122">
        <v>13.5</v>
      </c>
      <c r="K201" s="122">
        <v>0</v>
      </c>
      <c r="L201"/>
      <c r="M201"/>
      <c r="N201"/>
    </row>
    <row r="202" spans="1:14" s="41" customFormat="1" ht="12" hidden="1" customHeight="1" outlineLevel="2" x14ac:dyDescent="0.25">
      <c r="A202" s="47">
        <v>1</v>
      </c>
      <c r="B202" s="55" t="s">
        <v>310</v>
      </c>
      <c r="C202" s="48">
        <v>1062393</v>
      </c>
      <c r="D202" s="49">
        <v>41689</v>
      </c>
      <c r="E202" s="48">
        <v>188674</v>
      </c>
      <c r="F202" s="48" t="s">
        <v>38</v>
      </c>
      <c r="G202" s="50" t="s">
        <v>260</v>
      </c>
      <c r="H202" s="122">
        <v>349.4</v>
      </c>
      <c r="I202" s="122">
        <v>-226.59</v>
      </c>
      <c r="J202" s="122">
        <v>-122.81</v>
      </c>
      <c r="K202" s="122">
        <v>0</v>
      </c>
      <c r="L202"/>
      <c r="M202"/>
      <c r="N202"/>
    </row>
    <row r="203" spans="1:14" s="41" customFormat="1" ht="12" hidden="1" customHeight="1" outlineLevel="2" x14ac:dyDescent="0.25">
      <c r="A203" s="47">
        <v>1</v>
      </c>
      <c r="B203" s="55" t="s">
        <v>310</v>
      </c>
      <c r="C203" s="48">
        <v>3546459</v>
      </c>
      <c r="D203" s="49">
        <v>41689</v>
      </c>
      <c r="E203" s="48">
        <v>128693</v>
      </c>
      <c r="F203" s="48" t="s">
        <v>248</v>
      </c>
      <c r="G203" s="50" t="s">
        <v>283</v>
      </c>
      <c r="H203" s="122">
        <v>349.4</v>
      </c>
      <c r="I203" s="122">
        <v>-311</v>
      </c>
      <c r="J203" s="122">
        <v>-38.4</v>
      </c>
      <c r="K203" s="122">
        <v>0</v>
      </c>
      <c r="L203"/>
      <c r="M203"/>
      <c r="N203"/>
    </row>
    <row r="204" spans="1:14" s="41" customFormat="1" ht="12" hidden="1" customHeight="1" outlineLevel="2" x14ac:dyDescent="0.25">
      <c r="A204" s="47">
        <v>1</v>
      </c>
      <c r="B204" s="55" t="s">
        <v>310</v>
      </c>
      <c r="C204" s="48">
        <v>956722</v>
      </c>
      <c r="D204" s="49">
        <v>41690</v>
      </c>
      <c r="E204" s="48">
        <v>136002</v>
      </c>
      <c r="F204" s="48" t="s">
        <v>199</v>
      </c>
      <c r="G204" s="50" t="s">
        <v>274</v>
      </c>
      <c r="H204" s="122">
        <v>442</v>
      </c>
      <c r="I204" s="122">
        <v>-362.9</v>
      </c>
      <c r="J204" s="122">
        <v>-79.099999999999994</v>
      </c>
      <c r="K204" s="122">
        <v>0</v>
      </c>
      <c r="L204"/>
      <c r="M204"/>
      <c r="N204"/>
    </row>
    <row r="205" spans="1:14" s="41" customFormat="1" ht="12" hidden="1" customHeight="1" outlineLevel="2" x14ac:dyDescent="0.25">
      <c r="A205" s="47">
        <v>1</v>
      </c>
      <c r="B205" s="55" t="s">
        <v>310</v>
      </c>
      <c r="C205" s="48">
        <v>3303766</v>
      </c>
      <c r="D205" s="49">
        <v>41690</v>
      </c>
      <c r="E205" s="48">
        <v>125413</v>
      </c>
      <c r="F205" s="48" t="s">
        <v>101</v>
      </c>
      <c r="G205" s="50" t="s">
        <v>280</v>
      </c>
      <c r="H205" s="122">
        <v>349.4</v>
      </c>
      <c r="I205" s="122">
        <v>-184.22</v>
      </c>
      <c r="J205" s="122">
        <v>-119.13</v>
      </c>
      <c r="K205" s="122">
        <v>46.05</v>
      </c>
      <c r="L205"/>
      <c r="M205"/>
      <c r="N205"/>
    </row>
    <row r="206" spans="1:14" s="41" customFormat="1" ht="12" hidden="1" customHeight="1" outlineLevel="2" x14ac:dyDescent="0.25">
      <c r="A206" s="47">
        <v>1</v>
      </c>
      <c r="B206" s="55" t="s">
        <v>310</v>
      </c>
      <c r="C206" s="48">
        <v>3537551</v>
      </c>
      <c r="D206" s="49">
        <v>41690</v>
      </c>
      <c r="E206" s="48">
        <v>166481</v>
      </c>
      <c r="F206" s="48" t="s">
        <v>123</v>
      </c>
      <c r="G206" s="50" t="s">
        <v>264</v>
      </c>
      <c r="H206" s="122">
        <v>534.6</v>
      </c>
      <c r="I206" s="122">
        <v>-90.87</v>
      </c>
      <c r="J206" s="122">
        <v>-443.73</v>
      </c>
      <c r="K206" s="122">
        <v>0</v>
      </c>
      <c r="L206"/>
      <c r="M206"/>
      <c r="N206"/>
    </row>
    <row r="207" spans="1:14" s="41" customFormat="1" ht="12" hidden="1" customHeight="1" outlineLevel="2" x14ac:dyDescent="0.25">
      <c r="A207" s="47">
        <v>1</v>
      </c>
      <c r="B207" s="55" t="s">
        <v>310</v>
      </c>
      <c r="C207" s="48">
        <v>3383822</v>
      </c>
      <c r="D207" s="49">
        <v>41690</v>
      </c>
      <c r="E207" s="48">
        <v>134383</v>
      </c>
      <c r="F207" s="48" t="s">
        <v>84</v>
      </c>
      <c r="G207" s="50" t="s">
        <v>271</v>
      </c>
      <c r="H207" s="122">
        <v>349.4</v>
      </c>
      <c r="I207" s="122">
        <v>-283.61</v>
      </c>
      <c r="J207" s="122">
        <v>-65.790000000000006</v>
      </c>
      <c r="K207" s="122">
        <v>0</v>
      </c>
      <c r="L207"/>
      <c r="M207"/>
      <c r="N207"/>
    </row>
    <row r="208" spans="1:14" s="41" customFormat="1" ht="12" hidden="1" customHeight="1" outlineLevel="2" x14ac:dyDescent="0.25">
      <c r="A208" s="47">
        <v>1</v>
      </c>
      <c r="B208" s="55" t="s">
        <v>310</v>
      </c>
      <c r="C208" s="48">
        <v>3535821</v>
      </c>
      <c r="D208" s="49">
        <v>41690</v>
      </c>
      <c r="E208" s="48">
        <v>154010</v>
      </c>
      <c r="F208" s="48" t="s">
        <v>62</v>
      </c>
      <c r="G208" s="50" t="s">
        <v>282</v>
      </c>
      <c r="H208" s="122">
        <v>349.4</v>
      </c>
      <c r="I208" s="122">
        <v>-204.34</v>
      </c>
      <c r="J208" s="122">
        <v>-110.06</v>
      </c>
      <c r="K208" s="122">
        <v>35</v>
      </c>
      <c r="L208"/>
      <c r="M208"/>
      <c r="N208"/>
    </row>
    <row r="209" spans="1:14" s="41" customFormat="1" ht="12" hidden="1" customHeight="1" outlineLevel="2" x14ac:dyDescent="0.25">
      <c r="A209" s="47">
        <v>1</v>
      </c>
      <c r="B209" s="55" t="s">
        <v>310</v>
      </c>
      <c r="C209" s="48">
        <v>1079760</v>
      </c>
      <c r="D209" s="49">
        <v>41690</v>
      </c>
      <c r="E209" s="48">
        <v>152084</v>
      </c>
      <c r="F209" s="48" t="s">
        <v>29</v>
      </c>
      <c r="G209" s="50" t="s">
        <v>268</v>
      </c>
      <c r="H209" s="122">
        <v>2509.4</v>
      </c>
      <c r="I209" s="122">
        <v>-481.78</v>
      </c>
      <c r="J209" s="122">
        <v>-2027.62</v>
      </c>
      <c r="K209" s="122">
        <v>0</v>
      </c>
      <c r="L209"/>
      <c r="M209"/>
      <c r="N209"/>
    </row>
    <row r="210" spans="1:14" s="41" customFormat="1" ht="12" hidden="1" customHeight="1" outlineLevel="2" x14ac:dyDescent="0.25">
      <c r="A210" s="47">
        <v>1</v>
      </c>
      <c r="B210" s="55" t="s">
        <v>310</v>
      </c>
      <c r="C210" s="48">
        <v>3523848</v>
      </c>
      <c r="D210" s="49">
        <v>41690</v>
      </c>
      <c r="E210" s="48">
        <v>183916</v>
      </c>
      <c r="F210" s="48" t="s">
        <v>16</v>
      </c>
      <c r="G210" s="50" t="s">
        <v>266</v>
      </c>
      <c r="H210" s="122">
        <v>10625.21</v>
      </c>
      <c r="I210" s="122">
        <v>-1746.66</v>
      </c>
      <c r="J210" s="122">
        <v>-8878.5499999999993</v>
      </c>
      <c r="K210" s="122">
        <v>0</v>
      </c>
      <c r="L210"/>
      <c r="M210"/>
      <c r="N210"/>
    </row>
    <row r="211" spans="1:14" s="41" customFormat="1" ht="12" hidden="1" customHeight="1" outlineLevel="2" x14ac:dyDescent="0.25">
      <c r="A211" s="47">
        <v>1</v>
      </c>
      <c r="B211" s="55" t="s">
        <v>310</v>
      </c>
      <c r="C211" s="48">
        <v>1027518</v>
      </c>
      <c r="D211" s="49">
        <v>41690</v>
      </c>
      <c r="E211" s="48">
        <v>196334</v>
      </c>
      <c r="F211" s="48" t="s">
        <v>16</v>
      </c>
      <c r="G211" s="50" t="s">
        <v>266</v>
      </c>
      <c r="H211" s="122">
        <v>2509.4</v>
      </c>
      <c r="I211" s="122">
        <v>-362.9</v>
      </c>
      <c r="J211" s="122">
        <v>-2146.5</v>
      </c>
      <c r="K211" s="122">
        <v>0</v>
      </c>
      <c r="L211"/>
      <c r="M211"/>
      <c r="N211"/>
    </row>
    <row r="212" spans="1:14" s="41" customFormat="1" ht="12" hidden="1" customHeight="1" outlineLevel="2" x14ac:dyDescent="0.25">
      <c r="A212" s="47">
        <v>1</v>
      </c>
      <c r="B212" s="55" t="s">
        <v>310</v>
      </c>
      <c r="C212" s="48">
        <v>3525213</v>
      </c>
      <c r="D212" s="49">
        <v>41690</v>
      </c>
      <c r="E212" s="48">
        <v>305425</v>
      </c>
      <c r="F212" s="48" t="s">
        <v>16</v>
      </c>
      <c r="G212" s="50" t="s">
        <v>266</v>
      </c>
      <c r="H212" s="122">
        <v>349.4</v>
      </c>
      <c r="I212" s="122">
        <v>-362.9</v>
      </c>
      <c r="J212" s="122">
        <v>13.5</v>
      </c>
      <c r="K212" s="122">
        <v>0</v>
      </c>
      <c r="L212"/>
      <c r="M212"/>
      <c r="N212"/>
    </row>
    <row r="213" spans="1:14" s="41" customFormat="1" ht="12" hidden="1" customHeight="1" outlineLevel="2" x14ac:dyDescent="0.25">
      <c r="A213" s="47">
        <v>1</v>
      </c>
      <c r="B213" s="55" t="s">
        <v>310</v>
      </c>
      <c r="C213" s="48">
        <v>1062393</v>
      </c>
      <c r="D213" s="49">
        <v>41690</v>
      </c>
      <c r="E213" s="48">
        <v>188674</v>
      </c>
      <c r="F213" s="48" t="s">
        <v>38</v>
      </c>
      <c r="G213" s="50" t="s">
        <v>260</v>
      </c>
      <c r="H213" s="122">
        <v>349.4</v>
      </c>
      <c r="I213" s="122">
        <v>-226.59</v>
      </c>
      <c r="J213" s="122">
        <v>-122.81</v>
      </c>
      <c r="K213" s="122">
        <v>0</v>
      </c>
      <c r="L213"/>
      <c r="M213"/>
      <c r="N213"/>
    </row>
    <row r="214" spans="1:14" s="41" customFormat="1" ht="12" hidden="1" customHeight="1" outlineLevel="2" x14ac:dyDescent="0.25">
      <c r="A214" s="47">
        <v>1</v>
      </c>
      <c r="B214" s="55" t="s">
        <v>310</v>
      </c>
      <c r="C214" s="48">
        <v>3546459</v>
      </c>
      <c r="D214" s="49">
        <v>41690</v>
      </c>
      <c r="E214" s="48">
        <v>128693</v>
      </c>
      <c r="F214" s="48" t="s">
        <v>248</v>
      </c>
      <c r="G214" s="50" t="s">
        <v>283</v>
      </c>
      <c r="H214" s="122">
        <v>349.4</v>
      </c>
      <c r="I214" s="122">
        <v>-311</v>
      </c>
      <c r="J214" s="122">
        <v>-38.4</v>
      </c>
      <c r="K214" s="122">
        <v>0</v>
      </c>
      <c r="L214"/>
      <c r="M214"/>
      <c r="N214"/>
    </row>
    <row r="215" spans="1:14" s="41" customFormat="1" ht="12" hidden="1" customHeight="1" outlineLevel="2" x14ac:dyDescent="0.25">
      <c r="A215" s="47">
        <v>1</v>
      </c>
      <c r="B215" s="55" t="s">
        <v>310</v>
      </c>
      <c r="C215" s="48">
        <v>576434</v>
      </c>
      <c r="D215" s="49">
        <v>41690</v>
      </c>
      <c r="E215" s="48">
        <v>121461</v>
      </c>
      <c r="F215" s="48" t="s">
        <v>241</v>
      </c>
      <c r="G215" s="50" t="s">
        <v>269</v>
      </c>
      <c r="H215" s="122">
        <v>349.4</v>
      </c>
      <c r="I215" s="122">
        <v>0</v>
      </c>
      <c r="J215" s="122">
        <v>33.65</v>
      </c>
      <c r="K215" s="122">
        <v>383.05</v>
      </c>
      <c r="L215"/>
      <c r="M215"/>
      <c r="N215"/>
    </row>
    <row r="216" spans="1:14" s="41" customFormat="1" ht="12" hidden="1" customHeight="1" outlineLevel="2" x14ac:dyDescent="0.25">
      <c r="A216" s="47">
        <v>1</v>
      </c>
      <c r="B216" s="55" t="s">
        <v>310</v>
      </c>
      <c r="C216" s="48">
        <v>214566</v>
      </c>
      <c r="D216" s="49">
        <v>41690</v>
      </c>
      <c r="E216" s="48">
        <v>336576</v>
      </c>
      <c r="F216" s="48" t="s">
        <v>239</v>
      </c>
      <c r="G216" s="50" t="s">
        <v>263</v>
      </c>
      <c r="H216" s="122">
        <v>2063.4299999999998</v>
      </c>
      <c r="I216" s="122">
        <v>0</v>
      </c>
      <c r="J216" s="122">
        <v>-968.87</v>
      </c>
      <c r="K216" s="122">
        <v>1094.56</v>
      </c>
      <c r="L216"/>
      <c r="M216"/>
      <c r="N216"/>
    </row>
    <row r="217" spans="1:14" s="41" customFormat="1" ht="12" hidden="1" customHeight="1" outlineLevel="2" x14ac:dyDescent="0.25">
      <c r="A217" s="47">
        <v>1</v>
      </c>
      <c r="B217" s="55" t="s">
        <v>310</v>
      </c>
      <c r="C217" s="48">
        <v>956722</v>
      </c>
      <c r="D217" s="49">
        <v>41691</v>
      </c>
      <c r="E217" s="48">
        <v>136002</v>
      </c>
      <c r="F217" s="48" t="s">
        <v>199</v>
      </c>
      <c r="G217" s="50" t="s">
        <v>274</v>
      </c>
      <c r="H217" s="122">
        <v>349.4</v>
      </c>
      <c r="I217" s="122">
        <v>-362.9</v>
      </c>
      <c r="J217" s="122">
        <v>13.5</v>
      </c>
      <c r="K217" s="122">
        <v>0</v>
      </c>
      <c r="L217"/>
      <c r="M217"/>
      <c r="N217"/>
    </row>
    <row r="218" spans="1:14" s="41" customFormat="1" ht="12" hidden="1" customHeight="1" outlineLevel="2" x14ac:dyDescent="0.25">
      <c r="A218" s="47">
        <v>1</v>
      </c>
      <c r="B218" s="55" t="s">
        <v>310</v>
      </c>
      <c r="C218" s="48">
        <v>3303766</v>
      </c>
      <c r="D218" s="49">
        <v>41691</v>
      </c>
      <c r="E218" s="48">
        <v>125413</v>
      </c>
      <c r="F218" s="48" t="s">
        <v>101</v>
      </c>
      <c r="G218" s="50" t="s">
        <v>280</v>
      </c>
      <c r="H218" s="122">
        <v>349.4</v>
      </c>
      <c r="I218" s="122">
        <v>-184.22</v>
      </c>
      <c r="J218" s="122">
        <v>-119.13</v>
      </c>
      <c r="K218" s="122">
        <v>46.05</v>
      </c>
      <c r="L218"/>
      <c r="M218"/>
      <c r="N218"/>
    </row>
    <row r="219" spans="1:14" s="41" customFormat="1" ht="12" hidden="1" customHeight="1" outlineLevel="2" x14ac:dyDescent="0.25">
      <c r="A219" s="47">
        <v>1</v>
      </c>
      <c r="B219" s="55" t="s">
        <v>310</v>
      </c>
      <c r="C219" s="48">
        <v>3537551</v>
      </c>
      <c r="D219" s="49">
        <v>41691</v>
      </c>
      <c r="E219" s="48">
        <v>166481</v>
      </c>
      <c r="F219" s="48" t="s">
        <v>123</v>
      </c>
      <c r="G219" s="50" t="s">
        <v>264</v>
      </c>
      <c r="H219" s="122">
        <v>349.4</v>
      </c>
      <c r="I219" s="122">
        <v>-54.15</v>
      </c>
      <c r="J219" s="122">
        <v>-295.25</v>
      </c>
      <c r="K219" s="122">
        <v>0</v>
      </c>
      <c r="L219"/>
      <c r="M219"/>
      <c r="N219"/>
    </row>
    <row r="220" spans="1:14" s="41" customFormat="1" ht="12" hidden="1" customHeight="1" outlineLevel="2" x14ac:dyDescent="0.25">
      <c r="A220" s="47">
        <v>1</v>
      </c>
      <c r="B220" s="55" t="s">
        <v>310</v>
      </c>
      <c r="C220" s="48">
        <v>3383822</v>
      </c>
      <c r="D220" s="49">
        <v>41691</v>
      </c>
      <c r="E220" s="48">
        <v>134383</v>
      </c>
      <c r="F220" s="48" t="s">
        <v>84</v>
      </c>
      <c r="G220" s="50" t="s">
        <v>271</v>
      </c>
      <c r="H220" s="122">
        <v>349.4</v>
      </c>
      <c r="I220" s="122">
        <v>-283.61</v>
      </c>
      <c r="J220" s="122">
        <v>-65.790000000000006</v>
      </c>
      <c r="K220" s="122">
        <v>0</v>
      </c>
      <c r="L220"/>
      <c r="M220"/>
      <c r="N220"/>
    </row>
    <row r="221" spans="1:14" s="41" customFormat="1" ht="12" hidden="1" customHeight="1" outlineLevel="2" x14ac:dyDescent="0.25">
      <c r="A221" s="47">
        <v>1</v>
      </c>
      <c r="B221" s="55" t="s">
        <v>310</v>
      </c>
      <c r="C221" s="48">
        <v>3535821</v>
      </c>
      <c r="D221" s="49">
        <v>41691</v>
      </c>
      <c r="E221" s="48">
        <v>154010</v>
      </c>
      <c r="F221" s="48" t="s">
        <v>62</v>
      </c>
      <c r="G221" s="50" t="s">
        <v>282</v>
      </c>
      <c r="H221" s="122">
        <v>349.4</v>
      </c>
      <c r="I221" s="122">
        <v>-204.34</v>
      </c>
      <c r="J221" s="122">
        <v>-110.06</v>
      </c>
      <c r="K221" s="122">
        <v>35</v>
      </c>
      <c r="L221"/>
      <c r="M221"/>
      <c r="N221"/>
    </row>
    <row r="222" spans="1:14" s="41" customFormat="1" ht="12" hidden="1" customHeight="1" outlineLevel="2" x14ac:dyDescent="0.25">
      <c r="A222" s="47">
        <v>1</v>
      </c>
      <c r="B222" s="55" t="s">
        <v>310</v>
      </c>
      <c r="C222" s="48">
        <v>1079760</v>
      </c>
      <c r="D222" s="49">
        <v>41691</v>
      </c>
      <c r="E222" s="48">
        <v>152084</v>
      </c>
      <c r="F222" s="48" t="s">
        <v>29</v>
      </c>
      <c r="G222" s="50" t="s">
        <v>268</v>
      </c>
      <c r="H222" s="122">
        <v>2602</v>
      </c>
      <c r="I222" s="122">
        <v>-481.78</v>
      </c>
      <c r="J222" s="122">
        <v>-2120.2199999999998</v>
      </c>
      <c r="K222" s="122">
        <v>0</v>
      </c>
      <c r="L222"/>
      <c r="M222"/>
      <c r="N222"/>
    </row>
    <row r="223" spans="1:14" s="41" customFormat="1" ht="12" hidden="1" customHeight="1" outlineLevel="2" x14ac:dyDescent="0.25">
      <c r="A223" s="47">
        <v>1</v>
      </c>
      <c r="B223" s="55" t="s">
        <v>310</v>
      </c>
      <c r="C223" s="48">
        <v>1027518</v>
      </c>
      <c r="D223" s="49">
        <v>41691</v>
      </c>
      <c r="E223" s="48">
        <v>196334</v>
      </c>
      <c r="F223" s="48" t="s">
        <v>16</v>
      </c>
      <c r="G223" s="50" t="s">
        <v>266</v>
      </c>
      <c r="H223" s="122">
        <v>2509.4</v>
      </c>
      <c r="I223" s="122">
        <v>-362.9</v>
      </c>
      <c r="J223" s="122">
        <v>-2146.5</v>
      </c>
      <c r="K223" s="122">
        <v>0</v>
      </c>
      <c r="L223"/>
      <c r="M223"/>
      <c r="N223"/>
    </row>
    <row r="224" spans="1:14" s="41" customFormat="1" ht="12" hidden="1" customHeight="1" outlineLevel="2" x14ac:dyDescent="0.25">
      <c r="A224" s="47">
        <v>1</v>
      </c>
      <c r="B224" s="55" t="s">
        <v>310</v>
      </c>
      <c r="C224" s="48">
        <v>3525213</v>
      </c>
      <c r="D224" s="49">
        <v>41691</v>
      </c>
      <c r="E224" s="48">
        <v>305425</v>
      </c>
      <c r="F224" s="48" t="s">
        <v>16</v>
      </c>
      <c r="G224" s="50" t="s">
        <v>266</v>
      </c>
      <c r="H224" s="122">
        <v>349.4</v>
      </c>
      <c r="I224" s="122">
        <v>-362.9</v>
      </c>
      <c r="J224" s="122">
        <v>13.5</v>
      </c>
      <c r="K224" s="122">
        <v>0</v>
      </c>
      <c r="L224"/>
      <c r="M224"/>
      <c r="N224"/>
    </row>
    <row r="225" spans="1:14" s="41" customFormat="1" ht="12" hidden="1" customHeight="1" outlineLevel="2" x14ac:dyDescent="0.25">
      <c r="A225" s="47">
        <v>1</v>
      </c>
      <c r="B225" s="55" t="s">
        <v>310</v>
      </c>
      <c r="C225" s="48">
        <v>1062393</v>
      </c>
      <c r="D225" s="49">
        <v>41691</v>
      </c>
      <c r="E225" s="48">
        <v>188674</v>
      </c>
      <c r="F225" s="48" t="s">
        <v>38</v>
      </c>
      <c r="G225" s="50" t="s">
        <v>260</v>
      </c>
      <c r="H225" s="122">
        <v>349.4</v>
      </c>
      <c r="I225" s="122">
        <v>-226.59</v>
      </c>
      <c r="J225" s="122">
        <v>-122.81</v>
      </c>
      <c r="K225" s="122">
        <v>0</v>
      </c>
      <c r="L225"/>
      <c r="M225"/>
      <c r="N225"/>
    </row>
    <row r="226" spans="1:14" s="41" customFormat="1" ht="12" hidden="1" customHeight="1" outlineLevel="2" x14ac:dyDescent="0.25">
      <c r="A226" s="47">
        <v>1</v>
      </c>
      <c r="B226" s="55" t="s">
        <v>310</v>
      </c>
      <c r="C226" s="48">
        <v>3546459</v>
      </c>
      <c r="D226" s="49">
        <v>41691</v>
      </c>
      <c r="E226" s="48">
        <v>128693</v>
      </c>
      <c r="F226" s="48" t="s">
        <v>248</v>
      </c>
      <c r="G226" s="50" t="s">
        <v>283</v>
      </c>
      <c r="H226" s="122">
        <v>349.4</v>
      </c>
      <c r="I226" s="122">
        <v>-311</v>
      </c>
      <c r="J226" s="122">
        <v>-38.4</v>
      </c>
      <c r="K226" s="122">
        <v>0</v>
      </c>
      <c r="L226"/>
      <c r="M226"/>
      <c r="N226"/>
    </row>
    <row r="227" spans="1:14" s="41" customFormat="1" ht="12" hidden="1" customHeight="1" outlineLevel="2" x14ac:dyDescent="0.25">
      <c r="A227" s="47">
        <v>1</v>
      </c>
      <c r="B227" s="55" t="s">
        <v>310</v>
      </c>
      <c r="C227" s="48">
        <v>576434</v>
      </c>
      <c r="D227" s="49">
        <v>41691</v>
      </c>
      <c r="E227" s="48">
        <v>121461</v>
      </c>
      <c r="F227" s="48" t="s">
        <v>241</v>
      </c>
      <c r="G227" s="50" t="s">
        <v>269</v>
      </c>
      <c r="H227" s="122">
        <v>349.4</v>
      </c>
      <c r="I227" s="122">
        <v>0</v>
      </c>
      <c r="J227" s="122">
        <v>33.65</v>
      </c>
      <c r="K227" s="122">
        <v>383.05</v>
      </c>
      <c r="L227"/>
      <c r="M227"/>
      <c r="N227"/>
    </row>
    <row r="228" spans="1:14" s="41" customFormat="1" ht="12" hidden="1" customHeight="1" outlineLevel="2" x14ac:dyDescent="0.25">
      <c r="A228" s="47">
        <v>1</v>
      </c>
      <c r="B228" s="55" t="s">
        <v>310</v>
      </c>
      <c r="C228" s="48">
        <v>3460783</v>
      </c>
      <c r="D228" s="49">
        <v>41694</v>
      </c>
      <c r="E228" s="48">
        <v>888082</v>
      </c>
      <c r="F228" s="48" t="s">
        <v>199</v>
      </c>
      <c r="G228" s="50" t="s">
        <v>274</v>
      </c>
      <c r="H228" s="122">
        <v>2140.0300000000002</v>
      </c>
      <c r="I228" s="122">
        <v>-1154.5</v>
      </c>
      <c r="J228" s="122">
        <v>-985.53</v>
      </c>
      <c r="K228" s="122">
        <v>0</v>
      </c>
      <c r="L228"/>
      <c r="M228"/>
      <c r="N228"/>
    </row>
    <row r="229" spans="1:14" s="41" customFormat="1" ht="12" hidden="1" customHeight="1" outlineLevel="2" x14ac:dyDescent="0.25">
      <c r="A229" s="47">
        <v>1</v>
      </c>
      <c r="B229" s="55" t="s">
        <v>310</v>
      </c>
      <c r="C229" s="48">
        <v>956722</v>
      </c>
      <c r="D229" s="49">
        <v>41694</v>
      </c>
      <c r="E229" s="48">
        <v>136002</v>
      </c>
      <c r="F229" s="48" t="s">
        <v>199</v>
      </c>
      <c r="G229" s="50" t="s">
        <v>274</v>
      </c>
      <c r="H229" s="122">
        <v>349.4</v>
      </c>
      <c r="I229" s="122">
        <v>-362.9</v>
      </c>
      <c r="J229" s="122">
        <v>13.5</v>
      </c>
      <c r="K229" s="122">
        <v>0</v>
      </c>
      <c r="L229"/>
      <c r="M229"/>
      <c r="N229"/>
    </row>
    <row r="230" spans="1:14" s="41" customFormat="1" ht="12" hidden="1" customHeight="1" outlineLevel="2" x14ac:dyDescent="0.25">
      <c r="A230" s="47">
        <v>1</v>
      </c>
      <c r="B230" s="55" t="s">
        <v>310</v>
      </c>
      <c r="C230" s="48">
        <v>3303766</v>
      </c>
      <c r="D230" s="49">
        <v>41694</v>
      </c>
      <c r="E230" s="48">
        <v>125413</v>
      </c>
      <c r="F230" s="48" t="s">
        <v>101</v>
      </c>
      <c r="G230" s="50" t="s">
        <v>280</v>
      </c>
      <c r="H230" s="122">
        <v>349.4</v>
      </c>
      <c r="I230" s="122">
        <v>-184.22</v>
      </c>
      <c r="J230" s="122">
        <v>-119.13</v>
      </c>
      <c r="K230" s="122">
        <v>46.05</v>
      </c>
      <c r="L230"/>
      <c r="M230"/>
      <c r="N230"/>
    </row>
    <row r="231" spans="1:14" s="41" customFormat="1" ht="12" hidden="1" customHeight="1" outlineLevel="2" x14ac:dyDescent="0.25">
      <c r="A231" s="47">
        <v>1</v>
      </c>
      <c r="B231" s="55" t="s">
        <v>310</v>
      </c>
      <c r="C231" s="48">
        <v>3537551</v>
      </c>
      <c r="D231" s="49">
        <v>41694</v>
      </c>
      <c r="E231" s="48">
        <v>166481</v>
      </c>
      <c r="F231" s="48" t="s">
        <v>123</v>
      </c>
      <c r="G231" s="50" t="s">
        <v>264</v>
      </c>
      <c r="H231" s="122">
        <v>349.4</v>
      </c>
      <c r="I231" s="122">
        <v>-54.15</v>
      </c>
      <c r="J231" s="122">
        <v>-295.25</v>
      </c>
      <c r="K231" s="122">
        <v>0</v>
      </c>
      <c r="L231"/>
      <c r="M231"/>
      <c r="N231"/>
    </row>
    <row r="232" spans="1:14" s="41" customFormat="1" ht="12" hidden="1" customHeight="1" outlineLevel="2" x14ac:dyDescent="0.25">
      <c r="A232" s="47">
        <v>1</v>
      </c>
      <c r="B232" s="55" t="s">
        <v>310</v>
      </c>
      <c r="C232" s="48">
        <v>3383822</v>
      </c>
      <c r="D232" s="49">
        <v>41694</v>
      </c>
      <c r="E232" s="48">
        <v>134383</v>
      </c>
      <c r="F232" s="48" t="s">
        <v>84</v>
      </c>
      <c r="G232" s="50" t="s">
        <v>271</v>
      </c>
      <c r="H232" s="122">
        <v>534.6</v>
      </c>
      <c r="I232" s="122">
        <v>-283.61</v>
      </c>
      <c r="J232" s="122">
        <v>-250.99</v>
      </c>
      <c r="K232" s="122">
        <v>0</v>
      </c>
      <c r="L232"/>
      <c r="M232"/>
      <c r="N232"/>
    </row>
    <row r="233" spans="1:14" s="41" customFormat="1" ht="12" hidden="1" customHeight="1" outlineLevel="2" x14ac:dyDescent="0.25">
      <c r="A233" s="47">
        <v>1</v>
      </c>
      <c r="B233" s="55" t="s">
        <v>310</v>
      </c>
      <c r="C233" s="48">
        <v>3535821</v>
      </c>
      <c r="D233" s="49">
        <v>41694</v>
      </c>
      <c r="E233" s="48">
        <v>154010</v>
      </c>
      <c r="F233" s="48" t="s">
        <v>62</v>
      </c>
      <c r="G233" s="50" t="s">
        <v>282</v>
      </c>
      <c r="H233" s="122">
        <v>792.4</v>
      </c>
      <c r="I233" s="122">
        <v>-503.36</v>
      </c>
      <c r="J233" s="122">
        <v>-254.04</v>
      </c>
      <c r="K233" s="122">
        <v>35</v>
      </c>
      <c r="L233"/>
      <c r="M233"/>
      <c r="N233"/>
    </row>
    <row r="234" spans="1:14" s="41" customFormat="1" ht="12" hidden="1" customHeight="1" outlineLevel="2" x14ac:dyDescent="0.25">
      <c r="A234" s="47">
        <v>1</v>
      </c>
      <c r="B234" s="55" t="s">
        <v>310</v>
      </c>
      <c r="C234" s="48">
        <v>1079760</v>
      </c>
      <c r="D234" s="49">
        <v>41694</v>
      </c>
      <c r="E234" s="48">
        <v>152084</v>
      </c>
      <c r="F234" s="48" t="s">
        <v>29</v>
      </c>
      <c r="G234" s="50" t="s">
        <v>268</v>
      </c>
      <c r="H234" s="122">
        <v>2509.4</v>
      </c>
      <c r="I234" s="122">
        <v>-481.78</v>
      </c>
      <c r="J234" s="122">
        <v>-2027.62</v>
      </c>
      <c r="K234" s="122">
        <v>0</v>
      </c>
      <c r="L234"/>
      <c r="M234"/>
      <c r="N234"/>
    </row>
    <row r="235" spans="1:14" s="41" customFormat="1" ht="12" hidden="1" customHeight="1" outlineLevel="2" x14ac:dyDescent="0.25">
      <c r="A235" s="47">
        <v>1</v>
      </c>
      <c r="B235" s="55" t="s">
        <v>310</v>
      </c>
      <c r="C235" s="48">
        <v>1027518</v>
      </c>
      <c r="D235" s="49">
        <v>41694</v>
      </c>
      <c r="E235" s="48">
        <v>196334</v>
      </c>
      <c r="F235" s="48" t="s">
        <v>16</v>
      </c>
      <c r="G235" s="50" t="s">
        <v>266</v>
      </c>
      <c r="H235" s="122">
        <v>1536.43</v>
      </c>
      <c r="I235" s="122">
        <v>-753.27</v>
      </c>
      <c r="J235" s="122">
        <v>-783.16</v>
      </c>
      <c r="K235" s="122">
        <v>0</v>
      </c>
      <c r="L235"/>
      <c r="M235"/>
      <c r="N235"/>
    </row>
    <row r="236" spans="1:14" s="41" customFormat="1" ht="12" hidden="1" customHeight="1" outlineLevel="2" x14ac:dyDescent="0.25">
      <c r="A236" s="47">
        <v>1</v>
      </c>
      <c r="B236" s="55" t="s">
        <v>310</v>
      </c>
      <c r="C236" s="48">
        <v>1149782</v>
      </c>
      <c r="D236" s="49">
        <v>41694</v>
      </c>
      <c r="E236" s="48">
        <v>279594</v>
      </c>
      <c r="F236" s="48" t="s">
        <v>16</v>
      </c>
      <c r="G236" s="50" t="s">
        <v>266</v>
      </c>
      <c r="H236" s="122">
        <v>2335</v>
      </c>
      <c r="I236" s="122">
        <v>-500</v>
      </c>
      <c r="J236" s="122">
        <v>-1835</v>
      </c>
      <c r="K236" s="122">
        <v>0</v>
      </c>
      <c r="L236"/>
      <c r="M236"/>
      <c r="N236"/>
    </row>
    <row r="237" spans="1:14" s="41" customFormat="1" ht="12" hidden="1" customHeight="1" outlineLevel="2" x14ac:dyDescent="0.25">
      <c r="A237" s="47">
        <v>1</v>
      </c>
      <c r="B237" s="55" t="s">
        <v>310</v>
      </c>
      <c r="C237" s="48">
        <v>3525213</v>
      </c>
      <c r="D237" s="49">
        <v>41694</v>
      </c>
      <c r="E237" s="48">
        <v>305425</v>
      </c>
      <c r="F237" s="48" t="s">
        <v>16</v>
      </c>
      <c r="G237" s="50" t="s">
        <v>266</v>
      </c>
      <c r="H237" s="122">
        <v>349.4</v>
      </c>
      <c r="I237" s="122">
        <v>-362.9</v>
      </c>
      <c r="J237" s="122">
        <v>13.5</v>
      </c>
      <c r="K237" s="122">
        <v>0</v>
      </c>
      <c r="L237"/>
      <c r="M237"/>
      <c r="N237"/>
    </row>
    <row r="238" spans="1:14" s="41" customFormat="1" ht="12" hidden="1" customHeight="1" outlineLevel="2" x14ac:dyDescent="0.25">
      <c r="A238" s="47">
        <v>1</v>
      </c>
      <c r="B238" s="55" t="s">
        <v>310</v>
      </c>
      <c r="C238" s="48">
        <v>3546459</v>
      </c>
      <c r="D238" s="49">
        <v>41694</v>
      </c>
      <c r="E238" s="48">
        <v>128693</v>
      </c>
      <c r="F238" s="48" t="s">
        <v>248</v>
      </c>
      <c r="G238" s="50" t="s">
        <v>283</v>
      </c>
      <c r="H238" s="122">
        <v>349.4</v>
      </c>
      <c r="I238" s="122">
        <v>-311</v>
      </c>
      <c r="J238" s="122">
        <v>-38.4</v>
      </c>
      <c r="K238" s="122">
        <v>0</v>
      </c>
      <c r="L238"/>
      <c r="M238"/>
      <c r="N238"/>
    </row>
    <row r="239" spans="1:14" s="41" customFormat="1" ht="12" hidden="1" customHeight="1" outlineLevel="2" x14ac:dyDescent="0.25">
      <c r="A239" s="47">
        <v>1</v>
      </c>
      <c r="B239" s="55" t="s">
        <v>310</v>
      </c>
      <c r="C239" s="48">
        <v>576434</v>
      </c>
      <c r="D239" s="49">
        <v>41694</v>
      </c>
      <c r="E239" s="48">
        <v>121461</v>
      </c>
      <c r="F239" s="48" t="s">
        <v>241</v>
      </c>
      <c r="G239" s="50" t="s">
        <v>269</v>
      </c>
      <c r="H239" s="122">
        <v>349.4</v>
      </c>
      <c r="I239" s="122">
        <v>0</v>
      </c>
      <c r="J239" s="122">
        <v>33.65</v>
      </c>
      <c r="K239" s="122">
        <v>383.05</v>
      </c>
      <c r="L239"/>
      <c r="M239"/>
      <c r="N239"/>
    </row>
    <row r="240" spans="1:14" s="41" customFormat="1" ht="12" hidden="1" customHeight="1" outlineLevel="2" x14ac:dyDescent="0.25">
      <c r="A240" s="47">
        <v>1</v>
      </c>
      <c r="B240" s="55" t="s">
        <v>310</v>
      </c>
      <c r="C240" s="48">
        <v>214566</v>
      </c>
      <c r="D240" s="49">
        <v>41694</v>
      </c>
      <c r="E240" s="48">
        <v>336576</v>
      </c>
      <c r="F240" s="48" t="s">
        <v>239</v>
      </c>
      <c r="G240" s="50" t="s">
        <v>263</v>
      </c>
      <c r="H240" s="122">
        <v>1628.8</v>
      </c>
      <c r="I240" s="122">
        <v>0</v>
      </c>
      <c r="J240" s="122">
        <v>-639.03</v>
      </c>
      <c r="K240" s="122">
        <v>989.77</v>
      </c>
      <c r="L240"/>
      <c r="M240"/>
      <c r="N240"/>
    </row>
    <row r="241" spans="1:14" s="41" customFormat="1" ht="12" hidden="1" customHeight="1" outlineLevel="2" x14ac:dyDescent="0.25">
      <c r="A241" s="47">
        <v>1</v>
      </c>
      <c r="B241" s="55" t="s">
        <v>310</v>
      </c>
      <c r="C241" s="48">
        <v>956722</v>
      </c>
      <c r="D241" s="49">
        <v>41695</v>
      </c>
      <c r="E241" s="48">
        <v>136002</v>
      </c>
      <c r="F241" s="48" t="s">
        <v>199</v>
      </c>
      <c r="G241" s="50" t="s">
        <v>274</v>
      </c>
      <c r="H241" s="122">
        <v>792.4</v>
      </c>
      <c r="I241" s="122">
        <v>-531.38</v>
      </c>
      <c r="J241" s="122">
        <v>-261.02</v>
      </c>
      <c r="K241" s="122">
        <v>0</v>
      </c>
      <c r="L241"/>
      <c r="M241"/>
      <c r="N241"/>
    </row>
    <row r="242" spans="1:14" s="41" customFormat="1" ht="12" hidden="1" customHeight="1" outlineLevel="2" x14ac:dyDescent="0.25">
      <c r="A242" s="47">
        <v>1</v>
      </c>
      <c r="B242" s="55" t="s">
        <v>310</v>
      </c>
      <c r="C242" s="48">
        <v>3303766</v>
      </c>
      <c r="D242" s="49">
        <v>41695</v>
      </c>
      <c r="E242" s="48">
        <v>125413</v>
      </c>
      <c r="F242" s="48" t="s">
        <v>101</v>
      </c>
      <c r="G242" s="50" t="s">
        <v>280</v>
      </c>
      <c r="H242" s="122">
        <v>349.4</v>
      </c>
      <c r="I242" s="122">
        <v>-184.22</v>
      </c>
      <c r="J242" s="122">
        <v>-119.13</v>
      </c>
      <c r="K242" s="122">
        <v>46.05</v>
      </c>
      <c r="L242"/>
      <c r="M242"/>
      <c r="N242"/>
    </row>
    <row r="243" spans="1:14" s="41" customFormat="1" ht="12" hidden="1" customHeight="1" outlineLevel="2" x14ac:dyDescent="0.25">
      <c r="A243" s="47">
        <v>1</v>
      </c>
      <c r="B243" s="55" t="s">
        <v>310</v>
      </c>
      <c r="C243" s="48">
        <v>3383822</v>
      </c>
      <c r="D243" s="49">
        <v>41695</v>
      </c>
      <c r="E243" s="48">
        <v>134383</v>
      </c>
      <c r="F243" s="48" t="s">
        <v>84</v>
      </c>
      <c r="G243" s="50" t="s">
        <v>271</v>
      </c>
      <c r="H243" s="122">
        <v>349.4</v>
      </c>
      <c r="I243" s="122">
        <v>-283.61</v>
      </c>
      <c r="J243" s="122">
        <v>-65.790000000000006</v>
      </c>
      <c r="K243" s="122">
        <v>0</v>
      </c>
      <c r="L243"/>
      <c r="M243"/>
      <c r="N243"/>
    </row>
    <row r="244" spans="1:14" s="41" customFormat="1" ht="12" hidden="1" customHeight="1" outlineLevel="2" x14ac:dyDescent="0.25">
      <c r="A244" s="47">
        <v>1</v>
      </c>
      <c r="B244" s="55" t="s">
        <v>310</v>
      </c>
      <c r="C244" s="48">
        <v>3535821</v>
      </c>
      <c r="D244" s="49">
        <v>41695</v>
      </c>
      <c r="E244" s="48">
        <v>154010</v>
      </c>
      <c r="F244" s="48" t="s">
        <v>62</v>
      </c>
      <c r="G244" s="50" t="s">
        <v>282</v>
      </c>
      <c r="H244" s="122">
        <v>534.6</v>
      </c>
      <c r="I244" s="122">
        <v>-329.35</v>
      </c>
      <c r="J244" s="122">
        <v>-170.25</v>
      </c>
      <c r="K244" s="122">
        <v>35</v>
      </c>
      <c r="L244"/>
      <c r="M244"/>
      <c r="N244"/>
    </row>
    <row r="245" spans="1:14" s="41" customFormat="1" ht="12" hidden="1" customHeight="1" outlineLevel="2" x14ac:dyDescent="0.25">
      <c r="A245" s="47">
        <v>1</v>
      </c>
      <c r="B245" s="55" t="s">
        <v>310</v>
      </c>
      <c r="C245" s="48">
        <v>1079760</v>
      </c>
      <c r="D245" s="49">
        <v>41695</v>
      </c>
      <c r="E245" s="48">
        <v>152084</v>
      </c>
      <c r="F245" s="48" t="s">
        <v>29</v>
      </c>
      <c r="G245" s="50" t="s">
        <v>268</v>
      </c>
      <c r="H245" s="122">
        <v>2602</v>
      </c>
      <c r="I245" s="122">
        <v>-481.78</v>
      </c>
      <c r="J245" s="122">
        <v>-2120.2199999999998</v>
      </c>
      <c r="K245" s="122">
        <v>0</v>
      </c>
      <c r="L245"/>
      <c r="M245"/>
      <c r="N245"/>
    </row>
    <row r="246" spans="1:14" s="41" customFormat="1" ht="12" hidden="1" customHeight="1" outlineLevel="2" x14ac:dyDescent="0.25">
      <c r="A246" s="47">
        <v>1</v>
      </c>
      <c r="B246" s="55" t="s">
        <v>310</v>
      </c>
      <c r="C246" s="48">
        <v>3146552</v>
      </c>
      <c r="D246" s="49">
        <v>41695</v>
      </c>
      <c r="E246" s="48">
        <v>124577</v>
      </c>
      <c r="F246" s="48" t="s">
        <v>16</v>
      </c>
      <c r="G246" s="50" t="s">
        <v>266</v>
      </c>
      <c r="H246" s="122">
        <v>1443.83</v>
      </c>
      <c r="I246" s="122">
        <v>-722.93</v>
      </c>
      <c r="J246" s="122">
        <v>-720.9</v>
      </c>
      <c r="K246" s="122">
        <v>0</v>
      </c>
      <c r="L246"/>
      <c r="M246"/>
      <c r="N246"/>
    </row>
    <row r="247" spans="1:14" s="41" customFormat="1" ht="12" hidden="1" customHeight="1" outlineLevel="2" x14ac:dyDescent="0.25">
      <c r="A247" s="47">
        <v>1</v>
      </c>
      <c r="B247" s="55" t="s">
        <v>310</v>
      </c>
      <c r="C247" s="48">
        <v>3523848</v>
      </c>
      <c r="D247" s="49">
        <v>41695</v>
      </c>
      <c r="E247" s="48">
        <v>183916</v>
      </c>
      <c r="F247" s="48" t="s">
        <v>16</v>
      </c>
      <c r="G247" s="50" t="s">
        <v>266</v>
      </c>
      <c r="H247" s="122">
        <v>1443.83</v>
      </c>
      <c r="I247" s="122">
        <v>-722.93</v>
      </c>
      <c r="J247" s="122">
        <v>-720.9</v>
      </c>
      <c r="K247" s="122">
        <v>0</v>
      </c>
      <c r="L247"/>
      <c r="M247"/>
      <c r="N247"/>
    </row>
    <row r="248" spans="1:14" s="41" customFormat="1" ht="12" hidden="1" customHeight="1" outlineLevel="2" x14ac:dyDescent="0.25">
      <c r="A248" s="47">
        <v>1</v>
      </c>
      <c r="B248" s="55" t="s">
        <v>310</v>
      </c>
      <c r="C248" s="48">
        <v>1027518</v>
      </c>
      <c r="D248" s="49">
        <v>41695</v>
      </c>
      <c r="E248" s="48">
        <v>196334</v>
      </c>
      <c r="F248" s="48" t="s">
        <v>16</v>
      </c>
      <c r="G248" s="50" t="s">
        <v>266</v>
      </c>
      <c r="H248" s="122">
        <v>2509.4</v>
      </c>
      <c r="I248" s="122">
        <v>-362.9</v>
      </c>
      <c r="J248" s="122">
        <v>-2146.5</v>
      </c>
      <c r="K248" s="122">
        <v>0</v>
      </c>
      <c r="L248"/>
      <c r="M248"/>
      <c r="N248"/>
    </row>
    <row r="249" spans="1:14" s="41" customFormat="1" ht="12" hidden="1" customHeight="1" outlineLevel="2" x14ac:dyDescent="0.25">
      <c r="A249" s="47">
        <v>1</v>
      </c>
      <c r="B249" s="55" t="s">
        <v>310</v>
      </c>
      <c r="C249" s="48">
        <v>3525213</v>
      </c>
      <c r="D249" s="49">
        <v>41695</v>
      </c>
      <c r="E249" s="48">
        <v>305425</v>
      </c>
      <c r="F249" s="48" t="s">
        <v>16</v>
      </c>
      <c r="G249" s="50" t="s">
        <v>266</v>
      </c>
      <c r="H249" s="122">
        <v>349.4</v>
      </c>
      <c r="I249" s="122">
        <v>-362.9</v>
      </c>
      <c r="J249" s="122">
        <v>13.5</v>
      </c>
      <c r="K249" s="122">
        <v>0</v>
      </c>
      <c r="L249"/>
      <c r="M249"/>
      <c r="N249"/>
    </row>
    <row r="250" spans="1:14" s="41" customFormat="1" ht="12" hidden="1" customHeight="1" outlineLevel="2" x14ac:dyDescent="0.25">
      <c r="A250" s="47">
        <v>1</v>
      </c>
      <c r="B250" s="55" t="s">
        <v>310</v>
      </c>
      <c r="C250" s="48">
        <v>3460783</v>
      </c>
      <c r="D250" s="49">
        <v>41695</v>
      </c>
      <c r="E250" s="48">
        <v>888082</v>
      </c>
      <c r="F250" s="48" t="s">
        <v>199</v>
      </c>
      <c r="G250" s="50" t="s">
        <v>274</v>
      </c>
      <c r="H250" s="122">
        <v>583.20000000000005</v>
      </c>
      <c r="I250" s="122">
        <v>0</v>
      </c>
      <c r="J250" s="122">
        <v>-583.20000000000005</v>
      </c>
      <c r="K250" s="122">
        <v>0</v>
      </c>
      <c r="L250"/>
      <c r="M250"/>
      <c r="N250"/>
    </row>
    <row r="251" spans="1:14" s="41" customFormat="1" ht="12" hidden="1" customHeight="1" outlineLevel="2" x14ac:dyDescent="0.25">
      <c r="A251" s="47">
        <v>1</v>
      </c>
      <c r="B251" s="55" t="s">
        <v>310</v>
      </c>
      <c r="C251" s="48">
        <v>576434</v>
      </c>
      <c r="D251" s="49">
        <v>41695</v>
      </c>
      <c r="E251" s="48">
        <v>121461</v>
      </c>
      <c r="F251" s="48" t="s">
        <v>241</v>
      </c>
      <c r="G251" s="50" t="s">
        <v>269</v>
      </c>
      <c r="H251" s="122">
        <v>349.4</v>
      </c>
      <c r="I251" s="122">
        <v>0</v>
      </c>
      <c r="J251" s="122">
        <v>33.65</v>
      </c>
      <c r="K251" s="122">
        <v>383.05</v>
      </c>
      <c r="L251"/>
      <c r="M251"/>
      <c r="N251"/>
    </row>
    <row r="252" spans="1:14" s="41" customFormat="1" ht="12" hidden="1" customHeight="1" outlineLevel="2" x14ac:dyDescent="0.25">
      <c r="A252" s="47">
        <v>1</v>
      </c>
      <c r="B252" s="55" t="s">
        <v>310</v>
      </c>
      <c r="C252" s="48">
        <v>3303766</v>
      </c>
      <c r="D252" s="49">
        <v>41696</v>
      </c>
      <c r="E252" s="48">
        <v>125413</v>
      </c>
      <c r="F252" s="48" t="s">
        <v>101</v>
      </c>
      <c r="G252" s="50" t="s">
        <v>280</v>
      </c>
      <c r="H252" s="122">
        <v>442</v>
      </c>
      <c r="I252" s="122">
        <v>-184.22</v>
      </c>
      <c r="J252" s="122">
        <v>-211.72</v>
      </c>
      <c r="K252" s="122">
        <v>46.06</v>
      </c>
      <c r="L252"/>
      <c r="M252"/>
      <c r="N252"/>
    </row>
    <row r="253" spans="1:14" s="41" customFormat="1" ht="12" hidden="1" customHeight="1" outlineLevel="2" x14ac:dyDescent="0.25">
      <c r="A253" s="47">
        <v>1</v>
      </c>
      <c r="B253" s="55" t="s">
        <v>310</v>
      </c>
      <c r="C253" s="48">
        <v>3383822</v>
      </c>
      <c r="D253" s="49">
        <v>41696</v>
      </c>
      <c r="E253" s="48">
        <v>134383</v>
      </c>
      <c r="F253" s="48" t="s">
        <v>84</v>
      </c>
      <c r="G253" s="50" t="s">
        <v>271</v>
      </c>
      <c r="H253" s="122">
        <v>792.4</v>
      </c>
      <c r="I253" s="122">
        <v>-331.55</v>
      </c>
      <c r="J253" s="122">
        <v>-460.85</v>
      </c>
      <c r="K253" s="122">
        <v>0</v>
      </c>
      <c r="L253"/>
      <c r="M253"/>
      <c r="N253"/>
    </row>
    <row r="254" spans="1:14" s="41" customFormat="1" ht="12" hidden="1" customHeight="1" outlineLevel="2" x14ac:dyDescent="0.25">
      <c r="A254" s="47">
        <v>1</v>
      </c>
      <c r="B254" s="55" t="s">
        <v>310</v>
      </c>
      <c r="C254" s="48">
        <v>3535821</v>
      </c>
      <c r="D254" s="49">
        <v>41696</v>
      </c>
      <c r="E254" s="48">
        <v>154010</v>
      </c>
      <c r="F254" s="48" t="s">
        <v>62</v>
      </c>
      <c r="G254" s="50" t="s">
        <v>282</v>
      </c>
      <c r="H254" s="122">
        <v>349.4</v>
      </c>
      <c r="I254" s="122">
        <v>-204.34</v>
      </c>
      <c r="J254" s="122">
        <v>-110.06</v>
      </c>
      <c r="K254" s="122">
        <v>35</v>
      </c>
      <c r="L254"/>
      <c r="M254"/>
      <c r="N254"/>
    </row>
    <row r="255" spans="1:14" s="41" customFormat="1" ht="12" hidden="1" customHeight="1" outlineLevel="2" x14ac:dyDescent="0.25">
      <c r="A255" s="47">
        <v>1</v>
      </c>
      <c r="B255" s="55" t="s">
        <v>310</v>
      </c>
      <c r="C255" s="48">
        <v>1079760</v>
      </c>
      <c r="D255" s="49">
        <v>41696</v>
      </c>
      <c r="E255" s="48">
        <v>152084</v>
      </c>
      <c r="F255" s="48" t="s">
        <v>29</v>
      </c>
      <c r="G255" s="50" t="s">
        <v>268</v>
      </c>
      <c r="H255" s="122">
        <v>2509.4</v>
      </c>
      <c r="I255" s="122">
        <v>-481.78</v>
      </c>
      <c r="J255" s="122">
        <v>-2027.62</v>
      </c>
      <c r="K255" s="122">
        <v>0</v>
      </c>
      <c r="L255"/>
      <c r="M255"/>
      <c r="N255"/>
    </row>
    <row r="256" spans="1:14" s="41" customFormat="1" ht="12" hidden="1" customHeight="1" outlineLevel="2" x14ac:dyDescent="0.25">
      <c r="A256" s="47">
        <v>1</v>
      </c>
      <c r="B256" s="55" t="s">
        <v>310</v>
      </c>
      <c r="C256" s="48">
        <v>3297352</v>
      </c>
      <c r="D256" s="49">
        <v>41696</v>
      </c>
      <c r="E256" s="48">
        <v>369086</v>
      </c>
      <c r="F256" s="48" t="s">
        <v>29</v>
      </c>
      <c r="G256" s="50" t="s">
        <v>268</v>
      </c>
      <c r="H256" s="122">
        <v>141.75</v>
      </c>
      <c r="I256" s="122">
        <v>-23.18</v>
      </c>
      <c r="J256" s="122">
        <v>-118.57</v>
      </c>
      <c r="K256" s="122">
        <v>0</v>
      </c>
      <c r="L256"/>
      <c r="M256"/>
      <c r="N256"/>
    </row>
    <row r="257" spans="1:14" s="41" customFormat="1" ht="12" hidden="1" customHeight="1" outlineLevel="2" x14ac:dyDescent="0.25">
      <c r="A257" s="47">
        <v>1</v>
      </c>
      <c r="B257" s="55" t="s">
        <v>310</v>
      </c>
      <c r="C257" s="48">
        <v>3523848</v>
      </c>
      <c r="D257" s="49">
        <v>41696</v>
      </c>
      <c r="E257" s="48">
        <v>183916</v>
      </c>
      <c r="F257" s="48" t="s">
        <v>16</v>
      </c>
      <c r="G257" s="50" t="s">
        <v>266</v>
      </c>
      <c r="H257" s="122">
        <v>885</v>
      </c>
      <c r="I257" s="122">
        <v>-531.38</v>
      </c>
      <c r="J257" s="122">
        <v>-353.62</v>
      </c>
      <c r="K257" s="122">
        <v>0</v>
      </c>
      <c r="L257"/>
      <c r="M257"/>
      <c r="N257"/>
    </row>
    <row r="258" spans="1:14" s="41" customFormat="1" ht="12" hidden="1" customHeight="1" outlineLevel="2" x14ac:dyDescent="0.25">
      <c r="A258" s="47">
        <v>1</v>
      </c>
      <c r="B258" s="55" t="s">
        <v>310</v>
      </c>
      <c r="C258" s="48">
        <v>3525213</v>
      </c>
      <c r="D258" s="49">
        <v>41696</v>
      </c>
      <c r="E258" s="48">
        <v>305425</v>
      </c>
      <c r="F258" s="48" t="s">
        <v>16</v>
      </c>
      <c r="G258" s="50" t="s">
        <v>266</v>
      </c>
      <c r="H258" s="122">
        <v>885</v>
      </c>
      <c r="I258" s="122">
        <v>-531.38</v>
      </c>
      <c r="J258" s="122">
        <v>-353.62</v>
      </c>
      <c r="K258" s="122">
        <v>0</v>
      </c>
      <c r="L258"/>
      <c r="M258"/>
      <c r="N258"/>
    </row>
    <row r="259" spans="1:14" s="41" customFormat="1" ht="12" hidden="1" customHeight="1" outlineLevel="2" x14ac:dyDescent="0.25">
      <c r="A259" s="47">
        <v>1</v>
      </c>
      <c r="B259" s="55" t="s">
        <v>310</v>
      </c>
      <c r="C259" s="48">
        <v>1027518</v>
      </c>
      <c r="D259" s="49">
        <v>41696</v>
      </c>
      <c r="E259" s="48">
        <v>196334</v>
      </c>
      <c r="F259" s="48" t="s">
        <v>16</v>
      </c>
      <c r="G259" s="50" t="s">
        <v>266</v>
      </c>
      <c r="H259" s="122">
        <v>2509.4</v>
      </c>
      <c r="I259" s="122">
        <v>-362.9</v>
      </c>
      <c r="J259" s="122">
        <v>-2146.5</v>
      </c>
      <c r="K259" s="122">
        <v>0</v>
      </c>
      <c r="L259"/>
      <c r="M259"/>
      <c r="N259"/>
    </row>
    <row r="260" spans="1:14" s="41" customFormat="1" ht="12" hidden="1" customHeight="1" outlineLevel="2" x14ac:dyDescent="0.25">
      <c r="A260" s="47">
        <v>1</v>
      </c>
      <c r="B260" s="55" t="s">
        <v>310</v>
      </c>
      <c r="C260" s="48">
        <v>3541590</v>
      </c>
      <c r="D260" s="49">
        <v>41696</v>
      </c>
      <c r="E260" s="48">
        <v>151694</v>
      </c>
      <c r="F260" s="48" t="s">
        <v>16</v>
      </c>
      <c r="G260" s="50" t="s">
        <v>266</v>
      </c>
      <c r="H260" s="122">
        <v>383.56</v>
      </c>
      <c r="I260" s="122">
        <v>-32.04</v>
      </c>
      <c r="J260" s="122">
        <v>-351.52</v>
      </c>
      <c r="K260" s="122">
        <v>0</v>
      </c>
      <c r="L260"/>
      <c r="M260"/>
      <c r="N260"/>
    </row>
    <row r="261" spans="1:14" s="41" customFormat="1" ht="12" hidden="1" customHeight="1" outlineLevel="2" x14ac:dyDescent="0.25">
      <c r="A261" s="47">
        <v>1</v>
      </c>
      <c r="B261" s="55" t="s">
        <v>310</v>
      </c>
      <c r="C261" s="48">
        <v>3515271</v>
      </c>
      <c r="D261" s="49">
        <v>41696</v>
      </c>
      <c r="E261" s="48">
        <v>113945</v>
      </c>
      <c r="F261" s="48" t="s">
        <v>247</v>
      </c>
      <c r="G261" s="50" t="s">
        <v>281</v>
      </c>
      <c r="H261" s="122">
        <v>204.87</v>
      </c>
      <c r="I261" s="122">
        <v>-49</v>
      </c>
      <c r="J261" s="122">
        <v>-155.87</v>
      </c>
      <c r="K261" s="122">
        <v>0</v>
      </c>
      <c r="L261"/>
      <c r="M261"/>
      <c r="N261"/>
    </row>
    <row r="262" spans="1:14" s="41" customFormat="1" ht="12" hidden="1" customHeight="1" outlineLevel="2" x14ac:dyDescent="0.25">
      <c r="A262" s="47">
        <v>1</v>
      </c>
      <c r="B262" s="55" t="s">
        <v>310</v>
      </c>
      <c r="C262" s="48">
        <v>995228</v>
      </c>
      <c r="D262" s="49">
        <v>41696</v>
      </c>
      <c r="E262" s="48">
        <v>291305</v>
      </c>
      <c r="F262" s="48" t="s">
        <v>238</v>
      </c>
      <c r="G262" s="50" t="s">
        <v>261</v>
      </c>
      <c r="H262" s="122">
        <v>141.75</v>
      </c>
      <c r="I262" s="122">
        <v>0</v>
      </c>
      <c r="J262" s="122">
        <v>-141.75</v>
      </c>
      <c r="K262" s="122">
        <v>0</v>
      </c>
      <c r="L262"/>
      <c r="M262"/>
      <c r="N262"/>
    </row>
    <row r="263" spans="1:14" s="41" customFormat="1" ht="12" hidden="1" customHeight="1" outlineLevel="2" x14ac:dyDescent="0.25">
      <c r="A263" s="47">
        <v>1</v>
      </c>
      <c r="B263" s="55" t="s">
        <v>310</v>
      </c>
      <c r="C263" s="48">
        <v>576434</v>
      </c>
      <c r="D263" s="49">
        <v>41696</v>
      </c>
      <c r="E263" s="48">
        <v>121461</v>
      </c>
      <c r="F263" s="48" t="s">
        <v>241</v>
      </c>
      <c r="G263" s="50" t="s">
        <v>269</v>
      </c>
      <c r="H263" s="122">
        <v>792.4</v>
      </c>
      <c r="I263" s="122">
        <v>0</v>
      </c>
      <c r="J263" s="122">
        <v>76.31</v>
      </c>
      <c r="K263" s="122">
        <v>868.71</v>
      </c>
      <c r="L263"/>
      <c r="M263"/>
      <c r="N263"/>
    </row>
    <row r="264" spans="1:14" s="41" customFormat="1" ht="12" hidden="1" customHeight="1" outlineLevel="2" x14ac:dyDescent="0.25">
      <c r="A264" s="47">
        <v>1</v>
      </c>
      <c r="B264" s="55" t="s">
        <v>310</v>
      </c>
      <c r="C264" s="48">
        <v>214566</v>
      </c>
      <c r="D264" s="49">
        <v>41696</v>
      </c>
      <c r="E264" s="48">
        <v>336576</v>
      </c>
      <c r="F264" s="48" t="s">
        <v>239</v>
      </c>
      <c r="G264" s="50" t="s">
        <v>263</v>
      </c>
      <c r="H264" s="122">
        <v>792.4</v>
      </c>
      <c r="I264" s="122">
        <v>0</v>
      </c>
      <c r="J264" s="122">
        <v>-261.02</v>
      </c>
      <c r="K264" s="122">
        <v>531.38</v>
      </c>
      <c r="L264"/>
      <c r="M264"/>
      <c r="N264"/>
    </row>
    <row r="265" spans="1:14" s="41" customFormat="1" ht="12" hidden="1" customHeight="1" outlineLevel="2" x14ac:dyDescent="0.25">
      <c r="A265" s="47">
        <v>1</v>
      </c>
      <c r="B265" s="55" t="s">
        <v>310</v>
      </c>
      <c r="C265" s="48">
        <v>3303766</v>
      </c>
      <c r="D265" s="49">
        <v>41697</v>
      </c>
      <c r="E265" s="48">
        <v>125413</v>
      </c>
      <c r="F265" s="48" t="s">
        <v>101</v>
      </c>
      <c r="G265" s="50" t="s">
        <v>280</v>
      </c>
      <c r="H265" s="122">
        <v>792.4</v>
      </c>
      <c r="I265" s="122">
        <v>-294.06</v>
      </c>
      <c r="J265" s="122">
        <v>-424.82</v>
      </c>
      <c r="K265" s="122">
        <v>73.52</v>
      </c>
      <c r="L265"/>
      <c r="M265"/>
      <c r="N265"/>
    </row>
    <row r="266" spans="1:14" s="41" customFormat="1" ht="12" hidden="1" customHeight="1" outlineLevel="2" x14ac:dyDescent="0.25">
      <c r="A266" s="47">
        <v>1</v>
      </c>
      <c r="B266" s="55" t="s">
        <v>310</v>
      </c>
      <c r="C266" s="48">
        <v>834949</v>
      </c>
      <c r="D266" s="49">
        <v>41697</v>
      </c>
      <c r="E266" s="48">
        <v>436480</v>
      </c>
      <c r="F266" s="48" t="s">
        <v>29</v>
      </c>
      <c r="G266" s="50" t="s">
        <v>268</v>
      </c>
      <c r="H266" s="122">
        <v>2723.23</v>
      </c>
      <c r="I266" s="122">
        <v>-487.04</v>
      </c>
      <c r="J266" s="122">
        <v>-2114.4299999999998</v>
      </c>
      <c r="K266" s="122">
        <v>121.76</v>
      </c>
      <c r="L266"/>
      <c r="M266"/>
      <c r="N266"/>
    </row>
    <row r="267" spans="1:14" s="41" customFormat="1" ht="12" hidden="1" customHeight="1" outlineLevel="2" x14ac:dyDescent="0.25">
      <c r="A267" s="47">
        <v>1</v>
      </c>
      <c r="B267" s="55" t="s">
        <v>310</v>
      </c>
      <c r="C267" s="48">
        <v>3365723</v>
      </c>
      <c r="D267" s="49">
        <v>41697</v>
      </c>
      <c r="E267" s="48">
        <v>304255</v>
      </c>
      <c r="F267" s="48" t="s">
        <v>16</v>
      </c>
      <c r="G267" s="50" t="s">
        <v>266</v>
      </c>
      <c r="H267" s="122">
        <v>4651</v>
      </c>
      <c r="I267" s="122">
        <v>-800</v>
      </c>
      <c r="J267" s="122">
        <v>-3851</v>
      </c>
      <c r="K267" s="122">
        <v>0</v>
      </c>
      <c r="L267"/>
      <c r="M267"/>
      <c r="N267"/>
    </row>
    <row r="268" spans="1:14" s="41" customFormat="1" ht="12" hidden="1" customHeight="1" outlineLevel="2" x14ac:dyDescent="0.25">
      <c r="A268" s="47">
        <v>1</v>
      </c>
      <c r="B268" s="55" t="s">
        <v>310</v>
      </c>
      <c r="C268" s="48">
        <v>3051973</v>
      </c>
      <c r="D268" s="49">
        <v>41698</v>
      </c>
      <c r="E268" s="48">
        <v>112527</v>
      </c>
      <c r="F268" s="48" t="s">
        <v>199</v>
      </c>
      <c r="G268" s="50" t="s">
        <v>274</v>
      </c>
      <c r="H268" s="122">
        <v>2140.0300000000002</v>
      </c>
      <c r="I268" s="122">
        <v>-1154.5</v>
      </c>
      <c r="J268" s="122">
        <v>-985.53</v>
      </c>
      <c r="K268" s="122">
        <v>0</v>
      </c>
      <c r="L268"/>
      <c r="M268"/>
      <c r="N268"/>
    </row>
    <row r="269" spans="1:14" s="41" customFormat="1" ht="12" hidden="1" customHeight="1" outlineLevel="2" x14ac:dyDescent="0.25">
      <c r="A269" s="47">
        <v>1</v>
      </c>
      <c r="B269" s="55" t="s">
        <v>310</v>
      </c>
      <c r="C269" s="48">
        <v>956722</v>
      </c>
      <c r="D269" s="49">
        <v>41698</v>
      </c>
      <c r="E269" s="48">
        <v>136002</v>
      </c>
      <c r="F269" s="48" t="s">
        <v>199</v>
      </c>
      <c r="G269" s="50" t="s">
        <v>274</v>
      </c>
      <c r="H269" s="122">
        <v>442</v>
      </c>
      <c r="I269" s="122">
        <v>-362.9</v>
      </c>
      <c r="J269" s="122">
        <v>-79.099999999999994</v>
      </c>
      <c r="K269" s="122">
        <v>0</v>
      </c>
      <c r="L269"/>
      <c r="M269"/>
      <c r="N269"/>
    </row>
    <row r="270" spans="1:14" s="41" customFormat="1" ht="12" hidden="1" customHeight="1" outlineLevel="2" x14ac:dyDescent="0.25">
      <c r="A270" s="47">
        <v>1</v>
      </c>
      <c r="B270" s="55" t="s">
        <v>310</v>
      </c>
      <c r="C270" s="48">
        <v>3303766</v>
      </c>
      <c r="D270" s="49">
        <v>41698</v>
      </c>
      <c r="E270" s="48">
        <v>125413</v>
      </c>
      <c r="F270" s="48" t="s">
        <v>101</v>
      </c>
      <c r="G270" s="50" t="s">
        <v>280</v>
      </c>
      <c r="H270" s="122">
        <v>349.4</v>
      </c>
      <c r="I270" s="122">
        <v>-184.22</v>
      </c>
      <c r="J270" s="122">
        <v>-119.13</v>
      </c>
      <c r="K270" s="122">
        <v>46.05</v>
      </c>
      <c r="L270"/>
      <c r="M270"/>
      <c r="N270"/>
    </row>
    <row r="271" spans="1:14" s="41" customFormat="1" ht="12" hidden="1" customHeight="1" outlineLevel="2" x14ac:dyDescent="0.25">
      <c r="A271" s="47">
        <v>1</v>
      </c>
      <c r="B271" s="55" t="s">
        <v>310</v>
      </c>
      <c r="C271" s="48">
        <v>3383822</v>
      </c>
      <c r="D271" s="49">
        <v>41698</v>
      </c>
      <c r="E271" s="48">
        <v>134383</v>
      </c>
      <c r="F271" s="48" t="s">
        <v>84</v>
      </c>
      <c r="G271" s="50" t="s">
        <v>271</v>
      </c>
      <c r="H271" s="122">
        <v>349.4</v>
      </c>
      <c r="I271" s="122">
        <v>-283.61</v>
      </c>
      <c r="J271" s="122">
        <v>-65.790000000000006</v>
      </c>
      <c r="K271" s="122">
        <v>0</v>
      </c>
      <c r="L271"/>
      <c r="M271"/>
      <c r="N271"/>
    </row>
    <row r="272" spans="1:14" s="41" customFormat="1" ht="12" hidden="1" customHeight="1" outlineLevel="2" x14ac:dyDescent="0.25">
      <c r="A272" s="47">
        <v>1</v>
      </c>
      <c r="B272" s="55" t="s">
        <v>310</v>
      </c>
      <c r="C272" s="48">
        <v>1079760</v>
      </c>
      <c r="D272" s="49">
        <v>41698</v>
      </c>
      <c r="E272" s="48">
        <v>152084</v>
      </c>
      <c r="F272" s="48" t="s">
        <v>29</v>
      </c>
      <c r="G272" s="50" t="s">
        <v>268</v>
      </c>
      <c r="H272" s="122">
        <v>2602</v>
      </c>
      <c r="I272" s="122">
        <v>-481.78</v>
      </c>
      <c r="J272" s="122">
        <v>-2120.2199999999998</v>
      </c>
      <c r="K272" s="122">
        <v>0</v>
      </c>
      <c r="L272"/>
      <c r="M272"/>
      <c r="N272"/>
    </row>
    <row r="273" spans="1:14" s="41" customFormat="1" ht="12" hidden="1" customHeight="1" outlineLevel="2" x14ac:dyDescent="0.25">
      <c r="A273" s="47">
        <v>1</v>
      </c>
      <c r="B273" s="55" t="s">
        <v>310</v>
      </c>
      <c r="C273" s="48">
        <v>1027518</v>
      </c>
      <c r="D273" s="49">
        <v>41698</v>
      </c>
      <c r="E273" s="48">
        <v>196334</v>
      </c>
      <c r="F273" s="48" t="s">
        <v>16</v>
      </c>
      <c r="G273" s="50" t="s">
        <v>266</v>
      </c>
      <c r="H273" s="122">
        <v>2509.4</v>
      </c>
      <c r="I273" s="122">
        <v>-362.9</v>
      </c>
      <c r="J273" s="122">
        <v>-2146.5</v>
      </c>
      <c r="K273" s="122">
        <v>0</v>
      </c>
      <c r="L273"/>
      <c r="M273"/>
      <c r="N273"/>
    </row>
    <row r="274" spans="1:14" s="41" customFormat="1" ht="12" hidden="1" customHeight="1" outlineLevel="2" x14ac:dyDescent="0.25">
      <c r="A274" s="47">
        <v>1</v>
      </c>
      <c r="B274" s="55" t="s">
        <v>310</v>
      </c>
      <c r="C274" s="48">
        <v>3523848</v>
      </c>
      <c r="D274" s="49">
        <v>41698</v>
      </c>
      <c r="E274" s="48">
        <v>183916</v>
      </c>
      <c r="F274" s="48" t="s">
        <v>16</v>
      </c>
      <c r="G274" s="50" t="s">
        <v>266</v>
      </c>
      <c r="H274" s="122">
        <v>349.4</v>
      </c>
      <c r="I274" s="122">
        <v>-362.9</v>
      </c>
      <c r="J274" s="122">
        <v>13.5</v>
      </c>
      <c r="K274" s="122">
        <v>0</v>
      </c>
      <c r="L274"/>
      <c r="M274"/>
      <c r="N274"/>
    </row>
    <row r="275" spans="1:14" s="41" customFormat="1" ht="12" hidden="1" customHeight="1" outlineLevel="2" x14ac:dyDescent="0.25">
      <c r="A275" s="47">
        <v>1</v>
      </c>
      <c r="B275" s="55" t="s">
        <v>310</v>
      </c>
      <c r="C275" s="48">
        <v>3525213</v>
      </c>
      <c r="D275" s="49">
        <v>41698</v>
      </c>
      <c r="E275" s="48">
        <v>305425</v>
      </c>
      <c r="F275" s="48" t="s">
        <v>16</v>
      </c>
      <c r="G275" s="50" t="s">
        <v>266</v>
      </c>
      <c r="H275" s="122">
        <v>349.4</v>
      </c>
      <c r="I275" s="122">
        <v>-362.9</v>
      </c>
      <c r="J275" s="122">
        <v>13.5</v>
      </c>
      <c r="K275" s="122">
        <v>0</v>
      </c>
      <c r="L275"/>
      <c r="M275"/>
      <c r="N275"/>
    </row>
    <row r="276" spans="1:14" s="41" customFormat="1" ht="12" hidden="1" customHeight="1" outlineLevel="2" x14ac:dyDescent="0.25">
      <c r="A276" s="47">
        <v>1</v>
      </c>
      <c r="B276" s="55" t="s">
        <v>310</v>
      </c>
      <c r="C276" s="48">
        <v>3546459</v>
      </c>
      <c r="D276" s="49">
        <v>41698</v>
      </c>
      <c r="E276" s="48">
        <v>128693</v>
      </c>
      <c r="F276" s="48" t="s">
        <v>248</v>
      </c>
      <c r="G276" s="50" t="s">
        <v>283</v>
      </c>
      <c r="H276" s="122">
        <v>316.41000000000003</v>
      </c>
      <c r="I276" s="122">
        <v>-316.41000000000003</v>
      </c>
      <c r="J276" s="122">
        <v>0</v>
      </c>
      <c r="K276" s="122">
        <v>0</v>
      </c>
      <c r="L276"/>
      <c r="M276"/>
      <c r="N276"/>
    </row>
    <row r="277" spans="1:14" s="41" customFormat="1" ht="12" hidden="1" customHeight="1" outlineLevel="2" x14ac:dyDescent="0.25">
      <c r="A277" s="47">
        <v>1</v>
      </c>
      <c r="B277" s="55" t="s">
        <v>310</v>
      </c>
      <c r="C277" s="48">
        <v>576434</v>
      </c>
      <c r="D277" s="49">
        <v>41698</v>
      </c>
      <c r="E277" s="48">
        <v>121461</v>
      </c>
      <c r="F277" s="48" t="s">
        <v>241</v>
      </c>
      <c r="G277" s="50" t="s">
        <v>269</v>
      </c>
      <c r="H277" s="122">
        <v>442</v>
      </c>
      <c r="I277" s="122">
        <v>0</v>
      </c>
      <c r="J277" s="122">
        <v>42.56</v>
      </c>
      <c r="K277" s="122">
        <v>484.56</v>
      </c>
      <c r="L277"/>
      <c r="M277"/>
      <c r="N277"/>
    </row>
    <row r="278" spans="1:14" s="41" customFormat="1" ht="12" hidden="1" customHeight="1" outlineLevel="2" x14ac:dyDescent="0.25">
      <c r="A278" s="47">
        <v>1</v>
      </c>
      <c r="B278" s="55" t="s">
        <v>310</v>
      </c>
      <c r="C278" s="48">
        <v>214566</v>
      </c>
      <c r="D278" s="49">
        <v>41698</v>
      </c>
      <c r="E278" s="48">
        <v>336576</v>
      </c>
      <c r="F278" s="48" t="s">
        <v>239</v>
      </c>
      <c r="G278" s="50" t="s">
        <v>263</v>
      </c>
      <c r="H278" s="122">
        <v>1154.98</v>
      </c>
      <c r="I278" s="122">
        <v>0</v>
      </c>
      <c r="J278" s="122">
        <v>-1154.98</v>
      </c>
      <c r="K278" s="122">
        <v>0</v>
      </c>
      <c r="L278"/>
      <c r="M278"/>
      <c r="N278"/>
    </row>
    <row r="279" spans="1:14" s="41" customFormat="1" ht="12" hidden="1" customHeight="1" outlineLevel="1" collapsed="1" x14ac:dyDescent="0.25">
      <c r="A279" s="47">
        <f>SUBTOTAL(9,A143:A278)</f>
        <v>136</v>
      </c>
      <c r="B279" s="56" t="s">
        <v>322</v>
      </c>
      <c r="C279" s="48"/>
      <c r="D279" s="49"/>
      <c r="E279" s="48"/>
      <c r="F279" s="48"/>
      <c r="G279" s="50"/>
      <c r="H279" s="122">
        <f>SUBTOTAL(9,H143:H278)</f>
        <v>156598.27999999977</v>
      </c>
      <c r="I279" s="122">
        <f>SUBTOTAL(9,I143:I278)</f>
        <v>-48524.320000000029</v>
      </c>
      <c r="J279" s="122">
        <f>SUBTOTAL(9,J143:J278)</f>
        <v>-101602.88999999998</v>
      </c>
      <c r="K279" s="122">
        <f>SUBTOTAL(9,K143:K278)</f>
        <v>6471.0700000000024</v>
      </c>
      <c r="L279"/>
      <c r="M279"/>
      <c r="N279"/>
    </row>
    <row r="280" spans="1:14" s="41" customFormat="1" ht="12" hidden="1" customHeight="1" outlineLevel="2" x14ac:dyDescent="0.25">
      <c r="A280" s="47">
        <v>1</v>
      </c>
      <c r="B280" s="55" t="s">
        <v>311</v>
      </c>
      <c r="C280" s="48">
        <v>3051973</v>
      </c>
      <c r="D280" s="49">
        <v>41701</v>
      </c>
      <c r="E280" s="48">
        <v>112527</v>
      </c>
      <c r="F280" s="48" t="s">
        <v>199</v>
      </c>
      <c r="G280" s="50" t="s">
        <v>274</v>
      </c>
      <c r="H280" s="122">
        <v>7495</v>
      </c>
      <c r="I280" s="122">
        <v>-1907.24</v>
      </c>
      <c r="J280" s="122">
        <v>-5587.76</v>
      </c>
      <c r="K280" s="122">
        <v>0</v>
      </c>
      <c r="L280"/>
      <c r="M280"/>
      <c r="N280"/>
    </row>
    <row r="281" spans="1:14" s="41" customFormat="1" ht="12" hidden="1" customHeight="1" outlineLevel="2" x14ac:dyDescent="0.25">
      <c r="A281" s="47">
        <v>1</v>
      </c>
      <c r="B281" s="55" t="s">
        <v>311</v>
      </c>
      <c r="C281" s="48">
        <v>956722</v>
      </c>
      <c r="D281" s="49">
        <v>41701</v>
      </c>
      <c r="E281" s="48">
        <v>136002</v>
      </c>
      <c r="F281" s="48" t="s">
        <v>199</v>
      </c>
      <c r="G281" s="50" t="s">
        <v>274</v>
      </c>
      <c r="H281" s="122">
        <v>349.4</v>
      </c>
      <c r="I281" s="122">
        <v>-362.9</v>
      </c>
      <c r="J281" s="122">
        <v>13.5</v>
      </c>
      <c r="K281" s="122">
        <v>0</v>
      </c>
      <c r="L281"/>
      <c r="M281"/>
      <c r="N281"/>
    </row>
    <row r="282" spans="1:14" s="41" customFormat="1" ht="12" hidden="1" customHeight="1" outlineLevel="2" x14ac:dyDescent="0.25">
      <c r="A282" s="47">
        <v>1</v>
      </c>
      <c r="B282" s="55" t="s">
        <v>311</v>
      </c>
      <c r="C282" s="48">
        <v>3303766</v>
      </c>
      <c r="D282" s="49">
        <v>41701</v>
      </c>
      <c r="E282" s="48">
        <v>125413</v>
      </c>
      <c r="F282" s="48" t="s">
        <v>101</v>
      </c>
      <c r="G282" s="50" t="s">
        <v>280</v>
      </c>
      <c r="H282" s="122">
        <v>442</v>
      </c>
      <c r="I282" s="122">
        <v>-184.22</v>
      </c>
      <c r="J282" s="122">
        <v>-211.72</v>
      </c>
      <c r="K282" s="122">
        <v>46.06</v>
      </c>
      <c r="L282"/>
      <c r="M282"/>
      <c r="N282"/>
    </row>
    <row r="283" spans="1:14" s="41" customFormat="1" ht="12" hidden="1" customHeight="1" outlineLevel="2" x14ac:dyDescent="0.25">
      <c r="A283" s="47">
        <v>1</v>
      </c>
      <c r="B283" s="55" t="s">
        <v>311</v>
      </c>
      <c r="C283" s="48">
        <v>3383822</v>
      </c>
      <c r="D283" s="49">
        <v>41701</v>
      </c>
      <c r="E283" s="48">
        <v>134383</v>
      </c>
      <c r="F283" s="48" t="s">
        <v>84</v>
      </c>
      <c r="G283" s="50" t="s">
        <v>271</v>
      </c>
      <c r="H283" s="122">
        <v>534.6</v>
      </c>
      <c r="I283" s="122">
        <v>-283.61</v>
      </c>
      <c r="J283" s="122">
        <v>-250.99</v>
      </c>
      <c r="K283" s="122">
        <v>0</v>
      </c>
      <c r="L283"/>
      <c r="M283"/>
      <c r="N283"/>
    </row>
    <row r="284" spans="1:14" s="41" customFormat="1" ht="12" hidden="1" customHeight="1" outlineLevel="2" x14ac:dyDescent="0.25">
      <c r="A284" s="47">
        <v>1</v>
      </c>
      <c r="B284" s="55" t="s">
        <v>311</v>
      </c>
      <c r="C284" s="48">
        <v>3535821</v>
      </c>
      <c r="D284" s="49">
        <v>41701</v>
      </c>
      <c r="E284" s="48">
        <v>154010</v>
      </c>
      <c r="F284" s="48" t="s">
        <v>62</v>
      </c>
      <c r="G284" s="50" t="s">
        <v>282</v>
      </c>
      <c r="H284" s="122">
        <v>349.4</v>
      </c>
      <c r="I284" s="122">
        <v>-204.34</v>
      </c>
      <c r="J284" s="122">
        <v>-110.06</v>
      </c>
      <c r="K284" s="122">
        <v>35</v>
      </c>
      <c r="L284"/>
      <c r="M284"/>
      <c r="N284"/>
    </row>
    <row r="285" spans="1:14" s="41" customFormat="1" ht="12" hidden="1" customHeight="1" outlineLevel="2" x14ac:dyDescent="0.25">
      <c r="A285" s="47">
        <v>1</v>
      </c>
      <c r="B285" s="55" t="s">
        <v>311</v>
      </c>
      <c r="C285" s="48">
        <v>1079760</v>
      </c>
      <c r="D285" s="49">
        <v>41701</v>
      </c>
      <c r="E285" s="48">
        <v>152084</v>
      </c>
      <c r="F285" s="48" t="s">
        <v>29</v>
      </c>
      <c r="G285" s="50" t="s">
        <v>268</v>
      </c>
      <c r="H285" s="122">
        <v>2509.4</v>
      </c>
      <c r="I285" s="122">
        <v>-481.78</v>
      </c>
      <c r="J285" s="122">
        <v>-2027.62</v>
      </c>
      <c r="K285" s="122">
        <v>0</v>
      </c>
      <c r="L285"/>
      <c r="M285"/>
      <c r="N285"/>
    </row>
    <row r="286" spans="1:14" s="41" customFormat="1" ht="12" hidden="1" customHeight="1" outlineLevel="2" x14ac:dyDescent="0.25">
      <c r="A286" s="47">
        <v>1</v>
      </c>
      <c r="B286" s="55" t="s">
        <v>311</v>
      </c>
      <c r="C286" s="48">
        <v>3146552</v>
      </c>
      <c r="D286" s="49">
        <v>41701</v>
      </c>
      <c r="E286" s="48">
        <v>124577</v>
      </c>
      <c r="F286" s="48" t="s">
        <v>16</v>
      </c>
      <c r="G286" s="50" t="s">
        <v>266</v>
      </c>
      <c r="H286" s="122">
        <v>792.4</v>
      </c>
      <c r="I286" s="122">
        <v>-531.38</v>
      </c>
      <c r="J286" s="122">
        <v>-261.02</v>
      </c>
      <c r="K286" s="122">
        <v>0</v>
      </c>
      <c r="L286"/>
      <c r="M286"/>
      <c r="N286"/>
    </row>
    <row r="287" spans="1:14" s="41" customFormat="1" ht="12" hidden="1" customHeight="1" outlineLevel="2" x14ac:dyDescent="0.25">
      <c r="A287" s="47">
        <v>1</v>
      </c>
      <c r="B287" s="55" t="s">
        <v>311</v>
      </c>
      <c r="C287" s="48">
        <v>3523848</v>
      </c>
      <c r="D287" s="49">
        <v>41701</v>
      </c>
      <c r="E287" s="48">
        <v>183916</v>
      </c>
      <c r="F287" s="48" t="s">
        <v>16</v>
      </c>
      <c r="G287" s="50" t="s">
        <v>266</v>
      </c>
      <c r="H287" s="122">
        <v>349.4</v>
      </c>
      <c r="I287" s="122">
        <v>-362.9</v>
      </c>
      <c r="J287" s="122">
        <v>13.5</v>
      </c>
      <c r="K287" s="122">
        <v>0</v>
      </c>
      <c r="L287"/>
      <c r="M287"/>
      <c r="N287"/>
    </row>
    <row r="288" spans="1:14" s="41" customFormat="1" ht="12" hidden="1" customHeight="1" outlineLevel="2" x14ac:dyDescent="0.25">
      <c r="A288" s="47">
        <v>1</v>
      </c>
      <c r="B288" s="55" t="s">
        <v>311</v>
      </c>
      <c r="C288" s="48">
        <v>3525213</v>
      </c>
      <c r="D288" s="49">
        <v>41701</v>
      </c>
      <c r="E288" s="48">
        <v>305425</v>
      </c>
      <c r="F288" s="48" t="s">
        <v>16</v>
      </c>
      <c r="G288" s="50" t="s">
        <v>266</v>
      </c>
      <c r="H288" s="122">
        <v>442</v>
      </c>
      <c r="I288" s="122">
        <v>-362.9</v>
      </c>
      <c r="J288" s="122">
        <v>-79.099999999999994</v>
      </c>
      <c r="K288" s="122">
        <v>0</v>
      </c>
      <c r="L288"/>
      <c r="M288"/>
      <c r="N288"/>
    </row>
    <row r="289" spans="1:14" s="41" customFormat="1" ht="12" hidden="1" customHeight="1" outlineLevel="2" x14ac:dyDescent="0.25">
      <c r="A289" s="47">
        <v>1</v>
      </c>
      <c r="B289" s="55" t="s">
        <v>311</v>
      </c>
      <c r="C289" s="48">
        <v>1027518</v>
      </c>
      <c r="D289" s="49">
        <v>41701</v>
      </c>
      <c r="E289" s="48">
        <v>196334</v>
      </c>
      <c r="F289" s="48" t="s">
        <v>16</v>
      </c>
      <c r="G289" s="50" t="s">
        <v>266</v>
      </c>
      <c r="H289" s="122">
        <v>2640.61</v>
      </c>
      <c r="I289" s="122">
        <v>-236.99</v>
      </c>
      <c r="J289" s="122">
        <v>-2403.62</v>
      </c>
      <c r="K289" s="122">
        <v>0</v>
      </c>
      <c r="L289"/>
      <c r="M289"/>
      <c r="N289"/>
    </row>
    <row r="290" spans="1:14" s="41" customFormat="1" ht="12" hidden="1" customHeight="1" outlineLevel="2" x14ac:dyDescent="0.25">
      <c r="A290" s="47">
        <v>1</v>
      </c>
      <c r="B290" s="55" t="s">
        <v>311</v>
      </c>
      <c r="C290" s="48">
        <v>3546459</v>
      </c>
      <c r="D290" s="49">
        <v>41701</v>
      </c>
      <c r="E290" s="48">
        <v>128693</v>
      </c>
      <c r="F290" s="48" t="s">
        <v>248</v>
      </c>
      <c r="G290" s="50" t="s">
        <v>283</v>
      </c>
      <c r="H290" s="122">
        <v>349.4</v>
      </c>
      <c r="I290" s="122">
        <v>-311</v>
      </c>
      <c r="J290" s="122">
        <v>-38.4</v>
      </c>
      <c r="K290" s="122">
        <v>0</v>
      </c>
      <c r="L290"/>
      <c r="M290"/>
      <c r="N290"/>
    </row>
    <row r="291" spans="1:14" s="41" customFormat="1" ht="12" hidden="1" customHeight="1" outlineLevel="2" x14ac:dyDescent="0.25">
      <c r="A291" s="47">
        <v>1</v>
      </c>
      <c r="B291" s="55" t="s">
        <v>311</v>
      </c>
      <c r="C291" s="48">
        <v>576434</v>
      </c>
      <c r="D291" s="49">
        <v>41701</v>
      </c>
      <c r="E291" s="48">
        <v>121461</v>
      </c>
      <c r="F291" s="48" t="s">
        <v>241</v>
      </c>
      <c r="G291" s="50" t="s">
        <v>269</v>
      </c>
      <c r="H291" s="122">
        <v>349.4</v>
      </c>
      <c r="I291" s="122">
        <v>-359.9</v>
      </c>
      <c r="J291" s="122">
        <v>13.5</v>
      </c>
      <c r="K291" s="122">
        <v>3</v>
      </c>
      <c r="L291"/>
      <c r="M291"/>
      <c r="N291"/>
    </row>
    <row r="292" spans="1:14" s="41" customFormat="1" ht="12" hidden="1" customHeight="1" outlineLevel="2" x14ac:dyDescent="0.25">
      <c r="A292" s="47">
        <v>1</v>
      </c>
      <c r="B292" s="55" t="s">
        <v>311</v>
      </c>
      <c r="C292" s="48">
        <v>956722</v>
      </c>
      <c r="D292" s="49">
        <v>41702</v>
      </c>
      <c r="E292" s="48">
        <v>136002</v>
      </c>
      <c r="F292" s="48" t="s">
        <v>199</v>
      </c>
      <c r="G292" s="50" t="s">
        <v>274</v>
      </c>
      <c r="H292" s="122">
        <v>349.4</v>
      </c>
      <c r="I292" s="122">
        <v>-362.9</v>
      </c>
      <c r="J292" s="122">
        <v>13.5</v>
      </c>
      <c r="K292" s="122">
        <v>0</v>
      </c>
      <c r="L292"/>
      <c r="M292"/>
      <c r="N292"/>
    </row>
    <row r="293" spans="1:14" s="41" customFormat="1" ht="12" hidden="1" customHeight="1" outlineLevel="2" x14ac:dyDescent="0.25">
      <c r="A293" s="47">
        <v>1</v>
      </c>
      <c r="B293" s="55" t="s">
        <v>311</v>
      </c>
      <c r="C293" s="48">
        <v>3303766</v>
      </c>
      <c r="D293" s="49">
        <v>41702</v>
      </c>
      <c r="E293" s="48">
        <v>125413</v>
      </c>
      <c r="F293" s="48" t="s">
        <v>101</v>
      </c>
      <c r="G293" s="50" t="s">
        <v>280</v>
      </c>
      <c r="H293" s="122">
        <v>349.4</v>
      </c>
      <c r="I293" s="122">
        <v>-184.22</v>
      </c>
      <c r="J293" s="122">
        <v>-119.13</v>
      </c>
      <c r="K293" s="122">
        <v>46.05</v>
      </c>
      <c r="L293"/>
      <c r="M293"/>
      <c r="N293"/>
    </row>
    <row r="294" spans="1:14" s="41" customFormat="1" ht="12" hidden="1" customHeight="1" outlineLevel="2" x14ac:dyDescent="0.25">
      <c r="A294" s="47">
        <v>1</v>
      </c>
      <c r="B294" s="55" t="s">
        <v>311</v>
      </c>
      <c r="C294" s="48">
        <v>3383822</v>
      </c>
      <c r="D294" s="49">
        <v>41702</v>
      </c>
      <c r="E294" s="48">
        <v>134383</v>
      </c>
      <c r="F294" s="48" t="s">
        <v>84</v>
      </c>
      <c r="G294" s="50" t="s">
        <v>271</v>
      </c>
      <c r="H294" s="122">
        <v>349.4</v>
      </c>
      <c r="I294" s="122">
        <v>-283.61</v>
      </c>
      <c r="J294" s="122">
        <v>-65.790000000000006</v>
      </c>
      <c r="K294" s="122">
        <v>0</v>
      </c>
      <c r="L294"/>
      <c r="M294"/>
      <c r="N294"/>
    </row>
    <row r="295" spans="1:14" s="41" customFormat="1" ht="12" hidden="1" customHeight="1" outlineLevel="2" x14ac:dyDescent="0.25">
      <c r="A295" s="47">
        <v>1</v>
      </c>
      <c r="B295" s="55" t="s">
        <v>311</v>
      </c>
      <c r="C295" s="48">
        <v>3536565</v>
      </c>
      <c r="D295" s="49">
        <v>41702</v>
      </c>
      <c r="E295" s="48">
        <v>109059</v>
      </c>
      <c r="F295" s="48" t="s">
        <v>133</v>
      </c>
      <c r="G295" s="50" t="s">
        <v>276</v>
      </c>
      <c r="H295" s="122">
        <v>349.4</v>
      </c>
      <c r="I295" s="122">
        <v>-362.9</v>
      </c>
      <c r="J295" s="122">
        <v>13.5</v>
      </c>
      <c r="K295" s="122">
        <v>0</v>
      </c>
      <c r="L295"/>
      <c r="M295"/>
      <c r="N295"/>
    </row>
    <row r="296" spans="1:14" s="41" customFormat="1" ht="12" hidden="1" customHeight="1" outlineLevel="2" x14ac:dyDescent="0.25">
      <c r="A296" s="47">
        <v>1</v>
      </c>
      <c r="B296" s="55" t="s">
        <v>311</v>
      </c>
      <c r="C296" s="48">
        <v>3535821</v>
      </c>
      <c r="D296" s="49">
        <v>41702</v>
      </c>
      <c r="E296" s="48">
        <v>154010</v>
      </c>
      <c r="F296" s="48" t="s">
        <v>62</v>
      </c>
      <c r="G296" s="50" t="s">
        <v>282</v>
      </c>
      <c r="H296" s="122">
        <v>349.4</v>
      </c>
      <c r="I296" s="122">
        <v>-204.34</v>
      </c>
      <c r="J296" s="122">
        <v>-110.06</v>
      </c>
      <c r="K296" s="122">
        <v>35</v>
      </c>
      <c r="L296"/>
      <c r="M296"/>
      <c r="N296"/>
    </row>
    <row r="297" spans="1:14" s="41" customFormat="1" ht="12" hidden="1" customHeight="1" outlineLevel="2" x14ac:dyDescent="0.25">
      <c r="A297" s="47">
        <v>1</v>
      </c>
      <c r="B297" s="55" t="s">
        <v>311</v>
      </c>
      <c r="C297" s="48">
        <v>1079760</v>
      </c>
      <c r="D297" s="49">
        <v>41702</v>
      </c>
      <c r="E297" s="48">
        <v>152084</v>
      </c>
      <c r="F297" s="48" t="s">
        <v>29</v>
      </c>
      <c r="G297" s="50" t="s">
        <v>268</v>
      </c>
      <c r="H297" s="122">
        <v>2602</v>
      </c>
      <c r="I297" s="122">
        <v>-481.78</v>
      </c>
      <c r="J297" s="122">
        <v>-2120.2199999999998</v>
      </c>
      <c r="K297" s="122">
        <v>0</v>
      </c>
      <c r="L297"/>
      <c r="M297"/>
      <c r="N297"/>
    </row>
    <row r="298" spans="1:14" s="41" customFormat="1" ht="12" hidden="1" customHeight="1" outlineLevel="2" x14ac:dyDescent="0.25">
      <c r="A298" s="47">
        <v>1</v>
      </c>
      <c r="B298" s="55" t="s">
        <v>311</v>
      </c>
      <c r="C298" s="48">
        <v>3518671</v>
      </c>
      <c r="D298" s="49">
        <v>41702</v>
      </c>
      <c r="E298" s="48">
        <v>407437</v>
      </c>
      <c r="F298" s="48" t="s">
        <v>16</v>
      </c>
      <c r="G298" s="50" t="s">
        <v>266</v>
      </c>
      <c r="H298" s="122">
        <v>9051.83</v>
      </c>
      <c r="I298" s="122">
        <v>-2093.56</v>
      </c>
      <c r="J298" s="122">
        <v>-6955.27</v>
      </c>
      <c r="K298" s="122">
        <v>3</v>
      </c>
      <c r="L298"/>
      <c r="M298"/>
      <c r="N298"/>
    </row>
    <row r="299" spans="1:14" s="41" customFormat="1" ht="12" hidden="1" customHeight="1" outlineLevel="2" x14ac:dyDescent="0.25">
      <c r="A299" s="47">
        <v>1</v>
      </c>
      <c r="B299" s="55" t="s">
        <v>311</v>
      </c>
      <c r="C299" s="48">
        <v>1027518</v>
      </c>
      <c r="D299" s="49">
        <v>41702</v>
      </c>
      <c r="E299" s="48">
        <v>196334</v>
      </c>
      <c r="F299" s="48" t="s">
        <v>16</v>
      </c>
      <c r="G299" s="50" t="s">
        <v>266</v>
      </c>
      <c r="H299" s="122">
        <v>2509.4</v>
      </c>
      <c r="I299" s="122">
        <v>-362.9</v>
      </c>
      <c r="J299" s="122">
        <v>-2146.5</v>
      </c>
      <c r="K299" s="122">
        <v>0</v>
      </c>
      <c r="L299"/>
      <c r="M299"/>
      <c r="N299"/>
    </row>
    <row r="300" spans="1:14" s="41" customFormat="1" ht="12" hidden="1" customHeight="1" outlineLevel="2" x14ac:dyDescent="0.25">
      <c r="A300" s="47">
        <v>1</v>
      </c>
      <c r="B300" s="55" t="s">
        <v>311</v>
      </c>
      <c r="C300" s="48">
        <v>3146552</v>
      </c>
      <c r="D300" s="49">
        <v>41702</v>
      </c>
      <c r="E300" s="48">
        <v>124577</v>
      </c>
      <c r="F300" s="48" t="s">
        <v>16</v>
      </c>
      <c r="G300" s="50" t="s">
        <v>266</v>
      </c>
      <c r="H300" s="122">
        <v>349.4</v>
      </c>
      <c r="I300" s="122">
        <v>-362.9</v>
      </c>
      <c r="J300" s="122">
        <v>13.5</v>
      </c>
      <c r="K300" s="122">
        <v>0</v>
      </c>
      <c r="L300"/>
      <c r="M300"/>
      <c r="N300"/>
    </row>
    <row r="301" spans="1:14" s="41" customFormat="1" ht="12" hidden="1" customHeight="1" outlineLevel="2" x14ac:dyDescent="0.25">
      <c r="A301" s="47">
        <v>1</v>
      </c>
      <c r="B301" s="55" t="s">
        <v>311</v>
      </c>
      <c r="C301" s="48">
        <v>3523848</v>
      </c>
      <c r="D301" s="49">
        <v>41702</v>
      </c>
      <c r="E301" s="48">
        <v>183916</v>
      </c>
      <c r="F301" s="48" t="s">
        <v>16</v>
      </c>
      <c r="G301" s="50" t="s">
        <v>266</v>
      </c>
      <c r="H301" s="122">
        <v>442</v>
      </c>
      <c r="I301" s="122">
        <v>-362.9</v>
      </c>
      <c r="J301" s="122">
        <v>-79.099999999999994</v>
      </c>
      <c r="K301" s="122">
        <v>0</v>
      </c>
      <c r="L301"/>
      <c r="M301"/>
      <c r="N301"/>
    </row>
    <row r="302" spans="1:14" s="41" customFormat="1" ht="12" hidden="1" customHeight="1" outlineLevel="2" x14ac:dyDescent="0.25">
      <c r="A302" s="47">
        <v>1</v>
      </c>
      <c r="B302" s="55" t="s">
        <v>311</v>
      </c>
      <c r="C302" s="48">
        <v>3525213</v>
      </c>
      <c r="D302" s="49">
        <v>41702</v>
      </c>
      <c r="E302" s="48">
        <v>305425</v>
      </c>
      <c r="F302" s="48" t="s">
        <v>16</v>
      </c>
      <c r="G302" s="50" t="s">
        <v>266</v>
      </c>
      <c r="H302" s="122">
        <v>349.4</v>
      </c>
      <c r="I302" s="122">
        <v>-362.9</v>
      </c>
      <c r="J302" s="122">
        <v>13.5</v>
      </c>
      <c r="K302" s="122">
        <v>0</v>
      </c>
      <c r="L302"/>
      <c r="M302"/>
      <c r="N302"/>
    </row>
    <row r="303" spans="1:14" s="41" customFormat="1" ht="12" hidden="1" customHeight="1" outlineLevel="2" x14ac:dyDescent="0.25">
      <c r="A303" s="47">
        <v>1</v>
      </c>
      <c r="B303" s="55" t="s">
        <v>311</v>
      </c>
      <c r="C303" s="48">
        <v>3546459</v>
      </c>
      <c r="D303" s="49">
        <v>41702</v>
      </c>
      <c r="E303" s="48">
        <v>128693</v>
      </c>
      <c r="F303" s="48" t="s">
        <v>248</v>
      </c>
      <c r="G303" s="50" t="s">
        <v>283</v>
      </c>
      <c r="H303" s="122">
        <v>349.4</v>
      </c>
      <c r="I303" s="122">
        <v>-311</v>
      </c>
      <c r="J303" s="122">
        <v>-38.4</v>
      </c>
      <c r="K303" s="122">
        <v>0</v>
      </c>
      <c r="L303"/>
      <c r="M303"/>
      <c r="N303"/>
    </row>
    <row r="304" spans="1:14" s="41" customFormat="1" ht="12" hidden="1" customHeight="1" outlineLevel="2" x14ac:dyDescent="0.25">
      <c r="A304" s="47">
        <v>1</v>
      </c>
      <c r="B304" s="55" t="s">
        <v>311</v>
      </c>
      <c r="C304" s="48">
        <v>576434</v>
      </c>
      <c r="D304" s="49">
        <v>41702</v>
      </c>
      <c r="E304" s="48">
        <v>121461</v>
      </c>
      <c r="F304" s="48" t="s">
        <v>241</v>
      </c>
      <c r="G304" s="50" t="s">
        <v>269</v>
      </c>
      <c r="H304" s="122">
        <v>349.4</v>
      </c>
      <c r="I304" s="122">
        <v>-359.9</v>
      </c>
      <c r="J304" s="122">
        <v>13.5</v>
      </c>
      <c r="K304" s="122">
        <v>3</v>
      </c>
      <c r="L304"/>
      <c r="M304"/>
      <c r="N304"/>
    </row>
    <row r="305" spans="1:14" s="41" customFormat="1" ht="12" hidden="1" customHeight="1" outlineLevel="2" x14ac:dyDescent="0.25">
      <c r="A305" s="47">
        <v>1</v>
      </c>
      <c r="B305" s="55" t="s">
        <v>311</v>
      </c>
      <c r="C305" s="48">
        <v>956722</v>
      </c>
      <c r="D305" s="49">
        <v>41703</v>
      </c>
      <c r="E305" s="48">
        <v>136002</v>
      </c>
      <c r="F305" s="48" t="s">
        <v>199</v>
      </c>
      <c r="G305" s="50" t="s">
        <v>274</v>
      </c>
      <c r="H305" s="122">
        <v>792.4</v>
      </c>
      <c r="I305" s="122">
        <v>-531.38</v>
      </c>
      <c r="J305" s="122">
        <v>-261.02</v>
      </c>
      <c r="K305" s="122">
        <v>0</v>
      </c>
      <c r="L305"/>
      <c r="M305"/>
      <c r="N305"/>
    </row>
    <row r="306" spans="1:14" s="41" customFormat="1" ht="12" hidden="1" customHeight="1" outlineLevel="2" x14ac:dyDescent="0.25">
      <c r="A306" s="47">
        <v>1</v>
      </c>
      <c r="B306" s="55" t="s">
        <v>311</v>
      </c>
      <c r="C306" s="48">
        <v>3303766</v>
      </c>
      <c r="D306" s="49">
        <v>41703</v>
      </c>
      <c r="E306" s="48">
        <v>125413</v>
      </c>
      <c r="F306" s="48" t="s">
        <v>101</v>
      </c>
      <c r="G306" s="50" t="s">
        <v>280</v>
      </c>
      <c r="H306" s="122">
        <v>792.4</v>
      </c>
      <c r="I306" s="122">
        <v>-294.06</v>
      </c>
      <c r="J306" s="122">
        <v>-424.82</v>
      </c>
      <c r="K306" s="122">
        <v>73.52</v>
      </c>
      <c r="L306"/>
      <c r="M306"/>
      <c r="N306"/>
    </row>
    <row r="307" spans="1:14" s="41" customFormat="1" ht="12" hidden="1" customHeight="1" outlineLevel="2" x14ac:dyDescent="0.25">
      <c r="A307" s="47">
        <v>1</v>
      </c>
      <c r="B307" s="55" t="s">
        <v>311</v>
      </c>
      <c r="C307" s="48">
        <v>3383822</v>
      </c>
      <c r="D307" s="49">
        <v>41703</v>
      </c>
      <c r="E307" s="48">
        <v>134383</v>
      </c>
      <c r="F307" s="48" t="s">
        <v>84</v>
      </c>
      <c r="G307" s="50" t="s">
        <v>271</v>
      </c>
      <c r="H307" s="122">
        <v>792.4</v>
      </c>
      <c r="I307" s="122">
        <v>-331.55</v>
      </c>
      <c r="J307" s="122">
        <v>-460.85</v>
      </c>
      <c r="K307" s="122">
        <v>0</v>
      </c>
      <c r="L307"/>
      <c r="M307"/>
      <c r="N307"/>
    </row>
    <row r="308" spans="1:14" s="41" customFormat="1" ht="12" hidden="1" customHeight="1" outlineLevel="2" x14ac:dyDescent="0.25">
      <c r="A308" s="47">
        <v>1</v>
      </c>
      <c r="B308" s="55" t="s">
        <v>311</v>
      </c>
      <c r="C308" s="48">
        <v>3536565</v>
      </c>
      <c r="D308" s="49">
        <v>41703</v>
      </c>
      <c r="E308" s="48">
        <v>109059</v>
      </c>
      <c r="F308" s="48" t="s">
        <v>133</v>
      </c>
      <c r="G308" s="50" t="s">
        <v>276</v>
      </c>
      <c r="H308" s="122">
        <v>534.6</v>
      </c>
      <c r="I308" s="122">
        <v>-362.9</v>
      </c>
      <c r="J308" s="122">
        <v>-171.7</v>
      </c>
      <c r="K308" s="122">
        <v>0</v>
      </c>
      <c r="L308"/>
      <c r="M308"/>
      <c r="N308"/>
    </row>
    <row r="309" spans="1:14" s="41" customFormat="1" ht="12" hidden="1" customHeight="1" outlineLevel="2" x14ac:dyDescent="0.25">
      <c r="A309" s="47">
        <v>1</v>
      </c>
      <c r="B309" s="55" t="s">
        <v>311</v>
      </c>
      <c r="C309" s="48">
        <v>3535821</v>
      </c>
      <c r="D309" s="49">
        <v>41703</v>
      </c>
      <c r="E309" s="48">
        <v>154010</v>
      </c>
      <c r="F309" s="48" t="s">
        <v>62</v>
      </c>
      <c r="G309" s="50" t="s">
        <v>282</v>
      </c>
      <c r="H309" s="122">
        <v>534.6</v>
      </c>
      <c r="I309" s="122">
        <v>-329.35</v>
      </c>
      <c r="J309" s="122">
        <v>-170.25</v>
      </c>
      <c r="K309" s="122">
        <v>35</v>
      </c>
      <c r="L309"/>
      <c r="M309"/>
      <c r="N309"/>
    </row>
    <row r="310" spans="1:14" s="41" customFormat="1" ht="12" hidden="1" customHeight="1" outlineLevel="2" x14ac:dyDescent="0.25">
      <c r="A310" s="47">
        <v>1</v>
      </c>
      <c r="B310" s="55" t="s">
        <v>311</v>
      </c>
      <c r="C310" s="48">
        <v>1079760</v>
      </c>
      <c r="D310" s="49">
        <v>41703</v>
      </c>
      <c r="E310" s="48">
        <v>152084</v>
      </c>
      <c r="F310" s="48" t="s">
        <v>29</v>
      </c>
      <c r="G310" s="50" t="s">
        <v>268</v>
      </c>
      <c r="H310" s="122">
        <v>2952.4</v>
      </c>
      <c r="I310" s="122">
        <v>-533.98</v>
      </c>
      <c r="J310" s="122">
        <v>-2418.42</v>
      </c>
      <c r="K310" s="122">
        <v>0</v>
      </c>
      <c r="L310"/>
      <c r="M310"/>
      <c r="N310"/>
    </row>
    <row r="311" spans="1:14" s="41" customFormat="1" ht="12" hidden="1" customHeight="1" outlineLevel="2" x14ac:dyDescent="0.25">
      <c r="A311" s="47">
        <v>1</v>
      </c>
      <c r="B311" s="55" t="s">
        <v>311</v>
      </c>
      <c r="C311" s="48">
        <v>1027518</v>
      </c>
      <c r="D311" s="49">
        <v>41703</v>
      </c>
      <c r="E311" s="48">
        <v>196334</v>
      </c>
      <c r="F311" s="48" t="s">
        <v>16</v>
      </c>
      <c r="G311" s="50" t="s">
        <v>266</v>
      </c>
      <c r="H311" s="122">
        <v>3045</v>
      </c>
      <c r="I311" s="122">
        <v>-531.38</v>
      </c>
      <c r="J311" s="122">
        <v>-2513.62</v>
      </c>
      <c r="K311" s="122">
        <v>0</v>
      </c>
      <c r="L311"/>
      <c r="M311"/>
      <c r="N311"/>
    </row>
    <row r="312" spans="1:14" s="41" customFormat="1" ht="12" hidden="1" customHeight="1" outlineLevel="2" x14ac:dyDescent="0.25">
      <c r="A312" s="47">
        <v>1</v>
      </c>
      <c r="B312" s="55" t="s">
        <v>311</v>
      </c>
      <c r="C312" s="48">
        <v>3523848</v>
      </c>
      <c r="D312" s="49">
        <v>41703</v>
      </c>
      <c r="E312" s="48">
        <v>183916</v>
      </c>
      <c r="F312" s="48" t="s">
        <v>16</v>
      </c>
      <c r="G312" s="50" t="s">
        <v>266</v>
      </c>
      <c r="H312" s="122">
        <v>792.4</v>
      </c>
      <c r="I312" s="122">
        <v>-531.38</v>
      </c>
      <c r="J312" s="122">
        <v>-261.02</v>
      </c>
      <c r="K312" s="122">
        <v>0</v>
      </c>
      <c r="L312"/>
      <c r="M312"/>
      <c r="N312"/>
    </row>
    <row r="313" spans="1:14" s="41" customFormat="1" ht="12" hidden="1" customHeight="1" outlineLevel="2" x14ac:dyDescent="0.25">
      <c r="A313" s="47">
        <v>1</v>
      </c>
      <c r="B313" s="55" t="s">
        <v>311</v>
      </c>
      <c r="C313" s="48">
        <v>3525213</v>
      </c>
      <c r="D313" s="49">
        <v>41703</v>
      </c>
      <c r="E313" s="48">
        <v>305425</v>
      </c>
      <c r="F313" s="48" t="s">
        <v>16</v>
      </c>
      <c r="G313" s="50" t="s">
        <v>266</v>
      </c>
      <c r="H313" s="122">
        <v>792.4</v>
      </c>
      <c r="I313" s="122">
        <v>-531.38</v>
      </c>
      <c r="J313" s="122">
        <v>-261.02</v>
      </c>
      <c r="K313" s="122">
        <v>0</v>
      </c>
      <c r="L313"/>
      <c r="M313"/>
      <c r="N313"/>
    </row>
    <row r="314" spans="1:14" s="41" customFormat="1" ht="12" hidden="1" customHeight="1" outlineLevel="2" x14ac:dyDescent="0.25">
      <c r="A314" s="47">
        <v>1</v>
      </c>
      <c r="B314" s="55" t="s">
        <v>311</v>
      </c>
      <c r="C314" s="48">
        <v>3146552</v>
      </c>
      <c r="D314" s="49">
        <v>41703</v>
      </c>
      <c r="E314" s="48">
        <v>124577</v>
      </c>
      <c r="F314" s="48" t="s">
        <v>16</v>
      </c>
      <c r="G314" s="50" t="s">
        <v>266</v>
      </c>
      <c r="H314" s="122">
        <v>349.4</v>
      </c>
      <c r="I314" s="122">
        <v>-362.9</v>
      </c>
      <c r="J314" s="122">
        <v>13.5</v>
      </c>
      <c r="K314" s="122">
        <v>0</v>
      </c>
      <c r="L314"/>
      <c r="M314"/>
      <c r="N314"/>
    </row>
    <row r="315" spans="1:14" s="41" customFormat="1" ht="12" hidden="1" customHeight="1" outlineLevel="2" x14ac:dyDescent="0.25">
      <c r="A315" s="47">
        <v>1</v>
      </c>
      <c r="B315" s="55" t="s">
        <v>311</v>
      </c>
      <c r="C315" s="48">
        <v>1105299</v>
      </c>
      <c r="D315" s="49">
        <v>41703</v>
      </c>
      <c r="E315" s="48">
        <v>113864</v>
      </c>
      <c r="F315" s="48" t="s">
        <v>16</v>
      </c>
      <c r="G315" s="50" t="s">
        <v>266</v>
      </c>
      <c r="H315" s="122">
        <v>157.5</v>
      </c>
      <c r="I315" s="122">
        <v>-12.17</v>
      </c>
      <c r="J315" s="122">
        <v>-145.33000000000001</v>
      </c>
      <c r="K315" s="122">
        <v>0</v>
      </c>
      <c r="L315"/>
      <c r="M315"/>
      <c r="N315"/>
    </row>
    <row r="316" spans="1:14" s="41" customFormat="1" ht="12" hidden="1" customHeight="1" outlineLevel="2" x14ac:dyDescent="0.25">
      <c r="A316" s="47">
        <v>1</v>
      </c>
      <c r="B316" s="55" t="s">
        <v>311</v>
      </c>
      <c r="C316" s="48">
        <v>258532</v>
      </c>
      <c r="D316" s="49">
        <v>41703</v>
      </c>
      <c r="E316" s="48">
        <v>121514</v>
      </c>
      <c r="F316" s="48" t="s">
        <v>38</v>
      </c>
      <c r="G316" s="50" t="s">
        <v>260</v>
      </c>
      <c r="H316" s="122">
        <v>1070.01</v>
      </c>
      <c r="I316" s="122">
        <v>-216.61</v>
      </c>
      <c r="J316" s="122">
        <v>-760.15</v>
      </c>
      <c r="K316" s="122">
        <v>93.25</v>
      </c>
      <c r="L316"/>
      <c r="M316"/>
      <c r="N316"/>
    </row>
    <row r="317" spans="1:14" s="41" customFormat="1" ht="12" hidden="1" customHeight="1" outlineLevel="2" x14ac:dyDescent="0.25">
      <c r="A317" s="47">
        <v>1</v>
      </c>
      <c r="B317" s="55" t="s">
        <v>311</v>
      </c>
      <c r="C317" s="48">
        <v>258532</v>
      </c>
      <c r="D317" s="49">
        <v>41703</v>
      </c>
      <c r="E317" s="48">
        <v>121514</v>
      </c>
      <c r="F317" s="48" t="s">
        <v>38</v>
      </c>
      <c r="G317" s="50" t="s">
        <v>260</v>
      </c>
      <c r="H317" s="122">
        <v>1070.01</v>
      </c>
      <c r="I317" s="122">
        <v>-216.61</v>
      </c>
      <c r="J317" s="122">
        <v>-760.15</v>
      </c>
      <c r="K317" s="122">
        <v>93.25</v>
      </c>
      <c r="L317"/>
      <c r="M317"/>
      <c r="N317"/>
    </row>
    <row r="318" spans="1:14" s="41" customFormat="1" ht="12" hidden="1" customHeight="1" outlineLevel="2" x14ac:dyDescent="0.25">
      <c r="A318" s="47">
        <v>1</v>
      </c>
      <c r="B318" s="55" t="s">
        <v>311</v>
      </c>
      <c r="C318" s="48">
        <v>3546459</v>
      </c>
      <c r="D318" s="49">
        <v>41703</v>
      </c>
      <c r="E318" s="48">
        <v>128693</v>
      </c>
      <c r="F318" s="48" t="s">
        <v>248</v>
      </c>
      <c r="G318" s="50" t="s">
        <v>283</v>
      </c>
      <c r="H318" s="122">
        <v>792.4</v>
      </c>
      <c r="I318" s="122">
        <v>-311</v>
      </c>
      <c r="J318" s="122">
        <v>-481.4</v>
      </c>
      <c r="K318" s="122">
        <v>0</v>
      </c>
      <c r="L318"/>
      <c r="M318"/>
      <c r="N318"/>
    </row>
    <row r="319" spans="1:14" s="41" customFormat="1" ht="12" hidden="1" customHeight="1" outlineLevel="2" x14ac:dyDescent="0.25">
      <c r="A319" s="47">
        <v>1</v>
      </c>
      <c r="B319" s="55" t="s">
        <v>311</v>
      </c>
      <c r="C319" s="48">
        <v>3515271</v>
      </c>
      <c r="D319" s="49">
        <v>41703</v>
      </c>
      <c r="E319" s="48">
        <v>113945</v>
      </c>
      <c r="F319" s="48" t="s">
        <v>247</v>
      </c>
      <c r="G319" s="50" t="s">
        <v>281</v>
      </c>
      <c r="H319" s="122">
        <v>2140.0300000000002</v>
      </c>
      <c r="I319" s="122">
        <v>-498</v>
      </c>
      <c r="J319" s="122">
        <v>-1642.03</v>
      </c>
      <c r="K319" s="122">
        <v>0</v>
      </c>
      <c r="L319"/>
      <c r="M319"/>
      <c r="N319"/>
    </row>
    <row r="320" spans="1:14" s="41" customFormat="1" ht="12" hidden="1" customHeight="1" outlineLevel="2" x14ac:dyDescent="0.25">
      <c r="A320" s="47">
        <v>1</v>
      </c>
      <c r="B320" s="55" t="s">
        <v>311</v>
      </c>
      <c r="C320" s="48">
        <v>576434</v>
      </c>
      <c r="D320" s="49">
        <v>41703</v>
      </c>
      <c r="E320" s="48">
        <v>121461</v>
      </c>
      <c r="F320" s="48" t="s">
        <v>241</v>
      </c>
      <c r="G320" s="50" t="s">
        <v>269</v>
      </c>
      <c r="H320" s="122">
        <v>885</v>
      </c>
      <c r="I320" s="122">
        <v>-528.38</v>
      </c>
      <c r="J320" s="122">
        <v>-353.62</v>
      </c>
      <c r="K320" s="122">
        <v>3</v>
      </c>
      <c r="L320"/>
      <c r="M320"/>
      <c r="N320"/>
    </row>
    <row r="321" spans="1:14" s="41" customFormat="1" ht="12" hidden="1" customHeight="1" outlineLevel="2" x14ac:dyDescent="0.25">
      <c r="A321" s="47">
        <v>1</v>
      </c>
      <c r="B321" s="55" t="s">
        <v>311</v>
      </c>
      <c r="C321" s="48">
        <v>143042</v>
      </c>
      <c r="D321" s="49">
        <v>41703</v>
      </c>
      <c r="E321" s="48">
        <v>113887</v>
      </c>
      <c r="F321" s="48" t="s">
        <v>238</v>
      </c>
      <c r="G321" s="50" t="s">
        <v>261</v>
      </c>
      <c r="H321" s="122">
        <v>2491.6</v>
      </c>
      <c r="I321" s="122">
        <v>0</v>
      </c>
      <c r="J321" s="122">
        <v>-2491.6</v>
      </c>
      <c r="K321" s="122">
        <v>0</v>
      </c>
      <c r="L321"/>
      <c r="M321"/>
      <c r="N321"/>
    </row>
    <row r="322" spans="1:14" s="41" customFormat="1" ht="12" hidden="1" customHeight="1" outlineLevel="2" x14ac:dyDescent="0.25">
      <c r="A322" s="47">
        <v>1</v>
      </c>
      <c r="B322" s="55" t="s">
        <v>311</v>
      </c>
      <c r="C322" s="48">
        <v>3051973</v>
      </c>
      <c r="D322" s="49">
        <v>41704</v>
      </c>
      <c r="E322" s="48">
        <v>112527</v>
      </c>
      <c r="F322" s="48" t="s">
        <v>199</v>
      </c>
      <c r="G322" s="50" t="s">
        <v>274</v>
      </c>
      <c r="H322" s="122">
        <v>1999.43</v>
      </c>
      <c r="I322" s="122">
        <v>-753.27</v>
      </c>
      <c r="J322" s="122">
        <v>-1246.1600000000001</v>
      </c>
      <c r="K322" s="122">
        <v>0</v>
      </c>
      <c r="L322"/>
      <c r="M322"/>
      <c r="N322"/>
    </row>
    <row r="323" spans="1:14" s="41" customFormat="1" ht="12" hidden="1" customHeight="1" outlineLevel="2" x14ac:dyDescent="0.25">
      <c r="A323" s="47">
        <v>1</v>
      </c>
      <c r="B323" s="55" t="s">
        <v>311</v>
      </c>
      <c r="C323" s="48">
        <v>956722</v>
      </c>
      <c r="D323" s="49">
        <v>41704</v>
      </c>
      <c r="E323" s="48">
        <v>136002</v>
      </c>
      <c r="F323" s="48" t="s">
        <v>199</v>
      </c>
      <c r="G323" s="50" t="s">
        <v>274</v>
      </c>
      <c r="H323" s="122">
        <v>791.4</v>
      </c>
      <c r="I323" s="122">
        <v>-362.9</v>
      </c>
      <c r="J323" s="122">
        <v>-428.5</v>
      </c>
      <c r="K323" s="122">
        <v>0</v>
      </c>
      <c r="L323"/>
      <c r="M323"/>
      <c r="N323"/>
    </row>
    <row r="324" spans="1:14" s="41" customFormat="1" ht="12" hidden="1" customHeight="1" outlineLevel="2" x14ac:dyDescent="0.25">
      <c r="A324" s="47">
        <v>1</v>
      </c>
      <c r="B324" s="55" t="s">
        <v>311</v>
      </c>
      <c r="C324" s="48">
        <v>3383822</v>
      </c>
      <c r="D324" s="49">
        <v>41704</v>
      </c>
      <c r="E324" s="48">
        <v>134383</v>
      </c>
      <c r="F324" s="48" t="s">
        <v>84</v>
      </c>
      <c r="G324" s="50" t="s">
        <v>271</v>
      </c>
      <c r="H324" s="122">
        <v>349.4</v>
      </c>
      <c r="I324" s="122">
        <v>-283.61</v>
      </c>
      <c r="J324" s="122">
        <v>-65.790000000000006</v>
      </c>
      <c r="K324" s="122">
        <v>0</v>
      </c>
      <c r="L324"/>
      <c r="M324"/>
      <c r="N324"/>
    </row>
    <row r="325" spans="1:14" s="41" customFormat="1" ht="12" hidden="1" customHeight="1" outlineLevel="2" x14ac:dyDescent="0.25">
      <c r="A325" s="47">
        <v>1</v>
      </c>
      <c r="B325" s="55" t="s">
        <v>311</v>
      </c>
      <c r="C325" s="48">
        <v>3536565</v>
      </c>
      <c r="D325" s="49">
        <v>41704</v>
      </c>
      <c r="E325" s="48">
        <v>109059</v>
      </c>
      <c r="F325" s="48" t="s">
        <v>133</v>
      </c>
      <c r="G325" s="50" t="s">
        <v>276</v>
      </c>
      <c r="H325" s="122">
        <v>349.4</v>
      </c>
      <c r="I325" s="122">
        <v>-362.9</v>
      </c>
      <c r="J325" s="122">
        <v>13.5</v>
      </c>
      <c r="K325" s="122">
        <v>0</v>
      </c>
      <c r="L325"/>
      <c r="M325"/>
      <c r="N325"/>
    </row>
    <row r="326" spans="1:14" s="41" customFormat="1" ht="12" hidden="1" customHeight="1" outlineLevel="2" x14ac:dyDescent="0.25">
      <c r="A326" s="47">
        <v>1</v>
      </c>
      <c r="B326" s="55" t="s">
        <v>311</v>
      </c>
      <c r="C326" s="48">
        <v>3535821</v>
      </c>
      <c r="D326" s="49">
        <v>41704</v>
      </c>
      <c r="E326" s="48">
        <v>154010</v>
      </c>
      <c r="F326" s="48" t="s">
        <v>62</v>
      </c>
      <c r="G326" s="50" t="s">
        <v>282</v>
      </c>
      <c r="H326" s="122">
        <v>349.4</v>
      </c>
      <c r="I326" s="122">
        <v>-204.34</v>
      </c>
      <c r="J326" s="122">
        <v>-110.06</v>
      </c>
      <c r="K326" s="122">
        <v>35</v>
      </c>
      <c r="L326"/>
      <c r="M326"/>
      <c r="N326"/>
    </row>
    <row r="327" spans="1:14" s="41" customFormat="1" ht="12" hidden="1" customHeight="1" outlineLevel="2" x14ac:dyDescent="0.25">
      <c r="A327" s="47">
        <v>1</v>
      </c>
      <c r="B327" s="55" t="s">
        <v>311</v>
      </c>
      <c r="C327" s="48">
        <v>1079760</v>
      </c>
      <c r="D327" s="49">
        <v>41704</v>
      </c>
      <c r="E327" s="48">
        <v>152084</v>
      </c>
      <c r="F327" s="48" t="s">
        <v>29</v>
      </c>
      <c r="G327" s="50" t="s">
        <v>268</v>
      </c>
      <c r="H327" s="122">
        <v>2602</v>
      </c>
      <c r="I327" s="122">
        <v>-481.78</v>
      </c>
      <c r="J327" s="122">
        <v>-2120.2199999999998</v>
      </c>
      <c r="K327" s="122">
        <v>0</v>
      </c>
      <c r="L327"/>
      <c r="M327"/>
      <c r="N327"/>
    </row>
    <row r="328" spans="1:14" s="41" customFormat="1" ht="12" hidden="1" customHeight="1" outlineLevel="2" x14ac:dyDescent="0.25">
      <c r="A328" s="47">
        <v>1</v>
      </c>
      <c r="B328" s="55" t="s">
        <v>311</v>
      </c>
      <c r="C328" s="48">
        <v>3453628</v>
      </c>
      <c r="D328" s="49">
        <v>41704</v>
      </c>
      <c r="E328" s="48">
        <v>118917</v>
      </c>
      <c r="F328" s="48" t="s">
        <v>238</v>
      </c>
      <c r="G328" s="50" t="s">
        <v>261</v>
      </c>
      <c r="H328" s="122">
        <v>2140.0300000000002</v>
      </c>
      <c r="I328" s="122">
        <v>-1151.5</v>
      </c>
      <c r="J328" s="122">
        <v>-985.53</v>
      </c>
      <c r="K328" s="122">
        <v>3</v>
      </c>
      <c r="L328"/>
      <c r="M328"/>
      <c r="N328"/>
    </row>
    <row r="329" spans="1:14" s="41" customFormat="1" ht="12" hidden="1" customHeight="1" outlineLevel="2" x14ac:dyDescent="0.25">
      <c r="A329" s="47">
        <v>1</v>
      </c>
      <c r="B329" s="55" t="s">
        <v>311</v>
      </c>
      <c r="C329" s="48">
        <v>1027518</v>
      </c>
      <c r="D329" s="49">
        <v>41704</v>
      </c>
      <c r="E329" s="48">
        <v>196334</v>
      </c>
      <c r="F329" s="48" t="s">
        <v>16</v>
      </c>
      <c r="G329" s="50" t="s">
        <v>266</v>
      </c>
      <c r="H329" s="122">
        <v>2509.4</v>
      </c>
      <c r="I329" s="122">
        <v>-362.9</v>
      </c>
      <c r="J329" s="122">
        <v>-2146.5</v>
      </c>
      <c r="K329" s="122">
        <v>0</v>
      </c>
      <c r="L329"/>
      <c r="M329"/>
      <c r="N329"/>
    </row>
    <row r="330" spans="1:14" s="41" customFormat="1" ht="12" hidden="1" customHeight="1" outlineLevel="2" x14ac:dyDescent="0.25">
      <c r="A330" s="47">
        <v>1</v>
      </c>
      <c r="B330" s="55" t="s">
        <v>311</v>
      </c>
      <c r="C330" s="48">
        <v>3146552</v>
      </c>
      <c r="D330" s="49">
        <v>41704</v>
      </c>
      <c r="E330" s="48">
        <v>124577</v>
      </c>
      <c r="F330" s="48" t="s">
        <v>16</v>
      </c>
      <c r="G330" s="50" t="s">
        <v>266</v>
      </c>
      <c r="H330" s="122">
        <v>349.4</v>
      </c>
      <c r="I330" s="122">
        <v>-362.9</v>
      </c>
      <c r="J330" s="122">
        <v>13.5</v>
      </c>
      <c r="K330" s="122">
        <v>0</v>
      </c>
      <c r="L330"/>
      <c r="M330"/>
      <c r="N330"/>
    </row>
    <row r="331" spans="1:14" s="41" customFormat="1" ht="12" hidden="1" customHeight="1" outlineLevel="2" x14ac:dyDescent="0.25">
      <c r="A331" s="47">
        <v>1</v>
      </c>
      <c r="B331" s="55" t="s">
        <v>311</v>
      </c>
      <c r="C331" s="48">
        <v>3523848</v>
      </c>
      <c r="D331" s="49">
        <v>41704</v>
      </c>
      <c r="E331" s="48">
        <v>183916</v>
      </c>
      <c r="F331" s="48" t="s">
        <v>16</v>
      </c>
      <c r="G331" s="50" t="s">
        <v>266</v>
      </c>
      <c r="H331" s="122">
        <v>349.4</v>
      </c>
      <c r="I331" s="122">
        <v>-362.9</v>
      </c>
      <c r="J331" s="122">
        <v>13.5</v>
      </c>
      <c r="K331" s="122">
        <v>0</v>
      </c>
      <c r="L331"/>
      <c r="M331"/>
      <c r="N331"/>
    </row>
    <row r="332" spans="1:14" s="41" customFormat="1" ht="12" hidden="1" customHeight="1" outlineLevel="2" x14ac:dyDescent="0.25">
      <c r="A332" s="47">
        <v>1</v>
      </c>
      <c r="B332" s="55" t="s">
        <v>311</v>
      </c>
      <c r="C332" s="48">
        <v>3525213</v>
      </c>
      <c r="D332" s="49">
        <v>41704</v>
      </c>
      <c r="E332" s="48">
        <v>305425</v>
      </c>
      <c r="F332" s="48" t="s">
        <v>16</v>
      </c>
      <c r="G332" s="50" t="s">
        <v>266</v>
      </c>
      <c r="H332" s="122">
        <v>349.4</v>
      </c>
      <c r="I332" s="122">
        <v>-362.9</v>
      </c>
      <c r="J332" s="122">
        <v>13.5</v>
      </c>
      <c r="K332" s="122">
        <v>0</v>
      </c>
      <c r="L332"/>
      <c r="M332"/>
      <c r="N332"/>
    </row>
    <row r="333" spans="1:14" s="41" customFormat="1" ht="12" hidden="1" customHeight="1" outlineLevel="2" x14ac:dyDescent="0.25">
      <c r="A333" s="47">
        <v>1</v>
      </c>
      <c r="B333" s="55" t="s">
        <v>311</v>
      </c>
      <c r="C333" s="48">
        <v>3515271</v>
      </c>
      <c r="D333" s="49">
        <v>41704</v>
      </c>
      <c r="E333" s="48">
        <v>113945</v>
      </c>
      <c r="F333" s="48" t="s">
        <v>247</v>
      </c>
      <c r="G333" s="50" t="s">
        <v>281</v>
      </c>
      <c r="H333" s="122">
        <v>583.20000000000005</v>
      </c>
      <c r="I333" s="122">
        <v>-160</v>
      </c>
      <c r="J333" s="122">
        <v>-423.2</v>
      </c>
      <c r="K333" s="122">
        <v>0</v>
      </c>
      <c r="L333"/>
      <c r="M333"/>
      <c r="N333"/>
    </row>
    <row r="334" spans="1:14" s="41" customFormat="1" ht="12" hidden="1" customHeight="1" outlineLevel="2" x14ac:dyDescent="0.25">
      <c r="A334" s="47">
        <v>1</v>
      </c>
      <c r="B334" s="55" t="s">
        <v>311</v>
      </c>
      <c r="C334" s="48">
        <v>576434</v>
      </c>
      <c r="D334" s="49">
        <v>41704</v>
      </c>
      <c r="E334" s="48">
        <v>121461</v>
      </c>
      <c r="F334" s="48" t="s">
        <v>241</v>
      </c>
      <c r="G334" s="50" t="s">
        <v>269</v>
      </c>
      <c r="H334" s="122">
        <v>349.4</v>
      </c>
      <c r="I334" s="122">
        <v>-359.9</v>
      </c>
      <c r="J334" s="122">
        <v>13.5</v>
      </c>
      <c r="K334" s="122">
        <v>3</v>
      </c>
      <c r="L334"/>
      <c r="M334"/>
      <c r="N334"/>
    </row>
    <row r="335" spans="1:14" s="41" customFormat="1" ht="12" hidden="1" customHeight="1" outlineLevel="2" x14ac:dyDescent="0.25">
      <c r="A335" s="47">
        <v>1</v>
      </c>
      <c r="B335" s="55" t="s">
        <v>311</v>
      </c>
      <c r="C335" s="48">
        <v>258532</v>
      </c>
      <c r="D335" s="49">
        <v>41704</v>
      </c>
      <c r="E335" s="48">
        <v>121514</v>
      </c>
      <c r="F335" s="48" t="s">
        <v>38</v>
      </c>
      <c r="G335" s="50" t="s">
        <v>260</v>
      </c>
      <c r="H335" s="122">
        <v>583.20000000000005</v>
      </c>
      <c r="I335" s="122">
        <v>0</v>
      </c>
      <c r="J335" s="122">
        <v>-583.20000000000005</v>
      </c>
      <c r="K335" s="122">
        <v>0</v>
      </c>
      <c r="L335"/>
      <c r="M335"/>
      <c r="N335"/>
    </row>
    <row r="336" spans="1:14" s="41" customFormat="1" ht="12" hidden="1" customHeight="1" outlineLevel="2" x14ac:dyDescent="0.25">
      <c r="A336" s="47">
        <v>1</v>
      </c>
      <c r="B336" s="55" t="s">
        <v>311</v>
      </c>
      <c r="C336" s="48">
        <v>3383822</v>
      </c>
      <c r="D336" s="49">
        <v>41705</v>
      </c>
      <c r="E336" s="48">
        <v>134383</v>
      </c>
      <c r="F336" s="48" t="s">
        <v>84</v>
      </c>
      <c r="G336" s="50" t="s">
        <v>271</v>
      </c>
      <c r="H336" s="122">
        <v>349.4</v>
      </c>
      <c r="I336" s="122">
        <v>-283.61</v>
      </c>
      <c r="J336" s="122">
        <v>-65.790000000000006</v>
      </c>
      <c r="K336" s="122">
        <v>0</v>
      </c>
      <c r="L336"/>
      <c r="M336"/>
      <c r="N336"/>
    </row>
    <row r="337" spans="1:14" s="41" customFormat="1" ht="12" hidden="1" customHeight="1" outlineLevel="2" x14ac:dyDescent="0.25">
      <c r="A337" s="47">
        <v>1</v>
      </c>
      <c r="B337" s="55" t="s">
        <v>311</v>
      </c>
      <c r="C337" s="48">
        <v>3536565</v>
      </c>
      <c r="D337" s="49">
        <v>41705</v>
      </c>
      <c r="E337" s="48">
        <v>109059</v>
      </c>
      <c r="F337" s="48" t="s">
        <v>133</v>
      </c>
      <c r="G337" s="50" t="s">
        <v>276</v>
      </c>
      <c r="H337" s="122">
        <v>349.4</v>
      </c>
      <c r="I337" s="122">
        <v>-362.9</v>
      </c>
      <c r="J337" s="122">
        <v>13.5</v>
      </c>
      <c r="K337" s="122">
        <v>0</v>
      </c>
      <c r="L337"/>
      <c r="M337"/>
      <c r="N337"/>
    </row>
    <row r="338" spans="1:14" s="41" customFormat="1" ht="12" hidden="1" customHeight="1" outlineLevel="2" x14ac:dyDescent="0.25">
      <c r="A338" s="47">
        <v>1</v>
      </c>
      <c r="B338" s="55" t="s">
        <v>311</v>
      </c>
      <c r="C338" s="48">
        <v>1079760</v>
      </c>
      <c r="D338" s="49">
        <v>41705</v>
      </c>
      <c r="E338" s="48">
        <v>152084</v>
      </c>
      <c r="F338" s="48" t="s">
        <v>29</v>
      </c>
      <c r="G338" s="50" t="s">
        <v>268</v>
      </c>
      <c r="H338" s="122">
        <v>2509.4</v>
      </c>
      <c r="I338" s="122">
        <v>-481.78</v>
      </c>
      <c r="J338" s="122">
        <v>-2027.62</v>
      </c>
      <c r="K338" s="122">
        <v>0</v>
      </c>
      <c r="L338"/>
      <c r="M338"/>
      <c r="N338"/>
    </row>
    <row r="339" spans="1:14" s="41" customFormat="1" ht="12" hidden="1" customHeight="1" outlineLevel="2" x14ac:dyDescent="0.25">
      <c r="A339" s="47">
        <v>1</v>
      </c>
      <c r="B339" s="55" t="s">
        <v>311</v>
      </c>
      <c r="C339" s="48">
        <v>1027518</v>
      </c>
      <c r="D339" s="49">
        <v>41705</v>
      </c>
      <c r="E339" s="48">
        <v>196334</v>
      </c>
      <c r="F339" s="48" t="s">
        <v>16</v>
      </c>
      <c r="G339" s="50" t="s">
        <v>266</v>
      </c>
      <c r="H339" s="122">
        <v>2602</v>
      </c>
      <c r="I339" s="122">
        <v>-362.9</v>
      </c>
      <c r="J339" s="122">
        <v>-2239.1</v>
      </c>
      <c r="K339" s="122">
        <v>0</v>
      </c>
      <c r="L339"/>
      <c r="M339"/>
      <c r="N339"/>
    </row>
    <row r="340" spans="1:14" s="41" customFormat="1" ht="12" hidden="1" customHeight="1" outlineLevel="2" x14ac:dyDescent="0.25">
      <c r="A340" s="47">
        <v>1</v>
      </c>
      <c r="B340" s="55" t="s">
        <v>311</v>
      </c>
      <c r="C340" s="48">
        <v>3146552</v>
      </c>
      <c r="D340" s="49">
        <v>41705</v>
      </c>
      <c r="E340" s="48">
        <v>124577</v>
      </c>
      <c r="F340" s="48" t="s">
        <v>16</v>
      </c>
      <c r="G340" s="50" t="s">
        <v>266</v>
      </c>
      <c r="H340" s="122">
        <v>349.4</v>
      </c>
      <c r="I340" s="122">
        <v>-362.9</v>
      </c>
      <c r="J340" s="122">
        <v>13.5</v>
      </c>
      <c r="K340" s="122">
        <v>0</v>
      </c>
      <c r="L340"/>
      <c r="M340"/>
      <c r="N340"/>
    </row>
    <row r="341" spans="1:14" s="41" customFormat="1" ht="12" hidden="1" customHeight="1" outlineLevel="2" x14ac:dyDescent="0.25">
      <c r="A341" s="47">
        <v>1</v>
      </c>
      <c r="B341" s="55" t="s">
        <v>311</v>
      </c>
      <c r="C341" s="48">
        <v>3523848</v>
      </c>
      <c r="D341" s="49">
        <v>41705</v>
      </c>
      <c r="E341" s="48">
        <v>183916</v>
      </c>
      <c r="F341" s="48" t="s">
        <v>16</v>
      </c>
      <c r="G341" s="50" t="s">
        <v>266</v>
      </c>
      <c r="H341" s="122">
        <v>349.4</v>
      </c>
      <c r="I341" s="122">
        <v>-362.9</v>
      </c>
      <c r="J341" s="122">
        <v>13.5</v>
      </c>
      <c r="K341" s="122">
        <v>0</v>
      </c>
      <c r="L341"/>
      <c r="M341"/>
      <c r="N341"/>
    </row>
    <row r="342" spans="1:14" s="41" customFormat="1" ht="12" hidden="1" customHeight="1" outlineLevel="2" x14ac:dyDescent="0.25">
      <c r="A342" s="47">
        <v>1</v>
      </c>
      <c r="B342" s="55" t="s">
        <v>311</v>
      </c>
      <c r="C342" s="48">
        <v>3525213</v>
      </c>
      <c r="D342" s="49">
        <v>41705</v>
      </c>
      <c r="E342" s="48">
        <v>305425</v>
      </c>
      <c r="F342" s="48" t="s">
        <v>16</v>
      </c>
      <c r="G342" s="50" t="s">
        <v>266</v>
      </c>
      <c r="H342" s="122">
        <v>349.4</v>
      </c>
      <c r="I342" s="122">
        <v>-362.9</v>
      </c>
      <c r="J342" s="122">
        <v>13.5</v>
      </c>
      <c r="K342" s="122">
        <v>0</v>
      </c>
      <c r="L342"/>
      <c r="M342"/>
      <c r="N342"/>
    </row>
    <row r="343" spans="1:14" s="41" customFormat="1" ht="12" hidden="1" customHeight="1" outlineLevel="2" x14ac:dyDescent="0.25">
      <c r="A343" s="47">
        <v>1</v>
      </c>
      <c r="B343" s="55" t="s">
        <v>311</v>
      </c>
      <c r="C343" s="48">
        <v>3546459</v>
      </c>
      <c r="D343" s="49">
        <v>41705</v>
      </c>
      <c r="E343" s="48">
        <v>128693</v>
      </c>
      <c r="F343" s="48" t="s">
        <v>248</v>
      </c>
      <c r="G343" s="50" t="s">
        <v>283</v>
      </c>
      <c r="H343" s="122">
        <v>185.2</v>
      </c>
      <c r="I343" s="122">
        <v>-185.2</v>
      </c>
      <c r="J343" s="122">
        <v>0</v>
      </c>
      <c r="K343" s="122">
        <v>0</v>
      </c>
      <c r="L343"/>
      <c r="M343"/>
      <c r="N343"/>
    </row>
    <row r="344" spans="1:14" s="41" customFormat="1" ht="12" hidden="1" customHeight="1" outlineLevel="2" x14ac:dyDescent="0.25">
      <c r="A344" s="47">
        <v>1</v>
      </c>
      <c r="B344" s="55" t="s">
        <v>311</v>
      </c>
      <c r="C344" s="48">
        <v>576434</v>
      </c>
      <c r="D344" s="49">
        <v>41705</v>
      </c>
      <c r="E344" s="48">
        <v>121461</v>
      </c>
      <c r="F344" s="48" t="s">
        <v>241</v>
      </c>
      <c r="G344" s="50" t="s">
        <v>269</v>
      </c>
      <c r="H344" s="122">
        <v>349.4</v>
      </c>
      <c r="I344" s="122">
        <v>-359.9</v>
      </c>
      <c r="J344" s="122">
        <v>13.5</v>
      </c>
      <c r="K344" s="122">
        <v>3</v>
      </c>
      <c r="L344"/>
      <c r="M344"/>
      <c r="N344"/>
    </row>
    <row r="345" spans="1:14" s="41" customFormat="1" ht="12" hidden="1" customHeight="1" outlineLevel="2" x14ac:dyDescent="0.25">
      <c r="A345" s="47">
        <v>1</v>
      </c>
      <c r="B345" s="55" t="s">
        <v>311</v>
      </c>
      <c r="C345" s="48">
        <v>956722</v>
      </c>
      <c r="D345" s="49">
        <v>41708</v>
      </c>
      <c r="E345" s="48">
        <v>136002</v>
      </c>
      <c r="F345" s="48" t="s">
        <v>199</v>
      </c>
      <c r="G345" s="50" t="s">
        <v>274</v>
      </c>
      <c r="H345" s="122">
        <v>349.4</v>
      </c>
      <c r="I345" s="122">
        <v>-362.9</v>
      </c>
      <c r="J345" s="122">
        <v>13.5</v>
      </c>
      <c r="K345" s="122">
        <v>0</v>
      </c>
      <c r="L345"/>
      <c r="M345"/>
      <c r="N345"/>
    </row>
    <row r="346" spans="1:14" s="41" customFormat="1" ht="12" hidden="1" customHeight="1" outlineLevel="2" x14ac:dyDescent="0.25">
      <c r="A346" s="47">
        <v>1</v>
      </c>
      <c r="B346" s="55" t="s">
        <v>311</v>
      </c>
      <c r="C346" s="48">
        <v>3051973</v>
      </c>
      <c r="D346" s="49">
        <v>41708</v>
      </c>
      <c r="E346" s="48">
        <v>112527</v>
      </c>
      <c r="F346" s="48" t="s">
        <v>199</v>
      </c>
      <c r="G346" s="50" t="s">
        <v>274</v>
      </c>
      <c r="H346" s="122">
        <v>349.4</v>
      </c>
      <c r="I346" s="122">
        <v>-362.9</v>
      </c>
      <c r="J346" s="122">
        <v>13.5</v>
      </c>
      <c r="K346" s="122">
        <v>0</v>
      </c>
      <c r="L346"/>
      <c r="M346"/>
      <c r="N346"/>
    </row>
    <row r="347" spans="1:14" s="41" customFormat="1" ht="12" hidden="1" customHeight="1" outlineLevel="2" x14ac:dyDescent="0.25">
      <c r="A347" s="47">
        <v>1</v>
      </c>
      <c r="B347" s="55" t="s">
        <v>311</v>
      </c>
      <c r="C347" s="48">
        <v>3383822</v>
      </c>
      <c r="D347" s="49">
        <v>41708</v>
      </c>
      <c r="E347" s="48">
        <v>134383</v>
      </c>
      <c r="F347" s="48" t="s">
        <v>84</v>
      </c>
      <c r="G347" s="50" t="s">
        <v>271</v>
      </c>
      <c r="H347" s="122">
        <v>349.4</v>
      </c>
      <c r="I347" s="122">
        <v>-283.61</v>
      </c>
      <c r="J347" s="122">
        <v>-65.790000000000006</v>
      </c>
      <c r="K347" s="122">
        <v>0</v>
      </c>
      <c r="L347"/>
      <c r="M347"/>
      <c r="N347"/>
    </row>
    <row r="348" spans="1:14" s="41" customFormat="1" ht="12" hidden="1" customHeight="1" outlineLevel="2" x14ac:dyDescent="0.25">
      <c r="A348" s="47">
        <v>1</v>
      </c>
      <c r="B348" s="55" t="s">
        <v>311</v>
      </c>
      <c r="C348" s="48">
        <v>3536565</v>
      </c>
      <c r="D348" s="49">
        <v>41708</v>
      </c>
      <c r="E348" s="48">
        <v>109059</v>
      </c>
      <c r="F348" s="48" t="s">
        <v>133</v>
      </c>
      <c r="G348" s="50" t="s">
        <v>276</v>
      </c>
      <c r="H348" s="122">
        <v>349.4</v>
      </c>
      <c r="I348" s="122">
        <v>-362.9</v>
      </c>
      <c r="J348" s="122">
        <v>13.5</v>
      </c>
      <c r="K348" s="122">
        <v>0</v>
      </c>
      <c r="L348"/>
      <c r="M348"/>
      <c r="N348"/>
    </row>
    <row r="349" spans="1:14" s="41" customFormat="1" ht="12" hidden="1" customHeight="1" outlineLevel="2" x14ac:dyDescent="0.25">
      <c r="A349" s="47">
        <v>1</v>
      </c>
      <c r="B349" s="55" t="s">
        <v>311</v>
      </c>
      <c r="C349" s="48">
        <v>3535821</v>
      </c>
      <c r="D349" s="49">
        <v>41708</v>
      </c>
      <c r="E349" s="48">
        <v>154010</v>
      </c>
      <c r="F349" s="48" t="s">
        <v>62</v>
      </c>
      <c r="G349" s="50" t="s">
        <v>282</v>
      </c>
      <c r="H349" s="122">
        <v>349.4</v>
      </c>
      <c r="I349" s="122">
        <v>-204.34</v>
      </c>
      <c r="J349" s="122">
        <v>-110.06</v>
      </c>
      <c r="K349" s="122">
        <v>35</v>
      </c>
      <c r="L349"/>
      <c r="M349"/>
      <c r="N349"/>
    </row>
    <row r="350" spans="1:14" s="41" customFormat="1" ht="12" hidden="1" customHeight="1" outlineLevel="2" x14ac:dyDescent="0.25">
      <c r="A350" s="47">
        <v>1</v>
      </c>
      <c r="B350" s="55" t="s">
        <v>311</v>
      </c>
      <c r="C350" s="48">
        <v>3453628</v>
      </c>
      <c r="D350" s="49">
        <v>41708</v>
      </c>
      <c r="E350" s="48">
        <v>118917</v>
      </c>
      <c r="F350" s="48" t="s">
        <v>238</v>
      </c>
      <c r="G350" s="50" t="s">
        <v>261</v>
      </c>
      <c r="H350" s="122">
        <v>10440.6</v>
      </c>
      <c r="I350" s="122">
        <v>-951.23</v>
      </c>
      <c r="J350" s="122">
        <v>-9486.3700000000008</v>
      </c>
      <c r="K350" s="122">
        <v>3</v>
      </c>
      <c r="L350"/>
      <c r="M350"/>
      <c r="N350"/>
    </row>
    <row r="351" spans="1:14" s="41" customFormat="1" ht="12" hidden="1" customHeight="1" outlineLevel="2" x14ac:dyDescent="0.25">
      <c r="A351" s="47">
        <v>1</v>
      </c>
      <c r="B351" s="55" t="s">
        <v>311</v>
      </c>
      <c r="C351" s="48">
        <v>1027518</v>
      </c>
      <c r="D351" s="49">
        <v>41708</v>
      </c>
      <c r="E351" s="48">
        <v>196334</v>
      </c>
      <c r="F351" s="48" t="s">
        <v>16</v>
      </c>
      <c r="G351" s="50" t="s">
        <v>266</v>
      </c>
      <c r="H351" s="122">
        <v>2509.4</v>
      </c>
      <c r="I351" s="122">
        <v>-362.9</v>
      </c>
      <c r="J351" s="122">
        <v>-2146.5</v>
      </c>
      <c r="K351" s="122">
        <v>0</v>
      </c>
      <c r="L351"/>
      <c r="M351"/>
      <c r="N351"/>
    </row>
    <row r="352" spans="1:14" s="41" customFormat="1" ht="12" hidden="1" customHeight="1" outlineLevel="2" x14ac:dyDescent="0.25">
      <c r="A352" s="47">
        <v>1</v>
      </c>
      <c r="B352" s="55" t="s">
        <v>311</v>
      </c>
      <c r="C352" s="48">
        <v>3146552</v>
      </c>
      <c r="D352" s="49">
        <v>41708</v>
      </c>
      <c r="E352" s="48">
        <v>124577</v>
      </c>
      <c r="F352" s="48" t="s">
        <v>16</v>
      </c>
      <c r="G352" s="50" t="s">
        <v>266</v>
      </c>
      <c r="H352" s="122">
        <v>442</v>
      </c>
      <c r="I352" s="122">
        <v>-362.9</v>
      </c>
      <c r="J352" s="122">
        <v>-79.099999999999994</v>
      </c>
      <c r="K352" s="122">
        <v>0</v>
      </c>
      <c r="L352"/>
      <c r="M352"/>
      <c r="N352"/>
    </row>
    <row r="353" spans="1:14" s="41" customFormat="1" ht="12" hidden="1" customHeight="1" outlineLevel="2" x14ac:dyDescent="0.25">
      <c r="A353" s="47">
        <v>1</v>
      </c>
      <c r="B353" s="55" t="s">
        <v>311</v>
      </c>
      <c r="C353" s="48">
        <v>3523848</v>
      </c>
      <c r="D353" s="49">
        <v>41708</v>
      </c>
      <c r="E353" s="48">
        <v>183916</v>
      </c>
      <c r="F353" s="48" t="s">
        <v>16</v>
      </c>
      <c r="G353" s="50" t="s">
        <v>266</v>
      </c>
      <c r="H353" s="122">
        <v>349.4</v>
      </c>
      <c r="I353" s="122">
        <v>-362.9</v>
      </c>
      <c r="J353" s="122">
        <v>13.5</v>
      </c>
      <c r="K353" s="122">
        <v>0</v>
      </c>
      <c r="L353"/>
      <c r="M353"/>
      <c r="N353"/>
    </row>
    <row r="354" spans="1:14" s="41" customFormat="1" ht="12" hidden="1" customHeight="1" outlineLevel="2" x14ac:dyDescent="0.25">
      <c r="A354" s="47">
        <v>1</v>
      </c>
      <c r="B354" s="55" t="s">
        <v>311</v>
      </c>
      <c r="C354" s="48">
        <v>3525213</v>
      </c>
      <c r="D354" s="49">
        <v>41708</v>
      </c>
      <c r="E354" s="48">
        <v>305425</v>
      </c>
      <c r="F354" s="48" t="s">
        <v>16</v>
      </c>
      <c r="G354" s="50" t="s">
        <v>266</v>
      </c>
      <c r="H354" s="122">
        <v>349.4</v>
      </c>
      <c r="I354" s="122">
        <v>-362.9</v>
      </c>
      <c r="J354" s="122">
        <v>13.5</v>
      </c>
      <c r="K354" s="122">
        <v>0</v>
      </c>
      <c r="L354"/>
      <c r="M354"/>
      <c r="N354"/>
    </row>
    <row r="355" spans="1:14" s="41" customFormat="1" ht="12" hidden="1" customHeight="1" outlineLevel="2" x14ac:dyDescent="0.25">
      <c r="A355" s="47">
        <v>1</v>
      </c>
      <c r="B355" s="55" t="s">
        <v>311</v>
      </c>
      <c r="C355" s="48">
        <v>3518538</v>
      </c>
      <c r="D355" s="49">
        <v>41708</v>
      </c>
      <c r="E355" s="48">
        <v>120278</v>
      </c>
      <c r="F355" s="48" t="s">
        <v>38</v>
      </c>
      <c r="G355" s="50" t="s">
        <v>260</v>
      </c>
      <c r="H355" s="122">
        <v>2140.0300000000002</v>
      </c>
      <c r="I355" s="122">
        <v>-619.72</v>
      </c>
      <c r="J355" s="122">
        <v>-1520.31</v>
      </c>
      <c r="K355" s="122">
        <v>0</v>
      </c>
      <c r="L355"/>
      <c r="M355"/>
      <c r="N355"/>
    </row>
    <row r="356" spans="1:14" s="41" customFormat="1" ht="12" hidden="1" customHeight="1" outlineLevel="2" x14ac:dyDescent="0.25">
      <c r="A356" s="47">
        <v>1</v>
      </c>
      <c r="B356" s="55" t="s">
        <v>311</v>
      </c>
      <c r="C356" s="48">
        <v>328159</v>
      </c>
      <c r="D356" s="49">
        <v>41708</v>
      </c>
      <c r="E356" s="48">
        <v>417156</v>
      </c>
      <c r="F356" s="48" t="s">
        <v>38</v>
      </c>
      <c r="G356" s="50" t="s">
        <v>260</v>
      </c>
      <c r="H356" s="122">
        <v>131.21</v>
      </c>
      <c r="I356" s="122">
        <v>-23.18</v>
      </c>
      <c r="J356" s="122">
        <v>-108.03</v>
      </c>
      <c r="K356" s="122">
        <v>0</v>
      </c>
      <c r="L356"/>
      <c r="M356"/>
      <c r="N356"/>
    </row>
    <row r="357" spans="1:14" s="41" customFormat="1" ht="12" hidden="1" customHeight="1" outlineLevel="2" x14ac:dyDescent="0.25">
      <c r="A357" s="47">
        <v>1</v>
      </c>
      <c r="B357" s="55" t="s">
        <v>311</v>
      </c>
      <c r="C357" s="48">
        <v>576434</v>
      </c>
      <c r="D357" s="49">
        <v>41708</v>
      </c>
      <c r="E357" s="48">
        <v>121461</v>
      </c>
      <c r="F357" s="48" t="s">
        <v>241</v>
      </c>
      <c r="G357" s="50" t="s">
        <v>269</v>
      </c>
      <c r="H357" s="122">
        <v>349.4</v>
      </c>
      <c r="I357" s="122">
        <v>-359.9</v>
      </c>
      <c r="J357" s="122">
        <v>13.5</v>
      </c>
      <c r="K357" s="122">
        <v>3</v>
      </c>
      <c r="L357"/>
      <c r="M357"/>
      <c r="N357"/>
    </row>
    <row r="358" spans="1:14" s="41" customFormat="1" ht="12" hidden="1" customHeight="1" outlineLevel="2" x14ac:dyDescent="0.25">
      <c r="A358" s="47">
        <v>1</v>
      </c>
      <c r="B358" s="55" t="s">
        <v>311</v>
      </c>
      <c r="C358" s="48">
        <v>956722</v>
      </c>
      <c r="D358" s="49">
        <v>41709</v>
      </c>
      <c r="E358" s="48">
        <v>136002</v>
      </c>
      <c r="F358" s="48" t="s">
        <v>199</v>
      </c>
      <c r="G358" s="50" t="s">
        <v>274</v>
      </c>
      <c r="H358" s="122">
        <v>442</v>
      </c>
      <c r="I358" s="122">
        <v>-362.9</v>
      </c>
      <c r="J358" s="122">
        <v>-79.099999999999994</v>
      </c>
      <c r="K358" s="122">
        <v>0</v>
      </c>
      <c r="L358"/>
      <c r="M358"/>
      <c r="N358"/>
    </row>
    <row r="359" spans="1:14" s="41" customFormat="1" ht="12" hidden="1" customHeight="1" outlineLevel="2" x14ac:dyDescent="0.25">
      <c r="A359" s="47">
        <v>1</v>
      </c>
      <c r="B359" s="55" t="s">
        <v>311</v>
      </c>
      <c r="C359" s="48">
        <v>3051973</v>
      </c>
      <c r="D359" s="49">
        <v>41709</v>
      </c>
      <c r="E359" s="48">
        <v>112527</v>
      </c>
      <c r="F359" s="48" t="s">
        <v>199</v>
      </c>
      <c r="G359" s="50" t="s">
        <v>274</v>
      </c>
      <c r="H359" s="122">
        <v>349.4</v>
      </c>
      <c r="I359" s="122">
        <v>-362.9</v>
      </c>
      <c r="J359" s="122">
        <v>13.5</v>
      </c>
      <c r="K359" s="122">
        <v>0</v>
      </c>
      <c r="L359"/>
      <c r="M359"/>
      <c r="N359"/>
    </row>
    <row r="360" spans="1:14" s="41" customFormat="1" ht="12" hidden="1" customHeight="1" outlineLevel="2" x14ac:dyDescent="0.25">
      <c r="A360" s="47">
        <v>1</v>
      </c>
      <c r="B360" s="55" t="s">
        <v>311</v>
      </c>
      <c r="C360" s="48">
        <v>3383822</v>
      </c>
      <c r="D360" s="49">
        <v>41709</v>
      </c>
      <c r="E360" s="48">
        <v>134383</v>
      </c>
      <c r="F360" s="48" t="s">
        <v>84</v>
      </c>
      <c r="G360" s="50" t="s">
        <v>271</v>
      </c>
      <c r="H360" s="122">
        <v>349.4</v>
      </c>
      <c r="I360" s="122">
        <v>-283.61</v>
      </c>
      <c r="J360" s="122">
        <v>-65.790000000000006</v>
      </c>
      <c r="K360" s="122">
        <v>0</v>
      </c>
      <c r="L360"/>
      <c r="M360"/>
      <c r="N360"/>
    </row>
    <row r="361" spans="1:14" s="41" customFormat="1" ht="12" hidden="1" customHeight="1" outlineLevel="2" x14ac:dyDescent="0.25">
      <c r="A361" s="47">
        <v>1</v>
      </c>
      <c r="B361" s="55" t="s">
        <v>311</v>
      </c>
      <c r="C361" s="48">
        <v>3536565</v>
      </c>
      <c r="D361" s="49">
        <v>41709</v>
      </c>
      <c r="E361" s="48">
        <v>109059</v>
      </c>
      <c r="F361" s="48" t="s">
        <v>133</v>
      </c>
      <c r="G361" s="50" t="s">
        <v>276</v>
      </c>
      <c r="H361" s="122">
        <v>349.4</v>
      </c>
      <c r="I361" s="122">
        <v>-362.9</v>
      </c>
      <c r="J361" s="122">
        <v>13.5</v>
      </c>
      <c r="K361" s="122">
        <v>0</v>
      </c>
      <c r="L361"/>
      <c r="M361"/>
      <c r="N361"/>
    </row>
    <row r="362" spans="1:14" s="41" customFormat="1" ht="12" hidden="1" customHeight="1" outlineLevel="2" x14ac:dyDescent="0.25">
      <c r="A362" s="47">
        <v>1</v>
      </c>
      <c r="B362" s="55" t="s">
        <v>311</v>
      </c>
      <c r="C362" s="48">
        <v>1079760</v>
      </c>
      <c r="D362" s="49">
        <v>41709</v>
      </c>
      <c r="E362" s="48">
        <v>152084</v>
      </c>
      <c r="F362" s="48" t="s">
        <v>29</v>
      </c>
      <c r="G362" s="50" t="s">
        <v>268</v>
      </c>
      <c r="H362" s="122">
        <v>2602</v>
      </c>
      <c r="I362" s="122">
        <v>-481.78</v>
      </c>
      <c r="J362" s="122">
        <v>-2120.2199999999998</v>
      </c>
      <c r="K362" s="122">
        <v>0</v>
      </c>
      <c r="L362"/>
      <c r="M362"/>
      <c r="N362"/>
    </row>
    <row r="363" spans="1:14" s="41" customFormat="1" ht="12" hidden="1" customHeight="1" outlineLevel="2" x14ac:dyDescent="0.25">
      <c r="A363" s="47">
        <v>1</v>
      </c>
      <c r="B363" s="55" t="s">
        <v>311</v>
      </c>
      <c r="C363" s="48">
        <v>834949</v>
      </c>
      <c r="D363" s="49">
        <v>41709</v>
      </c>
      <c r="E363" s="48">
        <v>436480</v>
      </c>
      <c r="F363" s="48" t="s">
        <v>29</v>
      </c>
      <c r="G363" s="50" t="s">
        <v>268</v>
      </c>
      <c r="H363" s="122">
        <v>1721.63</v>
      </c>
      <c r="I363" s="122">
        <v>-404.9</v>
      </c>
      <c r="J363" s="122">
        <v>-1215.5</v>
      </c>
      <c r="K363" s="122">
        <v>101.23</v>
      </c>
      <c r="L363"/>
      <c r="M363"/>
      <c r="N363"/>
    </row>
    <row r="364" spans="1:14" s="41" customFormat="1" ht="12" hidden="1" customHeight="1" outlineLevel="2" x14ac:dyDescent="0.25">
      <c r="A364" s="47">
        <v>1</v>
      </c>
      <c r="B364" s="55" t="s">
        <v>311</v>
      </c>
      <c r="C364" s="48">
        <v>1027518</v>
      </c>
      <c r="D364" s="49">
        <v>41709</v>
      </c>
      <c r="E364" s="48">
        <v>196334</v>
      </c>
      <c r="F364" s="48" t="s">
        <v>16</v>
      </c>
      <c r="G364" s="50" t="s">
        <v>266</v>
      </c>
      <c r="H364" s="122">
        <v>2602</v>
      </c>
      <c r="I364" s="122">
        <v>-362.9</v>
      </c>
      <c r="J364" s="122">
        <v>-2239.1</v>
      </c>
      <c r="K364" s="122">
        <v>0</v>
      </c>
      <c r="L364"/>
      <c r="M364"/>
      <c r="N364"/>
    </row>
    <row r="365" spans="1:14" s="41" customFormat="1" ht="12" hidden="1" customHeight="1" outlineLevel="2" x14ac:dyDescent="0.25">
      <c r="A365" s="47">
        <v>1</v>
      </c>
      <c r="B365" s="55" t="s">
        <v>311</v>
      </c>
      <c r="C365" s="48">
        <v>3146552</v>
      </c>
      <c r="D365" s="49">
        <v>41709</v>
      </c>
      <c r="E365" s="48">
        <v>124577</v>
      </c>
      <c r="F365" s="48" t="s">
        <v>16</v>
      </c>
      <c r="G365" s="50" t="s">
        <v>266</v>
      </c>
      <c r="H365" s="122">
        <v>349.4</v>
      </c>
      <c r="I365" s="122">
        <v>-362.9</v>
      </c>
      <c r="J365" s="122">
        <v>13.5</v>
      </c>
      <c r="K365" s="122">
        <v>0</v>
      </c>
      <c r="L365"/>
      <c r="M365"/>
      <c r="N365"/>
    </row>
    <row r="366" spans="1:14" s="41" customFormat="1" ht="12" hidden="1" customHeight="1" outlineLevel="2" x14ac:dyDescent="0.25">
      <c r="A366" s="47">
        <v>1</v>
      </c>
      <c r="B366" s="55" t="s">
        <v>311</v>
      </c>
      <c r="C366" s="48">
        <v>3523848</v>
      </c>
      <c r="D366" s="49">
        <v>41709</v>
      </c>
      <c r="E366" s="48">
        <v>183916</v>
      </c>
      <c r="F366" s="48" t="s">
        <v>16</v>
      </c>
      <c r="G366" s="50" t="s">
        <v>266</v>
      </c>
      <c r="H366" s="122">
        <v>349.4</v>
      </c>
      <c r="I366" s="122">
        <v>-362.9</v>
      </c>
      <c r="J366" s="122">
        <v>0</v>
      </c>
      <c r="K366" s="122">
        <v>-13.5</v>
      </c>
      <c r="L366"/>
      <c r="M366"/>
      <c r="N366"/>
    </row>
    <row r="367" spans="1:14" s="41" customFormat="1" ht="12" hidden="1" customHeight="1" outlineLevel="2" x14ac:dyDescent="0.25">
      <c r="A367" s="47">
        <v>1</v>
      </c>
      <c r="B367" s="55" t="s">
        <v>311</v>
      </c>
      <c r="C367" s="48">
        <v>3525213</v>
      </c>
      <c r="D367" s="49">
        <v>41709</v>
      </c>
      <c r="E367" s="48">
        <v>305425</v>
      </c>
      <c r="F367" s="48" t="s">
        <v>16</v>
      </c>
      <c r="G367" s="50" t="s">
        <v>266</v>
      </c>
      <c r="H367" s="122">
        <v>442</v>
      </c>
      <c r="I367" s="122">
        <v>-362.9</v>
      </c>
      <c r="J367" s="122">
        <v>-79.099999999999994</v>
      </c>
      <c r="K367" s="122">
        <v>0</v>
      </c>
      <c r="L367"/>
      <c r="M367"/>
      <c r="N367"/>
    </row>
    <row r="368" spans="1:14" s="41" customFormat="1" ht="12" hidden="1" customHeight="1" outlineLevel="2" x14ac:dyDescent="0.25">
      <c r="A368" s="47">
        <v>1</v>
      </c>
      <c r="B368" s="55" t="s">
        <v>311</v>
      </c>
      <c r="C368" s="48">
        <v>3543150</v>
      </c>
      <c r="D368" s="49">
        <v>41709</v>
      </c>
      <c r="E368" s="48">
        <v>134737</v>
      </c>
      <c r="F368" s="48" t="s">
        <v>38</v>
      </c>
      <c r="G368" s="50" t="s">
        <v>260</v>
      </c>
      <c r="H368" s="122">
        <v>442</v>
      </c>
      <c r="I368" s="122">
        <v>442</v>
      </c>
      <c r="J368" s="122">
        <v>-217.26</v>
      </c>
      <c r="K368" s="122">
        <v>666.74</v>
      </c>
      <c r="L368"/>
      <c r="M368"/>
      <c r="N368"/>
    </row>
    <row r="369" spans="1:14" s="41" customFormat="1" ht="12" hidden="1" customHeight="1" outlineLevel="2" x14ac:dyDescent="0.25">
      <c r="A369" s="47">
        <v>1</v>
      </c>
      <c r="B369" s="55" t="s">
        <v>311</v>
      </c>
      <c r="C369" s="48">
        <v>3546459</v>
      </c>
      <c r="D369" s="49">
        <v>41709</v>
      </c>
      <c r="E369" s="48">
        <v>128693</v>
      </c>
      <c r="F369" s="48" t="s">
        <v>248</v>
      </c>
      <c r="G369" s="50" t="s">
        <v>283</v>
      </c>
      <c r="H369" s="122">
        <v>349.4</v>
      </c>
      <c r="I369" s="122">
        <v>-308.60000000000002</v>
      </c>
      <c r="J369" s="122">
        <v>-40.799999999999997</v>
      </c>
      <c r="K369" s="122">
        <v>0</v>
      </c>
      <c r="L369"/>
      <c r="M369"/>
      <c r="N369"/>
    </row>
    <row r="370" spans="1:14" s="41" customFormat="1" ht="12" hidden="1" customHeight="1" outlineLevel="2" x14ac:dyDescent="0.25">
      <c r="A370" s="47">
        <v>1</v>
      </c>
      <c r="B370" s="55" t="s">
        <v>311</v>
      </c>
      <c r="C370" s="48">
        <v>576434</v>
      </c>
      <c r="D370" s="49">
        <v>41709</v>
      </c>
      <c r="E370" s="48">
        <v>121461</v>
      </c>
      <c r="F370" s="48" t="s">
        <v>241</v>
      </c>
      <c r="G370" s="50" t="s">
        <v>269</v>
      </c>
      <c r="H370" s="122">
        <v>349.4</v>
      </c>
      <c r="I370" s="122">
        <v>-359.9</v>
      </c>
      <c r="J370" s="122">
        <v>13.5</v>
      </c>
      <c r="K370" s="122">
        <v>3</v>
      </c>
      <c r="L370"/>
      <c r="M370"/>
      <c r="N370"/>
    </row>
    <row r="371" spans="1:14" s="41" customFormat="1" ht="12" hidden="1" customHeight="1" outlineLevel="2" x14ac:dyDescent="0.25">
      <c r="A371" s="47">
        <v>1</v>
      </c>
      <c r="B371" s="55" t="s">
        <v>311</v>
      </c>
      <c r="C371" s="48">
        <v>956722</v>
      </c>
      <c r="D371" s="49">
        <v>41710</v>
      </c>
      <c r="E371" s="48">
        <v>136002</v>
      </c>
      <c r="F371" s="48" t="s">
        <v>199</v>
      </c>
      <c r="G371" s="50" t="s">
        <v>274</v>
      </c>
      <c r="H371" s="122">
        <v>349.4</v>
      </c>
      <c r="I371" s="122">
        <v>-362.9</v>
      </c>
      <c r="J371" s="122">
        <v>13.5</v>
      </c>
      <c r="K371" s="122">
        <v>0</v>
      </c>
      <c r="L371"/>
      <c r="M371"/>
      <c r="N371"/>
    </row>
    <row r="372" spans="1:14" s="41" customFormat="1" ht="12" hidden="1" customHeight="1" outlineLevel="2" x14ac:dyDescent="0.25">
      <c r="A372" s="47">
        <v>1</v>
      </c>
      <c r="B372" s="55" t="s">
        <v>311</v>
      </c>
      <c r="C372" s="48">
        <v>3051973</v>
      </c>
      <c r="D372" s="49">
        <v>41710</v>
      </c>
      <c r="E372" s="48">
        <v>112527</v>
      </c>
      <c r="F372" s="48" t="s">
        <v>199</v>
      </c>
      <c r="G372" s="50" t="s">
        <v>274</v>
      </c>
      <c r="H372" s="122">
        <v>349.4</v>
      </c>
      <c r="I372" s="122">
        <v>-362.9</v>
      </c>
      <c r="J372" s="122">
        <v>13.5</v>
      </c>
      <c r="K372" s="122">
        <v>0</v>
      </c>
      <c r="L372"/>
      <c r="M372"/>
      <c r="N372"/>
    </row>
    <row r="373" spans="1:14" s="41" customFormat="1" ht="12" hidden="1" customHeight="1" outlineLevel="2" x14ac:dyDescent="0.25">
      <c r="A373" s="47">
        <v>1</v>
      </c>
      <c r="B373" s="55" t="s">
        <v>311</v>
      </c>
      <c r="C373" s="48">
        <v>3383822</v>
      </c>
      <c r="D373" s="49">
        <v>41710</v>
      </c>
      <c r="E373" s="48">
        <v>134383</v>
      </c>
      <c r="F373" s="48" t="s">
        <v>84</v>
      </c>
      <c r="G373" s="50" t="s">
        <v>271</v>
      </c>
      <c r="H373" s="122">
        <v>349.4</v>
      </c>
      <c r="I373" s="122">
        <v>-283.61</v>
      </c>
      <c r="J373" s="122">
        <v>-65.790000000000006</v>
      </c>
      <c r="K373" s="122">
        <v>0</v>
      </c>
      <c r="L373"/>
      <c r="M373"/>
      <c r="N373"/>
    </row>
    <row r="374" spans="1:14" s="41" customFormat="1" ht="12" hidden="1" customHeight="1" outlineLevel="2" x14ac:dyDescent="0.25">
      <c r="A374" s="47">
        <v>1</v>
      </c>
      <c r="B374" s="55" t="s">
        <v>311</v>
      </c>
      <c r="C374" s="48">
        <v>3536565</v>
      </c>
      <c r="D374" s="49">
        <v>41710</v>
      </c>
      <c r="E374" s="48">
        <v>109059</v>
      </c>
      <c r="F374" s="48" t="s">
        <v>133</v>
      </c>
      <c r="G374" s="50" t="s">
        <v>276</v>
      </c>
      <c r="H374" s="122">
        <v>442</v>
      </c>
      <c r="I374" s="122">
        <v>-362.9</v>
      </c>
      <c r="J374" s="122">
        <v>-79.099999999999994</v>
      </c>
      <c r="K374" s="122">
        <v>0</v>
      </c>
      <c r="L374"/>
      <c r="M374"/>
      <c r="N374"/>
    </row>
    <row r="375" spans="1:14" s="41" customFormat="1" ht="12" hidden="1" customHeight="1" outlineLevel="2" x14ac:dyDescent="0.25">
      <c r="A375" s="47">
        <v>1</v>
      </c>
      <c r="B375" s="55" t="s">
        <v>311</v>
      </c>
      <c r="C375" s="48">
        <v>3535821</v>
      </c>
      <c r="D375" s="49">
        <v>41710</v>
      </c>
      <c r="E375" s="48">
        <v>154010</v>
      </c>
      <c r="F375" s="48" t="s">
        <v>62</v>
      </c>
      <c r="G375" s="50" t="s">
        <v>282</v>
      </c>
      <c r="H375" s="122">
        <v>534.6</v>
      </c>
      <c r="I375" s="122">
        <v>-329.35</v>
      </c>
      <c r="J375" s="122">
        <v>-170.25</v>
      </c>
      <c r="K375" s="122">
        <v>35</v>
      </c>
      <c r="L375"/>
      <c r="M375"/>
      <c r="N375"/>
    </row>
    <row r="376" spans="1:14" s="41" customFormat="1" ht="12" hidden="1" customHeight="1" outlineLevel="2" x14ac:dyDescent="0.25">
      <c r="A376" s="47">
        <v>1</v>
      </c>
      <c r="B376" s="55" t="s">
        <v>311</v>
      </c>
      <c r="C376" s="48">
        <v>1079760</v>
      </c>
      <c r="D376" s="49">
        <v>41710</v>
      </c>
      <c r="E376" s="48">
        <v>152084</v>
      </c>
      <c r="F376" s="48" t="s">
        <v>29</v>
      </c>
      <c r="G376" s="50" t="s">
        <v>268</v>
      </c>
      <c r="H376" s="122">
        <v>2602</v>
      </c>
      <c r="I376" s="122">
        <v>-481.78</v>
      </c>
      <c r="J376" s="122">
        <v>-2120.2199999999998</v>
      </c>
      <c r="K376" s="122">
        <v>0</v>
      </c>
      <c r="L376"/>
      <c r="M376"/>
      <c r="N376"/>
    </row>
    <row r="377" spans="1:14" s="41" customFormat="1" ht="12" hidden="1" customHeight="1" outlineLevel="2" x14ac:dyDescent="0.25">
      <c r="A377" s="47">
        <v>1</v>
      </c>
      <c r="B377" s="55" t="s">
        <v>311</v>
      </c>
      <c r="C377" s="48">
        <v>906731</v>
      </c>
      <c r="D377" s="49">
        <v>41710</v>
      </c>
      <c r="E377" s="48">
        <v>417119</v>
      </c>
      <c r="F377" s="48" t="s">
        <v>29</v>
      </c>
      <c r="G377" s="50" t="s">
        <v>268</v>
      </c>
      <c r="H377" s="122">
        <v>131.21</v>
      </c>
      <c r="I377" s="122">
        <v>-23.18</v>
      </c>
      <c r="J377" s="122">
        <v>-108.03</v>
      </c>
      <c r="K377" s="122">
        <v>0</v>
      </c>
      <c r="L377"/>
      <c r="M377"/>
      <c r="N377"/>
    </row>
    <row r="378" spans="1:14" s="41" customFormat="1" ht="12" hidden="1" customHeight="1" outlineLevel="2" x14ac:dyDescent="0.25">
      <c r="A378" s="47">
        <v>1</v>
      </c>
      <c r="B378" s="55" t="s">
        <v>311</v>
      </c>
      <c r="C378" s="48">
        <v>1027518</v>
      </c>
      <c r="D378" s="49">
        <v>41710</v>
      </c>
      <c r="E378" s="48">
        <v>196334</v>
      </c>
      <c r="F378" s="48" t="s">
        <v>16</v>
      </c>
      <c r="G378" s="50" t="s">
        <v>266</v>
      </c>
      <c r="H378" s="122">
        <v>2509.4</v>
      </c>
      <c r="I378" s="122">
        <v>-362.9</v>
      </c>
      <c r="J378" s="122">
        <v>-2146.5</v>
      </c>
      <c r="K378" s="122">
        <v>0</v>
      </c>
      <c r="L378"/>
      <c r="M378"/>
      <c r="N378"/>
    </row>
    <row r="379" spans="1:14" s="41" customFormat="1" ht="12" hidden="1" customHeight="1" outlineLevel="2" x14ac:dyDescent="0.25">
      <c r="A379" s="47">
        <v>1</v>
      </c>
      <c r="B379" s="55" t="s">
        <v>311</v>
      </c>
      <c r="C379" s="48">
        <v>3146552</v>
      </c>
      <c r="D379" s="49">
        <v>41710</v>
      </c>
      <c r="E379" s="48">
        <v>124577</v>
      </c>
      <c r="F379" s="48" t="s">
        <v>16</v>
      </c>
      <c r="G379" s="50" t="s">
        <v>266</v>
      </c>
      <c r="H379" s="122">
        <v>349.4</v>
      </c>
      <c r="I379" s="122">
        <v>-362.9</v>
      </c>
      <c r="J379" s="122">
        <v>13.5</v>
      </c>
      <c r="K379" s="122">
        <v>0</v>
      </c>
      <c r="L379"/>
      <c r="M379"/>
      <c r="N379"/>
    </row>
    <row r="380" spans="1:14" s="41" customFormat="1" ht="12" hidden="1" customHeight="1" outlineLevel="2" x14ac:dyDescent="0.25">
      <c r="A380" s="47">
        <v>1</v>
      </c>
      <c r="B380" s="55" t="s">
        <v>311</v>
      </c>
      <c r="C380" s="48">
        <v>3523848</v>
      </c>
      <c r="D380" s="49">
        <v>41710</v>
      </c>
      <c r="E380" s="48">
        <v>183916</v>
      </c>
      <c r="F380" s="48" t="s">
        <v>16</v>
      </c>
      <c r="G380" s="50" t="s">
        <v>266</v>
      </c>
      <c r="H380" s="122">
        <v>349.4</v>
      </c>
      <c r="I380" s="122">
        <v>-362.9</v>
      </c>
      <c r="J380" s="122">
        <v>13.5</v>
      </c>
      <c r="K380" s="122">
        <v>0</v>
      </c>
      <c r="L380"/>
      <c r="M380"/>
      <c r="N380"/>
    </row>
    <row r="381" spans="1:14" s="41" customFormat="1" ht="12" hidden="1" customHeight="1" outlineLevel="2" x14ac:dyDescent="0.25">
      <c r="A381" s="47">
        <v>1</v>
      </c>
      <c r="B381" s="55" t="s">
        <v>311</v>
      </c>
      <c r="C381" s="48">
        <v>3525213</v>
      </c>
      <c r="D381" s="49">
        <v>41710</v>
      </c>
      <c r="E381" s="48">
        <v>305425</v>
      </c>
      <c r="F381" s="48" t="s">
        <v>16</v>
      </c>
      <c r="G381" s="50" t="s">
        <v>266</v>
      </c>
      <c r="H381" s="122">
        <v>349.4</v>
      </c>
      <c r="I381" s="122">
        <v>-362.9</v>
      </c>
      <c r="J381" s="122">
        <v>13.5</v>
      </c>
      <c r="K381" s="122">
        <v>0</v>
      </c>
      <c r="L381"/>
      <c r="M381"/>
      <c r="N381"/>
    </row>
    <row r="382" spans="1:14" s="41" customFormat="1" ht="12" hidden="1" customHeight="1" outlineLevel="2" x14ac:dyDescent="0.25">
      <c r="A382" s="47">
        <v>1</v>
      </c>
      <c r="B382" s="55" t="s">
        <v>311</v>
      </c>
      <c r="C382" s="48">
        <v>3543150</v>
      </c>
      <c r="D382" s="49">
        <v>41710</v>
      </c>
      <c r="E382" s="48">
        <v>134737</v>
      </c>
      <c r="F382" s="48" t="s">
        <v>38</v>
      </c>
      <c r="G382" s="50" t="s">
        <v>260</v>
      </c>
      <c r="H382" s="122">
        <v>349.4</v>
      </c>
      <c r="I382" s="122">
        <v>349.4</v>
      </c>
      <c r="J382" s="122">
        <v>-124.66</v>
      </c>
      <c r="K382" s="122">
        <v>574.14</v>
      </c>
      <c r="L382"/>
      <c r="M382"/>
      <c r="N382"/>
    </row>
    <row r="383" spans="1:14" s="41" customFormat="1" ht="12" hidden="1" customHeight="1" outlineLevel="2" x14ac:dyDescent="0.25">
      <c r="A383" s="47">
        <v>1</v>
      </c>
      <c r="B383" s="55" t="s">
        <v>311</v>
      </c>
      <c r="C383" s="48">
        <v>3515271</v>
      </c>
      <c r="D383" s="49">
        <v>41710</v>
      </c>
      <c r="E383" s="48">
        <v>113945</v>
      </c>
      <c r="F383" s="48" t="s">
        <v>247</v>
      </c>
      <c r="G383" s="50" t="s">
        <v>281</v>
      </c>
      <c r="H383" s="122">
        <v>1999.43</v>
      </c>
      <c r="I383" s="122">
        <v>-518</v>
      </c>
      <c r="J383" s="122">
        <v>-1481.43</v>
      </c>
      <c r="K383" s="122">
        <v>0</v>
      </c>
      <c r="L383"/>
      <c r="M383"/>
      <c r="N383"/>
    </row>
    <row r="384" spans="1:14" s="41" customFormat="1" ht="12" hidden="1" customHeight="1" outlineLevel="2" x14ac:dyDescent="0.25">
      <c r="A384" s="47">
        <v>1</v>
      </c>
      <c r="B384" s="55" t="s">
        <v>311</v>
      </c>
      <c r="C384" s="48">
        <v>576434</v>
      </c>
      <c r="D384" s="49">
        <v>41710</v>
      </c>
      <c r="E384" s="48">
        <v>121461</v>
      </c>
      <c r="F384" s="48" t="s">
        <v>241</v>
      </c>
      <c r="G384" s="50" t="s">
        <v>269</v>
      </c>
      <c r="H384" s="122">
        <v>349.4</v>
      </c>
      <c r="I384" s="122">
        <v>-359.9</v>
      </c>
      <c r="J384" s="122">
        <v>13.5</v>
      </c>
      <c r="K384" s="122">
        <v>3</v>
      </c>
      <c r="L384"/>
      <c r="M384"/>
      <c r="N384"/>
    </row>
    <row r="385" spans="1:14" s="41" customFormat="1" ht="12" hidden="1" customHeight="1" outlineLevel="2" x14ac:dyDescent="0.25">
      <c r="A385" s="47">
        <v>1</v>
      </c>
      <c r="B385" s="55" t="s">
        <v>311</v>
      </c>
      <c r="C385" s="48">
        <v>3518538</v>
      </c>
      <c r="D385" s="49">
        <v>41710</v>
      </c>
      <c r="E385" s="48">
        <v>120278</v>
      </c>
      <c r="F385" s="48" t="s">
        <v>38</v>
      </c>
      <c r="G385" s="50" t="s">
        <v>260</v>
      </c>
      <c r="H385" s="122">
        <v>583.20000000000005</v>
      </c>
      <c r="I385" s="122">
        <v>0</v>
      </c>
      <c r="J385" s="122">
        <v>-583.20000000000005</v>
      </c>
      <c r="K385" s="122">
        <v>0</v>
      </c>
      <c r="L385"/>
      <c r="M385"/>
      <c r="N385"/>
    </row>
    <row r="386" spans="1:14" s="41" customFormat="1" ht="12" hidden="1" customHeight="1" outlineLevel="2" x14ac:dyDescent="0.25">
      <c r="A386" s="47">
        <v>1</v>
      </c>
      <c r="B386" s="55" t="s">
        <v>311</v>
      </c>
      <c r="C386" s="48">
        <v>956722</v>
      </c>
      <c r="D386" s="49">
        <v>41711</v>
      </c>
      <c r="E386" s="48">
        <v>136002</v>
      </c>
      <c r="F386" s="48" t="s">
        <v>199</v>
      </c>
      <c r="G386" s="50" t="s">
        <v>274</v>
      </c>
      <c r="H386" s="122">
        <v>349.4</v>
      </c>
      <c r="I386" s="122">
        <v>-362.9</v>
      </c>
      <c r="J386" s="122">
        <v>13.5</v>
      </c>
      <c r="K386" s="122">
        <v>0</v>
      </c>
      <c r="L386"/>
      <c r="M386"/>
      <c r="N386"/>
    </row>
    <row r="387" spans="1:14" s="41" customFormat="1" ht="12" hidden="1" customHeight="1" outlineLevel="2" x14ac:dyDescent="0.25">
      <c r="A387" s="47">
        <v>1</v>
      </c>
      <c r="B387" s="55" t="s">
        <v>311</v>
      </c>
      <c r="C387" s="48">
        <v>3051973</v>
      </c>
      <c r="D387" s="49">
        <v>41711</v>
      </c>
      <c r="E387" s="48">
        <v>112527</v>
      </c>
      <c r="F387" s="48" t="s">
        <v>199</v>
      </c>
      <c r="G387" s="50" t="s">
        <v>274</v>
      </c>
      <c r="H387" s="122">
        <v>349.4</v>
      </c>
      <c r="I387" s="122">
        <v>-362.9</v>
      </c>
      <c r="J387" s="122">
        <v>13.5</v>
      </c>
      <c r="K387" s="122">
        <v>0</v>
      </c>
      <c r="L387"/>
      <c r="M387"/>
      <c r="N387"/>
    </row>
    <row r="388" spans="1:14" s="41" customFormat="1" ht="12" hidden="1" customHeight="1" outlineLevel="2" x14ac:dyDescent="0.25">
      <c r="A388" s="47">
        <v>1</v>
      </c>
      <c r="B388" s="55" t="s">
        <v>311</v>
      </c>
      <c r="C388" s="48">
        <v>3383822</v>
      </c>
      <c r="D388" s="49">
        <v>41711</v>
      </c>
      <c r="E388" s="48">
        <v>134383</v>
      </c>
      <c r="F388" s="48" t="s">
        <v>84</v>
      </c>
      <c r="G388" s="50" t="s">
        <v>271</v>
      </c>
      <c r="H388" s="122">
        <v>534.6</v>
      </c>
      <c r="I388" s="122">
        <v>-283.61</v>
      </c>
      <c r="J388" s="122">
        <v>-250.99</v>
      </c>
      <c r="K388" s="122">
        <v>0</v>
      </c>
      <c r="L388"/>
      <c r="M388"/>
      <c r="N388"/>
    </row>
    <row r="389" spans="1:14" s="41" customFormat="1" ht="12" hidden="1" customHeight="1" outlineLevel="2" x14ac:dyDescent="0.25">
      <c r="A389" s="47">
        <v>1</v>
      </c>
      <c r="B389" s="55" t="s">
        <v>311</v>
      </c>
      <c r="C389" s="48">
        <v>3536565</v>
      </c>
      <c r="D389" s="49">
        <v>41711</v>
      </c>
      <c r="E389" s="48">
        <v>109059</v>
      </c>
      <c r="F389" s="48" t="s">
        <v>133</v>
      </c>
      <c r="G389" s="50" t="s">
        <v>276</v>
      </c>
      <c r="H389" s="122">
        <v>349.4</v>
      </c>
      <c r="I389" s="122">
        <v>-362.9</v>
      </c>
      <c r="J389" s="122">
        <v>13.5</v>
      </c>
      <c r="K389" s="122">
        <v>0</v>
      </c>
      <c r="L389"/>
      <c r="M389"/>
      <c r="N389"/>
    </row>
    <row r="390" spans="1:14" s="41" customFormat="1" ht="12" hidden="1" customHeight="1" outlineLevel="2" x14ac:dyDescent="0.25">
      <c r="A390" s="47">
        <v>1</v>
      </c>
      <c r="B390" s="55" t="s">
        <v>311</v>
      </c>
      <c r="C390" s="48">
        <v>3535821</v>
      </c>
      <c r="D390" s="49">
        <v>41711</v>
      </c>
      <c r="E390" s="48">
        <v>154010</v>
      </c>
      <c r="F390" s="48" t="s">
        <v>62</v>
      </c>
      <c r="G390" s="50" t="s">
        <v>282</v>
      </c>
      <c r="H390" s="122">
        <v>174.7</v>
      </c>
      <c r="I390" s="122">
        <v>-102.17</v>
      </c>
      <c r="J390" s="122">
        <v>-55.03</v>
      </c>
      <c r="K390" s="122">
        <v>17.5</v>
      </c>
      <c r="L390"/>
      <c r="M390"/>
      <c r="N390"/>
    </row>
    <row r="391" spans="1:14" s="41" customFormat="1" ht="12" hidden="1" customHeight="1" outlineLevel="2" x14ac:dyDescent="0.25">
      <c r="A391" s="47">
        <v>1</v>
      </c>
      <c r="B391" s="55" t="s">
        <v>311</v>
      </c>
      <c r="C391" s="48">
        <v>3535821</v>
      </c>
      <c r="D391" s="49">
        <v>41711</v>
      </c>
      <c r="E391" s="48">
        <v>154010</v>
      </c>
      <c r="F391" s="48" t="s">
        <v>62</v>
      </c>
      <c r="G391" s="50" t="s">
        <v>282</v>
      </c>
      <c r="H391" s="122">
        <v>174.7</v>
      </c>
      <c r="I391" s="122">
        <v>-102.17</v>
      </c>
      <c r="J391" s="122">
        <v>-55.03</v>
      </c>
      <c r="K391" s="122">
        <v>17.5</v>
      </c>
      <c r="L391"/>
      <c r="M391"/>
      <c r="N391"/>
    </row>
    <row r="392" spans="1:14" s="41" customFormat="1" ht="12" hidden="1" customHeight="1" outlineLevel="2" x14ac:dyDescent="0.25">
      <c r="A392" s="47">
        <v>1</v>
      </c>
      <c r="B392" s="55" t="s">
        <v>311</v>
      </c>
      <c r="C392" s="48">
        <v>1079760</v>
      </c>
      <c r="D392" s="49">
        <v>41711</v>
      </c>
      <c r="E392" s="48">
        <v>152084</v>
      </c>
      <c r="F392" s="48" t="s">
        <v>29</v>
      </c>
      <c r="G392" s="50" t="s">
        <v>268</v>
      </c>
      <c r="H392" s="122">
        <v>2509.4</v>
      </c>
      <c r="I392" s="122">
        <v>-481.78</v>
      </c>
      <c r="J392" s="122">
        <v>-2027.62</v>
      </c>
      <c r="K392" s="122">
        <v>0</v>
      </c>
      <c r="L392"/>
      <c r="M392"/>
      <c r="N392"/>
    </row>
    <row r="393" spans="1:14" s="41" customFormat="1" ht="12" hidden="1" customHeight="1" outlineLevel="2" x14ac:dyDescent="0.25">
      <c r="A393" s="47">
        <v>1</v>
      </c>
      <c r="B393" s="55" t="s">
        <v>311</v>
      </c>
      <c r="C393" s="48">
        <v>1027518</v>
      </c>
      <c r="D393" s="49">
        <v>41711</v>
      </c>
      <c r="E393" s="48">
        <v>196334</v>
      </c>
      <c r="F393" s="48" t="s">
        <v>16</v>
      </c>
      <c r="G393" s="50" t="s">
        <v>266</v>
      </c>
      <c r="H393" s="122">
        <v>2602</v>
      </c>
      <c r="I393" s="122">
        <v>-362.9</v>
      </c>
      <c r="J393" s="122">
        <v>-2239.1</v>
      </c>
      <c r="K393" s="122">
        <v>0</v>
      </c>
      <c r="L393"/>
      <c r="M393"/>
      <c r="N393"/>
    </row>
    <row r="394" spans="1:14" s="41" customFormat="1" ht="12" hidden="1" customHeight="1" outlineLevel="2" x14ac:dyDescent="0.25">
      <c r="A394" s="47">
        <v>1</v>
      </c>
      <c r="B394" s="55" t="s">
        <v>311</v>
      </c>
      <c r="C394" s="48">
        <v>3146552</v>
      </c>
      <c r="D394" s="49">
        <v>41711</v>
      </c>
      <c r="E394" s="48">
        <v>124577</v>
      </c>
      <c r="F394" s="48" t="s">
        <v>16</v>
      </c>
      <c r="G394" s="50" t="s">
        <v>266</v>
      </c>
      <c r="H394" s="122">
        <v>349.4</v>
      </c>
      <c r="I394" s="122">
        <v>-362.9</v>
      </c>
      <c r="J394" s="122">
        <v>13.5</v>
      </c>
      <c r="K394" s="122">
        <v>0</v>
      </c>
      <c r="L394"/>
      <c r="M394"/>
      <c r="N394"/>
    </row>
    <row r="395" spans="1:14" s="41" customFormat="1" ht="12" hidden="1" customHeight="1" outlineLevel="2" x14ac:dyDescent="0.25">
      <c r="A395" s="47">
        <v>1</v>
      </c>
      <c r="B395" s="55" t="s">
        <v>311</v>
      </c>
      <c r="C395" s="48">
        <v>3523848</v>
      </c>
      <c r="D395" s="49">
        <v>41711</v>
      </c>
      <c r="E395" s="48">
        <v>183916</v>
      </c>
      <c r="F395" s="48" t="s">
        <v>16</v>
      </c>
      <c r="G395" s="50" t="s">
        <v>266</v>
      </c>
      <c r="H395" s="122">
        <v>442</v>
      </c>
      <c r="I395" s="122">
        <v>-362.9</v>
      </c>
      <c r="J395" s="122">
        <v>-79.099999999999994</v>
      </c>
      <c r="K395" s="122">
        <v>0</v>
      </c>
      <c r="L395"/>
      <c r="M395"/>
      <c r="N395"/>
    </row>
    <row r="396" spans="1:14" s="41" customFormat="1" ht="12" hidden="1" customHeight="1" outlineLevel="2" x14ac:dyDescent="0.25">
      <c r="A396" s="47">
        <v>1</v>
      </c>
      <c r="B396" s="55" t="s">
        <v>311</v>
      </c>
      <c r="C396" s="48">
        <v>3525213</v>
      </c>
      <c r="D396" s="49">
        <v>41711</v>
      </c>
      <c r="E396" s="48">
        <v>305425</v>
      </c>
      <c r="F396" s="48" t="s">
        <v>16</v>
      </c>
      <c r="G396" s="50" t="s">
        <v>266</v>
      </c>
      <c r="H396" s="122">
        <v>349.4</v>
      </c>
      <c r="I396" s="122">
        <v>-362.9</v>
      </c>
      <c r="J396" s="122">
        <v>13.5</v>
      </c>
      <c r="K396" s="122">
        <v>0</v>
      </c>
      <c r="L396"/>
      <c r="M396"/>
      <c r="N396"/>
    </row>
    <row r="397" spans="1:14" s="41" customFormat="1" ht="12" hidden="1" customHeight="1" outlineLevel="2" x14ac:dyDescent="0.25">
      <c r="A397" s="47">
        <v>1</v>
      </c>
      <c r="B397" s="55" t="s">
        <v>311</v>
      </c>
      <c r="C397" s="48">
        <v>258532</v>
      </c>
      <c r="D397" s="49">
        <v>41711</v>
      </c>
      <c r="E397" s="48">
        <v>121514</v>
      </c>
      <c r="F397" s="48" t="s">
        <v>38</v>
      </c>
      <c r="G397" s="50" t="s">
        <v>260</v>
      </c>
      <c r="H397" s="122">
        <v>1999.43</v>
      </c>
      <c r="I397" s="122">
        <v>-261.24</v>
      </c>
      <c r="J397" s="122">
        <v>-1631.87</v>
      </c>
      <c r="K397" s="122">
        <v>106.32</v>
      </c>
      <c r="L397"/>
      <c r="M397"/>
      <c r="N397"/>
    </row>
    <row r="398" spans="1:14" s="41" customFormat="1" ht="12" hidden="1" customHeight="1" outlineLevel="2" x14ac:dyDescent="0.25">
      <c r="A398" s="47">
        <v>1</v>
      </c>
      <c r="B398" s="55" t="s">
        <v>311</v>
      </c>
      <c r="C398" s="48">
        <v>3543150</v>
      </c>
      <c r="D398" s="49">
        <v>41711</v>
      </c>
      <c r="E398" s="48">
        <v>134737</v>
      </c>
      <c r="F398" s="48" t="s">
        <v>38</v>
      </c>
      <c r="G398" s="50" t="s">
        <v>260</v>
      </c>
      <c r="H398" s="122">
        <v>349.4</v>
      </c>
      <c r="I398" s="122">
        <v>349.4</v>
      </c>
      <c r="J398" s="122">
        <v>-124.66</v>
      </c>
      <c r="K398" s="122">
        <v>574.14</v>
      </c>
      <c r="L398"/>
      <c r="M398"/>
      <c r="N398"/>
    </row>
    <row r="399" spans="1:14" s="41" customFormat="1" ht="12" hidden="1" customHeight="1" outlineLevel="2" x14ac:dyDescent="0.25">
      <c r="A399" s="47">
        <v>1</v>
      </c>
      <c r="B399" s="55" t="s">
        <v>311</v>
      </c>
      <c r="C399" s="48">
        <v>3546459</v>
      </c>
      <c r="D399" s="49">
        <v>41711</v>
      </c>
      <c r="E399" s="48">
        <v>128693</v>
      </c>
      <c r="F399" s="48" t="s">
        <v>248</v>
      </c>
      <c r="G399" s="50" t="s">
        <v>283</v>
      </c>
      <c r="H399" s="122">
        <v>349.4</v>
      </c>
      <c r="I399" s="122">
        <v>-311</v>
      </c>
      <c r="J399" s="122">
        <v>-38.4</v>
      </c>
      <c r="K399" s="122">
        <v>0</v>
      </c>
      <c r="L399"/>
      <c r="M399"/>
      <c r="N399"/>
    </row>
    <row r="400" spans="1:14" s="41" customFormat="1" ht="12" hidden="1" customHeight="1" outlineLevel="2" x14ac:dyDescent="0.25">
      <c r="A400" s="47">
        <v>1</v>
      </c>
      <c r="B400" s="55" t="s">
        <v>311</v>
      </c>
      <c r="C400" s="48">
        <v>3515271</v>
      </c>
      <c r="D400" s="49">
        <v>41711</v>
      </c>
      <c r="E400" s="48">
        <v>113945</v>
      </c>
      <c r="F400" s="48" t="s">
        <v>247</v>
      </c>
      <c r="G400" s="50" t="s">
        <v>281</v>
      </c>
      <c r="H400" s="122">
        <v>349.4</v>
      </c>
      <c r="I400" s="122">
        <v>-106</v>
      </c>
      <c r="J400" s="122">
        <v>-243.4</v>
      </c>
      <c r="K400" s="122">
        <v>0</v>
      </c>
      <c r="L400"/>
      <c r="M400"/>
      <c r="N400"/>
    </row>
    <row r="401" spans="1:14" s="41" customFormat="1" ht="12" hidden="1" customHeight="1" outlineLevel="2" x14ac:dyDescent="0.25">
      <c r="A401" s="47">
        <v>1</v>
      </c>
      <c r="B401" s="55" t="s">
        <v>311</v>
      </c>
      <c r="C401" s="48">
        <v>576434</v>
      </c>
      <c r="D401" s="49">
        <v>41711</v>
      </c>
      <c r="E401" s="48">
        <v>121461</v>
      </c>
      <c r="F401" s="48" t="s">
        <v>241</v>
      </c>
      <c r="G401" s="50" t="s">
        <v>269</v>
      </c>
      <c r="H401" s="122">
        <v>349.4</v>
      </c>
      <c r="I401" s="122">
        <v>-359.9</v>
      </c>
      <c r="J401" s="122">
        <v>13.5</v>
      </c>
      <c r="K401" s="122">
        <v>3</v>
      </c>
      <c r="L401"/>
      <c r="M401"/>
      <c r="N401"/>
    </row>
    <row r="402" spans="1:14" s="41" customFormat="1" ht="12" hidden="1" customHeight="1" outlineLevel="2" x14ac:dyDescent="0.25">
      <c r="A402" s="47">
        <v>1</v>
      </c>
      <c r="B402" s="55" t="s">
        <v>311</v>
      </c>
      <c r="C402" s="48">
        <v>956722</v>
      </c>
      <c r="D402" s="49">
        <v>41712</v>
      </c>
      <c r="E402" s="48">
        <v>136002</v>
      </c>
      <c r="F402" s="48" t="s">
        <v>199</v>
      </c>
      <c r="G402" s="50" t="s">
        <v>274</v>
      </c>
      <c r="H402" s="122">
        <v>792.4</v>
      </c>
      <c r="I402" s="122">
        <v>-531.38</v>
      </c>
      <c r="J402" s="122">
        <v>-261.02</v>
      </c>
      <c r="K402" s="122">
        <v>0</v>
      </c>
      <c r="L402"/>
      <c r="M402"/>
      <c r="N402"/>
    </row>
    <row r="403" spans="1:14" s="41" customFormat="1" ht="12" hidden="1" customHeight="1" outlineLevel="2" x14ac:dyDescent="0.25">
      <c r="A403" s="47">
        <v>1</v>
      </c>
      <c r="B403" s="55" t="s">
        <v>311</v>
      </c>
      <c r="C403" s="48">
        <v>3051973</v>
      </c>
      <c r="D403" s="49">
        <v>41712</v>
      </c>
      <c r="E403" s="48">
        <v>112527</v>
      </c>
      <c r="F403" s="48" t="s">
        <v>199</v>
      </c>
      <c r="G403" s="50" t="s">
        <v>274</v>
      </c>
      <c r="H403" s="122">
        <v>792.4</v>
      </c>
      <c r="I403" s="122">
        <v>-531.38</v>
      </c>
      <c r="J403" s="122">
        <v>-261.02</v>
      </c>
      <c r="K403" s="122">
        <v>0</v>
      </c>
      <c r="L403"/>
      <c r="M403"/>
      <c r="N403"/>
    </row>
    <row r="404" spans="1:14" s="41" customFormat="1" ht="12" hidden="1" customHeight="1" outlineLevel="2" x14ac:dyDescent="0.25">
      <c r="A404" s="47">
        <v>1</v>
      </c>
      <c r="B404" s="55" t="s">
        <v>311</v>
      </c>
      <c r="C404" s="48">
        <v>3383822</v>
      </c>
      <c r="D404" s="49">
        <v>41712</v>
      </c>
      <c r="E404" s="48">
        <v>134383</v>
      </c>
      <c r="F404" s="48" t="s">
        <v>84</v>
      </c>
      <c r="G404" s="50" t="s">
        <v>271</v>
      </c>
      <c r="H404" s="122">
        <v>792.4</v>
      </c>
      <c r="I404" s="122">
        <v>-331.55</v>
      </c>
      <c r="J404" s="122">
        <v>-460.85</v>
      </c>
      <c r="K404" s="122">
        <v>0</v>
      </c>
      <c r="L404"/>
      <c r="M404"/>
      <c r="N404"/>
    </row>
    <row r="405" spans="1:14" s="41" customFormat="1" ht="12" hidden="1" customHeight="1" outlineLevel="2" x14ac:dyDescent="0.25">
      <c r="A405" s="47">
        <v>1</v>
      </c>
      <c r="B405" s="55" t="s">
        <v>311</v>
      </c>
      <c r="C405" s="48">
        <v>3536565</v>
      </c>
      <c r="D405" s="49">
        <v>41712</v>
      </c>
      <c r="E405" s="48">
        <v>109059</v>
      </c>
      <c r="F405" s="48" t="s">
        <v>133</v>
      </c>
      <c r="G405" s="50" t="s">
        <v>276</v>
      </c>
      <c r="H405" s="122">
        <v>792.4</v>
      </c>
      <c r="I405" s="122">
        <v>-531.38</v>
      </c>
      <c r="J405" s="122">
        <v>-261.02</v>
      </c>
      <c r="K405" s="122">
        <v>0</v>
      </c>
      <c r="L405"/>
      <c r="M405"/>
      <c r="N405"/>
    </row>
    <row r="406" spans="1:14" s="41" customFormat="1" ht="12" hidden="1" customHeight="1" outlineLevel="2" x14ac:dyDescent="0.25">
      <c r="A406" s="47">
        <v>1</v>
      </c>
      <c r="B406" s="55" t="s">
        <v>311</v>
      </c>
      <c r="C406" s="48">
        <v>3535821</v>
      </c>
      <c r="D406" s="49">
        <v>41712</v>
      </c>
      <c r="E406" s="48">
        <v>154010</v>
      </c>
      <c r="F406" s="48" t="s">
        <v>62</v>
      </c>
      <c r="G406" s="50" t="s">
        <v>282</v>
      </c>
      <c r="H406" s="122">
        <v>1043.8699999999999</v>
      </c>
      <c r="I406" s="122">
        <v>-574.6</v>
      </c>
      <c r="J406" s="122">
        <v>-434.27</v>
      </c>
      <c r="K406" s="122">
        <v>35</v>
      </c>
      <c r="L406"/>
      <c r="M406"/>
      <c r="N406"/>
    </row>
    <row r="407" spans="1:14" s="41" customFormat="1" ht="12" hidden="1" customHeight="1" outlineLevel="2" x14ac:dyDescent="0.25">
      <c r="A407" s="47">
        <v>1</v>
      </c>
      <c r="B407" s="55" t="s">
        <v>311</v>
      </c>
      <c r="C407" s="48">
        <v>1079760</v>
      </c>
      <c r="D407" s="49">
        <v>41712</v>
      </c>
      <c r="E407" s="48">
        <v>152084</v>
      </c>
      <c r="F407" s="48" t="s">
        <v>29</v>
      </c>
      <c r="G407" s="50" t="s">
        <v>268</v>
      </c>
      <c r="H407" s="122">
        <v>2952.4</v>
      </c>
      <c r="I407" s="122">
        <v>-533.98</v>
      </c>
      <c r="J407" s="122">
        <v>-2418.42</v>
      </c>
      <c r="K407" s="122">
        <v>0</v>
      </c>
      <c r="L407"/>
      <c r="M407"/>
      <c r="N407"/>
    </row>
    <row r="408" spans="1:14" s="41" customFormat="1" ht="12" hidden="1" customHeight="1" outlineLevel="2" x14ac:dyDescent="0.25">
      <c r="A408" s="47">
        <v>1</v>
      </c>
      <c r="B408" s="55" t="s">
        <v>311</v>
      </c>
      <c r="C408" s="48">
        <v>1027518</v>
      </c>
      <c r="D408" s="49">
        <v>41712</v>
      </c>
      <c r="E408" s="48">
        <v>196334</v>
      </c>
      <c r="F408" s="48" t="s">
        <v>16</v>
      </c>
      <c r="G408" s="50" t="s">
        <v>266</v>
      </c>
      <c r="H408" s="122">
        <v>2952.4</v>
      </c>
      <c r="I408" s="122">
        <v>-531.38</v>
      </c>
      <c r="J408" s="122">
        <v>-2421.02</v>
      </c>
      <c r="K408" s="122">
        <v>0</v>
      </c>
      <c r="L408"/>
      <c r="M408"/>
      <c r="N408"/>
    </row>
    <row r="409" spans="1:14" s="41" customFormat="1" ht="12" hidden="1" customHeight="1" outlineLevel="2" x14ac:dyDescent="0.25">
      <c r="A409" s="47">
        <v>1</v>
      </c>
      <c r="B409" s="55" t="s">
        <v>311</v>
      </c>
      <c r="C409" s="48">
        <v>3146552</v>
      </c>
      <c r="D409" s="49">
        <v>41712</v>
      </c>
      <c r="E409" s="48">
        <v>124577</v>
      </c>
      <c r="F409" s="48" t="s">
        <v>16</v>
      </c>
      <c r="G409" s="50" t="s">
        <v>266</v>
      </c>
      <c r="H409" s="122">
        <v>792.4</v>
      </c>
      <c r="I409" s="122">
        <v>-531.38</v>
      </c>
      <c r="J409" s="122">
        <v>-261.02</v>
      </c>
      <c r="K409" s="122">
        <v>0</v>
      </c>
      <c r="L409"/>
      <c r="M409"/>
      <c r="N409"/>
    </row>
    <row r="410" spans="1:14" s="41" customFormat="1" ht="12" hidden="1" customHeight="1" outlineLevel="2" x14ac:dyDescent="0.25">
      <c r="A410" s="47">
        <v>1</v>
      </c>
      <c r="B410" s="55" t="s">
        <v>311</v>
      </c>
      <c r="C410" s="48">
        <v>3523848</v>
      </c>
      <c r="D410" s="49">
        <v>41712</v>
      </c>
      <c r="E410" s="48">
        <v>183916</v>
      </c>
      <c r="F410" s="48" t="s">
        <v>16</v>
      </c>
      <c r="G410" s="50" t="s">
        <v>266</v>
      </c>
      <c r="H410" s="122">
        <v>792.4</v>
      </c>
      <c r="I410" s="122">
        <v>-531.38</v>
      </c>
      <c r="J410" s="122">
        <v>-261.02</v>
      </c>
      <c r="K410" s="122">
        <v>0</v>
      </c>
      <c r="L410"/>
      <c r="M410"/>
      <c r="N410"/>
    </row>
    <row r="411" spans="1:14" s="41" customFormat="1" ht="12" hidden="1" customHeight="1" outlineLevel="2" x14ac:dyDescent="0.25">
      <c r="A411" s="47">
        <v>1</v>
      </c>
      <c r="B411" s="55" t="s">
        <v>311</v>
      </c>
      <c r="C411" s="48">
        <v>3525213</v>
      </c>
      <c r="D411" s="49">
        <v>41712</v>
      </c>
      <c r="E411" s="48">
        <v>305425</v>
      </c>
      <c r="F411" s="48" t="s">
        <v>16</v>
      </c>
      <c r="G411" s="50" t="s">
        <v>266</v>
      </c>
      <c r="H411" s="122">
        <v>792.4</v>
      </c>
      <c r="I411" s="122">
        <v>-531.38</v>
      </c>
      <c r="J411" s="122">
        <v>-261.02</v>
      </c>
      <c r="K411" s="122">
        <v>0</v>
      </c>
      <c r="L411"/>
      <c r="M411"/>
      <c r="N411"/>
    </row>
    <row r="412" spans="1:14" s="41" customFormat="1" ht="12" hidden="1" customHeight="1" outlineLevel="2" x14ac:dyDescent="0.25">
      <c r="A412" s="47">
        <v>1</v>
      </c>
      <c r="B412" s="55" t="s">
        <v>311</v>
      </c>
      <c r="C412" s="48">
        <v>3546459</v>
      </c>
      <c r="D412" s="49">
        <v>41712</v>
      </c>
      <c r="E412" s="48">
        <v>128693</v>
      </c>
      <c r="F412" s="48" t="s">
        <v>248</v>
      </c>
      <c r="G412" s="50" t="s">
        <v>283</v>
      </c>
      <c r="H412" s="122">
        <v>977.6</v>
      </c>
      <c r="I412" s="122">
        <v>-311</v>
      </c>
      <c r="J412" s="122">
        <v>-666.6</v>
      </c>
      <c r="K412" s="122">
        <v>0</v>
      </c>
      <c r="L412"/>
      <c r="M412"/>
      <c r="N412"/>
    </row>
    <row r="413" spans="1:14" s="41" customFormat="1" ht="12" hidden="1" customHeight="1" outlineLevel="2" x14ac:dyDescent="0.25">
      <c r="A413" s="47">
        <v>1</v>
      </c>
      <c r="B413" s="55" t="s">
        <v>311</v>
      </c>
      <c r="C413" s="48">
        <v>3515271</v>
      </c>
      <c r="D413" s="49">
        <v>41712</v>
      </c>
      <c r="E413" s="48">
        <v>113945</v>
      </c>
      <c r="F413" s="48" t="s">
        <v>247</v>
      </c>
      <c r="G413" s="50" t="s">
        <v>281</v>
      </c>
      <c r="H413" s="122">
        <v>792.4</v>
      </c>
      <c r="I413" s="122">
        <v>-258</v>
      </c>
      <c r="J413" s="122">
        <v>-534.4</v>
      </c>
      <c r="K413" s="122">
        <v>0</v>
      </c>
      <c r="L413"/>
      <c r="M413"/>
      <c r="N413"/>
    </row>
    <row r="414" spans="1:14" s="41" customFormat="1" ht="12" hidden="1" customHeight="1" outlineLevel="2" x14ac:dyDescent="0.25">
      <c r="A414" s="47">
        <v>1</v>
      </c>
      <c r="B414" s="55" t="s">
        <v>311</v>
      </c>
      <c r="C414" s="48">
        <v>3543150</v>
      </c>
      <c r="D414" s="49">
        <v>41712</v>
      </c>
      <c r="E414" s="48">
        <v>134737</v>
      </c>
      <c r="F414" s="48" t="s">
        <v>38</v>
      </c>
      <c r="G414" s="50" t="s">
        <v>260</v>
      </c>
      <c r="H414" s="122">
        <v>792.4</v>
      </c>
      <c r="I414" s="122">
        <v>0</v>
      </c>
      <c r="J414" s="122">
        <v>-433.65</v>
      </c>
      <c r="K414" s="122">
        <v>358.75</v>
      </c>
      <c r="L414"/>
      <c r="M414"/>
      <c r="N414"/>
    </row>
    <row r="415" spans="1:14" s="41" customFormat="1" ht="12" hidden="1" customHeight="1" outlineLevel="2" x14ac:dyDescent="0.25">
      <c r="A415" s="47">
        <v>1</v>
      </c>
      <c r="B415" s="55" t="s">
        <v>311</v>
      </c>
      <c r="C415" s="48">
        <v>956722</v>
      </c>
      <c r="D415" s="49">
        <v>41715</v>
      </c>
      <c r="E415" s="48">
        <v>136002</v>
      </c>
      <c r="F415" s="48" t="s">
        <v>199</v>
      </c>
      <c r="G415" s="50" t="s">
        <v>274</v>
      </c>
      <c r="H415" s="122">
        <v>349.4</v>
      </c>
      <c r="I415" s="122">
        <v>-362.9</v>
      </c>
      <c r="J415" s="122">
        <v>13.5</v>
      </c>
      <c r="K415" s="122">
        <v>0</v>
      </c>
      <c r="L415"/>
      <c r="M415"/>
      <c r="N415"/>
    </row>
    <row r="416" spans="1:14" s="41" customFormat="1" ht="12" hidden="1" customHeight="1" outlineLevel="2" x14ac:dyDescent="0.25">
      <c r="A416" s="47">
        <v>1</v>
      </c>
      <c r="B416" s="55" t="s">
        <v>311</v>
      </c>
      <c r="C416" s="48">
        <v>3051973</v>
      </c>
      <c r="D416" s="49">
        <v>41715</v>
      </c>
      <c r="E416" s="48">
        <v>112527</v>
      </c>
      <c r="F416" s="48" t="s">
        <v>199</v>
      </c>
      <c r="G416" s="50" t="s">
        <v>274</v>
      </c>
      <c r="H416" s="122">
        <v>442</v>
      </c>
      <c r="I416" s="122">
        <v>-362.9</v>
      </c>
      <c r="J416" s="122">
        <v>-79.099999999999994</v>
      </c>
      <c r="K416" s="122">
        <v>0</v>
      </c>
      <c r="L416"/>
      <c r="M416"/>
      <c r="N416"/>
    </row>
    <row r="417" spans="1:14" s="41" customFormat="1" ht="12" hidden="1" customHeight="1" outlineLevel="2" x14ac:dyDescent="0.25">
      <c r="A417" s="47">
        <v>1</v>
      </c>
      <c r="B417" s="55" t="s">
        <v>311</v>
      </c>
      <c r="C417" s="48">
        <v>3383822</v>
      </c>
      <c r="D417" s="49">
        <v>41715</v>
      </c>
      <c r="E417" s="48">
        <v>134383</v>
      </c>
      <c r="F417" s="48" t="s">
        <v>84</v>
      </c>
      <c r="G417" s="50" t="s">
        <v>271</v>
      </c>
      <c r="H417" s="122">
        <v>349.4</v>
      </c>
      <c r="I417" s="122">
        <v>-283.61</v>
      </c>
      <c r="J417" s="122">
        <v>-65.790000000000006</v>
      </c>
      <c r="K417" s="122">
        <v>0</v>
      </c>
      <c r="L417"/>
      <c r="M417"/>
      <c r="N417"/>
    </row>
    <row r="418" spans="1:14" s="41" customFormat="1" ht="12" hidden="1" customHeight="1" outlineLevel="2" x14ac:dyDescent="0.25">
      <c r="A418" s="47">
        <v>1</v>
      </c>
      <c r="B418" s="55" t="s">
        <v>311</v>
      </c>
      <c r="C418" s="48">
        <v>3535821</v>
      </c>
      <c r="D418" s="49">
        <v>41715</v>
      </c>
      <c r="E418" s="48">
        <v>154010</v>
      </c>
      <c r="F418" s="48" t="s">
        <v>62</v>
      </c>
      <c r="G418" s="50" t="s">
        <v>282</v>
      </c>
      <c r="H418" s="122">
        <v>349.4</v>
      </c>
      <c r="I418" s="122">
        <v>-204.34</v>
      </c>
      <c r="J418" s="122">
        <v>-110.06</v>
      </c>
      <c r="K418" s="122">
        <v>35</v>
      </c>
      <c r="L418"/>
      <c r="M418"/>
      <c r="N418"/>
    </row>
    <row r="419" spans="1:14" s="41" customFormat="1" ht="12" hidden="1" customHeight="1" outlineLevel="2" x14ac:dyDescent="0.25">
      <c r="A419" s="47">
        <v>1</v>
      </c>
      <c r="B419" s="55" t="s">
        <v>311</v>
      </c>
      <c r="C419" s="48">
        <v>1079760</v>
      </c>
      <c r="D419" s="49">
        <v>41715</v>
      </c>
      <c r="E419" s="48">
        <v>152084</v>
      </c>
      <c r="F419" s="48" t="s">
        <v>29</v>
      </c>
      <c r="G419" s="50" t="s">
        <v>268</v>
      </c>
      <c r="H419" s="122">
        <v>2602</v>
      </c>
      <c r="I419" s="122">
        <v>-481.78</v>
      </c>
      <c r="J419" s="122">
        <v>-2120.2199999999998</v>
      </c>
      <c r="K419" s="122">
        <v>0</v>
      </c>
      <c r="L419"/>
      <c r="M419"/>
      <c r="N419"/>
    </row>
    <row r="420" spans="1:14" s="41" customFormat="1" ht="12" hidden="1" customHeight="1" outlineLevel="2" x14ac:dyDescent="0.25">
      <c r="A420" s="47">
        <v>1</v>
      </c>
      <c r="B420" s="55" t="s">
        <v>311</v>
      </c>
      <c r="C420" s="48">
        <v>834949</v>
      </c>
      <c r="D420" s="49">
        <v>41715</v>
      </c>
      <c r="E420" s="48">
        <v>436480</v>
      </c>
      <c r="F420" s="48" t="s">
        <v>29</v>
      </c>
      <c r="G420" s="50" t="s">
        <v>268</v>
      </c>
      <c r="H420" s="122">
        <v>2509.4</v>
      </c>
      <c r="I420" s="122">
        <v>-385.42</v>
      </c>
      <c r="J420" s="122">
        <v>-2027.62</v>
      </c>
      <c r="K420" s="122">
        <v>96.36</v>
      </c>
      <c r="L420"/>
      <c r="M420"/>
      <c r="N420"/>
    </row>
    <row r="421" spans="1:14" s="41" customFormat="1" ht="12" hidden="1" customHeight="1" outlineLevel="2" x14ac:dyDescent="0.25">
      <c r="A421" s="47">
        <v>1</v>
      </c>
      <c r="B421" s="55" t="s">
        <v>311</v>
      </c>
      <c r="C421" s="48">
        <v>1027518</v>
      </c>
      <c r="D421" s="49">
        <v>41715</v>
      </c>
      <c r="E421" s="48">
        <v>196334</v>
      </c>
      <c r="F421" s="48" t="s">
        <v>16</v>
      </c>
      <c r="G421" s="50" t="s">
        <v>266</v>
      </c>
      <c r="H421" s="122">
        <v>2509.4</v>
      </c>
      <c r="I421" s="122">
        <v>-362.9</v>
      </c>
      <c r="J421" s="122">
        <v>-2146.5</v>
      </c>
      <c r="K421" s="122">
        <v>0</v>
      </c>
      <c r="L421"/>
      <c r="M421"/>
      <c r="N421"/>
    </row>
    <row r="422" spans="1:14" s="41" customFormat="1" ht="12" hidden="1" customHeight="1" outlineLevel="2" x14ac:dyDescent="0.25">
      <c r="A422" s="47">
        <v>1</v>
      </c>
      <c r="B422" s="55" t="s">
        <v>311</v>
      </c>
      <c r="C422" s="48">
        <v>3523848</v>
      </c>
      <c r="D422" s="49">
        <v>41715</v>
      </c>
      <c r="E422" s="48">
        <v>183916</v>
      </c>
      <c r="F422" s="48" t="s">
        <v>16</v>
      </c>
      <c r="G422" s="50" t="s">
        <v>266</v>
      </c>
      <c r="H422" s="122">
        <v>349.4</v>
      </c>
      <c r="I422" s="122">
        <v>-362.9</v>
      </c>
      <c r="J422" s="122">
        <v>13.5</v>
      </c>
      <c r="K422" s="122">
        <v>0</v>
      </c>
      <c r="L422"/>
      <c r="M422"/>
      <c r="N422"/>
    </row>
    <row r="423" spans="1:14" s="41" customFormat="1" ht="12" hidden="1" customHeight="1" outlineLevel="2" x14ac:dyDescent="0.25">
      <c r="A423" s="47">
        <v>1</v>
      </c>
      <c r="B423" s="55" t="s">
        <v>311</v>
      </c>
      <c r="C423" s="48">
        <v>3525213</v>
      </c>
      <c r="D423" s="49">
        <v>41715</v>
      </c>
      <c r="E423" s="48">
        <v>305425</v>
      </c>
      <c r="F423" s="48" t="s">
        <v>16</v>
      </c>
      <c r="G423" s="50" t="s">
        <v>266</v>
      </c>
      <c r="H423" s="122">
        <v>349.4</v>
      </c>
      <c r="I423" s="122">
        <v>-362.9</v>
      </c>
      <c r="J423" s="122">
        <v>13.5</v>
      </c>
      <c r="K423" s="122">
        <v>0</v>
      </c>
      <c r="L423"/>
      <c r="M423"/>
      <c r="N423"/>
    </row>
    <row r="424" spans="1:14" s="41" customFormat="1" ht="12" hidden="1" customHeight="1" outlineLevel="2" x14ac:dyDescent="0.25">
      <c r="A424" s="47">
        <v>1</v>
      </c>
      <c r="B424" s="55" t="s">
        <v>311</v>
      </c>
      <c r="C424" s="48">
        <v>258532</v>
      </c>
      <c r="D424" s="49">
        <v>41715</v>
      </c>
      <c r="E424" s="48">
        <v>121514</v>
      </c>
      <c r="F424" s="48" t="s">
        <v>38</v>
      </c>
      <c r="G424" s="50" t="s">
        <v>260</v>
      </c>
      <c r="H424" s="122">
        <v>349.4</v>
      </c>
      <c r="I424" s="122">
        <v>-180.54</v>
      </c>
      <c r="J424" s="122">
        <v>-122.81</v>
      </c>
      <c r="K424" s="122">
        <v>46.05</v>
      </c>
      <c r="L424"/>
      <c r="M424"/>
      <c r="N424"/>
    </row>
    <row r="425" spans="1:14" s="41" customFormat="1" ht="12" hidden="1" customHeight="1" outlineLevel="2" x14ac:dyDescent="0.25">
      <c r="A425" s="47">
        <v>1</v>
      </c>
      <c r="B425" s="55" t="s">
        <v>311</v>
      </c>
      <c r="C425" s="48">
        <v>3546459</v>
      </c>
      <c r="D425" s="49">
        <v>41715</v>
      </c>
      <c r="E425" s="48">
        <v>128693</v>
      </c>
      <c r="F425" s="48" t="s">
        <v>248</v>
      </c>
      <c r="G425" s="50" t="s">
        <v>283</v>
      </c>
      <c r="H425" s="122">
        <v>349.4</v>
      </c>
      <c r="I425" s="122">
        <v>-311</v>
      </c>
      <c r="J425" s="122">
        <v>-38.4</v>
      </c>
      <c r="K425" s="122">
        <v>0</v>
      </c>
      <c r="L425"/>
      <c r="M425"/>
      <c r="N425"/>
    </row>
    <row r="426" spans="1:14" s="41" customFormat="1" ht="12" hidden="1" customHeight="1" outlineLevel="2" x14ac:dyDescent="0.25">
      <c r="A426" s="47">
        <v>1</v>
      </c>
      <c r="B426" s="55" t="s">
        <v>311</v>
      </c>
      <c r="C426" s="48">
        <v>3220632</v>
      </c>
      <c r="D426" s="49">
        <v>41715</v>
      </c>
      <c r="E426" s="48">
        <v>967163</v>
      </c>
      <c r="F426" s="48" t="s">
        <v>19</v>
      </c>
      <c r="G426" s="50" t="s">
        <v>262</v>
      </c>
      <c r="H426" s="122">
        <v>631.44000000000005</v>
      </c>
      <c r="I426" s="122">
        <v>-395</v>
      </c>
      <c r="J426" s="122">
        <v>60.81</v>
      </c>
      <c r="K426" s="122">
        <v>297.25</v>
      </c>
      <c r="L426"/>
      <c r="M426"/>
      <c r="N426"/>
    </row>
    <row r="427" spans="1:14" s="41" customFormat="1" ht="12" hidden="1" customHeight="1" outlineLevel="2" x14ac:dyDescent="0.25">
      <c r="A427" s="47">
        <v>1</v>
      </c>
      <c r="B427" s="55" t="s">
        <v>311</v>
      </c>
      <c r="C427" s="48">
        <v>3515271</v>
      </c>
      <c r="D427" s="49">
        <v>41715</v>
      </c>
      <c r="E427" s="48">
        <v>113945</v>
      </c>
      <c r="F427" s="48" t="s">
        <v>247</v>
      </c>
      <c r="G427" s="50" t="s">
        <v>281</v>
      </c>
      <c r="H427" s="122">
        <v>349.4</v>
      </c>
      <c r="I427" s="122">
        <v>-106</v>
      </c>
      <c r="J427" s="122">
        <v>-243.4</v>
      </c>
      <c r="K427" s="122">
        <v>0</v>
      </c>
      <c r="L427"/>
      <c r="M427"/>
      <c r="N427"/>
    </row>
    <row r="428" spans="1:14" s="41" customFormat="1" ht="12" hidden="1" customHeight="1" outlineLevel="2" x14ac:dyDescent="0.25">
      <c r="A428" s="47">
        <v>1</v>
      </c>
      <c r="B428" s="55" t="s">
        <v>311</v>
      </c>
      <c r="C428" s="48">
        <v>3146552</v>
      </c>
      <c r="D428" s="49">
        <v>41715</v>
      </c>
      <c r="E428" s="48">
        <v>124577</v>
      </c>
      <c r="F428" s="48" t="s">
        <v>16</v>
      </c>
      <c r="G428" s="50" t="s">
        <v>266</v>
      </c>
      <c r="H428" s="122">
        <v>349.4</v>
      </c>
      <c r="I428" s="122">
        <v>0</v>
      </c>
      <c r="J428" s="122">
        <v>0</v>
      </c>
      <c r="K428" s="122">
        <v>349.4</v>
      </c>
      <c r="L428"/>
      <c r="M428"/>
      <c r="N428"/>
    </row>
    <row r="429" spans="1:14" s="41" customFormat="1" ht="12" hidden="1" customHeight="1" outlineLevel="2" x14ac:dyDescent="0.25">
      <c r="A429" s="47">
        <v>1</v>
      </c>
      <c r="B429" s="55" t="s">
        <v>311</v>
      </c>
      <c r="C429" s="48">
        <v>3548650</v>
      </c>
      <c r="D429" s="49">
        <v>41715</v>
      </c>
      <c r="E429" s="48">
        <v>97090</v>
      </c>
      <c r="F429" s="48" t="s">
        <v>249</v>
      </c>
      <c r="G429" s="50" t="s">
        <v>284</v>
      </c>
      <c r="H429" s="122">
        <v>248.7</v>
      </c>
      <c r="I429" s="122">
        <v>0</v>
      </c>
      <c r="J429" s="122">
        <v>-248.7</v>
      </c>
      <c r="K429" s="122">
        <v>0</v>
      </c>
      <c r="L429"/>
      <c r="M429"/>
      <c r="N429"/>
    </row>
    <row r="430" spans="1:14" s="41" customFormat="1" ht="12" hidden="1" customHeight="1" outlineLevel="2" x14ac:dyDescent="0.25">
      <c r="A430" s="47">
        <v>1</v>
      </c>
      <c r="B430" s="55" t="s">
        <v>311</v>
      </c>
      <c r="C430" s="48">
        <v>956722</v>
      </c>
      <c r="D430" s="49">
        <v>41716</v>
      </c>
      <c r="E430" s="48">
        <v>136002</v>
      </c>
      <c r="F430" s="48" t="s">
        <v>199</v>
      </c>
      <c r="G430" s="50" t="s">
        <v>274</v>
      </c>
      <c r="H430" s="122">
        <v>349.4</v>
      </c>
      <c r="I430" s="122">
        <v>-362.9</v>
      </c>
      <c r="J430" s="122">
        <v>13.5</v>
      </c>
      <c r="K430" s="122">
        <v>0</v>
      </c>
      <c r="L430"/>
      <c r="M430"/>
      <c r="N430"/>
    </row>
    <row r="431" spans="1:14" s="41" customFormat="1" ht="12" hidden="1" customHeight="1" outlineLevel="2" x14ac:dyDescent="0.25">
      <c r="A431" s="47">
        <v>1</v>
      </c>
      <c r="B431" s="55" t="s">
        <v>311</v>
      </c>
      <c r="C431" s="48">
        <v>3051973</v>
      </c>
      <c r="D431" s="49">
        <v>41716</v>
      </c>
      <c r="E431" s="48">
        <v>112527</v>
      </c>
      <c r="F431" s="48" t="s">
        <v>199</v>
      </c>
      <c r="G431" s="50" t="s">
        <v>274</v>
      </c>
      <c r="H431" s="122">
        <v>349.4</v>
      </c>
      <c r="I431" s="122">
        <v>-362.9</v>
      </c>
      <c r="J431" s="122">
        <v>13.5</v>
      </c>
      <c r="K431" s="122">
        <v>0</v>
      </c>
      <c r="L431"/>
      <c r="M431"/>
      <c r="N431"/>
    </row>
    <row r="432" spans="1:14" s="41" customFormat="1" ht="12" hidden="1" customHeight="1" outlineLevel="2" x14ac:dyDescent="0.25">
      <c r="A432" s="47">
        <v>1</v>
      </c>
      <c r="B432" s="55" t="s">
        <v>311</v>
      </c>
      <c r="C432" s="48">
        <v>3383822</v>
      </c>
      <c r="D432" s="49">
        <v>41716</v>
      </c>
      <c r="E432" s="48">
        <v>134383</v>
      </c>
      <c r="F432" s="48" t="s">
        <v>84</v>
      </c>
      <c r="G432" s="50" t="s">
        <v>271</v>
      </c>
      <c r="H432" s="122">
        <v>349.4</v>
      </c>
      <c r="I432" s="122">
        <v>-283.61</v>
      </c>
      <c r="J432" s="122">
        <v>-65.790000000000006</v>
      </c>
      <c r="K432" s="122">
        <v>0</v>
      </c>
      <c r="L432"/>
      <c r="M432"/>
      <c r="N432"/>
    </row>
    <row r="433" spans="1:14" s="41" customFormat="1" ht="12" hidden="1" customHeight="1" outlineLevel="2" x14ac:dyDescent="0.25">
      <c r="A433" s="47">
        <v>1</v>
      </c>
      <c r="B433" s="55" t="s">
        <v>311</v>
      </c>
      <c r="C433" s="48">
        <v>1079760</v>
      </c>
      <c r="D433" s="49">
        <v>41716</v>
      </c>
      <c r="E433" s="48">
        <v>152084</v>
      </c>
      <c r="F433" s="48" t="s">
        <v>29</v>
      </c>
      <c r="G433" s="50" t="s">
        <v>268</v>
      </c>
      <c r="H433" s="122">
        <v>2509.4</v>
      </c>
      <c r="I433" s="122">
        <v>-481.78</v>
      </c>
      <c r="J433" s="122">
        <v>-2027.62</v>
      </c>
      <c r="K433" s="122">
        <v>0</v>
      </c>
      <c r="L433"/>
      <c r="M433"/>
      <c r="N433"/>
    </row>
    <row r="434" spans="1:14" s="41" customFormat="1" ht="12" hidden="1" customHeight="1" outlineLevel="2" x14ac:dyDescent="0.25">
      <c r="A434" s="47">
        <v>1</v>
      </c>
      <c r="B434" s="55" t="s">
        <v>311</v>
      </c>
      <c r="C434" s="48">
        <v>834949</v>
      </c>
      <c r="D434" s="49">
        <v>41716</v>
      </c>
      <c r="E434" s="48">
        <v>436480</v>
      </c>
      <c r="F434" s="48" t="s">
        <v>29</v>
      </c>
      <c r="G434" s="50" t="s">
        <v>268</v>
      </c>
      <c r="H434" s="122">
        <v>2952.4</v>
      </c>
      <c r="I434" s="122">
        <v>-427.18</v>
      </c>
      <c r="J434" s="122">
        <v>-2418.42</v>
      </c>
      <c r="K434" s="122">
        <v>106.8</v>
      </c>
      <c r="L434"/>
      <c r="M434"/>
      <c r="N434"/>
    </row>
    <row r="435" spans="1:14" s="41" customFormat="1" ht="12" hidden="1" customHeight="1" outlineLevel="2" x14ac:dyDescent="0.25">
      <c r="A435" s="47">
        <v>1</v>
      </c>
      <c r="B435" s="55" t="s">
        <v>311</v>
      </c>
      <c r="C435" s="48">
        <v>3453628</v>
      </c>
      <c r="D435" s="49">
        <v>41716</v>
      </c>
      <c r="E435" s="48">
        <v>118917</v>
      </c>
      <c r="F435" s="48" t="s">
        <v>238</v>
      </c>
      <c r="G435" s="50" t="s">
        <v>261</v>
      </c>
      <c r="H435" s="122">
        <v>1443.83</v>
      </c>
      <c r="I435" s="122">
        <v>-719.93</v>
      </c>
      <c r="J435" s="122">
        <v>-720.9</v>
      </c>
      <c r="K435" s="122">
        <v>3</v>
      </c>
      <c r="L435"/>
      <c r="M435"/>
      <c r="N435"/>
    </row>
    <row r="436" spans="1:14" s="41" customFormat="1" ht="12" hidden="1" customHeight="1" outlineLevel="2" x14ac:dyDescent="0.25">
      <c r="A436" s="47">
        <v>1</v>
      </c>
      <c r="B436" s="55" t="s">
        <v>311</v>
      </c>
      <c r="C436" s="48">
        <v>1027518</v>
      </c>
      <c r="D436" s="49">
        <v>41716</v>
      </c>
      <c r="E436" s="48">
        <v>196334</v>
      </c>
      <c r="F436" s="48" t="s">
        <v>16</v>
      </c>
      <c r="G436" s="50" t="s">
        <v>266</v>
      </c>
      <c r="H436" s="122">
        <v>2602</v>
      </c>
      <c r="I436" s="122">
        <v>-362.9</v>
      </c>
      <c r="J436" s="122">
        <v>-2239.1</v>
      </c>
      <c r="K436" s="122">
        <v>0</v>
      </c>
      <c r="L436"/>
      <c r="M436"/>
      <c r="N436"/>
    </row>
    <row r="437" spans="1:14" s="41" customFormat="1" ht="12" hidden="1" customHeight="1" outlineLevel="2" x14ac:dyDescent="0.25">
      <c r="A437" s="47">
        <v>1</v>
      </c>
      <c r="B437" s="55" t="s">
        <v>311</v>
      </c>
      <c r="C437" s="48">
        <v>3146552</v>
      </c>
      <c r="D437" s="49">
        <v>41716</v>
      </c>
      <c r="E437" s="48">
        <v>124577</v>
      </c>
      <c r="F437" s="48" t="s">
        <v>16</v>
      </c>
      <c r="G437" s="50" t="s">
        <v>266</v>
      </c>
      <c r="H437" s="122">
        <v>442</v>
      </c>
      <c r="I437" s="122">
        <v>-362.9</v>
      </c>
      <c r="J437" s="122">
        <v>-79.099999999999994</v>
      </c>
      <c r="K437" s="122">
        <v>0</v>
      </c>
      <c r="L437"/>
      <c r="M437"/>
      <c r="N437"/>
    </row>
    <row r="438" spans="1:14" s="41" customFormat="1" ht="12" hidden="1" customHeight="1" outlineLevel="2" x14ac:dyDescent="0.25">
      <c r="A438" s="47">
        <v>1</v>
      </c>
      <c r="B438" s="55" t="s">
        <v>311</v>
      </c>
      <c r="C438" s="48">
        <v>3523848</v>
      </c>
      <c r="D438" s="49">
        <v>41716</v>
      </c>
      <c r="E438" s="48">
        <v>183916</v>
      </c>
      <c r="F438" s="48" t="s">
        <v>16</v>
      </c>
      <c r="G438" s="50" t="s">
        <v>266</v>
      </c>
      <c r="H438" s="122">
        <v>349.4</v>
      </c>
      <c r="I438" s="122">
        <v>-362.9</v>
      </c>
      <c r="J438" s="122">
        <v>13.5</v>
      </c>
      <c r="K438" s="122">
        <v>0</v>
      </c>
      <c r="L438"/>
      <c r="M438"/>
      <c r="N438"/>
    </row>
    <row r="439" spans="1:14" s="41" customFormat="1" ht="12" hidden="1" customHeight="1" outlineLevel="2" x14ac:dyDescent="0.25">
      <c r="A439" s="47">
        <v>1</v>
      </c>
      <c r="B439" s="55" t="s">
        <v>311</v>
      </c>
      <c r="C439" s="48">
        <v>3525213</v>
      </c>
      <c r="D439" s="49">
        <v>41716</v>
      </c>
      <c r="E439" s="48">
        <v>305425</v>
      </c>
      <c r="F439" s="48" t="s">
        <v>16</v>
      </c>
      <c r="G439" s="50" t="s">
        <v>266</v>
      </c>
      <c r="H439" s="122">
        <v>442</v>
      </c>
      <c r="I439" s="122">
        <v>-362.9</v>
      </c>
      <c r="J439" s="122">
        <v>-79.099999999999994</v>
      </c>
      <c r="K439" s="122">
        <v>0</v>
      </c>
      <c r="L439"/>
      <c r="M439"/>
      <c r="N439"/>
    </row>
    <row r="440" spans="1:14" s="41" customFormat="1" ht="12" hidden="1" customHeight="1" outlineLevel="2" x14ac:dyDescent="0.25">
      <c r="A440" s="47">
        <v>1</v>
      </c>
      <c r="B440" s="55" t="s">
        <v>311</v>
      </c>
      <c r="C440" s="48">
        <v>3092063</v>
      </c>
      <c r="D440" s="49">
        <v>41716</v>
      </c>
      <c r="E440" s="48">
        <v>93360</v>
      </c>
      <c r="F440" s="48" t="s">
        <v>16</v>
      </c>
      <c r="G440" s="50" t="s">
        <v>266</v>
      </c>
      <c r="H440" s="122">
        <v>204.87</v>
      </c>
      <c r="I440" s="122">
        <v>-27.17</v>
      </c>
      <c r="J440" s="122">
        <v>-191.7</v>
      </c>
      <c r="K440" s="122">
        <v>-14</v>
      </c>
      <c r="L440"/>
      <c r="M440"/>
      <c r="N440"/>
    </row>
    <row r="441" spans="1:14" s="41" customFormat="1" ht="12" hidden="1" customHeight="1" outlineLevel="2" x14ac:dyDescent="0.25">
      <c r="A441" s="47">
        <v>1</v>
      </c>
      <c r="B441" s="55" t="s">
        <v>311</v>
      </c>
      <c r="C441" s="48">
        <v>258532</v>
      </c>
      <c r="D441" s="49">
        <v>41716</v>
      </c>
      <c r="E441" s="48">
        <v>121514</v>
      </c>
      <c r="F441" s="48" t="s">
        <v>38</v>
      </c>
      <c r="G441" s="50" t="s">
        <v>260</v>
      </c>
      <c r="H441" s="122">
        <v>792.4</v>
      </c>
      <c r="I441" s="122">
        <v>-274.45</v>
      </c>
      <c r="J441" s="122">
        <v>-430.43</v>
      </c>
      <c r="K441" s="122">
        <v>87.52</v>
      </c>
      <c r="L441"/>
      <c r="M441"/>
      <c r="N441"/>
    </row>
    <row r="442" spans="1:14" s="41" customFormat="1" ht="12" hidden="1" customHeight="1" outlineLevel="2" x14ac:dyDescent="0.25">
      <c r="A442" s="47">
        <v>1</v>
      </c>
      <c r="B442" s="55" t="s">
        <v>311</v>
      </c>
      <c r="C442" s="48">
        <v>194560</v>
      </c>
      <c r="D442" s="49">
        <v>41716</v>
      </c>
      <c r="E442" s="48">
        <v>755434</v>
      </c>
      <c r="F442" s="48" t="s">
        <v>38</v>
      </c>
      <c r="G442" s="50" t="s">
        <v>260</v>
      </c>
      <c r="H442" s="122">
        <v>421</v>
      </c>
      <c r="I442" s="122">
        <v>-233.02</v>
      </c>
      <c r="J442" s="122">
        <v>-178.73</v>
      </c>
      <c r="K442" s="122">
        <v>9.25</v>
      </c>
      <c r="L442"/>
      <c r="M442"/>
      <c r="N442"/>
    </row>
    <row r="443" spans="1:14" s="41" customFormat="1" ht="12" hidden="1" customHeight="1" outlineLevel="2" x14ac:dyDescent="0.25">
      <c r="A443" s="47">
        <v>1</v>
      </c>
      <c r="B443" s="55" t="s">
        <v>311</v>
      </c>
      <c r="C443" s="48">
        <v>3543150</v>
      </c>
      <c r="D443" s="49">
        <v>41716</v>
      </c>
      <c r="E443" s="48">
        <v>134737</v>
      </c>
      <c r="F443" s="48" t="s">
        <v>38</v>
      </c>
      <c r="G443" s="50" t="s">
        <v>260</v>
      </c>
      <c r="H443" s="122">
        <v>349.4</v>
      </c>
      <c r="I443" s="122">
        <v>349.4</v>
      </c>
      <c r="J443" s="122">
        <v>-124.66</v>
      </c>
      <c r="K443" s="122">
        <v>574.14</v>
      </c>
      <c r="L443"/>
      <c r="M443"/>
      <c r="N443"/>
    </row>
    <row r="444" spans="1:14" s="41" customFormat="1" ht="12" hidden="1" customHeight="1" outlineLevel="2" x14ac:dyDescent="0.25">
      <c r="A444" s="47">
        <v>1</v>
      </c>
      <c r="B444" s="55" t="s">
        <v>311</v>
      </c>
      <c r="C444" s="48">
        <v>3546459</v>
      </c>
      <c r="D444" s="49">
        <v>41716</v>
      </c>
      <c r="E444" s="48">
        <v>128693</v>
      </c>
      <c r="F444" s="48" t="s">
        <v>248</v>
      </c>
      <c r="G444" s="50" t="s">
        <v>283</v>
      </c>
      <c r="H444" s="122">
        <v>349.4</v>
      </c>
      <c r="I444" s="122">
        <v>-248.8</v>
      </c>
      <c r="J444" s="122">
        <v>-38.4</v>
      </c>
      <c r="K444" s="122">
        <v>62.2</v>
      </c>
      <c r="L444"/>
      <c r="M444"/>
      <c r="N444"/>
    </row>
    <row r="445" spans="1:14" s="41" customFormat="1" ht="12" hidden="1" customHeight="1" outlineLevel="2" x14ac:dyDescent="0.25">
      <c r="A445" s="47">
        <v>1</v>
      </c>
      <c r="B445" s="55" t="s">
        <v>311</v>
      </c>
      <c r="C445" s="48">
        <v>1025190</v>
      </c>
      <c r="D445" s="49">
        <v>41716</v>
      </c>
      <c r="E445" s="48">
        <v>668173</v>
      </c>
      <c r="F445" s="48" t="s">
        <v>238</v>
      </c>
      <c r="G445" s="50" t="s">
        <v>261</v>
      </c>
      <c r="H445" s="122">
        <v>404.58</v>
      </c>
      <c r="I445" s="122">
        <v>0</v>
      </c>
      <c r="J445" s="122">
        <v>-404.58</v>
      </c>
      <c r="K445" s="122">
        <v>0</v>
      </c>
      <c r="L445"/>
      <c r="M445"/>
      <c r="N445"/>
    </row>
    <row r="446" spans="1:14" s="41" customFormat="1" ht="12" hidden="1" customHeight="1" outlineLevel="2" x14ac:dyDescent="0.25">
      <c r="A446" s="47">
        <v>1</v>
      </c>
      <c r="B446" s="55" t="s">
        <v>311</v>
      </c>
      <c r="C446" s="48">
        <v>3515271</v>
      </c>
      <c r="D446" s="49">
        <v>41716</v>
      </c>
      <c r="E446" s="48">
        <v>113945</v>
      </c>
      <c r="F446" s="48" t="s">
        <v>247</v>
      </c>
      <c r="G446" s="50" t="s">
        <v>281</v>
      </c>
      <c r="H446" s="122">
        <v>534.6</v>
      </c>
      <c r="I446" s="122">
        <v>0</v>
      </c>
      <c r="J446" s="122">
        <v>0</v>
      </c>
      <c r="K446" s="122">
        <v>534.6</v>
      </c>
      <c r="L446"/>
      <c r="M446"/>
      <c r="N446"/>
    </row>
    <row r="447" spans="1:14" s="41" customFormat="1" ht="12" hidden="1" customHeight="1" outlineLevel="2" x14ac:dyDescent="0.25">
      <c r="A447" s="47">
        <v>1</v>
      </c>
      <c r="B447" s="55" t="s">
        <v>311</v>
      </c>
      <c r="C447" s="48">
        <v>3460783</v>
      </c>
      <c r="D447" s="49">
        <v>41717</v>
      </c>
      <c r="E447" s="48">
        <v>888082</v>
      </c>
      <c r="F447" s="48" t="s">
        <v>199</v>
      </c>
      <c r="G447" s="50" t="s">
        <v>274</v>
      </c>
      <c r="H447" s="122">
        <v>12036</v>
      </c>
      <c r="I447" s="122">
        <v>-1931.67</v>
      </c>
      <c r="J447" s="122">
        <v>-157.72999999999999</v>
      </c>
      <c r="K447" s="122">
        <v>9946.6</v>
      </c>
      <c r="L447"/>
      <c r="M447"/>
      <c r="N447"/>
    </row>
    <row r="448" spans="1:14" s="41" customFormat="1" ht="12" hidden="1" customHeight="1" outlineLevel="2" x14ac:dyDescent="0.25">
      <c r="A448" s="47">
        <v>1</v>
      </c>
      <c r="B448" s="55" t="s">
        <v>311</v>
      </c>
      <c r="C448" s="48">
        <v>956722</v>
      </c>
      <c r="D448" s="49">
        <v>41717</v>
      </c>
      <c r="E448" s="48">
        <v>136002</v>
      </c>
      <c r="F448" s="48" t="s">
        <v>199</v>
      </c>
      <c r="G448" s="50" t="s">
        <v>274</v>
      </c>
      <c r="H448" s="122">
        <v>442</v>
      </c>
      <c r="I448" s="122">
        <v>-362.9</v>
      </c>
      <c r="J448" s="122">
        <v>-79.099999999999994</v>
      </c>
      <c r="K448" s="122">
        <v>0</v>
      </c>
      <c r="L448"/>
      <c r="M448"/>
      <c r="N448"/>
    </row>
    <row r="449" spans="1:14" s="41" customFormat="1" ht="12" hidden="1" customHeight="1" outlineLevel="2" x14ac:dyDescent="0.25">
      <c r="A449" s="47">
        <v>1</v>
      </c>
      <c r="B449" s="55" t="s">
        <v>311</v>
      </c>
      <c r="C449" s="48">
        <v>3051973</v>
      </c>
      <c r="D449" s="49">
        <v>41717</v>
      </c>
      <c r="E449" s="48">
        <v>112527</v>
      </c>
      <c r="F449" s="48" t="s">
        <v>199</v>
      </c>
      <c r="G449" s="50" t="s">
        <v>274</v>
      </c>
      <c r="H449" s="122">
        <v>349.4</v>
      </c>
      <c r="I449" s="122">
        <v>-362.9</v>
      </c>
      <c r="J449" s="122">
        <v>13.5</v>
      </c>
      <c r="K449" s="122">
        <v>0</v>
      </c>
      <c r="L449"/>
      <c r="M449"/>
      <c r="N449"/>
    </row>
    <row r="450" spans="1:14" s="41" customFormat="1" ht="12" hidden="1" customHeight="1" outlineLevel="2" x14ac:dyDescent="0.25">
      <c r="A450" s="47">
        <v>1</v>
      </c>
      <c r="B450" s="55" t="s">
        <v>311</v>
      </c>
      <c r="C450" s="48">
        <v>3383822</v>
      </c>
      <c r="D450" s="49">
        <v>41717</v>
      </c>
      <c r="E450" s="48">
        <v>134383</v>
      </c>
      <c r="F450" s="48" t="s">
        <v>84</v>
      </c>
      <c r="G450" s="50" t="s">
        <v>271</v>
      </c>
      <c r="H450" s="122">
        <v>349.4</v>
      </c>
      <c r="I450" s="122">
        <v>-283.61</v>
      </c>
      <c r="J450" s="122">
        <v>-65.790000000000006</v>
      </c>
      <c r="K450" s="122">
        <v>0</v>
      </c>
      <c r="L450"/>
      <c r="M450"/>
      <c r="N450"/>
    </row>
    <row r="451" spans="1:14" s="41" customFormat="1" ht="12" hidden="1" customHeight="1" outlineLevel="2" x14ac:dyDescent="0.25">
      <c r="A451" s="47">
        <v>1</v>
      </c>
      <c r="B451" s="55" t="s">
        <v>311</v>
      </c>
      <c r="C451" s="48">
        <v>1050141</v>
      </c>
      <c r="D451" s="49">
        <v>41717</v>
      </c>
      <c r="E451" s="48">
        <v>107778</v>
      </c>
      <c r="F451" s="48" t="s">
        <v>29</v>
      </c>
      <c r="G451" s="50" t="s">
        <v>268</v>
      </c>
      <c r="H451" s="122">
        <v>2140.0300000000002</v>
      </c>
      <c r="I451" s="122">
        <v>-608.79999999999995</v>
      </c>
      <c r="J451" s="122">
        <v>-1531.23</v>
      </c>
      <c r="K451" s="122">
        <v>0</v>
      </c>
      <c r="L451"/>
      <c r="M451"/>
      <c r="N451"/>
    </row>
    <row r="452" spans="1:14" s="41" customFormat="1" ht="12" hidden="1" customHeight="1" outlineLevel="2" x14ac:dyDescent="0.25">
      <c r="A452" s="47">
        <v>1</v>
      </c>
      <c r="B452" s="55" t="s">
        <v>311</v>
      </c>
      <c r="C452" s="48">
        <v>1079760</v>
      </c>
      <c r="D452" s="49">
        <v>41717</v>
      </c>
      <c r="E452" s="48">
        <v>152084</v>
      </c>
      <c r="F452" s="48" t="s">
        <v>29</v>
      </c>
      <c r="G452" s="50" t="s">
        <v>268</v>
      </c>
      <c r="H452" s="122">
        <v>2602</v>
      </c>
      <c r="I452" s="122">
        <v>-481.78</v>
      </c>
      <c r="J452" s="122">
        <v>-2120.2199999999998</v>
      </c>
      <c r="K452" s="122">
        <v>0</v>
      </c>
      <c r="L452"/>
      <c r="M452"/>
      <c r="N452"/>
    </row>
    <row r="453" spans="1:14" s="41" customFormat="1" ht="12" hidden="1" customHeight="1" outlineLevel="2" x14ac:dyDescent="0.25">
      <c r="A453" s="47">
        <v>1</v>
      </c>
      <c r="B453" s="55" t="s">
        <v>311</v>
      </c>
      <c r="C453" s="48">
        <v>834949</v>
      </c>
      <c r="D453" s="49">
        <v>41717</v>
      </c>
      <c r="E453" s="48">
        <v>436480</v>
      </c>
      <c r="F453" s="48" t="s">
        <v>29</v>
      </c>
      <c r="G453" s="50" t="s">
        <v>268</v>
      </c>
      <c r="H453" s="122">
        <v>2509.4</v>
      </c>
      <c r="I453" s="122">
        <v>-385.42</v>
      </c>
      <c r="J453" s="122">
        <v>-2027.62</v>
      </c>
      <c r="K453" s="122">
        <v>96.36</v>
      </c>
      <c r="L453"/>
      <c r="M453"/>
      <c r="N453"/>
    </row>
    <row r="454" spans="1:14" s="41" customFormat="1" ht="12" hidden="1" customHeight="1" outlineLevel="2" x14ac:dyDescent="0.25">
      <c r="A454" s="47">
        <v>1</v>
      </c>
      <c r="B454" s="55" t="s">
        <v>311</v>
      </c>
      <c r="C454" s="48">
        <v>1027518</v>
      </c>
      <c r="D454" s="49">
        <v>41717</v>
      </c>
      <c r="E454" s="48">
        <v>196334</v>
      </c>
      <c r="F454" s="48" t="s">
        <v>16</v>
      </c>
      <c r="G454" s="50" t="s">
        <v>266</v>
      </c>
      <c r="H454" s="122">
        <v>2509.4</v>
      </c>
      <c r="I454" s="122">
        <v>-362.9</v>
      </c>
      <c r="J454" s="122">
        <v>-2146.5</v>
      </c>
      <c r="K454" s="122">
        <v>0</v>
      </c>
      <c r="L454"/>
      <c r="M454"/>
      <c r="N454"/>
    </row>
    <row r="455" spans="1:14" s="41" customFormat="1" ht="12" hidden="1" customHeight="1" outlineLevel="2" x14ac:dyDescent="0.25">
      <c r="A455" s="47">
        <v>1</v>
      </c>
      <c r="B455" s="55" t="s">
        <v>311</v>
      </c>
      <c r="C455" s="48">
        <v>3146552</v>
      </c>
      <c r="D455" s="49">
        <v>41717</v>
      </c>
      <c r="E455" s="48">
        <v>124577</v>
      </c>
      <c r="F455" s="48" t="s">
        <v>16</v>
      </c>
      <c r="G455" s="50" t="s">
        <v>266</v>
      </c>
      <c r="H455" s="122">
        <v>349.4</v>
      </c>
      <c r="I455" s="122">
        <v>-362.9</v>
      </c>
      <c r="J455" s="122">
        <v>13.5</v>
      </c>
      <c r="K455" s="122">
        <v>0</v>
      </c>
      <c r="L455"/>
      <c r="M455"/>
      <c r="N455"/>
    </row>
    <row r="456" spans="1:14" s="41" customFormat="1" ht="12" hidden="1" customHeight="1" outlineLevel="2" x14ac:dyDescent="0.25">
      <c r="A456" s="47">
        <v>1</v>
      </c>
      <c r="B456" s="55" t="s">
        <v>311</v>
      </c>
      <c r="C456" s="48">
        <v>3523848</v>
      </c>
      <c r="D456" s="49">
        <v>41717</v>
      </c>
      <c r="E456" s="48">
        <v>183916</v>
      </c>
      <c r="F456" s="48" t="s">
        <v>16</v>
      </c>
      <c r="G456" s="50" t="s">
        <v>266</v>
      </c>
      <c r="H456" s="122">
        <v>442</v>
      </c>
      <c r="I456" s="122">
        <v>-362.9</v>
      </c>
      <c r="J456" s="122">
        <v>-79.099999999999994</v>
      </c>
      <c r="K456" s="122">
        <v>0</v>
      </c>
      <c r="L456"/>
      <c r="M456"/>
      <c r="N456"/>
    </row>
    <row r="457" spans="1:14" s="41" customFormat="1" ht="12" hidden="1" customHeight="1" outlineLevel="2" x14ac:dyDescent="0.25">
      <c r="A457" s="47">
        <v>1</v>
      </c>
      <c r="B457" s="55" t="s">
        <v>311</v>
      </c>
      <c r="C457" s="48">
        <v>3525213</v>
      </c>
      <c r="D457" s="49">
        <v>41717</v>
      </c>
      <c r="E457" s="48">
        <v>305425</v>
      </c>
      <c r="F457" s="48" t="s">
        <v>16</v>
      </c>
      <c r="G457" s="50" t="s">
        <v>266</v>
      </c>
      <c r="H457" s="122">
        <v>349.4</v>
      </c>
      <c r="I457" s="122">
        <v>-362.9</v>
      </c>
      <c r="J457" s="122">
        <v>13.5</v>
      </c>
      <c r="K457" s="122">
        <v>0</v>
      </c>
      <c r="L457"/>
      <c r="M457"/>
      <c r="N457"/>
    </row>
    <row r="458" spans="1:14" s="41" customFormat="1" ht="12" hidden="1" customHeight="1" outlineLevel="2" x14ac:dyDescent="0.25">
      <c r="A458" s="47">
        <v>1</v>
      </c>
      <c r="B458" s="55" t="s">
        <v>311</v>
      </c>
      <c r="C458" s="48">
        <v>258532</v>
      </c>
      <c r="D458" s="49">
        <v>41717</v>
      </c>
      <c r="E458" s="48">
        <v>121514</v>
      </c>
      <c r="F458" s="48" t="s">
        <v>38</v>
      </c>
      <c r="G458" s="50" t="s">
        <v>260</v>
      </c>
      <c r="H458" s="122">
        <v>349.4</v>
      </c>
      <c r="I458" s="122">
        <v>-180.54</v>
      </c>
      <c r="J458" s="122">
        <v>-122.81</v>
      </c>
      <c r="K458" s="122">
        <v>46.05</v>
      </c>
      <c r="L458"/>
      <c r="M458"/>
      <c r="N458"/>
    </row>
    <row r="459" spans="1:14" s="41" customFormat="1" ht="12" hidden="1" customHeight="1" outlineLevel="2" x14ac:dyDescent="0.25">
      <c r="A459" s="47">
        <v>1</v>
      </c>
      <c r="B459" s="55" t="s">
        <v>311</v>
      </c>
      <c r="C459" s="48">
        <v>3546459</v>
      </c>
      <c r="D459" s="49">
        <v>41717</v>
      </c>
      <c r="E459" s="48">
        <v>128693</v>
      </c>
      <c r="F459" s="48" t="s">
        <v>248</v>
      </c>
      <c r="G459" s="50" t="s">
        <v>283</v>
      </c>
      <c r="H459" s="122">
        <v>349.4</v>
      </c>
      <c r="I459" s="122">
        <v>-311</v>
      </c>
      <c r="J459" s="122">
        <v>-38.4</v>
      </c>
      <c r="K459" s="122">
        <v>0</v>
      </c>
      <c r="L459"/>
      <c r="M459"/>
      <c r="N459"/>
    </row>
    <row r="460" spans="1:14" s="41" customFormat="1" ht="12" hidden="1" customHeight="1" outlineLevel="2" x14ac:dyDescent="0.25">
      <c r="A460" s="47">
        <v>1</v>
      </c>
      <c r="B460" s="55" t="s">
        <v>311</v>
      </c>
      <c r="C460" s="48">
        <v>3515271</v>
      </c>
      <c r="D460" s="49">
        <v>41717</v>
      </c>
      <c r="E460" s="48">
        <v>113945</v>
      </c>
      <c r="F460" s="48" t="s">
        <v>247</v>
      </c>
      <c r="G460" s="50" t="s">
        <v>281</v>
      </c>
      <c r="H460" s="122">
        <v>349.4</v>
      </c>
      <c r="I460" s="122">
        <v>-106</v>
      </c>
      <c r="J460" s="122">
        <v>-243.4</v>
      </c>
      <c r="K460" s="122">
        <v>0</v>
      </c>
      <c r="L460"/>
      <c r="M460"/>
      <c r="N460"/>
    </row>
    <row r="461" spans="1:14" s="41" customFormat="1" ht="12" hidden="1" customHeight="1" outlineLevel="2" x14ac:dyDescent="0.25">
      <c r="A461" s="47">
        <v>1</v>
      </c>
      <c r="B461" s="55" t="s">
        <v>311</v>
      </c>
      <c r="C461" s="48">
        <v>3453628</v>
      </c>
      <c r="D461" s="49">
        <v>41717</v>
      </c>
      <c r="E461" s="48">
        <v>118917</v>
      </c>
      <c r="F461" s="48" t="s">
        <v>238</v>
      </c>
      <c r="G461" s="50" t="s">
        <v>261</v>
      </c>
      <c r="H461" s="122">
        <v>2509.4</v>
      </c>
      <c r="I461" s="122">
        <v>0</v>
      </c>
      <c r="J461" s="122">
        <v>-2509.4</v>
      </c>
      <c r="K461" s="122">
        <v>0</v>
      </c>
      <c r="L461"/>
      <c r="M461"/>
      <c r="N461"/>
    </row>
    <row r="462" spans="1:14" s="41" customFormat="1" ht="12" hidden="1" customHeight="1" outlineLevel="2" x14ac:dyDescent="0.25">
      <c r="A462" s="47">
        <v>1</v>
      </c>
      <c r="B462" s="55" t="s">
        <v>311</v>
      </c>
      <c r="C462" s="48">
        <v>956722</v>
      </c>
      <c r="D462" s="49">
        <v>41718</v>
      </c>
      <c r="E462" s="48">
        <v>136002</v>
      </c>
      <c r="F462" s="48" t="s">
        <v>199</v>
      </c>
      <c r="G462" s="50" t="s">
        <v>274</v>
      </c>
      <c r="H462" s="122">
        <v>349.4</v>
      </c>
      <c r="I462" s="122">
        <v>-362.9</v>
      </c>
      <c r="J462" s="122">
        <v>13.5</v>
      </c>
      <c r="K462" s="122">
        <v>0</v>
      </c>
      <c r="L462"/>
      <c r="M462"/>
      <c r="N462"/>
    </row>
    <row r="463" spans="1:14" s="41" customFormat="1" ht="12" hidden="1" customHeight="1" outlineLevel="2" x14ac:dyDescent="0.25">
      <c r="A463" s="47">
        <v>1</v>
      </c>
      <c r="B463" s="55" t="s">
        <v>311</v>
      </c>
      <c r="C463" s="48">
        <v>3051973</v>
      </c>
      <c r="D463" s="49">
        <v>41718</v>
      </c>
      <c r="E463" s="48">
        <v>112527</v>
      </c>
      <c r="F463" s="48" t="s">
        <v>199</v>
      </c>
      <c r="G463" s="50" t="s">
        <v>274</v>
      </c>
      <c r="H463" s="122">
        <v>349.4</v>
      </c>
      <c r="I463" s="122">
        <v>-362.9</v>
      </c>
      <c r="J463" s="122">
        <v>13.5</v>
      </c>
      <c r="K463" s="122">
        <v>0</v>
      </c>
      <c r="L463"/>
      <c r="M463"/>
      <c r="N463"/>
    </row>
    <row r="464" spans="1:14" s="41" customFormat="1" ht="12" hidden="1" customHeight="1" outlineLevel="2" x14ac:dyDescent="0.25">
      <c r="A464" s="47">
        <v>1</v>
      </c>
      <c r="B464" s="55" t="s">
        <v>311</v>
      </c>
      <c r="C464" s="48">
        <v>3383822</v>
      </c>
      <c r="D464" s="49">
        <v>41718</v>
      </c>
      <c r="E464" s="48">
        <v>134383</v>
      </c>
      <c r="F464" s="48" t="s">
        <v>84</v>
      </c>
      <c r="G464" s="50" t="s">
        <v>271</v>
      </c>
      <c r="H464" s="122">
        <v>534.6</v>
      </c>
      <c r="I464" s="122">
        <v>-283.61</v>
      </c>
      <c r="J464" s="122">
        <v>-250.99</v>
      </c>
      <c r="K464" s="122">
        <v>0</v>
      </c>
      <c r="L464"/>
      <c r="M464"/>
      <c r="N464"/>
    </row>
    <row r="465" spans="1:14" s="41" customFormat="1" ht="12" hidden="1" customHeight="1" outlineLevel="2" x14ac:dyDescent="0.25">
      <c r="A465" s="47">
        <v>1</v>
      </c>
      <c r="B465" s="55" t="s">
        <v>311</v>
      </c>
      <c r="C465" s="48">
        <v>3535821</v>
      </c>
      <c r="D465" s="49">
        <v>41718</v>
      </c>
      <c r="E465" s="48">
        <v>154010</v>
      </c>
      <c r="F465" s="48" t="s">
        <v>62</v>
      </c>
      <c r="G465" s="50" t="s">
        <v>282</v>
      </c>
      <c r="H465" s="122">
        <v>534.6</v>
      </c>
      <c r="I465" s="122">
        <v>-329.35</v>
      </c>
      <c r="J465" s="122">
        <v>-170.25</v>
      </c>
      <c r="K465" s="122">
        <v>35</v>
      </c>
      <c r="L465"/>
      <c r="M465"/>
      <c r="N465"/>
    </row>
    <row r="466" spans="1:14" s="41" customFormat="1" ht="12" hidden="1" customHeight="1" outlineLevel="2" x14ac:dyDescent="0.25">
      <c r="A466" s="47">
        <v>1</v>
      </c>
      <c r="B466" s="55" t="s">
        <v>311</v>
      </c>
      <c r="C466" s="48">
        <v>1079760</v>
      </c>
      <c r="D466" s="49">
        <v>41718</v>
      </c>
      <c r="E466" s="48">
        <v>152084</v>
      </c>
      <c r="F466" s="48" t="s">
        <v>29</v>
      </c>
      <c r="G466" s="50" t="s">
        <v>268</v>
      </c>
      <c r="H466" s="122">
        <v>2509.4</v>
      </c>
      <c r="I466" s="122">
        <v>-481.78</v>
      </c>
      <c r="J466" s="122">
        <v>-2027.62</v>
      </c>
      <c r="K466" s="122">
        <v>0</v>
      </c>
      <c r="L466"/>
      <c r="M466"/>
      <c r="N466"/>
    </row>
    <row r="467" spans="1:14" s="41" customFormat="1" ht="12" hidden="1" customHeight="1" outlineLevel="2" x14ac:dyDescent="0.25">
      <c r="A467" s="47">
        <v>1</v>
      </c>
      <c r="B467" s="55" t="s">
        <v>311</v>
      </c>
      <c r="C467" s="48">
        <v>834949</v>
      </c>
      <c r="D467" s="49">
        <v>41718</v>
      </c>
      <c r="E467" s="48">
        <v>436480</v>
      </c>
      <c r="F467" s="48" t="s">
        <v>29</v>
      </c>
      <c r="G467" s="50" t="s">
        <v>268</v>
      </c>
      <c r="H467" s="122">
        <v>2509.4</v>
      </c>
      <c r="I467" s="122">
        <v>-385.42</v>
      </c>
      <c r="J467" s="122">
        <v>-2027.62</v>
      </c>
      <c r="K467" s="122">
        <v>96.36</v>
      </c>
      <c r="L467"/>
      <c r="M467"/>
      <c r="N467"/>
    </row>
    <row r="468" spans="1:14" s="41" customFormat="1" ht="12" hidden="1" customHeight="1" outlineLevel="2" x14ac:dyDescent="0.25">
      <c r="A468" s="47">
        <v>1</v>
      </c>
      <c r="B468" s="55" t="s">
        <v>311</v>
      </c>
      <c r="C468" s="48">
        <v>3453628</v>
      </c>
      <c r="D468" s="49">
        <v>41718</v>
      </c>
      <c r="E468" s="48">
        <v>118917</v>
      </c>
      <c r="F468" s="48" t="s">
        <v>238</v>
      </c>
      <c r="G468" s="50" t="s">
        <v>261</v>
      </c>
      <c r="H468" s="122">
        <v>2509.4</v>
      </c>
      <c r="I468" s="122">
        <v>-359.9</v>
      </c>
      <c r="J468" s="122">
        <v>-2146.5</v>
      </c>
      <c r="K468" s="122">
        <v>3</v>
      </c>
      <c r="L468"/>
      <c r="M468"/>
      <c r="N468"/>
    </row>
    <row r="469" spans="1:14" s="41" customFormat="1" ht="12" hidden="1" customHeight="1" outlineLevel="2" x14ac:dyDescent="0.25">
      <c r="A469" s="47">
        <v>1</v>
      </c>
      <c r="B469" s="55" t="s">
        <v>311</v>
      </c>
      <c r="C469" s="48">
        <v>3525213</v>
      </c>
      <c r="D469" s="49">
        <v>41718</v>
      </c>
      <c r="E469" s="48">
        <v>305425</v>
      </c>
      <c r="F469" s="48" t="s">
        <v>16</v>
      </c>
      <c r="G469" s="50" t="s">
        <v>266</v>
      </c>
      <c r="H469" s="122">
        <v>1793.23</v>
      </c>
      <c r="I469" s="122">
        <v>-1072.1500000000001</v>
      </c>
      <c r="J469" s="122">
        <v>-721.08</v>
      </c>
      <c r="K469" s="122">
        <v>0</v>
      </c>
      <c r="L469"/>
      <c r="M469"/>
      <c r="N469"/>
    </row>
    <row r="470" spans="1:14" s="41" customFormat="1" ht="12" hidden="1" customHeight="1" outlineLevel="2" x14ac:dyDescent="0.25">
      <c r="A470" s="47">
        <v>1</v>
      </c>
      <c r="B470" s="55" t="s">
        <v>311</v>
      </c>
      <c r="C470" s="48">
        <v>1027518</v>
      </c>
      <c r="D470" s="49">
        <v>41718</v>
      </c>
      <c r="E470" s="48">
        <v>196334</v>
      </c>
      <c r="F470" s="48" t="s">
        <v>16</v>
      </c>
      <c r="G470" s="50" t="s">
        <v>266</v>
      </c>
      <c r="H470" s="122">
        <v>2602</v>
      </c>
      <c r="I470" s="122">
        <v>-362.9</v>
      </c>
      <c r="J470" s="122">
        <v>-2239.1</v>
      </c>
      <c r="K470" s="122">
        <v>0</v>
      </c>
      <c r="L470"/>
      <c r="M470"/>
      <c r="N470"/>
    </row>
    <row r="471" spans="1:14" s="41" customFormat="1" ht="12" hidden="1" customHeight="1" outlineLevel="2" x14ac:dyDescent="0.25">
      <c r="A471" s="47">
        <v>1</v>
      </c>
      <c r="B471" s="55" t="s">
        <v>311</v>
      </c>
      <c r="C471" s="48">
        <v>3146552</v>
      </c>
      <c r="D471" s="49">
        <v>41718</v>
      </c>
      <c r="E471" s="48">
        <v>124577</v>
      </c>
      <c r="F471" s="48" t="s">
        <v>16</v>
      </c>
      <c r="G471" s="50" t="s">
        <v>266</v>
      </c>
      <c r="H471" s="122">
        <v>349.4</v>
      </c>
      <c r="I471" s="122">
        <v>-362.9</v>
      </c>
      <c r="J471" s="122">
        <v>13.5</v>
      </c>
      <c r="K471" s="122">
        <v>0</v>
      </c>
      <c r="L471"/>
      <c r="M471"/>
      <c r="N471"/>
    </row>
    <row r="472" spans="1:14" s="41" customFormat="1" ht="12" hidden="1" customHeight="1" outlineLevel="2" x14ac:dyDescent="0.25">
      <c r="A472" s="47">
        <v>1</v>
      </c>
      <c r="B472" s="55" t="s">
        <v>311</v>
      </c>
      <c r="C472" s="48">
        <v>3523848</v>
      </c>
      <c r="D472" s="49">
        <v>41718</v>
      </c>
      <c r="E472" s="48">
        <v>183916</v>
      </c>
      <c r="F472" s="48" t="s">
        <v>16</v>
      </c>
      <c r="G472" s="50" t="s">
        <v>266</v>
      </c>
      <c r="H472" s="122">
        <v>349.4</v>
      </c>
      <c r="I472" s="122">
        <v>-362.9</v>
      </c>
      <c r="J472" s="122">
        <v>13.5</v>
      </c>
      <c r="K472" s="122">
        <v>0</v>
      </c>
      <c r="L472"/>
      <c r="M472"/>
      <c r="N472"/>
    </row>
    <row r="473" spans="1:14" s="41" customFormat="1" ht="12" hidden="1" customHeight="1" outlineLevel="2" x14ac:dyDescent="0.25">
      <c r="A473" s="47">
        <v>1</v>
      </c>
      <c r="B473" s="55" t="s">
        <v>311</v>
      </c>
      <c r="C473" s="48">
        <v>3536858</v>
      </c>
      <c r="D473" s="49">
        <v>41718</v>
      </c>
      <c r="E473" s="48">
        <v>195277</v>
      </c>
      <c r="F473" s="48" t="s">
        <v>38</v>
      </c>
      <c r="G473" s="50" t="s">
        <v>260</v>
      </c>
      <c r="H473" s="122">
        <v>2140.0300000000002</v>
      </c>
      <c r="I473" s="122">
        <v>-433.22</v>
      </c>
      <c r="J473" s="122">
        <v>-1520.31</v>
      </c>
      <c r="K473" s="122">
        <v>186.5</v>
      </c>
      <c r="L473"/>
      <c r="M473"/>
      <c r="N473"/>
    </row>
    <row r="474" spans="1:14" s="41" customFormat="1" ht="12" hidden="1" customHeight="1" outlineLevel="2" x14ac:dyDescent="0.25">
      <c r="A474" s="47">
        <v>1</v>
      </c>
      <c r="B474" s="55" t="s">
        <v>311</v>
      </c>
      <c r="C474" s="48">
        <v>258532</v>
      </c>
      <c r="D474" s="49">
        <v>41718</v>
      </c>
      <c r="E474" s="48">
        <v>121514</v>
      </c>
      <c r="F474" s="48" t="s">
        <v>38</v>
      </c>
      <c r="G474" s="50" t="s">
        <v>260</v>
      </c>
      <c r="H474" s="122">
        <v>349.4</v>
      </c>
      <c r="I474" s="122">
        <v>-180.54</v>
      </c>
      <c r="J474" s="122">
        <v>-122.81</v>
      </c>
      <c r="K474" s="122">
        <v>46.05</v>
      </c>
      <c r="L474"/>
      <c r="M474"/>
      <c r="N474"/>
    </row>
    <row r="475" spans="1:14" s="41" customFormat="1" ht="12" hidden="1" customHeight="1" outlineLevel="2" x14ac:dyDescent="0.25">
      <c r="A475" s="47">
        <v>1</v>
      </c>
      <c r="B475" s="55" t="s">
        <v>311</v>
      </c>
      <c r="C475" s="48">
        <v>3546459</v>
      </c>
      <c r="D475" s="49">
        <v>41718</v>
      </c>
      <c r="E475" s="48">
        <v>128693</v>
      </c>
      <c r="F475" s="48" t="s">
        <v>248</v>
      </c>
      <c r="G475" s="50" t="s">
        <v>283</v>
      </c>
      <c r="H475" s="122">
        <v>349.4</v>
      </c>
      <c r="I475" s="122">
        <v>-311</v>
      </c>
      <c r="J475" s="122">
        <v>-38.4</v>
      </c>
      <c r="K475" s="122">
        <v>0</v>
      </c>
      <c r="L475"/>
      <c r="M475"/>
      <c r="N475"/>
    </row>
    <row r="476" spans="1:14" s="41" customFormat="1" ht="12" hidden="1" customHeight="1" outlineLevel="2" x14ac:dyDescent="0.25">
      <c r="A476" s="47">
        <v>1</v>
      </c>
      <c r="B476" s="55" t="s">
        <v>311</v>
      </c>
      <c r="C476" s="48">
        <v>3515271</v>
      </c>
      <c r="D476" s="49">
        <v>41718</v>
      </c>
      <c r="E476" s="48">
        <v>113945</v>
      </c>
      <c r="F476" s="48" t="s">
        <v>247</v>
      </c>
      <c r="G476" s="50" t="s">
        <v>281</v>
      </c>
      <c r="H476" s="122">
        <v>349.4</v>
      </c>
      <c r="I476" s="122">
        <v>-106</v>
      </c>
      <c r="J476" s="122">
        <v>-243.4</v>
      </c>
      <c r="K476" s="122">
        <v>0</v>
      </c>
      <c r="L476"/>
      <c r="M476"/>
      <c r="N476"/>
    </row>
    <row r="477" spans="1:14" s="41" customFormat="1" ht="12" hidden="1" customHeight="1" outlineLevel="2" x14ac:dyDescent="0.25">
      <c r="A477" s="47">
        <v>1</v>
      </c>
      <c r="B477" s="55" t="s">
        <v>311</v>
      </c>
      <c r="C477" s="48">
        <v>1050141</v>
      </c>
      <c r="D477" s="49">
        <v>41718</v>
      </c>
      <c r="E477" s="48">
        <v>107778</v>
      </c>
      <c r="F477" s="48" t="s">
        <v>29</v>
      </c>
      <c r="G477" s="50" t="s">
        <v>268</v>
      </c>
      <c r="H477" s="122">
        <v>583.20000000000005</v>
      </c>
      <c r="I477" s="122">
        <v>0</v>
      </c>
      <c r="J477" s="122">
        <v>0</v>
      </c>
      <c r="K477" s="122">
        <v>583.20000000000005</v>
      </c>
      <c r="L477"/>
      <c r="M477"/>
      <c r="N477"/>
    </row>
    <row r="478" spans="1:14" s="41" customFormat="1" ht="12" hidden="1" customHeight="1" outlineLevel="2" x14ac:dyDescent="0.25">
      <c r="A478" s="47">
        <v>1</v>
      </c>
      <c r="B478" s="55" t="s">
        <v>311</v>
      </c>
      <c r="C478" s="48">
        <v>956722</v>
      </c>
      <c r="D478" s="49">
        <v>41719</v>
      </c>
      <c r="E478" s="48">
        <v>136002</v>
      </c>
      <c r="F478" s="48" t="s">
        <v>199</v>
      </c>
      <c r="G478" s="50" t="s">
        <v>274</v>
      </c>
      <c r="H478" s="122">
        <v>349.4</v>
      </c>
      <c r="I478" s="122">
        <v>-362.9</v>
      </c>
      <c r="J478" s="122">
        <v>13.5</v>
      </c>
      <c r="K478" s="122">
        <v>0</v>
      </c>
      <c r="L478"/>
      <c r="M478"/>
      <c r="N478"/>
    </row>
    <row r="479" spans="1:14" s="41" customFormat="1" ht="12" hidden="1" customHeight="1" outlineLevel="2" x14ac:dyDescent="0.25">
      <c r="A479" s="47">
        <v>1</v>
      </c>
      <c r="B479" s="55" t="s">
        <v>311</v>
      </c>
      <c r="C479" s="48">
        <v>3051973</v>
      </c>
      <c r="D479" s="49">
        <v>41719</v>
      </c>
      <c r="E479" s="48">
        <v>112527</v>
      </c>
      <c r="F479" s="48" t="s">
        <v>199</v>
      </c>
      <c r="G479" s="50" t="s">
        <v>274</v>
      </c>
      <c r="H479" s="122">
        <v>443</v>
      </c>
      <c r="I479" s="122">
        <v>-182.16</v>
      </c>
      <c r="J479" s="122">
        <v>-260.83999999999997</v>
      </c>
      <c r="K479" s="122">
        <v>0</v>
      </c>
      <c r="L479"/>
      <c r="M479"/>
      <c r="N479"/>
    </row>
    <row r="480" spans="1:14" s="41" customFormat="1" ht="12" hidden="1" customHeight="1" outlineLevel="2" x14ac:dyDescent="0.25">
      <c r="A480" s="47">
        <v>1</v>
      </c>
      <c r="B480" s="55" t="s">
        <v>311</v>
      </c>
      <c r="C480" s="48">
        <v>3383822</v>
      </c>
      <c r="D480" s="49">
        <v>41719</v>
      </c>
      <c r="E480" s="48">
        <v>134383</v>
      </c>
      <c r="F480" s="48" t="s">
        <v>84</v>
      </c>
      <c r="G480" s="50" t="s">
        <v>271</v>
      </c>
      <c r="H480" s="122">
        <v>349.4</v>
      </c>
      <c r="I480" s="122">
        <v>-283.61</v>
      </c>
      <c r="J480" s="122">
        <v>-65.790000000000006</v>
      </c>
      <c r="K480" s="122">
        <v>0</v>
      </c>
      <c r="L480"/>
      <c r="M480"/>
      <c r="N480"/>
    </row>
    <row r="481" spans="1:14" s="41" customFormat="1" ht="12" hidden="1" customHeight="1" outlineLevel="2" x14ac:dyDescent="0.25">
      <c r="A481" s="47">
        <v>1</v>
      </c>
      <c r="B481" s="55" t="s">
        <v>311</v>
      </c>
      <c r="C481" s="48">
        <v>3535821</v>
      </c>
      <c r="D481" s="49">
        <v>41719</v>
      </c>
      <c r="E481" s="48">
        <v>154010</v>
      </c>
      <c r="F481" s="48" t="s">
        <v>62</v>
      </c>
      <c r="G481" s="50" t="s">
        <v>282</v>
      </c>
      <c r="H481" s="122">
        <v>534.6</v>
      </c>
      <c r="I481" s="122">
        <v>-329.35</v>
      </c>
      <c r="J481" s="122">
        <v>-170.25</v>
      </c>
      <c r="K481" s="122">
        <v>35</v>
      </c>
      <c r="L481"/>
      <c r="M481"/>
      <c r="N481"/>
    </row>
    <row r="482" spans="1:14" s="41" customFormat="1" ht="12" hidden="1" customHeight="1" outlineLevel="2" x14ac:dyDescent="0.25">
      <c r="A482" s="47">
        <v>1</v>
      </c>
      <c r="B482" s="55" t="s">
        <v>311</v>
      </c>
      <c r="C482" s="48">
        <v>1079760</v>
      </c>
      <c r="D482" s="49">
        <v>41719</v>
      </c>
      <c r="E482" s="48">
        <v>152084</v>
      </c>
      <c r="F482" s="48" t="s">
        <v>29</v>
      </c>
      <c r="G482" s="50" t="s">
        <v>268</v>
      </c>
      <c r="H482" s="122">
        <v>2509.4</v>
      </c>
      <c r="I482" s="122">
        <v>-481.78</v>
      </c>
      <c r="J482" s="122">
        <v>-2027.62</v>
      </c>
      <c r="K482" s="122">
        <v>0</v>
      </c>
      <c r="L482"/>
      <c r="M482"/>
      <c r="N482"/>
    </row>
    <row r="483" spans="1:14" s="41" customFormat="1" ht="12" hidden="1" customHeight="1" outlineLevel="2" x14ac:dyDescent="0.25">
      <c r="A483" s="47">
        <v>1</v>
      </c>
      <c r="B483" s="55" t="s">
        <v>311</v>
      </c>
      <c r="C483" s="48">
        <v>834949</v>
      </c>
      <c r="D483" s="49">
        <v>41719</v>
      </c>
      <c r="E483" s="48">
        <v>436480</v>
      </c>
      <c r="F483" s="48" t="s">
        <v>29</v>
      </c>
      <c r="G483" s="50" t="s">
        <v>268</v>
      </c>
      <c r="H483" s="122">
        <v>2509.4</v>
      </c>
      <c r="I483" s="122">
        <v>-385.42</v>
      </c>
      <c r="J483" s="122">
        <v>-2027.62</v>
      </c>
      <c r="K483" s="122">
        <v>96.36</v>
      </c>
      <c r="L483"/>
      <c r="M483"/>
      <c r="N483"/>
    </row>
    <row r="484" spans="1:14" s="41" customFormat="1" ht="12" hidden="1" customHeight="1" outlineLevel="2" x14ac:dyDescent="0.25">
      <c r="A484" s="47">
        <v>1</v>
      </c>
      <c r="B484" s="55" t="s">
        <v>311</v>
      </c>
      <c r="C484" s="48">
        <v>3453628</v>
      </c>
      <c r="D484" s="49">
        <v>41719</v>
      </c>
      <c r="E484" s="48">
        <v>118917</v>
      </c>
      <c r="F484" s="48" t="s">
        <v>238</v>
      </c>
      <c r="G484" s="50" t="s">
        <v>261</v>
      </c>
      <c r="H484" s="122">
        <v>2509.4</v>
      </c>
      <c r="I484" s="122">
        <v>-359.9</v>
      </c>
      <c r="J484" s="122">
        <v>-2146.5</v>
      </c>
      <c r="K484" s="122">
        <v>3</v>
      </c>
      <c r="L484"/>
      <c r="M484"/>
      <c r="N484"/>
    </row>
    <row r="485" spans="1:14" s="41" customFormat="1" ht="12" hidden="1" customHeight="1" outlineLevel="2" x14ac:dyDescent="0.25">
      <c r="A485" s="47">
        <v>1</v>
      </c>
      <c r="B485" s="55" t="s">
        <v>311</v>
      </c>
      <c r="C485" s="48">
        <v>1027518</v>
      </c>
      <c r="D485" s="49">
        <v>41719</v>
      </c>
      <c r="E485" s="48">
        <v>196334</v>
      </c>
      <c r="F485" s="48" t="s">
        <v>16</v>
      </c>
      <c r="G485" s="50" t="s">
        <v>266</v>
      </c>
      <c r="H485" s="122">
        <v>2509.4</v>
      </c>
      <c r="I485" s="122">
        <v>-362.9</v>
      </c>
      <c r="J485" s="122">
        <v>-2146.5</v>
      </c>
      <c r="K485" s="122">
        <v>0</v>
      </c>
      <c r="L485"/>
      <c r="M485"/>
      <c r="N485"/>
    </row>
    <row r="486" spans="1:14" s="41" customFormat="1" ht="12" hidden="1" customHeight="1" outlineLevel="2" x14ac:dyDescent="0.25">
      <c r="A486" s="47">
        <v>1</v>
      </c>
      <c r="B486" s="55" t="s">
        <v>311</v>
      </c>
      <c r="C486" s="48">
        <v>3523848</v>
      </c>
      <c r="D486" s="49">
        <v>41719</v>
      </c>
      <c r="E486" s="48">
        <v>183916</v>
      </c>
      <c r="F486" s="48" t="s">
        <v>16</v>
      </c>
      <c r="G486" s="50" t="s">
        <v>266</v>
      </c>
      <c r="H486" s="122">
        <v>349.4</v>
      </c>
      <c r="I486" s="122">
        <v>-362.9</v>
      </c>
      <c r="J486" s="122">
        <v>13.5</v>
      </c>
      <c r="K486" s="122">
        <v>0</v>
      </c>
      <c r="L486"/>
      <c r="M486"/>
      <c r="N486"/>
    </row>
    <row r="487" spans="1:14" s="41" customFormat="1" ht="12" hidden="1" customHeight="1" outlineLevel="2" x14ac:dyDescent="0.25">
      <c r="A487" s="47">
        <v>1</v>
      </c>
      <c r="B487" s="55" t="s">
        <v>311</v>
      </c>
      <c r="C487" s="48">
        <v>3525213</v>
      </c>
      <c r="D487" s="49">
        <v>41719</v>
      </c>
      <c r="E487" s="48">
        <v>305425</v>
      </c>
      <c r="F487" s="48" t="s">
        <v>16</v>
      </c>
      <c r="G487" s="50" t="s">
        <v>266</v>
      </c>
      <c r="H487" s="122">
        <v>349.4</v>
      </c>
      <c r="I487" s="122">
        <v>-362.9</v>
      </c>
      <c r="J487" s="122">
        <v>13.5</v>
      </c>
      <c r="K487" s="122">
        <v>0</v>
      </c>
      <c r="L487"/>
      <c r="M487"/>
      <c r="N487"/>
    </row>
    <row r="488" spans="1:14" s="41" customFormat="1" ht="12" hidden="1" customHeight="1" outlineLevel="2" x14ac:dyDescent="0.25">
      <c r="A488" s="47">
        <v>1</v>
      </c>
      <c r="B488" s="55" t="s">
        <v>311</v>
      </c>
      <c r="C488" s="48">
        <v>258532</v>
      </c>
      <c r="D488" s="49">
        <v>41719</v>
      </c>
      <c r="E488" s="48">
        <v>121514</v>
      </c>
      <c r="F488" s="48" t="s">
        <v>38</v>
      </c>
      <c r="G488" s="50" t="s">
        <v>260</v>
      </c>
      <c r="H488" s="122">
        <v>349.4</v>
      </c>
      <c r="I488" s="122">
        <v>-180.54</v>
      </c>
      <c r="J488" s="122">
        <v>-122.81</v>
      </c>
      <c r="K488" s="122">
        <v>46.05</v>
      </c>
      <c r="L488"/>
      <c r="M488"/>
      <c r="N488"/>
    </row>
    <row r="489" spans="1:14" s="41" customFormat="1" ht="12" hidden="1" customHeight="1" outlineLevel="2" x14ac:dyDescent="0.25">
      <c r="A489" s="47">
        <v>1</v>
      </c>
      <c r="B489" s="55" t="s">
        <v>311</v>
      </c>
      <c r="C489" s="48">
        <v>3546459</v>
      </c>
      <c r="D489" s="49">
        <v>41719</v>
      </c>
      <c r="E489" s="48">
        <v>128693</v>
      </c>
      <c r="F489" s="48" t="s">
        <v>248</v>
      </c>
      <c r="G489" s="50" t="s">
        <v>283</v>
      </c>
      <c r="H489" s="122">
        <v>534.6</v>
      </c>
      <c r="I489" s="122">
        <v>-311</v>
      </c>
      <c r="J489" s="122">
        <v>-223.6</v>
      </c>
      <c r="K489" s="122">
        <v>0</v>
      </c>
      <c r="L489"/>
      <c r="M489"/>
      <c r="N489"/>
    </row>
    <row r="490" spans="1:14" s="41" customFormat="1" ht="12" hidden="1" customHeight="1" outlineLevel="2" x14ac:dyDescent="0.25">
      <c r="A490" s="47">
        <v>1</v>
      </c>
      <c r="B490" s="55" t="s">
        <v>311</v>
      </c>
      <c r="C490" s="48">
        <v>3515271</v>
      </c>
      <c r="D490" s="49">
        <v>41719</v>
      </c>
      <c r="E490" s="48">
        <v>113945</v>
      </c>
      <c r="F490" s="48" t="s">
        <v>247</v>
      </c>
      <c r="G490" s="50" t="s">
        <v>281</v>
      </c>
      <c r="H490" s="122">
        <v>349.4</v>
      </c>
      <c r="I490" s="122">
        <v>-106</v>
      </c>
      <c r="J490" s="122">
        <v>-243.4</v>
      </c>
      <c r="K490" s="122">
        <v>0</v>
      </c>
      <c r="L490"/>
      <c r="M490"/>
      <c r="N490"/>
    </row>
    <row r="491" spans="1:14" s="41" customFormat="1" ht="12" hidden="1" customHeight="1" outlineLevel="2" x14ac:dyDescent="0.25">
      <c r="A491" s="47">
        <v>1</v>
      </c>
      <c r="B491" s="55" t="s">
        <v>311</v>
      </c>
      <c r="C491" s="48">
        <v>956722</v>
      </c>
      <c r="D491" s="49">
        <v>41722</v>
      </c>
      <c r="E491" s="48">
        <v>136002</v>
      </c>
      <c r="F491" s="48" t="s">
        <v>199</v>
      </c>
      <c r="G491" s="50" t="s">
        <v>274</v>
      </c>
      <c r="H491" s="122">
        <v>792.4</v>
      </c>
      <c r="I491" s="122">
        <v>-531.38</v>
      </c>
      <c r="J491" s="122">
        <v>-261.02</v>
      </c>
      <c r="K491" s="122">
        <v>0</v>
      </c>
      <c r="L491"/>
      <c r="M491"/>
      <c r="N491"/>
    </row>
    <row r="492" spans="1:14" s="41" customFormat="1" ht="12" hidden="1" customHeight="1" outlineLevel="2" x14ac:dyDescent="0.25">
      <c r="A492" s="47">
        <v>1</v>
      </c>
      <c r="B492" s="55" t="s">
        <v>311</v>
      </c>
      <c r="C492" s="48">
        <v>3383822</v>
      </c>
      <c r="D492" s="49">
        <v>41722</v>
      </c>
      <c r="E492" s="48">
        <v>134383</v>
      </c>
      <c r="F492" s="48" t="s">
        <v>84</v>
      </c>
      <c r="G492" s="50" t="s">
        <v>271</v>
      </c>
      <c r="H492" s="122">
        <v>792.4</v>
      </c>
      <c r="I492" s="122">
        <v>-331.55</v>
      </c>
      <c r="J492" s="122">
        <v>-460.85</v>
      </c>
      <c r="K492" s="122">
        <v>0</v>
      </c>
      <c r="L492"/>
      <c r="M492"/>
      <c r="N492"/>
    </row>
    <row r="493" spans="1:14" s="41" customFormat="1" ht="12" hidden="1" customHeight="1" outlineLevel="2" x14ac:dyDescent="0.25">
      <c r="A493" s="47">
        <v>1</v>
      </c>
      <c r="B493" s="55" t="s">
        <v>311</v>
      </c>
      <c r="C493" s="48">
        <v>3535821</v>
      </c>
      <c r="D493" s="49">
        <v>41722</v>
      </c>
      <c r="E493" s="48">
        <v>154010</v>
      </c>
      <c r="F493" s="48" t="s">
        <v>62</v>
      </c>
      <c r="G493" s="50" t="s">
        <v>282</v>
      </c>
      <c r="H493" s="122">
        <v>792.4</v>
      </c>
      <c r="I493" s="122">
        <v>-503.36</v>
      </c>
      <c r="J493" s="122">
        <v>-254.04</v>
      </c>
      <c r="K493" s="122">
        <v>35</v>
      </c>
      <c r="L493"/>
      <c r="M493"/>
      <c r="N493"/>
    </row>
    <row r="494" spans="1:14" s="41" customFormat="1" ht="12" hidden="1" customHeight="1" outlineLevel="2" x14ac:dyDescent="0.25">
      <c r="A494" s="47">
        <v>1</v>
      </c>
      <c r="B494" s="55" t="s">
        <v>311</v>
      </c>
      <c r="C494" s="48">
        <v>1079760</v>
      </c>
      <c r="D494" s="49">
        <v>41722</v>
      </c>
      <c r="E494" s="48">
        <v>152084</v>
      </c>
      <c r="F494" s="48" t="s">
        <v>29</v>
      </c>
      <c r="G494" s="50" t="s">
        <v>268</v>
      </c>
      <c r="H494" s="122">
        <v>3045</v>
      </c>
      <c r="I494" s="122">
        <v>-533.98</v>
      </c>
      <c r="J494" s="122">
        <v>-2511.02</v>
      </c>
      <c r="K494" s="122">
        <v>0</v>
      </c>
      <c r="L494"/>
      <c r="M494"/>
      <c r="N494"/>
    </row>
    <row r="495" spans="1:14" s="41" customFormat="1" ht="12" hidden="1" customHeight="1" outlineLevel="2" x14ac:dyDescent="0.25">
      <c r="A495" s="47">
        <v>1</v>
      </c>
      <c r="B495" s="55" t="s">
        <v>311</v>
      </c>
      <c r="C495" s="48">
        <v>834949</v>
      </c>
      <c r="D495" s="49">
        <v>41722</v>
      </c>
      <c r="E495" s="48">
        <v>436480</v>
      </c>
      <c r="F495" s="48" t="s">
        <v>29</v>
      </c>
      <c r="G495" s="50" t="s">
        <v>268</v>
      </c>
      <c r="H495" s="122">
        <v>3045</v>
      </c>
      <c r="I495" s="122">
        <v>-427.18</v>
      </c>
      <c r="J495" s="122">
        <v>-2511.02</v>
      </c>
      <c r="K495" s="122">
        <v>106.8</v>
      </c>
      <c r="L495"/>
      <c r="M495"/>
      <c r="N495"/>
    </row>
    <row r="496" spans="1:14" s="41" customFormat="1" ht="12" hidden="1" customHeight="1" outlineLevel="2" x14ac:dyDescent="0.25">
      <c r="A496" s="47">
        <v>1</v>
      </c>
      <c r="B496" s="55" t="s">
        <v>311</v>
      </c>
      <c r="C496" s="48">
        <v>3548077</v>
      </c>
      <c r="D496" s="49">
        <v>41722</v>
      </c>
      <c r="E496" s="48">
        <v>90852</v>
      </c>
      <c r="F496" s="48" t="s">
        <v>238</v>
      </c>
      <c r="G496" s="50" t="s">
        <v>261</v>
      </c>
      <c r="H496" s="122">
        <v>2140.0300000000002</v>
      </c>
      <c r="I496" s="122">
        <v>-1094.77</v>
      </c>
      <c r="J496" s="122">
        <v>-1045.26</v>
      </c>
      <c r="K496" s="122">
        <v>0</v>
      </c>
      <c r="L496"/>
      <c r="M496"/>
      <c r="N496"/>
    </row>
    <row r="497" spans="1:14" s="41" customFormat="1" ht="12" hidden="1" customHeight="1" outlineLevel="2" x14ac:dyDescent="0.25">
      <c r="A497" s="47">
        <v>1</v>
      </c>
      <c r="B497" s="55" t="s">
        <v>311</v>
      </c>
      <c r="C497" s="48">
        <v>3453628</v>
      </c>
      <c r="D497" s="49">
        <v>41722</v>
      </c>
      <c r="E497" s="48">
        <v>118917</v>
      </c>
      <c r="F497" s="48" t="s">
        <v>238</v>
      </c>
      <c r="G497" s="50" t="s">
        <v>261</v>
      </c>
      <c r="H497" s="122">
        <v>2952.4</v>
      </c>
      <c r="I497" s="122">
        <v>-528.38</v>
      </c>
      <c r="J497" s="122">
        <v>-2421.02</v>
      </c>
      <c r="K497" s="122">
        <v>3</v>
      </c>
      <c r="L497"/>
      <c r="M497"/>
      <c r="N497"/>
    </row>
    <row r="498" spans="1:14" s="41" customFormat="1" ht="12" hidden="1" customHeight="1" outlineLevel="2" x14ac:dyDescent="0.25">
      <c r="A498" s="47">
        <v>1</v>
      </c>
      <c r="B498" s="55" t="s">
        <v>311</v>
      </c>
      <c r="C498" s="48">
        <v>1027518</v>
      </c>
      <c r="D498" s="49">
        <v>41722</v>
      </c>
      <c r="E498" s="48">
        <v>196334</v>
      </c>
      <c r="F498" s="48" t="s">
        <v>16</v>
      </c>
      <c r="G498" s="50" t="s">
        <v>266</v>
      </c>
      <c r="H498" s="122">
        <v>3395.4</v>
      </c>
      <c r="I498" s="122">
        <v>-618.62</v>
      </c>
      <c r="J498" s="122">
        <v>-2776.78</v>
      </c>
      <c r="K498" s="122">
        <v>0</v>
      </c>
      <c r="L498"/>
      <c r="M498"/>
      <c r="N498"/>
    </row>
    <row r="499" spans="1:14" s="41" customFormat="1" ht="12" hidden="1" customHeight="1" outlineLevel="2" x14ac:dyDescent="0.25">
      <c r="A499" s="47">
        <v>1</v>
      </c>
      <c r="B499" s="55" t="s">
        <v>311</v>
      </c>
      <c r="C499" s="48">
        <v>3146552</v>
      </c>
      <c r="D499" s="49">
        <v>41722</v>
      </c>
      <c r="E499" s="48">
        <v>124577</v>
      </c>
      <c r="F499" s="48" t="s">
        <v>16</v>
      </c>
      <c r="G499" s="50" t="s">
        <v>266</v>
      </c>
      <c r="H499" s="122">
        <v>792.4</v>
      </c>
      <c r="I499" s="122">
        <v>-531.38</v>
      </c>
      <c r="J499" s="122">
        <v>-261.02</v>
      </c>
      <c r="K499" s="122">
        <v>0</v>
      </c>
      <c r="L499"/>
      <c r="M499"/>
      <c r="N499"/>
    </row>
    <row r="500" spans="1:14" s="41" customFormat="1" ht="12" hidden="1" customHeight="1" outlineLevel="2" x14ac:dyDescent="0.25">
      <c r="A500" s="47">
        <v>1</v>
      </c>
      <c r="B500" s="55" t="s">
        <v>311</v>
      </c>
      <c r="C500" s="48">
        <v>3523848</v>
      </c>
      <c r="D500" s="49">
        <v>41722</v>
      </c>
      <c r="E500" s="48">
        <v>183916</v>
      </c>
      <c r="F500" s="48" t="s">
        <v>16</v>
      </c>
      <c r="G500" s="50" t="s">
        <v>266</v>
      </c>
      <c r="H500" s="122">
        <v>792.4</v>
      </c>
      <c r="I500" s="122">
        <v>-531.38</v>
      </c>
      <c r="J500" s="122">
        <v>-261.02</v>
      </c>
      <c r="K500" s="122">
        <v>0</v>
      </c>
      <c r="L500"/>
      <c r="M500"/>
      <c r="N500"/>
    </row>
    <row r="501" spans="1:14" s="41" customFormat="1" ht="12" hidden="1" customHeight="1" outlineLevel="2" x14ac:dyDescent="0.25">
      <c r="A501" s="47">
        <v>1</v>
      </c>
      <c r="B501" s="55" t="s">
        <v>311</v>
      </c>
      <c r="C501" s="48">
        <v>3525213</v>
      </c>
      <c r="D501" s="49">
        <v>41722</v>
      </c>
      <c r="E501" s="48">
        <v>305425</v>
      </c>
      <c r="F501" s="48" t="s">
        <v>16</v>
      </c>
      <c r="G501" s="50" t="s">
        <v>266</v>
      </c>
      <c r="H501" s="122">
        <v>792.4</v>
      </c>
      <c r="I501" s="122">
        <v>-531.38</v>
      </c>
      <c r="J501" s="122">
        <v>-261.02</v>
      </c>
      <c r="K501" s="122">
        <v>0</v>
      </c>
      <c r="L501"/>
      <c r="M501"/>
      <c r="N501"/>
    </row>
    <row r="502" spans="1:14" s="41" customFormat="1" ht="12" hidden="1" customHeight="1" outlineLevel="2" x14ac:dyDescent="0.25">
      <c r="A502" s="47">
        <v>1</v>
      </c>
      <c r="B502" s="55" t="s">
        <v>311</v>
      </c>
      <c r="C502" s="48">
        <v>258532</v>
      </c>
      <c r="D502" s="49">
        <v>41722</v>
      </c>
      <c r="E502" s="48">
        <v>121514</v>
      </c>
      <c r="F502" s="48" t="s">
        <v>38</v>
      </c>
      <c r="G502" s="50" t="s">
        <v>260</v>
      </c>
      <c r="H502" s="122">
        <v>792.4</v>
      </c>
      <c r="I502" s="122">
        <v>-274.45</v>
      </c>
      <c r="J502" s="122">
        <v>-430.43</v>
      </c>
      <c r="K502" s="122">
        <v>87.52</v>
      </c>
      <c r="L502"/>
      <c r="M502"/>
      <c r="N502"/>
    </row>
    <row r="503" spans="1:14" s="41" customFormat="1" ht="12" hidden="1" customHeight="1" outlineLevel="2" x14ac:dyDescent="0.25">
      <c r="A503" s="47">
        <v>1</v>
      </c>
      <c r="B503" s="55" t="s">
        <v>311</v>
      </c>
      <c r="C503" s="48">
        <v>3546459</v>
      </c>
      <c r="D503" s="49">
        <v>41722</v>
      </c>
      <c r="E503" s="48">
        <v>128693</v>
      </c>
      <c r="F503" s="48" t="s">
        <v>248</v>
      </c>
      <c r="G503" s="50" t="s">
        <v>283</v>
      </c>
      <c r="H503" s="122">
        <v>792.4</v>
      </c>
      <c r="I503" s="122">
        <v>-311</v>
      </c>
      <c r="J503" s="122">
        <v>-481.4</v>
      </c>
      <c r="K503" s="122">
        <v>0</v>
      </c>
      <c r="L503"/>
      <c r="M503"/>
      <c r="N503"/>
    </row>
    <row r="504" spans="1:14" s="41" customFormat="1" ht="12" hidden="1" customHeight="1" outlineLevel="2" x14ac:dyDescent="0.25">
      <c r="A504" s="47">
        <v>1</v>
      </c>
      <c r="B504" s="55" t="s">
        <v>311</v>
      </c>
      <c r="C504" s="48">
        <v>3515271</v>
      </c>
      <c r="D504" s="49">
        <v>41722</v>
      </c>
      <c r="E504" s="48">
        <v>113945</v>
      </c>
      <c r="F504" s="48" t="s">
        <v>247</v>
      </c>
      <c r="G504" s="50" t="s">
        <v>281</v>
      </c>
      <c r="H504" s="122">
        <v>792.4</v>
      </c>
      <c r="I504" s="122">
        <v>-258</v>
      </c>
      <c r="J504" s="122">
        <v>-534.4</v>
      </c>
      <c r="K504" s="122">
        <v>0</v>
      </c>
      <c r="L504"/>
      <c r="M504"/>
      <c r="N504"/>
    </row>
    <row r="505" spans="1:14" s="41" customFormat="1" ht="12" hidden="1" customHeight="1" outlineLevel="2" x14ac:dyDescent="0.25">
      <c r="A505" s="47">
        <v>1</v>
      </c>
      <c r="B505" s="55" t="s">
        <v>311</v>
      </c>
      <c r="C505" s="48">
        <v>3536858</v>
      </c>
      <c r="D505" s="49">
        <v>41722</v>
      </c>
      <c r="E505" s="48">
        <v>195277</v>
      </c>
      <c r="F505" s="48" t="s">
        <v>38</v>
      </c>
      <c r="G505" s="50" t="s">
        <v>260</v>
      </c>
      <c r="H505" s="122">
        <v>583.20000000000005</v>
      </c>
      <c r="I505" s="122">
        <v>0</v>
      </c>
      <c r="J505" s="122">
        <v>-583.20000000000005</v>
      </c>
      <c r="K505" s="122">
        <v>0</v>
      </c>
      <c r="L505"/>
      <c r="M505"/>
      <c r="N505"/>
    </row>
    <row r="506" spans="1:14" s="41" customFormat="1" ht="12" hidden="1" customHeight="1" outlineLevel="2" x14ac:dyDescent="0.25">
      <c r="A506" s="47">
        <v>1</v>
      </c>
      <c r="B506" s="55" t="s">
        <v>311</v>
      </c>
      <c r="C506" s="48">
        <v>956722</v>
      </c>
      <c r="D506" s="49">
        <v>41723</v>
      </c>
      <c r="E506" s="48">
        <v>136002</v>
      </c>
      <c r="F506" s="48" t="s">
        <v>199</v>
      </c>
      <c r="G506" s="50" t="s">
        <v>274</v>
      </c>
      <c r="H506" s="122">
        <v>349.4</v>
      </c>
      <c r="I506" s="122">
        <v>-362.9</v>
      </c>
      <c r="J506" s="122">
        <v>13.5</v>
      </c>
      <c r="K506" s="122">
        <v>0</v>
      </c>
      <c r="L506"/>
      <c r="M506"/>
      <c r="N506"/>
    </row>
    <row r="507" spans="1:14" s="41" customFormat="1" ht="12" hidden="1" customHeight="1" outlineLevel="2" x14ac:dyDescent="0.25">
      <c r="A507" s="47">
        <v>1</v>
      </c>
      <c r="B507" s="55" t="s">
        <v>311</v>
      </c>
      <c r="C507" s="48">
        <v>3471027</v>
      </c>
      <c r="D507" s="49">
        <v>41723</v>
      </c>
      <c r="E507" s="48">
        <v>129638</v>
      </c>
      <c r="F507" s="48" t="s">
        <v>123</v>
      </c>
      <c r="G507" s="50" t="s">
        <v>264</v>
      </c>
      <c r="H507" s="122">
        <v>2723.23</v>
      </c>
      <c r="I507" s="122">
        <v>-277.89</v>
      </c>
      <c r="J507" s="122">
        <v>-2445.34</v>
      </c>
      <c r="K507" s="122">
        <v>0</v>
      </c>
      <c r="L507"/>
      <c r="M507"/>
      <c r="N507"/>
    </row>
    <row r="508" spans="1:14" s="41" customFormat="1" ht="12" hidden="1" customHeight="1" outlineLevel="2" x14ac:dyDescent="0.25">
      <c r="A508" s="47">
        <v>1</v>
      </c>
      <c r="B508" s="55" t="s">
        <v>311</v>
      </c>
      <c r="C508" s="48">
        <v>825473</v>
      </c>
      <c r="D508" s="49">
        <v>41723</v>
      </c>
      <c r="E508" s="48">
        <v>120259</v>
      </c>
      <c r="F508" s="48" t="s">
        <v>49</v>
      </c>
      <c r="G508" s="50" t="s">
        <v>272</v>
      </c>
      <c r="H508" s="122">
        <v>2140.0300000000002</v>
      </c>
      <c r="I508" s="122">
        <v>-562.13</v>
      </c>
      <c r="J508" s="122">
        <v>-1577.9</v>
      </c>
      <c r="K508" s="122">
        <v>0</v>
      </c>
      <c r="L508"/>
      <c r="M508"/>
      <c r="N508"/>
    </row>
    <row r="509" spans="1:14" s="41" customFormat="1" ht="12" hidden="1" customHeight="1" outlineLevel="2" x14ac:dyDescent="0.25">
      <c r="A509" s="47">
        <v>1</v>
      </c>
      <c r="B509" s="55" t="s">
        <v>311</v>
      </c>
      <c r="C509" s="48">
        <v>3383822</v>
      </c>
      <c r="D509" s="49">
        <v>41723</v>
      </c>
      <c r="E509" s="48">
        <v>134383</v>
      </c>
      <c r="F509" s="48" t="s">
        <v>84</v>
      </c>
      <c r="G509" s="50" t="s">
        <v>271</v>
      </c>
      <c r="H509" s="122">
        <v>349.4</v>
      </c>
      <c r="I509" s="122">
        <v>-283.61</v>
      </c>
      <c r="J509" s="122">
        <v>-65.790000000000006</v>
      </c>
      <c r="K509" s="122">
        <v>0</v>
      </c>
      <c r="L509"/>
      <c r="M509"/>
      <c r="N509"/>
    </row>
    <row r="510" spans="1:14" s="41" customFormat="1" ht="12" hidden="1" customHeight="1" outlineLevel="2" x14ac:dyDescent="0.25">
      <c r="A510" s="47">
        <v>1</v>
      </c>
      <c r="B510" s="55" t="s">
        <v>311</v>
      </c>
      <c r="C510" s="48">
        <v>3535821</v>
      </c>
      <c r="D510" s="49">
        <v>41723</v>
      </c>
      <c r="E510" s="48">
        <v>154010</v>
      </c>
      <c r="F510" s="48" t="s">
        <v>62</v>
      </c>
      <c r="G510" s="50" t="s">
        <v>282</v>
      </c>
      <c r="H510" s="122">
        <v>349.4</v>
      </c>
      <c r="I510" s="122">
        <v>-204.34</v>
      </c>
      <c r="J510" s="122">
        <v>-110.06</v>
      </c>
      <c r="K510" s="122">
        <v>35</v>
      </c>
      <c r="L510"/>
      <c r="M510"/>
      <c r="N510"/>
    </row>
    <row r="511" spans="1:14" s="41" customFormat="1" ht="12" hidden="1" customHeight="1" outlineLevel="2" x14ac:dyDescent="0.25">
      <c r="A511" s="47">
        <v>1</v>
      </c>
      <c r="B511" s="55" t="s">
        <v>311</v>
      </c>
      <c r="C511" s="48">
        <v>1079760</v>
      </c>
      <c r="D511" s="49">
        <v>41723</v>
      </c>
      <c r="E511" s="48">
        <v>152084</v>
      </c>
      <c r="F511" s="48" t="s">
        <v>29</v>
      </c>
      <c r="G511" s="50" t="s">
        <v>268</v>
      </c>
      <c r="H511" s="122">
        <v>2509.4</v>
      </c>
      <c r="I511" s="122">
        <v>-481.78</v>
      </c>
      <c r="J511" s="122">
        <v>-2027.62</v>
      </c>
      <c r="K511" s="122">
        <v>0</v>
      </c>
      <c r="L511"/>
      <c r="M511"/>
      <c r="N511"/>
    </row>
    <row r="512" spans="1:14" s="41" customFormat="1" ht="12" hidden="1" customHeight="1" outlineLevel="2" x14ac:dyDescent="0.25">
      <c r="A512" s="47">
        <v>1</v>
      </c>
      <c r="B512" s="55" t="s">
        <v>311</v>
      </c>
      <c r="C512" s="48">
        <v>834949</v>
      </c>
      <c r="D512" s="49">
        <v>41723</v>
      </c>
      <c r="E512" s="48">
        <v>436480</v>
      </c>
      <c r="F512" s="48" t="s">
        <v>29</v>
      </c>
      <c r="G512" s="50" t="s">
        <v>268</v>
      </c>
      <c r="H512" s="122">
        <v>2509.4</v>
      </c>
      <c r="I512" s="122">
        <v>-385.42</v>
      </c>
      <c r="J512" s="122">
        <v>-2027.62</v>
      </c>
      <c r="K512" s="122">
        <v>96.36</v>
      </c>
      <c r="L512"/>
      <c r="M512"/>
      <c r="N512"/>
    </row>
    <row r="513" spans="1:14" s="41" customFormat="1" ht="12" hidden="1" customHeight="1" outlineLevel="2" x14ac:dyDescent="0.25">
      <c r="A513" s="47">
        <v>1</v>
      </c>
      <c r="B513" s="55" t="s">
        <v>311</v>
      </c>
      <c r="C513" s="48">
        <v>3548077</v>
      </c>
      <c r="D513" s="49">
        <v>41723</v>
      </c>
      <c r="E513" s="48">
        <v>90852</v>
      </c>
      <c r="F513" s="48" t="s">
        <v>238</v>
      </c>
      <c r="G513" s="50" t="s">
        <v>261</v>
      </c>
      <c r="H513" s="122">
        <v>6489</v>
      </c>
      <c r="I513" s="122">
        <v>-1446.82</v>
      </c>
      <c r="J513" s="122">
        <v>-5042.18</v>
      </c>
      <c r="K513" s="122">
        <v>0</v>
      </c>
      <c r="L513"/>
      <c r="M513"/>
      <c r="N513"/>
    </row>
    <row r="514" spans="1:14" s="41" customFormat="1" ht="12" hidden="1" customHeight="1" outlineLevel="2" x14ac:dyDescent="0.25">
      <c r="A514" s="47">
        <v>1</v>
      </c>
      <c r="B514" s="55" t="s">
        <v>311</v>
      </c>
      <c r="C514" s="48">
        <v>3453628</v>
      </c>
      <c r="D514" s="49">
        <v>41723</v>
      </c>
      <c r="E514" s="48">
        <v>118917</v>
      </c>
      <c r="F514" s="48" t="s">
        <v>238</v>
      </c>
      <c r="G514" s="50" t="s">
        <v>261</v>
      </c>
      <c r="H514" s="122">
        <v>2602</v>
      </c>
      <c r="I514" s="122">
        <v>-359.9</v>
      </c>
      <c r="J514" s="122">
        <v>-2239.1</v>
      </c>
      <c r="K514" s="122">
        <v>3</v>
      </c>
      <c r="L514"/>
      <c r="M514"/>
      <c r="N514"/>
    </row>
    <row r="515" spans="1:14" s="41" customFormat="1" ht="12" hidden="1" customHeight="1" outlineLevel="2" x14ac:dyDescent="0.25">
      <c r="A515" s="47">
        <v>1</v>
      </c>
      <c r="B515" s="55" t="s">
        <v>311</v>
      </c>
      <c r="C515" s="48">
        <v>3368849</v>
      </c>
      <c r="D515" s="49">
        <v>41723</v>
      </c>
      <c r="E515" s="48">
        <v>93292</v>
      </c>
      <c r="F515" s="48" t="s">
        <v>16</v>
      </c>
      <c r="G515" s="50" t="s">
        <v>266</v>
      </c>
      <c r="H515" s="122">
        <v>2140.0300000000002</v>
      </c>
      <c r="I515" s="122">
        <v>-1226.5</v>
      </c>
      <c r="J515" s="122">
        <v>-985.53</v>
      </c>
      <c r="K515" s="122">
        <v>-72</v>
      </c>
      <c r="L515"/>
      <c r="M515"/>
      <c r="N515"/>
    </row>
    <row r="516" spans="1:14" s="41" customFormat="1" ht="12" hidden="1" customHeight="1" outlineLevel="2" x14ac:dyDescent="0.25">
      <c r="A516" s="47">
        <v>1</v>
      </c>
      <c r="B516" s="55" t="s">
        <v>311</v>
      </c>
      <c r="C516" s="48">
        <v>3536226</v>
      </c>
      <c r="D516" s="49">
        <v>41723</v>
      </c>
      <c r="E516" s="48">
        <v>201260</v>
      </c>
      <c r="F516" s="48" t="s">
        <v>16</v>
      </c>
      <c r="G516" s="50" t="s">
        <v>266</v>
      </c>
      <c r="H516" s="122">
        <v>2215</v>
      </c>
      <c r="I516" s="122">
        <v>-500</v>
      </c>
      <c r="J516" s="122">
        <v>-1715</v>
      </c>
      <c r="K516" s="122">
        <v>0</v>
      </c>
      <c r="L516"/>
      <c r="M516"/>
      <c r="N516"/>
    </row>
    <row r="517" spans="1:14" s="41" customFormat="1" ht="12" hidden="1" customHeight="1" outlineLevel="2" x14ac:dyDescent="0.25">
      <c r="A517" s="47">
        <v>1</v>
      </c>
      <c r="B517" s="55" t="s">
        <v>311</v>
      </c>
      <c r="C517" s="48">
        <v>3146552</v>
      </c>
      <c r="D517" s="49">
        <v>41723</v>
      </c>
      <c r="E517" s="48">
        <v>124577</v>
      </c>
      <c r="F517" s="48" t="s">
        <v>16</v>
      </c>
      <c r="G517" s="50" t="s">
        <v>266</v>
      </c>
      <c r="H517" s="122">
        <v>442</v>
      </c>
      <c r="I517" s="122">
        <v>-362.9</v>
      </c>
      <c r="J517" s="122">
        <v>-79.099999999999994</v>
      </c>
      <c r="K517" s="122">
        <v>0</v>
      </c>
      <c r="L517"/>
      <c r="M517"/>
      <c r="N517"/>
    </row>
    <row r="518" spans="1:14" s="41" customFormat="1" ht="12" hidden="1" customHeight="1" outlineLevel="2" x14ac:dyDescent="0.25">
      <c r="A518" s="47">
        <v>1</v>
      </c>
      <c r="B518" s="55" t="s">
        <v>311</v>
      </c>
      <c r="C518" s="48">
        <v>3523848</v>
      </c>
      <c r="D518" s="49">
        <v>41723</v>
      </c>
      <c r="E518" s="48">
        <v>183916</v>
      </c>
      <c r="F518" s="48" t="s">
        <v>16</v>
      </c>
      <c r="G518" s="50" t="s">
        <v>266</v>
      </c>
      <c r="H518" s="122">
        <v>349.4</v>
      </c>
      <c r="I518" s="122">
        <v>-362.9</v>
      </c>
      <c r="J518" s="122">
        <v>13.5</v>
      </c>
      <c r="K518" s="122">
        <v>0</v>
      </c>
      <c r="L518"/>
      <c r="M518"/>
      <c r="N518"/>
    </row>
    <row r="519" spans="1:14" s="41" customFormat="1" ht="12" hidden="1" customHeight="1" outlineLevel="2" x14ac:dyDescent="0.25">
      <c r="A519" s="47">
        <v>1</v>
      </c>
      <c r="B519" s="55" t="s">
        <v>311</v>
      </c>
      <c r="C519" s="48">
        <v>3525213</v>
      </c>
      <c r="D519" s="49">
        <v>41723</v>
      </c>
      <c r="E519" s="48">
        <v>305425</v>
      </c>
      <c r="F519" s="48" t="s">
        <v>16</v>
      </c>
      <c r="G519" s="50" t="s">
        <v>266</v>
      </c>
      <c r="H519" s="122">
        <v>349.4</v>
      </c>
      <c r="I519" s="122">
        <v>-362.9</v>
      </c>
      <c r="J519" s="122">
        <v>13.5</v>
      </c>
      <c r="K519" s="122">
        <v>0</v>
      </c>
      <c r="L519"/>
      <c r="M519"/>
      <c r="N519"/>
    </row>
    <row r="520" spans="1:14" s="41" customFormat="1" ht="12" hidden="1" customHeight="1" outlineLevel="2" x14ac:dyDescent="0.25">
      <c r="A520" s="47">
        <v>1</v>
      </c>
      <c r="B520" s="55" t="s">
        <v>311</v>
      </c>
      <c r="C520" s="48">
        <v>258532</v>
      </c>
      <c r="D520" s="49">
        <v>41723</v>
      </c>
      <c r="E520" s="48">
        <v>121514</v>
      </c>
      <c r="F520" s="48" t="s">
        <v>38</v>
      </c>
      <c r="G520" s="50" t="s">
        <v>260</v>
      </c>
      <c r="H520" s="122">
        <v>349.4</v>
      </c>
      <c r="I520" s="122">
        <v>-180.54</v>
      </c>
      <c r="J520" s="122">
        <v>-122.81</v>
      </c>
      <c r="K520" s="122">
        <v>46.05</v>
      </c>
      <c r="L520"/>
      <c r="M520"/>
      <c r="N520"/>
    </row>
    <row r="521" spans="1:14" s="41" customFormat="1" ht="12" hidden="1" customHeight="1" outlineLevel="2" x14ac:dyDescent="0.25">
      <c r="A521" s="47">
        <v>1</v>
      </c>
      <c r="B521" s="55" t="s">
        <v>311</v>
      </c>
      <c r="C521" s="48">
        <v>3546459</v>
      </c>
      <c r="D521" s="49">
        <v>41723</v>
      </c>
      <c r="E521" s="48">
        <v>128693</v>
      </c>
      <c r="F521" s="48" t="s">
        <v>248</v>
      </c>
      <c r="G521" s="50" t="s">
        <v>283</v>
      </c>
      <c r="H521" s="122">
        <v>349.4</v>
      </c>
      <c r="I521" s="122">
        <v>-248.8</v>
      </c>
      <c r="J521" s="122">
        <v>-38.4</v>
      </c>
      <c r="K521" s="122">
        <v>62.2</v>
      </c>
      <c r="L521"/>
      <c r="M521"/>
      <c r="N521"/>
    </row>
    <row r="522" spans="1:14" s="41" customFormat="1" ht="12" hidden="1" customHeight="1" outlineLevel="2" x14ac:dyDescent="0.25">
      <c r="A522" s="47">
        <v>1</v>
      </c>
      <c r="B522" s="55" t="s">
        <v>311</v>
      </c>
      <c r="C522" s="48">
        <v>3515271</v>
      </c>
      <c r="D522" s="49">
        <v>41723</v>
      </c>
      <c r="E522" s="48">
        <v>113945</v>
      </c>
      <c r="F522" s="48" t="s">
        <v>247</v>
      </c>
      <c r="G522" s="50" t="s">
        <v>281</v>
      </c>
      <c r="H522" s="122">
        <v>534.6</v>
      </c>
      <c r="I522" s="122">
        <v>-168</v>
      </c>
      <c r="J522" s="122">
        <v>-366.6</v>
      </c>
      <c r="K522" s="122">
        <v>0</v>
      </c>
      <c r="L522"/>
      <c r="M522"/>
      <c r="N522"/>
    </row>
    <row r="523" spans="1:14" s="41" customFormat="1" ht="12" hidden="1" customHeight="1" outlineLevel="2" x14ac:dyDescent="0.25">
      <c r="A523" s="47">
        <v>1</v>
      </c>
      <c r="B523" s="55" t="s">
        <v>311</v>
      </c>
      <c r="C523" s="48">
        <v>956722</v>
      </c>
      <c r="D523" s="49">
        <v>41724</v>
      </c>
      <c r="E523" s="48">
        <v>136002</v>
      </c>
      <c r="F523" s="48" t="s">
        <v>199</v>
      </c>
      <c r="G523" s="50" t="s">
        <v>274</v>
      </c>
      <c r="H523" s="122">
        <v>1793.23</v>
      </c>
      <c r="I523" s="122">
        <v>-1072.1500000000001</v>
      </c>
      <c r="J523" s="122">
        <v>-721.08</v>
      </c>
      <c r="K523" s="122">
        <v>0</v>
      </c>
      <c r="L523"/>
      <c r="M523"/>
      <c r="N523"/>
    </row>
    <row r="524" spans="1:14" s="41" customFormat="1" ht="12" hidden="1" customHeight="1" outlineLevel="2" x14ac:dyDescent="0.25">
      <c r="A524" s="47">
        <v>1</v>
      </c>
      <c r="B524" s="55" t="s">
        <v>311</v>
      </c>
      <c r="C524" s="48">
        <v>3535821</v>
      </c>
      <c r="D524" s="49">
        <v>41724</v>
      </c>
      <c r="E524" s="48">
        <v>154010</v>
      </c>
      <c r="F524" s="48" t="s">
        <v>62</v>
      </c>
      <c r="G524" s="50" t="s">
        <v>282</v>
      </c>
      <c r="H524" s="122">
        <v>534.6</v>
      </c>
      <c r="I524" s="122">
        <v>-329.35</v>
      </c>
      <c r="J524" s="122">
        <v>-170.25</v>
      </c>
      <c r="K524" s="122">
        <v>35</v>
      </c>
      <c r="L524"/>
      <c r="M524"/>
      <c r="N524"/>
    </row>
    <row r="525" spans="1:14" s="41" customFormat="1" ht="12" hidden="1" customHeight="1" outlineLevel="2" x14ac:dyDescent="0.25">
      <c r="A525" s="47">
        <v>1</v>
      </c>
      <c r="B525" s="55" t="s">
        <v>311</v>
      </c>
      <c r="C525" s="48">
        <v>1079760</v>
      </c>
      <c r="D525" s="49">
        <v>41724</v>
      </c>
      <c r="E525" s="48">
        <v>152084</v>
      </c>
      <c r="F525" s="48" t="s">
        <v>29</v>
      </c>
      <c r="G525" s="50" t="s">
        <v>268</v>
      </c>
      <c r="H525" s="122">
        <v>2602</v>
      </c>
      <c r="I525" s="122">
        <v>-481.78</v>
      </c>
      <c r="J525" s="122">
        <v>-2120.2199999999998</v>
      </c>
      <c r="K525" s="122">
        <v>0</v>
      </c>
      <c r="L525"/>
      <c r="M525"/>
      <c r="N525"/>
    </row>
    <row r="526" spans="1:14" s="41" customFormat="1" ht="12" hidden="1" customHeight="1" outlineLevel="2" x14ac:dyDescent="0.25">
      <c r="A526" s="47">
        <v>1</v>
      </c>
      <c r="B526" s="55" t="s">
        <v>311</v>
      </c>
      <c r="C526" s="48">
        <v>3548077</v>
      </c>
      <c r="D526" s="49">
        <v>41724</v>
      </c>
      <c r="E526" s="48">
        <v>90852</v>
      </c>
      <c r="F526" s="48" t="s">
        <v>238</v>
      </c>
      <c r="G526" s="50" t="s">
        <v>261</v>
      </c>
      <c r="H526" s="122">
        <v>1721.63</v>
      </c>
      <c r="I526" s="122">
        <v>-685.78</v>
      </c>
      <c r="J526" s="122">
        <v>-1035.8499999999999</v>
      </c>
      <c r="K526" s="122">
        <v>0</v>
      </c>
      <c r="L526"/>
      <c r="M526"/>
      <c r="N526"/>
    </row>
    <row r="527" spans="1:14" s="41" customFormat="1" ht="12" hidden="1" customHeight="1" outlineLevel="2" x14ac:dyDescent="0.25">
      <c r="A527" s="47">
        <v>1</v>
      </c>
      <c r="B527" s="55" t="s">
        <v>311</v>
      </c>
      <c r="C527" s="48">
        <v>3453628</v>
      </c>
      <c r="D527" s="49">
        <v>41724</v>
      </c>
      <c r="E527" s="48">
        <v>118917</v>
      </c>
      <c r="F527" s="48" t="s">
        <v>238</v>
      </c>
      <c r="G527" s="50" t="s">
        <v>261</v>
      </c>
      <c r="H527" s="122">
        <v>2509.4</v>
      </c>
      <c r="I527" s="122">
        <v>-359.9</v>
      </c>
      <c r="J527" s="122">
        <v>-2146.5</v>
      </c>
      <c r="K527" s="122">
        <v>3</v>
      </c>
      <c r="L527"/>
      <c r="M527"/>
      <c r="N527"/>
    </row>
    <row r="528" spans="1:14" s="41" customFormat="1" ht="12" hidden="1" customHeight="1" outlineLevel="2" x14ac:dyDescent="0.25">
      <c r="A528" s="47">
        <v>1</v>
      </c>
      <c r="B528" s="55" t="s">
        <v>311</v>
      </c>
      <c r="C528" s="48">
        <v>3525213</v>
      </c>
      <c r="D528" s="49">
        <v>41724</v>
      </c>
      <c r="E528" s="48">
        <v>305425</v>
      </c>
      <c r="F528" s="48" t="s">
        <v>16</v>
      </c>
      <c r="G528" s="50" t="s">
        <v>266</v>
      </c>
      <c r="H528" s="122">
        <v>1793.23</v>
      </c>
      <c r="I528" s="122">
        <v>-1072.1500000000001</v>
      </c>
      <c r="J528" s="122">
        <v>-721.08</v>
      </c>
      <c r="K528" s="122">
        <v>0</v>
      </c>
      <c r="L528"/>
      <c r="M528"/>
      <c r="N528"/>
    </row>
    <row r="529" spans="1:14" s="41" customFormat="1" ht="12" hidden="1" customHeight="1" outlineLevel="2" x14ac:dyDescent="0.25">
      <c r="A529" s="47">
        <v>1</v>
      </c>
      <c r="B529" s="55" t="s">
        <v>311</v>
      </c>
      <c r="C529" s="48">
        <v>3146552</v>
      </c>
      <c r="D529" s="49">
        <v>41724</v>
      </c>
      <c r="E529" s="48">
        <v>124577</v>
      </c>
      <c r="F529" s="48" t="s">
        <v>16</v>
      </c>
      <c r="G529" s="50" t="s">
        <v>266</v>
      </c>
      <c r="H529" s="122">
        <v>349.4</v>
      </c>
      <c r="I529" s="122">
        <v>-362.9</v>
      </c>
      <c r="J529" s="122">
        <v>13.5</v>
      </c>
      <c r="K529" s="122">
        <v>0</v>
      </c>
      <c r="L529"/>
      <c r="M529"/>
      <c r="N529"/>
    </row>
    <row r="530" spans="1:14" s="41" customFormat="1" ht="12" hidden="1" customHeight="1" outlineLevel="2" x14ac:dyDescent="0.25">
      <c r="A530" s="47">
        <v>1</v>
      </c>
      <c r="B530" s="55" t="s">
        <v>311</v>
      </c>
      <c r="C530" s="48">
        <v>3523848</v>
      </c>
      <c r="D530" s="49">
        <v>41724</v>
      </c>
      <c r="E530" s="48">
        <v>183916</v>
      </c>
      <c r="F530" s="48" t="s">
        <v>16</v>
      </c>
      <c r="G530" s="50" t="s">
        <v>266</v>
      </c>
      <c r="H530" s="122">
        <v>349.4</v>
      </c>
      <c r="I530" s="122">
        <v>-362.9</v>
      </c>
      <c r="J530" s="122">
        <v>13.5</v>
      </c>
      <c r="K530" s="122">
        <v>0</v>
      </c>
      <c r="L530"/>
      <c r="M530"/>
      <c r="N530"/>
    </row>
    <row r="531" spans="1:14" s="41" customFormat="1" ht="12" hidden="1" customHeight="1" outlineLevel="2" x14ac:dyDescent="0.25">
      <c r="A531" s="47">
        <v>1</v>
      </c>
      <c r="B531" s="55" t="s">
        <v>311</v>
      </c>
      <c r="C531" s="48">
        <v>258532</v>
      </c>
      <c r="D531" s="49">
        <v>41724</v>
      </c>
      <c r="E531" s="48">
        <v>121514</v>
      </c>
      <c r="F531" s="48" t="s">
        <v>38</v>
      </c>
      <c r="G531" s="50" t="s">
        <v>260</v>
      </c>
      <c r="H531" s="122">
        <v>349.4</v>
      </c>
      <c r="I531" s="122">
        <v>-180.54</v>
      </c>
      <c r="J531" s="122">
        <v>-122.81</v>
      </c>
      <c r="K531" s="122">
        <v>46.05</v>
      </c>
      <c r="L531"/>
      <c r="M531"/>
      <c r="N531"/>
    </row>
    <row r="532" spans="1:14" s="41" customFormat="1" ht="12" hidden="1" customHeight="1" outlineLevel="2" x14ac:dyDescent="0.25">
      <c r="A532" s="47">
        <v>1</v>
      </c>
      <c r="B532" s="55" t="s">
        <v>311</v>
      </c>
      <c r="C532" s="48">
        <v>3546459</v>
      </c>
      <c r="D532" s="49">
        <v>41724</v>
      </c>
      <c r="E532" s="48">
        <v>128693</v>
      </c>
      <c r="F532" s="48" t="s">
        <v>248</v>
      </c>
      <c r="G532" s="50" t="s">
        <v>283</v>
      </c>
      <c r="H532" s="122">
        <v>349.4</v>
      </c>
      <c r="I532" s="122">
        <v>-311</v>
      </c>
      <c r="J532" s="122">
        <v>-38.4</v>
      </c>
      <c r="K532" s="122">
        <v>0</v>
      </c>
      <c r="L532"/>
      <c r="M532"/>
      <c r="N532"/>
    </row>
    <row r="533" spans="1:14" s="41" customFormat="1" ht="12" hidden="1" customHeight="1" outlineLevel="2" x14ac:dyDescent="0.25">
      <c r="A533" s="47">
        <v>1</v>
      </c>
      <c r="B533" s="55" t="s">
        <v>311</v>
      </c>
      <c r="C533" s="48">
        <v>3515271</v>
      </c>
      <c r="D533" s="49">
        <v>41724</v>
      </c>
      <c r="E533" s="48">
        <v>113945</v>
      </c>
      <c r="F533" s="48" t="s">
        <v>247</v>
      </c>
      <c r="G533" s="50" t="s">
        <v>281</v>
      </c>
      <c r="H533" s="122">
        <v>349.4</v>
      </c>
      <c r="I533" s="122">
        <v>-106</v>
      </c>
      <c r="J533" s="122">
        <v>-243.4</v>
      </c>
      <c r="K533" s="122">
        <v>0</v>
      </c>
      <c r="L533"/>
      <c r="M533"/>
      <c r="N533"/>
    </row>
    <row r="534" spans="1:14" s="41" customFormat="1" ht="12" hidden="1" customHeight="1" outlineLevel="2" x14ac:dyDescent="0.25">
      <c r="A534" s="47">
        <v>1</v>
      </c>
      <c r="B534" s="55" t="s">
        <v>311</v>
      </c>
      <c r="C534" s="48">
        <v>3548650</v>
      </c>
      <c r="D534" s="49">
        <v>41724</v>
      </c>
      <c r="E534" s="48">
        <v>97090</v>
      </c>
      <c r="F534" s="48" t="s">
        <v>249</v>
      </c>
      <c r="G534" s="50" t="s">
        <v>284</v>
      </c>
      <c r="H534" s="122">
        <v>2140.0300000000002</v>
      </c>
      <c r="I534" s="122">
        <v>-615.5</v>
      </c>
      <c r="J534" s="122">
        <v>-1521.24</v>
      </c>
      <c r="K534" s="122">
        <v>3.29</v>
      </c>
      <c r="L534"/>
      <c r="M534"/>
      <c r="N534"/>
    </row>
    <row r="535" spans="1:14" s="41" customFormat="1" ht="12" hidden="1" customHeight="1" outlineLevel="2" x14ac:dyDescent="0.25">
      <c r="A535" s="47">
        <v>1</v>
      </c>
      <c r="B535" s="55" t="s">
        <v>311</v>
      </c>
      <c r="C535" s="48">
        <v>956722</v>
      </c>
      <c r="D535" s="49">
        <v>41725</v>
      </c>
      <c r="E535" s="48">
        <v>136002</v>
      </c>
      <c r="F535" s="48" t="s">
        <v>199</v>
      </c>
      <c r="G535" s="50" t="s">
        <v>274</v>
      </c>
      <c r="H535" s="122">
        <v>349.4</v>
      </c>
      <c r="I535" s="122">
        <v>-362.9</v>
      </c>
      <c r="J535" s="122">
        <v>13.5</v>
      </c>
      <c r="K535" s="122">
        <v>0</v>
      </c>
      <c r="L535"/>
      <c r="M535"/>
      <c r="N535"/>
    </row>
    <row r="536" spans="1:14" s="41" customFormat="1" ht="12" hidden="1" customHeight="1" outlineLevel="2" x14ac:dyDescent="0.25">
      <c r="A536" s="47">
        <v>1</v>
      </c>
      <c r="B536" s="55" t="s">
        <v>311</v>
      </c>
      <c r="C536" s="48">
        <v>825473</v>
      </c>
      <c r="D536" s="49">
        <v>41725</v>
      </c>
      <c r="E536" s="48">
        <v>120259</v>
      </c>
      <c r="F536" s="48" t="s">
        <v>49</v>
      </c>
      <c r="G536" s="50" t="s">
        <v>272</v>
      </c>
      <c r="H536" s="122">
        <v>7495</v>
      </c>
      <c r="I536" s="122">
        <v>-3012.44</v>
      </c>
      <c r="J536" s="122">
        <v>-4482.5600000000004</v>
      </c>
      <c r="K536" s="122">
        <v>0</v>
      </c>
      <c r="L536"/>
      <c r="M536"/>
      <c r="N536"/>
    </row>
    <row r="537" spans="1:14" s="41" customFormat="1" ht="12" hidden="1" customHeight="1" outlineLevel="2" x14ac:dyDescent="0.25">
      <c r="A537" s="47">
        <v>1</v>
      </c>
      <c r="B537" s="55" t="s">
        <v>311</v>
      </c>
      <c r="C537" s="48">
        <v>3535821</v>
      </c>
      <c r="D537" s="49">
        <v>41725</v>
      </c>
      <c r="E537" s="48">
        <v>154010</v>
      </c>
      <c r="F537" s="48" t="s">
        <v>62</v>
      </c>
      <c r="G537" s="50" t="s">
        <v>282</v>
      </c>
      <c r="H537" s="122">
        <v>349.4</v>
      </c>
      <c r="I537" s="122">
        <v>-204.34</v>
      </c>
      <c r="J537" s="122">
        <v>-110.06</v>
      </c>
      <c r="K537" s="122">
        <v>35</v>
      </c>
      <c r="L537"/>
      <c r="M537"/>
      <c r="N537"/>
    </row>
    <row r="538" spans="1:14" s="41" customFormat="1" ht="12" hidden="1" customHeight="1" outlineLevel="2" x14ac:dyDescent="0.25">
      <c r="A538" s="47">
        <v>1</v>
      </c>
      <c r="B538" s="55" t="s">
        <v>311</v>
      </c>
      <c r="C538" s="48">
        <v>1050141</v>
      </c>
      <c r="D538" s="49">
        <v>41725</v>
      </c>
      <c r="E538" s="48">
        <v>107778</v>
      </c>
      <c r="F538" s="48" t="s">
        <v>29</v>
      </c>
      <c r="G538" s="50" t="s">
        <v>268</v>
      </c>
      <c r="H538" s="122">
        <v>1906.83</v>
      </c>
      <c r="I538" s="122">
        <v>-506.13</v>
      </c>
      <c r="J538" s="122">
        <v>-1400.7</v>
      </c>
      <c r="K538" s="122">
        <v>0</v>
      </c>
      <c r="L538"/>
      <c r="M538"/>
      <c r="N538"/>
    </row>
    <row r="539" spans="1:14" s="41" customFormat="1" ht="12" hidden="1" customHeight="1" outlineLevel="2" x14ac:dyDescent="0.25">
      <c r="A539" s="47">
        <v>1</v>
      </c>
      <c r="B539" s="55" t="s">
        <v>311</v>
      </c>
      <c r="C539" s="48">
        <v>834949</v>
      </c>
      <c r="D539" s="49">
        <v>41725</v>
      </c>
      <c r="E539" s="48">
        <v>436480</v>
      </c>
      <c r="F539" s="48" t="s">
        <v>29</v>
      </c>
      <c r="G539" s="50" t="s">
        <v>268</v>
      </c>
      <c r="H539" s="122">
        <v>2602</v>
      </c>
      <c r="I539" s="122">
        <v>-385.42</v>
      </c>
      <c r="J539" s="122">
        <v>-2120.2199999999998</v>
      </c>
      <c r="K539" s="122">
        <v>96.36</v>
      </c>
      <c r="L539"/>
      <c r="M539"/>
      <c r="N539"/>
    </row>
    <row r="540" spans="1:14" s="41" customFormat="1" ht="12" hidden="1" customHeight="1" outlineLevel="2" x14ac:dyDescent="0.25">
      <c r="A540" s="47">
        <v>1</v>
      </c>
      <c r="B540" s="55" t="s">
        <v>311</v>
      </c>
      <c r="C540" s="48">
        <v>3548077</v>
      </c>
      <c r="D540" s="49">
        <v>41725</v>
      </c>
      <c r="E540" s="48">
        <v>90852</v>
      </c>
      <c r="F540" s="48" t="s">
        <v>238</v>
      </c>
      <c r="G540" s="50" t="s">
        <v>261</v>
      </c>
      <c r="H540" s="122">
        <v>792.4</v>
      </c>
      <c r="I540" s="122">
        <v>-502.82</v>
      </c>
      <c r="J540" s="122">
        <v>-289.58</v>
      </c>
      <c r="K540" s="122">
        <v>0</v>
      </c>
      <c r="L540"/>
      <c r="M540"/>
      <c r="N540"/>
    </row>
    <row r="541" spans="1:14" s="41" customFormat="1" ht="12" hidden="1" customHeight="1" outlineLevel="2" x14ac:dyDescent="0.25">
      <c r="A541" s="47">
        <v>1</v>
      </c>
      <c r="B541" s="55" t="s">
        <v>311</v>
      </c>
      <c r="C541" s="48">
        <v>3453628</v>
      </c>
      <c r="D541" s="49">
        <v>41725</v>
      </c>
      <c r="E541" s="48">
        <v>118917</v>
      </c>
      <c r="F541" s="48" t="s">
        <v>238</v>
      </c>
      <c r="G541" s="50" t="s">
        <v>261</v>
      </c>
      <c r="H541" s="122">
        <v>2602</v>
      </c>
      <c r="I541" s="122">
        <v>-359.9</v>
      </c>
      <c r="J541" s="122">
        <v>-2239.1</v>
      </c>
      <c r="K541" s="122">
        <v>3</v>
      </c>
      <c r="L541"/>
      <c r="M541"/>
      <c r="N541"/>
    </row>
    <row r="542" spans="1:14" s="41" customFormat="1" ht="12" hidden="1" customHeight="1" outlineLevel="2" x14ac:dyDescent="0.25">
      <c r="A542" s="47">
        <v>1</v>
      </c>
      <c r="B542" s="55" t="s">
        <v>311</v>
      </c>
      <c r="C542" s="48">
        <v>3146552</v>
      </c>
      <c r="D542" s="49">
        <v>41725</v>
      </c>
      <c r="E542" s="48">
        <v>124577</v>
      </c>
      <c r="F542" s="48" t="s">
        <v>16</v>
      </c>
      <c r="G542" s="50" t="s">
        <v>266</v>
      </c>
      <c r="H542" s="122">
        <v>349.4</v>
      </c>
      <c r="I542" s="122">
        <v>-362.9</v>
      </c>
      <c r="J542" s="122">
        <v>13.5</v>
      </c>
      <c r="K542" s="122">
        <v>0</v>
      </c>
      <c r="L542"/>
      <c r="M542"/>
      <c r="N542"/>
    </row>
    <row r="543" spans="1:14" s="41" customFormat="1" ht="12" hidden="1" customHeight="1" outlineLevel="2" x14ac:dyDescent="0.25">
      <c r="A543" s="47">
        <v>1</v>
      </c>
      <c r="B543" s="55" t="s">
        <v>311</v>
      </c>
      <c r="C543" s="48">
        <v>3525213</v>
      </c>
      <c r="D543" s="49">
        <v>41725</v>
      </c>
      <c r="E543" s="48">
        <v>305425</v>
      </c>
      <c r="F543" s="48" t="s">
        <v>16</v>
      </c>
      <c r="G543" s="50" t="s">
        <v>266</v>
      </c>
      <c r="H543" s="122">
        <v>349.4</v>
      </c>
      <c r="I543" s="122">
        <v>-362.9</v>
      </c>
      <c r="J543" s="122">
        <v>13.5</v>
      </c>
      <c r="K543" s="122">
        <v>0</v>
      </c>
      <c r="L543"/>
      <c r="M543"/>
      <c r="N543"/>
    </row>
    <row r="544" spans="1:14" s="41" customFormat="1" ht="12" hidden="1" customHeight="1" outlineLevel="2" x14ac:dyDescent="0.25">
      <c r="A544" s="47">
        <v>1</v>
      </c>
      <c r="B544" s="55" t="s">
        <v>311</v>
      </c>
      <c r="C544" s="48">
        <v>3523848</v>
      </c>
      <c r="D544" s="49">
        <v>41725</v>
      </c>
      <c r="E544" s="48">
        <v>183916</v>
      </c>
      <c r="F544" s="48" t="s">
        <v>16</v>
      </c>
      <c r="G544" s="50" t="s">
        <v>266</v>
      </c>
      <c r="H544" s="122">
        <v>442</v>
      </c>
      <c r="I544" s="122">
        <v>-362.9</v>
      </c>
      <c r="J544" s="122">
        <v>-79.099999999999994</v>
      </c>
      <c r="K544" s="122">
        <v>0</v>
      </c>
      <c r="L544"/>
      <c r="M544"/>
      <c r="N544"/>
    </row>
    <row r="545" spans="1:14" s="41" customFormat="1" ht="12" hidden="1" customHeight="1" outlineLevel="2" x14ac:dyDescent="0.25">
      <c r="A545" s="47">
        <v>1</v>
      </c>
      <c r="B545" s="55" t="s">
        <v>311</v>
      </c>
      <c r="C545" s="48">
        <v>258532</v>
      </c>
      <c r="D545" s="49">
        <v>41725</v>
      </c>
      <c r="E545" s="48">
        <v>121514</v>
      </c>
      <c r="F545" s="48" t="s">
        <v>38</v>
      </c>
      <c r="G545" s="50" t="s">
        <v>260</v>
      </c>
      <c r="H545" s="122">
        <v>534.6</v>
      </c>
      <c r="I545" s="122">
        <v>-180.54</v>
      </c>
      <c r="J545" s="122">
        <v>-308.01</v>
      </c>
      <c r="K545" s="122">
        <v>46.05</v>
      </c>
      <c r="L545"/>
      <c r="M545"/>
      <c r="N545"/>
    </row>
    <row r="546" spans="1:14" s="41" customFormat="1" ht="12" hidden="1" customHeight="1" outlineLevel="2" x14ac:dyDescent="0.25">
      <c r="A546" s="47">
        <v>1</v>
      </c>
      <c r="B546" s="55" t="s">
        <v>311</v>
      </c>
      <c r="C546" s="48">
        <v>3515271</v>
      </c>
      <c r="D546" s="49">
        <v>41725</v>
      </c>
      <c r="E546" s="48">
        <v>113945</v>
      </c>
      <c r="F546" s="48" t="s">
        <v>247</v>
      </c>
      <c r="G546" s="50" t="s">
        <v>281</v>
      </c>
      <c r="H546" s="122">
        <v>349.4</v>
      </c>
      <c r="I546" s="122">
        <v>-106</v>
      </c>
      <c r="J546" s="122">
        <v>-243.4</v>
      </c>
      <c r="K546" s="122">
        <v>0</v>
      </c>
      <c r="L546"/>
      <c r="M546"/>
      <c r="N546"/>
    </row>
    <row r="547" spans="1:14" s="41" customFormat="1" ht="12" hidden="1" customHeight="1" outlineLevel="2" x14ac:dyDescent="0.25">
      <c r="A547" s="47">
        <v>1</v>
      </c>
      <c r="B547" s="55" t="s">
        <v>311</v>
      </c>
      <c r="C547" s="48">
        <v>576434</v>
      </c>
      <c r="D547" s="49">
        <v>41725</v>
      </c>
      <c r="E547" s="48">
        <v>121461</v>
      </c>
      <c r="F547" s="48" t="s">
        <v>241</v>
      </c>
      <c r="G547" s="50" t="s">
        <v>269</v>
      </c>
      <c r="H547" s="122">
        <v>443</v>
      </c>
      <c r="I547" s="122">
        <v>-176.7</v>
      </c>
      <c r="J547" s="122">
        <v>-266.3</v>
      </c>
      <c r="K547" s="122">
        <v>0</v>
      </c>
      <c r="L547"/>
      <c r="M547"/>
      <c r="N547"/>
    </row>
    <row r="548" spans="1:14" s="41" customFormat="1" ht="12" hidden="1" customHeight="1" outlineLevel="2" x14ac:dyDescent="0.25">
      <c r="A548" s="47">
        <v>1</v>
      </c>
      <c r="B548" s="55" t="s">
        <v>311</v>
      </c>
      <c r="C548" s="48">
        <v>3368849</v>
      </c>
      <c r="D548" s="49">
        <v>41725</v>
      </c>
      <c r="E548" s="48">
        <v>93292</v>
      </c>
      <c r="F548" s="48" t="s">
        <v>16</v>
      </c>
      <c r="G548" s="50" t="s">
        <v>266</v>
      </c>
      <c r="H548" s="122">
        <v>583.20000000000005</v>
      </c>
      <c r="I548" s="122">
        <v>0</v>
      </c>
      <c r="J548" s="122">
        <v>-583.20000000000005</v>
      </c>
      <c r="K548" s="122">
        <v>0</v>
      </c>
      <c r="L548"/>
      <c r="M548"/>
      <c r="N548"/>
    </row>
    <row r="549" spans="1:14" s="41" customFormat="1" ht="12" hidden="1" customHeight="1" outlineLevel="2" x14ac:dyDescent="0.25">
      <c r="A549" s="47">
        <v>1</v>
      </c>
      <c r="B549" s="55" t="s">
        <v>311</v>
      </c>
      <c r="C549" s="48">
        <v>3548650</v>
      </c>
      <c r="D549" s="49">
        <v>41725</v>
      </c>
      <c r="E549" s="48">
        <v>97090</v>
      </c>
      <c r="F549" s="48" t="s">
        <v>249</v>
      </c>
      <c r="G549" s="50" t="s">
        <v>284</v>
      </c>
      <c r="H549" s="122">
        <v>583.20000000000005</v>
      </c>
      <c r="I549" s="122">
        <v>0</v>
      </c>
      <c r="J549" s="122">
        <v>-583.20000000000005</v>
      </c>
      <c r="K549" s="122">
        <v>0</v>
      </c>
      <c r="L549"/>
      <c r="M549"/>
      <c r="N549"/>
    </row>
    <row r="550" spans="1:14" s="41" customFormat="1" ht="12" hidden="1" customHeight="1" outlineLevel="2" x14ac:dyDescent="0.25">
      <c r="A550" s="47">
        <v>1</v>
      </c>
      <c r="B550" s="55" t="s">
        <v>311</v>
      </c>
      <c r="C550" s="48">
        <v>956722</v>
      </c>
      <c r="D550" s="49">
        <v>41726</v>
      </c>
      <c r="E550" s="48">
        <v>136002</v>
      </c>
      <c r="F550" s="48" t="s">
        <v>199</v>
      </c>
      <c r="G550" s="50" t="s">
        <v>274</v>
      </c>
      <c r="H550" s="122">
        <v>349.4</v>
      </c>
      <c r="I550" s="122">
        <v>-362.9</v>
      </c>
      <c r="J550" s="122">
        <v>13.5</v>
      </c>
      <c r="K550" s="122">
        <v>0</v>
      </c>
      <c r="L550"/>
      <c r="M550"/>
      <c r="N550"/>
    </row>
    <row r="551" spans="1:14" s="41" customFormat="1" ht="12" hidden="1" customHeight="1" outlineLevel="2" x14ac:dyDescent="0.25">
      <c r="A551" s="47">
        <v>1</v>
      </c>
      <c r="B551" s="55" t="s">
        <v>311</v>
      </c>
      <c r="C551" s="48">
        <v>3535821</v>
      </c>
      <c r="D551" s="49">
        <v>41726</v>
      </c>
      <c r="E551" s="48">
        <v>154010</v>
      </c>
      <c r="F551" s="48" t="s">
        <v>62</v>
      </c>
      <c r="G551" s="50" t="s">
        <v>282</v>
      </c>
      <c r="H551" s="122">
        <v>349.4</v>
      </c>
      <c r="I551" s="122">
        <v>-204.34</v>
      </c>
      <c r="J551" s="122">
        <v>-110.06</v>
      </c>
      <c r="K551" s="122">
        <v>35</v>
      </c>
      <c r="L551"/>
      <c r="M551"/>
      <c r="N551"/>
    </row>
    <row r="552" spans="1:14" s="41" customFormat="1" ht="12" hidden="1" customHeight="1" outlineLevel="2" x14ac:dyDescent="0.25">
      <c r="A552" s="47">
        <v>1</v>
      </c>
      <c r="B552" s="55" t="s">
        <v>311</v>
      </c>
      <c r="C552" s="48">
        <v>834949</v>
      </c>
      <c r="D552" s="49">
        <v>41726</v>
      </c>
      <c r="E552" s="48">
        <v>436480</v>
      </c>
      <c r="F552" s="48" t="s">
        <v>29</v>
      </c>
      <c r="G552" s="50" t="s">
        <v>268</v>
      </c>
      <c r="H552" s="122">
        <v>2509.4</v>
      </c>
      <c r="I552" s="122">
        <v>-385.42</v>
      </c>
      <c r="J552" s="122">
        <v>-2027.62</v>
      </c>
      <c r="K552" s="122">
        <v>96.36</v>
      </c>
      <c r="L552"/>
      <c r="M552"/>
      <c r="N552"/>
    </row>
    <row r="553" spans="1:14" s="41" customFormat="1" ht="12" hidden="1" customHeight="1" outlineLevel="2" x14ac:dyDescent="0.25">
      <c r="A553" s="47">
        <v>1</v>
      </c>
      <c r="B553" s="55" t="s">
        <v>311</v>
      </c>
      <c r="C553" s="48">
        <v>3453628</v>
      </c>
      <c r="D553" s="49">
        <v>41726</v>
      </c>
      <c r="E553" s="48">
        <v>118917</v>
      </c>
      <c r="F553" s="48" t="s">
        <v>238</v>
      </c>
      <c r="G553" s="50" t="s">
        <v>261</v>
      </c>
      <c r="H553" s="122">
        <v>2509.4</v>
      </c>
      <c r="I553" s="122">
        <v>-359.9</v>
      </c>
      <c r="J553" s="122">
        <v>-2146.5</v>
      </c>
      <c r="K553" s="122">
        <v>3</v>
      </c>
      <c r="L553"/>
      <c r="M553"/>
      <c r="N553"/>
    </row>
    <row r="554" spans="1:14" s="41" customFormat="1" ht="12" hidden="1" customHeight="1" outlineLevel="2" x14ac:dyDescent="0.25">
      <c r="A554" s="47">
        <v>1</v>
      </c>
      <c r="B554" s="55" t="s">
        <v>311</v>
      </c>
      <c r="C554" s="48">
        <v>3548077</v>
      </c>
      <c r="D554" s="49">
        <v>41726</v>
      </c>
      <c r="E554" s="48">
        <v>90852</v>
      </c>
      <c r="F554" s="48" t="s">
        <v>238</v>
      </c>
      <c r="G554" s="50" t="s">
        <v>261</v>
      </c>
      <c r="H554" s="122">
        <v>349.4</v>
      </c>
      <c r="I554" s="122">
        <v>-343.76</v>
      </c>
      <c r="J554" s="122">
        <v>-5.64</v>
      </c>
      <c r="K554" s="122">
        <v>0</v>
      </c>
      <c r="L554"/>
      <c r="M554"/>
      <c r="N554"/>
    </row>
    <row r="555" spans="1:14" s="41" customFormat="1" ht="12" hidden="1" customHeight="1" outlineLevel="2" x14ac:dyDescent="0.25">
      <c r="A555" s="47">
        <v>1</v>
      </c>
      <c r="B555" s="55" t="s">
        <v>311</v>
      </c>
      <c r="C555" s="48">
        <v>3146552</v>
      </c>
      <c r="D555" s="49">
        <v>41726</v>
      </c>
      <c r="E555" s="48">
        <v>124577</v>
      </c>
      <c r="F555" s="48" t="s">
        <v>16</v>
      </c>
      <c r="G555" s="50" t="s">
        <v>266</v>
      </c>
      <c r="H555" s="122">
        <v>349.4</v>
      </c>
      <c r="I555" s="122">
        <v>-362.9</v>
      </c>
      <c r="J555" s="122">
        <v>13.5</v>
      </c>
      <c r="K555" s="122">
        <v>0</v>
      </c>
      <c r="L555"/>
      <c r="M555"/>
      <c r="N555"/>
    </row>
    <row r="556" spans="1:14" s="41" customFormat="1" ht="12" hidden="1" customHeight="1" outlineLevel="2" x14ac:dyDescent="0.25">
      <c r="A556" s="47">
        <v>1</v>
      </c>
      <c r="B556" s="55" t="s">
        <v>311</v>
      </c>
      <c r="C556" s="48">
        <v>3523848</v>
      </c>
      <c r="D556" s="49">
        <v>41726</v>
      </c>
      <c r="E556" s="48">
        <v>183916</v>
      </c>
      <c r="F556" s="48" t="s">
        <v>16</v>
      </c>
      <c r="G556" s="50" t="s">
        <v>266</v>
      </c>
      <c r="H556" s="122">
        <v>349.4</v>
      </c>
      <c r="I556" s="122">
        <v>-362.9</v>
      </c>
      <c r="J556" s="122">
        <v>13.5</v>
      </c>
      <c r="K556" s="122">
        <v>0</v>
      </c>
      <c r="L556"/>
      <c r="M556"/>
      <c r="N556"/>
    </row>
    <row r="557" spans="1:14" s="41" customFormat="1" ht="12" hidden="1" customHeight="1" outlineLevel="2" x14ac:dyDescent="0.25">
      <c r="A557" s="47">
        <v>1</v>
      </c>
      <c r="B557" s="55" t="s">
        <v>311</v>
      </c>
      <c r="C557" s="48">
        <v>3525213</v>
      </c>
      <c r="D557" s="49">
        <v>41726</v>
      </c>
      <c r="E557" s="48">
        <v>305425</v>
      </c>
      <c r="F557" s="48" t="s">
        <v>16</v>
      </c>
      <c r="G557" s="50" t="s">
        <v>266</v>
      </c>
      <c r="H557" s="122">
        <v>349.4</v>
      </c>
      <c r="I557" s="122">
        <v>-362.9</v>
      </c>
      <c r="J557" s="122">
        <v>13.5</v>
      </c>
      <c r="K557" s="122">
        <v>0</v>
      </c>
      <c r="L557"/>
      <c r="M557"/>
      <c r="N557"/>
    </row>
    <row r="558" spans="1:14" s="41" customFormat="1" ht="12" hidden="1" customHeight="1" outlineLevel="2" x14ac:dyDescent="0.25">
      <c r="A558" s="47">
        <v>1</v>
      </c>
      <c r="B558" s="55" t="s">
        <v>311</v>
      </c>
      <c r="C558" s="48">
        <v>258532</v>
      </c>
      <c r="D558" s="49">
        <v>41726</v>
      </c>
      <c r="E558" s="48">
        <v>121514</v>
      </c>
      <c r="F558" s="48" t="s">
        <v>38</v>
      </c>
      <c r="G558" s="50" t="s">
        <v>260</v>
      </c>
      <c r="H558" s="122">
        <v>349.4</v>
      </c>
      <c r="I558" s="122">
        <v>-180.54</v>
      </c>
      <c r="J558" s="122">
        <v>-122.81</v>
      </c>
      <c r="K558" s="122">
        <v>46.05</v>
      </c>
      <c r="L558"/>
      <c r="M558"/>
      <c r="N558"/>
    </row>
    <row r="559" spans="1:14" s="41" customFormat="1" ht="12" hidden="1" customHeight="1" outlineLevel="2" x14ac:dyDescent="0.25">
      <c r="A559" s="47">
        <v>1</v>
      </c>
      <c r="B559" s="55" t="s">
        <v>311</v>
      </c>
      <c r="C559" s="48">
        <v>3515271</v>
      </c>
      <c r="D559" s="49">
        <v>41726</v>
      </c>
      <c r="E559" s="48">
        <v>113945</v>
      </c>
      <c r="F559" s="48" t="s">
        <v>247</v>
      </c>
      <c r="G559" s="50" t="s">
        <v>281</v>
      </c>
      <c r="H559" s="122">
        <v>349.4</v>
      </c>
      <c r="I559" s="122">
        <v>-106</v>
      </c>
      <c r="J559" s="122">
        <v>-243.4</v>
      </c>
      <c r="K559" s="122">
        <v>0</v>
      </c>
      <c r="L559"/>
      <c r="M559"/>
      <c r="N559"/>
    </row>
    <row r="560" spans="1:14" s="41" customFormat="1" ht="12" hidden="1" customHeight="1" outlineLevel="2" x14ac:dyDescent="0.25">
      <c r="A560" s="47">
        <v>1</v>
      </c>
      <c r="B560" s="55" t="s">
        <v>311</v>
      </c>
      <c r="C560" s="48">
        <v>956722</v>
      </c>
      <c r="D560" s="49">
        <v>41729</v>
      </c>
      <c r="E560" s="48">
        <v>136002</v>
      </c>
      <c r="F560" s="48" t="s">
        <v>199</v>
      </c>
      <c r="G560" s="50" t="s">
        <v>274</v>
      </c>
      <c r="H560" s="122">
        <v>349.4</v>
      </c>
      <c r="I560" s="122">
        <v>-362.9</v>
      </c>
      <c r="J560" s="122">
        <v>13.5</v>
      </c>
      <c r="K560" s="122">
        <v>0</v>
      </c>
      <c r="L560"/>
      <c r="M560"/>
      <c r="N560"/>
    </row>
    <row r="561" spans="1:14" s="41" customFormat="1" ht="12" hidden="1" customHeight="1" outlineLevel="2" x14ac:dyDescent="0.25">
      <c r="A561" s="47">
        <v>1</v>
      </c>
      <c r="B561" s="55" t="s">
        <v>311</v>
      </c>
      <c r="C561" s="48">
        <v>3051973</v>
      </c>
      <c r="D561" s="49">
        <v>41729</v>
      </c>
      <c r="E561" s="48">
        <v>112527</v>
      </c>
      <c r="F561" s="48" t="s">
        <v>199</v>
      </c>
      <c r="G561" s="50" t="s">
        <v>274</v>
      </c>
      <c r="H561" s="122">
        <v>349.4</v>
      </c>
      <c r="I561" s="122">
        <v>-362.9</v>
      </c>
      <c r="J561" s="122">
        <v>13.5</v>
      </c>
      <c r="K561" s="122">
        <v>0</v>
      </c>
      <c r="L561"/>
      <c r="M561"/>
      <c r="N561"/>
    </row>
    <row r="562" spans="1:14" s="41" customFormat="1" ht="12" hidden="1" customHeight="1" outlineLevel="2" x14ac:dyDescent="0.25">
      <c r="A562" s="47">
        <v>1</v>
      </c>
      <c r="B562" s="55" t="s">
        <v>311</v>
      </c>
      <c r="C562" s="48">
        <v>825473</v>
      </c>
      <c r="D562" s="49">
        <v>41729</v>
      </c>
      <c r="E562" s="48">
        <v>120259</v>
      </c>
      <c r="F562" s="48" t="s">
        <v>49</v>
      </c>
      <c r="G562" s="50" t="s">
        <v>272</v>
      </c>
      <c r="H562" s="122">
        <v>1814.23</v>
      </c>
      <c r="I562" s="122">
        <v>-319.24</v>
      </c>
      <c r="J562" s="122">
        <v>-1494.99</v>
      </c>
      <c r="K562" s="122">
        <v>0</v>
      </c>
      <c r="L562"/>
      <c r="M562"/>
      <c r="N562"/>
    </row>
    <row r="563" spans="1:14" s="41" customFormat="1" ht="12" hidden="1" customHeight="1" outlineLevel="2" x14ac:dyDescent="0.25">
      <c r="A563" s="47">
        <v>1</v>
      </c>
      <c r="B563" s="55" t="s">
        <v>311</v>
      </c>
      <c r="C563" s="48">
        <v>3535821</v>
      </c>
      <c r="D563" s="49">
        <v>41729</v>
      </c>
      <c r="E563" s="48">
        <v>154010</v>
      </c>
      <c r="F563" s="48" t="s">
        <v>62</v>
      </c>
      <c r="G563" s="50" t="s">
        <v>282</v>
      </c>
      <c r="H563" s="122">
        <v>349.4</v>
      </c>
      <c r="I563" s="122">
        <v>-204.34</v>
      </c>
      <c r="J563" s="122">
        <v>-110.06</v>
      </c>
      <c r="K563" s="122">
        <v>35</v>
      </c>
      <c r="L563"/>
      <c r="M563"/>
      <c r="N563"/>
    </row>
    <row r="564" spans="1:14" s="41" customFormat="1" ht="12" hidden="1" customHeight="1" outlineLevel="2" x14ac:dyDescent="0.25">
      <c r="A564" s="47">
        <v>1</v>
      </c>
      <c r="B564" s="55" t="s">
        <v>311</v>
      </c>
      <c r="C564" s="48">
        <v>1079760</v>
      </c>
      <c r="D564" s="49">
        <v>41729</v>
      </c>
      <c r="E564" s="48">
        <v>152084</v>
      </c>
      <c r="F564" s="48" t="s">
        <v>29</v>
      </c>
      <c r="G564" s="50" t="s">
        <v>268</v>
      </c>
      <c r="H564" s="122">
        <v>2509.4</v>
      </c>
      <c r="I564" s="122">
        <v>-481.78</v>
      </c>
      <c r="J564" s="122">
        <v>-2027.62</v>
      </c>
      <c r="K564" s="122">
        <v>0</v>
      </c>
      <c r="L564"/>
      <c r="M564"/>
      <c r="N564"/>
    </row>
    <row r="565" spans="1:14" s="41" customFormat="1" ht="12" hidden="1" customHeight="1" outlineLevel="2" x14ac:dyDescent="0.25">
      <c r="A565" s="47">
        <v>1</v>
      </c>
      <c r="B565" s="55" t="s">
        <v>311</v>
      </c>
      <c r="C565" s="48">
        <v>834949</v>
      </c>
      <c r="D565" s="49">
        <v>41729</v>
      </c>
      <c r="E565" s="48">
        <v>436480</v>
      </c>
      <c r="F565" s="48" t="s">
        <v>29</v>
      </c>
      <c r="G565" s="50" t="s">
        <v>268</v>
      </c>
      <c r="H565" s="122">
        <v>2509.4</v>
      </c>
      <c r="I565" s="122">
        <v>-385.42</v>
      </c>
      <c r="J565" s="122">
        <v>-2027.62</v>
      </c>
      <c r="K565" s="122">
        <v>96.36</v>
      </c>
      <c r="L565"/>
      <c r="M565"/>
      <c r="N565"/>
    </row>
    <row r="566" spans="1:14" s="41" customFormat="1" ht="12" hidden="1" customHeight="1" outlineLevel="2" x14ac:dyDescent="0.25">
      <c r="A566" s="47">
        <v>1</v>
      </c>
      <c r="B566" s="55" t="s">
        <v>311</v>
      </c>
      <c r="C566" s="48">
        <v>1050141</v>
      </c>
      <c r="D566" s="49">
        <v>41729</v>
      </c>
      <c r="E566" s="48">
        <v>107778</v>
      </c>
      <c r="F566" s="48" t="s">
        <v>29</v>
      </c>
      <c r="G566" s="50" t="s">
        <v>268</v>
      </c>
      <c r="H566" s="122">
        <v>349.4</v>
      </c>
      <c r="I566" s="122">
        <v>-274.87</v>
      </c>
      <c r="J566" s="122">
        <v>-74.53</v>
      </c>
      <c r="K566" s="122">
        <v>0</v>
      </c>
      <c r="L566"/>
      <c r="M566"/>
      <c r="N566"/>
    </row>
    <row r="567" spans="1:14" s="41" customFormat="1" ht="12" hidden="1" customHeight="1" outlineLevel="2" x14ac:dyDescent="0.25">
      <c r="A567" s="47">
        <v>1</v>
      </c>
      <c r="B567" s="55" t="s">
        <v>311</v>
      </c>
      <c r="C567" s="48">
        <v>3453628</v>
      </c>
      <c r="D567" s="49">
        <v>41729</v>
      </c>
      <c r="E567" s="48">
        <v>118917</v>
      </c>
      <c r="F567" s="48" t="s">
        <v>238</v>
      </c>
      <c r="G567" s="50" t="s">
        <v>261</v>
      </c>
      <c r="H567" s="122">
        <v>2509.4</v>
      </c>
      <c r="I567" s="122">
        <v>-359.9</v>
      </c>
      <c r="J567" s="122">
        <v>-2146.5</v>
      </c>
      <c r="K567" s="122">
        <v>3</v>
      </c>
      <c r="L567"/>
      <c r="M567"/>
      <c r="N567"/>
    </row>
    <row r="568" spans="1:14" s="41" customFormat="1" ht="12" hidden="1" customHeight="1" outlineLevel="2" x14ac:dyDescent="0.25">
      <c r="A568" s="47">
        <v>1</v>
      </c>
      <c r="B568" s="55" t="s">
        <v>311</v>
      </c>
      <c r="C568" s="48">
        <v>3548077</v>
      </c>
      <c r="D568" s="49">
        <v>41729</v>
      </c>
      <c r="E568" s="48">
        <v>90852</v>
      </c>
      <c r="F568" s="48" t="s">
        <v>238</v>
      </c>
      <c r="G568" s="50" t="s">
        <v>261</v>
      </c>
      <c r="H568" s="122">
        <v>349.4</v>
      </c>
      <c r="I568" s="122">
        <v>-343.76</v>
      </c>
      <c r="J568" s="122">
        <v>-5.64</v>
      </c>
      <c r="K568" s="122">
        <v>0</v>
      </c>
      <c r="L568"/>
      <c r="M568"/>
      <c r="N568"/>
    </row>
    <row r="569" spans="1:14" s="41" customFormat="1" ht="12" hidden="1" customHeight="1" outlineLevel="2" x14ac:dyDescent="0.25">
      <c r="A569" s="47">
        <v>1</v>
      </c>
      <c r="B569" s="55" t="s">
        <v>311</v>
      </c>
      <c r="C569" s="48">
        <v>3146552</v>
      </c>
      <c r="D569" s="49">
        <v>41729</v>
      </c>
      <c r="E569" s="48">
        <v>124577</v>
      </c>
      <c r="F569" s="48" t="s">
        <v>16</v>
      </c>
      <c r="G569" s="50" t="s">
        <v>266</v>
      </c>
      <c r="H569" s="122">
        <v>349.4</v>
      </c>
      <c r="I569" s="122">
        <v>-362.9</v>
      </c>
      <c r="J569" s="122">
        <v>13.5</v>
      </c>
      <c r="K569" s="122">
        <v>0</v>
      </c>
      <c r="L569"/>
      <c r="M569"/>
      <c r="N569"/>
    </row>
    <row r="570" spans="1:14" s="41" customFormat="1" ht="12" hidden="1" customHeight="1" outlineLevel="2" x14ac:dyDescent="0.25">
      <c r="A570" s="47">
        <v>1</v>
      </c>
      <c r="B570" s="55" t="s">
        <v>311</v>
      </c>
      <c r="C570" s="48">
        <v>3523848</v>
      </c>
      <c r="D570" s="49">
        <v>41729</v>
      </c>
      <c r="E570" s="48">
        <v>183916</v>
      </c>
      <c r="F570" s="48" t="s">
        <v>16</v>
      </c>
      <c r="G570" s="50" t="s">
        <v>266</v>
      </c>
      <c r="H570" s="122">
        <v>349.4</v>
      </c>
      <c r="I570" s="122">
        <v>-362.9</v>
      </c>
      <c r="J570" s="122">
        <v>13.5</v>
      </c>
      <c r="K570" s="122">
        <v>0</v>
      </c>
      <c r="L570"/>
      <c r="M570"/>
      <c r="N570"/>
    </row>
    <row r="571" spans="1:14" s="41" customFormat="1" ht="12" hidden="1" customHeight="1" outlineLevel="2" x14ac:dyDescent="0.25">
      <c r="A571" s="47">
        <v>1</v>
      </c>
      <c r="B571" s="55" t="s">
        <v>311</v>
      </c>
      <c r="C571" s="48">
        <v>3525213</v>
      </c>
      <c r="D571" s="49">
        <v>41729</v>
      </c>
      <c r="E571" s="48">
        <v>305425</v>
      </c>
      <c r="F571" s="48" t="s">
        <v>16</v>
      </c>
      <c r="G571" s="50" t="s">
        <v>266</v>
      </c>
      <c r="H571" s="122">
        <v>349.4</v>
      </c>
      <c r="I571" s="122">
        <v>-362.9</v>
      </c>
      <c r="J571" s="122">
        <v>13.5</v>
      </c>
      <c r="K571" s="122">
        <v>0</v>
      </c>
      <c r="L571"/>
      <c r="M571"/>
      <c r="N571"/>
    </row>
    <row r="572" spans="1:14" s="41" customFormat="1" ht="12" hidden="1" customHeight="1" outlineLevel="2" x14ac:dyDescent="0.25">
      <c r="A572" s="47">
        <v>1</v>
      </c>
      <c r="B572" s="55" t="s">
        <v>311</v>
      </c>
      <c r="C572" s="48">
        <v>3536858</v>
      </c>
      <c r="D572" s="49">
        <v>41729</v>
      </c>
      <c r="E572" s="48">
        <v>195277</v>
      </c>
      <c r="F572" s="48" t="s">
        <v>38</v>
      </c>
      <c r="G572" s="50" t="s">
        <v>260</v>
      </c>
      <c r="H572" s="122">
        <v>1814.23</v>
      </c>
      <c r="I572" s="122">
        <v>-261.24</v>
      </c>
      <c r="J572" s="122">
        <v>-1446.67</v>
      </c>
      <c r="K572" s="122">
        <v>106.32</v>
      </c>
      <c r="L572"/>
      <c r="M572"/>
      <c r="N572"/>
    </row>
    <row r="573" spans="1:14" s="41" customFormat="1" ht="12" hidden="1" customHeight="1" outlineLevel="2" x14ac:dyDescent="0.25">
      <c r="A573" s="47">
        <v>1</v>
      </c>
      <c r="B573" s="55" t="s">
        <v>311</v>
      </c>
      <c r="C573" s="48">
        <v>258532</v>
      </c>
      <c r="D573" s="49">
        <v>41729</v>
      </c>
      <c r="E573" s="48">
        <v>121514</v>
      </c>
      <c r="F573" s="48" t="s">
        <v>38</v>
      </c>
      <c r="G573" s="50" t="s">
        <v>260</v>
      </c>
      <c r="H573" s="122">
        <v>349.4</v>
      </c>
      <c r="I573" s="122">
        <v>-180.54</v>
      </c>
      <c r="J573" s="122">
        <v>-122.81</v>
      </c>
      <c r="K573" s="122">
        <v>46.05</v>
      </c>
      <c r="L573"/>
      <c r="M573"/>
      <c r="N573"/>
    </row>
    <row r="574" spans="1:14" s="41" customFormat="1" ht="12" hidden="1" customHeight="1" outlineLevel="2" x14ac:dyDescent="0.25">
      <c r="A574" s="47">
        <v>1</v>
      </c>
      <c r="B574" s="55" t="s">
        <v>311</v>
      </c>
      <c r="C574" s="48">
        <v>3515271</v>
      </c>
      <c r="D574" s="49">
        <v>41729</v>
      </c>
      <c r="E574" s="48">
        <v>113945</v>
      </c>
      <c r="F574" s="48" t="s">
        <v>247</v>
      </c>
      <c r="G574" s="50" t="s">
        <v>281</v>
      </c>
      <c r="H574" s="122">
        <v>349.4</v>
      </c>
      <c r="I574" s="122">
        <v>-106</v>
      </c>
      <c r="J574" s="122">
        <v>-243.4</v>
      </c>
      <c r="K574" s="122">
        <v>0</v>
      </c>
      <c r="L574"/>
      <c r="M574"/>
      <c r="N574"/>
    </row>
    <row r="575" spans="1:14" s="41" customFormat="1" ht="12" hidden="1" customHeight="1" outlineLevel="2" x14ac:dyDescent="0.25">
      <c r="A575" s="47">
        <v>1</v>
      </c>
      <c r="B575" s="55" t="s">
        <v>311</v>
      </c>
      <c r="C575" s="48">
        <v>214566</v>
      </c>
      <c r="D575" s="49">
        <v>41729</v>
      </c>
      <c r="E575" s="48">
        <v>336576</v>
      </c>
      <c r="F575" s="48" t="s">
        <v>239</v>
      </c>
      <c r="G575" s="50" t="s">
        <v>263</v>
      </c>
      <c r="H575" s="122">
        <v>1629.03</v>
      </c>
      <c r="I575" s="122">
        <v>-355.63</v>
      </c>
      <c r="J575" s="122">
        <v>-1263.4000000000001</v>
      </c>
      <c r="K575" s="122">
        <v>10</v>
      </c>
      <c r="L575"/>
      <c r="M575"/>
      <c r="N575"/>
    </row>
    <row r="576" spans="1:14" s="41" customFormat="1" ht="12" hidden="1" customHeight="1" outlineLevel="1" collapsed="1" x14ac:dyDescent="0.25">
      <c r="A576" s="47">
        <f>SUBTOTAL(9,A280:A575)</f>
        <v>296</v>
      </c>
      <c r="B576" s="56" t="s">
        <v>323</v>
      </c>
      <c r="C576" s="48"/>
      <c r="D576" s="49"/>
      <c r="E576" s="48"/>
      <c r="F576" s="48"/>
      <c r="G576" s="50"/>
      <c r="H576" s="122">
        <f>SUBTOTAL(9,H280:H575)</f>
        <v>336863.1300000003</v>
      </c>
      <c r="I576" s="122">
        <f>SUBTOTAL(9,I280:I575)</f>
        <v>-110248.37999999982</v>
      </c>
      <c r="J576" s="122">
        <f>SUBTOTAL(9,J280:J575)</f>
        <v>-209023.87999999983</v>
      </c>
      <c r="K576" s="122">
        <f>SUBTOTAL(9,K280:K575)</f>
        <v>17590.87</v>
      </c>
      <c r="L576"/>
      <c r="M576"/>
      <c r="N576"/>
    </row>
    <row r="577" spans="1:14" s="41" customFormat="1" ht="12" hidden="1" customHeight="1" outlineLevel="2" x14ac:dyDescent="0.25">
      <c r="A577" s="47">
        <v>1</v>
      </c>
      <c r="B577" s="55" t="s">
        <v>312</v>
      </c>
      <c r="C577" s="48">
        <v>956722</v>
      </c>
      <c r="D577" s="49">
        <v>41730</v>
      </c>
      <c r="E577" s="48">
        <v>136002</v>
      </c>
      <c r="F577" s="48" t="s">
        <v>199</v>
      </c>
      <c r="G577" s="50" t="s">
        <v>274</v>
      </c>
      <c r="H577" s="122">
        <v>349.4</v>
      </c>
      <c r="I577" s="122">
        <v>-362.9</v>
      </c>
      <c r="J577" s="122">
        <v>13.5</v>
      </c>
      <c r="K577" s="122">
        <v>0</v>
      </c>
      <c r="L577"/>
      <c r="M577"/>
      <c r="N577"/>
    </row>
    <row r="578" spans="1:14" s="41" customFormat="1" ht="12" hidden="1" customHeight="1" outlineLevel="2" x14ac:dyDescent="0.25">
      <c r="A578" s="47">
        <v>1</v>
      </c>
      <c r="B578" s="55" t="s">
        <v>312</v>
      </c>
      <c r="C578" s="48">
        <v>3051973</v>
      </c>
      <c r="D578" s="49">
        <v>41730</v>
      </c>
      <c r="E578" s="48">
        <v>112527</v>
      </c>
      <c r="F578" s="48" t="s">
        <v>199</v>
      </c>
      <c r="G578" s="50" t="s">
        <v>274</v>
      </c>
      <c r="H578" s="122">
        <v>349.4</v>
      </c>
      <c r="I578" s="122">
        <v>-362.9</v>
      </c>
      <c r="J578" s="122">
        <v>13.5</v>
      </c>
      <c r="K578" s="122">
        <v>0</v>
      </c>
      <c r="L578"/>
      <c r="M578"/>
      <c r="N578"/>
    </row>
    <row r="579" spans="1:14" s="41" customFormat="1" ht="12" hidden="1" customHeight="1" outlineLevel="2" x14ac:dyDescent="0.25">
      <c r="A579" s="47">
        <v>1</v>
      </c>
      <c r="B579" s="55" t="s">
        <v>312</v>
      </c>
      <c r="C579" s="48">
        <v>825473</v>
      </c>
      <c r="D579" s="49">
        <v>41730</v>
      </c>
      <c r="E579" s="48">
        <v>120259</v>
      </c>
      <c r="F579" s="48" t="s">
        <v>49</v>
      </c>
      <c r="G579" s="50" t="s">
        <v>272</v>
      </c>
      <c r="H579" s="122">
        <v>349.4</v>
      </c>
      <c r="I579" s="122">
        <v>-168.75</v>
      </c>
      <c r="J579" s="122">
        <v>-87.35</v>
      </c>
      <c r="K579" s="122">
        <v>93.3</v>
      </c>
      <c r="L579"/>
      <c r="M579"/>
      <c r="N579"/>
    </row>
    <row r="580" spans="1:14" s="41" customFormat="1" ht="12" hidden="1" customHeight="1" outlineLevel="2" x14ac:dyDescent="0.25">
      <c r="A580" s="47">
        <v>1</v>
      </c>
      <c r="B580" s="55" t="s">
        <v>312</v>
      </c>
      <c r="C580" s="48">
        <v>1079760</v>
      </c>
      <c r="D580" s="49">
        <v>41730</v>
      </c>
      <c r="E580" s="48">
        <v>152084</v>
      </c>
      <c r="F580" s="48" t="s">
        <v>29</v>
      </c>
      <c r="G580" s="50" t="s">
        <v>268</v>
      </c>
      <c r="H580" s="122">
        <v>2602</v>
      </c>
      <c r="I580" s="122">
        <v>-481.78</v>
      </c>
      <c r="J580" s="122">
        <v>-2120.2199999999998</v>
      </c>
      <c r="K580" s="122">
        <v>0</v>
      </c>
      <c r="L580"/>
      <c r="M580"/>
      <c r="N580"/>
    </row>
    <row r="581" spans="1:14" s="41" customFormat="1" ht="12" hidden="1" customHeight="1" outlineLevel="2" x14ac:dyDescent="0.25">
      <c r="A581" s="47">
        <v>1</v>
      </c>
      <c r="B581" s="55" t="s">
        <v>312</v>
      </c>
      <c r="C581" s="48">
        <v>834949</v>
      </c>
      <c r="D581" s="49">
        <v>41730</v>
      </c>
      <c r="E581" s="48">
        <v>436480</v>
      </c>
      <c r="F581" s="48" t="s">
        <v>29</v>
      </c>
      <c r="G581" s="50" t="s">
        <v>268</v>
      </c>
      <c r="H581" s="122">
        <v>2602</v>
      </c>
      <c r="I581" s="122">
        <v>-385.42</v>
      </c>
      <c r="J581" s="122">
        <v>-2120.2199999999998</v>
      </c>
      <c r="K581" s="122">
        <v>96.36</v>
      </c>
      <c r="L581"/>
      <c r="M581"/>
      <c r="N581"/>
    </row>
    <row r="582" spans="1:14" s="41" customFormat="1" ht="12" hidden="1" customHeight="1" outlineLevel="2" x14ac:dyDescent="0.25">
      <c r="A582" s="47">
        <v>1</v>
      </c>
      <c r="B582" s="55" t="s">
        <v>312</v>
      </c>
      <c r="C582" s="48">
        <v>1050141</v>
      </c>
      <c r="D582" s="49">
        <v>41730</v>
      </c>
      <c r="E582" s="48">
        <v>107778</v>
      </c>
      <c r="F582" s="48" t="s">
        <v>29</v>
      </c>
      <c r="G582" s="50" t="s">
        <v>268</v>
      </c>
      <c r="H582" s="122">
        <v>349.4</v>
      </c>
      <c r="I582" s="122">
        <v>-274.87</v>
      </c>
      <c r="J582" s="122">
        <v>-74.53</v>
      </c>
      <c r="K582" s="122">
        <v>0</v>
      </c>
      <c r="L582"/>
      <c r="M582"/>
      <c r="N582"/>
    </row>
    <row r="583" spans="1:14" s="41" customFormat="1" ht="12" hidden="1" customHeight="1" outlineLevel="2" x14ac:dyDescent="0.25">
      <c r="A583" s="47">
        <v>1</v>
      </c>
      <c r="B583" s="55" t="s">
        <v>312</v>
      </c>
      <c r="C583" s="48">
        <v>3453628</v>
      </c>
      <c r="D583" s="49">
        <v>41730</v>
      </c>
      <c r="E583" s="48">
        <v>118917</v>
      </c>
      <c r="F583" s="48" t="s">
        <v>238</v>
      </c>
      <c r="G583" s="50" t="s">
        <v>261</v>
      </c>
      <c r="H583" s="122">
        <v>2509.4</v>
      </c>
      <c r="I583" s="122">
        <v>-359.9</v>
      </c>
      <c r="J583" s="122">
        <v>-2146.5</v>
      </c>
      <c r="K583" s="122">
        <v>3</v>
      </c>
      <c r="L583"/>
      <c r="M583"/>
      <c r="N583"/>
    </row>
    <row r="584" spans="1:14" s="41" customFormat="1" ht="12" hidden="1" customHeight="1" outlineLevel="2" x14ac:dyDescent="0.25">
      <c r="A584" s="47">
        <v>1</v>
      </c>
      <c r="B584" s="55" t="s">
        <v>312</v>
      </c>
      <c r="C584" s="48">
        <v>3548077</v>
      </c>
      <c r="D584" s="49">
        <v>41730</v>
      </c>
      <c r="E584" s="48">
        <v>90852</v>
      </c>
      <c r="F584" s="48" t="s">
        <v>238</v>
      </c>
      <c r="G584" s="50" t="s">
        <v>261</v>
      </c>
      <c r="H584" s="122">
        <v>349.4</v>
      </c>
      <c r="I584" s="122">
        <v>-351.01</v>
      </c>
      <c r="J584" s="122">
        <v>1.61</v>
      </c>
      <c r="K584" s="122">
        <v>0</v>
      </c>
      <c r="L584"/>
      <c r="M584"/>
      <c r="N584"/>
    </row>
    <row r="585" spans="1:14" s="41" customFormat="1" ht="12" hidden="1" customHeight="1" outlineLevel="2" x14ac:dyDescent="0.25">
      <c r="A585" s="47">
        <v>1</v>
      </c>
      <c r="B585" s="55" t="s">
        <v>312</v>
      </c>
      <c r="C585" s="48">
        <v>3146552</v>
      </c>
      <c r="D585" s="49">
        <v>41730</v>
      </c>
      <c r="E585" s="48">
        <v>124577</v>
      </c>
      <c r="F585" s="48" t="s">
        <v>16</v>
      </c>
      <c r="G585" s="50" t="s">
        <v>266</v>
      </c>
      <c r="H585" s="122">
        <v>349.4</v>
      </c>
      <c r="I585" s="122">
        <v>-362.9</v>
      </c>
      <c r="J585" s="122">
        <v>13.5</v>
      </c>
      <c r="K585" s="122">
        <v>0</v>
      </c>
      <c r="L585"/>
      <c r="M585"/>
      <c r="N585"/>
    </row>
    <row r="586" spans="1:14" s="41" customFormat="1" ht="12" hidden="1" customHeight="1" outlineLevel="2" x14ac:dyDescent="0.25">
      <c r="A586" s="47">
        <v>1</v>
      </c>
      <c r="B586" s="55" t="s">
        <v>312</v>
      </c>
      <c r="C586" s="48">
        <v>3523848</v>
      </c>
      <c r="D586" s="49">
        <v>41730</v>
      </c>
      <c r="E586" s="48">
        <v>183916</v>
      </c>
      <c r="F586" s="48" t="s">
        <v>16</v>
      </c>
      <c r="G586" s="50" t="s">
        <v>266</v>
      </c>
      <c r="H586" s="122">
        <v>349.4</v>
      </c>
      <c r="I586" s="122">
        <v>-362.9</v>
      </c>
      <c r="J586" s="122">
        <v>13.5</v>
      </c>
      <c r="K586" s="122">
        <v>0</v>
      </c>
      <c r="L586"/>
      <c r="M586"/>
      <c r="N586"/>
    </row>
    <row r="587" spans="1:14" s="41" customFormat="1" ht="12" hidden="1" customHeight="1" outlineLevel="2" x14ac:dyDescent="0.25">
      <c r="A587" s="47">
        <v>1</v>
      </c>
      <c r="B587" s="55" t="s">
        <v>312</v>
      </c>
      <c r="C587" s="48">
        <v>3525213</v>
      </c>
      <c r="D587" s="49">
        <v>41730</v>
      </c>
      <c r="E587" s="48">
        <v>305425</v>
      </c>
      <c r="F587" s="48" t="s">
        <v>16</v>
      </c>
      <c r="G587" s="50" t="s">
        <v>266</v>
      </c>
      <c r="H587" s="122">
        <v>349.4</v>
      </c>
      <c r="I587" s="122">
        <v>-362.9</v>
      </c>
      <c r="J587" s="122">
        <v>13.5</v>
      </c>
      <c r="K587" s="122">
        <v>0</v>
      </c>
      <c r="L587"/>
      <c r="M587"/>
      <c r="N587"/>
    </row>
    <row r="588" spans="1:14" s="41" customFormat="1" ht="12" hidden="1" customHeight="1" outlineLevel="2" x14ac:dyDescent="0.25">
      <c r="A588" s="47">
        <v>1</v>
      </c>
      <c r="B588" s="55" t="s">
        <v>312</v>
      </c>
      <c r="C588" s="48">
        <v>258532</v>
      </c>
      <c r="D588" s="49">
        <v>41730</v>
      </c>
      <c r="E588" s="48">
        <v>121514</v>
      </c>
      <c r="F588" s="48" t="s">
        <v>38</v>
      </c>
      <c r="G588" s="50" t="s">
        <v>260</v>
      </c>
      <c r="H588" s="122">
        <v>534.6</v>
      </c>
      <c r="I588" s="122">
        <v>-180.54</v>
      </c>
      <c r="J588" s="122">
        <v>-308.01</v>
      </c>
      <c r="K588" s="122">
        <v>46.05</v>
      </c>
      <c r="L588"/>
      <c r="M588"/>
      <c r="N588"/>
    </row>
    <row r="589" spans="1:14" s="41" customFormat="1" ht="12" hidden="1" customHeight="1" outlineLevel="2" x14ac:dyDescent="0.25">
      <c r="A589" s="47">
        <v>1</v>
      </c>
      <c r="B589" s="55" t="s">
        <v>312</v>
      </c>
      <c r="C589" s="48">
        <v>3536858</v>
      </c>
      <c r="D589" s="49">
        <v>41730</v>
      </c>
      <c r="E589" s="48">
        <v>195277</v>
      </c>
      <c r="F589" s="48" t="s">
        <v>38</v>
      </c>
      <c r="G589" s="50" t="s">
        <v>260</v>
      </c>
      <c r="H589" s="122">
        <v>349.4</v>
      </c>
      <c r="I589" s="122">
        <v>-180.54</v>
      </c>
      <c r="J589" s="122">
        <v>-122.81</v>
      </c>
      <c r="K589" s="122">
        <v>46.05</v>
      </c>
      <c r="L589"/>
      <c r="M589"/>
      <c r="N589"/>
    </row>
    <row r="590" spans="1:14" s="41" customFormat="1" ht="12" hidden="1" customHeight="1" outlineLevel="2" x14ac:dyDescent="0.25">
      <c r="A590" s="47">
        <v>1</v>
      </c>
      <c r="B590" s="55" t="s">
        <v>312</v>
      </c>
      <c r="C590" s="48">
        <v>3515271</v>
      </c>
      <c r="D590" s="49">
        <v>41730</v>
      </c>
      <c r="E590" s="48">
        <v>113945</v>
      </c>
      <c r="F590" s="48" t="s">
        <v>247</v>
      </c>
      <c r="G590" s="50" t="s">
        <v>281</v>
      </c>
      <c r="H590" s="122">
        <v>1767.2</v>
      </c>
      <c r="I590" s="122">
        <v>-486</v>
      </c>
      <c r="J590" s="122">
        <v>-1281.2</v>
      </c>
      <c r="K590" s="122">
        <v>0</v>
      </c>
      <c r="L590"/>
      <c r="M590"/>
      <c r="N590"/>
    </row>
    <row r="591" spans="1:14" s="41" customFormat="1" ht="12" hidden="1" customHeight="1" outlineLevel="2" x14ac:dyDescent="0.25">
      <c r="A591" s="47">
        <v>1</v>
      </c>
      <c r="B591" s="55" t="s">
        <v>312</v>
      </c>
      <c r="C591" s="48">
        <v>214566</v>
      </c>
      <c r="D591" s="49">
        <v>41730</v>
      </c>
      <c r="E591" s="48">
        <v>336576</v>
      </c>
      <c r="F591" s="48" t="s">
        <v>239</v>
      </c>
      <c r="G591" s="50" t="s">
        <v>263</v>
      </c>
      <c r="H591" s="122">
        <v>2509.4</v>
      </c>
      <c r="I591" s="122">
        <v>0</v>
      </c>
      <c r="J591" s="122">
        <v>-2146.5</v>
      </c>
      <c r="K591" s="122">
        <v>362.9</v>
      </c>
      <c r="L591"/>
      <c r="M591"/>
      <c r="N591"/>
    </row>
    <row r="592" spans="1:14" s="41" customFormat="1" ht="12" hidden="1" customHeight="1" outlineLevel="2" x14ac:dyDescent="0.25">
      <c r="A592" s="47">
        <v>1</v>
      </c>
      <c r="B592" s="55" t="s">
        <v>312</v>
      </c>
      <c r="C592" s="48">
        <v>956722</v>
      </c>
      <c r="D592" s="49">
        <v>41731</v>
      </c>
      <c r="E592" s="48">
        <v>136002</v>
      </c>
      <c r="F592" s="48" t="s">
        <v>199</v>
      </c>
      <c r="G592" s="50" t="s">
        <v>274</v>
      </c>
      <c r="H592" s="122">
        <v>349.4</v>
      </c>
      <c r="I592" s="122">
        <v>-362.9</v>
      </c>
      <c r="J592" s="122">
        <v>13.5</v>
      </c>
      <c r="K592" s="122">
        <v>0</v>
      </c>
      <c r="L592"/>
      <c r="M592"/>
      <c r="N592"/>
    </row>
    <row r="593" spans="1:14" s="41" customFormat="1" ht="12" hidden="1" customHeight="1" outlineLevel="2" x14ac:dyDescent="0.25">
      <c r="A593" s="47">
        <v>1</v>
      </c>
      <c r="B593" s="55" t="s">
        <v>312</v>
      </c>
      <c r="C593" s="48">
        <v>3051973</v>
      </c>
      <c r="D593" s="49">
        <v>41731</v>
      </c>
      <c r="E593" s="48">
        <v>112527</v>
      </c>
      <c r="F593" s="48" t="s">
        <v>199</v>
      </c>
      <c r="G593" s="50" t="s">
        <v>274</v>
      </c>
      <c r="H593" s="122">
        <v>349.4</v>
      </c>
      <c r="I593" s="122">
        <v>-362.9</v>
      </c>
      <c r="J593" s="122">
        <v>13.5</v>
      </c>
      <c r="K593" s="122">
        <v>0</v>
      </c>
      <c r="L593"/>
      <c r="M593"/>
      <c r="N593"/>
    </row>
    <row r="594" spans="1:14" s="41" customFormat="1" ht="12" hidden="1" customHeight="1" outlineLevel="2" x14ac:dyDescent="0.25">
      <c r="A594" s="47">
        <v>1</v>
      </c>
      <c r="B594" s="55" t="s">
        <v>312</v>
      </c>
      <c r="C594" s="48">
        <v>3471027</v>
      </c>
      <c r="D594" s="49">
        <v>41731</v>
      </c>
      <c r="E594" s="48">
        <v>129638</v>
      </c>
      <c r="F594" s="48" t="s">
        <v>123</v>
      </c>
      <c r="G594" s="50" t="s">
        <v>264</v>
      </c>
      <c r="H594" s="122">
        <v>1926.44</v>
      </c>
      <c r="I594" s="122">
        <v>-173.87</v>
      </c>
      <c r="J594" s="122">
        <v>-1752.57</v>
      </c>
      <c r="K594" s="122">
        <v>0</v>
      </c>
      <c r="L594"/>
      <c r="M594"/>
      <c r="N594"/>
    </row>
    <row r="595" spans="1:14" s="41" customFormat="1" ht="12" hidden="1" customHeight="1" outlineLevel="2" x14ac:dyDescent="0.25">
      <c r="A595" s="47">
        <v>1</v>
      </c>
      <c r="B595" s="55" t="s">
        <v>312</v>
      </c>
      <c r="C595" s="48">
        <v>825473</v>
      </c>
      <c r="D595" s="49">
        <v>41731</v>
      </c>
      <c r="E595" s="48">
        <v>120259</v>
      </c>
      <c r="F595" s="48" t="s">
        <v>49</v>
      </c>
      <c r="G595" s="50" t="s">
        <v>272</v>
      </c>
      <c r="H595" s="122">
        <v>349.4</v>
      </c>
      <c r="I595" s="122">
        <v>-195.27</v>
      </c>
      <c r="J595" s="122">
        <v>-154.13</v>
      </c>
      <c r="K595" s="122">
        <v>0</v>
      </c>
      <c r="L595"/>
      <c r="M595"/>
      <c r="N595"/>
    </row>
    <row r="596" spans="1:14" s="41" customFormat="1" ht="12" hidden="1" customHeight="1" outlineLevel="2" x14ac:dyDescent="0.25">
      <c r="A596" s="47">
        <v>1</v>
      </c>
      <c r="B596" s="55" t="s">
        <v>312</v>
      </c>
      <c r="C596" s="48">
        <v>1079760</v>
      </c>
      <c r="D596" s="49">
        <v>41731</v>
      </c>
      <c r="E596" s="48">
        <v>152084</v>
      </c>
      <c r="F596" s="48" t="s">
        <v>29</v>
      </c>
      <c r="G596" s="50" t="s">
        <v>268</v>
      </c>
      <c r="H596" s="122">
        <v>2509.4</v>
      </c>
      <c r="I596" s="122">
        <v>-481.78</v>
      </c>
      <c r="J596" s="122">
        <v>-2027.62</v>
      </c>
      <c r="K596" s="122">
        <v>0</v>
      </c>
      <c r="L596"/>
      <c r="M596"/>
      <c r="N596"/>
    </row>
    <row r="597" spans="1:14" s="41" customFormat="1" ht="12" hidden="1" customHeight="1" outlineLevel="2" x14ac:dyDescent="0.25">
      <c r="A597" s="47">
        <v>1</v>
      </c>
      <c r="B597" s="55" t="s">
        <v>312</v>
      </c>
      <c r="C597" s="48">
        <v>1050141</v>
      </c>
      <c r="D597" s="49">
        <v>41731</v>
      </c>
      <c r="E597" s="48">
        <v>107778</v>
      </c>
      <c r="F597" s="48" t="s">
        <v>29</v>
      </c>
      <c r="G597" s="50" t="s">
        <v>268</v>
      </c>
      <c r="H597" s="122">
        <v>349.4</v>
      </c>
      <c r="I597" s="122">
        <v>-274.87</v>
      </c>
      <c r="J597" s="122">
        <v>-74.53</v>
      </c>
      <c r="K597" s="122">
        <v>0</v>
      </c>
      <c r="L597"/>
      <c r="M597"/>
      <c r="N597"/>
    </row>
    <row r="598" spans="1:14" s="41" customFormat="1" ht="12" hidden="1" customHeight="1" outlineLevel="2" x14ac:dyDescent="0.25">
      <c r="A598" s="47">
        <v>1</v>
      </c>
      <c r="B598" s="55" t="s">
        <v>312</v>
      </c>
      <c r="C598" s="48">
        <v>3548077</v>
      </c>
      <c r="D598" s="49">
        <v>41731</v>
      </c>
      <c r="E598" s="48">
        <v>90852</v>
      </c>
      <c r="F598" s="48" t="s">
        <v>238</v>
      </c>
      <c r="G598" s="50" t="s">
        <v>261</v>
      </c>
      <c r="H598" s="122">
        <v>349.4</v>
      </c>
      <c r="I598" s="122">
        <v>-351.01</v>
      </c>
      <c r="J598" s="122">
        <v>1.61</v>
      </c>
      <c r="K598" s="122">
        <v>0</v>
      </c>
      <c r="L598"/>
      <c r="M598"/>
      <c r="N598"/>
    </row>
    <row r="599" spans="1:14" s="41" customFormat="1" ht="12" hidden="1" customHeight="1" outlineLevel="2" x14ac:dyDescent="0.25">
      <c r="A599" s="47">
        <v>1</v>
      </c>
      <c r="B599" s="55" t="s">
        <v>312</v>
      </c>
      <c r="C599" s="48">
        <v>3523848</v>
      </c>
      <c r="D599" s="49">
        <v>41731</v>
      </c>
      <c r="E599" s="48">
        <v>183916</v>
      </c>
      <c r="F599" s="48" t="s">
        <v>16</v>
      </c>
      <c r="G599" s="50" t="s">
        <v>266</v>
      </c>
      <c r="H599" s="122">
        <v>885</v>
      </c>
      <c r="I599" s="122">
        <v>-531.38</v>
      </c>
      <c r="J599" s="122">
        <v>-353.62</v>
      </c>
      <c r="K599" s="122">
        <v>0</v>
      </c>
      <c r="L599"/>
      <c r="M599"/>
      <c r="N599"/>
    </row>
    <row r="600" spans="1:14" s="41" customFormat="1" ht="12" hidden="1" customHeight="1" outlineLevel="2" x14ac:dyDescent="0.25">
      <c r="A600" s="47">
        <v>1</v>
      </c>
      <c r="B600" s="55" t="s">
        <v>312</v>
      </c>
      <c r="C600" s="48">
        <v>3525213</v>
      </c>
      <c r="D600" s="49">
        <v>41731</v>
      </c>
      <c r="E600" s="48">
        <v>305425</v>
      </c>
      <c r="F600" s="48" t="s">
        <v>16</v>
      </c>
      <c r="G600" s="50" t="s">
        <v>266</v>
      </c>
      <c r="H600" s="122">
        <v>792.4</v>
      </c>
      <c r="I600" s="122">
        <v>-531.38</v>
      </c>
      <c r="J600" s="122">
        <v>-261.02</v>
      </c>
      <c r="K600" s="122">
        <v>0</v>
      </c>
      <c r="L600"/>
      <c r="M600"/>
      <c r="N600"/>
    </row>
    <row r="601" spans="1:14" s="41" customFormat="1" ht="12" hidden="1" customHeight="1" outlineLevel="2" x14ac:dyDescent="0.25">
      <c r="A601" s="47">
        <v>1</v>
      </c>
      <c r="B601" s="55" t="s">
        <v>312</v>
      </c>
      <c r="C601" s="48">
        <v>3146552</v>
      </c>
      <c r="D601" s="49">
        <v>41731</v>
      </c>
      <c r="E601" s="48">
        <v>124577</v>
      </c>
      <c r="F601" s="48" t="s">
        <v>16</v>
      </c>
      <c r="G601" s="50" t="s">
        <v>266</v>
      </c>
      <c r="H601" s="122">
        <v>349.4</v>
      </c>
      <c r="I601" s="122">
        <v>-362.9</v>
      </c>
      <c r="J601" s="122">
        <v>13.5</v>
      </c>
      <c r="K601" s="122">
        <v>0</v>
      </c>
      <c r="L601"/>
      <c r="M601"/>
      <c r="N601"/>
    </row>
    <row r="602" spans="1:14" s="41" customFormat="1" ht="12" hidden="1" customHeight="1" outlineLevel="2" x14ac:dyDescent="0.25">
      <c r="A602" s="47">
        <v>1</v>
      </c>
      <c r="B602" s="55" t="s">
        <v>312</v>
      </c>
      <c r="C602" s="48">
        <v>258532</v>
      </c>
      <c r="D602" s="49">
        <v>41731</v>
      </c>
      <c r="E602" s="48">
        <v>121514</v>
      </c>
      <c r="F602" s="48" t="s">
        <v>38</v>
      </c>
      <c r="G602" s="50" t="s">
        <v>260</v>
      </c>
      <c r="H602" s="122">
        <v>349.4</v>
      </c>
      <c r="I602" s="122">
        <v>-180.54</v>
      </c>
      <c r="J602" s="122">
        <v>-122.81</v>
      </c>
      <c r="K602" s="122">
        <v>46.05</v>
      </c>
      <c r="L602"/>
      <c r="M602"/>
      <c r="N602"/>
    </row>
    <row r="603" spans="1:14" s="41" customFormat="1" ht="12" hidden="1" customHeight="1" outlineLevel="2" x14ac:dyDescent="0.25">
      <c r="A603" s="47">
        <v>1</v>
      </c>
      <c r="B603" s="55" t="s">
        <v>312</v>
      </c>
      <c r="C603" s="48">
        <v>3536858</v>
      </c>
      <c r="D603" s="49">
        <v>41731</v>
      </c>
      <c r="E603" s="48">
        <v>195277</v>
      </c>
      <c r="F603" s="48" t="s">
        <v>38</v>
      </c>
      <c r="G603" s="50" t="s">
        <v>260</v>
      </c>
      <c r="H603" s="122">
        <v>349.4</v>
      </c>
      <c r="I603" s="122">
        <v>-180.54</v>
      </c>
      <c r="J603" s="122">
        <v>-122.81</v>
      </c>
      <c r="K603" s="122">
        <v>46.05</v>
      </c>
      <c r="L603"/>
      <c r="M603"/>
      <c r="N603"/>
    </row>
    <row r="604" spans="1:14" s="41" customFormat="1" ht="12" hidden="1" customHeight="1" outlineLevel="2" x14ac:dyDescent="0.25">
      <c r="A604" s="47">
        <v>1</v>
      </c>
      <c r="B604" s="55" t="s">
        <v>312</v>
      </c>
      <c r="C604" s="48">
        <v>3515271</v>
      </c>
      <c r="D604" s="49">
        <v>41731</v>
      </c>
      <c r="E604" s="48">
        <v>113945</v>
      </c>
      <c r="F604" s="48" t="s">
        <v>247</v>
      </c>
      <c r="G604" s="50" t="s">
        <v>281</v>
      </c>
      <c r="H604" s="122">
        <v>349.4</v>
      </c>
      <c r="I604" s="122">
        <v>-106</v>
      </c>
      <c r="J604" s="122">
        <v>-243.4</v>
      </c>
      <c r="K604" s="122">
        <v>0</v>
      </c>
      <c r="L604"/>
      <c r="M604"/>
      <c r="N604"/>
    </row>
    <row r="605" spans="1:14" s="41" customFormat="1" ht="12" hidden="1" customHeight="1" outlineLevel="2" x14ac:dyDescent="0.25">
      <c r="A605" s="47">
        <v>1</v>
      </c>
      <c r="B605" s="55" t="s">
        <v>312</v>
      </c>
      <c r="C605" s="48">
        <v>3453628</v>
      </c>
      <c r="D605" s="49">
        <v>41731</v>
      </c>
      <c r="E605" s="48">
        <v>118917</v>
      </c>
      <c r="F605" s="48" t="s">
        <v>238</v>
      </c>
      <c r="G605" s="50" t="s">
        <v>261</v>
      </c>
      <c r="H605" s="122">
        <v>2602</v>
      </c>
      <c r="I605" s="122">
        <v>0</v>
      </c>
      <c r="J605" s="122">
        <v>-2602</v>
      </c>
      <c r="K605" s="122">
        <v>0</v>
      </c>
      <c r="L605"/>
      <c r="M605"/>
      <c r="N605"/>
    </row>
    <row r="606" spans="1:14" s="41" customFormat="1" ht="12" hidden="1" customHeight="1" outlineLevel="2" x14ac:dyDescent="0.25">
      <c r="A606" s="47">
        <v>1</v>
      </c>
      <c r="B606" s="55" t="s">
        <v>312</v>
      </c>
      <c r="C606" s="48">
        <v>214566</v>
      </c>
      <c r="D606" s="49">
        <v>41731</v>
      </c>
      <c r="E606" s="48">
        <v>336576</v>
      </c>
      <c r="F606" s="48" t="s">
        <v>239</v>
      </c>
      <c r="G606" s="50" t="s">
        <v>263</v>
      </c>
      <c r="H606" s="122">
        <v>2509.4</v>
      </c>
      <c r="I606" s="122">
        <v>0</v>
      </c>
      <c r="J606" s="122">
        <v>-2146.5</v>
      </c>
      <c r="K606" s="122">
        <v>362.9</v>
      </c>
      <c r="L606"/>
      <c r="M606"/>
      <c r="N606"/>
    </row>
    <row r="607" spans="1:14" s="41" customFormat="1" ht="12" hidden="1" customHeight="1" outlineLevel="2" x14ac:dyDescent="0.25">
      <c r="A607" s="47">
        <v>1</v>
      </c>
      <c r="B607" s="55" t="s">
        <v>312</v>
      </c>
      <c r="C607" s="48">
        <v>956722</v>
      </c>
      <c r="D607" s="49">
        <v>41732</v>
      </c>
      <c r="E607" s="48">
        <v>136002</v>
      </c>
      <c r="F607" s="48" t="s">
        <v>199</v>
      </c>
      <c r="G607" s="50" t="s">
        <v>274</v>
      </c>
      <c r="H607" s="122">
        <v>792.4</v>
      </c>
      <c r="I607" s="122">
        <v>-531.38</v>
      </c>
      <c r="J607" s="122">
        <v>-261.02</v>
      </c>
      <c r="K607" s="122">
        <v>0</v>
      </c>
      <c r="L607"/>
      <c r="M607"/>
      <c r="N607"/>
    </row>
    <row r="608" spans="1:14" s="41" customFormat="1" ht="12" hidden="1" customHeight="1" outlineLevel="2" x14ac:dyDescent="0.25">
      <c r="A608" s="47">
        <v>1</v>
      </c>
      <c r="B608" s="55" t="s">
        <v>312</v>
      </c>
      <c r="C608" s="48">
        <v>3051973</v>
      </c>
      <c r="D608" s="49">
        <v>41732</v>
      </c>
      <c r="E608" s="48">
        <v>112527</v>
      </c>
      <c r="F608" s="48" t="s">
        <v>199</v>
      </c>
      <c r="G608" s="50" t="s">
        <v>274</v>
      </c>
      <c r="H608" s="122">
        <v>792.4</v>
      </c>
      <c r="I608" s="122">
        <v>-531.38</v>
      </c>
      <c r="J608" s="122">
        <v>-261.02</v>
      </c>
      <c r="K608" s="122">
        <v>0</v>
      </c>
      <c r="L608"/>
      <c r="M608"/>
      <c r="N608"/>
    </row>
    <row r="609" spans="1:14" s="41" customFormat="1" ht="12" hidden="1" customHeight="1" outlineLevel="2" x14ac:dyDescent="0.25">
      <c r="A609" s="47">
        <v>1</v>
      </c>
      <c r="B609" s="55" t="s">
        <v>312</v>
      </c>
      <c r="C609" s="48">
        <v>825473</v>
      </c>
      <c r="D609" s="49">
        <v>41732</v>
      </c>
      <c r="E609" s="48">
        <v>120259</v>
      </c>
      <c r="F609" s="48" t="s">
        <v>49</v>
      </c>
      <c r="G609" s="50" t="s">
        <v>272</v>
      </c>
      <c r="H609" s="122">
        <v>792.4</v>
      </c>
      <c r="I609" s="122">
        <v>-334.57</v>
      </c>
      <c r="J609" s="122">
        <v>-457.83</v>
      </c>
      <c r="K609" s="122">
        <v>0</v>
      </c>
      <c r="L609"/>
      <c r="M609"/>
      <c r="N609"/>
    </row>
    <row r="610" spans="1:14" s="41" customFormat="1" ht="12" hidden="1" customHeight="1" outlineLevel="2" x14ac:dyDescent="0.25">
      <c r="A610" s="47">
        <v>1</v>
      </c>
      <c r="B610" s="55" t="s">
        <v>312</v>
      </c>
      <c r="C610" s="48">
        <v>1079760</v>
      </c>
      <c r="D610" s="49">
        <v>41732</v>
      </c>
      <c r="E610" s="48">
        <v>152084</v>
      </c>
      <c r="F610" s="48" t="s">
        <v>29</v>
      </c>
      <c r="G610" s="50" t="s">
        <v>268</v>
      </c>
      <c r="H610" s="122">
        <v>3045</v>
      </c>
      <c r="I610" s="122">
        <v>-533.98</v>
      </c>
      <c r="J610" s="122">
        <v>-2511.02</v>
      </c>
      <c r="K610" s="122">
        <v>0</v>
      </c>
      <c r="L610"/>
      <c r="M610"/>
      <c r="N610"/>
    </row>
    <row r="611" spans="1:14" s="41" customFormat="1" ht="12" hidden="1" customHeight="1" outlineLevel="2" x14ac:dyDescent="0.25">
      <c r="A611" s="47">
        <v>1</v>
      </c>
      <c r="B611" s="55" t="s">
        <v>312</v>
      </c>
      <c r="C611" s="48">
        <v>381380</v>
      </c>
      <c r="D611" s="49">
        <v>41732</v>
      </c>
      <c r="E611" s="48">
        <v>954412</v>
      </c>
      <c r="F611" s="48" t="s">
        <v>29</v>
      </c>
      <c r="G611" s="50" t="s">
        <v>268</v>
      </c>
      <c r="H611" s="122">
        <v>189.09</v>
      </c>
      <c r="I611" s="122">
        <v>-41.08</v>
      </c>
      <c r="J611" s="122">
        <v>-148.01</v>
      </c>
      <c r="K611" s="122">
        <v>0</v>
      </c>
      <c r="L611"/>
      <c r="M611"/>
      <c r="N611"/>
    </row>
    <row r="612" spans="1:14" s="41" customFormat="1" ht="12" hidden="1" customHeight="1" outlineLevel="2" x14ac:dyDescent="0.25">
      <c r="A612" s="47">
        <v>1</v>
      </c>
      <c r="B612" s="55" t="s">
        <v>312</v>
      </c>
      <c r="C612" s="48">
        <v>3453628</v>
      </c>
      <c r="D612" s="49">
        <v>41732</v>
      </c>
      <c r="E612" s="48">
        <v>118917</v>
      </c>
      <c r="F612" s="48" t="s">
        <v>238</v>
      </c>
      <c r="G612" s="50" t="s">
        <v>261</v>
      </c>
      <c r="H612" s="122">
        <v>2952.4</v>
      </c>
      <c r="I612" s="122">
        <v>-528.38</v>
      </c>
      <c r="J612" s="122">
        <v>-2421.02</v>
      </c>
      <c r="K612" s="122">
        <v>3</v>
      </c>
      <c r="L612"/>
      <c r="M612"/>
      <c r="N612"/>
    </row>
    <row r="613" spans="1:14" s="41" customFormat="1" ht="12" hidden="1" customHeight="1" outlineLevel="2" x14ac:dyDescent="0.25">
      <c r="A613" s="47">
        <v>1</v>
      </c>
      <c r="B613" s="55" t="s">
        <v>312</v>
      </c>
      <c r="C613" s="48">
        <v>3548077</v>
      </c>
      <c r="D613" s="49">
        <v>41732</v>
      </c>
      <c r="E613" s="48">
        <v>90852</v>
      </c>
      <c r="F613" s="48" t="s">
        <v>238</v>
      </c>
      <c r="G613" s="50" t="s">
        <v>261</v>
      </c>
      <c r="H613" s="122">
        <v>792.4</v>
      </c>
      <c r="I613" s="122">
        <v>-513.44000000000005</v>
      </c>
      <c r="J613" s="122">
        <v>-278.95999999999998</v>
      </c>
      <c r="K613" s="122">
        <v>0</v>
      </c>
      <c r="L613"/>
      <c r="M613"/>
      <c r="N613"/>
    </row>
    <row r="614" spans="1:14" s="41" customFormat="1" ht="12" hidden="1" customHeight="1" outlineLevel="2" x14ac:dyDescent="0.25">
      <c r="A614" s="47">
        <v>1</v>
      </c>
      <c r="B614" s="55" t="s">
        <v>312</v>
      </c>
      <c r="C614" s="48">
        <v>3146552</v>
      </c>
      <c r="D614" s="49">
        <v>41732</v>
      </c>
      <c r="E614" s="48">
        <v>124577</v>
      </c>
      <c r="F614" s="48" t="s">
        <v>16</v>
      </c>
      <c r="G614" s="50" t="s">
        <v>266</v>
      </c>
      <c r="H614" s="122">
        <v>885</v>
      </c>
      <c r="I614" s="122">
        <v>-531.38</v>
      </c>
      <c r="J614" s="122">
        <v>-353.62</v>
      </c>
      <c r="K614" s="122">
        <v>0</v>
      </c>
      <c r="L614"/>
      <c r="M614"/>
      <c r="N614"/>
    </row>
    <row r="615" spans="1:14" s="41" customFormat="1" ht="12" hidden="1" customHeight="1" outlineLevel="2" x14ac:dyDescent="0.25">
      <c r="A615" s="47">
        <v>1</v>
      </c>
      <c r="B615" s="55" t="s">
        <v>312</v>
      </c>
      <c r="C615" s="48">
        <v>258532</v>
      </c>
      <c r="D615" s="49">
        <v>41732</v>
      </c>
      <c r="E615" s="48">
        <v>121514</v>
      </c>
      <c r="F615" s="48" t="s">
        <v>38</v>
      </c>
      <c r="G615" s="50" t="s">
        <v>260</v>
      </c>
      <c r="H615" s="122">
        <v>792.4</v>
      </c>
      <c r="I615" s="122">
        <v>-274.45</v>
      </c>
      <c r="J615" s="122">
        <v>-430.43</v>
      </c>
      <c r="K615" s="122">
        <v>87.52</v>
      </c>
      <c r="L615"/>
      <c r="M615"/>
      <c r="N615"/>
    </row>
    <row r="616" spans="1:14" s="41" customFormat="1" ht="12" hidden="1" customHeight="1" outlineLevel="2" x14ac:dyDescent="0.25">
      <c r="A616" s="47">
        <v>1</v>
      </c>
      <c r="B616" s="55" t="s">
        <v>312</v>
      </c>
      <c r="C616" s="48">
        <v>214566</v>
      </c>
      <c r="D616" s="49">
        <v>41732</v>
      </c>
      <c r="E616" s="48">
        <v>336576</v>
      </c>
      <c r="F616" s="48" t="s">
        <v>239</v>
      </c>
      <c r="G616" s="50" t="s">
        <v>263</v>
      </c>
      <c r="H616" s="122">
        <v>2952.4</v>
      </c>
      <c r="I616" s="122">
        <v>-124.75</v>
      </c>
      <c r="J616" s="122">
        <v>-2817.65</v>
      </c>
      <c r="K616" s="122">
        <v>10</v>
      </c>
      <c r="L616"/>
      <c r="M616"/>
      <c r="N616"/>
    </row>
    <row r="617" spans="1:14" s="41" customFormat="1" ht="12" hidden="1" customHeight="1" outlineLevel="2" x14ac:dyDescent="0.25">
      <c r="A617" s="47">
        <v>1</v>
      </c>
      <c r="B617" s="55" t="s">
        <v>312</v>
      </c>
      <c r="C617" s="48">
        <v>3460783</v>
      </c>
      <c r="D617" s="49">
        <v>41733</v>
      </c>
      <c r="E617" s="48">
        <v>888082</v>
      </c>
      <c r="F617" s="48" t="s">
        <v>199</v>
      </c>
      <c r="G617" s="50" t="s">
        <v>274</v>
      </c>
      <c r="H617" s="122">
        <v>1629.03</v>
      </c>
      <c r="I617" s="122">
        <v>-722.93</v>
      </c>
      <c r="J617" s="122">
        <v>-906.1</v>
      </c>
      <c r="K617" s="122">
        <v>0</v>
      </c>
      <c r="L617"/>
      <c r="M617"/>
      <c r="N617"/>
    </row>
    <row r="618" spans="1:14" s="41" customFormat="1" ht="12" hidden="1" customHeight="1" outlineLevel="2" x14ac:dyDescent="0.25">
      <c r="A618" s="47">
        <v>1</v>
      </c>
      <c r="B618" s="55" t="s">
        <v>312</v>
      </c>
      <c r="C618" s="48">
        <v>956722</v>
      </c>
      <c r="D618" s="49">
        <v>41733</v>
      </c>
      <c r="E618" s="48">
        <v>136002</v>
      </c>
      <c r="F618" s="48" t="s">
        <v>199</v>
      </c>
      <c r="G618" s="50" t="s">
        <v>274</v>
      </c>
      <c r="H618" s="122">
        <v>349.4</v>
      </c>
      <c r="I618" s="122">
        <v>-362.9</v>
      </c>
      <c r="J618" s="122">
        <v>13.5</v>
      </c>
      <c r="K618" s="122">
        <v>0</v>
      </c>
      <c r="L618"/>
      <c r="M618"/>
      <c r="N618"/>
    </row>
    <row r="619" spans="1:14" s="41" customFormat="1" ht="12" hidden="1" customHeight="1" outlineLevel="2" x14ac:dyDescent="0.25">
      <c r="A619" s="47">
        <v>1</v>
      </c>
      <c r="B619" s="55" t="s">
        <v>312</v>
      </c>
      <c r="C619" s="48">
        <v>825473</v>
      </c>
      <c r="D619" s="49">
        <v>41733</v>
      </c>
      <c r="E619" s="48">
        <v>120259</v>
      </c>
      <c r="F619" s="48" t="s">
        <v>49</v>
      </c>
      <c r="G619" s="50" t="s">
        <v>272</v>
      </c>
      <c r="H619" s="122">
        <v>349.4</v>
      </c>
      <c r="I619" s="122">
        <v>-183.75</v>
      </c>
      <c r="J619" s="122">
        <v>-165.65</v>
      </c>
      <c r="K619" s="122">
        <v>0</v>
      </c>
      <c r="L619"/>
      <c r="M619"/>
      <c r="N619"/>
    </row>
    <row r="620" spans="1:14" s="41" customFormat="1" ht="12" hidden="1" customHeight="1" outlineLevel="2" x14ac:dyDescent="0.25">
      <c r="A620" s="47">
        <v>1</v>
      </c>
      <c r="B620" s="55" t="s">
        <v>312</v>
      </c>
      <c r="C620" s="48">
        <v>1079760</v>
      </c>
      <c r="D620" s="49">
        <v>41733</v>
      </c>
      <c r="E620" s="48">
        <v>152084</v>
      </c>
      <c r="F620" s="48" t="s">
        <v>29</v>
      </c>
      <c r="G620" s="50" t="s">
        <v>268</v>
      </c>
      <c r="H620" s="122">
        <v>2509.4</v>
      </c>
      <c r="I620" s="122">
        <v>-481.78</v>
      </c>
      <c r="J620" s="122">
        <v>-2027.62</v>
      </c>
      <c r="K620" s="122">
        <v>0</v>
      </c>
      <c r="L620"/>
      <c r="M620"/>
      <c r="N620"/>
    </row>
    <row r="621" spans="1:14" s="41" customFormat="1" ht="12" hidden="1" customHeight="1" outlineLevel="2" x14ac:dyDescent="0.25">
      <c r="A621" s="47">
        <v>1</v>
      </c>
      <c r="B621" s="55" t="s">
        <v>312</v>
      </c>
      <c r="C621" s="48">
        <v>1050141</v>
      </c>
      <c r="D621" s="49">
        <v>41733</v>
      </c>
      <c r="E621" s="48">
        <v>107778</v>
      </c>
      <c r="F621" s="48" t="s">
        <v>29</v>
      </c>
      <c r="G621" s="50" t="s">
        <v>268</v>
      </c>
      <c r="H621" s="122">
        <v>349.4</v>
      </c>
      <c r="I621" s="122">
        <v>-274.87</v>
      </c>
      <c r="J621" s="122">
        <v>-74.53</v>
      </c>
      <c r="K621" s="122">
        <v>0</v>
      </c>
      <c r="L621"/>
      <c r="M621"/>
      <c r="N621"/>
    </row>
    <row r="622" spans="1:14" s="41" customFormat="1" ht="12" hidden="1" customHeight="1" outlineLevel="2" x14ac:dyDescent="0.25">
      <c r="A622" s="47">
        <v>1</v>
      </c>
      <c r="B622" s="55" t="s">
        <v>312</v>
      </c>
      <c r="C622" s="48">
        <v>3453628</v>
      </c>
      <c r="D622" s="49">
        <v>41733</v>
      </c>
      <c r="E622" s="48">
        <v>118917</v>
      </c>
      <c r="F622" s="48" t="s">
        <v>238</v>
      </c>
      <c r="G622" s="50" t="s">
        <v>261</v>
      </c>
      <c r="H622" s="122">
        <v>2602</v>
      </c>
      <c r="I622" s="122">
        <v>-359.9</v>
      </c>
      <c r="J622" s="122">
        <v>-2239.1</v>
      </c>
      <c r="K622" s="122">
        <v>3</v>
      </c>
      <c r="L622"/>
      <c r="M622"/>
      <c r="N622"/>
    </row>
    <row r="623" spans="1:14" s="41" customFormat="1" ht="12" hidden="1" customHeight="1" outlineLevel="2" x14ac:dyDescent="0.25">
      <c r="A623" s="47">
        <v>1</v>
      </c>
      <c r="B623" s="55" t="s">
        <v>312</v>
      </c>
      <c r="C623" s="48">
        <v>3548077</v>
      </c>
      <c r="D623" s="49">
        <v>41733</v>
      </c>
      <c r="E623" s="48">
        <v>90852</v>
      </c>
      <c r="F623" s="48" t="s">
        <v>238</v>
      </c>
      <c r="G623" s="50" t="s">
        <v>261</v>
      </c>
      <c r="H623" s="122">
        <v>442</v>
      </c>
      <c r="I623" s="122">
        <v>-351.01</v>
      </c>
      <c r="J623" s="122">
        <v>-90.99</v>
      </c>
      <c r="K623" s="122">
        <v>0</v>
      </c>
      <c r="L623"/>
      <c r="M623"/>
      <c r="N623"/>
    </row>
    <row r="624" spans="1:14" s="41" customFormat="1" ht="12" hidden="1" customHeight="1" outlineLevel="2" x14ac:dyDescent="0.25">
      <c r="A624" s="47">
        <v>1</v>
      </c>
      <c r="B624" s="55" t="s">
        <v>312</v>
      </c>
      <c r="C624" s="48">
        <v>3146552</v>
      </c>
      <c r="D624" s="49">
        <v>41733</v>
      </c>
      <c r="E624" s="48">
        <v>124577</v>
      </c>
      <c r="F624" s="48" t="s">
        <v>16</v>
      </c>
      <c r="G624" s="50" t="s">
        <v>266</v>
      </c>
      <c r="H624" s="122">
        <v>349.4</v>
      </c>
      <c r="I624" s="122">
        <v>-362.9</v>
      </c>
      <c r="J624" s="122">
        <v>13.5</v>
      </c>
      <c r="K624" s="122">
        <v>0</v>
      </c>
      <c r="L624"/>
      <c r="M624"/>
      <c r="N624"/>
    </row>
    <row r="625" spans="1:14" s="41" customFormat="1" ht="12" hidden="1" customHeight="1" outlineLevel="2" x14ac:dyDescent="0.25">
      <c r="A625" s="47">
        <v>1</v>
      </c>
      <c r="B625" s="55" t="s">
        <v>312</v>
      </c>
      <c r="C625" s="48">
        <v>3523848</v>
      </c>
      <c r="D625" s="49">
        <v>41733</v>
      </c>
      <c r="E625" s="48">
        <v>183916</v>
      </c>
      <c r="F625" s="48" t="s">
        <v>16</v>
      </c>
      <c r="G625" s="50" t="s">
        <v>266</v>
      </c>
      <c r="H625" s="122">
        <v>349.4</v>
      </c>
      <c r="I625" s="122">
        <v>-362.9</v>
      </c>
      <c r="J625" s="122">
        <v>13.5</v>
      </c>
      <c r="K625" s="122">
        <v>0</v>
      </c>
      <c r="L625"/>
      <c r="M625"/>
      <c r="N625"/>
    </row>
    <row r="626" spans="1:14" s="41" customFormat="1" ht="12" hidden="1" customHeight="1" outlineLevel="2" x14ac:dyDescent="0.25">
      <c r="A626" s="47">
        <v>1</v>
      </c>
      <c r="B626" s="55" t="s">
        <v>312</v>
      </c>
      <c r="C626" s="48">
        <v>3525213</v>
      </c>
      <c r="D626" s="49">
        <v>41733</v>
      </c>
      <c r="E626" s="48">
        <v>305425</v>
      </c>
      <c r="F626" s="48" t="s">
        <v>16</v>
      </c>
      <c r="G626" s="50" t="s">
        <v>266</v>
      </c>
      <c r="H626" s="122">
        <v>349.4</v>
      </c>
      <c r="I626" s="122">
        <v>-362.9</v>
      </c>
      <c r="J626" s="122">
        <v>13.5</v>
      </c>
      <c r="K626" s="122">
        <v>0</v>
      </c>
      <c r="L626"/>
      <c r="M626"/>
      <c r="N626"/>
    </row>
    <row r="627" spans="1:14" s="41" customFormat="1" ht="12" hidden="1" customHeight="1" outlineLevel="2" x14ac:dyDescent="0.25">
      <c r="A627" s="47">
        <v>1</v>
      </c>
      <c r="B627" s="55" t="s">
        <v>312</v>
      </c>
      <c r="C627" s="48">
        <v>258532</v>
      </c>
      <c r="D627" s="49">
        <v>41733</v>
      </c>
      <c r="E627" s="48">
        <v>121514</v>
      </c>
      <c r="F627" s="48" t="s">
        <v>38</v>
      </c>
      <c r="G627" s="50" t="s">
        <v>260</v>
      </c>
      <c r="H627" s="122">
        <v>349.4</v>
      </c>
      <c r="I627" s="122">
        <v>-180.54</v>
      </c>
      <c r="J627" s="122">
        <v>-122.81</v>
      </c>
      <c r="K627" s="122">
        <v>46.05</v>
      </c>
      <c r="L627"/>
      <c r="M627"/>
      <c r="N627"/>
    </row>
    <row r="628" spans="1:14" s="41" customFormat="1" ht="12" hidden="1" customHeight="1" outlineLevel="2" x14ac:dyDescent="0.25">
      <c r="A628" s="47">
        <v>1</v>
      </c>
      <c r="B628" s="55" t="s">
        <v>312</v>
      </c>
      <c r="C628" s="48">
        <v>3536858</v>
      </c>
      <c r="D628" s="49">
        <v>41733</v>
      </c>
      <c r="E628" s="48">
        <v>195277</v>
      </c>
      <c r="F628" s="48" t="s">
        <v>38</v>
      </c>
      <c r="G628" s="50" t="s">
        <v>260</v>
      </c>
      <c r="H628" s="122">
        <v>349.4</v>
      </c>
      <c r="I628" s="122">
        <v>-180.54</v>
      </c>
      <c r="J628" s="122">
        <v>-122.81</v>
      </c>
      <c r="K628" s="122">
        <v>46.05</v>
      </c>
      <c r="L628"/>
      <c r="M628"/>
      <c r="N628"/>
    </row>
    <row r="629" spans="1:14" s="41" customFormat="1" ht="12" hidden="1" customHeight="1" outlineLevel="2" x14ac:dyDescent="0.25">
      <c r="A629" s="47">
        <v>1</v>
      </c>
      <c r="B629" s="55" t="s">
        <v>312</v>
      </c>
      <c r="C629" s="48">
        <v>3515271</v>
      </c>
      <c r="D629" s="49">
        <v>41733</v>
      </c>
      <c r="E629" s="48">
        <v>113945</v>
      </c>
      <c r="F629" s="48" t="s">
        <v>247</v>
      </c>
      <c r="G629" s="50" t="s">
        <v>281</v>
      </c>
      <c r="H629" s="122">
        <v>349.4</v>
      </c>
      <c r="I629" s="122">
        <v>-106</v>
      </c>
      <c r="J629" s="122">
        <v>-243.4</v>
      </c>
      <c r="K629" s="122">
        <v>0</v>
      </c>
      <c r="L629"/>
      <c r="M629"/>
      <c r="N629"/>
    </row>
    <row r="630" spans="1:14" s="41" customFormat="1" ht="12" hidden="1" customHeight="1" outlineLevel="2" x14ac:dyDescent="0.25">
      <c r="A630" s="47">
        <v>1</v>
      </c>
      <c r="B630" s="55" t="s">
        <v>312</v>
      </c>
      <c r="C630" s="48">
        <v>3051973</v>
      </c>
      <c r="D630" s="49">
        <v>41733</v>
      </c>
      <c r="E630" s="48">
        <v>112527</v>
      </c>
      <c r="F630" s="48" t="s">
        <v>199</v>
      </c>
      <c r="G630" s="50" t="s">
        <v>274</v>
      </c>
      <c r="H630" s="122">
        <v>92.6</v>
      </c>
      <c r="I630" s="122">
        <v>0</v>
      </c>
      <c r="J630" s="122">
        <v>-92.6</v>
      </c>
      <c r="K630" s="122">
        <v>0</v>
      </c>
      <c r="L630"/>
      <c r="M630"/>
      <c r="N630"/>
    </row>
    <row r="631" spans="1:14" s="41" customFormat="1" ht="12" hidden="1" customHeight="1" outlineLevel="2" x14ac:dyDescent="0.25">
      <c r="A631" s="47">
        <v>1</v>
      </c>
      <c r="B631" s="55" t="s">
        <v>312</v>
      </c>
      <c r="C631" s="48">
        <v>214566</v>
      </c>
      <c r="D631" s="49">
        <v>41733</v>
      </c>
      <c r="E631" s="48">
        <v>336576</v>
      </c>
      <c r="F631" s="48" t="s">
        <v>239</v>
      </c>
      <c r="G631" s="50" t="s">
        <v>263</v>
      </c>
      <c r="H631" s="122">
        <v>2509.4</v>
      </c>
      <c r="I631" s="122">
        <v>0</v>
      </c>
      <c r="J631" s="122">
        <v>-2146.5</v>
      </c>
      <c r="K631" s="122">
        <v>362.9</v>
      </c>
      <c r="L631"/>
      <c r="M631"/>
      <c r="N631"/>
    </row>
    <row r="632" spans="1:14" s="41" customFormat="1" ht="12" hidden="1" customHeight="1" outlineLevel="2" x14ac:dyDescent="0.25">
      <c r="A632" s="47">
        <v>1</v>
      </c>
      <c r="B632" s="55" t="s">
        <v>312</v>
      </c>
      <c r="C632" s="48">
        <v>3460783</v>
      </c>
      <c r="D632" s="49">
        <v>41736</v>
      </c>
      <c r="E632" s="48">
        <v>888082</v>
      </c>
      <c r="F632" s="48" t="s">
        <v>199</v>
      </c>
      <c r="G632" s="50" t="s">
        <v>274</v>
      </c>
      <c r="H632" s="122">
        <v>792.4</v>
      </c>
      <c r="I632" s="122">
        <v>-531.38</v>
      </c>
      <c r="J632" s="122">
        <v>-261.02</v>
      </c>
      <c r="K632" s="122">
        <v>0</v>
      </c>
      <c r="L632"/>
      <c r="M632"/>
      <c r="N632"/>
    </row>
    <row r="633" spans="1:14" s="41" customFormat="1" ht="12" hidden="1" customHeight="1" outlineLevel="2" x14ac:dyDescent="0.25">
      <c r="A633" s="47">
        <v>1</v>
      </c>
      <c r="B633" s="55" t="s">
        <v>312</v>
      </c>
      <c r="C633" s="48">
        <v>956722</v>
      </c>
      <c r="D633" s="49">
        <v>41736</v>
      </c>
      <c r="E633" s="48">
        <v>136002</v>
      </c>
      <c r="F633" s="48" t="s">
        <v>199</v>
      </c>
      <c r="G633" s="50" t="s">
        <v>274</v>
      </c>
      <c r="H633" s="122">
        <v>349.4</v>
      </c>
      <c r="I633" s="122">
        <v>-362.9</v>
      </c>
      <c r="J633" s="122">
        <v>13.5</v>
      </c>
      <c r="K633" s="122">
        <v>0</v>
      </c>
      <c r="L633"/>
      <c r="M633"/>
      <c r="N633"/>
    </row>
    <row r="634" spans="1:14" s="41" customFormat="1" ht="12" hidden="1" customHeight="1" outlineLevel="2" x14ac:dyDescent="0.25">
      <c r="A634" s="47">
        <v>1</v>
      </c>
      <c r="B634" s="55" t="s">
        <v>312</v>
      </c>
      <c r="C634" s="48">
        <v>3051973</v>
      </c>
      <c r="D634" s="49">
        <v>41736</v>
      </c>
      <c r="E634" s="48">
        <v>112527</v>
      </c>
      <c r="F634" s="48" t="s">
        <v>199</v>
      </c>
      <c r="G634" s="50" t="s">
        <v>274</v>
      </c>
      <c r="H634" s="122">
        <v>349.4</v>
      </c>
      <c r="I634" s="122">
        <v>-362.9</v>
      </c>
      <c r="J634" s="122">
        <v>13.5</v>
      </c>
      <c r="K634" s="122">
        <v>0</v>
      </c>
      <c r="L634"/>
      <c r="M634"/>
      <c r="N634"/>
    </row>
    <row r="635" spans="1:14" s="41" customFormat="1" ht="12" hidden="1" customHeight="1" outlineLevel="2" x14ac:dyDescent="0.25">
      <c r="A635" s="47">
        <v>1</v>
      </c>
      <c r="B635" s="55" t="s">
        <v>312</v>
      </c>
      <c r="C635" s="48">
        <v>3471027</v>
      </c>
      <c r="D635" s="49">
        <v>41736</v>
      </c>
      <c r="E635" s="48">
        <v>129638</v>
      </c>
      <c r="F635" s="48" t="s">
        <v>123</v>
      </c>
      <c r="G635" s="50" t="s">
        <v>264</v>
      </c>
      <c r="H635" s="122">
        <v>792.4</v>
      </c>
      <c r="I635" s="122">
        <v>-89.68</v>
      </c>
      <c r="J635" s="122">
        <v>-702.72</v>
      </c>
      <c r="K635" s="122">
        <v>0</v>
      </c>
      <c r="L635"/>
      <c r="M635"/>
      <c r="N635"/>
    </row>
    <row r="636" spans="1:14" s="41" customFormat="1" ht="12" hidden="1" customHeight="1" outlineLevel="2" x14ac:dyDescent="0.25">
      <c r="A636" s="47">
        <v>1</v>
      </c>
      <c r="B636" s="55" t="s">
        <v>312</v>
      </c>
      <c r="C636" s="48">
        <v>825473</v>
      </c>
      <c r="D636" s="49">
        <v>41736</v>
      </c>
      <c r="E636" s="48">
        <v>120259</v>
      </c>
      <c r="F636" s="48" t="s">
        <v>49</v>
      </c>
      <c r="G636" s="50" t="s">
        <v>272</v>
      </c>
      <c r="H636" s="122">
        <v>442</v>
      </c>
      <c r="I636" s="122">
        <v>-183.75</v>
      </c>
      <c r="J636" s="122">
        <v>-258.25</v>
      </c>
      <c r="K636" s="122">
        <v>0</v>
      </c>
      <c r="L636"/>
      <c r="M636"/>
      <c r="N636"/>
    </row>
    <row r="637" spans="1:14" s="41" customFormat="1" ht="12" hidden="1" customHeight="1" outlineLevel="2" x14ac:dyDescent="0.25">
      <c r="A637" s="47">
        <v>1</v>
      </c>
      <c r="B637" s="55" t="s">
        <v>312</v>
      </c>
      <c r="C637" s="48">
        <v>1079760</v>
      </c>
      <c r="D637" s="49">
        <v>41736</v>
      </c>
      <c r="E637" s="48">
        <v>152084</v>
      </c>
      <c r="F637" s="48" t="s">
        <v>29</v>
      </c>
      <c r="G637" s="50" t="s">
        <v>268</v>
      </c>
      <c r="H637" s="122">
        <v>2509.4</v>
      </c>
      <c r="I637" s="122">
        <v>-481.78</v>
      </c>
      <c r="J637" s="122">
        <v>-2027.62</v>
      </c>
      <c r="K637" s="122">
        <v>0</v>
      </c>
      <c r="L637"/>
      <c r="M637"/>
      <c r="N637"/>
    </row>
    <row r="638" spans="1:14" s="41" customFormat="1" ht="12" hidden="1" customHeight="1" outlineLevel="2" x14ac:dyDescent="0.25">
      <c r="A638" s="47">
        <v>1</v>
      </c>
      <c r="B638" s="55" t="s">
        <v>312</v>
      </c>
      <c r="C638" s="48">
        <v>834949</v>
      </c>
      <c r="D638" s="49">
        <v>41736</v>
      </c>
      <c r="E638" s="48">
        <v>436480</v>
      </c>
      <c r="F638" s="48" t="s">
        <v>29</v>
      </c>
      <c r="G638" s="50" t="s">
        <v>268</v>
      </c>
      <c r="H638" s="122">
        <v>2509.4</v>
      </c>
      <c r="I638" s="122">
        <v>-385.42</v>
      </c>
      <c r="J638" s="122">
        <v>-2027.62</v>
      </c>
      <c r="K638" s="122">
        <v>96.36</v>
      </c>
      <c r="L638"/>
      <c r="M638"/>
      <c r="N638"/>
    </row>
    <row r="639" spans="1:14" s="41" customFormat="1" ht="12" hidden="1" customHeight="1" outlineLevel="2" x14ac:dyDescent="0.25">
      <c r="A639" s="47">
        <v>1</v>
      </c>
      <c r="B639" s="55" t="s">
        <v>312</v>
      </c>
      <c r="C639" s="48">
        <v>1050141</v>
      </c>
      <c r="D639" s="49">
        <v>41736</v>
      </c>
      <c r="E639" s="48">
        <v>107778</v>
      </c>
      <c r="F639" s="48" t="s">
        <v>29</v>
      </c>
      <c r="G639" s="50" t="s">
        <v>268</v>
      </c>
      <c r="H639" s="122">
        <v>534.6</v>
      </c>
      <c r="I639" s="122">
        <v>-274.87</v>
      </c>
      <c r="J639" s="122">
        <v>-259.73</v>
      </c>
      <c r="K639" s="122">
        <v>0</v>
      </c>
      <c r="L639"/>
      <c r="M639"/>
      <c r="N639"/>
    </row>
    <row r="640" spans="1:14" s="41" customFormat="1" ht="12" hidden="1" customHeight="1" outlineLevel="2" x14ac:dyDescent="0.25">
      <c r="A640" s="47">
        <v>1</v>
      </c>
      <c r="B640" s="55" t="s">
        <v>312</v>
      </c>
      <c r="C640" s="48">
        <v>3453628</v>
      </c>
      <c r="D640" s="49">
        <v>41736</v>
      </c>
      <c r="E640" s="48">
        <v>118917</v>
      </c>
      <c r="F640" s="48" t="s">
        <v>238</v>
      </c>
      <c r="G640" s="50" t="s">
        <v>261</v>
      </c>
      <c r="H640" s="122">
        <v>2509.4</v>
      </c>
      <c r="I640" s="122">
        <v>-359.9</v>
      </c>
      <c r="J640" s="122">
        <v>-2146.5</v>
      </c>
      <c r="K640" s="122">
        <v>3</v>
      </c>
      <c r="L640"/>
      <c r="M640"/>
      <c r="N640"/>
    </row>
    <row r="641" spans="1:14" s="41" customFormat="1" ht="12" hidden="1" customHeight="1" outlineLevel="2" x14ac:dyDescent="0.25">
      <c r="A641" s="47">
        <v>1</v>
      </c>
      <c r="B641" s="55" t="s">
        <v>312</v>
      </c>
      <c r="C641" s="48">
        <v>3368849</v>
      </c>
      <c r="D641" s="49">
        <v>41736</v>
      </c>
      <c r="E641" s="48">
        <v>93292</v>
      </c>
      <c r="F641" s="48" t="s">
        <v>16</v>
      </c>
      <c r="G641" s="50" t="s">
        <v>266</v>
      </c>
      <c r="H641" s="122">
        <v>1536.43</v>
      </c>
      <c r="I641" s="122">
        <v>-750.27</v>
      </c>
      <c r="J641" s="122">
        <v>-783.16</v>
      </c>
      <c r="K641" s="122">
        <v>3</v>
      </c>
      <c r="L641"/>
      <c r="M641"/>
      <c r="N641"/>
    </row>
    <row r="642" spans="1:14" s="41" customFormat="1" ht="12" hidden="1" customHeight="1" outlineLevel="2" x14ac:dyDescent="0.25">
      <c r="A642" s="47">
        <v>1</v>
      </c>
      <c r="B642" s="55" t="s">
        <v>312</v>
      </c>
      <c r="C642" s="48">
        <v>3146552</v>
      </c>
      <c r="D642" s="49">
        <v>41736</v>
      </c>
      <c r="E642" s="48">
        <v>124577</v>
      </c>
      <c r="F642" s="48" t="s">
        <v>16</v>
      </c>
      <c r="G642" s="50" t="s">
        <v>266</v>
      </c>
      <c r="H642" s="122">
        <v>349.4</v>
      </c>
      <c r="I642" s="122">
        <v>-362.9</v>
      </c>
      <c r="J642" s="122">
        <v>13.5</v>
      </c>
      <c r="K642" s="122">
        <v>0</v>
      </c>
      <c r="L642"/>
      <c r="M642"/>
      <c r="N642"/>
    </row>
    <row r="643" spans="1:14" s="41" customFormat="1" ht="12" hidden="1" customHeight="1" outlineLevel="2" x14ac:dyDescent="0.25">
      <c r="A643" s="47">
        <v>1</v>
      </c>
      <c r="B643" s="55" t="s">
        <v>312</v>
      </c>
      <c r="C643" s="48">
        <v>3523848</v>
      </c>
      <c r="D643" s="49">
        <v>41736</v>
      </c>
      <c r="E643" s="48">
        <v>183916</v>
      </c>
      <c r="F643" s="48" t="s">
        <v>16</v>
      </c>
      <c r="G643" s="50" t="s">
        <v>266</v>
      </c>
      <c r="H643" s="122">
        <v>349.4</v>
      </c>
      <c r="I643" s="122">
        <v>-362.9</v>
      </c>
      <c r="J643" s="122">
        <v>13.5</v>
      </c>
      <c r="K643" s="122">
        <v>0</v>
      </c>
      <c r="L643"/>
      <c r="M643"/>
      <c r="N643"/>
    </row>
    <row r="644" spans="1:14" s="41" customFormat="1" ht="12" hidden="1" customHeight="1" outlineLevel="2" x14ac:dyDescent="0.25">
      <c r="A644" s="47">
        <v>1</v>
      </c>
      <c r="B644" s="55" t="s">
        <v>312</v>
      </c>
      <c r="C644" s="48">
        <v>3525213</v>
      </c>
      <c r="D644" s="49">
        <v>41736</v>
      </c>
      <c r="E644" s="48">
        <v>305425</v>
      </c>
      <c r="F644" s="48" t="s">
        <v>16</v>
      </c>
      <c r="G644" s="50" t="s">
        <v>266</v>
      </c>
      <c r="H644" s="122">
        <v>349.4</v>
      </c>
      <c r="I644" s="122">
        <v>-362.9</v>
      </c>
      <c r="J644" s="122">
        <v>13.5</v>
      </c>
      <c r="K644" s="122">
        <v>0</v>
      </c>
      <c r="L644"/>
      <c r="M644"/>
      <c r="N644"/>
    </row>
    <row r="645" spans="1:14" s="41" customFormat="1" ht="12" hidden="1" customHeight="1" outlineLevel="2" x14ac:dyDescent="0.25">
      <c r="A645" s="47">
        <v>1</v>
      </c>
      <c r="B645" s="55" t="s">
        <v>312</v>
      </c>
      <c r="C645" s="48">
        <v>258532</v>
      </c>
      <c r="D645" s="49">
        <v>41736</v>
      </c>
      <c r="E645" s="48">
        <v>121514</v>
      </c>
      <c r="F645" s="48" t="s">
        <v>38</v>
      </c>
      <c r="G645" s="50" t="s">
        <v>260</v>
      </c>
      <c r="H645" s="122">
        <v>349.4</v>
      </c>
      <c r="I645" s="122">
        <v>-180.54</v>
      </c>
      <c r="J645" s="122">
        <v>-122.81</v>
      </c>
      <c r="K645" s="122">
        <v>46.05</v>
      </c>
      <c r="L645"/>
      <c r="M645"/>
      <c r="N645"/>
    </row>
    <row r="646" spans="1:14" s="41" customFormat="1" ht="12" hidden="1" customHeight="1" outlineLevel="2" x14ac:dyDescent="0.25">
      <c r="A646" s="47">
        <v>1</v>
      </c>
      <c r="B646" s="55" t="s">
        <v>312</v>
      </c>
      <c r="C646" s="48">
        <v>3536858</v>
      </c>
      <c r="D646" s="49">
        <v>41736</v>
      </c>
      <c r="E646" s="48">
        <v>195277</v>
      </c>
      <c r="F646" s="48" t="s">
        <v>38</v>
      </c>
      <c r="G646" s="50" t="s">
        <v>260</v>
      </c>
      <c r="H646" s="122">
        <v>349.4</v>
      </c>
      <c r="I646" s="122">
        <v>-180.54</v>
      </c>
      <c r="J646" s="122">
        <v>-122.81</v>
      </c>
      <c r="K646" s="122">
        <v>46.05</v>
      </c>
      <c r="L646"/>
      <c r="M646"/>
      <c r="N646"/>
    </row>
    <row r="647" spans="1:14" s="41" customFormat="1" ht="12" hidden="1" customHeight="1" outlineLevel="2" x14ac:dyDescent="0.25">
      <c r="A647" s="47">
        <v>1</v>
      </c>
      <c r="B647" s="55" t="s">
        <v>312</v>
      </c>
      <c r="C647" s="48">
        <v>3515271</v>
      </c>
      <c r="D647" s="49">
        <v>41736</v>
      </c>
      <c r="E647" s="48">
        <v>113945</v>
      </c>
      <c r="F647" s="48" t="s">
        <v>247</v>
      </c>
      <c r="G647" s="50" t="s">
        <v>281</v>
      </c>
      <c r="H647" s="122">
        <v>349.4</v>
      </c>
      <c r="I647" s="122">
        <v>-106</v>
      </c>
      <c r="J647" s="122">
        <v>-243.4</v>
      </c>
      <c r="K647" s="122">
        <v>0</v>
      </c>
      <c r="L647"/>
      <c r="M647"/>
      <c r="N647"/>
    </row>
    <row r="648" spans="1:14" s="41" customFormat="1" ht="12" hidden="1" customHeight="1" outlineLevel="2" x14ac:dyDescent="0.25">
      <c r="A648" s="47">
        <v>1</v>
      </c>
      <c r="B648" s="55" t="s">
        <v>312</v>
      </c>
      <c r="C648" s="48">
        <v>214566</v>
      </c>
      <c r="D648" s="49">
        <v>41736</v>
      </c>
      <c r="E648" s="48">
        <v>336576</v>
      </c>
      <c r="F648" s="48" t="s">
        <v>239</v>
      </c>
      <c r="G648" s="50" t="s">
        <v>263</v>
      </c>
      <c r="H648" s="122">
        <v>2602</v>
      </c>
      <c r="I648" s="122">
        <v>0</v>
      </c>
      <c r="J648" s="122">
        <v>-2239.1</v>
      </c>
      <c r="K648" s="122">
        <v>362.9</v>
      </c>
      <c r="L648"/>
      <c r="M648"/>
      <c r="N648"/>
    </row>
    <row r="649" spans="1:14" s="41" customFormat="1" ht="12" hidden="1" customHeight="1" outlineLevel="2" x14ac:dyDescent="0.25">
      <c r="A649" s="47">
        <v>1</v>
      </c>
      <c r="B649" s="55" t="s">
        <v>312</v>
      </c>
      <c r="C649" s="48">
        <v>956722</v>
      </c>
      <c r="D649" s="49">
        <v>41737</v>
      </c>
      <c r="E649" s="48">
        <v>136002</v>
      </c>
      <c r="F649" s="48" t="s">
        <v>199</v>
      </c>
      <c r="G649" s="50" t="s">
        <v>274</v>
      </c>
      <c r="H649" s="122">
        <v>792.4</v>
      </c>
      <c r="I649" s="122">
        <v>-531.38</v>
      </c>
      <c r="J649" s="122">
        <v>-261.02</v>
      </c>
      <c r="K649" s="122">
        <v>0</v>
      </c>
      <c r="L649"/>
      <c r="M649"/>
      <c r="N649"/>
    </row>
    <row r="650" spans="1:14" s="41" customFormat="1" ht="12" hidden="1" customHeight="1" outlineLevel="2" x14ac:dyDescent="0.25">
      <c r="A650" s="47">
        <v>1</v>
      </c>
      <c r="B650" s="55" t="s">
        <v>312</v>
      </c>
      <c r="C650" s="48">
        <v>3051973</v>
      </c>
      <c r="D650" s="49">
        <v>41737</v>
      </c>
      <c r="E650" s="48">
        <v>112527</v>
      </c>
      <c r="F650" s="48" t="s">
        <v>199</v>
      </c>
      <c r="G650" s="50" t="s">
        <v>274</v>
      </c>
      <c r="H650" s="122">
        <v>442</v>
      </c>
      <c r="I650" s="122">
        <v>-362.9</v>
      </c>
      <c r="J650" s="122">
        <v>-79.099999999999994</v>
      </c>
      <c r="K650" s="122">
        <v>0</v>
      </c>
      <c r="L650"/>
      <c r="M650"/>
      <c r="N650"/>
    </row>
    <row r="651" spans="1:14" s="41" customFormat="1" ht="12" hidden="1" customHeight="1" outlineLevel="2" x14ac:dyDescent="0.25">
      <c r="A651" s="47">
        <v>1</v>
      </c>
      <c r="B651" s="55" t="s">
        <v>312</v>
      </c>
      <c r="C651" s="48">
        <v>3460783</v>
      </c>
      <c r="D651" s="49">
        <v>41737</v>
      </c>
      <c r="E651" s="48">
        <v>888082</v>
      </c>
      <c r="F651" s="48" t="s">
        <v>199</v>
      </c>
      <c r="G651" s="50" t="s">
        <v>274</v>
      </c>
      <c r="H651" s="122">
        <v>349.4</v>
      </c>
      <c r="I651" s="122">
        <v>-362.9</v>
      </c>
      <c r="J651" s="122">
        <v>13.5</v>
      </c>
      <c r="K651" s="122">
        <v>0</v>
      </c>
      <c r="L651"/>
      <c r="M651"/>
      <c r="N651"/>
    </row>
    <row r="652" spans="1:14" s="41" customFormat="1" ht="12" hidden="1" customHeight="1" outlineLevel="2" x14ac:dyDescent="0.25">
      <c r="A652" s="47">
        <v>1</v>
      </c>
      <c r="B652" s="55" t="s">
        <v>312</v>
      </c>
      <c r="C652" s="48">
        <v>226882</v>
      </c>
      <c r="D652" s="49">
        <v>41737</v>
      </c>
      <c r="E652" s="48">
        <v>195097</v>
      </c>
      <c r="F652" s="48" t="s">
        <v>231</v>
      </c>
      <c r="G652" s="50" t="s">
        <v>232</v>
      </c>
      <c r="H652" s="122">
        <v>8191.2</v>
      </c>
      <c r="I652" s="122">
        <v>-1937.21</v>
      </c>
      <c r="J652" s="122">
        <v>-6253.99</v>
      </c>
      <c r="K652" s="122">
        <v>0</v>
      </c>
      <c r="L652"/>
      <c r="M652"/>
      <c r="N652"/>
    </row>
    <row r="653" spans="1:14" s="41" customFormat="1" ht="12" hidden="1" customHeight="1" outlineLevel="2" x14ac:dyDescent="0.25">
      <c r="A653" s="47">
        <v>1</v>
      </c>
      <c r="B653" s="55" t="s">
        <v>312</v>
      </c>
      <c r="C653" s="48">
        <v>3471027</v>
      </c>
      <c r="D653" s="49">
        <v>41737</v>
      </c>
      <c r="E653" s="48">
        <v>129638</v>
      </c>
      <c r="F653" s="48" t="s">
        <v>123</v>
      </c>
      <c r="G653" s="50" t="s">
        <v>264</v>
      </c>
      <c r="H653" s="122">
        <v>349.4</v>
      </c>
      <c r="I653" s="122">
        <v>-54.15</v>
      </c>
      <c r="J653" s="122">
        <v>-295.25</v>
      </c>
      <c r="K653" s="122">
        <v>0</v>
      </c>
      <c r="L653"/>
      <c r="M653"/>
      <c r="N653"/>
    </row>
    <row r="654" spans="1:14" s="41" customFormat="1" ht="12" hidden="1" customHeight="1" outlineLevel="2" x14ac:dyDescent="0.25">
      <c r="A654" s="47">
        <v>1</v>
      </c>
      <c r="B654" s="55" t="s">
        <v>312</v>
      </c>
      <c r="C654" s="48">
        <v>825473</v>
      </c>
      <c r="D654" s="49">
        <v>41737</v>
      </c>
      <c r="E654" s="48">
        <v>120259</v>
      </c>
      <c r="F654" s="48" t="s">
        <v>49</v>
      </c>
      <c r="G654" s="50" t="s">
        <v>272</v>
      </c>
      <c r="H654" s="122">
        <v>349.4</v>
      </c>
      <c r="I654" s="122">
        <v>-168.75</v>
      </c>
      <c r="J654" s="122">
        <v>-130.65</v>
      </c>
      <c r="K654" s="122">
        <v>50</v>
      </c>
      <c r="L654"/>
      <c r="M654"/>
      <c r="N654"/>
    </row>
    <row r="655" spans="1:14" s="41" customFormat="1" ht="12" hidden="1" customHeight="1" outlineLevel="2" x14ac:dyDescent="0.25">
      <c r="A655" s="47">
        <v>1</v>
      </c>
      <c r="B655" s="55" t="s">
        <v>312</v>
      </c>
      <c r="C655" s="48">
        <v>834949</v>
      </c>
      <c r="D655" s="49">
        <v>41737</v>
      </c>
      <c r="E655" s="48">
        <v>436480</v>
      </c>
      <c r="F655" s="48" t="s">
        <v>29</v>
      </c>
      <c r="G655" s="50" t="s">
        <v>268</v>
      </c>
      <c r="H655" s="122">
        <v>2602</v>
      </c>
      <c r="I655" s="122">
        <v>-385.42</v>
      </c>
      <c r="J655" s="122">
        <v>-2120.2199999999998</v>
      </c>
      <c r="K655" s="122">
        <v>96.36</v>
      </c>
      <c r="L655"/>
      <c r="M655"/>
      <c r="N655"/>
    </row>
    <row r="656" spans="1:14" s="41" customFormat="1" ht="12" hidden="1" customHeight="1" outlineLevel="2" x14ac:dyDescent="0.25">
      <c r="A656" s="47">
        <v>1</v>
      </c>
      <c r="B656" s="55" t="s">
        <v>312</v>
      </c>
      <c r="C656" s="48">
        <v>1050141</v>
      </c>
      <c r="D656" s="49">
        <v>41737</v>
      </c>
      <c r="E656" s="48">
        <v>107778</v>
      </c>
      <c r="F656" s="48" t="s">
        <v>29</v>
      </c>
      <c r="G656" s="50" t="s">
        <v>268</v>
      </c>
      <c r="H656" s="122">
        <v>349.4</v>
      </c>
      <c r="I656" s="122">
        <v>-274.87</v>
      </c>
      <c r="J656" s="122">
        <v>-74.53</v>
      </c>
      <c r="K656" s="122">
        <v>0</v>
      </c>
      <c r="L656"/>
      <c r="M656"/>
      <c r="N656"/>
    </row>
    <row r="657" spans="1:14" s="41" customFormat="1" ht="12" hidden="1" customHeight="1" outlineLevel="2" x14ac:dyDescent="0.25">
      <c r="A657" s="47">
        <v>1</v>
      </c>
      <c r="B657" s="55" t="s">
        <v>312</v>
      </c>
      <c r="C657" s="48">
        <v>3453628</v>
      </c>
      <c r="D657" s="49">
        <v>41737</v>
      </c>
      <c r="E657" s="48">
        <v>118917</v>
      </c>
      <c r="F657" s="48" t="s">
        <v>238</v>
      </c>
      <c r="G657" s="50" t="s">
        <v>261</v>
      </c>
      <c r="H657" s="122">
        <v>2509.4</v>
      </c>
      <c r="I657" s="122">
        <v>-359.9</v>
      </c>
      <c r="J657" s="122">
        <v>-2146.5</v>
      </c>
      <c r="K657" s="122">
        <v>3</v>
      </c>
      <c r="L657"/>
      <c r="M657"/>
      <c r="N657"/>
    </row>
    <row r="658" spans="1:14" s="41" customFormat="1" ht="12" hidden="1" customHeight="1" outlineLevel="2" x14ac:dyDescent="0.25">
      <c r="A658" s="47">
        <v>1</v>
      </c>
      <c r="B658" s="55" t="s">
        <v>312</v>
      </c>
      <c r="C658" s="48">
        <v>3525213</v>
      </c>
      <c r="D658" s="49">
        <v>41737</v>
      </c>
      <c r="E658" s="48">
        <v>305425</v>
      </c>
      <c r="F658" s="48" t="s">
        <v>16</v>
      </c>
      <c r="G658" s="50" t="s">
        <v>266</v>
      </c>
      <c r="H658" s="122">
        <v>792.4</v>
      </c>
      <c r="I658" s="122">
        <v>-531.38</v>
      </c>
      <c r="J658" s="122">
        <v>-261.02</v>
      </c>
      <c r="K658" s="122">
        <v>0</v>
      </c>
      <c r="L658"/>
      <c r="M658"/>
      <c r="N658"/>
    </row>
    <row r="659" spans="1:14" s="41" customFormat="1" ht="12" hidden="1" customHeight="1" outlineLevel="2" x14ac:dyDescent="0.25">
      <c r="A659" s="47">
        <v>1</v>
      </c>
      <c r="B659" s="55" t="s">
        <v>312</v>
      </c>
      <c r="C659" s="48">
        <v>3523848</v>
      </c>
      <c r="D659" s="49">
        <v>41737</v>
      </c>
      <c r="E659" s="48">
        <v>183916</v>
      </c>
      <c r="F659" s="48" t="s">
        <v>16</v>
      </c>
      <c r="G659" s="50" t="s">
        <v>266</v>
      </c>
      <c r="H659" s="122">
        <v>349.4</v>
      </c>
      <c r="I659" s="122">
        <v>-362.9</v>
      </c>
      <c r="J659" s="122">
        <v>13.5</v>
      </c>
      <c r="K659" s="122">
        <v>0</v>
      </c>
      <c r="L659"/>
      <c r="M659"/>
      <c r="N659"/>
    </row>
    <row r="660" spans="1:14" s="41" customFormat="1" ht="12" hidden="1" customHeight="1" outlineLevel="2" x14ac:dyDescent="0.25">
      <c r="A660" s="47">
        <v>1</v>
      </c>
      <c r="B660" s="55" t="s">
        <v>312</v>
      </c>
      <c r="C660" s="48">
        <v>3368849</v>
      </c>
      <c r="D660" s="49">
        <v>41737</v>
      </c>
      <c r="E660" s="48">
        <v>93292</v>
      </c>
      <c r="F660" s="48" t="s">
        <v>16</v>
      </c>
      <c r="G660" s="50" t="s">
        <v>266</v>
      </c>
      <c r="H660" s="122">
        <v>2509.4</v>
      </c>
      <c r="I660" s="122">
        <v>-359.9</v>
      </c>
      <c r="J660" s="122">
        <v>-2146.5</v>
      </c>
      <c r="K660" s="122">
        <v>3</v>
      </c>
      <c r="L660"/>
      <c r="M660"/>
      <c r="N660"/>
    </row>
    <row r="661" spans="1:14" s="41" customFormat="1" ht="12" hidden="1" customHeight="1" outlineLevel="2" x14ac:dyDescent="0.25">
      <c r="A661" s="47">
        <v>1</v>
      </c>
      <c r="B661" s="55" t="s">
        <v>312</v>
      </c>
      <c r="C661" s="48">
        <v>258532</v>
      </c>
      <c r="D661" s="49">
        <v>41737</v>
      </c>
      <c r="E661" s="48">
        <v>121514</v>
      </c>
      <c r="F661" s="48" t="s">
        <v>38</v>
      </c>
      <c r="G661" s="50" t="s">
        <v>260</v>
      </c>
      <c r="H661" s="122">
        <v>349.4</v>
      </c>
      <c r="I661" s="122">
        <v>-180.54</v>
      </c>
      <c r="J661" s="122">
        <v>-122.81</v>
      </c>
      <c r="K661" s="122">
        <v>46.05</v>
      </c>
      <c r="L661"/>
      <c r="M661"/>
      <c r="N661"/>
    </row>
    <row r="662" spans="1:14" s="41" customFormat="1" ht="12" hidden="1" customHeight="1" outlineLevel="2" x14ac:dyDescent="0.25">
      <c r="A662" s="47">
        <v>1</v>
      </c>
      <c r="B662" s="55" t="s">
        <v>312</v>
      </c>
      <c r="C662" s="48">
        <v>3536858</v>
      </c>
      <c r="D662" s="49">
        <v>41737</v>
      </c>
      <c r="E662" s="48">
        <v>195277</v>
      </c>
      <c r="F662" s="48" t="s">
        <v>38</v>
      </c>
      <c r="G662" s="50" t="s">
        <v>260</v>
      </c>
      <c r="H662" s="122">
        <v>442</v>
      </c>
      <c r="I662" s="122">
        <v>-180.54</v>
      </c>
      <c r="J662" s="122">
        <v>-215.41</v>
      </c>
      <c r="K662" s="122">
        <v>46.05</v>
      </c>
      <c r="L662"/>
      <c r="M662"/>
      <c r="N662"/>
    </row>
    <row r="663" spans="1:14" s="41" customFormat="1" ht="12" hidden="1" customHeight="1" outlineLevel="2" x14ac:dyDescent="0.25">
      <c r="A663" s="47">
        <v>1</v>
      </c>
      <c r="B663" s="55" t="s">
        <v>312</v>
      </c>
      <c r="C663" s="48">
        <v>3546459</v>
      </c>
      <c r="D663" s="49">
        <v>41737</v>
      </c>
      <c r="E663" s="48">
        <v>128693</v>
      </c>
      <c r="F663" s="48" t="s">
        <v>248</v>
      </c>
      <c r="G663" s="50" t="s">
        <v>283</v>
      </c>
      <c r="H663" s="122">
        <v>317.73</v>
      </c>
      <c r="I663" s="122">
        <v>-25.35</v>
      </c>
      <c r="J663" s="122">
        <v>-292.38</v>
      </c>
      <c r="K663" s="122">
        <v>0</v>
      </c>
      <c r="L663"/>
      <c r="M663"/>
      <c r="N663"/>
    </row>
    <row r="664" spans="1:14" s="41" customFormat="1" ht="12" hidden="1" customHeight="1" outlineLevel="2" x14ac:dyDescent="0.25">
      <c r="A664" s="47">
        <v>1</v>
      </c>
      <c r="B664" s="55" t="s">
        <v>312</v>
      </c>
      <c r="C664" s="48">
        <v>3515271</v>
      </c>
      <c r="D664" s="49">
        <v>41737</v>
      </c>
      <c r="E664" s="48">
        <v>113945</v>
      </c>
      <c r="F664" s="48" t="s">
        <v>247</v>
      </c>
      <c r="G664" s="50" t="s">
        <v>281</v>
      </c>
      <c r="H664" s="122">
        <v>349.4</v>
      </c>
      <c r="I664" s="122">
        <v>-106</v>
      </c>
      <c r="J664" s="122">
        <v>-243.4</v>
      </c>
      <c r="K664" s="122">
        <v>0</v>
      </c>
      <c r="L664"/>
      <c r="M664"/>
      <c r="N664"/>
    </row>
    <row r="665" spans="1:14" s="41" customFormat="1" ht="12" hidden="1" customHeight="1" outlineLevel="2" x14ac:dyDescent="0.25">
      <c r="A665" s="47">
        <v>1</v>
      </c>
      <c r="B665" s="55" t="s">
        <v>312</v>
      </c>
      <c r="C665" s="48">
        <v>3540156</v>
      </c>
      <c r="D665" s="49">
        <v>41737</v>
      </c>
      <c r="E665" s="48">
        <v>152837</v>
      </c>
      <c r="F665" s="48" t="s">
        <v>16</v>
      </c>
      <c r="G665" s="50" t="s">
        <v>266</v>
      </c>
      <c r="H665" s="122">
        <v>583.20000000000005</v>
      </c>
      <c r="I665" s="122">
        <v>0</v>
      </c>
      <c r="J665" s="122">
        <v>-583.20000000000005</v>
      </c>
      <c r="K665" s="122">
        <v>0</v>
      </c>
      <c r="L665"/>
      <c r="M665"/>
      <c r="N665"/>
    </row>
    <row r="666" spans="1:14" s="41" customFormat="1" ht="12" hidden="1" customHeight="1" outlineLevel="2" x14ac:dyDescent="0.25">
      <c r="A666" s="47">
        <v>1</v>
      </c>
      <c r="B666" s="55" t="s">
        <v>312</v>
      </c>
      <c r="C666" s="48">
        <v>214566</v>
      </c>
      <c r="D666" s="49">
        <v>41737</v>
      </c>
      <c r="E666" s="48">
        <v>336576</v>
      </c>
      <c r="F666" s="48" t="s">
        <v>239</v>
      </c>
      <c r="G666" s="50" t="s">
        <v>263</v>
      </c>
      <c r="H666" s="122">
        <v>2509.4</v>
      </c>
      <c r="I666" s="122">
        <v>0</v>
      </c>
      <c r="J666" s="122">
        <v>-2146.5</v>
      </c>
      <c r="K666" s="122">
        <v>362.9</v>
      </c>
      <c r="L666"/>
      <c r="M666"/>
      <c r="N666"/>
    </row>
    <row r="667" spans="1:14" s="41" customFormat="1" ht="12" hidden="1" customHeight="1" outlineLevel="2" x14ac:dyDescent="0.25">
      <c r="A667" s="47">
        <v>1</v>
      </c>
      <c r="B667" s="55" t="s">
        <v>312</v>
      </c>
      <c r="C667" s="48">
        <v>3460783</v>
      </c>
      <c r="D667" s="49">
        <v>41738</v>
      </c>
      <c r="E667" s="48">
        <v>888082</v>
      </c>
      <c r="F667" s="48" t="s">
        <v>199</v>
      </c>
      <c r="G667" s="50" t="s">
        <v>274</v>
      </c>
      <c r="H667" s="122">
        <v>349.4</v>
      </c>
      <c r="I667" s="122">
        <v>-362.9</v>
      </c>
      <c r="J667" s="122">
        <v>13.5</v>
      </c>
      <c r="K667" s="122">
        <v>0</v>
      </c>
      <c r="L667"/>
      <c r="M667"/>
      <c r="N667"/>
    </row>
    <row r="668" spans="1:14" s="41" customFormat="1" ht="12" hidden="1" customHeight="1" outlineLevel="2" x14ac:dyDescent="0.25">
      <c r="A668" s="47">
        <v>1</v>
      </c>
      <c r="B668" s="55" t="s">
        <v>312</v>
      </c>
      <c r="C668" s="48">
        <v>3051973</v>
      </c>
      <c r="D668" s="49">
        <v>41738</v>
      </c>
      <c r="E668" s="48">
        <v>112527</v>
      </c>
      <c r="F668" s="48" t="s">
        <v>199</v>
      </c>
      <c r="G668" s="50" t="s">
        <v>274</v>
      </c>
      <c r="H668" s="122">
        <v>349.4</v>
      </c>
      <c r="I668" s="122">
        <v>-362.9</v>
      </c>
      <c r="J668" s="122">
        <v>13.5</v>
      </c>
      <c r="K668" s="122">
        <v>0</v>
      </c>
      <c r="L668"/>
      <c r="M668"/>
      <c r="N668"/>
    </row>
    <row r="669" spans="1:14" s="41" customFormat="1" ht="12" hidden="1" customHeight="1" outlineLevel="2" x14ac:dyDescent="0.25">
      <c r="A669" s="47">
        <v>1</v>
      </c>
      <c r="B669" s="55" t="s">
        <v>312</v>
      </c>
      <c r="C669" s="48">
        <v>3471027</v>
      </c>
      <c r="D669" s="49">
        <v>41738</v>
      </c>
      <c r="E669" s="48">
        <v>129638</v>
      </c>
      <c r="F669" s="48" t="s">
        <v>123</v>
      </c>
      <c r="G669" s="50" t="s">
        <v>264</v>
      </c>
      <c r="H669" s="122">
        <v>349.4</v>
      </c>
      <c r="I669" s="122">
        <v>-54.15</v>
      </c>
      <c r="J669" s="122">
        <v>-295.25</v>
      </c>
      <c r="K669" s="122">
        <v>0</v>
      </c>
      <c r="L669"/>
      <c r="M669"/>
      <c r="N669"/>
    </row>
    <row r="670" spans="1:14" s="41" customFormat="1" ht="12" hidden="1" customHeight="1" outlineLevel="2" x14ac:dyDescent="0.25">
      <c r="A670" s="47">
        <v>1</v>
      </c>
      <c r="B670" s="55" t="s">
        <v>312</v>
      </c>
      <c r="C670" s="48">
        <v>1050141</v>
      </c>
      <c r="D670" s="49">
        <v>41738</v>
      </c>
      <c r="E670" s="48">
        <v>107778</v>
      </c>
      <c r="F670" s="48" t="s">
        <v>29</v>
      </c>
      <c r="G670" s="50" t="s">
        <v>268</v>
      </c>
      <c r="H670" s="122">
        <v>349.4</v>
      </c>
      <c r="I670" s="122">
        <v>-274.87</v>
      </c>
      <c r="J670" s="122">
        <v>-74.53</v>
      </c>
      <c r="K670" s="122">
        <v>0</v>
      </c>
      <c r="L670"/>
      <c r="M670"/>
      <c r="N670"/>
    </row>
    <row r="671" spans="1:14" s="41" customFormat="1" ht="12" hidden="1" customHeight="1" outlineLevel="2" x14ac:dyDescent="0.25">
      <c r="A671" s="47">
        <v>1</v>
      </c>
      <c r="B671" s="55" t="s">
        <v>312</v>
      </c>
      <c r="C671" s="48">
        <v>3518671</v>
      </c>
      <c r="D671" s="49">
        <v>41738</v>
      </c>
      <c r="E671" s="48">
        <v>407437</v>
      </c>
      <c r="F671" s="48" t="s">
        <v>16</v>
      </c>
      <c r="G671" s="50" t="s">
        <v>266</v>
      </c>
      <c r="H671" s="122">
        <v>1443.83</v>
      </c>
      <c r="I671" s="122">
        <v>-719.93</v>
      </c>
      <c r="J671" s="122">
        <v>-720.9</v>
      </c>
      <c r="K671" s="122">
        <v>3</v>
      </c>
      <c r="L671"/>
      <c r="M671"/>
      <c r="N671"/>
    </row>
    <row r="672" spans="1:14" s="41" customFormat="1" ht="12" hidden="1" customHeight="1" outlineLevel="2" x14ac:dyDescent="0.25">
      <c r="A672" s="47">
        <v>1</v>
      </c>
      <c r="B672" s="55" t="s">
        <v>312</v>
      </c>
      <c r="C672" s="48">
        <v>3146552</v>
      </c>
      <c r="D672" s="49">
        <v>41738</v>
      </c>
      <c r="E672" s="48">
        <v>124577</v>
      </c>
      <c r="F672" s="48" t="s">
        <v>16</v>
      </c>
      <c r="G672" s="50" t="s">
        <v>266</v>
      </c>
      <c r="H672" s="122">
        <v>349.4</v>
      </c>
      <c r="I672" s="122">
        <v>-362.9</v>
      </c>
      <c r="J672" s="122">
        <v>13.5</v>
      </c>
      <c r="K672" s="122">
        <v>0</v>
      </c>
      <c r="L672"/>
      <c r="M672"/>
      <c r="N672"/>
    </row>
    <row r="673" spans="1:14" s="41" customFormat="1" ht="12" hidden="1" customHeight="1" outlineLevel="2" x14ac:dyDescent="0.25">
      <c r="A673" s="47">
        <v>1</v>
      </c>
      <c r="B673" s="55" t="s">
        <v>312</v>
      </c>
      <c r="C673" s="48">
        <v>3368849</v>
      </c>
      <c r="D673" s="49">
        <v>41738</v>
      </c>
      <c r="E673" s="48">
        <v>93292</v>
      </c>
      <c r="F673" s="48" t="s">
        <v>16</v>
      </c>
      <c r="G673" s="50" t="s">
        <v>266</v>
      </c>
      <c r="H673" s="122">
        <v>2509.4</v>
      </c>
      <c r="I673" s="122">
        <v>-359.9</v>
      </c>
      <c r="J673" s="122">
        <v>-2146.5</v>
      </c>
      <c r="K673" s="122">
        <v>3</v>
      </c>
      <c r="L673"/>
      <c r="M673"/>
      <c r="N673"/>
    </row>
    <row r="674" spans="1:14" s="41" customFormat="1" ht="12" hidden="1" customHeight="1" outlineLevel="2" x14ac:dyDescent="0.25">
      <c r="A674" s="47">
        <v>1</v>
      </c>
      <c r="B674" s="55" t="s">
        <v>312</v>
      </c>
      <c r="C674" s="48">
        <v>258532</v>
      </c>
      <c r="D674" s="49">
        <v>41738</v>
      </c>
      <c r="E674" s="48">
        <v>121514</v>
      </c>
      <c r="F674" s="48" t="s">
        <v>38</v>
      </c>
      <c r="G674" s="50" t="s">
        <v>260</v>
      </c>
      <c r="H674" s="122">
        <v>349.4</v>
      </c>
      <c r="I674" s="122">
        <v>-180.54</v>
      </c>
      <c r="J674" s="122">
        <v>-122.81</v>
      </c>
      <c r="K674" s="122">
        <v>46.05</v>
      </c>
      <c r="L674"/>
      <c r="M674"/>
      <c r="N674"/>
    </row>
    <row r="675" spans="1:14" s="41" customFormat="1" ht="12" hidden="1" customHeight="1" outlineLevel="2" x14ac:dyDescent="0.25">
      <c r="A675" s="47">
        <v>1</v>
      </c>
      <c r="B675" s="55" t="s">
        <v>312</v>
      </c>
      <c r="C675" s="48">
        <v>3536858</v>
      </c>
      <c r="D675" s="49">
        <v>41738</v>
      </c>
      <c r="E675" s="48">
        <v>195277</v>
      </c>
      <c r="F675" s="48" t="s">
        <v>38</v>
      </c>
      <c r="G675" s="50" t="s">
        <v>260</v>
      </c>
      <c r="H675" s="122">
        <v>349.4</v>
      </c>
      <c r="I675" s="122">
        <v>-180.54</v>
      </c>
      <c r="J675" s="122">
        <v>-122.81</v>
      </c>
      <c r="K675" s="122">
        <v>46.05</v>
      </c>
      <c r="L675"/>
      <c r="M675"/>
      <c r="N675"/>
    </row>
    <row r="676" spans="1:14" s="41" customFormat="1" ht="12" hidden="1" customHeight="1" outlineLevel="2" x14ac:dyDescent="0.25">
      <c r="A676" s="47">
        <v>1</v>
      </c>
      <c r="B676" s="55" t="s">
        <v>312</v>
      </c>
      <c r="C676" s="48">
        <v>3027963</v>
      </c>
      <c r="D676" s="49">
        <v>41738</v>
      </c>
      <c r="E676" s="48">
        <v>361441</v>
      </c>
      <c r="F676" s="48" t="s">
        <v>38</v>
      </c>
      <c r="G676" s="50" t="s">
        <v>260</v>
      </c>
      <c r="H676" s="122">
        <v>204.87</v>
      </c>
      <c r="I676" s="122">
        <v>-24.59</v>
      </c>
      <c r="J676" s="122">
        <v>-180.28</v>
      </c>
      <c r="K676" s="122">
        <v>0</v>
      </c>
      <c r="L676"/>
      <c r="M676"/>
      <c r="N676"/>
    </row>
    <row r="677" spans="1:14" s="41" customFormat="1" ht="12" hidden="1" customHeight="1" outlineLevel="2" x14ac:dyDescent="0.25">
      <c r="A677" s="47">
        <v>1</v>
      </c>
      <c r="B677" s="55" t="s">
        <v>312</v>
      </c>
      <c r="C677" s="48">
        <v>3515271</v>
      </c>
      <c r="D677" s="49">
        <v>41738</v>
      </c>
      <c r="E677" s="48">
        <v>113945</v>
      </c>
      <c r="F677" s="48" t="s">
        <v>247</v>
      </c>
      <c r="G677" s="50" t="s">
        <v>281</v>
      </c>
      <c r="H677" s="122">
        <v>534.6</v>
      </c>
      <c r="I677" s="122">
        <v>-168</v>
      </c>
      <c r="J677" s="122">
        <v>-366.6</v>
      </c>
      <c r="K677" s="122">
        <v>0</v>
      </c>
      <c r="L677"/>
      <c r="M677"/>
      <c r="N677"/>
    </row>
    <row r="678" spans="1:14" s="41" customFormat="1" ht="12" hidden="1" customHeight="1" outlineLevel="2" x14ac:dyDescent="0.25">
      <c r="A678" s="47">
        <v>1</v>
      </c>
      <c r="B678" s="55" t="s">
        <v>312</v>
      </c>
      <c r="C678" s="48">
        <v>825473</v>
      </c>
      <c r="D678" s="49">
        <v>41738</v>
      </c>
      <c r="E678" s="48">
        <v>120259</v>
      </c>
      <c r="F678" s="48" t="s">
        <v>49</v>
      </c>
      <c r="G678" s="50" t="s">
        <v>272</v>
      </c>
      <c r="H678" s="122">
        <v>349.4</v>
      </c>
      <c r="I678" s="122">
        <v>0</v>
      </c>
      <c r="J678" s="122">
        <v>0</v>
      </c>
      <c r="K678" s="122">
        <v>349.4</v>
      </c>
      <c r="L678"/>
      <c r="M678"/>
      <c r="N678"/>
    </row>
    <row r="679" spans="1:14" s="41" customFormat="1" ht="12" hidden="1" customHeight="1" outlineLevel="2" x14ac:dyDescent="0.25">
      <c r="A679" s="47">
        <v>1</v>
      </c>
      <c r="B679" s="55" t="s">
        <v>312</v>
      </c>
      <c r="C679" s="48">
        <v>3453628</v>
      </c>
      <c r="D679" s="49">
        <v>41738</v>
      </c>
      <c r="E679" s="48">
        <v>118917</v>
      </c>
      <c r="F679" s="48" t="s">
        <v>238</v>
      </c>
      <c r="G679" s="50" t="s">
        <v>261</v>
      </c>
      <c r="H679" s="122">
        <v>2602</v>
      </c>
      <c r="I679" s="122">
        <v>0</v>
      </c>
      <c r="J679" s="122">
        <v>-2602</v>
      </c>
      <c r="K679" s="122">
        <v>0</v>
      </c>
      <c r="L679"/>
      <c r="M679"/>
      <c r="N679"/>
    </row>
    <row r="680" spans="1:14" s="41" customFormat="1" ht="12" hidden="1" customHeight="1" outlineLevel="2" x14ac:dyDescent="0.25">
      <c r="A680" s="47">
        <v>1</v>
      </c>
      <c r="B680" s="55" t="s">
        <v>312</v>
      </c>
      <c r="C680" s="48">
        <v>3366341</v>
      </c>
      <c r="D680" s="49">
        <v>41738</v>
      </c>
      <c r="E680" s="48">
        <v>987174</v>
      </c>
      <c r="F680" s="48" t="s">
        <v>38</v>
      </c>
      <c r="G680" s="50" t="s">
        <v>260</v>
      </c>
      <c r="H680" s="122">
        <v>2723.23</v>
      </c>
      <c r="I680" s="122">
        <v>0</v>
      </c>
      <c r="J680" s="122">
        <v>-2109.75</v>
      </c>
      <c r="K680" s="122">
        <v>613.48</v>
      </c>
      <c r="L680"/>
      <c r="M680"/>
      <c r="N680"/>
    </row>
    <row r="681" spans="1:14" s="41" customFormat="1" ht="12" hidden="1" customHeight="1" outlineLevel="2" x14ac:dyDescent="0.25">
      <c r="A681" s="47">
        <v>1</v>
      </c>
      <c r="B681" s="55" t="s">
        <v>312</v>
      </c>
      <c r="C681" s="48">
        <v>214566</v>
      </c>
      <c r="D681" s="49">
        <v>41738</v>
      </c>
      <c r="E681" s="48">
        <v>336576</v>
      </c>
      <c r="F681" s="48" t="s">
        <v>239</v>
      </c>
      <c r="G681" s="50" t="s">
        <v>263</v>
      </c>
      <c r="H681" s="122">
        <v>2602</v>
      </c>
      <c r="I681" s="122">
        <v>0</v>
      </c>
      <c r="J681" s="122">
        <v>-2239.1</v>
      </c>
      <c r="K681" s="122">
        <v>362.9</v>
      </c>
      <c r="L681"/>
      <c r="M681"/>
      <c r="N681"/>
    </row>
    <row r="682" spans="1:14" s="41" customFormat="1" ht="12" hidden="1" customHeight="1" outlineLevel="2" x14ac:dyDescent="0.25">
      <c r="A682" s="47">
        <v>1</v>
      </c>
      <c r="B682" s="55" t="s">
        <v>312</v>
      </c>
      <c r="C682" s="48">
        <v>3051973</v>
      </c>
      <c r="D682" s="49">
        <v>41739</v>
      </c>
      <c r="E682" s="48">
        <v>112527</v>
      </c>
      <c r="F682" s="48" t="s">
        <v>199</v>
      </c>
      <c r="G682" s="50" t="s">
        <v>274</v>
      </c>
      <c r="H682" s="122">
        <v>792.4</v>
      </c>
      <c r="I682" s="122">
        <v>-531.38</v>
      </c>
      <c r="J682" s="122">
        <v>-261.02</v>
      </c>
      <c r="K682" s="122">
        <v>0</v>
      </c>
      <c r="L682"/>
      <c r="M682"/>
      <c r="N682"/>
    </row>
    <row r="683" spans="1:14" s="41" customFormat="1" ht="12" hidden="1" customHeight="1" outlineLevel="2" x14ac:dyDescent="0.25">
      <c r="A683" s="47">
        <v>1</v>
      </c>
      <c r="B683" s="55" t="s">
        <v>312</v>
      </c>
      <c r="C683" s="48">
        <v>3460783</v>
      </c>
      <c r="D683" s="49">
        <v>41739</v>
      </c>
      <c r="E683" s="48">
        <v>888082</v>
      </c>
      <c r="F683" s="48" t="s">
        <v>199</v>
      </c>
      <c r="G683" s="50" t="s">
        <v>274</v>
      </c>
      <c r="H683" s="122">
        <v>349.4</v>
      </c>
      <c r="I683" s="122">
        <v>-362.9</v>
      </c>
      <c r="J683" s="122">
        <v>13.5</v>
      </c>
      <c r="K683" s="122">
        <v>0</v>
      </c>
      <c r="L683"/>
      <c r="M683"/>
      <c r="N683"/>
    </row>
    <row r="684" spans="1:14" s="41" customFormat="1" ht="12" hidden="1" customHeight="1" outlineLevel="2" x14ac:dyDescent="0.25">
      <c r="A684" s="47">
        <v>1</v>
      </c>
      <c r="B684" s="55" t="s">
        <v>312</v>
      </c>
      <c r="C684" s="48">
        <v>3471027</v>
      </c>
      <c r="D684" s="49">
        <v>41739</v>
      </c>
      <c r="E684" s="48">
        <v>129638</v>
      </c>
      <c r="F684" s="48" t="s">
        <v>123</v>
      </c>
      <c r="G684" s="50" t="s">
        <v>264</v>
      </c>
      <c r="H684" s="122">
        <v>349.4</v>
      </c>
      <c r="I684" s="122">
        <v>-54.15</v>
      </c>
      <c r="J684" s="122">
        <v>-295.25</v>
      </c>
      <c r="K684" s="122">
        <v>0</v>
      </c>
      <c r="L684"/>
      <c r="M684"/>
      <c r="N684"/>
    </row>
    <row r="685" spans="1:14" s="41" customFormat="1" ht="12" hidden="1" customHeight="1" outlineLevel="2" x14ac:dyDescent="0.25">
      <c r="A685" s="47">
        <v>1</v>
      </c>
      <c r="B685" s="55" t="s">
        <v>312</v>
      </c>
      <c r="C685" s="48">
        <v>834949</v>
      </c>
      <c r="D685" s="49">
        <v>41739</v>
      </c>
      <c r="E685" s="48">
        <v>436480</v>
      </c>
      <c r="F685" s="48" t="s">
        <v>29</v>
      </c>
      <c r="G685" s="50" t="s">
        <v>268</v>
      </c>
      <c r="H685" s="122">
        <v>3045</v>
      </c>
      <c r="I685" s="122">
        <v>-427.18</v>
      </c>
      <c r="J685" s="122">
        <v>-2511.02</v>
      </c>
      <c r="K685" s="122">
        <v>106.8</v>
      </c>
      <c r="L685"/>
      <c r="M685"/>
      <c r="N685"/>
    </row>
    <row r="686" spans="1:14" s="41" customFormat="1" ht="12" hidden="1" customHeight="1" outlineLevel="2" x14ac:dyDescent="0.25">
      <c r="A686" s="47">
        <v>1</v>
      </c>
      <c r="B686" s="55" t="s">
        <v>312</v>
      </c>
      <c r="C686" s="48">
        <v>1050141</v>
      </c>
      <c r="D686" s="49">
        <v>41739</v>
      </c>
      <c r="E686" s="48">
        <v>107778</v>
      </c>
      <c r="F686" s="48" t="s">
        <v>29</v>
      </c>
      <c r="G686" s="50" t="s">
        <v>268</v>
      </c>
      <c r="H686" s="122">
        <v>792.4</v>
      </c>
      <c r="I686" s="122">
        <v>-327.07</v>
      </c>
      <c r="J686" s="122">
        <v>-465.33</v>
      </c>
      <c r="K686" s="122">
        <v>0</v>
      </c>
      <c r="L686"/>
      <c r="M686"/>
      <c r="N686"/>
    </row>
    <row r="687" spans="1:14" s="41" customFormat="1" ht="12" hidden="1" customHeight="1" outlineLevel="2" x14ac:dyDescent="0.25">
      <c r="A687" s="47">
        <v>1</v>
      </c>
      <c r="B687" s="55" t="s">
        <v>312</v>
      </c>
      <c r="C687" s="48">
        <v>3453628</v>
      </c>
      <c r="D687" s="49">
        <v>41739</v>
      </c>
      <c r="E687" s="48">
        <v>118917</v>
      </c>
      <c r="F687" s="48" t="s">
        <v>238</v>
      </c>
      <c r="G687" s="50" t="s">
        <v>261</v>
      </c>
      <c r="H687" s="122">
        <v>2952.4</v>
      </c>
      <c r="I687" s="122">
        <v>-528.38</v>
      </c>
      <c r="J687" s="122">
        <v>-2421.02</v>
      </c>
      <c r="K687" s="122">
        <v>3</v>
      </c>
      <c r="L687"/>
      <c r="M687"/>
      <c r="N687"/>
    </row>
    <row r="688" spans="1:14" s="41" customFormat="1" ht="12" hidden="1" customHeight="1" outlineLevel="2" x14ac:dyDescent="0.25">
      <c r="A688" s="47">
        <v>1</v>
      </c>
      <c r="B688" s="55" t="s">
        <v>312</v>
      </c>
      <c r="C688" s="48">
        <v>3146552</v>
      </c>
      <c r="D688" s="49">
        <v>41739</v>
      </c>
      <c r="E688" s="48">
        <v>124577</v>
      </c>
      <c r="F688" s="48" t="s">
        <v>16</v>
      </c>
      <c r="G688" s="50" t="s">
        <v>266</v>
      </c>
      <c r="H688" s="122">
        <v>792.4</v>
      </c>
      <c r="I688" s="122">
        <v>-531.38</v>
      </c>
      <c r="J688" s="122">
        <v>-261.02</v>
      </c>
      <c r="K688" s="122">
        <v>0</v>
      </c>
      <c r="L688"/>
      <c r="M688"/>
      <c r="N688"/>
    </row>
    <row r="689" spans="1:14" s="41" customFormat="1" ht="12" hidden="1" customHeight="1" outlineLevel="2" x14ac:dyDescent="0.25">
      <c r="A689" s="47">
        <v>1</v>
      </c>
      <c r="B689" s="55" t="s">
        <v>312</v>
      </c>
      <c r="C689" s="48">
        <v>3368849</v>
      </c>
      <c r="D689" s="49">
        <v>41739</v>
      </c>
      <c r="E689" s="48">
        <v>93292</v>
      </c>
      <c r="F689" s="48" t="s">
        <v>16</v>
      </c>
      <c r="G689" s="50" t="s">
        <v>266</v>
      </c>
      <c r="H689" s="122">
        <v>2952.4</v>
      </c>
      <c r="I689" s="122">
        <v>-528.38</v>
      </c>
      <c r="J689" s="122">
        <v>-2421.02</v>
      </c>
      <c r="K689" s="122">
        <v>3</v>
      </c>
      <c r="L689"/>
      <c r="M689"/>
      <c r="N689"/>
    </row>
    <row r="690" spans="1:14" s="41" customFormat="1" ht="12" hidden="1" customHeight="1" outlineLevel="2" x14ac:dyDescent="0.25">
      <c r="A690" s="47">
        <v>1</v>
      </c>
      <c r="B690" s="55" t="s">
        <v>312</v>
      </c>
      <c r="C690" s="48">
        <v>3518671</v>
      </c>
      <c r="D690" s="49">
        <v>41739</v>
      </c>
      <c r="E690" s="48">
        <v>407437</v>
      </c>
      <c r="F690" s="48" t="s">
        <v>16</v>
      </c>
      <c r="G690" s="50" t="s">
        <v>266</v>
      </c>
      <c r="H690" s="122">
        <v>792.4</v>
      </c>
      <c r="I690" s="122">
        <v>-528.38</v>
      </c>
      <c r="J690" s="122">
        <v>-261.02</v>
      </c>
      <c r="K690" s="122">
        <v>3</v>
      </c>
      <c r="L690"/>
      <c r="M690"/>
      <c r="N690"/>
    </row>
    <row r="691" spans="1:14" s="41" customFormat="1" ht="12" hidden="1" customHeight="1" outlineLevel="2" x14ac:dyDescent="0.25">
      <c r="A691" s="47">
        <v>1</v>
      </c>
      <c r="B691" s="55" t="s">
        <v>312</v>
      </c>
      <c r="C691" s="48">
        <v>3209281</v>
      </c>
      <c r="D691" s="49">
        <v>41739</v>
      </c>
      <c r="E691" s="48">
        <v>856482</v>
      </c>
      <c r="F691" s="48" t="s">
        <v>16</v>
      </c>
      <c r="G691" s="50" t="s">
        <v>266</v>
      </c>
      <c r="H691" s="122">
        <v>204.87</v>
      </c>
      <c r="I691" s="122">
        <v>-27.17</v>
      </c>
      <c r="J691" s="122">
        <v>-191.7</v>
      </c>
      <c r="K691" s="122">
        <v>-14</v>
      </c>
      <c r="L691"/>
      <c r="M691"/>
      <c r="N691"/>
    </row>
    <row r="692" spans="1:14" s="41" customFormat="1" ht="12" hidden="1" customHeight="1" outlineLevel="2" x14ac:dyDescent="0.25">
      <c r="A692" s="47">
        <v>1</v>
      </c>
      <c r="B692" s="55" t="s">
        <v>312</v>
      </c>
      <c r="C692" s="48">
        <v>3536858</v>
      </c>
      <c r="D692" s="49">
        <v>41739</v>
      </c>
      <c r="E692" s="48">
        <v>195277</v>
      </c>
      <c r="F692" s="48" t="s">
        <v>38</v>
      </c>
      <c r="G692" s="50" t="s">
        <v>260</v>
      </c>
      <c r="H692" s="122">
        <v>792.4</v>
      </c>
      <c r="I692" s="122">
        <v>-274.45</v>
      </c>
      <c r="J692" s="122">
        <v>-430.43</v>
      </c>
      <c r="K692" s="122">
        <v>87.52</v>
      </c>
      <c r="L692"/>
      <c r="M692"/>
      <c r="N692"/>
    </row>
    <row r="693" spans="1:14" s="41" customFormat="1" ht="12" hidden="1" customHeight="1" outlineLevel="2" x14ac:dyDescent="0.25">
      <c r="A693" s="47">
        <v>1</v>
      </c>
      <c r="B693" s="55" t="s">
        <v>312</v>
      </c>
      <c r="C693" s="48">
        <v>258532</v>
      </c>
      <c r="D693" s="49">
        <v>41739</v>
      </c>
      <c r="E693" s="48">
        <v>121514</v>
      </c>
      <c r="F693" s="48" t="s">
        <v>38</v>
      </c>
      <c r="G693" s="50" t="s">
        <v>260</v>
      </c>
      <c r="H693" s="122">
        <v>534.6</v>
      </c>
      <c r="I693" s="122">
        <v>-180.54</v>
      </c>
      <c r="J693" s="122">
        <v>-308.01</v>
      </c>
      <c r="K693" s="122">
        <v>46.05</v>
      </c>
      <c r="L693"/>
      <c r="M693"/>
      <c r="N693"/>
    </row>
    <row r="694" spans="1:14" s="41" customFormat="1" ht="12" hidden="1" customHeight="1" outlineLevel="2" x14ac:dyDescent="0.25">
      <c r="A694" s="47">
        <v>1</v>
      </c>
      <c r="B694" s="55" t="s">
        <v>312</v>
      </c>
      <c r="C694" s="48">
        <v>3515271</v>
      </c>
      <c r="D694" s="49">
        <v>41739</v>
      </c>
      <c r="E694" s="48">
        <v>113945</v>
      </c>
      <c r="F694" s="48" t="s">
        <v>247</v>
      </c>
      <c r="G694" s="50" t="s">
        <v>281</v>
      </c>
      <c r="H694" s="122">
        <v>792.4</v>
      </c>
      <c r="I694" s="122">
        <v>-258</v>
      </c>
      <c r="J694" s="122">
        <v>-534.4</v>
      </c>
      <c r="K694" s="122">
        <v>0</v>
      </c>
      <c r="L694"/>
      <c r="M694"/>
      <c r="N694"/>
    </row>
    <row r="695" spans="1:14" s="41" customFormat="1" ht="12" hidden="1" customHeight="1" outlineLevel="2" x14ac:dyDescent="0.25">
      <c r="A695" s="47">
        <v>1</v>
      </c>
      <c r="B695" s="55" t="s">
        <v>312</v>
      </c>
      <c r="C695" s="48">
        <v>825473</v>
      </c>
      <c r="D695" s="49">
        <v>41739</v>
      </c>
      <c r="E695" s="48">
        <v>120259</v>
      </c>
      <c r="F695" s="48" t="s">
        <v>49</v>
      </c>
      <c r="G695" s="50" t="s">
        <v>272</v>
      </c>
      <c r="H695" s="122">
        <v>792.4</v>
      </c>
      <c r="I695" s="122">
        <v>0</v>
      </c>
      <c r="J695" s="122">
        <v>0</v>
      </c>
      <c r="K695" s="122">
        <v>792.4</v>
      </c>
      <c r="L695"/>
      <c r="M695"/>
      <c r="N695"/>
    </row>
    <row r="696" spans="1:14" s="41" customFormat="1" ht="12" hidden="1" customHeight="1" outlineLevel="2" x14ac:dyDescent="0.25">
      <c r="A696" s="47">
        <v>1</v>
      </c>
      <c r="B696" s="55" t="s">
        <v>312</v>
      </c>
      <c r="C696" s="48">
        <v>214566</v>
      </c>
      <c r="D696" s="49">
        <v>41739</v>
      </c>
      <c r="E696" s="48">
        <v>336576</v>
      </c>
      <c r="F696" s="48" t="s">
        <v>239</v>
      </c>
      <c r="G696" s="50" t="s">
        <v>263</v>
      </c>
      <c r="H696" s="122">
        <v>2509.4</v>
      </c>
      <c r="I696" s="122">
        <v>0</v>
      </c>
      <c r="J696" s="122">
        <v>-2146.5</v>
      </c>
      <c r="K696" s="122">
        <v>362.9</v>
      </c>
      <c r="L696"/>
      <c r="M696"/>
      <c r="N696"/>
    </row>
    <row r="697" spans="1:14" s="41" customFormat="1" ht="12" hidden="1" customHeight="1" outlineLevel="2" x14ac:dyDescent="0.25">
      <c r="A697" s="47">
        <v>1</v>
      </c>
      <c r="B697" s="55" t="s">
        <v>312</v>
      </c>
      <c r="C697" s="48">
        <v>3051973</v>
      </c>
      <c r="D697" s="49">
        <v>41740</v>
      </c>
      <c r="E697" s="48">
        <v>112527</v>
      </c>
      <c r="F697" s="48" t="s">
        <v>199</v>
      </c>
      <c r="G697" s="50" t="s">
        <v>274</v>
      </c>
      <c r="H697" s="122">
        <v>349.4</v>
      </c>
      <c r="I697" s="122">
        <v>-362.9</v>
      </c>
      <c r="J697" s="122">
        <v>13.5</v>
      </c>
      <c r="K697" s="122">
        <v>0</v>
      </c>
      <c r="L697"/>
      <c r="M697"/>
      <c r="N697"/>
    </row>
    <row r="698" spans="1:14" s="41" customFormat="1" ht="12" hidden="1" customHeight="1" outlineLevel="2" x14ac:dyDescent="0.25">
      <c r="A698" s="47">
        <v>1</v>
      </c>
      <c r="B698" s="55" t="s">
        <v>312</v>
      </c>
      <c r="C698" s="48">
        <v>3460783</v>
      </c>
      <c r="D698" s="49">
        <v>41740</v>
      </c>
      <c r="E698" s="48">
        <v>888082</v>
      </c>
      <c r="F698" s="48" t="s">
        <v>199</v>
      </c>
      <c r="G698" s="50" t="s">
        <v>274</v>
      </c>
      <c r="H698" s="122">
        <v>349.4</v>
      </c>
      <c r="I698" s="122">
        <v>-362.9</v>
      </c>
      <c r="J698" s="122">
        <v>13.5</v>
      </c>
      <c r="K698" s="122">
        <v>0</v>
      </c>
      <c r="L698"/>
      <c r="M698"/>
      <c r="N698"/>
    </row>
    <row r="699" spans="1:14" s="41" customFormat="1" ht="12" hidden="1" customHeight="1" outlineLevel="2" x14ac:dyDescent="0.25">
      <c r="A699" s="47">
        <v>1</v>
      </c>
      <c r="B699" s="55" t="s">
        <v>312</v>
      </c>
      <c r="C699" s="48">
        <v>226882</v>
      </c>
      <c r="D699" s="49">
        <v>41740</v>
      </c>
      <c r="E699" s="48">
        <v>195097</v>
      </c>
      <c r="F699" s="48" t="s">
        <v>231</v>
      </c>
      <c r="G699" s="50" t="s">
        <v>232</v>
      </c>
      <c r="H699" s="122">
        <v>1814.23</v>
      </c>
      <c r="I699" s="122">
        <v>-753.27</v>
      </c>
      <c r="J699" s="122">
        <v>-1060.96</v>
      </c>
      <c r="K699" s="122">
        <v>0</v>
      </c>
      <c r="L699"/>
      <c r="M699"/>
      <c r="N699"/>
    </row>
    <row r="700" spans="1:14" s="41" customFormat="1" ht="12" hidden="1" customHeight="1" outlineLevel="2" x14ac:dyDescent="0.25">
      <c r="A700" s="47">
        <v>1</v>
      </c>
      <c r="B700" s="55" t="s">
        <v>312</v>
      </c>
      <c r="C700" s="48">
        <v>3471027</v>
      </c>
      <c r="D700" s="49">
        <v>41740</v>
      </c>
      <c r="E700" s="48">
        <v>129638</v>
      </c>
      <c r="F700" s="48" t="s">
        <v>123</v>
      </c>
      <c r="G700" s="50" t="s">
        <v>264</v>
      </c>
      <c r="H700" s="122">
        <v>349.4</v>
      </c>
      <c r="I700" s="122">
        <v>-54.15</v>
      </c>
      <c r="J700" s="122">
        <v>-295.25</v>
      </c>
      <c r="K700" s="122">
        <v>0</v>
      </c>
      <c r="L700"/>
      <c r="M700"/>
      <c r="N700"/>
    </row>
    <row r="701" spans="1:14" s="41" customFormat="1" ht="12" hidden="1" customHeight="1" outlineLevel="2" x14ac:dyDescent="0.25">
      <c r="A701" s="47">
        <v>1</v>
      </c>
      <c r="B701" s="55" t="s">
        <v>312</v>
      </c>
      <c r="C701" s="48">
        <v>1050141</v>
      </c>
      <c r="D701" s="49">
        <v>41740</v>
      </c>
      <c r="E701" s="48">
        <v>107778</v>
      </c>
      <c r="F701" s="48" t="s">
        <v>29</v>
      </c>
      <c r="G701" s="50" t="s">
        <v>268</v>
      </c>
      <c r="H701" s="122">
        <v>349.4</v>
      </c>
      <c r="I701" s="122">
        <v>-274.87</v>
      </c>
      <c r="J701" s="122">
        <v>-74.53</v>
      </c>
      <c r="K701" s="122">
        <v>0</v>
      </c>
      <c r="L701"/>
      <c r="M701"/>
      <c r="N701"/>
    </row>
    <row r="702" spans="1:14" s="41" customFormat="1" ht="12" hidden="1" customHeight="1" outlineLevel="2" x14ac:dyDescent="0.25">
      <c r="A702" s="47">
        <v>1</v>
      </c>
      <c r="B702" s="55" t="s">
        <v>312</v>
      </c>
      <c r="C702" s="48">
        <v>3453628</v>
      </c>
      <c r="D702" s="49">
        <v>41740</v>
      </c>
      <c r="E702" s="48">
        <v>118917</v>
      </c>
      <c r="F702" s="48" t="s">
        <v>238</v>
      </c>
      <c r="G702" s="50" t="s">
        <v>261</v>
      </c>
      <c r="H702" s="122">
        <v>2602</v>
      </c>
      <c r="I702" s="122">
        <v>-362.9</v>
      </c>
      <c r="J702" s="122">
        <v>-2239.1</v>
      </c>
      <c r="K702" s="122">
        <v>0</v>
      </c>
      <c r="L702"/>
      <c r="M702"/>
      <c r="N702"/>
    </row>
    <row r="703" spans="1:14" s="41" customFormat="1" ht="12" hidden="1" customHeight="1" outlineLevel="2" x14ac:dyDescent="0.25">
      <c r="A703" s="47">
        <v>1</v>
      </c>
      <c r="B703" s="55" t="s">
        <v>312</v>
      </c>
      <c r="C703" s="48">
        <v>3548077</v>
      </c>
      <c r="D703" s="49">
        <v>41740</v>
      </c>
      <c r="E703" s="48">
        <v>90852</v>
      </c>
      <c r="F703" s="48" t="s">
        <v>238</v>
      </c>
      <c r="G703" s="50" t="s">
        <v>261</v>
      </c>
      <c r="H703" s="122">
        <v>349.4</v>
      </c>
      <c r="I703" s="122">
        <v>-351.01</v>
      </c>
      <c r="J703" s="122">
        <v>1.61</v>
      </c>
      <c r="K703" s="122">
        <v>0</v>
      </c>
      <c r="L703"/>
      <c r="M703"/>
      <c r="N703"/>
    </row>
    <row r="704" spans="1:14" s="41" customFormat="1" ht="12" hidden="1" customHeight="1" outlineLevel="2" x14ac:dyDescent="0.25">
      <c r="A704" s="47">
        <v>1</v>
      </c>
      <c r="B704" s="55" t="s">
        <v>312</v>
      </c>
      <c r="C704" s="48">
        <v>3146552</v>
      </c>
      <c r="D704" s="49">
        <v>41740</v>
      </c>
      <c r="E704" s="48">
        <v>124577</v>
      </c>
      <c r="F704" s="48" t="s">
        <v>16</v>
      </c>
      <c r="G704" s="50" t="s">
        <v>266</v>
      </c>
      <c r="H704" s="122">
        <v>349.4</v>
      </c>
      <c r="I704" s="122">
        <v>-362.9</v>
      </c>
      <c r="J704" s="122">
        <v>13.5</v>
      </c>
      <c r="K704" s="122">
        <v>0</v>
      </c>
      <c r="L704"/>
      <c r="M704"/>
      <c r="N704"/>
    </row>
    <row r="705" spans="1:14" s="41" customFormat="1" ht="12" hidden="1" customHeight="1" outlineLevel="2" x14ac:dyDescent="0.25">
      <c r="A705" s="47">
        <v>1</v>
      </c>
      <c r="B705" s="55" t="s">
        <v>312</v>
      </c>
      <c r="C705" s="48">
        <v>3368849</v>
      </c>
      <c r="D705" s="49">
        <v>41740</v>
      </c>
      <c r="E705" s="48">
        <v>93292</v>
      </c>
      <c r="F705" s="48" t="s">
        <v>16</v>
      </c>
      <c r="G705" s="50" t="s">
        <v>266</v>
      </c>
      <c r="H705" s="122">
        <v>2509.4</v>
      </c>
      <c r="I705" s="122">
        <v>-359.9</v>
      </c>
      <c r="J705" s="122">
        <v>-2146.5</v>
      </c>
      <c r="K705" s="122">
        <v>3</v>
      </c>
      <c r="L705"/>
      <c r="M705"/>
      <c r="N705"/>
    </row>
    <row r="706" spans="1:14" s="41" customFormat="1" ht="12" hidden="1" customHeight="1" outlineLevel="2" x14ac:dyDescent="0.25">
      <c r="A706" s="47">
        <v>1</v>
      </c>
      <c r="B706" s="55" t="s">
        <v>312</v>
      </c>
      <c r="C706" s="48">
        <v>3518671</v>
      </c>
      <c r="D706" s="49">
        <v>41740</v>
      </c>
      <c r="E706" s="48">
        <v>407437</v>
      </c>
      <c r="F706" s="48" t="s">
        <v>16</v>
      </c>
      <c r="G706" s="50" t="s">
        <v>266</v>
      </c>
      <c r="H706" s="122">
        <v>349.4</v>
      </c>
      <c r="I706" s="122">
        <v>-359.9</v>
      </c>
      <c r="J706" s="122">
        <v>13.5</v>
      </c>
      <c r="K706" s="122">
        <v>3</v>
      </c>
      <c r="L706"/>
      <c r="M706"/>
      <c r="N706"/>
    </row>
    <row r="707" spans="1:14" s="41" customFormat="1" ht="12" hidden="1" customHeight="1" outlineLevel="2" x14ac:dyDescent="0.25">
      <c r="A707" s="47">
        <v>1</v>
      </c>
      <c r="B707" s="55" t="s">
        <v>312</v>
      </c>
      <c r="C707" s="48">
        <v>258532</v>
      </c>
      <c r="D707" s="49">
        <v>41740</v>
      </c>
      <c r="E707" s="48">
        <v>121514</v>
      </c>
      <c r="F707" s="48" t="s">
        <v>38</v>
      </c>
      <c r="G707" s="50" t="s">
        <v>260</v>
      </c>
      <c r="H707" s="122">
        <v>349.4</v>
      </c>
      <c r="I707" s="122">
        <v>-180.54</v>
      </c>
      <c r="J707" s="122">
        <v>-122.81</v>
      </c>
      <c r="K707" s="122">
        <v>46.05</v>
      </c>
      <c r="L707"/>
      <c r="M707"/>
      <c r="N707"/>
    </row>
    <row r="708" spans="1:14" s="41" customFormat="1" ht="12" hidden="1" customHeight="1" outlineLevel="2" x14ac:dyDescent="0.25">
      <c r="A708" s="47">
        <v>1</v>
      </c>
      <c r="B708" s="55" t="s">
        <v>312</v>
      </c>
      <c r="C708" s="48">
        <v>3536858</v>
      </c>
      <c r="D708" s="49">
        <v>41740</v>
      </c>
      <c r="E708" s="48">
        <v>195277</v>
      </c>
      <c r="F708" s="48" t="s">
        <v>38</v>
      </c>
      <c r="G708" s="50" t="s">
        <v>260</v>
      </c>
      <c r="H708" s="122">
        <v>349.4</v>
      </c>
      <c r="I708" s="122">
        <v>-180.54</v>
      </c>
      <c r="J708" s="122">
        <v>-122.81</v>
      </c>
      <c r="K708" s="122">
        <v>46.05</v>
      </c>
      <c r="L708"/>
      <c r="M708"/>
      <c r="N708"/>
    </row>
    <row r="709" spans="1:14" s="41" customFormat="1" ht="12" hidden="1" customHeight="1" outlineLevel="2" x14ac:dyDescent="0.25">
      <c r="A709" s="47">
        <v>1</v>
      </c>
      <c r="B709" s="55" t="s">
        <v>312</v>
      </c>
      <c r="C709" s="48">
        <v>3515271</v>
      </c>
      <c r="D709" s="49">
        <v>41740</v>
      </c>
      <c r="E709" s="48">
        <v>113945</v>
      </c>
      <c r="F709" s="48" t="s">
        <v>247</v>
      </c>
      <c r="G709" s="50" t="s">
        <v>281</v>
      </c>
      <c r="H709" s="122">
        <v>349.4</v>
      </c>
      <c r="I709" s="122">
        <v>-106</v>
      </c>
      <c r="J709" s="122">
        <v>-243.4</v>
      </c>
      <c r="K709" s="122">
        <v>0</v>
      </c>
      <c r="L709"/>
      <c r="M709"/>
      <c r="N709"/>
    </row>
    <row r="710" spans="1:14" s="41" customFormat="1" ht="12" hidden="1" customHeight="1" outlineLevel="2" x14ac:dyDescent="0.25">
      <c r="A710" s="47">
        <v>1</v>
      </c>
      <c r="B710" s="55" t="s">
        <v>312</v>
      </c>
      <c r="C710" s="48">
        <v>825473</v>
      </c>
      <c r="D710" s="49">
        <v>41740</v>
      </c>
      <c r="E710" s="48">
        <v>120259</v>
      </c>
      <c r="F710" s="48" t="s">
        <v>49</v>
      </c>
      <c r="G710" s="50" t="s">
        <v>272</v>
      </c>
      <c r="H710" s="122">
        <v>349.4</v>
      </c>
      <c r="I710" s="122">
        <v>0</v>
      </c>
      <c r="J710" s="122">
        <v>0</v>
      </c>
      <c r="K710" s="122">
        <v>349.4</v>
      </c>
      <c r="L710"/>
      <c r="M710"/>
      <c r="N710"/>
    </row>
    <row r="711" spans="1:14" s="41" customFormat="1" ht="12" hidden="1" customHeight="1" outlineLevel="2" x14ac:dyDescent="0.25">
      <c r="A711" s="47">
        <v>1</v>
      </c>
      <c r="B711" s="55" t="s">
        <v>312</v>
      </c>
      <c r="C711" s="48">
        <v>214566</v>
      </c>
      <c r="D711" s="49">
        <v>41740</v>
      </c>
      <c r="E711" s="48">
        <v>336576</v>
      </c>
      <c r="F711" s="48" t="s">
        <v>239</v>
      </c>
      <c r="G711" s="50" t="s">
        <v>263</v>
      </c>
      <c r="H711" s="122">
        <v>2509.4</v>
      </c>
      <c r="I711" s="122">
        <v>0</v>
      </c>
      <c r="J711" s="122">
        <v>-2146.5</v>
      </c>
      <c r="K711" s="122">
        <v>362.9</v>
      </c>
      <c r="L711"/>
      <c r="M711"/>
      <c r="N711"/>
    </row>
    <row r="712" spans="1:14" s="41" customFormat="1" ht="12" hidden="1" customHeight="1" outlineLevel="2" x14ac:dyDescent="0.25">
      <c r="A712" s="47">
        <v>1</v>
      </c>
      <c r="B712" s="55" t="s">
        <v>312</v>
      </c>
      <c r="C712" s="48">
        <v>226882</v>
      </c>
      <c r="D712" s="49">
        <v>41743</v>
      </c>
      <c r="E712" s="48">
        <v>195097</v>
      </c>
      <c r="F712" s="48" t="s">
        <v>231</v>
      </c>
      <c r="G712" s="50" t="s">
        <v>232</v>
      </c>
      <c r="H712" s="122">
        <v>349.4</v>
      </c>
      <c r="I712" s="122">
        <v>-362.9</v>
      </c>
      <c r="J712" s="122">
        <v>13.5</v>
      </c>
      <c r="K712" s="122">
        <v>0</v>
      </c>
      <c r="L712"/>
      <c r="M712"/>
      <c r="N712"/>
    </row>
    <row r="713" spans="1:14" s="41" customFormat="1" ht="12" hidden="1" customHeight="1" outlineLevel="2" x14ac:dyDescent="0.25">
      <c r="A713" s="47">
        <v>1</v>
      </c>
      <c r="B713" s="55" t="s">
        <v>312</v>
      </c>
      <c r="C713" s="48">
        <v>3453628</v>
      </c>
      <c r="D713" s="49">
        <v>41743</v>
      </c>
      <c r="E713" s="48">
        <v>118917</v>
      </c>
      <c r="F713" s="48" t="s">
        <v>238</v>
      </c>
      <c r="G713" s="50" t="s">
        <v>261</v>
      </c>
      <c r="H713" s="122">
        <v>2509.4</v>
      </c>
      <c r="I713" s="122">
        <v>-362.9</v>
      </c>
      <c r="J713" s="122">
        <v>-2146.5</v>
      </c>
      <c r="K713" s="122">
        <v>0</v>
      </c>
      <c r="L713"/>
      <c r="M713"/>
      <c r="N713"/>
    </row>
    <row r="714" spans="1:14" s="41" customFormat="1" ht="12" hidden="1" customHeight="1" outlineLevel="2" x14ac:dyDescent="0.25">
      <c r="A714" s="47">
        <v>1</v>
      </c>
      <c r="B714" s="55" t="s">
        <v>312</v>
      </c>
      <c r="C714" s="48">
        <v>3540156</v>
      </c>
      <c r="D714" s="49">
        <v>41743</v>
      </c>
      <c r="E714" s="48">
        <v>152837</v>
      </c>
      <c r="F714" s="48" t="s">
        <v>16</v>
      </c>
      <c r="G714" s="50" t="s">
        <v>266</v>
      </c>
      <c r="H714" s="122">
        <v>9507</v>
      </c>
      <c r="I714" s="122">
        <v>-1523.13</v>
      </c>
      <c r="J714" s="122">
        <v>-7980.87</v>
      </c>
      <c r="K714" s="122">
        <v>3</v>
      </c>
      <c r="L714"/>
      <c r="M714"/>
      <c r="N714"/>
    </row>
    <row r="715" spans="1:14" s="41" customFormat="1" ht="12" hidden="1" customHeight="1" outlineLevel="2" x14ac:dyDescent="0.25">
      <c r="A715" s="47">
        <v>1</v>
      </c>
      <c r="B715" s="55" t="s">
        <v>312</v>
      </c>
      <c r="C715" s="48">
        <v>3368849</v>
      </c>
      <c r="D715" s="49">
        <v>41743</v>
      </c>
      <c r="E715" s="48">
        <v>93292</v>
      </c>
      <c r="F715" s="48" t="s">
        <v>16</v>
      </c>
      <c r="G715" s="50" t="s">
        <v>266</v>
      </c>
      <c r="H715" s="122">
        <v>2509.4</v>
      </c>
      <c r="I715" s="122">
        <v>-359.9</v>
      </c>
      <c r="J715" s="122">
        <v>-2146.5</v>
      </c>
      <c r="K715" s="122">
        <v>3</v>
      </c>
      <c r="L715"/>
      <c r="M715"/>
      <c r="N715"/>
    </row>
    <row r="716" spans="1:14" s="41" customFormat="1" ht="12" hidden="1" customHeight="1" outlineLevel="2" x14ac:dyDescent="0.25">
      <c r="A716" s="47">
        <v>1</v>
      </c>
      <c r="B716" s="55" t="s">
        <v>312</v>
      </c>
      <c r="C716" s="48">
        <v>258532</v>
      </c>
      <c r="D716" s="49">
        <v>41743</v>
      </c>
      <c r="E716" s="48">
        <v>121514</v>
      </c>
      <c r="F716" s="48" t="s">
        <v>38</v>
      </c>
      <c r="G716" s="50" t="s">
        <v>260</v>
      </c>
      <c r="H716" s="122">
        <v>349.4</v>
      </c>
      <c r="I716" s="122">
        <v>-180.54</v>
      </c>
      <c r="J716" s="122">
        <v>-122.81</v>
      </c>
      <c r="K716" s="122">
        <v>46.05</v>
      </c>
      <c r="L716"/>
      <c r="M716"/>
      <c r="N716"/>
    </row>
    <row r="717" spans="1:14" s="41" customFormat="1" ht="12" hidden="1" customHeight="1" outlineLevel="2" x14ac:dyDescent="0.25">
      <c r="A717" s="47">
        <v>1</v>
      </c>
      <c r="B717" s="55" t="s">
        <v>312</v>
      </c>
      <c r="C717" s="48">
        <v>214566</v>
      </c>
      <c r="D717" s="49">
        <v>41743</v>
      </c>
      <c r="E717" s="48">
        <v>336576</v>
      </c>
      <c r="F717" s="48" t="s">
        <v>239</v>
      </c>
      <c r="G717" s="50" t="s">
        <v>263</v>
      </c>
      <c r="H717" s="122">
        <v>2509.4</v>
      </c>
      <c r="I717" s="122">
        <v>0</v>
      </c>
      <c r="J717" s="122">
        <v>-2146.5</v>
      </c>
      <c r="K717" s="122">
        <v>362.9</v>
      </c>
      <c r="L717"/>
      <c r="M717"/>
      <c r="N717"/>
    </row>
    <row r="718" spans="1:14" s="41" customFormat="1" ht="12" hidden="1" customHeight="1" outlineLevel="2" x14ac:dyDescent="0.25">
      <c r="A718" s="47">
        <v>1</v>
      </c>
      <c r="B718" s="55" t="s">
        <v>312</v>
      </c>
      <c r="C718" s="48">
        <v>3051973</v>
      </c>
      <c r="D718" s="49">
        <v>41744</v>
      </c>
      <c r="E718" s="48">
        <v>112527</v>
      </c>
      <c r="F718" s="48" t="s">
        <v>199</v>
      </c>
      <c r="G718" s="50" t="s">
        <v>274</v>
      </c>
      <c r="H718" s="122">
        <v>442</v>
      </c>
      <c r="I718" s="122">
        <v>-362.9</v>
      </c>
      <c r="J718" s="122">
        <v>-79.099999999999994</v>
      </c>
      <c r="K718" s="122">
        <v>0</v>
      </c>
      <c r="L718"/>
      <c r="M718"/>
      <c r="N718"/>
    </row>
    <row r="719" spans="1:14" s="41" customFormat="1" ht="12" hidden="1" customHeight="1" outlineLevel="2" x14ac:dyDescent="0.25">
      <c r="A719" s="47">
        <v>1</v>
      </c>
      <c r="B719" s="55" t="s">
        <v>312</v>
      </c>
      <c r="C719" s="48">
        <v>3460783</v>
      </c>
      <c r="D719" s="49">
        <v>41744</v>
      </c>
      <c r="E719" s="48">
        <v>888082</v>
      </c>
      <c r="F719" s="48" t="s">
        <v>199</v>
      </c>
      <c r="G719" s="50" t="s">
        <v>274</v>
      </c>
      <c r="H719" s="122">
        <v>442</v>
      </c>
      <c r="I719" s="122">
        <v>-362.9</v>
      </c>
      <c r="J719" s="122">
        <v>-79.099999999999994</v>
      </c>
      <c r="K719" s="122">
        <v>0</v>
      </c>
      <c r="L719"/>
      <c r="M719"/>
      <c r="N719"/>
    </row>
    <row r="720" spans="1:14" s="41" customFormat="1" ht="12" hidden="1" customHeight="1" outlineLevel="2" x14ac:dyDescent="0.25">
      <c r="A720" s="47">
        <v>1</v>
      </c>
      <c r="B720" s="55" t="s">
        <v>312</v>
      </c>
      <c r="C720" s="48">
        <v>226882</v>
      </c>
      <c r="D720" s="49">
        <v>41744</v>
      </c>
      <c r="E720" s="48">
        <v>195097</v>
      </c>
      <c r="F720" s="48" t="s">
        <v>231</v>
      </c>
      <c r="G720" s="50" t="s">
        <v>232</v>
      </c>
      <c r="H720" s="122">
        <v>792.4</v>
      </c>
      <c r="I720" s="122">
        <v>-531.38</v>
      </c>
      <c r="J720" s="122">
        <v>-261.02</v>
      </c>
      <c r="K720" s="122">
        <v>0</v>
      </c>
      <c r="L720"/>
      <c r="M720"/>
      <c r="N720"/>
    </row>
    <row r="721" spans="1:14" s="41" customFormat="1" ht="12" hidden="1" customHeight="1" outlineLevel="2" x14ac:dyDescent="0.25">
      <c r="A721" s="47">
        <v>1</v>
      </c>
      <c r="B721" s="55" t="s">
        <v>312</v>
      </c>
      <c r="C721" s="48">
        <v>3471027</v>
      </c>
      <c r="D721" s="49">
        <v>41744</v>
      </c>
      <c r="E721" s="48">
        <v>129638</v>
      </c>
      <c r="F721" s="48" t="s">
        <v>123</v>
      </c>
      <c r="G721" s="50" t="s">
        <v>264</v>
      </c>
      <c r="H721" s="122">
        <v>92.6</v>
      </c>
      <c r="I721" s="122">
        <v>-18.36</v>
      </c>
      <c r="J721" s="122">
        <v>-74.239999999999995</v>
      </c>
      <c r="K721" s="122">
        <v>0</v>
      </c>
      <c r="L721"/>
      <c r="M721"/>
      <c r="N721"/>
    </row>
    <row r="722" spans="1:14" s="41" customFormat="1" ht="12" hidden="1" customHeight="1" outlineLevel="2" x14ac:dyDescent="0.25">
      <c r="A722" s="47">
        <v>1</v>
      </c>
      <c r="B722" s="55" t="s">
        <v>312</v>
      </c>
      <c r="C722" s="48">
        <v>825473</v>
      </c>
      <c r="D722" s="49">
        <v>41744</v>
      </c>
      <c r="E722" s="48">
        <v>120259</v>
      </c>
      <c r="F722" s="48" t="s">
        <v>49</v>
      </c>
      <c r="G722" s="50" t="s">
        <v>272</v>
      </c>
      <c r="H722" s="122">
        <v>349.4</v>
      </c>
      <c r="I722" s="122">
        <v>-183.75</v>
      </c>
      <c r="J722" s="122">
        <v>-165.65</v>
      </c>
      <c r="K722" s="122">
        <v>0</v>
      </c>
      <c r="L722"/>
      <c r="M722"/>
      <c r="N722"/>
    </row>
    <row r="723" spans="1:14" s="41" customFormat="1" ht="12" hidden="1" customHeight="1" outlineLevel="2" x14ac:dyDescent="0.25">
      <c r="A723" s="47">
        <v>1</v>
      </c>
      <c r="B723" s="55" t="s">
        <v>312</v>
      </c>
      <c r="C723" s="48">
        <v>1050141</v>
      </c>
      <c r="D723" s="49">
        <v>41744</v>
      </c>
      <c r="E723" s="48">
        <v>107778</v>
      </c>
      <c r="F723" s="48" t="s">
        <v>29</v>
      </c>
      <c r="G723" s="50" t="s">
        <v>268</v>
      </c>
      <c r="H723" s="122">
        <v>349.4</v>
      </c>
      <c r="I723" s="122">
        <v>-274.87</v>
      </c>
      <c r="J723" s="122">
        <v>-74.53</v>
      </c>
      <c r="K723" s="122">
        <v>0</v>
      </c>
      <c r="L723"/>
      <c r="M723"/>
      <c r="N723"/>
    </row>
    <row r="724" spans="1:14" s="41" customFormat="1" ht="12" hidden="1" customHeight="1" outlineLevel="2" x14ac:dyDescent="0.25">
      <c r="A724" s="47">
        <v>1</v>
      </c>
      <c r="B724" s="55" t="s">
        <v>312</v>
      </c>
      <c r="C724" s="48">
        <v>3453628</v>
      </c>
      <c r="D724" s="49">
        <v>41744</v>
      </c>
      <c r="E724" s="48">
        <v>118917</v>
      </c>
      <c r="F724" s="48" t="s">
        <v>238</v>
      </c>
      <c r="G724" s="50" t="s">
        <v>261</v>
      </c>
      <c r="H724" s="122">
        <v>2602</v>
      </c>
      <c r="I724" s="122">
        <v>-362.9</v>
      </c>
      <c r="J724" s="122">
        <v>-2239.1</v>
      </c>
      <c r="K724" s="122">
        <v>0</v>
      </c>
      <c r="L724"/>
      <c r="M724"/>
      <c r="N724"/>
    </row>
    <row r="725" spans="1:14" s="41" customFormat="1" ht="12" hidden="1" customHeight="1" outlineLevel="2" x14ac:dyDescent="0.25">
      <c r="A725" s="47">
        <v>1</v>
      </c>
      <c r="B725" s="55" t="s">
        <v>312</v>
      </c>
      <c r="C725" s="48">
        <v>3146552</v>
      </c>
      <c r="D725" s="49">
        <v>41744</v>
      </c>
      <c r="E725" s="48">
        <v>124577</v>
      </c>
      <c r="F725" s="48" t="s">
        <v>16</v>
      </c>
      <c r="G725" s="50" t="s">
        <v>266</v>
      </c>
      <c r="H725" s="122">
        <v>349.4</v>
      </c>
      <c r="I725" s="122">
        <v>-362.9</v>
      </c>
      <c r="J725" s="122">
        <v>13.5</v>
      </c>
      <c r="K725" s="122">
        <v>0</v>
      </c>
      <c r="L725"/>
      <c r="M725"/>
      <c r="N725"/>
    </row>
    <row r="726" spans="1:14" s="41" customFormat="1" ht="12" hidden="1" customHeight="1" outlineLevel="2" x14ac:dyDescent="0.25">
      <c r="A726" s="47">
        <v>1</v>
      </c>
      <c r="B726" s="55" t="s">
        <v>312</v>
      </c>
      <c r="C726" s="48">
        <v>3368849</v>
      </c>
      <c r="D726" s="49">
        <v>41744</v>
      </c>
      <c r="E726" s="48">
        <v>93292</v>
      </c>
      <c r="F726" s="48" t="s">
        <v>16</v>
      </c>
      <c r="G726" s="50" t="s">
        <v>266</v>
      </c>
      <c r="H726" s="122">
        <v>2602</v>
      </c>
      <c r="I726" s="122">
        <v>-359.9</v>
      </c>
      <c r="J726" s="122">
        <v>-2239.1</v>
      </c>
      <c r="K726" s="122">
        <v>3</v>
      </c>
      <c r="L726"/>
      <c r="M726"/>
      <c r="N726"/>
    </row>
    <row r="727" spans="1:14" s="41" customFormat="1" ht="12" hidden="1" customHeight="1" outlineLevel="2" x14ac:dyDescent="0.25">
      <c r="A727" s="47">
        <v>1</v>
      </c>
      <c r="B727" s="55" t="s">
        <v>312</v>
      </c>
      <c r="C727" s="48">
        <v>3518671</v>
      </c>
      <c r="D727" s="49">
        <v>41744</v>
      </c>
      <c r="E727" s="48">
        <v>407437</v>
      </c>
      <c r="F727" s="48" t="s">
        <v>16</v>
      </c>
      <c r="G727" s="50" t="s">
        <v>266</v>
      </c>
      <c r="H727" s="122">
        <v>349.4</v>
      </c>
      <c r="I727" s="122">
        <v>-359.9</v>
      </c>
      <c r="J727" s="122">
        <v>13.5</v>
      </c>
      <c r="K727" s="122">
        <v>3</v>
      </c>
      <c r="L727"/>
      <c r="M727"/>
      <c r="N727"/>
    </row>
    <row r="728" spans="1:14" s="41" customFormat="1" ht="12" hidden="1" customHeight="1" outlineLevel="2" x14ac:dyDescent="0.25">
      <c r="A728" s="47">
        <v>1</v>
      </c>
      <c r="B728" s="55" t="s">
        <v>312</v>
      </c>
      <c r="C728" s="48">
        <v>258532</v>
      </c>
      <c r="D728" s="49">
        <v>41744</v>
      </c>
      <c r="E728" s="48">
        <v>121514</v>
      </c>
      <c r="F728" s="48" t="s">
        <v>38</v>
      </c>
      <c r="G728" s="50" t="s">
        <v>260</v>
      </c>
      <c r="H728" s="122">
        <v>534.6</v>
      </c>
      <c r="I728" s="122">
        <v>-180.54</v>
      </c>
      <c r="J728" s="122">
        <v>-308.01</v>
      </c>
      <c r="K728" s="122">
        <v>46.05</v>
      </c>
      <c r="L728"/>
      <c r="M728"/>
      <c r="N728"/>
    </row>
    <row r="729" spans="1:14" s="41" customFormat="1" ht="12" hidden="1" customHeight="1" outlineLevel="2" x14ac:dyDescent="0.25">
      <c r="A729" s="47">
        <v>1</v>
      </c>
      <c r="B729" s="55" t="s">
        <v>312</v>
      </c>
      <c r="C729" s="48">
        <v>3536858</v>
      </c>
      <c r="D729" s="49">
        <v>41744</v>
      </c>
      <c r="E729" s="48">
        <v>195277</v>
      </c>
      <c r="F729" s="48" t="s">
        <v>38</v>
      </c>
      <c r="G729" s="50" t="s">
        <v>260</v>
      </c>
      <c r="H729" s="122">
        <v>349.4</v>
      </c>
      <c r="I729" s="122">
        <v>-180.54</v>
      </c>
      <c r="J729" s="122">
        <v>-122.81</v>
      </c>
      <c r="K729" s="122">
        <v>46.05</v>
      </c>
      <c r="L729"/>
      <c r="M729"/>
      <c r="N729"/>
    </row>
    <row r="730" spans="1:14" s="41" customFormat="1" ht="12" hidden="1" customHeight="1" outlineLevel="2" x14ac:dyDescent="0.25">
      <c r="A730" s="47">
        <v>1</v>
      </c>
      <c r="B730" s="55" t="s">
        <v>312</v>
      </c>
      <c r="C730" s="48">
        <v>3515271</v>
      </c>
      <c r="D730" s="49">
        <v>41744</v>
      </c>
      <c r="E730" s="48">
        <v>113945</v>
      </c>
      <c r="F730" s="48" t="s">
        <v>247</v>
      </c>
      <c r="G730" s="50" t="s">
        <v>281</v>
      </c>
      <c r="H730" s="122">
        <v>349.4</v>
      </c>
      <c r="I730" s="122">
        <v>-106</v>
      </c>
      <c r="J730" s="122">
        <v>-243.4</v>
      </c>
      <c r="K730" s="122">
        <v>0</v>
      </c>
      <c r="L730"/>
      <c r="M730"/>
      <c r="N730"/>
    </row>
    <row r="731" spans="1:14" s="41" customFormat="1" ht="12" hidden="1" customHeight="1" outlineLevel="2" x14ac:dyDescent="0.25">
      <c r="A731" s="47">
        <v>1</v>
      </c>
      <c r="B731" s="55" t="s">
        <v>312</v>
      </c>
      <c r="C731" s="48">
        <v>214566</v>
      </c>
      <c r="D731" s="49">
        <v>41744</v>
      </c>
      <c r="E731" s="48">
        <v>336576</v>
      </c>
      <c r="F731" s="48" t="s">
        <v>239</v>
      </c>
      <c r="G731" s="50" t="s">
        <v>263</v>
      </c>
      <c r="H731" s="122">
        <v>2602</v>
      </c>
      <c r="I731" s="122">
        <v>0</v>
      </c>
      <c r="J731" s="122">
        <v>-2239.1</v>
      </c>
      <c r="K731" s="122">
        <v>362.9</v>
      </c>
      <c r="L731"/>
      <c r="M731"/>
      <c r="N731"/>
    </row>
    <row r="732" spans="1:14" s="41" customFormat="1" ht="12" hidden="1" customHeight="1" outlineLevel="2" x14ac:dyDescent="0.25">
      <c r="A732" s="47">
        <v>1</v>
      </c>
      <c r="B732" s="55" t="s">
        <v>312</v>
      </c>
      <c r="C732" s="48">
        <v>3051973</v>
      </c>
      <c r="D732" s="49">
        <v>41745</v>
      </c>
      <c r="E732" s="48">
        <v>112527</v>
      </c>
      <c r="F732" s="48" t="s">
        <v>199</v>
      </c>
      <c r="G732" s="50" t="s">
        <v>274</v>
      </c>
      <c r="H732" s="122">
        <v>349.4</v>
      </c>
      <c r="I732" s="122">
        <v>-362.9</v>
      </c>
      <c r="J732" s="122">
        <v>13.5</v>
      </c>
      <c r="K732" s="122">
        <v>0</v>
      </c>
      <c r="L732"/>
      <c r="M732"/>
      <c r="N732"/>
    </row>
    <row r="733" spans="1:14" s="41" customFormat="1" ht="12" hidden="1" customHeight="1" outlineLevel="2" x14ac:dyDescent="0.25">
      <c r="A733" s="47">
        <v>1</v>
      </c>
      <c r="B733" s="55" t="s">
        <v>312</v>
      </c>
      <c r="C733" s="48">
        <v>3460783</v>
      </c>
      <c r="D733" s="49">
        <v>41745</v>
      </c>
      <c r="E733" s="48">
        <v>888082</v>
      </c>
      <c r="F733" s="48" t="s">
        <v>199</v>
      </c>
      <c r="G733" s="50" t="s">
        <v>274</v>
      </c>
      <c r="H733" s="122">
        <v>349.4</v>
      </c>
      <c r="I733" s="122">
        <v>-362.9</v>
      </c>
      <c r="J733" s="122">
        <v>13.5</v>
      </c>
      <c r="K733" s="122">
        <v>0</v>
      </c>
      <c r="L733"/>
      <c r="M733"/>
      <c r="N733"/>
    </row>
    <row r="734" spans="1:14" s="41" customFormat="1" ht="12" hidden="1" customHeight="1" outlineLevel="2" x14ac:dyDescent="0.25">
      <c r="A734" s="47">
        <v>1</v>
      </c>
      <c r="B734" s="55" t="s">
        <v>312</v>
      </c>
      <c r="C734" s="48">
        <v>226882</v>
      </c>
      <c r="D734" s="49">
        <v>41745</v>
      </c>
      <c r="E734" s="48">
        <v>195097</v>
      </c>
      <c r="F734" s="48" t="s">
        <v>231</v>
      </c>
      <c r="G734" s="50" t="s">
        <v>232</v>
      </c>
      <c r="H734" s="122">
        <v>349.4</v>
      </c>
      <c r="I734" s="122">
        <v>-362.9</v>
      </c>
      <c r="J734" s="122">
        <v>13.5</v>
      </c>
      <c r="K734" s="122">
        <v>0</v>
      </c>
      <c r="L734"/>
      <c r="M734"/>
      <c r="N734"/>
    </row>
    <row r="735" spans="1:14" s="41" customFormat="1" ht="12" hidden="1" customHeight="1" outlineLevel="2" x14ac:dyDescent="0.25">
      <c r="A735" s="47">
        <v>1</v>
      </c>
      <c r="B735" s="55" t="s">
        <v>312</v>
      </c>
      <c r="C735" s="48">
        <v>3471027</v>
      </c>
      <c r="D735" s="49">
        <v>41745</v>
      </c>
      <c r="E735" s="48">
        <v>129638</v>
      </c>
      <c r="F735" s="48" t="s">
        <v>123</v>
      </c>
      <c r="G735" s="50" t="s">
        <v>264</v>
      </c>
      <c r="H735" s="122">
        <v>349.4</v>
      </c>
      <c r="I735" s="122">
        <v>-54.15</v>
      </c>
      <c r="J735" s="122">
        <v>-295.25</v>
      </c>
      <c r="K735" s="122">
        <v>0</v>
      </c>
      <c r="L735"/>
      <c r="M735"/>
      <c r="N735"/>
    </row>
    <row r="736" spans="1:14" s="41" customFormat="1" ht="12" hidden="1" customHeight="1" outlineLevel="2" x14ac:dyDescent="0.25">
      <c r="A736" s="47">
        <v>1</v>
      </c>
      <c r="B736" s="55" t="s">
        <v>312</v>
      </c>
      <c r="C736" s="48">
        <v>825473</v>
      </c>
      <c r="D736" s="49">
        <v>41745</v>
      </c>
      <c r="E736" s="48">
        <v>120259</v>
      </c>
      <c r="F736" s="48" t="s">
        <v>49</v>
      </c>
      <c r="G736" s="50" t="s">
        <v>272</v>
      </c>
      <c r="H736" s="122">
        <v>442</v>
      </c>
      <c r="I736" s="122">
        <v>-183.75</v>
      </c>
      <c r="J736" s="122">
        <v>-258.25</v>
      </c>
      <c r="K736" s="122">
        <v>0</v>
      </c>
      <c r="L736"/>
      <c r="M736"/>
      <c r="N736"/>
    </row>
    <row r="737" spans="1:14" s="41" customFormat="1" ht="12" hidden="1" customHeight="1" outlineLevel="2" x14ac:dyDescent="0.25">
      <c r="A737" s="47">
        <v>1</v>
      </c>
      <c r="B737" s="55" t="s">
        <v>312</v>
      </c>
      <c r="C737" s="48">
        <v>1050141</v>
      </c>
      <c r="D737" s="49">
        <v>41745</v>
      </c>
      <c r="E737" s="48">
        <v>107778</v>
      </c>
      <c r="F737" s="48" t="s">
        <v>29</v>
      </c>
      <c r="G737" s="50" t="s">
        <v>268</v>
      </c>
      <c r="H737" s="122">
        <v>534.6</v>
      </c>
      <c r="I737" s="122">
        <v>-274.87</v>
      </c>
      <c r="J737" s="122">
        <v>-259.73</v>
      </c>
      <c r="K737" s="122">
        <v>0</v>
      </c>
      <c r="L737"/>
      <c r="M737"/>
      <c r="N737"/>
    </row>
    <row r="738" spans="1:14" s="41" customFormat="1" ht="12" hidden="1" customHeight="1" outlineLevel="2" x14ac:dyDescent="0.25">
      <c r="A738" s="47">
        <v>1</v>
      </c>
      <c r="B738" s="55" t="s">
        <v>312</v>
      </c>
      <c r="C738" s="48">
        <v>3453628</v>
      </c>
      <c r="D738" s="49">
        <v>41745</v>
      </c>
      <c r="E738" s="48">
        <v>118917</v>
      </c>
      <c r="F738" s="48" t="s">
        <v>238</v>
      </c>
      <c r="G738" s="50" t="s">
        <v>261</v>
      </c>
      <c r="H738" s="122">
        <v>2509.4</v>
      </c>
      <c r="I738" s="122">
        <v>-904.94</v>
      </c>
      <c r="J738" s="122">
        <v>-1604.46</v>
      </c>
      <c r="K738" s="122">
        <v>0</v>
      </c>
      <c r="L738"/>
      <c r="M738"/>
      <c r="N738"/>
    </row>
    <row r="739" spans="1:14" s="41" customFormat="1" ht="12" hidden="1" customHeight="1" outlineLevel="2" x14ac:dyDescent="0.25">
      <c r="A739" s="47">
        <v>1</v>
      </c>
      <c r="B739" s="55" t="s">
        <v>312</v>
      </c>
      <c r="C739" s="48">
        <v>3146552</v>
      </c>
      <c r="D739" s="49">
        <v>41745</v>
      </c>
      <c r="E739" s="48">
        <v>124577</v>
      </c>
      <c r="F739" s="48" t="s">
        <v>16</v>
      </c>
      <c r="G739" s="50" t="s">
        <v>266</v>
      </c>
      <c r="H739" s="122">
        <v>349.4</v>
      </c>
      <c r="I739" s="122">
        <v>-362.9</v>
      </c>
      <c r="J739" s="122">
        <v>13.5</v>
      </c>
      <c r="K739" s="122">
        <v>0</v>
      </c>
      <c r="L739"/>
      <c r="M739"/>
      <c r="N739"/>
    </row>
    <row r="740" spans="1:14" s="41" customFormat="1" ht="12" hidden="1" customHeight="1" outlineLevel="2" x14ac:dyDescent="0.25">
      <c r="A740" s="47">
        <v>1</v>
      </c>
      <c r="B740" s="55" t="s">
        <v>312</v>
      </c>
      <c r="C740" s="48">
        <v>3368849</v>
      </c>
      <c r="D740" s="49">
        <v>41745</v>
      </c>
      <c r="E740" s="48">
        <v>93292</v>
      </c>
      <c r="F740" s="48" t="s">
        <v>16</v>
      </c>
      <c r="G740" s="50" t="s">
        <v>266</v>
      </c>
      <c r="H740" s="122">
        <v>2509.4</v>
      </c>
      <c r="I740" s="122">
        <v>-359.9</v>
      </c>
      <c r="J740" s="122">
        <v>-2146.5</v>
      </c>
      <c r="K740" s="122">
        <v>3</v>
      </c>
      <c r="L740"/>
      <c r="M740"/>
      <c r="N740"/>
    </row>
    <row r="741" spans="1:14" s="41" customFormat="1" ht="12" hidden="1" customHeight="1" outlineLevel="2" x14ac:dyDescent="0.25">
      <c r="A741" s="47">
        <v>1</v>
      </c>
      <c r="B741" s="55" t="s">
        <v>312</v>
      </c>
      <c r="C741" s="48">
        <v>258532</v>
      </c>
      <c r="D741" s="49">
        <v>41745</v>
      </c>
      <c r="E741" s="48">
        <v>121514</v>
      </c>
      <c r="F741" s="48" t="s">
        <v>38</v>
      </c>
      <c r="G741" s="50" t="s">
        <v>260</v>
      </c>
      <c r="H741" s="122">
        <v>349.4</v>
      </c>
      <c r="I741" s="122">
        <v>-180.54</v>
      </c>
      <c r="J741" s="122">
        <v>-122.81</v>
      </c>
      <c r="K741" s="122">
        <v>46.05</v>
      </c>
      <c r="L741"/>
      <c r="M741"/>
      <c r="N741"/>
    </row>
    <row r="742" spans="1:14" s="41" customFormat="1" ht="12" hidden="1" customHeight="1" outlineLevel="2" x14ac:dyDescent="0.25">
      <c r="A742" s="47">
        <v>1</v>
      </c>
      <c r="B742" s="55" t="s">
        <v>312</v>
      </c>
      <c r="C742" s="48">
        <v>3536858</v>
      </c>
      <c r="D742" s="49">
        <v>41745</v>
      </c>
      <c r="E742" s="48">
        <v>195277</v>
      </c>
      <c r="F742" s="48" t="s">
        <v>38</v>
      </c>
      <c r="G742" s="50" t="s">
        <v>260</v>
      </c>
      <c r="H742" s="122">
        <v>442</v>
      </c>
      <c r="I742" s="122">
        <v>-180.54</v>
      </c>
      <c r="J742" s="122">
        <v>-215.41</v>
      </c>
      <c r="K742" s="122">
        <v>46.05</v>
      </c>
      <c r="L742"/>
      <c r="M742"/>
      <c r="N742"/>
    </row>
    <row r="743" spans="1:14" s="41" customFormat="1" ht="12" hidden="1" customHeight="1" outlineLevel="2" x14ac:dyDescent="0.25">
      <c r="A743" s="47">
        <v>1</v>
      </c>
      <c r="B743" s="55" t="s">
        <v>312</v>
      </c>
      <c r="C743" s="48">
        <v>3515271</v>
      </c>
      <c r="D743" s="49">
        <v>41745</v>
      </c>
      <c r="E743" s="48">
        <v>113945</v>
      </c>
      <c r="F743" s="48" t="s">
        <v>247</v>
      </c>
      <c r="G743" s="50" t="s">
        <v>281</v>
      </c>
      <c r="H743" s="122">
        <v>349.4</v>
      </c>
      <c r="I743" s="122">
        <v>-106</v>
      </c>
      <c r="J743" s="122">
        <v>-243.4</v>
      </c>
      <c r="K743" s="122">
        <v>0</v>
      </c>
      <c r="L743"/>
      <c r="M743"/>
      <c r="N743"/>
    </row>
    <row r="744" spans="1:14" s="41" customFormat="1" ht="12" hidden="1" customHeight="1" outlineLevel="2" x14ac:dyDescent="0.25">
      <c r="A744" s="47">
        <v>1</v>
      </c>
      <c r="B744" s="55" t="s">
        <v>312</v>
      </c>
      <c r="C744" s="48">
        <v>214566</v>
      </c>
      <c r="D744" s="49">
        <v>41745</v>
      </c>
      <c r="E744" s="48">
        <v>336576</v>
      </c>
      <c r="F744" s="48" t="s">
        <v>239</v>
      </c>
      <c r="G744" s="50" t="s">
        <v>263</v>
      </c>
      <c r="H744" s="122">
        <v>2509.4</v>
      </c>
      <c r="I744" s="122">
        <v>0</v>
      </c>
      <c r="J744" s="122">
        <v>-2146.5</v>
      </c>
      <c r="K744" s="122">
        <v>362.9</v>
      </c>
      <c r="L744"/>
      <c r="M744"/>
      <c r="N744"/>
    </row>
    <row r="745" spans="1:14" s="41" customFormat="1" ht="12" hidden="1" customHeight="1" outlineLevel="2" x14ac:dyDescent="0.25">
      <c r="A745" s="47">
        <v>1</v>
      </c>
      <c r="B745" s="55" t="s">
        <v>312</v>
      </c>
      <c r="C745" s="48">
        <v>3051973</v>
      </c>
      <c r="D745" s="49">
        <v>41746</v>
      </c>
      <c r="E745" s="48">
        <v>112527</v>
      </c>
      <c r="F745" s="48" t="s">
        <v>199</v>
      </c>
      <c r="G745" s="50" t="s">
        <v>274</v>
      </c>
      <c r="H745" s="122">
        <v>792.4</v>
      </c>
      <c r="I745" s="122">
        <v>-531.38</v>
      </c>
      <c r="J745" s="122">
        <v>-261.02</v>
      </c>
      <c r="K745" s="122">
        <v>0</v>
      </c>
      <c r="L745"/>
      <c r="M745"/>
      <c r="N745"/>
    </row>
    <row r="746" spans="1:14" s="41" customFormat="1" ht="12" hidden="1" customHeight="1" outlineLevel="2" x14ac:dyDescent="0.25">
      <c r="A746" s="47">
        <v>1</v>
      </c>
      <c r="B746" s="55" t="s">
        <v>312</v>
      </c>
      <c r="C746" s="48">
        <v>3460783</v>
      </c>
      <c r="D746" s="49">
        <v>41746</v>
      </c>
      <c r="E746" s="48">
        <v>888082</v>
      </c>
      <c r="F746" s="48" t="s">
        <v>199</v>
      </c>
      <c r="G746" s="50" t="s">
        <v>274</v>
      </c>
      <c r="H746" s="122">
        <v>792.4</v>
      </c>
      <c r="I746" s="122">
        <v>-531.38</v>
      </c>
      <c r="J746" s="122">
        <v>-261.02</v>
      </c>
      <c r="K746" s="122">
        <v>0</v>
      </c>
      <c r="L746"/>
      <c r="M746"/>
      <c r="N746"/>
    </row>
    <row r="747" spans="1:14" s="41" customFormat="1" ht="12" hidden="1" customHeight="1" outlineLevel="2" x14ac:dyDescent="0.25">
      <c r="A747" s="47">
        <v>1</v>
      </c>
      <c r="B747" s="55" t="s">
        <v>312</v>
      </c>
      <c r="C747" s="48">
        <v>226882</v>
      </c>
      <c r="D747" s="49">
        <v>41746</v>
      </c>
      <c r="E747" s="48">
        <v>195097</v>
      </c>
      <c r="F747" s="48" t="s">
        <v>231</v>
      </c>
      <c r="G747" s="50" t="s">
        <v>232</v>
      </c>
      <c r="H747" s="122">
        <v>349.4</v>
      </c>
      <c r="I747" s="122">
        <v>-362.9</v>
      </c>
      <c r="J747" s="122">
        <v>13.5</v>
      </c>
      <c r="K747" s="122">
        <v>0</v>
      </c>
      <c r="L747"/>
      <c r="M747"/>
      <c r="N747"/>
    </row>
    <row r="748" spans="1:14" s="41" customFormat="1" ht="12" hidden="1" customHeight="1" outlineLevel="2" x14ac:dyDescent="0.25">
      <c r="A748" s="47">
        <v>1</v>
      </c>
      <c r="B748" s="55" t="s">
        <v>312</v>
      </c>
      <c r="C748" s="48">
        <v>3471027</v>
      </c>
      <c r="D748" s="49">
        <v>41746</v>
      </c>
      <c r="E748" s="48">
        <v>129638</v>
      </c>
      <c r="F748" s="48" t="s">
        <v>123</v>
      </c>
      <c r="G748" s="50" t="s">
        <v>264</v>
      </c>
      <c r="H748" s="122">
        <v>792.4</v>
      </c>
      <c r="I748" s="122">
        <v>-89.68</v>
      </c>
      <c r="J748" s="122">
        <v>-702.72</v>
      </c>
      <c r="K748" s="122">
        <v>0</v>
      </c>
      <c r="L748"/>
      <c r="M748"/>
      <c r="N748"/>
    </row>
    <row r="749" spans="1:14" s="41" customFormat="1" ht="12" hidden="1" customHeight="1" outlineLevel="2" x14ac:dyDescent="0.25">
      <c r="A749" s="47">
        <v>1</v>
      </c>
      <c r="B749" s="55" t="s">
        <v>312</v>
      </c>
      <c r="C749" s="48">
        <v>825473</v>
      </c>
      <c r="D749" s="49">
        <v>41746</v>
      </c>
      <c r="E749" s="48">
        <v>120259</v>
      </c>
      <c r="F749" s="48" t="s">
        <v>49</v>
      </c>
      <c r="G749" s="50" t="s">
        <v>272</v>
      </c>
      <c r="H749" s="122">
        <v>792.4</v>
      </c>
      <c r="I749" s="122">
        <v>-314.19</v>
      </c>
      <c r="J749" s="122">
        <v>-478.21</v>
      </c>
      <c r="K749" s="122">
        <v>0</v>
      </c>
      <c r="L749"/>
      <c r="M749"/>
      <c r="N749"/>
    </row>
    <row r="750" spans="1:14" s="41" customFormat="1" ht="12" hidden="1" customHeight="1" outlineLevel="2" x14ac:dyDescent="0.25">
      <c r="A750" s="47">
        <v>1</v>
      </c>
      <c r="B750" s="55" t="s">
        <v>312</v>
      </c>
      <c r="C750" s="48">
        <v>1050141</v>
      </c>
      <c r="D750" s="49">
        <v>41746</v>
      </c>
      <c r="E750" s="48">
        <v>107778</v>
      </c>
      <c r="F750" s="48" t="s">
        <v>29</v>
      </c>
      <c r="G750" s="50" t="s">
        <v>268</v>
      </c>
      <c r="H750" s="122">
        <v>792.4</v>
      </c>
      <c r="I750" s="122">
        <v>-327.07</v>
      </c>
      <c r="J750" s="122">
        <v>-465.33</v>
      </c>
      <c r="K750" s="122">
        <v>0</v>
      </c>
      <c r="L750"/>
      <c r="M750"/>
      <c r="N750"/>
    </row>
    <row r="751" spans="1:14" s="41" customFormat="1" ht="12" hidden="1" customHeight="1" outlineLevel="2" x14ac:dyDescent="0.25">
      <c r="A751" s="47">
        <v>1</v>
      </c>
      <c r="B751" s="55" t="s">
        <v>312</v>
      </c>
      <c r="C751" s="48">
        <v>3453628</v>
      </c>
      <c r="D751" s="49">
        <v>41746</v>
      </c>
      <c r="E751" s="48">
        <v>118917</v>
      </c>
      <c r="F751" s="48" t="s">
        <v>238</v>
      </c>
      <c r="G751" s="50" t="s">
        <v>261</v>
      </c>
      <c r="H751" s="122">
        <v>3045</v>
      </c>
      <c r="I751" s="122">
        <v>-531.38</v>
      </c>
      <c r="J751" s="122">
        <v>-2513.62</v>
      </c>
      <c r="K751" s="122">
        <v>0</v>
      </c>
      <c r="L751"/>
      <c r="M751"/>
      <c r="N751"/>
    </row>
    <row r="752" spans="1:14" s="41" customFormat="1" ht="12" hidden="1" customHeight="1" outlineLevel="2" x14ac:dyDescent="0.25">
      <c r="A752" s="47">
        <v>1</v>
      </c>
      <c r="B752" s="55" t="s">
        <v>312</v>
      </c>
      <c r="C752" s="48">
        <v>3146552</v>
      </c>
      <c r="D752" s="49">
        <v>41746</v>
      </c>
      <c r="E752" s="48">
        <v>124577</v>
      </c>
      <c r="F752" s="48" t="s">
        <v>16</v>
      </c>
      <c r="G752" s="50" t="s">
        <v>266</v>
      </c>
      <c r="H752" s="122">
        <v>792.4</v>
      </c>
      <c r="I752" s="122">
        <v>-531.38</v>
      </c>
      <c r="J752" s="122">
        <v>-261.02</v>
      </c>
      <c r="K752" s="122">
        <v>0</v>
      </c>
      <c r="L752"/>
      <c r="M752"/>
      <c r="N752"/>
    </row>
    <row r="753" spans="1:14" s="41" customFormat="1" ht="12" hidden="1" customHeight="1" outlineLevel="2" x14ac:dyDescent="0.25">
      <c r="A753" s="47">
        <v>1</v>
      </c>
      <c r="B753" s="55" t="s">
        <v>312</v>
      </c>
      <c r="C753" s="48">
        <v>3368849</v>
      </c>
      <c r="D753" s="49">
        <v>41746</v>
      </c>
      <c r="E753" s="48">
        <v>93292</v>
      </c>
      <c r="F753" s="48" t="s">
        <v>16</v>
      </c>
      <c r="G753" s="50" t="s">
        <v>266</v>
      </c>
      <c r="H753" s="122">
        <v>3045</v>
      </c>
      <c r="I753" s="122">
        <v>-528.38</v>
      </c>
      <c r="J753" s="122">
        <v>-2513.62</v>
      </c>
      <c r="K753" s="122">
        <v>3</v>
      </c>
      <c r="L753"/>
      <c r="M753"/>
      <c r="N753"/>
    </row>
    <row r="754" spans="1:14" s="41" customFormat="1" ht="12" hidden="1" customHeight="1" outlineLevel="2" x14ac:dyDescent="0.25">
      <c r="A754" s="47">
        <v>1</v>
      </c>
      <c r="B754" s="55" t="s">
        <v>312</v>
      </c>
      <c r="C754" s="48">
        <v>3518671</v>
      </c>
      <c r="D754" s="49">
        <v>41746</v>
      </c>
      <c r="E754" s="48">
        <v>407437</v>
      </c>
      <c r="F754" s="48" t="s">
        <v>16</v>
      </c>
      <c r="G754" s="50" t="s">
        <v>266</v>
      </c>
      <c r="H754" s="122">
        <v>792.4</v>
      </c>
      <c r="I754" s="122">
        <v>-528.38</v>
      </c>
      <c r="J754" s="122">
        <v>-261.02</v>
      </c>
      <c r="K754" s="122">
        <v>3</v>
      </c>
      <c r="L754"/>
      <c r="M754"/>
      <c r="N754"/>
    </row>
    <row r="755" spans="1:14" s="41" customFormat="1" ht="12" hidden="1" customHeight="1" outlineLevel="2" x14ac:dyDescent="0.25">
      <c r="A755" s="47">
        <v>1</v>
      </c>
      <c r="B755" s="55" t="s">
        <v>312</v>
      </c>
      <c r="C755" s="48">
        <v>258532</v>
      </c>
      <c r="D755" s="49">
        <v>41746</v>
      </c>
      <c r="E755" s="48">
        <v>121514</v>
      </c>
      <c r="F755" s="48" t="s">
        <v>38</v>
      </c>
      <c r="G755" s="50" t="s">
        <v>260</v>
      </c>
      <c r="H755" s="122">
        <v>792.4</v>
      </c>
      <c r="I755" s="122">
        <v>-274.45</v>
      </c>
      <c r="J755" s="122">
        <v>-430.43</v>
      </c>
      <c r="K755" s="122">
        <v>87.52</v>
      </c>
      <c r="L755"/>
      <c r="M755"/>
      <c r="N755"/>
    </row>
    <row r="756" spans="1:14" s="41" customFormat="1" ht="12" hidden="1" customHeight="1" outlineLevel="2" x14ac:dyDescent="0.25">
      <c r="A756" s="47">
        <v>1</v>
      </c>
      <c r="B756" s="55" t="s">
        <v>312</v>
      </c>
      <c r="C756" s="48">
        <v>3515271</v>
      </c>
      <c r="D756" s="49">
        <v>41746</v>
      </c>
      <c r="E756" s="48">
        <v>113945</v>
      </c>
      <c r="F756" s="48" t="s">
        <v>247</v>
      </c>
      <c r="G756" s="50" t="s">
        <v>281</v>
      </c>
      <c r="H756" s="122">
        <v>792.4</v>
      </c>
      <c r="I756" s="122">
        <v>-258</v>
      </c>
      <c r="J756" s="122">
        <v>-534.4</v>
      </c>
      <c r="K756" s="122">
        <v>0</v>
      </c>
      <c r="L756"/>
      <c r="M756"/>
      <c r="N756"/>
    </row>
    <row r="757" spans="1:14" s="41" customFormat="1" ht="12" hidden="1" customHeight="1" outlineLevel="2" x14ac:dyDescent="0.25">
      <c r="A757" s="47">
        <v>1</v>
      </c>
      <c r="B757" s="55" t="s">
        <v>312</v>
      </c>
      <c r="C757" s="48">
        <v>214566</v>
      </c>
      <c r="D757" s="49">
        <v>41746</v>
      </c>
      <c r="E757" s="48">
        <v>336576</v>
      </c>
      <c r="F757" s="48" t="s">
        <v>239</v>
      </c>
      <c r="G757" s="50" t="s">
        <v>263</v>
      </c>
      <c r="H757" s="122">
        <v>2602</v>
      </c>
      <c r="I757" s="122">
        <v>0</v>
      </c>
      <c r="J757" s="122">
        <v>-2239.1</v>
      </c>
      <c r="K757" s="122">
        <v>362.9</v>
      </c>
      <c r="L757"/>
      <c r="M757"/>
      <c r="N757"/>
    </row>
    <row r="758" spans="1:14" s="41" customFormat="1" ht="12" hidden="1" customHeight="1" outlineLevel="2" x14ac:dyDescent="0.25">
      <c r="A758" s="47">
        <v>1</v>
      </c>
      <c r="B758" s="55" t="s">
        <v>312</v>
      </c>
      <c r="C758" s="48">
        <v>3051973</v>
      </c>
      <c r="D758" s="49">
        <v>41747</v>
      </c>
      <c r="E758" s="48">
        <v>112527</v>
      </c>
      <c r="F758" s="48" t="s">
        <v>199</v>
      </c>
      <c r="G758" s="50" t="s">
        <v>274</v>
      </c>
      <c r="H758" s="122">
        <v>349.4</v>
      </c>
      <c r="I758" s="122">
        <v>-362.9</v>
      </c>
      <c r="J758" s="122">
        <v>13.5</v>
      </c>
      <c r="K758" s="122">
        <v>0</v>
      </c>
      <c r="L758"/>
      <c r="M758"/>
      <c r="N758"/>
    </row>
    <row r="759" spans="1:14" s="41" customFormat="1" ht="12" hidden="1" customHeight="1" outlineLevel="2" x14ac:dyDescent="0.25">
      <c r="A759" s="47">
        <v>1</v>
      </c>
      <c r="B759" s="55" t="s">
        <v>312</v>
      </c>
      <c r="C759" s="48">
        <v>3460783</v>
      </c>
      <c r="D759" s="49">
        <v>41747</v>
      </c>
      <c r="E759" s="48">
        <v>888082</v>
      </c>
      <c r="F759" s="48" t="s">
        <v>199</v>
      </c>
      <c r="G759" s="50" t="s">
        <v>274</v>
      </c>
      <c r="H759" s="122">
        <v>349.4</v>
      </c>
      <c r="I759" s="122">
        <v>-362.9</v>
      </c>
      <c r="J759" s="122">
        <v>13.5</v>
      </c>
      <c r="K759" s="122">
        <v>0</v>
      </c>
      <c r="L759"/>
      <c r="M759"/>
      <c r="N759"/>
    </row>
    <row r="760" spans="1:14" s="41" customFormat="1" ht="12" hidden="1" customHeight="1" outlineLevel="2" x14ac:dyDescent="0.25">
      <c r="A760" s="47">
        <v>1</v>
      </c>
      <c r="B760" s="55" t="s">
        <v>312</v>
      </c>
      <c r="C760" s="48">
        <v>226882</v>
      </c>
      <c r="D760" s="49">
        <v>41747</v>
      </c>
      <c r="E760" s="48">
        <v>195097</v>
      </c>
      <c r="F760" s="48" t="s">
        <v>231</v>
      </c>
      <c r="G760" s="50" t="s">
        <v>232</v>
      </c>
      <c r="H760" s="122">
        <v>349.4</v>
      </c>
      <c r="I760" s="122">
        <v>-362.9</v>
      </c>
      <c r="J760" s="122">
        <v>13.5</v>
      </c>
      <c r="K760" s="122">
        <v>0</v>
      </c>
      <c r="L760"/>
      <c r="M760"/>
      <c r="N760"/>
    </row>
    <row r="761" spans="1:14" s="41" customFormat="1" ht="12" hidden="1" customHeight="1" outlineLevel="2" x14ac:dyDescent="0.25">
      <c r="A761" s="47">
        <v>1</v>
      </c>
      <c r="B761" s="55" t="s">
        <v>312</v>
      </c>
      <c r="C761" s="48">
        <v>825473</v>
      </c>
      <c r="D761" s="49">
        <v>41747</v>
      </c>
      <c r="E761" s="48">
        <v>120259</v>
      </c>
      <c r="F761" s="48" t="s">
        <v>49</v>
      </c>
      <c r="G761" s="50" t="s">
        <v>272</v>
      </c>
      <c r="H761" s="122">
        <v>349.4</v>
      </c>
      <c r="I761" s="122">
        <v>-183.75</v>
      </c>
      <c r="J761" s="122">
        <v>-165.65</v>
      </c>
      <c r="K761" s="122">
        <v>0</v>
      </c>
      <c r="L761"/>
      <c r="M761"/>
      <c r="N761"/>
    </row>
    <row r="762" spans="1:14" s="41" customFormat="1" ht="12" hidden="1" customHeight="1" outlineLevel="2" x14ac:dyDescent="0.25">
      <c r="A762" s="47">
        <v>1</v>
      </c>
      <c r="B762" s="55" t="s">
        <v>312</v>
      </c>
      <c r="C762" s="48">
        <v>834949</v>
      </c>
      <c r="D762" s="49">
        <v>41747</v>
      </c>
      <c r="E762" s="48">
        <v>436480</v>
      </c>
      <c r="F762" s="48" t="s">
        <v>29</v>
      </c>
      <c r="G762" s="50" t="s">
        <v>268</v>
      </c>
      <c r="H762" s="122">
        <v>2509.4</v>
      </c>
      <c r="I762" s="122">
        <v>-385.42</v>
      </c>
      <c r="J762" s="122">
        <v>-2027.62</v>
      </c>
      <c r="K762" s="122">
        <v>96.36</v>
      </c>
      <c r="L762"/>
      <c r="M762"/>
      <c r="N762"/>
    </row>
    <row r="763" spans="1:14" s="41" customFormat="1" ht="12" hidden="1" customHeight="1" outlineLevel="2" x14ac:dyDescent="0.25">
      <c r="A763" s="47">
        <v>1</v>
      </c>
      <c r="B763" s="55" t="s">
        <v>312</v>
      </c>
      <c r="C763" s="48">
        <v>1050141</v>
      </c>
      <c r="D763" s="49">
        <v>41747</v>
      </c>
      <c r="E763" s="48">
        <v>107778</v>
      </c>
      <c r="F763" s="48" t="s">
        <v>29</v>
      </c>
      <c r="G763" s="50" t="s">
        <v>268</v>
      </c>
      <c r="H763" s="122">
        <v>349.4</v>
      </c>
      <c r="I763" s="122">
        <v>-274.87</v>
      </c>
      <c r="J763" s="122">
        <v>-74.53</v>
      </c>
      <c r="K763" s="122">
        <v>0</v>
      </c>
      <c r="L763"/>
      <c r="M763"/>
      <c r="N763"/>
    </row>
    <row r="764" spans="1:14" s="41" customFormat="1" ht="12" hidden="1" customHeight="1" outlineLevel="2" x14ac:dyDescent="0.25">
      <c r="A764" s="47">
        <v>1</v>
      </c>
      <c r="B764" s="55" t="s">
        <v>312</v>
      </c>
      <c r="C764" s="48">
        <v>3453628</v>
      </c>
      <c r="D764" s="49">
        <v>41747</v>
      </c>
      <c r="E764" s="48">
        <v>118917</v>
      </c>
      <c r="F764" s="48" t="s">
        <v>238</v>
      </c>
      <c r="G764" s="50" t="s">
        <v>261</v>
      </c>
      <c r="H764" s="122">
        <v>2509.4</v>
      </c>
      <c r="I764" s="122">
        <v>-434.9</v>
      </c>
      <c r="J764" s="122">
        <v>-2146.5</v>
      </c>
      <c r="K764" s="122">
        <v>-72</v>
      </c>
      <c r="L764"/>
      <c r="M764"/>
      <c r="N764"/>
    </row>
    <row r="765" spans="1:14" s="41" customFormat="1" ht="12" hidden="1" customHeight="1" outlineLevel="2" x14ac:dyDescent="0.25">
      <c r="A765" s="47">
        <v>1</v>
      </c>
      <c r="B765" s="55" t="s">
        <v>312</v>
      </c>
      <c r="C765" s="48">
        <v>3146552</v>
      </c>
      <c r="D765" s="49">
        <v>41747</v>
      </c>
      <c r="E765" s="48">
        <v>124577</v>
      </c>
      <c r="F765" s="48" t="s">
        <v>16</v>
      </c>
      <c r="G765" s="50" t="s">
        <v>266</v>
      </c>
      <c r="H765" s="122">
        <v>349.4</v>
      </c>
      <c r="I765" s="122">
        <v>-362.9</v>
      </c>
      <c r="J765" s="122">
        <v>13.5</v>
      </c>
      <c r="K765" s="122">
        <v>0</v>
      </c>
      <c r="L765"/>
      <c r="M765"/>
      <c r="N765"/>
    </row>
    <row r="766" spans="1:14" s="41" customFormat="1" ht="12" hidden="1" customHeight="1" outlineLevel="2" x14ac:dyDescent="0.25">
      <c r="A766" s="47">
        <v>1</v>
      </c>
      <c r="B766" s="55" t="s">
        <v>312</v>
      </c>
      <c r="C766" s="48">
        <v>3368849</v>
      </c>
      <c r="D766" s="49">
        <v>41747</v>
      </c>
      <c r="E766" s="48">
        <v>93292</v>
      </c>
      <c r="F766" s="48" t="s">
        <v>16</v>
      </c>
      <c r="G766" s="50" t="s">
        <v>266</v>
      </c>
      <c r="H766" s="122">
        <v>2509.4</v>
      </c>
      <c r="I766" s="122">
        <v>-359.9</v>
      </c>
      <c r="J766" s="122">
        <v>-2146.5</v>
      </c>
      <c r="K766" s="122">
        <v>3</v>
      </c>
      <c r="L766"/>
      <c r="M766"/>
      <c r="N766"/>
    </row>
    <row r="767" spans="1:14" s="41" customFormat="1" ht="12" hidden="1" customHeight="1" outlineLevel="2" x14ac:dyDescent="0.25">
      <c r="A767" s="47">
        <v>1</v>
      </c>
      <c r="B767" s="55" t="s">
        <v>312</v>
      </c>
      <c r="C767" s="48">
        <v>3518671</v>
      </c>
      <c r="D767" s="49">
        <v>41747</v>
      </c>
      <c r="E767" s="48">
        <v>407437</v>
      </c>
      <c r="F767" s="48" t="s">
        <v>16</v>
      </c>
      <c r="G767" s="50" t="s">
        <v>266</v>
      </c>
      <c r="H767" s="122">
        <v>349.4</v>
      </c>
      <c r="I767" s="122">
        <v>-359.9</v>
      </c>
      <c r="J767" s="122">
        <v>13.5</v>
      </c>
      <c r="K767" s="122">
        <v>3</v>
      </c>
      <c r="L767"/>
      <c r="M767"/>
      <c r="N767"/>
    </row>
    <row r="768" spans="1:14" s="41" customFormat="1" ht="12" hidden="1" customHeight="1" outlineLevel="2" x14ac:dyDescent="0.25">
      <c r="A768" s="47">
        <v>1</v>
      </c>
      <c r="B768" s="55" t="s">
        <v>312</v>
      </c>
      <c r="C768" s="48">
        <v>258532</v>
      </c>
      <c r="D768" s="49">
        <v>41747</v>
      </c>
      <c r="E768" s="48">
        <v>121514</v>
      </c>
      <c r="F768" s="48" t="s">
        <v>38</v>
      </c>
      <c r="G768" s="50" t="s">
        <v>260</v>
      </c>
      <c r="H768" s="122">
        <v>349.4</v>
      </c>
      <c r="I768" s="122">
        <v>-180.54</v>
      </c>
      <c r="J768" s="122">
        <v>-122.81</v>
      </c>
      <c r="K768" s="122">
        <v>46.05</v>
      </c>
      <c r="L768"/>
      <c r="M768"/>
      <c r="N768"/>
    </row>
    <row r="769" spans="1:14" s="41" customFormat="1" ht="12" hidden="1" customHeight="1" outlineLevel="2" x14ac:dyDescent="0.25">
      <c r="A769" s="47">
        <v>1</v>
      </c>
      <c r="B769" s="55" t="s">
        <v>312</v>
      </c>
      <c r="C769" s="48">
        <v>3536858</v>
      </c>
      <c r="D769" s="49">
        <v>41747</v>
      </c>
      <c r="E769" s="48">
        <v>195277</v>
      </c>
      <c r="F769" s="48" t="s">
        <v>38</v>
      </c>
      <c r="G769" s="50" t="s">
        <v>260</v>
      </c>
      <c r="H769" s="122">
        <v>349.4</v>
      </c>
      <c r="I769" s="122">
        <v>-180.54</v>
      </c>
      <c r="J769" s="122">
        <v>-122.81</v>
      </c>
      <c r="K769" s="122">
        <v>46.05</v>
      </c>
      <c r="L769"/>
      <c r="M769"/>
      <c r="N769"/>
    </row>
    <row r="770" spans="1:14" s="41" customFormat="1" ht="12" hidden="1" customHeight="1" outlineLevel="2" x14ac:dyDescent="0.25">
      <c r="A770" s="47">
        <v>1</v>
      </c>
      <c r="B770" s="55" t="s">
        <v>312</v>
      </c>
      <c r="C770" s="48">
        <v>3515271</v>
      </c>
      <c r="D770" s="49">
        <v>41747</v>
      </c>
      <c r="E770" s="48">
        <v>113945</v>
      </c>
      <c r="F770" s="48" t="s">
        <v>247</v>
      </c>
      <c r="G770" s="50" t="s">
        <v>281</v>
      </c>
      <c r="H770" s="122">
        <v>349.4</v>
      </c>
      <c r="I770" s="122">
        <v>-106</v>
      </c>
      <c r="J770" s="122">
        <v>-243.4</v>
      </c>
      <c r="K770" s="122">
        <v>0</v>
      </c>
      <c r="L770"/>
      <c r="M770"/>
      <c r="N770"/>
    </row>
    <row r="771" spans="1:14" s="41" customFormat="1" ht="12" hidden="1" customHeight="1" outlineLevel="2" x14ac:dyDescent="0.25">
      <c r="A771" s="47">
        <v>1</v>
      </c>
      <c r="B771" s="55" t="s">
        <v>312</v>
      </c>
      <c r="C771" s="48">
        <v>214566</v>
      </c>
      <c r="D771" s="49">
        <v>41747</v>
      </c>
      <c r="E771" s="48">
        <v>336576</v>
      </c>
      <c r="F771" s="48" t="s">
        <v>239</v>
      </c>
      <c r="G771" s="50" t="s">
        <v>263</v>
      </c>
      <c r="H771" s="122">
        <v>2509.4</v>
      </c>
      <c r="I771" s="122">
        <v>0</v>
      </c>
      <c r="J771" s="122">
        <v>-2146.5</v>
      </c>
      <c r="K771" s="122">
        <v>362.9</v>
      </c>
      <c r="L771"/>
      <c r="M771"/>
      <c r="N771"/>
    </row>
    <row r="772" spans="1:14" s="41" customFormat="1" ht="12" hidden="1" customHeight="1" outlineLevel="2" x14ac:dyDescent="0.25">
      <c r="A772" s="47">
        <v>1</v>
      </c>
      <c r="B772" s="55" t="s">
        <v>312</v>
      </c>
      <c r="C772" s="48">
        <v>3051973</v>
      </c>
      <c r="D772" s="49">
        <v>41750</v>
      </c>
      <c r="E772" s="48">
        <v>112527</v>
      </c>
      <c r="F772" s="48" t="s">
        <v>199</v>
      </c>
      <c r="G772" s="50" t="s">
        <v>274</v>
      </c>
      <c r="H772" s="122">
        <v>349.4</v>
      </c>
      <c r="I772" s="122">
        <v>-362.9</v>
      </c>
      <c r="J772" s="122">
        <v>13.5</v>
      </c>
      <c r="K772" s="122">
        <v>0</v>
      </c>
      <c r="L772"/>
      <c r="M772"/>
      <c r="N772"/>
    </row>
    <row r="773" spans="1:14" s="41" customFormat="1" ht="12" hidden="1" customHeight="1" outlineLevel="2" x14ac:dyDescent="0.25">
      <c r="A773" s="47">
        <v>1</v>
      </c>
      <c r="B773" s="55" t="s">
        <v>312</v>
      </c>
      <c r="C773" s="48">
        <v>3460783</v>
      </c>
      <c r="D773" s="49">
        <v>41750</v>
      </c>
      <c r="E773" s="48">
        <v>888082</v>
      </c>
      <c r="F773" s="48" t="s">
        <v>199</v>
      </c>
      <c r="G773" s="50" t="s">
        <v>274</v>
      </c>
      <c r="H773" s="122">
        <v>349.4</v>
      </c>
      <c r="I773" s="122">
        <v>-362.9</v>
      </c>
      <c r="J773" s="122">
        <v>13.5</v>
      </c>
      <c r="K773" s="122">
        <v>0</v>
      </c>
      <c r="L773"/>
      <c r="M773"/>
      <c r="N773"/>
    </row>
    <row r="774" spans="1:14" s="41" customFormat="1" ht="12" hidden="1" customHeight="1" outlineLevel="2" x14ac:dyDescent="0.25">
      <c r="A774" s="47">
        <v>1</v>
      </c>
      <c r="B774" s="55" t="s">
        <v>312</v>
      </c>
      <c r="C774" s="48">
        <v>226882</v>
      </c>
      <c r="D774" s="49">
        <v>41750</v>
      </c>
      <c r="E774" s="48">
        <v>195097</v>
      </c>
      <c r="F774" s="48" t="s">
        <v>231</v>
      </c>
      <c r="G774" s="50" t="s">
        <v>232</v>
      </c>
      <c r="H774" s="122">
        <v>442</v>
      </c>
      <c r="I774" s="122">
        <v>-362.9</v>
      </c>
      <c r="J774" s="122">
        <v>-79.099999999999994</v>
      </c>
      <c r="K774" s="122">
        <v>0</v>
      </c>
      <c r="L774"/>
      <c r="M774"/>
      <c r="N774"/>
    </row>
    <row r="775" spans="1:14" s="41" customFormat="1" ht="12" hidden="1" customHeight="1" outlineLevel="2" x14ac:dyDescent="0.25">
      <c r="A775" s="47">
        <v>1</v>
      </c>
      <c r="B775" s="55" t="s">
        <v>312</v>
      </c>
      <c r="C775" s="48">
        <v>3471027</v>
      </c>
      <c r="D775" s="49">
        <v>41750</v>
      </c>
      <c r="E775" s="48">
        <v>129638</v>
      </c>
      <c r="F775" s="48" t="s">
        <v>123</v>
      </c>
      <c r="G775" s="50" t="s">
        <v>264</v>
      </c>
      <c r="H775" s="122">
        <v>92.6</v>
      </c>
      <c r="I775" s="122">
        <v>-18.36</v>
      </c>
      <c r="J775" s="122">
        <v>-74.239999999999995</v>
      </c>
      <c r="K775" s="122">
        <v>0</v>
      </c>
      <c r="L775"/>
      <c r="M775"/>
      <c r="N775"/>
    </row>
    <row r="776" spans="1:14" s="41" customFormat="1" ht="12" hidden="1" customHeight="1" outlineLevel="2" x14ac:dyDescent="0.25">
      <c r="A776" s="47">
        <v>1</v>
      </c>
      <c r="B776" s="55" t="s">
        <v>312</v>
      </c>
      <c r="C776" s="48">
        <v>825473</v>
      </c>
      <c r="D776" s="49">
        <v>41750</v>
      </c>
      <c r="E776" s="48">
        <v>120259</v>
      </c>
      <c r="F776" s="48" t="s">
        <v>49</v>
      </c>
      <c r="G776" s="50" t="s">
        <v>272</v>
      </c>
      <c r="H776" s="122">
        <v>420.4</v>
      </c>
      <c r="I776" s="122">
        <v>-218.75</v>
      </c>
      <c r="J776" s="122">
        <v>-201.65</v>
      </c>
      <c r="K776" s="122">
        <v>0</v>
      </c>
      <c r="L776"/>
      <c r="M776"/>
      <c r="N776"/>
    </row>
    <row r="777" spans="1:14" s="41" customFormat="1" ht="12" hidden="1" customHeight="1" outlineLevel="2" x14ac:dyDescent="0.25">
      <c r="A777" s="47">
        <v>1</v>
      </c>
      <c r="B777" s="55" t="s">
        <v>312</v>
      </c>
      <c r="C777" s="48">
        <v>834949</v>
      </c>
      <c r="D777" s="49">
        <v>41750</v>
      </c>
      <c r="E777" s="48">
        <v>436480</v>
      </c>
      <c r="F777" s="48" t="s">
        <v>29</v>
      </c>
      <c r="G777" s="50" t="s">
        <v>268</v>
      </c>
      <c r="H777" s="122">
        <v>2509.4</v>
      </c>
      <c r="I777" s="122">
        <v>-385.42</v>
      </c>
      <c r="J777" s="122">
        <v>-2027.62</v>
      </c>
      <c r="K777" s="122">
        <v>96.36</v>
      </c>
      <c r="L777"/>
      <c r="M777"/>
      <c r="N777"/>
    </row>
    <row r="778" spans="1:14" s="41" customFormat="1" ht="12" hidden="1" customHeight="1" outlineLevel="2" x14ac:dyDescent="0.25">
      <c r="A778" s="47">
        <v>1</v>
      </c>
      <c r="B778" s="55" t="s">
        <v>312</v>
      </c>
      <c r="C778" s="48">
        <v>1050141</v>
      </c>
      <c r="D778" s="49">
        <v>41750</v>
      </c>
      <c r="E778" s="48">
        <v>107778</v>
      </c>
      <c r="F778" s="48" t="s">
        <v>29</v>
      </c>
      <c r="G778" s="50" t="s">
        <v>268</v>
      </c>
      <c r="H778" s="122">
        <v>349.4</v>
      </c>
      <c r="I778" s="122">
        <v>-274.87</v>
      </c>
      <c r="J778" s="122">
        <v>-74.53</v>
      </c>
      <c r="K778" s="122">
        <v>0</v>
      </c>
      <c r="L778"/>
      <c r="M778"/>
      <c r="N778"/>
    </row>
    <row r="779" spans="1:14" s="41" customFormat="1" ht="12" hidden="1" customHeight="1" outlineLevel="2" x14ac:dyDescent="0.25">
      <c r="A779" s="47">
        <v>1</v>
      </c>
      <c r="B779" s="55" t="s">
        <v>312</v>
      </c>
      <c r="C779" s="48">
        <v>3453628</v>
      </c>
      <c r="D779" s="49">
        <v>41750</v>
      </c>
      <c r="E779" s="48">
        <v>118917</v>
      </c>
      <c r="F779" s="48" t="s">
        <v>238</v>
      </c>
      <c r="G779" s="50" t="s">
        <v>261</v>
      </c>
      <c r="H779" s="122">
        <v>2509.4</v>
      </c>
      <c r="I779" s="122">
        <v>-362.9</v>
      </c>
      <c r="J779" s="122">
        <v>-2146.5</v>
      </c>
      <c r="K779" s="122">
        <v>0</v>
      </c>
      <c r="L779"/>
      <c r="M779"/>
      <c r="N779"/>
    </row>
    <row r="780" spans="1:14" s="41" customFormat="1" ht="12" hidden="1" customHeight="1" outlineLevel="2" x14ac:dyDescent="0.25">
      <c r="A780" s="47">
        <v>1</v>
      </c>
      <c r="B780" s="55" t="s">
        <v>312</v>
      </c>
      <c r="C780" s="48">
        <v>3146552</v>
      </c>
      <c r="D780" s="49">
        <v>41750</v>
      </c>
      <c r="E780" s="48">
        <v>124577</v>
      </c>
      <c r="F780" s="48" t="s">
        <v>16</v>
      </c>
      <c r="G780" s="50" t="s">
        <v>266</v>
      </c>
      <c r="H780" s="122">
        <v>349.4</v>
      </c>
      <c r="I780" s="122">
        <v>-362.9</v>
      </c>
      <c r="J780" s="122">
        <v>13.5</v>
      </c>
      <c r="K780" s="122">
        <v>0</v>
      </c>
      <c r="L780"/>
      <c r="M780"/>
      <c r="N780"/>
    </row>
    <row r="781" spans="1:14" s="41" customFormat="1" ht="12" hidden="1" customHeight="1" outlineLevel="2" x14ac:dyDescent="0.25">
      <c r="A781" s="47">
        <v>1</v>
      </c>
      <c r="B781" s="55" t="s">
        <v>312</v>
      </c>
      <c r="C781" s="48">
        <v>3368849</v>
      </c>
      <c r="D781" s="49">
        <v>41750</v>
      </c>
      <c r="E781" s="48">
        <v>93292</v>
      </c>
      <c r="F781" s="48" t="s">
        <v>16</v>
      </c>
      <c r="G781" s="50" t="s">
        <v>266</v>
      </c>
      <c r="H781" s="122">
        <v>2509.4</v>
      </c>
      <c r="I781" s="122">
        <v>-359.9</v>
      </c>
      <c r="J781" s="122">
        <v>-2146.5</v>
      </c>
      <c r="K781" s="122">
        <v>3</v>
      </c>
      <c r="L781"/>
      <c r="M781"/>
      <c r="N781"/>
    </row>
    <row r="782" spans="1:14" s="41" customFormat="1" ht="12" hidden="1" customHeight="1" outlineLevel="2" x14ac:dyDescent="0.25">
      <c r="A782" s="47">
        <v>1</v>
      </c>
      <c r="B782" s="55" t="s">
        <v>312</v>
      </c>
      <c r="C782" s="48">
        <v>3536858</v>
      </c>
      <c r="D782" s="49">
        <v>41750</v>
      </c>
      <c r="E782" s="48">
        <v>195277</v>
      </c>
      <c r="F782" s="48" t="s">
        <v>38</v>
      </c>
      <c r="G782" s="50" t="s">
        <v>260</v>
      </c>
      <c r="H782" s="122">
        <v>349.4</v>
      </c>
      <c r="I782" s="122">
        <v>-180.54</v>
      </c>
      <c r="J782" s="122">
        <v>-122.81</v>
      </c>
      <c r="K782" s="122">
        <v>46.05</v>
      </c>
      <c r="L782"/>
      <c r="M782"/>
      <c r="N782"/>
    </row>
    <row r="783" spans="1:14" s="41" customFormat="1" ht="12" hidden="1" customHeight="1" outlineLevel="2" x14ac:dyDescent="0.25">
      <c r="A783" s="47">
        <v>1</v>
      </c>
      <c r="B783" s="55" t="s">
        <v>312</v>
      </c>
      <c r="C783" s="48">
        <v>3515271</v>
      </c>
      <c r="D783" s="49">
        <v>41750</v>
      </c>
      <c r="E783" s="48">
        <v>113945</v>
      </c>
      <c r="F783" s="48" t="s">
        <v>247</v>
      </c>
      <c r="G783" s="50" t="s">
        <v>281</v>
      </c>
      <c r="H783" s="122">
        <v>1814.23</v>
      </c>
      <c r="I783" s="122">
        <v>-456</v>
      </c>
      <c r="J783" s="122">
        <v>-1358.23</v>
      </c>
      <c r="K783" s="122">
        <v>0</v>
      </c>
      <c r="L783"/>
      <c r="M783"/>
      <c r="N783"/>
    </row>
    <row r="784" spans="1:14" s="41" customFormat="1" ht="12" hidden="1" customHeight="1" outlineLevel="2" x14ac:dyDescent="0.25">
      <c r="A784" s="47">
        <v>1</v>
      </c>
      <c r="B784" s="55" t="s">
        <v>312</v>
      </c>
      <c r="C784" s="48">
        <v>214566</v>
      </c>
      <c r="D784" s="49">
        <v>41750</v>
      </c>
      <c r="E784" s="48">
        <v>336576</v>
      </c>
      <c r="F784" s="48" t="s">
        <v>239</v>
      </c>
      <c r="G784" s="50" t="s">
        <v>263</v>
      </c>
      <c r="H784" s="122">
        <v>2509.4</v>
      </c>
      <c r="I784" s="122">
        <v>0</v>
      </c>
      <c r="J784" s="122">
        <v>-2146.5</v>
      </c>
      <c r="K784" s="122">
        <v>362.9</v>
      </c>
      <c r="L784"/>
      <c r="M784"/>
      <c r="N784"/>
    </row>
    <row r="785" spans="1:14" s="41" customFormat="1" ht="12" hidden="1" customHeight="1" outlineLevel="2" x14ac:dyDescent="0.25">
      <c r="A785" s="47">
        <v>1</v>
      </c>
      <c r="B785" s="55" t="s">
        <v>312</v>
      </c>
      <c r="C785" s="48">
        <v>3051973</v>
      </c>
      <c r="D785" s="49">
        <v>41751</v>
      </c>
      <c r="E785" s="48">
        <v>112527</v>
      </c>
      <c r="F785" s="48" t="s">
        <v>199</v>
      </c>
      <c r="G785" s="50" t="s">
        <v>274</v>
      </c>
      <c r="H785" s="122">
        <v>349.4</v>
      </c>
      <c r="I785" s="122">
        <v>-362.9</v>
      </c>
      <c r="J785" s="122">
        <v>13.5</v>
      </c>
      <c r="K785" s="122">
        <v>0</v>
      </c>
      <c r="L785"/>
      <c r="M785"/>
      <c r="N785"/>
    </row>
    <row r="786" spans="1:14" s="41" customFormat="1" ht="12" hidden="1" customHeight="1" outlineLevel="2" x14ac:dyDescent="0.25">
      <c r="A786" s="47">
        <v>1</v>
      </c>
      <c r="B786" s="55" t="s">
        <v>312</v>
      </c>
      <c r="C786" s="48">
        <v>226882</v>
      </c>
      <c r="D786" s="49">
        <v>41751</v>
      </c>
      <c r="E786" s="48">
        <v>195097</v>
      </c>
      <c r="F786" s="48" t="s">
        <v>231</v>
      </c>
      <c r="G786" s="50" t="s">
        <v>232</v>
      </c>
      <c r="H786" s="122">
        <v>349.4</v>
      </c>
      <c r="I786" s="122">
        <v>-362.9</v>
      </c>
      <c r="J786" s="122">
        <v>13.5</v>
      </c>
      <c r="K786" s="122">
        <v>0</v>
      </c>
      <c r="L786"/>
      <c r="M786"/>
      <c r="N786"/>
    </row>
    <row r="787" spans="1:14" s="41" customFormat="1" ht="12" hidden="1" customHeight="1" outlineLevel="2" x14ac:dyDescent="0.25">
      <c r="A787" s="47">
        <v>1</v>
      </c>
      <c r="B787" s="55" t="s">
        <v>312</v>
      </c>
      <c r="C787" s="48">
        <v>3471027</v>
      </c>
      <c r="D787" s="49">
        <v>41751</v>
      </c>
      <c r="E787" s="48">
        <v>129638</v>
      </c>
      <c r="F787" s="48" t="s">
        <v>123</v>
      </c>
      <c r="G787" s="50" t="s">
        <v>264</v>
      </c>
      <c r="H787" s="122">
        <v>349.4</v>
      </c>
      <c r="I787" s="122">
        <v>-54.15</v>
      </c>
      <c r="J787" s="122">
        <v>-295.25</v>
      </c>
      <c r="K787" s="122">
        <v>0</v>
      </c>
      <c r="L787"/>
      <c r="M787"/>
      <c r="N787"/>
    </row>
    <row r="788" spans="1:14" s="41" customFormat="1" ht="12" hidden="1" customHeight="1" outlineLevel="2" x14ac:dyDescent="0.25">
      <c r="A788" s="47">
        <v>1</v>
      </c>
      <c r="B788" s="55" t="s">
        <v>312</v>
      </c>
      <c r="C788" s="48">
        <v>825473</v>
      </c>
      <c r="D788" s="49">
        <v>41751</v>
      </c>
      <c r="E788" s="48">
        <v>120259</v>
      </c>
      <c r="F788" s="48" t="s">
        <v>49</v>
      </c>
      <c r="G788" s="50" t="s">
        <v>272</v>
      </c>
      <c r="H788" s="122">
        <v>349.4</v>
      </c>
      <c r="I788" s="122">
        <v>-183.75</v>
      </c>
      <c r="J788" s="122">
        <v>-165.65</v>
      </c>
      <c r="K788" s="122">
        <v>0</v>
      </c>
      <c r="L788"/>
      <c r="M788"/>
      <c r="N788"/>
    </row>
    <row r="789" spans="1:14" s="41" customFormat="1" ht="12" hidden="1" customHeight="1" outlineLevel="2" x14ac:dyDescent="0.25">
      <c r="A789" s="47">
        <v>1</v>
      </c>
      <c r="B789" s="55" t="s">
        <v>312</v>
      </c>
      <c r="C789" s="48">
        <v>834949</v>
      </c>
      <c r="D789" s="49">
        <v>41751</v>
      </c>
      <c r="E789" s="48">
        <v>436480</v>
      </c>
      <c r="F789" s="48" t="s">
        <v>29</v>
      </c>
      <c r="G789" s="50" t="s">
        <v>268</v>
      </c>
      <c r="H789" s="122">
        <v>2602</v>
      </c>
      <c r="I789" s="122">
        <v>-385.42</v>
      </c>
      <c r="J789" s="122">
        <v>-2120.2199999999998</v>
      </c>
      <c r="K789" s="122">
        <v>96.36</v>
      </c>
      <c r="L789"/>
      <c r="M789"/>
      <c r="N789"/>
    </row>
    <row r="790" spans="1:14" s="41" customFormat="1" ht="12" hidden="1" customHeight="1" outlineLevel="2" x14ac:dyDescent="0.25">
      <c r="A790" s="47">
        <v>1</v>
      </c>
      <c r="B790" s="55" t="s">
        <v>312</v>
      </c>
      <c r="C790" s="48">
        <v>1050141</v>
      </c>
      <c r="D790" s="49">
        <v>41751</v>
      </c>
      <c r="E790" s="48">
        <v>107778</v>
      </c>
      <c r="F790" s="48" t="s">
        <v>29</v>
      </c>
      <c r="G790" s="50" t="s">
        <v>268</v>
      </c>
      <c r="H790" s="122">
        <v>349.4</v>
      </c>
      <c r="I790" s="122">
        <v>-274.87</v>
      </c>
      <c r="J790" s="122">
        <v>-74.53</v>
      </c>
      <c r="K790" s="122">
        <v>0</v>
      </c>
      <c r="L790"/>
      <c r="M790"/>
      <c r="N790"/>
    </row>
    <row r="791" spans="1:14" s="41" customFormat="1" ht="12" hidden="1" customHeight="1" outlineLevel="2" x14ac:dyDescent="0.25">
      <c r="A791" s="47">
        <v>1</v>
      </c>
      <c r="B791" s="55" t="s">
        <v>312</v>
      </c>
      <c r="C791" s="48">
        <v>3453628</v>
      </c>
      <c r="D791" s="49">
        <v>41751</v>
      </c>
      <c r="E791" s="48">
        <v>118917</v>
      </c>
      <c r="F791" s="48" t="s">
        <v>238</v>
      </c>
      <c r="G791" s="50" t="s">
        <v>261</v>
      </c>
      <c r="H791" s="122">
        <v>2509.4</v>
      </c>
      <c r="I791" s="122">
        <v>-359.9</v>
      </c>
      <c r="J791" s="122">
        <v>-2146.5</v>
      </c>
      <c r="K791" s="122">
        <v>3</v>
      </c>
      <c r="L791"/>
      <c r="M791"/>
      <c r="N791"/>
    </row>
    <row r="792" spans="1:14" s="41" customFormat="1" ht="12" hidden="1" customHeight="1" outlineLevel="2" x14ac:dyDescent="0.25">
      <c r="A792" s="47">
        <v>1</v>
      </c>
      <c r="B792" s="55" t="s">
        <v>312</v>
      </c>
      <c r="C792" s="48">
        <v>3146552</v>
      </c>
      <c r="D792" s="49">
        <v>41751</v>
      </c>
      <c r="E792" s="48">
        <v>124577</v>
      </c>
      <c r="F792" s="48" t="s">
        <v>16</v>
      </c>
      <c r="G792" s="50" t="s">
        <v>266</v>
      </c>
      <c r="H792" s="122">
        <v>349.4</v>
      </c>
      <c r="I792" s="122">
        <v>-362.9</v>
      </c>
      <c r="J792" s="122">
        <v>13.5</v>
      </c>
      <c r="K792" s="122">
        <v>0</v>
      </c>
      <c r="L792"/>
      <c r="M792"/>
      <c r="N792"/>
    </row>
    <row r="793" spans="1:14" s="41" customFormat="1" ht="12" hidden="1" customHeight="1" outlineLevel="2" x14ac:dyDescent="0.25">
      <c r="A793" s="47">
        <v>1</v>
      </c>
      <c r="B793" s="55" t="s">
        <v>312</v>
      </c>
      <c r="C793" s="48">
        <v>3368849</v>
      </c>
      <c r="D793" s="49">
        <v>41751</v>
      </c>
      <c r="E793" s="48">
        <v>93292</v>
      </c>
      <c r="F793" s="48" t="s">
        <v>16</v>
      </c>
      <c r="G793" s="50" t="s">
        <v>266</v>
      </c>
      <c r="H793" s="122">
        <v>2602</v>
      </c>
      <c r="I793" s="122">
        <v>-359.9</v>
      </c>
      <c r="J793" s="122">
        <v>-2239.1</v>
      </c>
      <c r="K793" s="122">
        <v>3</v>
      </c>
      <c r="L793"/>
      <c r="M793"/>
      <c r="N793"/>
    </row>
    <row r="794" spans="1:14" s="41" customFormat="1" ht="12" hidden="1" customHeight="1" outlineLevel="2" x14ac:dyDescent="0.25">
      <c r="A794" s="47">
        <v>1</v>
      </c>
      <c r="B794" s="55" t="s">
        <v>312</v>
      </c>
      <c r="C794" s="48">
        <v>3515271</v>
      </c>
      <c r="D794" s="49">
        <v>41751</v>
      </c>
      <c r="E794" s="48">
        <v>113945</v>
      </c>
      <c r="F794" s="48" t="s">
        <v>247</v>
      </c>
      <c r="G794" s="50" t="s">
        <v>281</v>
      </c>
      <c r="H794" s="122">
        <v>349.4</v>
      </c>
      <c r="I794" s="122">
        <v>-106</v>
      </c>
      <c r="J794" s="122">
        <v>-243.4</v>
      </c>
      <c r="K794" s="122">
        <v>0</v>
      </c>
      <c r="L794"/>
      <c r="M794"/>
      <c r="N794"/>
    </row>
    <row r="795" spans="1:14" s="41" customFormat="1" ht="12" hidden="1" customHeight="1" outlineLevel="2" x14ac:dyDescent="0.25">
      <c r="A795" s="47">
        <v>1</v>
      </c>
      <c r="B795" s="55" t="s">
        <v>312</v>
      </c>
      <c r="C795" s="48">
        <v>3536858</v>
      </c>
      <c r="D795" s="49">
        <v>41751</v>
      </c>
      <c r="E795" s="48">
        <v>195277</v>
      </c>
      <c r="F795" s="48" t="s">
        <v>38</v>
      </c>
      <c r="G795" s="50" t="s">
        <v>260</v>
      </c>
      <c r="H795" s="122">
        <v>349.4</v>
      </c>
      <c r="I795" s="122">
        <v>0</v>
      </c>
      <c r="J795" s="122">
        <v>-124.66</v>
      </c>
      <c r="K795" s="122">
        <v>224.74</v>
      </c>
      <c r="L795"/>
      <c r="M795"/>
      <c r="N795"/>
    </row>
    <row r="796" spans="1:14" s="41" customFormat="1" ht="12" hidden="1" customHeight="1" outlineLevel="2" x14ac:dyDescent="0.25">
      <c r="A796" s="47">
        <v>1</v>
      </c>
      <c r="B796" s="55" t="s">
        <v>312</v>
      </c>
      <c r="C796" s="48">
        <v>214566</v>
      </c>
      <c r="D796" s="49">
        <v>41751</v>
      </c>
      <c r="E796" s="48">
        <v>336576</v>
      </c>
      <c r="F796" s="48" t="s">
        <v>239</v>
      </c>
      <c r="G796" s="50" t="s">
        <v>263</v>
      </c>
      <c r="H796" s="122">
        <v>2602</v>
      </c>
      <c r="I796" s="122">
        <v>0</v>
      </c>
      <c r="J796" s="122">
        <v>-2239.1</v>
      </c>
      <c r="K796" s="122">
        <v>362.9</v>
      </c>
      <c r="L796"/>
      <c r="M796"/>
      <c r="N796"/>
    </row>
    <row r="797" spans="1:14" s="41" customFormat="1" ht="12" hidden="1" customHeight="1" outlineLevel="2" x14ac:dyDescent="0.25">
      <c r="A797" s="47">
        <v>1</v>
      </c>
      <c r="B797" s="55" t="s">
        <v>312</v>
      </c>
      <c r="C797" s="48">
        <v>3051973</v>
      </c>
      <c r="D797" s="49">
        <v>41752</v>
      </c>
      <c r="E797" s="48">
        <v>112527</v>
      </c>
      <c r="F797" s="48" t="s">
        <v>199</v>
      </c>
      <c r="G797" s="50" t="s">
        <v>274</v>
      </c>
      <c r="H797" s="122">
        <v>792.4</v>
      </c>
      <c r="I797" s="122">
        <v>-531.38</v>
      </c>
      <c r="J797" s="122">
        <v>-261.02</v>
      </c>
      <c r="K797" s="122">
        <v>0</v>
      </c>
      <c r="L797"/>
      <c r="M797"/>
      <c r="N797"/>
    </row>
    <row r="798" spans="1:14" s="41" customFormat="1" ht="12" hidden="1" customHeight="1" outlineLevel="2" x14ac:dyDescent="0.25">
      <c r="A798" s="47">
        <v>1</v>
      </c>
      <c r="B798" s="55" t="s">
        <v>312</v>
      </c>
      <c r="C798" s="48">
        <v>226882</v>
      </c>
      <c r="D798" s="49">
        <v>41752</v>
      </c>
      <c r="E798" s="48">
        <v>195097</v>
      </c>
      <c r="F798" s="48" t="s">
        <v>231</v>
      </c>
      <c r="G798" s="50" t="s">
        <v>232</v>
      </c>
      <c r="H798" s="122">
        <v>792.4</v>
      </c>
      <c r="I798" s="122">
        <v>-531.38</v>
      </c>
      <c r="J798" s="122">
        <v>-261.02</v>
      </c>
      <c r="K798" s="122">
        <v>0</v>
      </c>
      <c r="L798"/>
      <c r="M798"/>
      <c r="N798"/>
    </row>
    <row r="799" spans="1:14" s="41" customFormat="1" ht="12" hidden="1" customHeight="1" outlineLevel="2" x14ac:dyDescent="0.25">
      <c r="A799" s="47">
        <v>1</v>
      </c>
      <c r="B799" s="55" t="s">
        <v>312</v>
      </c>
      <c r="C799" s="48">
        <v>3471027</v>
      </c>
      <c r="D799" s="49">
        <v>41752</v>
      </c>
      <c r="E799" s="48">
        <v>129638</v>
      </c>
      <c r="F799" s="48" t="s">
        <v>123</v>
      </c>
      <c r="G799" s="50" t="s">
        <v>264</v>
      </c>
      <c r="H799" s="122">
        <v>443</v>
      </c>
      <c r="I799" s="122">
        <v>-35.53</v>
      </c>
      <c r="J799" s="122">
        <v>-407.47</v>
      </c>
      <c r="K799" s="122">
        <v>0</v>
      </c>
      <c r="L799"/>
      <c r="M799"/>
      <c r="N799"/>
    </row>
    <row r="800" spans="1:14" s="41" customFormat="1" ht="12" hidden="1" customHeight="1" outlineLevel="2" x14ac:dyDescent="0.25">
      <c r="A800" s="47">
        <v>1</v>
      </c>
      <c r="B800" s="55" t="s">
        <v>312</v>
      </c>
      <c r="C800" s="48">
        <v>825473</v>
      </c>
      <c r="D800" s="49">
        <v>41752</v>
      </c>
      <c r="E800" s="48">
        <v>120259</v>
      </c>
      <c r="F800" s="48" t="s">
        <v>49</v>
      </c>
      <c r="G800" s="50" t="s">
        <v>272</v>
      </c>
      <c r="H800" s="122">
        <v>885</v>
      </c>
      <c r="I800" s="122">
        <v>-314.19</v>
      </c>
      <c r="J800" s="122">
        <v>-570.80999999999995</v>
      </c>
      <c r="K800" s="122">
        <v>0</v>
      </c>
      <c r="L800"/>
      <c r="M800"/>
      <c r="N800"/>
    </row>
    <row r="801" spans="1:14" s="41" customFormat="1" ht="12" hidden="1" customHeight="1" outlineLevel="2" x14ac:dyDescent="0.25">
      <c r="A801" s="47">
        <v>1</v>
      </c>
      <c r="B801" s="55" t="s">
        <v>312</v>
      </c>
      <c r="C801" s="48">
        <v>834949</v>
      </c>
      <c r="D801" s="49">
        <v>41752</v>
      </c>
      <c r="E801" s="48">
        <v>436480</v>
      </c>
      <c r="F801" s="48" t="s">
        <v>29</v>
      </c>
      <c r="G801" s="50" t="s">
        <v>268</v>
      </c>
      <c r="H801" s="122">
        <v>2952.4</v>
      </c>
      <c r="I801" s="122">
        <v>-427.18</v>
      </c>
      <c r="J801" s="122">
        <v>-2418.42</v>
      </c>
      <c r="K801" s="122">
        <v>106.8</v>
      </c>
      <c r="L801"/>
      <c r="M801"/>
      <c r="N801"/>
    </row>
    <row r="802" spans="1:14" s="41" customFormat="1" ht="12" hidden="1" customHeight="1" outlineLevel="2" x14ac:dyDescent="0.25">
      <c r="A802" s="47">
        <v>1</v>
      </c>
      <c r="B802" s="55" t="s">
        <v>312</v>
      </c>
      <c r="C802" s="48">
        <v>1050141</v>
      </c>
      <c r="D802" s="49">
        <v>41752</v>
      </c>
      <c r="E802" s="48">
        <v>107778</v>
      </c>
      <c r="F802" s="48" t="s">
        <v>29</v>
      </c>
      <c r="G802" s="50" t="s">
        <v>268</v>
      </c>
      <c r="H802" s="122">
        <v>977.6</v>
      </c>
      <c r="I802" s="122">
        <v>-327.07</v>
      </c>
      <c r="J802" s="122">
        <v>-650.53</v>
      </c>
      <c r="K802" s="122">
        <v>0</v>
      </c>
      <c r="L802"/>
      <c r="M802"/>
      <c r="N802"/>
    </row>
    <row r="803" spans="1:14" s="41" customFormat="1" ht="12" hidden="1" customHeight="1" outlineLevel="2" x14ac:dyDescent="0.25">
      <c r="A803" s="47">
        <v>1</v>
      </c>
      <c r="B803" s="55" t="s">
        <v>312</v>
      </c>
      <c r="C803" s="48">
        <v>3453628</v>
      </c>
      <c r="D803" s="49">
        <v>41752</v>
      </c>
      <c r="E803" s="48">
        <v>118917</v>
      </c>
      <c r="F803" s="48" t="s">
        <v>238</v>
      </c>
      <c r="G803" s="50" t="s">
        <v>261</v>
      </c>
      <c r="H803" s="122">
        <v>1536.43</v>
      </c>
      <c r="I803" s="122">
        <v>-750.27</v>
      </c>
      <c r="J803" s="122">
        <v>-783.16</v>
      </c>
      <c r="K803" s="122">
        <v>3</v>
      </c>
      <c r="L803"/>
      <c r="M803"/>
      <c r="N803"/>
    </row>
    <row r="804" spans="1:14" s="41" customFormat="1" ht="12" hidden="1" customHeight="1" outlineLevel="2" x14ac:dyDescent="0.25">
      <c r="A804" s="47">
        <v>1</v>
      </c>
      <c r="B804" s="55" t="s">
        <v>312</v>
      </c>
      <c r="C804" s="48">
        <v>3368849</v>
      </c>
      <c r="D804" s="49">
        <v>41752</v>
      </c>
      <c r="E804" s="48">
        <v>93292</v>
      </c>
      <c r="F804" s="48" t="s">
        <v>16</v>
      </c>
      <c r="G804" s="50" t="s">
        <v>266</v>
      </c>
      <c r="H804" s="122">
        <v>2952.4</v>
      </c>
      <c r="I804" s="122">
        <v>-528.38</v>
      </c>
      <c r="J804" s="122">
        <v>-2421.02</v>
      </c>
      <c r="K804" s="122">
        <v>3</v>
      </c>
      <c r="L804"/>
      <c r="M804"/>
      <c r="N804"/>
    </row>
    <row r="805" spans="1:14" s="41" customFormat="1" ht="12" hidden="1" customHeight="1" outlineLevel="2" x14ac:dyDescent="0.25">
      <c r="A805" s="47">
        <v>1</v>
      </c>
      <c r="B805" s="55" t="s">
        <v>312</v>
      </c>
      <c r="C805" s="48">
        <v>3536858</v>
      </c>
      <c r="D805" s="49">
        <v>41752</v>
      </c>
      <c r="E805" s="48">
        <v>195277</v>
      </c>
      <c r="F805" s="48" t="s">
        <v>38</v>
      </c>
      <c r="G805" s="50" t="s">
        <v>260</v>
      </c>
      <c r="H805" s="122">
        <v>885</v>
      </c>
      <c r="I805" s="122">
        <v>-274.45</v>
      </c>
      <c r="J805" s="122">
        <v>-523.03</v>
      </c>
      <c r="K805" s="122">
        <v>87.52</v>
      </c>
      <c r="L805"/>
      <c r="M805"/>
      <c r="N805"/>
    </row>
    <row r="806" spans="1:14" s="41" customFormat="1" ht="12" hidden="1" customHeight="1" outlineLevel="2" x14ac:dyDescent="0.25">
      <c r="A806" s="47">
        <v>1</v>
      </c>
      <c r="B806" s="55" t="s">
        <v>312</v>
      </c>
      <c r="C806" s="48">
        <v>3515271</v>
      </c>
      <c r="D806" s="49">
        <v>41752</v>
      </c>
      <c r="E806" s="48">
        <v>113945</v>
      </c>
      <c r="F806" s="48" t="s">
        <v>247</v>
      </c>
      <c r="G806" s="50" t="s">
        <v>281</v>
      </c>
      <c r="H806" s="122">
        <v>792.4</v>
      </c>
      <c r="I806" s="122">
        <v>-258</v>
      </c>
      <c r="J806" s="122">
        <v>-534.4</v>
      </c>
      <c r="K806" s="122">
        <v>0</v>
      </c>
      <c r="L806"/>
      <c r="M806"/>
      <c r="N806"/>
    </row>
    <row r="807" spans="1:14" s="41" customFormat="1" ht="12" hidden="1" customHeight="1" outlineLevel="2" x14ac:dyDescent="0.25">
      <c r="A807" s="47">
        <v>1</v>
      </c>
      <c r="B807" s="55" t="s">
        <v>312</v>
      </c>
      <c r="C807" s="48">
        <v>214566</v>
      </c>
      <c r="D807" s="49">
        <v>41752</v>
      </c>
      <c r="E807" s="48">
        <v>336576</v>
      </c>
      <c r="F807" s="48" t="s">
        <v>239</v>
      </c>
      <c r="G807" s="50" t="s">
        <v>263</v>
      </c>
      <c r="H807" s="122">
        <v>2952.4</v>
      </c>
      <c r="I807" s="122">
        <v>-124.75</v>
      </c>
      <c r="J807" s="122">
        <v>-2817.65</v>
      </c>
      <c r="K807" s="122">
        <v>10</v>
      </c>
      <c r="L807"/>
      <c r="M807"/>
      <c r="N807"/>
    </row>
    <row r="808" spans="1:14" s="41" customFormat="1" ht="12" hidden="1" customHeight="1" outlineLevel="2" x14ac:dyDescent="0.25">
      <c r="A808" s="47">
        <v>1</v>
      </c>
      <c r="B808" s="55" t="s">
        <v>312</v>
      </c>
      <c r="C808" s="48">
        <v>3051973</v>
      </c>
      <c r="D808" s="49">
        <v>41753</v>
      </c>
      <c r="E808" s="48">
        <v>112527</v>
      </c>
      <c r="F808" s="48" t="s">
        <v>199</v>
      </c>
      <c r="G808" s="50" t="s">
        <v>274</v>
      </c>
      <c r="H808" s="122">
        <v>349.4</v>
      </c>
      <c r="I808" s="122">
        <v>-362.9</v>
      </c>
      <c r="J808" s="122">
        <v>13.5</v>
      </c>
      <c r="K808" s="122">
        <v>0</v>
      </c>
      <c r="L808"/>
      <c r="M808"/>
      <c r="N808"/>
    </row>
    <row r="809" spans="1:14" s="41" customFormat="1" ht="12" hidden="1" customHeight="1" outlineLevel="2" x14ac:dyDescent="0.25">
      <c r="A809" s="47">
        <v>1</v>
      </c>
      <c r="B809" s="55" t="s">
        <v>312</v>
      </c>
      <c r="C809" s="48">
        <v>226882</v>
      </c>
      <c r="D809" s="49">
        <v>41753</v>
      </c>
      <c r="E809" s="48">
        <v>195097</v>
      </c>
      <c r="F809" s="48" t="s">
        <v>231</v>
      </c>
      <c r="G809" s="50" t="s">
        <v>232</v>
      </c>
      <c r="H809" s="122">
        <v>349.4</v>
      </c>
      <c r="I809" s="122">
        <v>-362.9</v>
      </c>
      <c r="J809" s="122">
        <v>13.5</v>
      </c>
      <c r="K809" s="122">
        <v>0</v>
      </c>
      <c r="L809"/>
      <c r="M809"/>
      <c r="N809"/>
    </row>
    <row r="810" spans="1:14" s="41" customFormat="1" ht="12" hidden="1" customHeight="1" outlineLevel="2" x14ac:dyDescent="0.25">
      <c r="A810" s="47">
        <v>1</v>
      </c>
      <c r="B810" s="55" t="s">
        <v>312</v>
      </c>
      <c r="C810" s="48">
        <v>3471027</v>
      </c>
      <c r="D810" s="49">
        <v>41753</v>
      </c>
      <c r="E810" s="48">
        <v>129638</v>
      </c>
      <c r="F810" s="48" t="s">
        <v>123</v>
      </c>
      <c r="G810" s="50" t="s">
        <v>264</v>
      </c>
      <c r="H810" s="122">
        <v>349.4</v>
      </c>
      <c r="I810" s="122">
        <v>-54.15</v>
      </c>
      <c r="J810" s="122">
        <v>-295.25</v>
      </c>
      <c r="K810" s="122">
        <v>0</v>
      </c>
      <c r="L810"/>
      <c r="M810"/>
      <c r="N810"/>
    </row>
    <row r="811" spans="1:14" s="41" customFormat="1" ht="12" hidden="1" customHeight="1" outlineLevel="2" x14ac:dyDescent="0.25">
      <c r="A811" s="47">
        <v>1</v>
      </c>
      <c r="B811" s="55" t="s">
        <v>312</v>
      </c>
      <c r="C811" s="48">
        <v>245011</v>
      </c>
      <c r="D811" s="49">
        <v>41753</v>
      </c>
      <c r="E811" s="48">
        <v>232108</v>
      </c>
      <c r="F811" s="48" t="s">
        <v>123</v>
      </c>
      <c r="G811" s="50" t="s">
        <v>264</v>
      </c>
      <c r="H811" s="122">
        <v>141.75</v>
      </c>
      <c r="I811" s="122">
        <v>-13.17</v>
      </c>
      <c r="J811" s="122">
        <v>-128.58000000000001</v>
      </c>
      <c r="K811" s="122">
        <v>0</v>
      </c>
      <c r="L811"/>
      <c r="M811"/>
      <c r="N811"/>
    </row>
    <row r="812" spans="1:14" s="41" customFormat="1" ht="12" hidden="1" customHeight="1" outlineLevel="2" x14ac:dyDescent="0.25">
      <c r="A812" s="47">
        <v>1</v>
      </c>
      <c r="B812" s="55" t="s">
        <v>312</v>
      </c>
      <c r="C812" s="48">
        <v>825473</v>
      </c>
      <c r="D812" s="49">
        <v>41753</v>
      </c>
      <c r="E812" s="48">
        <v>120259</v>
      </c>
      <c r="F812" s="48" t="s">
        <v>49</v>
      </c>
      <c r="G812" s="50" t="s">
        <v>272</v>
      </c>
      <c r="H812" s="122">
        <v>349.4</v>
      </c>
      <c r="I812" s="122">
        <v>-183.75</v>
      </c>
      <c r="J812" s="122">
        <v>-165.65</v>
      </c>
      <c r="K812" s="122">
        <v>0</v>
      </c>
      <c r="L812"/>
      <c r="M812"/>
      <c r="N812"/>
    </row>
    <row r="813" spans="1:14" s="41" customFormat="1" ht="12" hidden="1" customHeight="1" outlineLevel="2" x14ac:dyDescent="0.25">
      <c r="A813" s="47">
        <v>1</v>
      </c>
      <c r="B813" s="55" t="s">
        <v>312</v>
      </c>
      <c r="C813" s="48">
        <v>834949</v>
      </c>
      <c r="D813" s="49">
        <v>41753</v>
      </c>
      <c r="E813" s="48">
        <v>436480</v>
      </c>
      <c r="F813" s="48" t="s">
        <v>29</v>
      </c>
      <c r="G813" s="50" t="s">
        <v>268</v>
      </c>
      <c r="H813" s="122">
        <v>2602</v>
      </c>
      <c r="I813" s="122">
        <v>-385.42</v>
      </c>
      <c r="J813" s="122">
        <v>-2120.2199999999998</v>
      </c>
      <c r="K813" s="122">
        <v>96.36</v>
      </c>
      <c r="L813"/>
      <c r="M813"/>
      <c r="N813"/>
    </row>
    <row r="814" spans="1:14" s="41" customFormat="1" ht="12" hidden="1" customHeight="1" outlineLevel="2" x14ac:dyDescent="0.25">
      <c r="A814" s="47">
        <v>1</v>
      </c>
      <c r="B814" s="55" t="s">
        <v>312</v>
      </c>
      <c r="C814" s="48">
        <v>1050141</v>
      </c>
      <c r="D814" s="49">
        <v>41753</v>
      </c>
      <c r="E814" s="48">
        <v>107778</v>
      </c>
      <c r="F814" s="48" t="s">
        <v>29</v>
      </c>
      <c r="G814" s="50" t="s">
        <v>268</v>
      </c>
      <c r="H814" s="122">
        <v>349.4</v>
      </c>
      <c r="I814" s="122">
        <v>-274.87</v>
      </c>
      <c r="J814" s="122">
        <v>-74.53</v>
      </c>
      <c r="K814" s="122">
        <v>0</v>
      </c>
      <c r="L814"/>
      <c r="M814"/>
      <c r="N814"/>
    </row>
    <row r="815" spans="1:14" s="41" customFormat="1" ht="12" hidden="1" customHeight="1" outlineLevel="2" x14ac:dyDescent="0.25">
      <c r="A815" s="47">
        <v>1</v>
      </c>
      <c r="B815" s="55" t="s">
        <v>312</v>
      </c>
      <c r="C815" s="48">
        <v>3453628</v>
      </c>
      <c r="D815" s="49">
        <v>41753</v>
      </c>
      <c r="E815" s="48">
        <v>118917</v>
      </c>
      <c r="F815" s="48" t="s">
        <v>238</v>
      </c>
      <c r="G815" s="50" t="s">
        <v>261</v>
      </c>
      <c r="H815" s="122">
        <v>2509.4</v>
      </c>
      <c r="I815" s="122">
        <v>-359.9</v>
      </c>
      <c r="J815" s="122">
        <v>-2146.5</v>
      </c>
      <c r="K815" s="122">
        <v>3</v>
      </c>
      <c r="L815"/>
      <c r="M815"/>
      <c r="N815"/>
    </row>
    <row r="816" spans="1:14" s="41" customFormat="1" ht="12" hidden="1" customHeight="1" outlineLevel="2" x14ac:dyDescent="0.25">
      <c r="A816" s="47">
        <v>1</v>
      </c>
      <c r="B816" s="55" t="s">
        <v>312</v>
      </c>
      <c r="C816" s="48">
        <v>3368849</v>
      </c>
      <c r="D816" s="49">
        <v>41753</v>
      </c>
      <c r="E816" s="48">
        <v>93292</v>
      </c>
      <c r="F816" s="48" t="s">
        <v>16</v>
      </c>
      <c r="G816" s="50" t="s">
        <v>266</v>
      </c>
      <c r="H816" s="122">
        <v>2602</v>
      </c>
      <c r="I816" s="122">
        <v>-359.9</v>
      </c>
      <c r="J816" s="122">
        <v>-2239.1</v>
      </c>
      <c r="K816" s="122">
        <v>3</v>
      </c>
      <c r="L816"/>
      <c r="M816"/>
      <c r="N816"/>
    </row>
    <row r="817" spans="1:14" s="41" customFormat="1" ht="12" hidden="1" customHeight="1" outlineLevel="2" x14ac:dyDescent="0.25">
      <c r="A817" s="47">
        <v>1</v>
      </c>
      <c r="B817" s="55" t="s">
        <v>312</v>
      </c>
      <c r="C817" s="48">
        <v>3515271</v>
      </c>
      <c r="D817" s="49">
        <v>41753</v>
      </c>
      <c r="E817" s="48">
        <v>113945</v>
      </c>
      <c r="F817" s="48" t="s">
        <v>247</v>
      </c>
      <c r="G817" s="50" t="s">
        <v>281</v>
      </c>
      <c r="H817" s="122">
        <v>349.4</v>
      </c>
      <c r="I817" s="122">
        <v>-106</v>
      </c>
      <c r="J817" s="122">
        <v>-243.4</v>
      </c>
      <c r="K817" s="122">
        <v>0</v>
      </c>
      <c r="L817"/>
      <c r="M817"/>
      <c r="N817"/>
    </row>
    <row r="818" spans="1:14" s="41" customFormat="1" ht="12" hidden="1" customHeight="1" outlineLevel="2" x14ac:dyDescent="0.25">
      <c r="A818" s="47">
        <v>1</v>
      </c>
      <c r="B818" s="55" t="s">
        <v>312</v>
      </c>
      <c r="C818" s="48">
        <v>214566</v>
      </c>
      <c r="D818" s="49">
        <v>41753</v>
      </c>
      <c r="E818" s="48">
        <v>336576</v>
      </c>
      <c r="F818" s="48" t="s">
        <v>239</v>
      </c>
      <c r="G818" s="50" t="s">
        <v>263</v>
      </c>
      <c r="H818" s="122">
        <v>2602</v>
      </c>
      <c r="I818" s="122">
        <v>0</v>
      </c>
      <c r="J818" s="122">
        <v>-2239.1</v>
      </c>
      <c r="K818" s="122">
        <v>362.9</v>
      </c>
      <c r="L818"/>
      <c r="M818"/>
      <c r="N818"/>
    </row>
    <row r="819" spans="1:14" s="41" customFormat="1" ht="12" hidden="1" customHeight="1" outlineLevel="2" x14ac:dyDescent="0.25">
      <c r="A819" s="47">
        <v>1</v>
      </c>
      <c r="B819" s="55" t="s">
        <v>312</v>
      </c>
      <c r="C819" s="48">
        <v>3051973</v>
      </c>
      <c r="D819" s="49">
        <v>41754</v>
      </c>
      <c r="E819" s="48">
        <v>112527</v>
      </c>
      <c r="F819" s="48" t="s">
        <v>199</v>
      </c>
      <c r="G819" s="50" t="s">
        <v>274</v>
      </c>
      <c r="H819" s="122">
        <v>349.4</v>
      </c>
      <c r="I819" s="122">
        <v>-362.9</v>
      </c>
      <c r="J819" s="122">
        <v>13.5</v>
      </c>
      <c r="K819" s="122">
        <v>0</v>
      </c>
      <c r="L819"/>
      <c r="M819"/>
      <c r="N819"/>
    </row>
    <row r="820" spans="1:14" s="41" customFormat="1" ht="12" hidden="1" customHeight="1" outlineLevel="2" x14ac:dyDescent="0.25">
      <c r="A820" s="47">
        <v>1</v>
      </c>
      <c r="B820" s="55" t="s">
        <v>312</v>
      </c>
      <c r="C820" s="48">
        <v>226882</v>
      </c>
      <c r="D820" s="49">
        <v>41754</v>
      </c>
      <c r="E820" s="48">
        <v>195097</v>
      </c>
      <c r="F820" s="48" t="s">
        <v>231</v>
      </c>
      <c r="G820" s="50" t="s">
        <v>232</v>
      </c>
      <c r="H820" s="122">
        <v>349.4</v>
      </c>
      <c r="I820" s="122">
        <v>-362.9</v>
      </c>
      <c r="J820" s="122">
        <v>13.5</v>
      </c>
      <c r="K820" s="122">
        <v>0</v>
      </c>
      <c r="L820"/>
      <c r="M820"/>
      <c r="N820"/>
    </row>
    <row r="821" spans="1:14" s="41" customFormat="1" ht="12" hidden="1" customHeight="1" outlineLevel="2" x14ac:dyDescent="0.25">
      <c r="A821" s="47">
        <v>1</v>
      </c>
      <c r="B821" s="55" t="s">
        <v>312</v>
      </c>
      <c r="C821" s="48">
        <v>3471027</v>
      </c>
      <c r="D821" s="49">
        <v>41754</v>
      </c>
      <c r="E821" s="48">
        <v>129638</v>
      </c>
      <c r="F821" s="48" t="s">
        <v>123</v>
      </c>
      <c r="G821" s="50" t="s">
        <v>264</v>
      </c>
      <c r="H821" s="122">
        <v>349.4</v>
      </c>
      <c r="I821" s="122">
        <v>-54.15</v>
      </c>
      <c r="J821" s="122">
        <v>-295.25</v>
      </c>
      <c r="K821" s="122">
        <v>0</v>
      </c>
      <c r="L821"/>
      <c r="M821"/>
      <c r="N821"/>
    </row>
    <row r="822" spans="1:14" s="41" customFormat="1" ht="12" hidden="1" customHeight="1" outlineLevel="2" x14ac:dyDescent="0.25">
      <c r="A822" s="47">
        <v>1</v>
      </c>
      <c r="B822" s="55" t="s">
        <v>312</v>
      </c>
      <c r="C822" s="48">
        <v>825473</v>
      </c>
      <c r="D822" s="49">
        <v>41754</v>
      </c>
      <c r="E822" s="48">
        <v>120259</v>
      </c>
      <c r="F822" s="48" t="s">
        <v>49</v>
      </c>
      <c r="G822" s="50" t="s">
        <v>272</v>
      </c>
      <c r="H822" s="122">
        <v>349.4</v>
      </c>
      <c r="I822" s="122">
        <v>-183.75</v>
      </c>
      <c r="J822" s="122">
        <v>-165.65</v>
      </c>
      <c r="K822" s="122">
        <v>0</v>
      </c>
      <c r="L822"/>
      <c r="M822"/>
      <c r="N822"/>
    </row>
    <row r="823" spans="1:14" s="41" customFormat="1" ht="12" hidden="1" customHeight="1" outlineLevel="2" x14ac:dyDescent="0.25">
      <c r="A823" s="47">
        <v>1</v>
      </c>
      <c r="B823" s="55" t="s">
        <v>312</v>
      </c>
      <c r="C823" s="48">
        <v>834949</v>
      </c>
      <c r="D823" s="49">
        <v>41754</v>
      </c>
      <c r="E823" s="48">
        <v>436480</v>
      </c>
      <c r="F823" s="48" t="s">
        <v>29</v>
      </c>
      <c r="G823" s="50" t="s">
        <v>268</v>
      </c>
      <c r="H823" s="122">
        <v>2509.4</v>
      </c>
      <c r="I823" s="122">
        <v>-385.42</v>
      </c>
      <c r="J823" s="122">
        <v>-2027.62</v>
      </c>
      <c r="K823" s="122">
        <v>96.36</v>
      </c>
      <c r="L823"/>
      <c r="M823"/>
      <c r="N823"/>
    </row>
    <row r="824" spans="1:14" s="41" customFormat="1" ht="12" hidden="1" customHeight="1" outlineLevel="2" x14ac:dyDescent="0.25">
      <c r="A824" s="47">
        <v>1</v>
      </c>
      <c r="B824" s="55" t="s">
        <v>312</v>
      </c>
      <c r="C824" s="48">
        <v>1050141</v>
      </c>
      <c r="D824" s="49">
        <v>41754</v>
      </c>
      <c r="E824" s="48">
        <v>107778</v>
      </c>
      <c r="F824" s="48" t="s">
        <v>29</v>
      </c>
      <c r="G824" s="50" t="s">
        <v>268</v>
      </c>
      <c r="H824" s="122">
        <v>349.4</v>
      </c>
      <c r="I824" s="122">
        <v>-274.87</v>
      </c>
      <c r="J824" s="122">
        <v>-74.53</v>
      </c>
      <c r="K824" s="122">
        <v>0</v>
      </c>
      <c r="L824"/>
      <c r="M824"/>
      <c r="N824"/>
    </row>
    <row r="825" spans="1:14" s="41" customFormat="1" ht="12" hidden="1" customHeight="1" outlineLevel="2" x14ac:dyDescent="0.25">
      <c r="A825" s="47">
        <v>1</v>
      </c>
      <c r="B825" s="55" t="s">
        <v>312</v>
      </c>
      <c r="C825" s="48">
        <v>3453628</v>
      </c>
      <c r="D825" s="49">
        <v>41754</v>
      </c>
      <c r="E825" s="48">
        <v>118917</v>
      </c>
      <c r="F825" s="48" t="s">
        <v>238</v>
      </c>
      <c r="G825" s="50" t="s">
        <v>261</v>
      </c>
      <c r="H825" s="122">
        <v>2509.4</v>
      </c>
      <c r="I825" s="122">
        <v>-359.9</v>
      </c>
      <c r="J825" s="122">
        <v>-2146.5</v>
      </c>
      <c r="K825" s="122">
        <v>3</v>
      </c>
      <c r="L825"/>
      <c r="M825"/>
      <c r="N825"/>
    </row>
    <row r="826" spans="1:14" s="41" customFormat="1" ht="12" hidden="1" customHeight="1" outlineLevel="2" x14ac:dyDescent="0.25">
      <c r="A826" s="47">
        <v>1</v>
      </c>
      <c r="B826" s="55" t="s">
        <v>312</v>
      </c>
      <c r="C826" s="48">
        <v>3368849</v>
      </c>
      <c r="D826" s="49">
        <v>41754</v>
      </c>
      <c r="E826" s="48">
        <v>93292</v>
      </c>
      <c r="F826" s="48" t="s">
        <v>16</v>
      </c>
      <c r="G826" s="50" t="s">
        <v>266</v>
      </c>
      <c r="H826" s="122">
        <v>2509.4</v>
      </c>
      <c r="I826" s="122">
        <v>-359.9</v>
      </c>
      <c r="J826" s="122">
        <v>-2146.5</v>
      </c>
      <c r="K826" s="122">
        <v>3</v>
      </c>
      <c r="L826"/>
      <c r="M826"/>
      <c r="N826"/>
    </row>
    <row r="827" spans="1:14" s="41" customFormat="1" ht="12" hidden="1" customHeight="1" outlineLevel="2" x14ac:dyDescent="0.25">
      <c r="A827" s="47">
        <v>1</v>
      </c>
      <c r="B827" s="55" t="s">
        <v>312</v>
      </c>
      <c r="C827" s="48">
        <v>3536858</v>
      </c>
      <c r="D827" s="49">
        <v>41754</v>
      </c>
      <c r="E827" s="48">
        <v>195277</v>
      </c>
      <c r="F827" s="48" t="s">
        <v>38</v>
      </c>
      <c r="G827" s="50" t="s">
        <v>260</v>
      </c>
      <c r="H827" s="122">
        <v>349.4</v>
      </c>
      <c r="I827" s="122">
        <v>-180.54</v>
      </c>
      <c r="J827" s="122">
        <v>-122.81</v>
      </c>
      <c r="K827" s="122">
        <v>46.05</v>
      </c>
      <c r="L827"/>
      <c r="M827"/>
      <c r="N827"/>
    </row>
    <row r="828" spans="1:14" s="41" customFormat="1" ht="12" hidden="1" customHeight="1" outlineLevel="2" x14ac:dyDescent="0.25">
      <c r="A828" s="47">
        <v>1</v>
      </c>
      <c r="B828" s="55" t="s">
        <v>312</v>
      </c>
      <c r="C828" s="48">
        <v>3515271</v>
      </c>
      <c r="D828" s="49">
        <v>41754</v>
      </c>
      <c r="E828" s="48">
        <v>113945</v>
      </c>
      <c r="F828" s="48" t="s">
        <v>247</v>
      </c>
      <c r="G828" s="50" t="s">
        <v>281</v>
      </c>
      <c r="H828" s="122">
        <v>349.4</v>
      </c>
      <c r="I828" s="122">
        <v>-106</v>
      </c>
      <c r="J828" s="122">
        <v>-243.4</v>
      </c>
      <c r="K828" s="122">
        <v>0</v>
      </c>
      <c r="L828"/>
      <c r="M828"/>
      <c r="N828"/>
    </row>
    <row r="829" spans="1:14" s="41" customFormat="1" ht="12" hidden="1" customHeight="1" outlineLevel="2" x14ac:dyDescent="0.25">
      <c r="A829" s="47">
        <v>1</v>
      </c>
      <c r="B829" s="55" t="s">
        <v>312</v>
      </c>
      <c r="C829" s="48">
        <v>214566</v>
      </c>
      <c r="D829" s="49">
        <v>41754</v>
      </c>
      <c r="E829" s="48">
        <v>336576</v>
      </c>
      <c r="F829" s="48" t="s">
        <v>239</v>
      </c>
      <c r="G829" s="50" t="s">
        <v>263</v>
      </c>
      <c r="H829" s="122">
        <v>2509.4</v>
      </c>
      <c r="I829" s="122">
        <v>0</v>
      </c>
      <c r="J829" s="122">
        <v>-2146.5</v>
      </c>
      <c r="K829" s="122">
        <v>362.9</v>
      </c>
      <c r="L829"/>
      <c r="M829"/>
      <c r="N829"/>
    </row>
    <row r="830" spans="1:14" s="41" customFormat="1" ht="12" hidden="1" customHeight="1" outlineLevel="2" x14ac:dyDescent="0.25">
      <c r="A830" s="47">
        <v>1</v>
      </c>
      <c r="B830" s="55" t="s">
        <v>312</v>
      </c>
      <c r="C830" s="48">
        <v>7015935</v>
      </c>
      <c r="D830" s="49">
        <v>41757</v>
      </c>
      <c r="E830" s="48">
        <v>76446</v>
      </c>
      <c r="F830" s="48" t="s">
        <v>199</v>
      </c>
      <c r="G830" s="50" t="s">
        <v>274</v>
      </c>
      <c r="H830" s="122">
        <v>1443.83</v>
      </c>
      <c r="I830" s="122">
        <v>-722.93</v>
      </c>
      <c r="J830" s="122">
        <v>-720.9</v>
      </c>
      <c r="K830" s="122">
        <v>0</v>
      </c>
      <c r="L830"/>
      <c r="M830"/>
      <c r="N830"/>
    </row>
    <row r="831" spans="1:14" s="41" customFormat="1" ht="12" hidden="1" customHeight="1" outlineLevel="2" x14ac:dyDescent="0.25">
      <c r="A831" s="47">
        <v>1</v>
      </c>
      <c r="B831" s="55" t="s">
        <v>312</v>
      </c>
      <c r="C831" s="48">
        <v>3051973</v>
      </c>
      <c r="D831" s="49">
        <v>41757</v>
      </c>
      <c r="E831" s="48">
        <v>112527</v>
      </c>
      <c r="F831" s="48" t="s">
        <v>199</v>
      </c>
      <c r="G831" s="50" t="s">
        <v>274</v>
      </c>
      <c r="H831" s="122">
        <v>349.4</v>
      </c>
      <c r="I831" s="122">
        <v>-362.9</v>
      </c>
      <c r="J831" s="122">
        <v>13.5</v>
      </c>
      <c r="K831" s="122">
        <v>0</v>
      </c>
      <c r="L831"/>
      <c r="M831"/>
      <c r="N831"/>
    </row>
    <row r="832" spans="1:14" s="41" customFormat="1" ht="12" hidden="1" customHeight="1" outlineLevel="2" x14ac:dyDescent="0.25">
      <c r="A832" s="47">
        <v>1</v>
      </c>
      <c r="B832" s="55" t="s">
        <v>312</v>
      </c>
      <c r="C832" s="48">
        <v>226882</v>
      </c>
      <c r="D832" s="49">
        <v>41757</v>
      </c>
      <c r="E832" s="48">
        <v>195097</v>
      </c>
      <c r="F832" s="48" t="s">
        <v>231</v>
      </c>
      <c r="G832" s="50" t="s">
        <v>232</v>
      </c>
      <c r="H832" s="122">
        <v>349.4</v>
      </c>
      <c r="I832" s="122">
        <v>-362.9</v>
      </c>
      <c r="J832" s="122">
        <v>13.5</v>
      </c>
      <c r="K832" s="122">
        <v>0</v>
      </c>
      <c r="L832"/>
      <c r="M832"/>
      <c r="N832"/>
    </row>
    <row r="833" spans="1:14" s="41" customFormat="1" ht="12" hidden="1" customHeight="1" outlineLevel="2" x14ac:dyDescent="0.25">
      <c r="A833" s="47">
        <v>1</v>
      </c>
      <c r="B833" s="55" t="s">
        <v>312</v>
      </c>
      <c r="C833" s="48">
        <v>3471027</v>
      </c>
      <c r="D833" s="49">
        <v>41757</v>
      </c>
      <c r="E833" s="48">
        <v>129638</v>
      </c>
      <c r="F833" s="48" t="s">
        <v>123</v>
      </c>
      <c r="G833" s="50" t="s">
        <v>264</v>
      </c>
      <c r="H833" s="122">
        <v>442</v>
      </c>
      <c r="I833" s="122">
        <v>-72.510000000000005</v>
      </c>
      <c r="J833" s="122">
        <v>-369.49</v>
      </c>
      <c r="K833" s="122">
        <v>0</v>
      </c>
      <c r="L833"/>
      <c r="M833"/>
      <c r="N833"/>
    </row>
    <row r="834" spans="1:14" s="41" customFormat="1" ht="12" hidden="1" customHeight="1" outlineLevel="2" x14ac:dyDescent="0.25">
      <c r="A834" s="47">
        <v>1</v>
      </c>
      <c r="B834" s="55" t="s">
        <v>312</v>
      </c>
      <c r="C834" s="48">
        <v>825473</v>
      </c>
      <c r="D834" s="49">
        <v>41757</v>
      </c>
      <c r="E834" s="48">
        <v>120259</v>
      </c>
      <c r="F834" s="48" t="s">
        <v>49</v>
      </c>
      <c r="G834" s="50" t="s">
        <v>272</v>
      </c>
      <c r="H834" s="122">
        <v>349.4</v>
      </c>
      <c r="I834" s="122">
        <v>-183.85</v>
      </c>
      <c r="J834" s="122">
        <v>-165.55</v>
      </c>
      <c r="K834" s="122">
        <v>0</v>
      </c>
      <c r="L834"/>
      <c r="M834"/>
      <c r="N834"/>
    </row>
    <row r="835" spans="1:14" s="41" customFormat="1" ht="12" hidden="1" customHeight="1" outlineLevel="2" x14ac:dyDescent="0.25">
      <c r="A835" s="47">
        <v>1</v>
      </c>
      <c r="B835" s="55" t="s">
        <v>312</v>
      </c>
      <c r="C835" s="48">
        <v>834949</v>
      </c>
      <c r="D835" s="49">
        <v>41757</v>
      </c>
      <c r="E835" s="48">
        <v>436480</v>
      </c>
      <c r="F835" s="48" t="s">
        <v>29</v>
      </c>
      <c r="G835" s="50" t="s">
        <v>268</v>
      </c>
      <c r="H835" s="122">
        <v>2509.4</v>
      </c>
      <c r="I835" s="122">
        <v>-385.42</v>
      </c>
      <c r="J835" s="122">
        <v>-2027.62</v>
      </c>
      <c r="K835" s="122">
        <v>96.36</v>
      </c>
      <c r="L835"/>
      <c r="M835"/>
      <c r="N835"/>
    </row>
    <row r="836" spans="1:14" s="41" customFormat="1" ht="12" hidden="1" customHeight="1" outlineLevel="2" x14ac:dyDescent="0.25">
      <c r="A836" s="47">
        <v>1</v>
      </c>
      <c r="B836" s="55" t="s">
        <v>312</v>
      </c>
      <c r="C836" s="48">
        <v>1050141</v>
      </c>
      <c r="D836" s="49">
        <v>41757</v>
      </c>
      <c r="E836" s="48">
        <v>107778</v>
      </c>
      <c r="F836" s="48" t="s">
        <v>29</v>
      </c>
      <c r="G836" s="50" t="s">
        <v>268</v>
      </c>
      <c r="H836" s="122">
        <v>349.4</v>
      </c>
      <c r="I836" s="122">
        <v>-274.87</v>
      </c>
      <c r="J836" s="122">
        <v>-74.53</v>
      </c>
      <c r="K836" s="122">
        <v>0</v>
      </c>
      <c r="L836"/>
      <c r="M836"/>
      <c r="N836"/>
    </row>
    <row r="837" spans="1:14" s="41" customFormat="1" ht="12" hidden="1" customHeight="1" outlineLevel="2" x14ac:dyDescent="0.25">
      <c r="A837" s="47">
        <v>1</v>
      </c>
      <c r="B837" s="55" t="s">
        <v>312</v>
      </c>
      <c r="C837" s="48">
        <v>3453628</v>
      </c>
      <c r="D837" s="49">
        <v>41757</v>
      </c>
      <c r="E837" s="48">
        <v>118917</v>
      </c>
      <c r="F837" s="48" t="s">
        <v>238</v>
      </c>
      <c r="G837" s="50" t="s">
        <v>261</v>
      </c>
      <c r="H837" s="122">
        <v>2618.6</v>
      </c>
      <c r="I837" s="122">
        <v>-359.9</v>
      </c>
      <c r="J837" s="122">
        <v>-2255.6999999999998</v>
      </c>
      <c r="K837" s="122">
        <v>3</v>
      </c>
      <c r="L837"/>
      <c r="M837"/>
      <c r="N837"/>
    </row>
    <row r="838" spans="1:14" s="41" customFormat="1" ht="12" hidden="1" customHeight="1" outlineLevel="2" x14ac:dyDescent="0.25">
      <c r="A838" s="47">
        <v>1</v>
      </c>
      <c r="B838" s="55" t="s">
        <v>312</v>
      </c>
      <c r="C838" s="48">
        <v>3368849</v>
      </c>
      <c r="D838" s="49">
        <v>41757</v>
      </c>
      <c r="E838" s="48">
        <v>93292</v>
      </c>
      <c r="F838" s="48" t="s">
        <v>16</v>
      </c>
      <c r="G838" s="50" t="s">
        <v>266</v>
      </c>
      <c r="H838" s="122">
        <v>2509.4</v>
      </c>
      <c r="I838" s="122">
        <v>-359.9</v>
      </c>
      <c r="J838" s="122">
        <v>-2146.5</v>
      </c>
      <c r="K838" s="122">
        <v>3</v>
      </c>
      <c r="L838"/>
      <c r="M838"/>
      <c r="N838"/>
    </row>
    <row r="839" spans="1:14" s="41" customFormat="1" ht="12" hidden="1" customHeight="1" outlineLevel="2" x14ac:dyDescent="0.25">
      <c r="A839" s="47">
        <v>1</v>
      </c>
      <c r="B839" s="55" t="s">
        <v>312</v>
      </c>
      <c r="C839" s="48">
        <v>3536858</v>
      </c>
      <c r="D839" s="49">
        <v>41757</v>
      </c>
      <c r="E839" s="48">
        <v>195277</v>
      </c>
      <c r="F839" s="48" t="s">
        <v>38</v>
      </c>
      <c r="G839" s="50" t="s">
        <v>260</v>
      </c>
      <c r="H839" s="122">
        <v>349.4</v>
      </c>
      <c r="I839" s="122">
        <v>-180.54</v>
      </c>
      <c r="J839" s="122">
        <v>-122.81</v>
      </c>
      <c r="K839" s="122">
        <v>46.05</v>
      </c>
      <c r="L839"/>
      <c r="M839"/>
      <c r="N839"/>
    </row>
    <row r="840" spans="1:14" s="41" customFormat="1" ht="12" hidden="1" customHeight="1" outlineLevel="2" x14ac:dyDescent="0.25">
      <c r="A840" s="47">
        <v>1</v>
      </c>
      <c r="B840" s="55" t="s">
        <v>312</v>
      </c>
      <c r="C840" s="48">
        <v>3515271</v>
      </c>
      <c r="D840" s="49">
        <v>41757</v>
      </c>
      <c r="E840" s="48">
        <v>113945</v>
      </c>
      <c r="F840" s="48" t="s">
        <v>247</v>
      </c>
      <c r="G840" s="50" t="s">
        <v>281</v>
      </c>
      <c r="H840" s="122">
        <v>534.6</v>
      </c>
      <c r="I840" s="122">
        <v>-168</v>
      </c>
      <c r="J840" s="122">
        <v>-366.6</v>
      </c>
      <c r="K840" s="122">
        <v>0</v>
      </c>
      <c r="L840"/>
      <c r="M840"/>
      <c r="N840"/>
    </row>
    <row r="841" spans="1:14" s="41" customFormat="1" ht="12" hidden="1" customHeight="1" outlineLevel="2" x14ac:dyDescent="0.25">
      <c r="A841" s="47">
        <v>1</v>
      </c>
      <c r="B841" s="55" t="s">
        <v>312</v>
      </c>
      <c r="C841" s="48">
        <v>505085</v>
      </c>
      <c r="D841" s="49">
        <v>41757</v>
      </c>
      <c r="E841" s="48">
        <v>273389</v>
      </c>
      <c r="F841" s="48" t="s">
        <v>241</v>
      </c>
      <c r="G841" s="50" t="s">
        <v>269</v>
      </c>
      <c r="H841" s="122">
        <v>2723.23</v>
      </c>
      <c r="I841" s="122">
        <v>-431.19</v>
      </c>
      <c r="J841" s="122">
        <v>-2103.4699999999998</v>
      </c>
      <c r="K841" s="122">
        <v>188.57</v>
      </c>
      <c r="L841"/>
      <c r="M841"/>
      <c r="N841"/>
    </row>
    <row r="842" spans="1:14" s="41" customFormat="1" ht="12" hidden="1" customHeight="1" outlineLevel="2" x14ac:dyDescent="0.25">
      <c r="A842" s="47">
        <v>1</v>
      </c>
      <c r="B842" s="55" t="s">
        <v>312</v>
      </c>
      <c r="C842" s="48">
        <v>3550594</v>
      </c>
      <c r="D842" s="49">
        <v>41757</v>
      </c>
      <c r="E842" s="48">
        <v>58234</v>
      </c>
      <c r="F842" s="48" t="s">
        <v>16</v>
      </c>
      <c r="G842" s="50" t="s">
        <v>266</v>
      </c>
      <c r="H842" s="122">
        <v>442</v>
      </c>
      <c r="I842" s="122">
        <v>0</v>
      </c>
      <c r="J842" s="122">
        <v>0</v>
      </c>
      <c r="K842" s="122">
        <v>442</v>
      </c>
      <c r="L842"/>
      <c r="M842"/>
      <c r="N842"/>
    </row>
    <row r="843" spans="1:14" s="41" customFormat="1" ht="12" hidden="1" customHeight="1" outlineLevel="2" x14ac:dyDescent="0.25">
      <c r="A843" s="47">
        <v>1</v>
      </c>
      <c r="B843" s="55" t="s">
        <v>312</v>
      </c>
      <c r="C843" s="48">
        <v>214566</v>
      </c>
      <c r="D843" s="49">
        <v>41757</v>
      </c>
      <c r="E843" s="48">
        <v>336576</v>
      </c>
      <c r="F843" s="48" t="s">
        <v>239</v>
      </c>
      <c r="G843" s="50" t="s">
        <v>263</v>
      </c>
      <c r="H843" s="122">
        <v>2509.4</v>
      </c>
      <c r="I843" s="122">
        <v>0</v>
      </c>
      <c r="J843" s="122">
        <v>-2146.5</v>
      </c>
      <c r="K843" s="122">
        <v>362.9</v>
      </c>
      <c r="L843"/>
      <c r="M843"/>
      <c r="N843"/>
    </row>
    <row r="844" spans="1:14" s="41" customFormat="1" ht="12" hidden="1" customHeight="1" outlineLevel="2" x14ac:dyDescent="0.25">
      <c r="A844" s="47">
        <v>1</v>
      </c>
      <c r="B844" s="55" t="s">
        <v>312</v>
      </c>
      <c r="C844" s="48">
        <v>7015935</v>
      </c>
      <c r="D844" s="49">
        <v>41758</v>
      </c>
      <c r="E844" s="48">
        <v>76446</v>
      </c>
      <c r="F844" s="48" t="s">
        <v>199</v>
      </c>
      <c r="G844" s="50" t="s">
        <v>274</v>
      </c>
      <c r="H844" s="122">
        <v>16176.48</v>
      </c>
      <c r="I844" s="122">
        <v>-1303.46</v>
      </c>
      <c r="J844" s="122">
        <v>-14873.02</v>
      </c>
      <c r="K844" s="122">
        <v>0</v>
      </c>
      <c r="L844"/>
      <c r="M844"/>
      <c r="N844"/>
    </row>
    <row r="845" spans="1:14" s="41" customFormat="1" ht="12" hidden="1" customHeight="1" outlineLevel="2" x14ac:dyDescent="0.25">
      <c r="A845" s="47">
        <v>1</v>
      </c>
      <c r="B845" s="55" t="s">
        <v>312</v>
      </c>
      <c r="C845" s="48">
        <v>956722</v>
      </c>
      <c r="D845" s="49">
        <v>41758</v>
      </c>
      <c r="E845" s="48">
        <v>136002</v>
      </c>
      <c r="F845" s="48" t="s">
        <v>199</v>
      </c>
      <c r="G845" s="50" t="s">
        <v>274</v>
      </c>
      <c r="H845" s="122">
        <v>305.45</v>
      </c>
      <c r="I845" s="122">
        <v>-197.93</v>
      </c>
      <c r="J845" s="122">
        <v>-107.52</v>
      </c>
      <c r="K845" s="122">
        <v>0</v>
      </c>
      <c r="L845"/>
      <c r="M845"/>
      <c r="N845"/>
    </row>
    <row r="846" spans="1:14" s="41" customFormat="1" ht="12" hidden="1" customHeight="1" outlineLevel="2" x14ac:dyDescent="0.25">
      <c r="A846" s="47">
        <v>1</v>
      </c>
      <c r="B846" s="55" t="s">
        <v>312</v>
      </c>
      <c r="C846" s="48">
        <v>226882</v>
      </c>
      <c r="D846" s="49">
        <v>41758</v>
      </c>
      <c r="E846" s="48">
        <v>195097</v>
      </c>
      <c r="F846" s="48" t="s">
        <v>231</v>
      </c>
      <c r="G846" s="50" t="s">
        <v>232</v>
      </c>
      <c r="H846" s="122">
        <v>349.4</v>
      </c>
      <c r="I846" s="122">
        <v>-362.9</v>
      </c>
      <c r="J846" s="122">
        <v>13.5</v>
      </c>
      <c r="K846" s="122">
        <v>0</v>
      </c>
      <c r="L846"/>
      <c r="M846"/>
      <c r="N846"/>
    </row>
    <row r="847" spans="1:14" s="41" customFormat="1" ht="12" hidden="1" customHeight="1" outlineLevel="2" x14ac:dyDescent="0.25">
      <c r="A847" s="47">
        <v>1</v>
      </c>
      <c r="B847" s="55" t="s">
        <v>312</v>
      </c>
      <c r="C847" s="48">
        <v>1050141</v>
      </c>
      <c r="D847" s="49">
        <v>41758</v>
      </c>
      <c r="E847" s="48">
        <v>107778</v>
      </c>
      <c r="F847" s="48" t="s">
        <v>29</v>
      </c>
      <c r="G847" s="50" t="s">
        <v>268</v>
      </c>
      <c r="H847" s="122">
        <v>349.4</v>
      </c>
      <c r="I847" s="122">
        <v>-274.87</v>
      </c>
      <c r="J847" s="122">
        <v>-74.53</v>
      </c>
      <c r="K847" s="122">
        <v>0</v>
      </c>
      <c r="L847"/>
      <c r="M847"/>
      <c r="N847"/>
    </row>
    <row r="848" spans="1:14" s="41" customFormat="1" ht="12" hidden="1" customHeight="1" outlineLevel="2" x14ac:dyDescent="0.25">
      <c r="A848" s="47">
        <v>1</v>
      </c>
      <c r="B848" s="55" t="s">
        <v>312</v>
      </c>
      <c r="C848" s="48">
        <v>3453628</v>
      </c>
      <c r="D848" s="49">
        <v>41758</v>
      </c>
      <c r="E848" s="48">
        <v>118917</v>
      </c>
      <c r="F848" s="48" t="s">
        <v>238</v>
      </c>
      <c r="G848" s="50" t="s">
        <v>261</v>
      </c>
      <c r="H848" s="122">
        <v>2509.4</v>
      </c>
      <c r="I848" s="122">
        <v>-359.9</v>
      </c>
      <c r="J848" s="122">
        <v>-2146.5</v>
      </c>
      <c r="K848" s="122">
        <v>3</v>
      </c>
      <c r="L848"/>
      <c r="M848"/>
      <c r="N848"/>
    </row>
    <row r="849" spans="1:14" s="41" customFormat="1" ht="12" hidden="1" customHeight="1" outlineLevel="2" x14ac:dyDescent="0.25">
      <c r="A849" s="47">
        <v>1</v>
      </c>
      <c r="B849" s="55" t="s">
        <v>312</v>
      </c>
      <c r="C849" s="48">
        <v>3368849</v>
      </c>
      <c r="D849" s="49">
        <v>41758</v>
      </c>
      <c r="E849" s="48">
        <v>93292</v>
      </c>
      <c r="F849" s="48" t="s">
        <v>16</v>
      </c>
      <c r="G849" s="50" t="s">
        <v>266</v>
      </c>
      <c r="H849" s="122">
        <v>2509.4</v>
      </c>
      <c r="I849" s="122">
        <v>-359.9</v>
      </c>
      <c r="J849" s="122">
        <v>-2146.5</v>
      </c>
      <c r="K849" s="122">
        <v>3</v>
      </c>
      <c r="L849"/>
      <c r="M849"/>
      <c r="N849"/>
    </row>
    <row r="850" spans="1:14" s="41" customFormat="1" ht="12" hidden="1" customHeight="1" outlineLevel="2" x14ac:dyDescent="0.25">
      <c r="A850" s="47">
        <v>1</v>
      </c>
      <c r="B850" s="55" t="s">
        <v>312</v>
      </c>
      <c r="C850" s="48">
        <v>3536858</v>
      </c>
      <c r="D850" s="49">
        <v>41758</v>
      </c>
      <c r="E850" s="48">
        <v>195277</v>
      </c>
      <c r="F850" s="48" t="s">
        <v>38</v>
      </c>
      <c r="G850" s="50" t="s">
        <v>260</v>
      </c>
      <c r="H850" s="122">
        <v>349.4</v>
      </c>
      <c r="I850" s="122">
        <v>-180.54</v>
      </c>
      <c r="J850" s="122">
        <v>-122.81</v>
      </c>
      <c r="K850" s="122">
        <v>46.05</v>
      </c>
      <c r="L850"/>
      <c r="M850"/>
      <c r="N850"/>
    </row>
    <row r="851" spans="1:14" s="41" customFormat="1" ht="12" hidden="1" customHeight="1" outlineLevel="2" x14ac:dyDescent="0.25">
      <c r="A851" s="47">
        <v>1</v>
      </c>
      <c r="B851" s="55" t="s">
        <v>312</v>
      </c>
      <c r="C851" s="48">
        <v>3515271</v>
      </c>
      <c r="D851" s="49">
        <v>41758</v>
      </c>
      <c r="E851" s="48">
        <v>113945</v>
      </c>
      <c r="F851" s="48" t="s">
        <v>247</v>
      </c>
      <c r="G851" s="50" t="s">
        <v>281</v>
      </c>
      <c r="H851" s="122">
        <v>349.4</v>
      </c>
      <c r="I851" s="122">
        <v>-106</v>
      </c>
      <c r="J851" s="122">
        <v>-243.4</v>
      </c>
      <c r="K851" s="122">
        <v>0</v>
      </c>
      <c r="L851"/>
      <c r="M851"/>
      <c r="N851"/>
    </row>
    <row r="852" spans="1:14" s="41" customFormat="1" ht="12" hidden="1" customHeight="1" outlineLevel="2" x14ac:dyDescent="0.25">
      <c r="A852" s="47">
        <v>1</v>
      </c>
      <c r="B852" s="55" t="s">
        <v>312</v>
      </c>
      <c r="C852" s="48">
        <v>214566</v>
      </c>
      <c r="D852" s="49">
        <v>41758</v>
      </c>
      <c r="E852" s="48">
        <v>336576</v>
      </c>
      <c r="F852" s="48" t="s">
        <v>239</v>
      </c>
      <c r="G852" s="50" t="s">
        <v>263</v>
      </c>
      <c r="H852" s="122">
        <v>2509.4</v>
      </c>
      <c r="I852" s="122">
        <v>0</v>
      </c>
      <c r="J852" s="122">
        <v>-2146.5</v>
      </c>
      <c r="K852" s="122">
        <v>362.9</v>
      </c>
      <c r="L852"/>
      <c r="M852"/>
      <c r="N852"/>
    </row>
    <row r="853" spans="1:14" s="41" customFormat="1" ht="12" hidden="1" customHeight="1" outlineLevel="2" x14ac:dyDescent="0.25">
      <c r="A853" s="47">
        <v>1</v>
      </c>
      <c r="B853" s="55" t="s">
        <v>312</v>
      </c>
      <c r="C853" s="48">
        <v>3051973</v>
      </c>
      <c r="D853" s="49">
        <v>41759</v>
      </c>
      <c r="E853" s="48">
        <v>112527</v>
      </c>
      <c r="F853" s="48" t="s">
        <v>199</v>
      </c>
      <c r="G853" s="50" t="s">
        <v>274</v>
      </c>
      <c r="H853" s="122">
        <v>349.4</v>
      </c>
      <c r="I853" s="122">
        <v>-362.9</v>
      </c>
      <c r="J853" s="122">
        <v>13.5</v>
      </c>
      <c r="K853" s="122">
        <v>0</v>
      </c>
      <c r="L853"/>
      <c r="M853"/>
      <c r="N853"/>
    </row>
    <row r="854" spans="1:14" s="41" customFormat="1" ht="12" hidden="1" customHeight="1" outlineLevel="2" x14ac:dyDescent="0.25">
      <c r="A854" s="47">
        <v>1</v>
      </c>
      <c r="B854" s="55" t="s">
        <v>312</v>
      </c>
      <c r="C854" s="48">
        <v>226882</v>
      </c>
      <c r="D854" s="49">
        <v>41759</v>
      </c>
      <c r="E854" s="48">
        <v>195097</v>
      </c>
      <c r="F854" s="48" t="s">
        <v>231</v>
      </c>
      <c r="G854" s="50" t="s">
        <v>232</v>
      </c>
      <c r="H854" s="122">
        <v>349.4</v>
      </c>
      <c r="I854" s="122">
        <v>-362.9</v>
      </c>
      <c r="J854" s="122">
        <v>13.5</v>
      </c>
      <c r="K854" s="122">
        <v>0</v>
      </c>
      <c r="L854"/>
      <c r="M854"/>
      <c r="N854"/>
    </row>
    <row r="855" spans="1:14" s="41" customFormat="1" ht="12" hidden="1" customHeight="1" outlineLevel="2" x14ac:dyDescent="0.25">
      <c r="A855" s="47">
        <v>1</v>
      </c>
      <c r="B855" s="55" t="s">
        <v>312</v>
      </c>
      <c r="C855" s="48">
        <v>825473</v>
      </c>
      <c r="D855" s="49">
        <v>41759</v>
      </c>
      <c r="E855" s="48">
        <v>120259</v>
      </c>
      <c r="F855" s="48" t="s">
        <v>49</v>
      </c>
      <c r="G855" s="50" t="s">
        <v>272</v>
      </c>
      <c r="H855" s="122">
        <v>442</v>
      </c>
      <c r="I855" s="122">
        <v>-183.85</v>
      </c>
      <c r="J855" s="122">
        <v>-258.14999999999998</v>
      </c>
      <c r="K855" s="122">
        <v>0</v>
      </c>
      <c r="L855"/>
      <c r="M855"/>
      <c r="N855"/>
    </row>
    <row r="856" spans="1:14" s="41" customFormat="1" ht="12" hidden="1" customHeight="1" outlineLevel="2" x14ac:dyDescent="0.25">
      <c r="A856" s="47">
        <v>1</v>
      </c>
      <c r="B856" s="55" t="s">
        <v>312</v>
      </c>
      <c r="C856" s="48">
        <v>1050141</v>
      </c>
      <c r="D856" s="49">
        <v>41759</v>
      </c>
      <c r="E856" s="48">
        <v>107778</v>
      </c>
      <c r="F856" s="48" t="s">
        <v>29</v>
      </c>
      <c r="G856" s="50" t="s">
        <v>268</v>
      </c>
      <c r="H856" s="122">
        <v>534.6</v>
      </c>
      <c r="I856" s="122">
        <v>-274.87</v>
      </c>
      <c r="J856" s="122">
        <v>-259.73</v>
      </c>
      <c r="K856" s="122">
        <v>0</v>
      </c>
      <c r="L856"/>
      <c r="M856"/>
      <c r="N856"/>
    </row>
    <row r="857" spans="1:14" s="41" customFormat="1" ht="12" hidden="1" customHeight="1" outlineLevel="2" x14ac:dyDescent="0.25">
      <c r="A857" s="47">
        <v>1</v>
      </c>
      <c r="B857" s="55" t="s">
        <v>312</v>
      </c>
      <c r="C857" s="48">
        <v>3101533</v>
      </c>
      <c r="D857" s="49">
        <v>41759</v>
      </c>
      <c r="E857" s="48">
        <v>374831</v>
      </c>
      <c r="F857" s="48" t="s">
        <v>16</v>
      </c>
      <c r="G857" s="50" t="s">
        <v>266</v>
      </c>
      <c r="H857" s="122">
        <v>8629.0300000000007</v>
      </c>
      <c r="I857" s="122">
        <v>-2291.86</v>
      </c>
      <c r="J857" s="122">
        <v>-6337.17</v>
      </c>
      <c r="K857" s="122">
        <v>0</v>
      </c>
      <c r="L857"/>
      <c r="M857"/>
      <c r="N857"/>
    </row>
    <row r="858" spans="1:14" s="41" customFormat="1" ht="12" hidden="1" customHeight="1" outlineLevel="2" x14ac:dyDescent="0.25">
      <c r="A858" s="47">
        <v>1</v>
      </c>
      <c r="B858" s="55" t="s">
        <v>312</v>
      </c>
      <c r="C858" s="48">
        <v>3368849</v>
      </c>
      <c r="D858" s="49">
        <v>41759</v>
      </c>
      <c r="E858" s="48">
        <v>93292</v>
      </c>
      <c r="F858" s="48" t="s">
        <v>16</v>
      </c>
      <c r="G858" s="50" t="s">
        <v>266</v>
      </c>
      <c r="H858" s="122">
        <v>2602</v>
      </c>
      <c r="I858" s="122">
        <v>-359.9</v>
      </c>
      <c r="J858" s="122">
        <v>-2239.1</v>
      </c>
      <c r="K858" s="122">
        <v>3</v>
      </c>
      <c r="L858"/>
      <c r="M858"/>
      <c r="N858"/>
    </row>
    <row r="859" spans="1:14" s="41" customFormat="1" ht="12" hidden="1" customHeight="1" outlineLevel="2" x14ac:dyDescent="0.25">
      <c r="A859" s="47">
        <v>1</v>
      </c>
      <c r="B859" s="55" t="s">
        <v>312</v>
      </c>
      <c r="C859" s="48">
        <v>3222633</v>
      </c>
      <c r="D859" s="49">
        <v>41759</v>
      </c>
      <c r="E859" s="48">
        <v>76076</v>
      </c>
      <c r="F859" s="48" t="s">
        <v>38</v>
      </c>
      <c r="G859" s="50" t="s">
        <v>260</v>
      </c>
      <c r="H859" s="122">
        <v>2140.0300000000002</v>
      </c>
      <c r="I859" s="122">
        <v>-616.72</v>
      </c>
      <c r="J859" s="122">
        <v>-1520.31</v>
      </c>
      <c r="K859" s="122">
        <v>3</v>
      </c>
      <c r="L859"/>
      <c r="M859"/>
      <c r="N859"/>
    </row>
    <row r="860" spans="1:14" s="41" customFormat="1" ht="12" hidden="1" customHeight="1" outlineLevel="2" x14ac:dyDescent="0.25">
      <c r="A860" s="47">
        <v>1</v>
      </c>
      <c r="B860" s="55" t="s">
        <v>312</v>
      </c>
      <c r="C860" s="48">
        <v>3536858</v>
      </c>
      <c r="D860" s="49">
        <v>41759</v>
      </c>
      <c r="E860" s="48">
        <v>195277</v>
      </c>
      <c r="F860" s="48" t="s">
        <v>38</v>
      </c>
      <c r="G860" s="50" t="s">
        <v>260</v>
      </c>
      <c r="H860" s="122">
        <v>442</v>
      </c>
      <c r="I860" s="122">
        <v>-180.54</v>
      </c>
      <c r="J860" s="122">
        <v>-215.41</v>
      </c>
      <c r="K860" s="122">
        <v>46.05</v>
      </c>
      <c r="L860"/>
      <c r="M860"/>
      <c r="N860"/>
    </row>
    <row r="861" spans="1:14" s="41" customFormat="1" ht="12" hidden="1" customHeight="1" outlineLevel="2" x14ac:dyDescent="0.25">
      <c r="A861" s="47">
        <v>1</v>
      </c>
      <c r="B861" s="55" t="s">
        <v>312</v>
      </c>
      <c r="C861" s="48">
        <v>3380293</v>
      </c>
      <c r="D861" s="49">
        <v>41759</v>
      </c>
      <c r="E861" s="48">
        <v>511650</v>
      </c>
      <c r="F861" s="48" t="s">
        <v>38</v>
      </c>
      <c r="G861" s="50" t="s">
        <v>260</v>
      </c>
      <c r="H861" s="122">
        <v>135</v>
      </c>
      <c r="I861" s="122">
        <v>-63.63</v>
      </c>
      <c r="J861" s="122">
        <v>-71.37</v>
      </c>
      <c r="K861" s="122">
        <v>0</v>
      </c>
      <c r="L861"/>
      <c r="M861"/>
      <c r="N861"/>
    </row>
    <row r="862" spans="1:14" s="41" customFormat="1" ht="12" hidden="1" customHeight="1" outlineLevel="2" x14ac:dyDescent="0.25">
      <c r="A862" s="47">
        <v>1</v>
      </c>
      <c r="B862" s="55" t="s">
        <v>312</v>
      </c>
      <c r="C862" s="48">
        <v>3515271</v>
      </c>
      <c r="D862" s="49">
        <v>41759</v>
      </c>
      <c r="E862" s="48">
        <v>113945</v>
      </c>
      <c r="F862" s="48" t="s">
        <v>247</v>
      </c>
      <c r="G862" s="50" t="s">
        <v>281</v>
      </c>
      <c r="H862" s="122">
        <v>349.4</v>
      </c>
      <c r="I862" s="122">
        <v>-106</v>
      </c>
      <c r="J862" s="122">
        <v>-243.4</v>
      </c>
      <c r="K862" s="122">
        <v>0</v>
      </c>
      <c r="L862"/>
      <c r="M862"/>
      <c r="N862"/>
    </row>
    <row r="863" spans="1:14" s="41" customFormat="1" ht="12" hidden="1" customHeight="1" outlineLevel="2" x14ac:dyDescent="0.25">
      <c r="A863" s="47">
        <v>1</v>
      </c>
      <c r="B863" s="55" t="s">
        <v>312</v>
      </c>
      <c r="C863" s="48">
        <v>3453628</v>
      </c>
      <c r="D863" s="49">
        <v>41759</v>
      </c>
      <c r="E863" s="48">
        <v>118917</v>
      </c>
      <c r="F863" s="48" t="s">
        <v>238</v>
      </c>
      <c r="G863" s="50" t="s">
        <v>261</v>
      </c>
      <c r="H863" s="122">
        <v>2842.4</v>
      </c>
      <c r="I863" s="122">
        <v>0</v>
      </c>
      <c r="J863" s="122">
        <v>-2842.4</v>
      </c>
      <c r="K863" s="122">
        <v>0</v>
      </c>
      <c r="L863"/>
      <c r="M863"/>
      <c r="N863"/>
    </row>
    <row r="864" spans="1:14" s="41" customFormat="1" ht="12" hidden="1" customHeight="1" outlineLevel="2" x14ac:dyDescent="0.25">
      <c r="A864" s="47">
        <v>1</v>
      </c>
      <c r="B864" s="55" t="s">
        <v>312</v>
      </c>
      <c r="C864" s="48">
        <v>214566</v>
      </c>
      <c r="D864" s="49">
        <v>41759</v>
      </c>
      <c r="E864" s="48">
        <v>336576</v>
      </c>
      <c r="F864" s="48" t="s">
        <v>239</v>
      </c>
      <c r="G864" s="50" t="s">
        <v>263</v>
      </c>
      <c r="H864" s="122">
        <v>2602</v>
      </c>
      <c r="I864" s="122">
        <v>0</v>
      </c>
      <c r="J864" s="122">
        <v>-2239.1</v>
      </c>
      <c r="K864" s="122">
        <v>362.9</v>
      </c>
      <c r="L864"/>
      <c r="M864"/>
      <c r="N864"/>
    </row>
    <row r="865" spans="1:14" s="41" customFormat="1" ht="12" hidden="1" customHeight="1" outlineLevel="1" collapsed="1" x14ac:dyDescent="0.25">
      <c r="A865" s="47">
        <f>SUBTOTAL(9,A577:A864)</f>
        <v>288</v>
      </c>
      <c r="B865" s="56" t="s">
        <v>324</v>
      </c>
      <c r="C865" s="48"/>
      <c r="D865" s="49"/>
      <c r="E865" s="48"/>
      <c r="F865" s="48"/>
      <c r="G865" s="50"/>
      <c r="H865" s="122">
        <f>SUBTOTAL(9,H577:H864)</f>
        <v>349255.81000000006</v>
      </c>
      <c r="I865" s="122">
        <f>SUBTOTAL(9,I577:I864)</f>
        <v>-86610.409999999931</v>
      </c>
      <c r="J865" s="122">
        <f>SUBTOTAL(9,J577:J864)</f>
        <v>-249561.83999999985</v>
      </c>
      <c r="K865" s="122">
        <f>SUBTOTAL(9,K577:K864)</f>
        <v>13083.559999999996</v>
      </c>
      <c r="L865"/>
      <c r="M865"/>
      <c r="N865"/>
    </row>
    <row r="866" spans="1:14" s="41" customFormat="1" ht="12" hidden="1" customHeight="1" outlineLevel="2" x14ac:dyDescent="0.25">
      <c r="A866" s="47">
        <v>1</v>
      </c>
      <c r="B866" s="55" t="s">
        <v>313</v>
      </c>
      <c r="C866" s="48">
        <v>3051973</v>
      </c>
      <c r="D866" s="49">
        <v>41760</v>
      </c>
      <c r="E866" s="48">
        <v>112527</v>
      </c>
      <c r="F866" s="48" t="s">
        <v>199</v>
      </c>
      <c r="G866" s="50" t="s">
        <v>274</v>
      </c>
      <c r="H866" s="122">
        <v>792.4</v>
      </c>
      <c r="I866" s="122">
        <v>-531.38</v>
      </c>
      <c r="J866" s="122">
        <v>-261.02</v>
      </c>
      <c r="K866" s="122">
        <v>0</v>
      </c>
      <c r="L866"/>
      <c r="M866"/>
      <c r="N866"/>
    </row>
    <row r="867" spans="1:14" s="41" customFormat="1" ht="12" hidden="1" customHeight="1" outlineLevel="2" x14ac:dyDescent="0.25">
      <c r="A867" s="47">
        <v>1</v>
      </c>
      <c r="B867" s="55" t="s">
        <v>313</v>
      </c>
      <c r="C867" s="48">
        <v>3471027</v>
      </c>
      <c r="D867" s="49">
        <v>41760</v>
      </c>
      <c r="E867" s="48">
        <v>129638</v>
      </c>
      <c r="F867" s="48" t="s">
        <v>123</v>
      </c>
      <c r="G867" s="50" t="s">
        <v>264</v>
      </c>
      <c r="H867" s="122">
        <v>443</v>
      </c>
      <c r="I867" s="122">
        <v>-35.53</v>
      </c>
      <c r="J867" s="122">
        <v>-407.47</v>
      </c>
      <c r="K867" s="122">
        <v>0</v>
      </c>
      <c r="L867"/>
      <c r="M867"/>
      <c r="N867"/>
    </row>
    <row r="868" spans="1:14" s="41" customFormat="1" ht="12" hidden="1" customHeight="1" outlineLevel="2" x14ac:dyDescent="0.25">
      <c r="A868" s="47">
        <v>1</v>
      </c>
      <c r="B868" s="55" t="s">
        <v>313</v>
      </c>
      <c r="C868" s="48">
        <v>1050141</v>
      </c>
      <c r="D868" s="49">
        <v>41760</v>
      </c>
      <c r="E868" s="48">
        <v>107778</v>
      </c>
      <c r="F868" s="48" t="s">
        <v>29</v>
      </c>
      <c r="G868" s="50" t="s">
        <v>268</v>
      </c>
      <c r="H868" s="122">
        <v>792.4</v>
      </c>
      <c r="I868" s="122">
        <v>-327.07</v>
      </c>
      <c r="J868" s="122">
        <v>-465.33</v>
      </c>
      <c r="K868" s="122">
        <v>0</v>
      </c>
      <c r="L868"/>
      <c r="M868"/>
      <c r="N868"/>
    </row>
    <row r="869" spans="1:14" s="41" customFormat="1" ht="12" hidden="1" customHeight="1" outlineLevel="2" x14ac:dyDescent="0.25">
      <c r="A869" s="47">
        <v>1</v>
      </c>
      <c r="B869" s="55" t="s">
        <v>313</v>
      </c>
      <c r="C869" s="48">
        <v>3453628</v>
      </c>
      <c r="D869" s="49">
        <v>41760</v>
      </c>
      <c r="E869" s="48">
        <v>118917</v>
      </c>
      <c r="F869" s="48" t="s">
        <v>238</v>
      </c>
      <c r="G869" s="50" t="s">
        <v>261</v>
      </c>
      <c r="H869" s="122">
        <v>3045</v>
      </c>
      <c r="I869" s="122">
        <v>-515.44000000000005</v>
      </c>
      <c r="J869" s="122">
        <v>-2529.56</v>
      </c>
      <c r="K869" s="122">
        <v>0</v>
      </c>
      <c r="L869"/>
      <c r="M869"/>
      <c r="N869"/>
    </row>
    <row r="870" spans="1:14" s="41" customFormat="1" ht="12" hidden="1" customHeight="1" outlineLevel="2" x14ac:dyDescent="0.25">
      <c r="A870" s="47">
        <v>1</v>
      </c>
      <c r="B870" s="55" t="s">
        <v>313</v>
      </c>
      <c r="C870" s="48">
        <v>3368849</v>
      </c>
      <c r="D870" s="49">
        <v>41760</v>
      </c>
      <c r="E870" s="48">
        <v>93292</v>
      </c>
      <c r="F870" s="48" t="s">
        <v>16</v>
      </c>
      <c r="G870" s="50" t="s">
        <v>266</v>
      </c>
      <c r="H870" s="122">
        <v>3045</v>
      </c>
      <c r="I870" s="122">
        <v>-528.38</v>
      </c>
      <c r="J870" s="122">
        <v>-2513.62</v>
      </c>
      <c r="K870" s="122">
        <v>3</v>
      </c>
      <c r="L870"/>
      <c r="M870"/>
      <c r="N870"/>
    </row>
    <row r="871" spans="1:14" s="41" customFormat="1" ht="12" hidden="1" customHeight="1" outlineLevel="2" x14ac:dyDescent="0.25">
      <c r="A871" s="47">
        <v>1</v>
      </c>
      <c r="B871" s="55" t="s">
        <v>313</v>
      </c>
      <c r="C871" s="48">
        <v>3536858</v>
      </c>
      <c r="D871" s="49">
        <v>41760</v>
      </c>
      <c r="E871" s="48">
        <v>195277</v>
      </c>
      <c r="F871" s="48" t="s">
        <v>38</v>
      </c>
      <c r="G871" s="50" t="s">
        <v>260</v>
      </c>
      <c r="H871" s="122">
        <v>792.4</v>
      </c>
      <c r="I871" s="122">
        <v>-274.45</v>
      </c>
      <c r="J871" s="122">
        <v>-430.43</v>
      </c>
      <c r="K871" s="122">
        <v>87.52</v>
      </c>
      <c r="L871"/>
      <c r="M871"/>
      <c r="N871"/>
    </row>
    <row r="872" spans="1:14" s="41" customFormat="1" ht="12" hidden="1" customHeight="1" outlineLevel="2" x14ac:dyDescent="0.25">
      <c r="A872" s="47">
        <v>1</v>
      </c>
      <c r="B872" s="55" t="s">
        <v>313</v>
      </c>
      <c r="C872" s="48">
        <v>906273</v>
      </c>
      <c r="D872" s="49">
        <v>41760</v>
      </c>
      <c r="E872" s="48">
        <v>404366</v>
      </c>
      <c r="F872" s="48" t="s">
        <v>38</v>
      </c>
      <c r="G872" s="50" t="s">
        <v>260</v>
      </c>
      <c r="H872" s="122">
        <v>339.87</v>
      </c>
      <c r="I872" s="122">
        <v>-22.06</v>
      </c>
      <c r="J872" s="122">
        <v>-317.81</v>
      </c>
      <c r="K872" s="122">
        <v>0</v>
      </c>
      <c r="L872"/>
      <c r="M872"/>
      <c r="N872"/>
    </row>
    <row r="873" spans="1:14" s="41" customFormat="1" ht="12" hidden="1" customHeight="1" outlineLevel="2" x14ac:dyDescent="0.25">
      <c r="A873" s="47">
        <v>1</v>
      </c>
      <c r="B873" s="55" t="s">
        <v>313</v>
      </c>
      <c r="C873" s="48">
        <v>3515271</v>
      </c>
      <c r="D873" s="49">
        <v>41760</v>
      </c>
      <c r="E873" s="48">
        <v>113945</v>
      </c>
      <c r="F873" s="48" t="s">
        <v>247</v>
      </c>
      <c r="G873" s="50" t="s">
        <v>281</v>
      </c>
      <c r="H873" s="122">
        <v>349.4</v>
      </c>
      <c r="I873" s="122">
        <v>-106</v>
      </c>
      <c r="J873" s="122">
        <v>-243.4</v>
      </c>
      <c r="K873" s="122">
        <v>0</v>
      </c>
      <c r="L873"/>
      <c r="M873"/>
      <c r="N873"/>
    </row>
    <row r="874" spans="1:14" s="41" customFormat="1" ht="12" hidden="1" customHeight="1" outlineLevel="2" x14ac:dyDescent="0.25">
      <c r="A874" s="47">
        <v>1</v>
      </c>
      <c r="B874" s="55" t="s">
        <v>313</v>
      </c>
      <c r="C874" s="48">
        <v>214566</v>
      </c>
      <c r="D874" s="49">
        <v>41760</v>
      </c>
      <c r="E874" s="48">
        <v>336576</v>
      </c>
      <c r="F874" s="48" t="s">
        <v>239</v>
      </c>
      <c r="G874" s="50" t="s">
        <v>263</v>
      </c>
      <c r="H874" s="122">
        <v>3045</v>
      </c>
      <c r="I874" s="122">
        <v>-124.75</v>
      </c>
      <c r="J874" s="122">
        <v>-2910.25</v>
      </c>
      <c r="K874" s="122">
        <v>10</v>
      </c>
      <c r="L874"/>
      <c r="M874"/>
      <c r="N874"/>
    </row>
    <row r="875" spans="1:14" s="41" customFormat="1" ht="12" hidden="1" customHeight="1" outlineLevel="2" x14ac:dyDescent="0.25">
      <c r="A875" s="47">
        <v>1</v>
      </c>
      <c r="B875" s="55" t="s">
        <v>313</v>
      </c>
      <c r="C875" s="48">
        <v>226882</v>
      </c>
      <c r="D875" s="49">
        <v>41760</v>
      </c>
      <c r="E875" s="48">
        <v>195097</v>
      </c>
      <c r="F875" s="48" t="s">
        <v>231</v>
      </c>
      <c r="G875" s="50" t="s">
        <v>232</v>
      </c>
      <c r="H875" s="122">
        <v>792.4</v>
      </c>
      <c r="I875" s="122">
        <v>0</v>
      </c>
      <c r="J875" s="122">
        <v>-261.02</v>
      </c>
      <c r="K875" s="122">
        <v>531.38</v>
      </c>
      <c r="L875"/>
      <c r="M875"/>
      <c r="N875"/>
    </row>
    <row r="876" spans="1:14" s="41" customFormat="1" ht="12" hidden="1" customHeight="1" outlineLevel="2" x14ac:dyDescent="0.25">
      <c r="A876" s="47">
        <v>1</v>
      </c>
      <c r="B876" s="55" t="s">
        <v>313</v>
      </c>
      <c r="C876" s="48">
        <v>3051973</v>
      </c>
      <c r="D876" s="49">
        <v>41761</v>
      </c>
      <c r="E876" s="48">
        <v>112527</v>
      </c>
      <c r="F876" s="48" t="s">
        <v>199</v>
      </c>
      <c r="G876" s="50" t="s">
        <v>274</v>
      </c>
      <c r="H876" s="122">
        <v>349.4</v>
      </c>
      <c r="I876" s="122">
        <v>-362.9</v>
      </c>
      <c r="J876" s="122">
        <v>13.5</v>
      </c>
      <c r="K876" s="122">
        <v>0</v>
      </c>
      <c r="L876"/>
      <c r="M876"/>
      <c r="N876"/>
    </row>
    <row r="877" spans="1:14" s="41" customFormat="1" ht="12" hidden="1" customHeight="1" outlineLevel="2" x14ac:dyDescent="0.25">
      <c r="A877" s="47">
        <v>1</v>
      </c>
      <c r="B877" s="55" t="s">
        <v>313</v>
      </c>
      <c r="C877" s="48">
        <v>3471027</v>
      </c>
      <c r="D877" s="49">
        <v>41761</v>
      </c>
      <c r="E877" s="48">
        <v>129638</v>
      </c>
      <c r="F877" s="48" t="s">
        <v>123</v>
      </c>
      <c r="G877" s="50" t="s">
        <v>264</v>
      </c>
      <c r="H877" s="122">
        <v>349.4</v>
      </c>
      <c r="I877" s="122">
        <v>-54.15</v>
      </c>
      <c r="J877" s="122">
        <v>-295.25</v>
      </c>
      <c r="K877" s="122">
        <v>0</v>
      </c>
      <c r="L877"/>
      <c r="M877"/>
      <c r="N877"/>
    </row>
    <row r="878" spans="1:14" s="41" customFormat="1" ht="12" hidden="1" customHeight="1" outlineLevel="2" x14ac:dyDescent="0.25">
      <c r="A878" s="47">
        <v>1</v>
      </c>
      <c r="B878" s="55" t="s">
        <v>313</v>
      </c>
      <c r="C878" s="48">
        <v>825473</v>
      </c>
      <c r="D878" s="49">
        <v>41761</v>
      </c>
      <c r="E878" s="48">
        <v>120259</v>
      </c>
      <c r="F878" s="48" t="s">
        <v>49</v>
      </c>
      <c r="G878" s="50" t="s">
        <v>272</v>
      </c>
      <c r="H878" s="122">
        <v>349.4</v>
      </c>
      <c r="I878" s="122">
        <v>-183.75</v>
      </c>
      <c r="J878" s="122">
        <v>-165.65</v>
      </c>
      <c r="K878" s="122">
        <v>0</v>
      </c>
      <c r="L878"/>
      <c r="M878"/>
      <c r="N878"/>
    </row>
    <row r="879" spans="1:14" s="41" customFormat="1" ht="12" hidden="1" customHeight="1" outlineLevel="2" x14ac:dyDescent="0.25">
      <c r="A879" s="47">
        <v>1</v>
      </c>
      <c r="B879" s="55" t="s">
        <v>313</v>
      </c>
      <c r="C879" s="48">
        <v>834949</v>
      </c>
      <c r="D879" s="49">
        <v>41761</v>
      </c>
      <c r="E879" s="48">
        <v>436480</v>
      </c>
      <c r="F879" s="48" t="s">
        <v>29</v>
      </c>
      <c r="G879" s="50" t="s">
        <v>268</v>
      </c>
      <c r="H879" s="122">
        <v>2509.4</v>
      </c>
      <c r="I879" s="122">
        <v>-385.42</v>
      </c>
      <c r="J879" s="122">
        <v>-2027.62</v>
      </c>
      <c r="K879" s="122">
        <v>96.36</v>
      </c>
      <c r="L879"/>
      <c r="M879"/>
      <c r="N879"/>
    </row>
    <row r="880" spans="1:14" s="41" customFormat="1" ht="12" hidden="1" customHeight="1" outlineLevel="2" x14ac:dyDescent="0.25">
      <c r="A880" s="47">
        <v>1</v>
      </c>
      <c r="B880" s="55" t="s">
        <v>313</v>
      </c>
      <c r="C880" s="48">
        <v>1050141</v>
      </c>
      <c r="D880" s="49">
        <v>41761</v>
      </c>
      <c r="E880" s="48">
        <v>107778</v>
      </c>
      <c r="F880" s="48" t="s">
        <v>29</v>
      </c>
      <c r="G880" s="50" t="s">
        <v>268</v>
      </c>
      <c r="H880" s="122">
        <v>349.4</v>
      </c>
      <c r="I880" s="122">
        <v>-274.87</v>
      </c>
      <c r="J880" s="122">
        <v>-74.53</v>
      </c>
      <c r="K880" s="122">
        <v>0</v>
      </c>
      <c r="L880"/>
      <c r="M880"/>
      <c r="N880"/>
    </row>
    <row r="881" spans="1:14" s="41" customFormat="1" ht="12" hidden="1" customHeight="1" outlineLevel="2" x14ac:dyDescent="0.25">
      <c r="A881" s="47">
        <v>1</v>
      </c>
      <c r="B881" s="55" t="s">
        <v>313</v>
      </c>
      <c r="C881" s="48">
        <v>3453628</v>
      </c>
      <c r="D881" s="49">
        <v>41761</v>
      </c>
      <c r="E881" s="48">
        <v>118917</v>
      </c>
      <c r="F881" s="48" t="s">
        <v>238</v>
      </c>
      <c r="G881" s="50" t="s">
        <v>261</v>
      </c>
      <c r="H881" s="122">
        <v>2509.4</v>
      </c>
      <c r="I881" s="122">
        <v>-352.01</v>
      </c>
      <c r="J881" s="122">
        <v>-2157.39</v>
      </c>
      <c r="K881" s="122">
        <v>0</v>
      </c>
      <c r="L881"/>
      <c r="M881"/>
      <c r="N881"/>
    </row>
    <row r="882" spans="1:14" s="41" customFormat="1" ht="12" hidden="1" customHeight="1" outlineLevel="2" x14ac:dyDescent="0.25">
      <c r="A882" s="47">
        <v>1</v>
      </c>
      <c r="B882" s="55" t="s">
        <v>313</v>
      </c>
      <c r="C882" s="48">
        <v>3368849</v>
      </c>
      <c r="D882" s="49">
        <v>41761</v>
      </c>
      <c r="E882" s="48">
        <v>93292</v>
      </c>
      <c r="F882" s="48" t="s">
        <v>16</v>
      </c>
      <c r="G882" s="50" t="s">
        <v>266</v>
      </c>
      <c r="H882" s="122">
        <v>2509.4</v>
      </c>
      <c r="I882" s="122">
        <v>-359.9</v>
      </c>
      <c r="J882" s="122">
        <v>-2146.5</v>
      </c>
      <c r="K882" s="122">
        <v>3</v>
      </c>
      <c r="L882"/>
      <c r="M882"/>
      <c r="N882"/>
    </row>
    <row r="883" spans="1:14" s="41" customFormat="1" ht="12" hidden="1" customHeight="1" outlineLevel="2" x14ac:dyDescent="0.25">
      <c r="A883" s="47">
        <v>1</v>
      </c>
      <c r="B883" s="55" t="s">
        <v>313</v>
      </c>
      <c r="C883" s="48">
        <v>3366341</v>
      </c>
      <c r="D883" s="49">
        <v>41761</v>
      </c>
      <c r="E883" s="48">
        <v>987174</v>
      </c>
      <c r="F883" s="48" t="s">
        <v>38</v>
      </c>
      <c r="G883" s="50" t="s">
        <v>260</v>
      </c>
      <c r="H883" s="122">
        <v>1443.83</v>
      </c>
      <c r="I883" s="122">
        <v>-367.56</v>
      </c>
      <c r="J883" s="122">
        <v>-1076.27</v>
      </c>
      <c r="K883" s="122">
        <v>0</v>
      </c>
      <c r="L883"/>
      <c r="M883"/>
      <c r="N883"/>
    </row>
    <row r="884" spans="1:14" s="41" customFormat="1" ht="12" hidden="1" customHeight="1" outlineLevel="2" x14ac:dyDescent="0.25">
      <c r="A884" s="47">
        <v>1</v>
      </c>
      <c r="B884" s="55" t="s">
        <v>313</v>
      </c>
      <c r="C884" s="48">
        <v>3536858</v>
      </c>
      <c r="D884" s="49">
        <v>41761</v>
      </c>
      <c r="E884" s="48">
        <v>195277</v>
      </c>
      <c r="F884" s="48" t="s">
        <v>38</v>
      </c>
      <c r="G884" s="50" t="s">
        <v>260</v>
      </c>
      <c r="H884" s="122">
        <v>174.7</v>
      </c>
      <c r="I884" s="122">
        <v>-90.27</v>
      </c>
      <c r="J884" s="122">
        <v>-61.4</v>
      </c>
      <c r="K884" s="122">
        <v>23.03</v>
      </c>
      <c r="L884"/>
      <c r="M884"/>
      <c r="N884"/>
    </row>
    <row r="885" spans="1:14" s="41" customFormat="1" ht="12" hidden="1" customHeight="1" outlineLevel="2" x14ac:dyDescent="0.25">
      <c r="A885" s="47">
        <v>1</v>
      </c>
      <c r="B885" s="55" t="s">
        <v>313</v>
      </c>
      <c r="C885" s="48">
        <v>3536858</v>
      </c>
      <c r="D885" s="49">
        <v>41761</v>
      </c>
      <c r="E885" s="48">
        <v>195277</v>
      </c>
      <c r="F885" s="48" t="s">
        <v>38</v>
      </c>
      <c r="G885" s="50" t="s">
        <v>260</v>
      </c>
      <c r="H885" s="122">
        <v>174.7</v>
      </c>
      <c r="I885" s="122">
        <v>-90.27</v>
      </c>
      <c r="J885" s="122">
        <v>-61.4</v>
      </c>
      <c r="K885" s="122">
        <v>23.03</v>
      </c>
      <c r="L885"/>
      <c r="M885"/>
      <c r="N885"/>
    </row>
    <row r="886" spans="1:14" s="41" customFormat="1" ht="12" hidden="1" customHeight="1" outlineLevel="2" x14ac:dyDescent="0.25">
      <c r="A886" s="47">
        <v>1</v>
      </c>
      <c r="B886" s="55" t="s">
        <v>313</v>
      </c>
      <c r="C886" s="48">
        <v>3515271</v>
      </c>
      <c r="D886" s="49">
        <v>41761</v>
      </c>
      <c r="E886" s="48">
        <v>113945</v>
      </c>
      <c r="F886" s="48" t="s">
        <v>247</v>
      </c>
      <c r="G886" s="50" t="s">
        <v>281</v>
      </c>
      <c r="H886" s="122">
        <v>349.4</v>
      </c>
      <c r="I886" s="122">
        <v>-106</v>
      </c>
      <c r="J886" s="122">
        <v>-243.4</v>
      </c>
      <c r="K886" s="122">
        <v>0</v>
      </c>
      <c r="L886"/>
      <c r="M886"/>
      <c r="N886"/>
    </row>
    <row r="887" spans="1:14" s="41" customFormat="1" ht="12" hidden="1" customHeight="1" outlineLevel="2" x14ac:dyDescent="0.25">
      <c r="A887" s="47">
        <v>1</v>
      </c>
      <c r="B887" s="55" t="s">
        <v>313</v>
      </c>
      <c r="C887" s="48">
        <v>226882</v>
      </c>
      <c r="D887" s="49">
        <v>41761</v>
      </c>
      <c r="E887" s="48">
        <v>195097</v>
      </c>
      <c r="F887" s="48" t="s">
        <v>231</v>
      </c>
      <c r="G887" s="50" t="s">
        <v>232</v>
      </c>
      <c r="H887" s="122">
        <v>627.20000000000005</v>
      </c>
      <c r="I887" s="122">
        <v>0</v>
      </c>
      <c r="J887" s="122">
        <v>-264.3</v>
      </c>
      <c r="K887" s="122">
        <v>362.9</v>
      </c>
      <c r="L887"/>
      <c r="M887"/>
      <c r="N887"/>
    </row>
    <row r="888" spans="1:14" s="41" customFormat="1" ht="12" hidden="1" customHeight="1" outlineLevel="2" x14ac:dyDescent="0.25">
      <c r="A888" s="47">
        <v>1</v>
      </c>
      <c r="B888" s="55" t="s">
        <v>313</v>
      </c>
      <c r="C888" s="48">
        <v>214566</v>
      </c>
      <c r="D888" s="49">
        <v>41761</v>
      </c>
      <c r="E888" s="48">
        <v>336576</v>
      </c>
      <c r="F888" s="48" t="s">
        <v>239</v>
      </c>
      <c r="G888" s="50" t="s">
        <v>263</v>
      </c>
      <c r="H888" s="122">
        <v>2509.4</v>
      </c>
      <c r="I888" s="122">
        <v>0</v>
      </c>
      <c r="J888" s="122">
        <v>-2146.5</v>
      </c>
      <c r="K888" s="122">
        <v>362.9</v>
      </c>
      <c r="L888"/>
      <c r="M888"/>
      <c r="N888"/>
    </row>
    <row r="889" spans="1:14" s="41" customFormat="1" ht="12" hidden="1" customHeight="1" outlineLevel="2" x14ac:dyDescent="0.25">
      <c r="A889" s="47">
        <v>1</v>
      </c>
      <c r="B889" s="55" t="s">
        <v>313</v>
      </c>
      <c r="C889" s="48">
        <v>3051973</v>
      </c>
      <c r="D889" s="49">
        <v>41764</v>
      </c>
      <c r="E889" s="48">
        <v>112527</v>
      </c>
      <c r="F889" s="48" t="s">
        <v>199</v>
      </c>
      <c r="G889" s="50" t="s">
        <v>274</v>
      </c>
      <c r="H889" s="122">
        <v>349.4</v>
      </c>
      <c r="I889" s="122">
        <v>-362.9</v>
      </c>
      <c r="J889" s="122">
        <v>13.5</v>
      </c>
      <c r="K889" s="122">
        <v>0</v>
      </c>
      <c r="L889"/>
      <c r="M889"/>
      <c r="N889"/>
    </row>
    <row r="890" spans="1:14" s="41" customFormat="1" ht="12" hidden="1" customHeight="1" outlineLevel="2" x14ac:dyDescent="0.25">
      <c r="A890" s="47">
        <v>1</v>
      </c>
      <c r="B890" s="55" t="s">
        <v>313</v>
      </c>
      <c r="C890" s="48">
        <v>3471027</v>
      </c>
      <c r="D890" s="49">
        <v>41764</v>
      </c>
      <c r="E890" s="48">
        <v>129638</v>
      </c>
      <c r="F890" s="48" t="s">
        <v>123</v>
      </c>
      <c r="G890" s="50" t="s">
        <v>264</v>
      </c>
      <c r="H890" s="122">
        <v>349.4</v>
      </c>
      <c r="I890" s="122">
        <v>-54.15</v>
      </c>
      <c r="J890" s="122">
        <v>-295.25</v>
      </c>
      <c r="K890" s="122">
        <v>0</v>
      </c>
      <c r="L890"/>
      <c r="M890"/>
      <c r="N890"/>
    </row>
    <row r="891" spans="1:14" s="41" customFormat="1" ht="12" hidden="1" customHeight="1" outlineLevel="2" x14ac:dyDescent="0.25">
      <c r="A891" s="47">
        <v>1</v>
      </c>
      <c r="B891" s="55" t="s">
        <v>313</v>
      </c>
      <c r="C891" s="48">
        <v>825473</v>
      </c>
      <c r="D891" s="49">
        <v>41764</v>
      </c>
      <c r="E891" s="48">
        <v>120259</v>
      </c>
      <c r="F891" s="48" t="s">
        <v>49</v>
      </c>
      <c r="G891" s="50" t="s">
        <v>272</v>
      </c>
      <c r="H891" s="122">
        <v>349.4</v>
      </c>
      <c r="I891" s="122">
        <v>-183.75</v>
      </c>
      <c r="J891" s="122">
        <v>-165.65</v>
      </c>
      <c r="K891" s="122">
        <v>0</v>
      </c>
      <c r="L891"/>
      <c r="M891"/>
      <c r="N891"/>
    </row>
    <row r="892" spans="1:14" s="41" customFormat="1" ht="12" hidden="1" customHeight="1" outlineLevel="2" x14ac:dyDescent="0.25">
      <c r="A892" s="47">
        <v>1</v>
      </c>
      <c r="B892" s="55" t="s">
        <v>313</v>
      </c>
      <c r="C892" s="48">
        <v>1050141</v>
      </c>
      <c r="D892" s="49">
        <v>41764</v>
      </c>
      <c r="E892" s="48">
        <v>107778</v>
      </c>
      <c r="F892" s="48" t="s">
        <v>29</v>
      </c>
      <c r="G892" s="50" t="s">
        <v>268</v>
      </c>
      <c r="H892" s="122">
        <v>349.4</v>
      </c>
      <c r="I892" s="122">
        <v>-274.87</v>
      </c>
      <c r="J892" s="122">
        <v>-74.53</v>
      </c>
      <c r="K892" s="122">
        <v>0</v>
      </c>
      <c r="L892"/>
      <c r="M892"/>
      <c r="N892"/>
    </row>
    <row r="893" spans="1:14" s="41" customFormat="1" ht="12" hidden="1" customHeight="1" outlineLevel="2" x14ac:dyDescent="0.25">
      <c r="A893" s="47">
        <v>1</v>
      </c>
      <c r="B893" s="55" t="s">
        <v>313</v>
      </c>
      <c r="C893" s="48">
        <v>3453628</v>
      </c>
      <c r="D893" s="49">
        <v>41764</v>
      </c>
      <c r="E893" s="48">
        <v>118917</v>
      </c>
      <c r="F893" s="48" t="s">
        <v>238</v>
      </c>
      <c r="G893" s="50" t="s">
        <v>261</v>
      </c>
      <c r="H893" s="122">
        <v>2509.4</v>
      </c>
      <c r="I893" s="122">
        <v>-352.01</v>
      </c>
      <c r="J893" s="122">
        <v>-2157.39</v>
      </c>
      <c r="K893" s="122">
        <v>0</v>
      </c>
      <c r="L893"/>
      <c r="M893"/>
      <c r="N893"/>
    </row>
    <row r="894" spans="1:14" s="41" customFormat="1" ht="12" hidden="1" customHeight="1" outlineLevel="2" x14ac:dyDescent="0.25">
      <c r="A894" s="47">
        <v>1</v>
      </c>
      <c r="B894" s="55" t="s">
        <v>313</v>
      </c>
      <c r="C894" s="48">
        <v>3353297</v>
      </c>
      <c r="D894" s="49">
        <v>41764</v>
      </c>
      <c r="E894" s="48">
        <v>101167</v>
      </c>
      <c r="F894" s="48" t="s">
        <v>16</v>
      </c>
      <c r="G894" s="50" t="s">
        <v>266</v>
      </c>
      <c r="H894" s="122">
        <v>10641.03</v>
      </c>
      <c r="I894" s="122">
        <v>-2291.86</v>
      </c>
      <c r="J894" s="122">
        <v>-8349.17</v>
      </c>
      <c r="K894" s="122">
        <v>0</v>
      </c>
      <c r="L894"/>
      <c r="M894"/>
      <c r="N894"/>
    </row>
    <row r="895" spans="1:14" s="41" customFormat="1" ht="12" hidden="1" customHeight="1" outlineLevel="2" x14ac:dyDescent="0.25">
      <c r="A895" s="47">
        <v>1</v>
      </c>
      <c r="B895" s="55" t="s">
        <v>313</v>
      </c>
      <c r="C895" s="48">
        <v>3101533</v>
      </c>
      <c r="D895" s="49">
        <v>41764</v>
      </c>
      <c r="E895" s="48">
        <v>374831</v>
      </c>
      <c r="F895" s="48" t="s">
        <v>16</v>
      </c>
      <c r="G895" s="50" t="s">
        <v>266</v>
      </c>
      <c r="H895" s="122">
        <v>1793.23</v>
      </c>
      <c r="I895" s="122">
        <v>-1072.1500000000001</v>
      </c>
      <c r="J895" s="122">
        <v>-721.08</v>
      </c>
      <c r="K895" s="122">
        <v>0</v>
      </c>
      <c r="L895"/>
      <c r="M895"/>
      <c r="N895"/>
    </row>
    <row r="896" spans="1:14" s="41" customFormat="1" ht="12" hidden="1" customHeight="1" outlineLevel="2" x14ac:dyDescent="0.25">
      <c r="A896" s="47">
        <v>1</v>
      </c>
      <c r="B896" s="55" t="s">
        <v>313</v>
      </c>
      <c r="C896" s="48">
        <v>3368849</v>
      </c>
      <c r="D896" s="49">
        <v>41764</v>
      </c>
      <c r="E896" s="48">
        <v>93292</v>
      </c>
      <c r="F896" s="48" t="s">
        <v>16</v>
      </c>
      <c r="G896" s="50" t="s">
        <v>266</v>
      </c>
      <c r="H896" s="122">
        <v>2509.4</v>
      </c>
      <c r="I896" s="122">
        <v>-359.9</v>
      </c>
      <c r="J896" s="122">
        <v>-2146.5</v>
      </c>
      <c r="K896" s="122">
        <v>3</v>
      </c>
      <c r="L896"/>
      <c r="M896"/>
      <c r="N896"/>
    </row>
    <row r="897" spans="1:14" s="41" customFormat="1" ht="12" hidden="1" customHeight="1" outlineLevel="2" x14ac:dyDescent="0.25">
      <c r="A897" s="47">
        <v>1</v>
      </c>
      <c r="B897" s="55" t="s">
        <v>313</v>
      </c>
      <c r="C897" s="48">
        <v>3366341</v>
      </c>
      <c r="D897" s="49">
        <v>41764</v>
      </c>
      <c r="E897" s="48">
        <v>987174</v>
      </c>
      <c r="F897" s="48" t="s">
        <v>38</v>
      </c>
      <c r="G897" s="50" t="s">
        <v>260</v>
      </c>
      <c r="H897" s="122">
        <v>2509.4</v>
      </c>
      <c r="I897" s="122">
        <v>-479.27</v>
      </c>
      <c r="J897" s="122">
        <v>-2030.13</v>
      </c>
      <c r="K897" s="122">
        <v>0</v>
      </c>
      <c r="L897"/>
      <c r="M897"/>
      <c r="N897"/>
    </row>
    <row r="898" spans="1:14" s="41" customFormat="1" ht="12" hidden="1" customHeight="1" outlineLevel="2" x14ac:dyDescent="0.25">
      <c r="A898" s="47">
        <v>1</v>
      </c>
      <c r="B898" s="55" t="s">
        <v>313</v>
      </c>
      <c r="C898" s="48">
        <v>3536858</v>
      </c>
      <c r="D898" s="49">
        <v>41764</v>
      </c>
      <c r="E898" s="48">
        <v>195277</v>
      </c>
      <c r="F898" s="48" t="s">
        <v>38</v>
      </c>
      <c r="G898" s="50" t="s">
        <v>260</v>
      </c>
      <c r="H898" s="122">
        <v>349.4</v>
      </c>
      <c r="I898" s="122">
        <v>-180.54</v>
      </c>
      <c r="J898" s="122">
        <v>-122.81</v>
      </c>
      <c r="K898" s="122">
        <v>46.05</v>
      </c>
      <c r="L898"/>
      <c r="M898"/>
      <c r="N898"/>
    </row>
    <row r="899" spans="1:14" s="41" customFormat="1" ht="12" hidden="1" customHeight="1" outlineLevel="2" x14ac:dyDescent="0.25">
      <c r="A899" s="47">
        <v>1</v>
      </c>
      <c r="B899" s="55" t="s">
        <v>313</v>
      </c>
      <c r="C899" s="48">
        <v>3515271</v>
      </c>
      <c r="D899" s="49">
        <v>41764</v>
      </c>
      <c r="E899" s="48">
        <v>113945</v>
      </c>
      <c r="F899" s="48" t="s">
        <v>247</v>
      </c>
      <c r="G899" s="50" t="s">
        <v>281</v>
      </c>
      <c r="H899" s="122">
        <v>349.4</v>
      </c>
      <c r="I899" s="122">
        <v>-106</v>
      </c>
      <c r="J899" s="122">
        <v>-243.4</v>
      </c>
      <c r="K899" s="122">
        <v>0</v>
      </c>
      <c r="L899"/>
      <c r="M899"/>
      <c r="N899"/>
    </row>
    <row r="900" spans="1:14" s="41" customFormat="1" ht="12" hidden="1" customHeight="1" outlineLevel="2" x14ac:dyDescent="0.25">
      <c r="A900" s="47">
        <v>1</v>
      </c>
      <c r="B900" s="55" t="s">
        <v>313</v>
      </c>
      <c r="C900" s="48">
        <v>226882</v>
      </c>
      <c r="D900" s="49">
        <v>41764</v>
      </c>
      <c r="E900" s="48">
        <v>195097</v>
      </c>
      <c r="F900" s="48" t="s">
        <v>231</v>
      </c>
      <c r="G900" s="50" t="s">
        <v>232</v>
      </c>
      <c r="H900" s="122">
        <v>349.4</v>
      </c>
      <c r="I900" s="122">
        <v>0</v>
      </c>
      <c r="J900" s="122">
        <v>13.5</v>
      </c>
      <c r="K900" s="122">
        <v>362.9</v>
      </c>
      <c r="L900"/>
      <c r="M900"/>
      <c r="N900"/>
    </row>
    <row r="901" spans="1:14" s="41" customFormat="1" ht="12" hidden="1" customHeight="1" outlineLevel="2" x14ac:dyDescent="0.25">
      <c r="A901" s="47">
        <v>1</v>
      </c>
      <c r="B901" s="55" t="s">
        <v>313</v>
      </c>
      <c r="C901" s="48">
        <v>214566</v>
      </c>
      <c r="D901" s="49">
        <v>41764</v>
      </c>
      <c r="E901" s="48">
        <v>336576</v>
      </c>
      <c r="F901" s="48" t="s">
        <v>239</v>
      </c>
      <c r="G901" s="50" t="s">
        <v>263</v>
      </c>
      <c r="H901" s="122">
        <v>2509.4</v>
      </c>
      <c r="I901" s="122">
        <v>0</v>
      </c>
      <c r="J901" s="122">
        <v>-2146.5</v>
      </c>
      <c r="K901" s="122">
        <v>362.9</v>
      </c>
      <c r="L901"/>
      <c r="M901"/>
      <c r="N901"/>
    </row>
    <row r="902" spans="1:14" s="41" customFormat="1" ht="12" hidden="1" customHeight="1" outlineLevel="2" x14ac:dyDescent="0.25">
      <c r="A902" s="47">
        <v>1</v>
      </c>
      <c r="B902" s="55" t="s">
        <v>313</v>
      </c>
      <c r="C902" s="48">
        <v>3471027</v>
      </c>
      <c r="D902" s="49">
        <v>41765</v>
      </c>
      <c r="E902" s="48">
        <v>129638</v>
      </c>
      <c r="F902" s="48" t="s">
        <v>123</v>
      </c>
      <c r="G902" s="50" t="s">
        <v>264</v>
      </c>
      <c r="H902" s="122">
        <v>442</v>
      </c>
      <c r="I902" s="122">
        <v>-72.510000000000005</v>
      </c>
      <c r="J902" s="122">
        <v>-369.49</v>
      </c>
      <c r="K902" s="122">
        <v>0</v>
      </c>
      <c r="L902"/>
      <c r="M902"/>
      <c r="N902"/>
    </row>
    <row r="903" spans="1:14" s="41" customFormat="1" ht="12" hidden="1" customHeight="1" outlineLevel="2" x14ac:dyDescent="0.25">
      <c r="A903" s="47">
        <v>1</v>
      </c>
      <c r="B903" s="55" t="s">
        <v>313</v>
      </c>
      <c r="C903" s="48">
        <v>1050141</v>
      </c>
      <c r="D903" s="49">
        <v>41765</v>
      </c>
      <c r="E903" s="48">
        <v>107778</v>
      </c>
      <c r="F903" s="48" t="s">
        <v>29</v>
      </c>
      <c r="G903" s="50" t="s">
        <v>268</v>
      </c>
      <c r="H903" s="122">
        <v>349.4</v>
      </c>
      <c r="I903" s="122">
        <v>-274.87</v>
      </c>
      <c r="J903" s="122">
        <v>-74.53</v>
      </c>
      <c r="K903" s="122">
        <v>0</v>
      </c>
      <c r="L903"/>
      <c r="M903"/>
      <c r="N903"/>
    </row>
    <row r="904" spans="1:14" s="41" customFormat="1" ht="12" hidden="1" customHeight="1" outlineLevel="2" x14ac:dyDescent="0.25">
      <c r="A904" s="47">
        <v>1</v>
      </c>
      <c r="B904" s="55" t="s">
        <v>313</v>
      </c>
      <c r="C904" s="48">
        <v>3101533</v>
      </c>
      <c r="D904" s="49">
        <v>41765</v>
      </c>
      <c r="E904" s="48">
        <v>374831</v>
      </c>
      <c r="F904" s="48" t="s">
        <v>16</v>
      </c>
      <c r="G904" s="50" t="s">
        <v>266</v>
      </c>
      <c r="H904" s="122">
        <v>349.4</v>
      </c>
      <c r="I904" s="122">
        <v>-362.9</v>
      </c>
      <c r="J904" s="122">
        <v>13.5</v>
      </c>
      <c r="K904" s="122">
        <v>0</v>
      </c>
      <c r="L904"/>
      <c r="M904"/>
      <c r="N904"/>
    </row>
    <row r="905" spans="1:14" s="41" customFormat="1" ht="12" hidden="1" customHeight="1" outlineLevel="2" x14ac:dyDescent="0.25">
      <c r="A905" s="47">
        <v>1</v>
      </c>
      <c r="B905" s="55" t="s">
        <v>313</v>
      </c>
      <c r="C905" s="48">
        <v>3368849</v>
      </c>
      <c r="D905" s="49">
        <v>41765</v>
      </c>
      <c r="E905" s="48">
        <v>93292</v>
      </c>
      <c r="F905" s="48" t="s">
        <v>16</v>
      </c>
      <c r="G905" s="50" t="s">
        <v>266</v>
      </c>
      <c r="H905" s="122">
        <v>2602</v>
      </c>
      <c r="I905" s="122">
        <v>-359.9</v>
      </c>
      <c r="J905" s="122">
        <v>-2239.1</v>
      </c>
      <c r="K905" s="122">
        <v>3</v>
      </c>
      <c r="L905"/>
      <c r="M905"/>
      <c r="N905"/>
    </row>
    <row r="906" spans="1:14" s="41" customFormat="1" ht="12" hidden="1" customHeight="1" outlineLevel="2" x14ac:dyDescent="0.25">
      <c r="A906" s="47">
        <v>1</v>
      </c>
      <c r="B906" s="55" t="s">
        <v>313</v>
      </c>
      <c r="C906" s="48">
        <v>3485790</v>
      </c>
      <c r="D906" s="49">
        <v>41765</v>
      </c>
      <c r="E906" s="48">
        <v>476982</v>
      </c>
      <c r="F906" s="48" t="s">
        <v>16</v>
      </c>
      <c r="G906" s="50" t="s">
        <v>266</v>
      </c>
      <c r="H906" s="122">
        <v>122.75</v>
      </c>
      <c r="I906" s="122">
        <v>-12.37</v>
      </c>
      <c r="J906" s="122">
        <v>-110.38</v>
      </c>
      <c r="K906" s="122">
        <v>0</v>
      </c>
      <c r="L906"/>
      <c r="M906"/>
      <c r="N906"/>
    </row>
    <row r="907" spans="1:14" s="41" customFormat="1" ht="12" hidden="1" customHeight="1" outlineLevel="2" x14ac:dyDescent="0.25">
      <c r="A907" s="47">
        <v>1</v>
      </c>
      <c r="B907" s="55" t="s">
        <v>313</v>
      </c>
      <c r="C907" s="48">
        <v>3366341</v>
      </c>
      <c r="D907" s="49">
        <v>41765</v>
      </c>
      <c r="E907" s="48">
        <v>987174</v>
      </c>
      <c r="F907" s="48" t="s">
        <v>38</v>
      </c>
      <c r="G907" s="50" t="s">
        <v>260</v>
      </c>
      <c r="H907" s="122">
        <v>2509.4</v>
      </c>
      <c r="I907" s="122">
        <v>-479.27</v>
      </c>
      <c r="J907" s="122">
        <v>-2030.13</v>
      </c>
      <c r="K907" s="122">
        <v>0</v>
      </c>
      <c r="L907"/>
      <c r="M907"/>
      <c r="N907"/>
    </row>
    <row r="908" spans="1:14" s="41" customFormat="1" ht="12" hidden="1" customHeight="1" outlineLevel="2" x14ac:dyDescent="0.25">
      <c r="A908" s="47">
        <v>1</v>
      </c>
      <c r="B908" s="55" t="s">
        <v>313</v>
      </c>
      <c r="C908" s="48">
        <v>3536858</v>
      </c>
      <c r="D908" s="49">
        <v>41765</v>
      </c>
      <c r="E908" s="48">
        <v>195277</v>
      </c>
      <c r="F908" s="48" t="s">
        <v>38</v>
      </c>
      <c r="G908" s="50" t="s">
        <v>260</v>
      </c>
      <c r="H908" s="122">
        <v>349.4</v>
      </c>
      <c r="I908" s="122">
        <v>-180.54</v>
      </c>
      <c r="J908" s="122">
        <v>-122.81</v>
      </c>
      <c r="K908" s="122">
        <v>46.05</v>
      </c>
      <c r="L908"/>
      <c r="M908"/>
      <c r="N908"/>
    </row>
    <row r="909" spans="1:14" s="41" customFormat="1" ht="12" hidden="1" customHeight="1" outlineLevel="2" x14ac:dyDescent="0.25">
      <c r="A909" s="47">
        <v>1</v>
      </c>
      <c r="B909" s="55" t="s">
        <v>313</v>
      </c>
      <c r="C909" s="48">
        <v>3515271</v>
      </c>
      <c r="D909" s="49">
        <v>41765</v>
      </c>
      <c r="E909" s="48">
        <v>113945</v>
      </c>
      <c r="F909" s="48" t="s">
        <v>247</v>
      </c>
      <c r="G909" s="50" t="s">
        <v>281</v>
      </c>
      <c r="H909" s="122">
        <v>349.4</v>
      </c>
      <c r="I909" s="122">
        <v>-106</v>
      </c>
      <c r="J909" s="122">
        <v>-243.4</v>
      </c>
      <c r="K909" s="122">
        <v>0</v>
      </c>
      <c r="L909"/>
      <c r="M909"/>
      <c r="N909"/>
    </row>
    <row r="910" spans="1:14" s="41" customFormat="1" ht="12" hidden="1" customHeight="1" outlineLevel="2" x14ac:dyDescent="0.25">
      <c r="A910" s="47">
        <v>1</v>
      </c>
      <c r="B910" s="55" t="s">
        <v>313</v>
      </c>
      <c r="C910" s="48">
        <v>7015935</v>
      </c>
      <c r="D910" s="49">
        <v>41765</v>
      </c>
      <c r="E910" s="48">
        <v>76446</v>
      </c>
      <c r="F910" s="48" t="s">
        <v>199</v>
      </c>
      <c r="G910" s="50" t="s">
        <v>274</v>
      </c>
      <c r="H910" s="122">
        <v>1536.43</v>
      </c>
      <c r="I910" s="122">
        <v>0</v>
      </c>
      <c r="J910" s="122">
        <v>-1536.43</v>
      </c>
      <c r="K910" s="122">
        <v>0</v>
      </c>
      <c r="L910"/>
      <c r="M910"/>
      <c r="N910"/>
    </row>
    <row r="911" spans="1:14" s="41" customFormat="1" ht="12" hidden="1" customHeight="1" outlineLevel="2" x14ac:dyDescent="0.25">
      <c r="A911" s="47">
        <v>1</v>
      </c>
      <c r="B911" s="55" t="s">
        <v>313</v>
      </c>
      <c r="C911" s="48">
        <v>226882</v>
      </c>
      <c r="D911" s="49">
        <v>41765</v>
      </c>
      <c r="E911" s="48">
        <v>195097</v>
      </c>
      <c r="F911" s="48" t="s">
        <v>231</v>
      </c>
      <c r="G911" s="50" t="s">
        <v>232</v>
      </c>
      <c r="H911" s="122">
        <v>442</v>
      </c>
      <c r="I911" s="122">
        <v>0</v>
      </c>
      <c r="J911" s="122">
        <v>-79.099999999999994</v>
      </c>
      <c r="K911" s="122">
        <v>362.9</v>
      </c>
      <c r="L911"/>
      <c r="M911"/>
      <c r="N911"/>
    </row>
    <row r="912" spans="1:14" s="41" customFormat="1" ht="12" hidden="1" customHeight="1" outlineLevel="2" x14ac:dyDescent="0.25">
      <c r="A912" s="47">
        <v>1</v>
      </c>
      <c r="B912" s="55" t="s">
        <v>313</v>
      </c>
      <c r="C912" s="48">
        <v>3550594</v>
      </c>
      <c r="D912" s="49">
        <v>41765</v>
      </c>
      <c r="E912" s="48">
        <v>58234</v>
      </c>
      <c r="F912" s="48" t="s">
        <v>250</v>
      </c>
      <c r="G912" s="50" t="s">
        <v>285</v>
      </c>
      <c r="H912" s="122">
        <v>442</v>
      </c>
      <c r="I912" s="122">
        <v>0</v>
      </c>
      <c r="J912" s="122">
        <v>-442</v>
      </c>
      <c r="K912" s="122">
        <v>0</v>
      </c>
      <c r="L912"/>
      <c r="M912"/>
      <c r="N912"/>
    </row>
    <row r="913" spans="1:14" s="41" customFormat="1" ht="12" hidden="1" customHeight="1" outlineLevel="2" x14ac:dyDescent="0.25">
      <c r="A913" s="47">
        <v>1</v>
      </c>
      <c r="B913" s="55" t="s">
        <v>313</v>
      </c>
      <c r="C913" s="48">
        <v>3535821</v>
      </c>
      <c r="D913" s="49">
        <v>41765</v>
      </c>
      <c r="E913" s="48">
        <v>154010</v>
      </c>
      <c r="F913" s="48" t="s">
        <v>62</v>
      </c>
      <c r="G913" s="50" t="s">
        <v>282</v>
      </c>
      <c r="H913" s="122">
        <v>543.42999999999995</v>
      </c>
      <c r="I913" s="122">
        <v>0</v>
      </c>
      <c r="J913" s="122">
        <v>52.33</v>
      </c>
      <c r="K913" s="122">
        <v>595.76</v>
      </c>
      <c r="L913"/>
      <c r="M913"/>
      <c r="N913"/>
    </row>
    <row r="914" spans="1:14" s="41" customFormat="1" ht="12" hidden="1" customHeight="1" outlineLevel="2" x14ac:dyDescent="0.25">
      <c r="A914" s="47">
        <v>1</v>
      </c>
      <c r="B914" s="55" t="s">
        <v>313</v>
      </c>
      <c r="C914" s="48">
        <v>214566</v>
      </c>
      <c r="D914" s="49">
        <v>41765</v>
      </c>
      <c r="E914" s="48">
        <v>336576</v>
      </c>
      <c r="F914" s="48" t="s">
        <v>239</v>
      </c>
      <c r="G914" s="50" t="s">
        <v>263</v>
      </c>
      <c r="H914" s="122">
        <v>2602</v>
      </c>
      <c r="I914" s="122">
        <v>0</v>
      </c>
      <c r="J914" s="122">
        <v>-2239.1</v>
      </c>
      <c r="K914" s="122">
        <v>362.9</v>
      </c>
      <c r="L914"/>
      <c r="M914"/>
      <c r="N914"/>
    </row>
    <row r="915" spans="1:14" s="41" customFormat="1" ht="12" hidden="1" customHeight="1" outlineLevel="2" x14ac:dyDescent="0.25">
      <c r="A915" s="47">
        <v>1</v>
      </c>
      <c r="B915" s="55" t="s">
        <v>313</v>
      </c>
      <c r="C915" s="48">
        <v>7015935</v>
      </c>
      <c r="D915" s="49">
        <v>41766</v>
      </c>
      <c r="E915" s="48">
        <v>76446</v>
      </c>
      <c r="F915" s="48" t="s">
        <v>199</v>
      </c>
      <c r="G915" s="50" t="s">
        <v>274</v>
      </c>
      <c r="H915" s="122">
        <v>2509.4</v>
      </c>
      <c r="I915" s="122">
        <v>-359.9</v>
      </c>
      <c r="J915" s="122">
        <v>-2146.5</v>
      </c>
      <c r="K915" s="122">
        <v>3</v>
      </c>
      <c r="L915"/>
      <c r="M915"/>
      <c r="N915"/>
    </row>
    <row r="916" spans="1:14" s="41" customFormat="1" ht="12" hidden="1" customHeight="1" outlineLevel="2" x14ac:dyDescent="0.25">
      <c r="A916" s="47">
        <v>1</v>
      </c>
      <c r="B916" s="55" t="s">
        <v>313</v>
      </c>
      <c r="C916" s="48">
        <v>3471027</v>
      </c>
      <c r="D916" s="49">
        <v>41766</v>
      </c>
      <c r="E916" s="48">
        <v>129638</v>
      </c>
      <c r="F916" s="48" t="s">
        <v>123</v>
      </c>
      <c r="G916" s="50" t="s">
        <v>264</v>
      </c>
      <c r="H916" s="122">
        <v>349.4</v>
      </c>
      <c r="I916" s="122">
        <v>-54.15</v>
      </c>
      <c r="J916" s="122">
        <v>-295.25</v>
      </c>
      <c r="K916" s="122">
        <v>0</v>
      </c>
      <c r="L916"/>
      <c r="M916"/>
      <c r="N916"/>
    </row>
    <row r="917" spans="1:14" s="41" customFormat="1" ht="12" hidden="1" customHeight="1" outlineLevel="2" x14ac:dyDescent="0.25">
      <c r="A917" s="47">
        <v>1</v>
      </c>
      <c r="B917" s="55" t="s">
        <v>313</v>
      </c>
      <c r="C917" s="48">
        <v>825473</v>
      </c>
      <c r="D917" s="49">
        <v>41766</v>
      </c>
      <c r="E917" s="48">
        <v>120259</v>
      </c>
      <c r="F917" s="48" t="s">
        <v>49</v>
      </c>
      <c r="G917" s="50" t="s">
        <v>272</v>
      </c>
      <c r="H917" s="122">
        <v>1793.23</v>
      </c>
      <c r="I917" s="122">
        <v>-537.99</v>
      </c>
      <c r="J917" s="122">
        <v>-1255.24</v>
      </c>
      <c r="K917" s="122">
        <v>0</v>
      </c>
      <c r="L917"/>
      <c r="M917"/>
      <c r="N917"/>
    </row>
    <row r="918" spans="1:14" s="41" customFormat="1" ht="12" hidden="1" customHeight="1" outlineLevel="2" x14ac:dyDescent="0.25">
      <c r="A918" s="47">
        <v>1</v>
      </c>
      <c r="B918" s="55" t="s">
        <v>313</v>
      </c>
      <c r="C918" s="48">
        <v>1050141</v>
      </c>
      <c r="D918" s="49">
        <v>41766</v>
      </c>
      <c r="E918" s="48">
        <v>107778</v>
      </c>
      <c r="F918" s="48" t="s">
        <v>29</v>
      </c>
      <c r="G918" s="50" t="s">
        <v>268</v>
      </c>
      <c r="H918" s="122">
        <v>442</v>
      </c>
      <c r="I918" s="122">
        <v>-274.87</v>
      </c>
      <c r="J918" s="122">
        <v>-167.13</v>
      </c>
      <c r="K918" s="122">
        <v>0</v>
      </c>
      <c r="L918"/>
      <c r="M918"/>
      <c r="N918"/>
    </row>
    <row r="919" spans="1:14" s="41" customFormat="1" ht="12" hidden="1" customHeight="1" outlineLevel="2" x14ac:dyDescent="0.25">
      <c r="A919" s="47">
        <v>1</v>
      </c>
      <c r="B919" s="55" t="s">
        <v>313</v>
      </c>
      <c r="C919" s="48">
        <v>3101533</v>
      </c>
      <c r="D919" s="49">
        <v>41766</v>
      </c>
      <c r="E919" s="48">
        <v>374831</v>
      </c>
      <c r="F919" s="48" t="s">
        <v>16</v>
      </c>
      <c r="G919" s="50" t="s">
        <v>266</v>
      </c>
      <c r="H919" s="122">
        <v>349.4</v>
      </c>
      <c r="I919" s="122">
        <v>-362.9</v>
      </c>
      <c r="J919" s="122">
        <v>13.5</v>
      </c>
      <c r="K919" s="122">
        <v>0</v>
      </c>
      <c r="L919"/>
      <c r="M919"/>
      <c r="N919"/>
    </row>
    <row r="920" spans="1:14" s="41" customFormat="1" ht="12" hidden="1" customHeight="1" outlineLevel="2" x14ac:dyDescent="0.25">
      <c r="A920" s="47">
        <v>1</v>
      </c>
      <c r="B920" s="55" t="s">
        <v>313</v>
      </c>
      <c r="C920" s="48">
        <v>3368849</v>
      </c>
      <c r="D920" s="49">
        <v>41766</v>
      </c>
      <c r="E920" s="48">
        <v>93292</v>
      </c>
      <c r="F920" s="48" t="s">
        <v>16</v>
      </c>
      <c r="G920" s="50" t="s">
        <v>266</v>
      </c>
      <c r="H920" s="122">
        <v>2509.4</v>
      </c>
      <c r="I920" s="122">
        <v>-359.9</v>
      </c>
      <c r="J920" s="122">
        <v>-2146.5</v>
      </c>
      <c r="K920" s="122">
        <v>3</v>
      </c>
      <c r="L920"/>
      <c r="M920"/>
      <c r="N920"/>
    </row>
    <row r="921" spans="1:14" s="41" customFormat="1" ht="12" hidden="1" customHeight="1" outlineLevel="2" x14ac:dyDescent="0.25">
      <c r="A921" s="47">
        <v>1</v>
      </c>
      <c r="B921" s="55" t="s">
        <v>313</v>
      </c>
      <c r="C921" s="48">
        <v>3366341</v>
      </c>
      <c r="D921" s="49">
        <v>41766</v>
      </c>
      <c r="E921" s="48">
        <v>987174</v>
      </c>
      <c r="F921" s="48" t="s">
        <v>38</v>
      </c>
      <c r="G921" s="50" t="s">
        <v>260</v>
      </c>
      <c r="H921" s="122">
        <v>2509.4</v>
      </c>
      <c r="I921" s="122">
        <v>-479.27</v>
      </c>
      <c r="J921" s="122">
        <v>-2030.13</v>
      </c>
      <c r="K921" s="122">
        <v>0</v>
      </c>
      <c r="L921"/>
      <c r="M921"/>
      <c r="N921"/>
    </row>
    <row r="922" spans="1:14" s="41" customFormat="1" ht="12" hidden="1" customHeight="1" outlineLevel="2" x14ac:dyDescent="0.25">
      <c r="A922" s="47">
        <v>1</v>
      </c>
      <c r="B922" s="55" t="s">
        <v>313</v>
      </c>
      <c r="C922" s="48">
        <v>3536858</v>
      </c>
      <c r="D922" s="49">
        <v>41766</v>
      </c>
      <c r="E922" s="48">
        <v>195277</v>
      </c>
      <c r="F922" s="48" t="s">
        <v>38</v>
      </c>
      <c r="G922" s="50" t="s">
        <v>260</v>
      </c>
      <c r="H922" s="122">
        <v>442</v>
      </c>
      <c r="I922" s="122">
        <v>-180.54</v>
      </c>
      <c r="J922" s="122">
        <v>-215.41</v>
      </c>
      <c r="K922" s="122">
        <v>46.05</v>
      </c>
      <c r="L922"/>
      <c r="M922"/>
      <c r="N922"/>
    </row>
    <row r="923" spans="1:14" s="41" customFormat="1" ht="12" hidden="1" customHeight="1" outlineLevel="2" x14ac:dyDescent="0.25">
      <c r="A923" s="47">
        <v>1</v>
      </c>
      <c r="B923" s="55" t="s">
        <v>313</v>
      </c>
      <c r="C923" s="48">
        <v>226882</v>
      </c>
      <c r="D923" s="49">
        <v>41766</v>
      </c>
      <c r="E923" s="48">
        <v>195097</v>
      </c>
      <c r="F923" s="48" t="s">
        <v>231</v>
      </c>
      <c r="G923" s="50" t="s">
        <v>232</v>
      </c>
      <c r="H923" s="122">
        <v>349.4</v>
      </c>
      <c r="I923" s="122">
        <v>0</v>
      </c>
      <c r="J923" s="122">
        <v>13.5</v>
      </c>
      <c r="K923" s="122">
        <v>362.9</v>
      </c>
      <c r="L923"/>
      <c r="M923"/>
      <c r="N923"/>
    </row>
    <row r="924" spans="1:14" s="41" customFormat="1" ht="12" hidden="1" customHeight="1" outlineLevel="2" x14ac:dyDescent="0.25">
      <c r="A924" s="47">
        <v>1</v>
      </c>
      <c r="B924" s="55" t="s">
        <v>313</v>
      </c>
      <c r="C924" s="48">
        <v>3550594</v>
      </c>
      <c r="D924" s="49">
        <v>41766</v>
      </c>
      <c r="E924" s="48">
        <v>58234</v>
      </c>
      <c r="F924" s="48" t="s">
        <v>250</v>
      </c>
      <c r="G924" s="50" t="s">
        <v>285</v>
      </c>
      <c r="H924" s="122">
        <v>349.4</v>
      </c>
      <c r="I924" s="122">
        <v>0</v>
      </c>
      <c r="J924" s="122">
        <v>-349.4</v>
      </c>
      <c r="K924" s="122">
        <v>0</v>
      </c>
      <c r="L924"/>
      <c r="M924"/>
      <c r="N924"/>
    </row>
    <row r="925" spans="1:14" s="41" customFormat="1" ht="12" hidden="1" customHeight="1" outlineLevel="2" x14ac:dyDescent="0.25">
      <c r="A925" s="47">
        <v>1</v>
      </c>
      <c r="B925" s="55" t="s">
        <v>313</v>
      </c>
      <c r="C925" s="48">
        <v>143042</v>
      </c>
      <c r="D925" s="49">
        <v>41766</v>
      </c>
      <c r="E925" s="48">
        <v>113887</v>
      </c>
      <c r="F925" s="48" t="s">
        <v>238</v>
      </c>
      <c r="G925" s="50" t="s">
        <v>261</v>
      </c>
      <c r="H925" s="122">
        <v>141.75</v>
      </c>
      <c r="I925" s="122">
        <v>0</v>
      </c>
      <c r="J925" s="122">
        <v>-141.75</v>
      </c>
      <c r="K925" s="122">
        <v>0</v>
      </c>
      <c r="L925"/>
      <c r="M925"/>
      <c r="N925"/>
    </row>
    <row r="926" spans="1:14" s="41" customFormat="1" ht="12" hidden="1" customHeight="1" outlineLevel="2" x14ac:dyDescent="0.25">
      <c r="A926" s="47">
        <v>1</v>
      </c>
      <c r="B926" s="55" t="s">
        <v>313</v>
      </c>
      <c r="C926" s="48">
        <v>214566</v>
      </c>
      <c r="D926" s="49">
        <v>41766</v>
      </c>
      <c r="E926" s="48">
        <v>336576</v>
      </c>
      <c r="F926" s="48" t="s">
        <v>239</v>
      </c>
      <c r="G926" s="50" t="s">
        <v>263</v>
      </c>
      <c r="H926" s="122">
        <v>2509.4</v>
      </c>
      <c r="I926" s="122">
        <v>0</v>
      </c>
      <c r="J926" s="122">
        <v>-2146.5</v>
      </c>
      <c r="K926" s="122">
        <v>362.9</v>
      </c>
      <c r="L926"/>
      <c r="M926"/>
      <c r="N926"/>
    </row>
    <row r="927" spans="1:14" s="41" customFormat="1" ht="12" hidden="1" customHeight="1" outlineLevel="2" x14ac:dyDescent="0.25">
      <c r="A927" s="47">
        <v>1</v>
      </c>
      <c r="B927" s="55" t="s">
        <v>313</v>
      </c>
      <c r="C927" s="48">
        <v>7015935</v>
      </c>
      <c r="D927" s="49">
        <v>41767</v>
      </c>
      <c r="E927" s="48">
        <v>76446</v>
      </c>
      <c r="F927" s="48" t="s">
        <v>199</v>
      </c>
      <c r="G927" s="50" t="s">
        <v>274</v>
      </c>
      <c r="H927" s="122">
        <v>2509.4</v>
      </c>
      <c r="I927" s="122">
        <v>-359.9</v>
      </c>
      <c r="J927" s="122">
        <v>-2146.5</v>
      </c>
      <c r="K927" s="122">
        <v>3</v>
      </c>
      <c r="L927"/>
      <c r="M927"/>
      <c r="N927"/>
    </row>
    <row r="928" spans="1:14" s="41" customFormat="1" ht="12" hidden="1" customHeight="1" outlineLevel="2" x14ac:dyDescent="0.25">
      <c r="A928" s="47">
        <v>1</v>
      </c>
      <c r="B928" s="55" t="s">
        <v>313</v>
      </c>
      <c r="C928" s="48">
        <v>825473</v>
      </c>
      <c r="D928" s="49">
        <v>41767</v>
      </c>
      <c r="E928" s="48">
        <v>120259</v>
      </c>
      <c r="F928" s="48" t="s">
        <v>49</v>
      </c>
      <c r="G928" s="50" t="s">
        <v>272</v>
      </c>
      <c r="H928" s="122">
        <v>349.4</v>
      </c>
      <c r="I928" s="122">
        <v>-183.75</v>
      </c>
      <c r="J928" s="122">
        <v>-165.65</v>
      </c>
      <c r="K928" s="122">
        <v>0</v>
      </c>
      <c r="L928"/>
      <c r="M928"/>
      <c r="N928"/>
    </row>
    <row r="929" spans="1:14" s="41" customFormat="1" ht="12" hidden="1" customHeight="1" outlineLevel="2" x14ac:dyDescent="0.25">
      <c r="A929" s="47">
        <v>1</v>
      </c>
      <c r="B929" s="55" t="s">
        <v>313</v>
      </c>
      <c r="C929" s="48">
        <v>1050141</v>
      </c>
      <c r="D929" s="49">
        <v>41767</v>
      </c>
      <c r="E929" s="48">
        <v>107778</v>
      </c>
      <c r="F929" s="48" t="s">
        <v>29</v>
      </c>
      <c r="G929" s="50" t="s">
        <v>268</v>
      </c>
      <c r="H929" s="122">
        <v>349.4</v>
      </c>
      <c r="I929" s="122">
        <v>-274.87</v>
      </c>
      <c r="J929" s="122">
        <v>-74.53</v>
      </c>
      <c r="K929" s="122">
        <v>0</v>
      </c>
      <c r="L929"/>
      <c r="M929"/>
      <c r="N929"/>
    </row>
    <row r="930" spans="1:14" s="41" customFormat="1" ht="12" hidden="1" customHeight="1" outlineLevel="2" x14ac:dyDescent="0.25">
      <c r="A930" s="47">
        <v>1</v>
      </c>
      <c r="B930" s="55" t="s">
        <v>313</v>
      </c>
      <c r="C930" s="48">
        <v>3540156</v>
      </c>
      <c r="D930" s="49">
        <v>41767</v>
      </c>
      <c r="E930" s="48">
        <v>152837</v>
      </c>
      <c r="F930" s="48" t="s">
        <v>16</v>
      </c>
      <c r="G930" s="50" t="s">
        <v>266</v>
      </c>
      <c r="H930" s="122">
        <v>768.21</v>
      </c>
      <c r="I930" s="122">
        <v>-375.13</v>
      </c>
      <c r="J930" s="122">
        <v>-391.58</v>
      </c>
      <c r="K930" s="122">
        <v>1.5</v>
      </c>
      <c r="L930"/>
      <c r="M930"/>
      <c r="N930"/>
    </row>
    <row r="931" spans="1:14" s="41" customFormat="1" ht="12" hidden="1" customHeight="1" outlineLevel="2" x14ac:dyDescent="0.25">
      <c r="A931" s="47">
        <v>1</v>
      </c>
      <c r="B931" s="55" t="s">
        <v>313</v>
      </c>
      <c r="C931" s="48">
        <v>3540156</v>
      </c>
      <c r="D931" s="49">
        <v>41767</v>
      </c>
      <c r="E931" s="48">
        <v>152837</v>
      </c>
      <c r="F931" s="48" t="s">
        <v>16</v>
      </c>
      <c r="G931" s="50" t="s">
        <v>266</v>
      </c>
      <c r="H931" s="122">
        <v>768.21</v>
      </c>
      <c r="I931" s="122">
        <v>-375.13</v>
      </c>
      <c r="J931" s="122">
        <v>-391.58</v>
      </c>
      <c r="K931" s="122">
        <v>1.5</v>
      </c>
      <c r="L931"/>
      <c r="M931"/>
      <c r="N931"/>
    </row>
    <row r="932" spans="1:14" s="41" customFormat="1" ht="12" hidden="1" customHeight="1" outlineLevel="2" x14ac:dyDescent="0.25">
      <c r="A932" s="47">
        <v>1</v>
      </c>
      <c r="B932" s="55" t="s">
        <v>313</v>
      </c>
      <c r="C932" s="48">
        <v>3101533</v>
      </c>
      <c r="D932" s="49">
        <v>41767</v>
      </c>
      <c r="E932" s="48">
        <v>374831</v>
      </c>
      <c r="F932" s="48" t="s">
        <v>16</v>
      </c>
      <c r="G932" s="50" t="s">
        <v>266</v>
      </c>
      <c r="H932" s="122">
        <v>349.4</v>
      </c>
      <c r="I932" s="122">
        <v>-362.9</v>
      </c>
      <c r="J932" s="122">
        <v>13.5</v>
      </c>
      <c r="K932" s="122">
        <v>0</v>
      </c>
      <c r="L932"/>
      <c r="M932"/>
      <c r="N932"/>
    </row>
    <row r="933" spans="1:14" s="41" customFormat="1" ht="12" hidden="1" customHeight="1" outlineLevel="2" x14ac:dyDescent="0.25">
      <c r="A933" s="47">
        <v>1</v>
      </c>
      <c r="B933" s="55" t="s">
        <v>313</v>
      </c>
      <c r="C933" s="48">
        <v>3368849</v>
      </c>
      <c r="D933" s="49">
        <v>41767</v>
      </c>
      <c r="E933" s="48">
        <v>93292</v>
      </c>
      <c r="F933" s="48" t="s">
        <v>16</v>
      </c>
      <c r="G933" s="50" t="s">
        <v>266</v>
      </c>
      <c r="H933" s="122">
        <v>2602</v>
      </c>
      <c r="I933" s="122">
        <v>-359.9</v>
      </c>
      <c r="J933" s="122">
        <v>-2239.1</v>
      </c>
      <c r="K933" s="122">
        <v>3</v>
      </c>
      <c r="L933"/>
      <c r="M933"/>
      <c r="N933"/>
    </row>
    <row r="934" spans="1:14" s="41" customFormat="1" ht="12" hidden="1" customHeight="1" outlineLevel="2" x14ac:dyDescent="0.25">
      <c r="A934" s="47">
        <v>1</v>
      </c>
      <c r="B934" s="55" t="s">
        <v>313</v>
      </c>
      <c r="C934" s="48">
        <v>3366341</v>
      </c>
      <c r="D934" s="49">
        <v>41767</v>
      </c>
      <c r="E934" s="48">
        <v>987174</v>
      </c>
      <c r="F934" s="48" t="s">
        <v>38</v>
      </c>
      <c r="G934" s="50" t="s">
        <v>260</v>
      </c>
      <c r="H934" s="122">
        <v>2509.4</v>
      </c>
      <c r="I934" s="122">
        <v>-479.27</v>
      </c>
      <c r="J934" s="122">
        <v>-2030.13</v>
      </c>
      <c r="K934" s="122">
        <v>0</v>
      </c>
      <c r="L934"/>
      <c r="M934"/>
      <c r="N934"/>
    </row>
    <row r="935" spans="1:14" s="41" customFormat="1" ht="12" hidden="1" customHeight="1" outlineLevel="2" x14ac:dyDescent="0.25">
      <c r="A935" s="47">
        <v>1</v>
      </c>
      <c r="B935" s="55" t="s">
        <v>313</v>
      </c>
      <c r="C935" s="48">
        <v>226882</v>
      </c>
      <c r="D935" s="49">
        <v>41767</v>
      </c>
      <c r="E935" s="48">
        <v>195097</v>
      </c>
      <c r="F935" s="48" t="s">
        <v>231</v>
      </c>
      <c r="G935" s="50" t="s">
        <v>232</v>
      </c>
      <c r="H935" s="122">
        <v>349.4</v>
      </c>
      <c r="I935" s="122">
        <v>0</v>
      </c>
      <c r="J935" s="122">
        <v>13.5</v>
      </c>
      <c r="K935" s="122">
        <v>362.9</v>
      </c>
      <c r="L935"/>
      <c r="M935"/>
      <c r="N935"/>
    </row>
    <row r="936" spans="1:14" s="41" customFormat="1" ht="12" hidden="1" customHeight="1" outlineLevel="2" x14ac:dyDescent="0.25">
      <c r="A936" s="47">
        <v>1</v>
      </c>
      <c r="B936" s="55" t="s">
        <v>313</v>
      </c>
      <c r="C936" s="48">
        <v>3550594</v>
      </c>
      <c r="D936" s="49">
        <v>41767</v>
      </c>
      <c r="E936" s="48">
        <v>58234</v>
      </c>
      <c r="F936" s="48" t="s">
        <v>250</v>
      </c>
      <c r="G936" s="50" t="s">
        <v>285</v>
      </c>
      <c r="H936" s="122">
        <v>349.4</v>
      </c>
      <c r="I936" s="122">
        <v>0</v>
      </c>
      <c r="J936" s="122">
        <v>-349.4</v>
      </c>
      <c r="K936" s="122">
        <v>0</v>
      </c>
      <c r="L936"/>
      <c r="M936"/>
      <c r="N936"/>
    </row>
    <row r="937" spans="1:14" s="41" customFormat="1" ht="12" hidden="1" customHeight="1" outlineLevel="2" x14ac:dyDescent="0.25">
      <c r="A937" s="47">
        <v>1</v>
      </c>
      <c r="B937" s="55" t="s">
        <v>313</v>
      </c>
      <c r="C937" s="48">
        <v>214566</v>
      </c>
      <c r="D937" s="49">
        <v>41767</v>
      </c>
      <c r="E937" s="48">
        <v>336576</v>
      </c>
      <c r="F937" s="48" t="s">
        <v>239</v>
      </c>
      <c r="G937" s="50" t="s">
        <v>263</v>
      </c>
      <c r="H937" s="122">
        <v>2602</v>
      </c>
      <c r="I937" s="122">
        <v>0</v>
      </c>
      <c r="J937" s="122">
        <v>-2239.1</v>
      </c>
      <c r="K937" s="122">
        <v>362.9</v>
      </c>
      <c r="L937"/>
      <c r="M937"/>
      <c r="N937"/>
    </row>
    <row r="938" spans="1:14" s="41" customFormat="1" ht="12" hidden="1" customHeight="1" outlineLevel="2" x14ac:dyDescent="0.25">
      <c r="A938" s="47">
        <v>1</v>
      </c>
      <c r="B938" s="55" t="s">
        <v>313</v>
      </c>
      <c r="C938" s="48">
        <v>7015935</v>
      </c>
      <c r="D938" s="49">
        <v>41768</v>
      </c>
      <c r="E938" s="48">
        <v>76446</v>
      </c>
      <c r="F938" s="48" t="s">
        <v>199</v>
      </c>
      <c r="G938" s="50" t="s">
        <v>274</v>
      </c>
      <c r="H938" s="122">
        <v>2952.4</v>
      </c>
      <c r="I938" s="122">
        <v>-528.38</v>
      </c>
      <c r="J938" s="122">
        <v>-2421.02</v>
      </c>
      <c r="K938" s="122">
        <v>3</v>
      </c>
      <c r="L938"/>
      <c r="M938"/>
      <c r="N938"/>
    </row>
    <row r="939" spans="1:14" s="41" customFormat="1" ht="12" hidden="1" customHeight="1" outlineLevel="2" x14ac:dyDescent="0.25">
      <c r="A939" s="47">
        <v>1</v>
      </c>
      <c r="B939" s="55" t="s">
        <v>313</v>
      </c>
      <c r="C939" s="48">
        <v>3471027</v>
      </c>
      <c r="D939" s="49">
        <v>41768</v>
      </c>
      <c r="E939" s="48">
        <v>129638</v>
      </c>
      <c r="F939" s="48" t="s">
        <v>123</v>
      </c>
      <c r="G939" s="50" t="s">
        <v>264</v>
      </c>
      <c r="H939" s="122">
        <v>792.4</v>
      </c>
      <c r="I939" s="122">
        <v>-89.68</v>
      </c>
      <c r="J939" s="122">
        <v>-702.72</v>
      </c>
      <c r="K939" s="122">
        <v>0</v>
      </c>
      <c r="L939"/>
      <c r="M939"/>
      <c r="N939"/>
    </row>
    <row r="940" spans="1:14" s="41" customFormat="1" ht="12" hidden="1" customHeight="1" outlineLevel="2" x14ac:dyDescent="0.25">
      <c r="A940" s="47">
        <v>1</v>
      </c>
      <c r="B940" s="55" t="s">
        <v>313</v>
      </c>
      <c r="C940" s="48">
        <v>825473</v>
      </c>
      <c r="D940" s="49">
        <v>41768</v>
      </c>
      <c r="E940" s="48">
        <v>120259</v>
      </c>
      <c r="F940" s="48" t="s">
        <v>49</v>
      </c>
      <c r="G940" s="50" t="s">
        <v>272</v>
      </c>
      <c r="H940" s="122">
        <v>792.4</v>
      </c>
      <c r="I940" s="122">
        <v>-314.18</v>
      </c>
      <c r="J940" s="122">
        <v>-478.22</v>
      </c>
      <c r="K940" s="122">
        <v>0</v>
      </c>
      <c r="L940"/>
      <c r="M940"/>
      <c r="N940"/>
    </row>
    <row r="941" spans="1:14" s="41" customFormat="1" ht="12" hidden="1" customHeight="1" outlineLevel="2" x14ac:dyDescent="0.25">
      <c r="A941" s="47">
        <v>1</v>
      </c>
      <c r="B941" s="55" t="s">
        <v>313</v>
      </c>
      <c r="C941" s="48">
        <v>1050141</v>
      </c>
      <c r="D941" s="49">
        <v>41768</v>
      </c>
      <c r="E941" s="48">
        <v>107778</v>
      </c>
      <c r="F941" s="48" t="s">
        <v>29</v>
      </c>
      <c r="G941" s="50" t="s">
        <v>268</v>
      </c>
      <c r="H941" s="122">
        <v>349.4</v>
      </c>
      <c r="I941" s="122">
        <v>-274.87</v>
      </c>
      <c r="J941" s="122">
        <v>-74.53</v>
      </c>
      <c r="K941" s="122">
        <v>0</v>
      </c>
      <c r="L941"/>
      <c r="M941"/>
      <c r="N941"/>
    </row>
    <row r="942" spans="1:14" s="41" customFormat="1" ht="12" hidden="1" customHeight="1" outlineLevel="2" x14ac:dyDescent="0.25">
      <c r="A942" s="47">
        <v>1</v>
      </c>
      <c r="B942" s="55" t="s">
        <v>313</v>
      </c>
      <c r="C942" s="48">
        <v>3101533</v>
      </c>
      <c r="D942" s="49">
        <v>41768</v>
      </c>
      <c r="E942" s="48">
        <v>374831</v>
      </c>
      <c r="F942" s="48" t="s">
        <v>16</v>
      </c>
      <c r="G942" s="50" t="s">
        <v>266</v>
      </c>
      <c r="H942" s="122">
        <v>792.4</v>
      </c>
      <c r="I942" s="122">
        <v>-531.38</v>
      </c>
      <c r="J942" s="122">
        <v>-261.02</v>
      </c>
      <c r="K942" s="122">
        <v>0</v>
      </c>
      <c r="L942"/>
      <c r="M942"/>
      <c r="N942"/>
    </row>
    <row r="943" spans="1:14" s="41" customFormat="1" ht="12" hidden="1" customHeight="1" outlineLevel="2" x14ac:dyDescent="0.25">
      <c r="A943" s="47">
        <v>1</v>
      </c>
      <c r="B943" s="55" t="s">
        <v>313</v>
      </c>
      <c r="C943" s="48">
        <v>3368849</v>
      </c>
      <c r="D943" s="49">
        <v>41768</v>
      </c>
      <c r="E943" s="48">
        <v>93292</v>
      </c>
      <c r="F943" s="48" t="s">
        <v>16</v>
      </c>
      <c r="G943" s="50" t="s">
        <v>266</v>
      </c>
      <c r="H943" s="122">
        <v>2952.4</v>
      </c>
      <c r="I943" s="122">
        <v>-528.38</v>
      </c>
      <c r="J943" s="122">
        <v>-2421.02</v>
      </c>
      <c r="K943" s="122">
        <v>3</v>
      </c>
      <c r="L943"/>
      <c r="M943"/>
      <c r="N943"/>
    </row>
    <row r="944" spans="1:14" s="41" customFormat="1" ht="12" hidden="1" customHeight="1" outlineLevel="2" x14ac:dyDescent="0.25">
      <c r="A944" s="47">
        <v>1</v>
      </c>
      <c r="B944" s="55" t="s">
        <v>313</v>
      </c>
      <c r="C944" s="48">
        <v>3366341</v>
      </c>
      <c r="D944" s="49">
        <v>41768</v>
      </c>
      <c r="E944" s="48">
        <v>987174</v>
      </c>
      <c r="F944" s="48" t="s">
        <v>38</v>
      </c>
      <c r="G944" s="50" t="s">
        <v>260</v>
      </c>
      <c r="H944" s="122">
        <v>2952.4</v>
      </c>
      <c r="I944" s="122">
        <v>-614.65</v>
      </c>
      <c r="J944" s="122">
        <v>-2337.75</v>
      </c>
      <c r="K944" s="122">
        <v>0</v>
      </c>
      <c r="L944"/>
      <c r="M944"/>
      <c r="N944"/>
    </row>
    <row r="945" spans="1:14" s="41" customFormat="1" ht="12" hidden="1" customHeight="1" outlineLevel="2" x14ac:dyDescent="0.25">
      <c r="A945" s="47">
        <v>1</v>
      </c>
      <c r="B945" s="55" t="s">
        <v>313</v>
      </c>
      <c r="C945" s="48">
        <v>3536858</v>
      </c>
      <c r="D945" s="49">
        <v>41768</v>
      </c>
      <c r="E945" s="48">
        <v>195277</v>
      </c>
      <c r="F945" s="48" t="s">
        <v>38</v>
      </c>
      <c r="G945" s="50" t="s">
        <v>260</v>
      </c>
      <c r="H945" s="122">
        <v>349.4</v>
      </c>
      <c r="I945" s="122">
        <v>-180.54</v>
      </c>
      <c r="J945" s="122">
        <v>-122.81</v>
      </c>
      <c r="K945" s="122">
        <v>46.05</v>
      </c>
      <c r="L945"/>
      <c r="M945"/>
      <c r="N945"/>
    </row>
    <row r="946" spans="1:14" s="41" customFormat="1" ht="12" hidden="1" customHeight="1" outlineLevel="2" x14ac:dyDescent="0.25">
      <c r="A946" s="47">
        <v>1</v>
      </c>
      <c r="B946" s="55" t="s">
        <v>313</v>
      </c>
      <c r="C946" s="48">
        <v>214566</v>
      </c>
      <c r="D946" s="49">
        <v>41768</v>
      </c>
      <c r="E946" s="48">
        <v>336576</v>
      </c>
      <c r="F946" s="48" t="s">
        <v>239</v>
      </c>
      <c r="G946" s="50" t="s">
        <v>263</v>
      </c>
      <c r="H946" s="122">
        <v>2952.4</v>
      </c>
      <c r="I946" s="122">
        <v>-134.55000000000001</v>
      </c>
      <c r="J946" s="122">
        <v>-2817.85</v>
      </c>
      <c r="K946" s="122">
        <v>0</v>
      </c>
      <c r="L946"/>
      <c r="M946"/>
      <c r="N946"/>
    </row>
    <row r="947" spans="1:14" s="41" customFormat="1" ht="12" hidden="1" customHeight="1" outlineLevel="2" x14ac:dyDescent="0.25">
      <c r="A947" s="47">
        <v>1</v>
      </c>
      <c r="B947" s="55" t="s">
        <v>313</v>
      </c>
      <c r="C947" s="48">
        <v>226882</v>
      </c>
      <c r="D947" s="49">
        <v>41768</v>
      </c>
      <c r="E947" s="48">
        <v>195097</v>
      </c>
      <c r="F947" s="48" t="s">
        <v>231</v>
      </c>
      <c r="G947" s="50" t="s">
        <v>232</v>
      </c>
      <c r="H947" s="122">
        <v>792.4</v>
      </c>
      <c r="I947" s="122">
        <v>0</v>
      </c>
      <c r="J947" s="122">
        <v>-261.02</v>
      </c>
      <c r="K947" s="122">
        <v>531.38</v>
      </c>
      <c r="L947"/>
      <c r="M947"/>
      <c r="N947"/>
    </row>
    <row r="948" spans="1:14" s="41" customFormat="1" ht="12" hidden="1" customHeight="1" outlineLevel="2" x14ac:dyDescent="0.25">
      <c r="A948" s="47">
        <v>1</v>
      </c>
      <c r="B948" s="55" t="s">
        <v>313</v>
      </c>
      <c r="C948" s="48">
        <v>3550594</v>
      </c>
      <c r="D948" s="49">
        <v>41768</v>
      </c>
      <c r="E948" s="48">
        <v>58234</v>
      </c>
      <c r="F948" s="48" t="s">
        <v>250</v>
      </c>
      <c r="G948" s="50" t="s">
        <v>285</v>
      </c>
      <c r="H948" s="122">
        <v>792.4</v>
      </c>
      <c r="I948" s="122">
        <v>0</v>
      </c>
      <c r="J948" s="122">
        <v>-792.4</v>
      </c>
      <c r="K948" s="122">
        <v>0</v>
      </c>
      <c r="L948"/>
      <c r="M948"/>
      <c r="N948"/>
    </row>
    <row r="949" spans="1:14" s="41" customFormat="1" ht="12" hidden="1" customHeight="1" outlineLevel="2" x14ac:dyDescent="0.25">
      <c r="A949" s="47">
        <v>1</v>
      </c>
      <c r="B949" s="55" t="s">
        <v>313</v>
      </c>
      <c r="C949" s="48">
        <v>3471027</v>
      </c>
      <c r="D949" s="49">
        <v>41771</v>
      </c>
      <c r="E949" s="48">
        <v>129638</v>
      </c>
      <c r="F949" s="48" t="s">
        <v>123</v>
      </c>
      <c r="G949" s="50" t="s">
        <v>264</v>
      </c>
      <c r="H949" s="122">
        <v>349.4</v>
      </c>
      <c r="I949" s="122">
        <v>-54.15</v>
      </c>
      <c r="J949" s="122">
        <v>-295.25</v>
      </c>
      <c r="K949" s="122">
        <v>0</v>
      </c>
      <c r="L949"/>
      <c r="M949"/>
      <c r="N949"/>
    </row>
    <row r="950" spans="1:14" s="41" customFormat="1" ht="12" hidden="1" customHeight="1" outlineLevel="2" x14ac:dyDescent="0.25">
      <c r="A950" s="47">
        <v>1</v>
      </c>
      <c r="B950" s="55" t="s">
        <v>313</v>
      </c>
      <c r="C950" s="48">
        <v>825473</v>
      </c>
      <c r="D950" s="49">
        <v>41771</v>
      </c>
      <c r="E950" s="48">
        <v>120259</v>
      </c>
      <c r="F950" s="48" t="s">
        <v>49</v>
      </c>
      <c r="G950" s="50" t="s">
        <v>272</v>
      </c>
      <c r="H950" s="122">
        <v>349.4</v>
      </c>
      <c r="I950" s="122">
        <v>-183.75</v>
      </c>
      <c r="J950" s="122">
        <v>-165.65</v>
      </c>
      <c r="K950" s="122">
        <v>0</v>
      </c>
      <c r="L950"/>
      <c r="M950"/>
      <c r="N950"/>
    </row>
    <row r="951" spans="1:14" s="41" customFormat="1" ht="12" hidden="1" customHeight="1" outlineLevel="2" x14ac:dyDescent="0.25">
      <c r="A951" s="47">
        <v>1</v>
      </c>
      <c r="B951" s="55" t="s">
        <v>313</v>
      </c>
      <c r="C951" s="48">
        <v>3101533</v>
      </c>
      <c r="D951" s="49">
        <v>41771</v>
      </c>
      <c r="E951" s="48">
        <v>374831</v>
      </c>
      <c r="F951" s="48" t="s">
        <v>16</v>
      </c>
      <c r="G951" s="50" t="s">
        <v>266</v>
      </c>
      <c r="H951" s="122">
        <v>349.4</v>
      </c>
      <c r="I951" s="122">
        <v>-362.9</v>
      </c>
      <c r="J951" s="122">
        <v>13.5</v>
      </c>
      <c r="K951" s="122">
        <v>0</v>
      </c>
      <c r="L951"/>
      <c r="M951"/>
      <c r="N951"/>
    </row>
    <row r="952" spans="1:14" s="41" customFormat="1" ht="12" hidden="1" customHeight="1" outlineLevel="2" x14ac:dyDescent="0.25">
      <c r="A952" s="47">
        <v>1</v>
      </c>
      <c r="B952" s="55" t="s">
        <v>313</v>
      </c>
      <c r="C952" s="48">
        <v>3368849</v>
      </c>
      <c r="D952" s="49">
        <v>41771</v>
      </c>
      <c r="E952" s="48">
        <v>93292</v>
      </c>
      <c r="F952" s="48" t="s">
        <v>16</v>
      </c>
      <c r="G952" s="50" t="s">
        <v>266</v>
      </c>
      <c r="H952" s="122">
        <v>2509.4</v>
      </c>
      <c r="I952" s="122">
        <v>-359.9</v>
      </c>
      <c r="J952" s="122">
        <v>-2146.5</v>
      </c>
      <c r="K952" s="122">
        <v>3</v>
      </c>
      <c r="L952"/>
      <c r="M952"/>
      <c r="N952"/>
    </row>
    <row r="953" spans="1:14" s="41" customFormat="1" ht="12" hidden="1" customHeight="1" outlineLevel="2" x14ac:dyDescent="0.25">
      <c r="A953" s="47">
        <v>1</v>
      </c>
      <c r="B953" s="55" t="s">
        <v>313</v>
      </c>
      <c r="C953" s="48">
        <v>3540156</v>
      </c>
      <c r="D953" s="49">
        <v>41771</v>
      </c>
      <c r="E953" s="48">
        <v>152837</v>
      </c>
      <c r="F953" s="48" t="s">
        <v>16</v>
      </c>
      <c r="G953" s="50" t="s">
        <v>266</v>
      </c>
      <c r="H953" s="122">
        <v>442</v>
      </c>
      <c r="I953" s="122">
        <v>-359.9</v>
      </c>
      <c r="J953" s="122">
        <v>-79.099999999999994</v>
      </c>
      <c r="K953" s="122">
        <v>3</v>
      </c>
      <c r="L953"/>
      <c r="M953"/>
      <c r="N953"/>
    </row>
    <row r="954" spans="1:14" s="41" customFormat="1" ht="12" hidden="1" customHeight="1" outlineLevel="2" x14ac:dyDescent="0.25">
      <c r="A954" s="47">
        <v>1</v>
      </c>
      <c r="B954" s="55" t="s">
        <v>313</v>
      </c>
      <c r="C954" s="48">
        <v>3366341</v>
      </c>
      <c r="D954" s="49">
        <v>41771</v>
      </c>
      <c r="E954" s="48">
        <v>987174</v>
      </c>
      <c r="F954" s="48" t="s">
        <v>38</v>
      </c>
      <c r="G954" s="50" t="s">
        <v>260</v>
      </c>
      <c r="H954" s="122">
        <v>2509.4</v>
      </c>
      <c r="I954" s="122">
        <v>-479.27</v>
      </c>
      <c r="J954" s="122">
        <v>-2030.13</v>
      </c>
      <c r="K954" s="122">
        <v>0</v>
      </c>
      <c r="L954"/>
      <c r="M954"/>
      <c r="N954"/>
    </row>
    <row r="955" spans="1:14" s="41" customFormat="1" ht="12" hidden="1" customHeight="1" outlineLevel="2" x14ac:dyDescent="0.25">
      <c r="A955" s="47">
        <v>1</v>
      </c>
      <c r="B955" s="55" t="s">
        <v>313</v>
      </c>
      <c r="C955" s="48">
        <v>3222633</v>
      </c>
      <c r="D955" s="49">
        <v>41771</v>
      </c>
      <c r="E955" s="48">
        <v>76076</v>
      </c>
      <c r="F955" s="48" t="s">
        <v>38</v>
      </c>
      <c r="G955" s="50" t="s">
        <v>260</v>
      </c>
      <c r="H955" s="122">
        <v>1814.23</v>
      </c>
      <c r="I955" s="122">
        <v>-364.56</v>
      </c>
      <c r="J955" s="122">
        <v>-1446.67</v>
      </c>
      <c r="K955" s="122">
        <v>3</v>
      </c>
      <c r="L955"/>
      <c r="M955"/>
      <c r="N955"/>
    </row>
    <row r="956" spans="1:14" s="41" customFormat="1" ht="12" hidden="1" customHeight="1" outlineLevel="2" x14ac:dyDescent="0.25">
      <c r="A956" s="47">
        <v>1</v>
      </c>
      <c r="B956" s="55" t="s">
        <v>313</v>
      </c>
      <c r="C956" s="48">
        <v>7015935</v>
      </c>
      <c r="D956" s="49">
        <v>41771</v>
      </c>
      <c r="E956" s="48">
        <v>76446</v>
      </c>
      <c r="F956" s="48" t="s">
        <v>199</v>
      </c>
      <c r="G956" s="50" t="s">
        <v>274</v>
      </c>
      <c r="H956" s="122">
        <v>2509.4</v>
      </c>
      <c r="I956" s="122">
        <v>0</v>
      </c>
      <c r="J956" s="122">
        <v>-2509.4</v>
      </c>
      <c r="K956" s="122">
        <v>0</v>
      </c>
      <c r="L956"/>
      <c r="M956"/>
      <c r="N956"/>
    </row>
    <row r="957" spans="1:14" s="41" customFormat="1" ht="12" hidden="1" customHeight="1" outlineLevel="2" x14ac:dyDescent="0.25">
      <c r="A957" s="47">
        <v>1</v>
      </c>
      <c r="B957" s="55" t="s">
        <v>313</v>
      </c>
      <c r="C957" s="48">
        <v>226882</v>
      </c>
      <c r="D957" s="49">
        <v>41771</v>
      </c>
      <c r="E957" s="48">
        <v>195097</v>
      </c>
      <c r="F957" s="48" t="s">
        <v>231</v>
      </c>
      <c r="G957" s="50" t="s">
        <v>232</v>
      </c>
      <c r="H957" s="122">
        <v>349.4</v>
      </c>
      <c r="I957" s="122">
        <v>0</v>
      </c>
      <c r="J957" s="122">
        <v>13.5</v>
      </c>
      <c r="K957" s="122">
        <v>362.9</v>
      </c>
      <c r="L957"/>
      <c r="M957"/>
      <c r="N957"/>
    </row>
    <row r="958" spans="1:14" s="41" customFormat="1" ht="12" hidden="1" customHeight="1" outlineLevel="2" x14ac:dyDescent="0.25">
      <c r="A958" s="47">
        <v>1</v>
      </c>
      <c r="B958" s="55" t="s">
        <v>313</v>
      </c>
      <c r="C958" s="48">
        <v>3550594</v>
      </c>
      <c r="D958" s="49">
        <v>41771</v>
      </c>
      <c r="E958" s="48">
        <v>58234</v>
      </c>
      <c r="F958" s="48" t="s">
        <v>250</v>
      </c>
      <c r="G958" s="50" t="s">
        <v>285</v>
      </c>
      <c r="H958" s="122">
        <v>349.4</v>
      </c>
      <c r="I958" s="122">
        <v>0</v>
      </c>
      <c r="J958" s="122">
        <v>-349.4</v>
      </c>
      <c r="K958" s="122">
        <v>0</v>
      </c>
      <c r="L958"/>
      <c r="M958"/>
      <c r="N958"/>
    </row>
    <row r="959" spans="1:14" s="41" customFormat="1" ht="12" hidden="1" customHeight="1" outlineLevel="2" x14ac:dyDescent="0.25">
      <c r="A959" s="47">
        <v>1</v>
      </c>
      <c r="B959" s="55" t="s">
        <v>313</v>
      </c>
      <c r="C959" s="48">
        <v>214566</v>
      </c>
      <c r="D959" s="49">
        <v>41771</v>
      </c>
      <c r="E959" s="48">
        <v>336576</v>
      </c>
      <c r="F959" s="48" t="s">
        <v>239</v>
      </c>
      <c r="G959" s="50" t="s">
        <v>263</v>
      </c>
      <c r="H959" s="122">
        <v>2602</v>
      </c>
      <c r="I959" s="122">
        <v>0</v>
      </c>
      <c r="J959" s="122">
        <v>-2239.1</v>
      </c>
      <c r="K959" s="122">
        <v>362.9</v>
      </c>
      <c r="L959"/>
      <c r="M959"/>
      <c r="N959"/>
    </row>
    <row r="960" spans="1:14" s="41" customFormat="1" ht="12" hidden="1" customHeight="1" outlineLevel="2" x14ac:dyDescent="0.25">
      <c r="A960" s="47">
        <v>1</v>
      </c>
      <c r="B960" s="55" t="s">
        <v>313</v>
      </c>
      <c r="C960" s="48">
        <v>7015935</v>
      </c>
      <c r="D960" s="49">
        <v>41772</v>
      </c>
      <c r="E960" s="48">
        <v>76446</v>
      </c>
      <c r="F960" s="48" t="s">
        <v>199</v>
      </c>
      <c r="G960" s="50" t="s">
        <v>274</v>
      </c>
      <c r="H960" s="122">
        <v>2602</v>
      </c>
      <c r="I960" s="122">
        <v>-359.9</v>
      </c>
      <c r="J960" s="122">
        <v>-2239.1</v>
      </c>
      <c r="K960" s="122">
        <v>3</v>
      </c>
      <c r="L960"/>
      <c r="M960"/>
      <c r="N960"/>
    </row>
    <row r="961" spans="1:14" s="41" customFormat="1" ht="12" hidden="1" customHeight="1" outlineLevel="2" x14ac:dyDescent="0.25">
      <c r="A961" s="47">
        <v>1</v>
      </c>
      <c r="B961" s="55" t="s">
        <v>313</v>
      </c>
      <c r="C961" s="48">
        <v>3471027</v>
      </c>
      <c r="D961" s="49">
        <v>41772</v>
      </c>
      <c r="E961" s="48">
        <v>129638</v>
      </c>
      <c r="F961" s="48" t="s">
        <v>123</v>
      </c>
      <c r="G961" s="50" t="s">
        <v>264</v>
      </c>
      <c r="H961" s="122">
        <v>1793.23</v>
      </c>
      <c r="I961" s="122">
        <v>-142.21</v>
      </c>
      <c r="J961" s="122">
        <v>-1651.02</v>
      </c>
      <c r="K961" s="122">
        <v>0</v>
      </c>
      <c r="L961"/>
      <c r="M961"/>
      <c r="N961"/>
    </row>
    <row r="962" spans="1:14" s="41" customFormat="1" ht="12" hidden="1" customHeight="1" outlineLevel="2" x14ac:dyDescent="0.25">
      <c r="A962" s="47">
        <v>1</v>
      </c>
      <c r="B962" s="55" t="s">
        <v>313</v>
      </c>
      <c r="C962" s="48">
        <v>825473</v>
      </c>
      <c r="D962" s="49">
        <v>41772</v>
      </c>
      <c r="E962" s="48">
        <v>120259</v>
      </c>
      <c r="F962" s="48" t="s">
        <v>49</v>
      </c>
      <c r="G962" s="50" t="s">
        <v>272</v>
      </c>
      <c r="H962" s="122">
        <v>349.4</v>
      </c>
      <c r="I962" s="122">
        <v>-183.75</v>
      </c>
      <c r="J962" s="122">
        <v>-165.65</v>
      </c>
      <c r="K962" s="122">
        <v>0</v>
      </c>
      <c r="L962"/>
      <c r="M962"/>
      <c r="N962"/>
    </row>
    <row r="963" spans="1:14" s="41" customFormat="1" ht="12" hidden="1" customHeight="1" outlineLevel="2" x14ac:dyDescent="0.25">
      <c r="A963" s="47">
        <v>1</v>
      </c>
      <c r="B963" s="55" t="s">
        <v>313</v>
      </c>
      <c r="C963" s="48">
        <v>3550594</v>
      </c>
      <c r="D963" s="49">
        <v>41772</v>
      </c>
      <c r="E963" s="48">
        <v>58234</v>
      </c>
      <c r="F963" s="48" t="s">
        <v>250</v>
      </c>
      <c r="G963" s="50" t="s">
        <v>285</v>
      </c>
      <c r="H963" s="122">
        <v>349.4</v>
      </c>
      <c r="I963" s="122">
        <v>-287.29000000000002</v>
      </c>
      <c r="J963" s="122">
        <v>-62.11</v>
      </c>
      <c r="K963" s="122">
        <v>0</v>
      </c>
      <c r="L963"/>
      <c r="M963"/>
      <c r="N963"/>
    </row>
    <row r="964" spans="1:14" s="41" customFormat="1" ht="12" hidden="1" customHeight="1" outlineLevel="2" x14ac:dyDescent="0.25">
      <c r="A964" s="47">
        <v>1</v>
      </c>
      <c r="B964" s="55" t="s">
        <v>313</v>
      </c>
      <c r="C964" s="48">
        <v>3485790</v>
      </c>
      <c r="D964" s="49">
        <v>41772</v>
      </c>
      <c r="E964" s="48">
        <v>476982</v>
      </c>
      <c r="F964" s="48" t="s">
        <v>16</v>
      </c>
      <c r="G964" s="50" t="s">
        <v>266</v>
      </c>
      <c r="H964" s="122">
        <v>7932.83</v>
      </c>
      <c r="I964" s="122">
        <v>-2226.06</v>
      </c>
      <c r="J964" s="122">
        <v>-7857.83</v>
      </c>
      <c r="K964" s="122">
        <v>-2151.06</v>
      </c>
      <c r="L964"/>
      <c r="M964"/>
      <c r="N964"/>
    </row>
    <row r="965" spans="1:14" s="41" customFormat="1" ht="12" hidden="1" customHeight="1" outlineLevel="2" x14ac:dyDescent="0.25">
      <c r="A965" s="47">
        <v>1</v>
      </c>
      <c r="B965" s="55" t="s">
        <v>313</v>
      </c>
      <c r="C965" s="48">
        <v>3101533</v>
      </c>
      <c r="D965" s="49">
        <v>41772</v>
      </c>
      <c r="E965" s="48">
        <v>374831</v>
      </c>
      <c r="F965" s="48" t="s">
        <v>16</v>
      </c>
      <c r="G965" s="50" t="s">
        <v>266</v>
      </c>
      <c r="H965" s="122">
        <v>2609.8000000000002</v>
      </c>
      <c r="I965" s="122">
        <v>-827.67</v>
      </c>
      <c r="J965" s="122">
        <v>-1782.13</v>
      </c>
      <c r="K965" s="122">
        <v>0</v>
      </c>
      <c r="L965"/>
      <c r="M965"/>
      <c r="N965"/>
    </row>
    <row r="966" spans="1:14" s="41" customFormat="1" ht="12" hidden="1" customHeight="1" outlineLevel="2" x14ac:dyDescent="0.25">
      <c r="A966" s="47">
        <v>1</v>
      </c>
      <c r="B966" s="55" t="s">
        <v>313</v>
      </c>
      <c r="C966" s="48">
        <v>3368849</v>
      </c>
      <c r="D966" s="49">
        <v>41772</v>
      </c>
      <c r="E966" s="48">
        <v>93292</v>
      </c>
      <c r="F966" s="48" t="s">
        <v>16</v>
      </c>
      <c r="G966" s="50" t="s">
        <v>266</v>
      </c>
      <c r="H966" s="122">
        <v>1536.43</v>
      </c>
      <c r="I966" s="122">
        <v>-750.27</v>
      </c>
      <c r="J966" s="122">
        <v>-783.16</v>
      </c>
      <c r="K966" s="122">
        <v>3</v>
      </c>
      <c r="L966"/>
      <c r="M966"/>
      <c r="N966"/>
    </row>
    <row r="967" spans="1:14" s="41" customFormat="1" ht="12" hidden="1" customHeight="1" outlineLevel="2" x14ac:dyDescent="0.25">
      <c r="A967" s="47">
        <v>1</v>
      </c>
      <c r="B967" s="55" t="s">
        <v>313</v>
      </c>
      <c r="C967" s="48">
        <v>3540156</v>
      </c>
      <c r="D967" s="49">
        <v>41772</v>
      </c>
      <c r="E967" s="48">
        <v>152837</v>
      </c>
      <c r="F967" s="48" t="s">
        <v>16</v>
      </c>
      <c r="G967" s="50" t="s">
        <v>266</v>
      </c>
      <c r="H967" s="122">
        <v>792.4</v>
      </c>
      <c r="I967" s="122">
        <v>-528.38</v>
      </c>
      <c r="J967" s="122">
        <v>-261.02</v>
      </c>
      <c r="K967" s="122">
        <v>3</v>
      </c>
      <c r="L967"/>
      <c r="M967"/>
      <c r="N967"/>
    </row>
    <row r="968" spans="1:14" s="41" customFormat="1" ht="12" hidden="1" customHeight="1" outlineLevel="2" x14ac:dyDescent="0.25">
      <c r="A968" s="47">
        <v>1</v>
      </c>
      <c r="B968" s="55" t="s">
        <v>313</v>
      </c>
      <c r="C968" s="48">
        <v>3366341</v>
      </c>
      <c r="D968" s="49">
        <v>41772</v>
      </c>
      <c r="E968" s="48">
        <v>987174</v>
      </c>
      <c r="F968" s="48" t="s">
        <v>38</v>
      </c>
      <c r="G968" s="50" t="s">
        <v>260</v>
      </c>
      <c r="H968" s="122">
        <v>2602</v>
      </c>
      <c r="I968" s="122">
        <v>-479.27</v>
      </c>
      <c r="J968" s="122">
        <v>-2008.46</v>
      </c>
      <c r="K968" s="122">
        <v>114.27</v>
      </c>
      <c r="L968"/>
      <c r="M968"/>
      <c r="N968"/>
    </row>
    <row r="969" spans="1:14" s="41" customFormat="1" ht="12" hidden="1" customHeight="1" outlineLevel="2" x14ac:dyDescent="0.25">
      <c r="A969" s="47">
        <v>1</v>
      </c>
      <c r="B969" s="55" t="s">
        <v>313</v>
      </c>
      <c r="C969" s="48">
        <v>3548650</v>
      </c>
      <c r="D969" s="49">
        <v>41772</v>
      </c>
      <c r="E969" s="48">
        <v>97090</v>
      </c>
      <c r="F969" s="48" t="s">
        <v>249</v>
      </c>
      <c r="G969" s="50" t="s">
        <v>284</v>
      </c>
      <c r="H969" s="122">
        <v>2140.0300000000002</v>
      </c>
      <c r="I969" s="122">
        <v>-615.5</v>
      </c>
      <c r="J969" s="122">
        <v>-1521.24</v>
      </c>
      <c r="K969" s="122">
        <v>3.29</v>
      </c>
      <c r="L969"/>
      <c r="M969"/>
      <c r="N969"/>
    </row>
    <row r="970" spans="1:14" s="41" customFormat="1" ht="12" hidden="1" customHeight="1" outlineLevel="2" x14ac:dyDescent="0.25">
      <c r="A970" s="47">
        <v>1</v>
      </c>
      <c r="B970" s="55" t="s">
        <v>313</v>
      </c>
      <c r="C970" s="48">
        <v>3536858</v>
      </c>
      <c r="D970" s="49">
        <v>41772</v>
      </c>
      <c r="E970" s="48">
        <v>195277</v>
      </c>
      <c r="F970" s="48" t="s">
        <v>38</v>
      </c>
      <c r="G970" s="50" t="s">
        <v>260</v>
      </c>
      <c r="H970" s="122">
        <v>792.4</v>
      </c>
      <c r="I970" s="122">
        <v>0</v>
      </c>
      <c r="J970" s="122">
        <v>-126.78</v>
      </c>
      <c r="K970" s="122">
        <v>665.62</v>
      </c>
      <c r="L970"/>
      <c r="M970"/>
      <c r="N970"/>
    </row>
    <row r="971" spans="1:14" s="41" customFormat="1" ht="12" hidden="1" customHeight="1" outlineLevel="2" x14ac:dyDescent="0.25">
      <c r="A971" s="47">
        <v>1</v>
      </c>
      <c r="B971" s="55" t="s">
        <v>313</v>
      </c>
      <c r="C971" s="48">
        <v>214566</v>
      </c>
      <c r="D971" s="49">
        <v>41772</v>
      </c>
      <c r="E971" s="48">
        <v>336576</v>
      </c>
      <c r="F971" s="48" t="s">
        <v>239</v>
      </c>
      <c r="G971" s="50" t="s">
        <v>263</v>
      </c>
      <c r="H971" s="122">
        <v>2509.4</v>
      </c>
      <c r="I971" s="122">
        <v>0</v>
      </c>
      <c r="J971" s="122">
        <v>-2509.4</v>
      </c>
      <c r="K971" s="122">
        <v>0</v>
      </c>
      <c r="L971"/>
      <c r="M971"/>
      <c r="N971"/>
    </row>
    <row r="972" spans="1:14" s="41" customFormat="1" ht="12" hidden="1" customHeight="1" outlineLevel="2" x14ac:dyDescent="0.25">
      <c r="A972" s="47">
        <v>1</v>
      </c>
      <c r="B972" s="55" t="s">
        <v>313</v>
      </c>
      <c r="C972" s="48">
        <v>7015935</v>
      </c>
      <c r="D972" s="49">
        <v>41773</v>
      </c>
      <c r="E972" s="48">
        <v>76446</v>
      </c>
      <c r="F972" s="48" t="s">
        <v>199</v>
      </c>
      <c r="G972" s="50" t="s">
        <v>274</v>
      </c>
      <c r="H972" s="122">
        <v>2509.4</v>
      </c>
      <c r="I972" s="122">
        <v>-359.9</v>
      </c>
      <c r="J972" s="122">
        <v>-2146.5</v>
      </c>
      <c r="K972" s="122">
        <v>3</v>
      </c>
      <c r="L972"/>
      <c r="M972"/>
      <c r="N972"/>
    </row>
    <row r="973" spans="1:14" s="41" customFormat="1" ht="12" hidden="1" customHeight="1" outlineLevel="2" x14ac:dyDescent="0.25">
      <c r="A973" s="47">
        <v>1</v>
      </c>
      <c r="B973" s="55" t="s">
        <v>313</v>
      </c>
      <c r="C973" s="48">
        <v>825473</v>
      </c>
      <c r="D973" s="49">
        <v>41773</v>
      </c>
      <c r="E973" s="48">
        <v>120259</v>
      </c>
      <c r="F973" s="48" t="s">
        <v>49</v>
      </c>
      <c r="G973" s="50" t="s">
        <v>272</v>
      </c>
      <c r="H973" s="122">
        <v>349.4</v>
      </c>
      <c r="I973" s="122">
        <v>-183.75</v>
      </c>
      <c r="J973" s="122">
        <v>-165.65</v>
      </c>
      <c r="K973" s="122">
        <v>0</v>
      </c>
      <c r="L973"/>
      <c r="M973"/>
      <c r="N973"/>
    </row>
    <row r="974" spans="1:14" s="41" customFormat="1" ht="12" hidden="1" customHeight="1" outlineLevel="2" x14ac:dyDescent="0.25">
      <c r="A974" s="47">
        <v>1</v>
      </c>
      <c r="B974" s="55" t="s">
        <v>313</v>
      </c>
      <c r="C974" s="48">
        <v>3550594</v>
      </c>
      <c r="D974" s="49">
        <v>41773</v>
      </c>
      <c r="E974" s="48">
        <v>58234</v>
      </c>
      <c r="F974" s="48" t="s">
        <v>250</v>
      </c>
      <c r="G974" s="50" t="s">
        <v>285</v>
      </c>
      <c r="H974" s="122">
        <v>349.4</v>
      </c>
      <c r="I974" s="122">
        <v>-287.29000000000002</v>
      </c>
      <c r="J974" s="122">
        <v>-62.11</v>
      </c>
      <c r="K974" s="122">
        <v>0</v>
      </c>
      <c r="L974"/>
      <c r="M974"/>
      <c r="N974"/>
    </row>
    <row r="975" spans="1:14" s="41" customFormat="1" ht="12" hidden="1" customHeight="1" outlineLevel="2" x14ac:dyDescent="0.25">
      <c r="A975" s="47">
        <v>1</v>
      </c>
      <c r="B975" s="55" t="s">
        <v>313</v>
      </c>
      <c r="C975" s="48">
        <v>3101533</v>
      </c>
      <c r="D975" s="49">
        <v>41773</v>
      </c>
      <c r="E975" s="48">
        <v>374831</v>
      </c>
      <c r="F975" s="48" t="s">
        <v>16</v>
      </c>
      <c r="G975" s="50" t="s">
        <v>266</v>
      </c>
      <c r="H975" s="122">
        <v>349.4</v>
      </c>
      <c r="I975" s="122">
        <v>-362.9</v>
      </c>
      <c r="J975" s="122">
        <v>13.5</v>
      </c>
      <c r="K975" s="122">
        <v>0</v>
      </c>
      <c r="L975"/>
      <c r="M975"/>
      <c r="N975"/>
    </row>
    <row r="976" spans="1:14" s="41" customFormat="1" ht="12" hidden="1" customHeight="1" outlineLevel="2" x14ac:dyDescent="0.25">
      <c r="A976" s="47">
        <v>1</v>
      </c>
      <c r="B976" s="55" t="s">
        <v>313</v>
      </c>
      <c r="C976" s="48">
        <v>3368849</v>
      </c>
      <c r="D976" s="49">
        <v>41773</v>
      </c>
      <c r="E976" s="48">
        <v>93292</v>
      </c>
      <c r="F976" s="48" t="s">
        <v>16</v>
      </c>
      <c r="G976" s="50" t="s">
        <v>266</v>
      </c>
      <c r="H976" s="122">
        <v>2509.4</v>
      </c>
      <c r="I976" s="122">
        <v>-359.9</v>
      </c>
      <c r="J976" s="122">
        <v>-2146.5</v>
      </c>
      <c r="K976" s="122">
        <v>3</v>
      </c>
      <c r="L976"/>
      <c r="M976"/>
      <c r="N976"/>
    </row>
    <row r="977" spans="1:14" s="41" customFormat="1" ht="12" hidden="1" customHeight="1" outlineLevel="2" x14ac:dyDescent="0.25">
      <c r="A977" s="47">
        <v>1</v>
      </c>
      <c r="B977" s="55" t="s">
        <v>313</v>
      </c>
      <c r="C977" s="48">
        <v>3540156</v>
      </c>
      <c r="D977" s="49">
        <v>41773</v>
      </c>
      <c r="E977" s="48">
        <v>152837</v>
      </c>
      <c r="F977" s="48" t="s">
        <v>16</v>
      </c>
      <c r="G977" s="50" t="s">
        <v>266</v>
      </c>
      <c r="H977" s="122">
        <v>349.4</v>
      </c>
      <c r="I977" s="122">
        <v>-359.9</v>
      </c>
      <c r="J977" s="122">
        <v>13.5</v>
      </c>
      <c r="K977" s="122">
        <v>3</v>
      </c>
      <c r="L977"/>
      <c r="M977"/>
      <c r="N977"/>
    </row>
    <row r="978" spans="1:14" s="41" customFormat="1" ht="12" hidden="1" customHeight="1" outlineLevel="2" x14ac:dyDescent="0.25">
      <c r="A978" s="47">
        <v>1</v>
      </c>
      <c r="B978" s="55" t="s">
        <v>313</v>
      </c>
      <c r="C978" s="48">
        <v>3366341</v>
      </c>
      <c r="D978" s="49">
        <v>41773</v>
      </c>
      <c r="E978" s="48">
        <v>987174</v>
      </c>
      <c r="F978" s="48" t="s">
        <v>38</v>
      </c>
      <c r="G978" s="50" t="s">
        <v>260</v>
      </c>
      <c r="H978" s="122">
        <v>2509.4</v>
      </c>
      <c r="I978" s="122">
        <v>-479.27</v>
      </c>
      <c r="J978" s="122">
        <v>-2030.13</v>
      </c>
      <c r="K978" s="122">
        <v>0</v>
      </c>
      <c r="L978"/>
      <c r="M978"/>
      <c r="N978"/>
    </row>
    <row r="979" spans="1:14" s="41" customFormat="1" ht="12" hidden="1" customHeight="1" outlineLevel="2" x14ac:dyDescent="0.25">
      <c r="A979" s="47">
        <v>1</v>
      </c>
      <c r="B979" s="55" t="s">
        <v>313</v>
      </c>
      <c r="C979" s="48">
        <v>226882</v>
      </c>
      <c r="D979" s="49">
        <v>41773</v>
      </c>
      <c r="E979" s="48">
        <v>195097</v>
      </c>
      <c r="F979" s="48" t="s">
        <v>231</v>
      </c>
      <c r="G979" s="50" t="s">
        <v>232</v>
      </c>
      <c r="H979" s="122">
        <v>349.4</v>
      </c>
      <c r="I979" s="122">
        <v>0</v>
      </c>
      <c r="J979" s="122">
        <v>13.5</v>
      </c>
      <c r="K979" s="122">
        <v>362.9</v>
      </c>
      <c r="L979"/>
      <c r="M979"/>
      <c r="N979"/>
    </row>
    <row r="980" spans="1:14" s="41" customFormat="1" ht="12" hidden="1" customHeight="1" outlineLevel="2" x14ac:dyDescent="0.25">
      <c r="A980" s="47">
        <v>1</v>
      </c>
      <c r="B980" s="55" t="s">
        <v>313</v>
      </c>
      <c r="C980" s="48">
        <v>214566</v>
      </c>
      <c r="D980" s="49">
        <v>41773</v>
      </c>
      <c r="E980" s="48">
        <v>336576</v>
      </c>
      <c r="F980" s="48" t="s">
        <v>239</v>
      </c>
      <c r="G980" s="50" t="s">
        <v>263</v>
      </c>
      <c r="H980" s="122">
        <v>2602</v>
      </c>
      <c r="I980" s="122">
        <v>0</v>
      </c>
      <c r="J980" s="122">
        <v>-2239.1</v>
      </c>
      <c r="K980" s="122">
        <v>362.9</v>
      </c>
      <c r="L980"/>
      <c r="M980"/>
      <c r="N980"/>
    </row>
    <row r="981" spans="1:14" s="41" customFormat="1" ht="12" hidden="1" customHeight="1" outlineLevel="2" x14ac:dyDescent="0.25">
      <c r="A981" s="47">
        <v>1</v>
      </c>
      <c r="B981" s="55" t="s">
        <v>313</v>
      </c>
      <c r="C981" s="48">
        <v>7015935</v>
      </c>
      <c r="D981" s="49">
        <v>41774</v>
      </c>
      <c r="E981" s="48">
        <v>76446</v>
      </c>
      <c r="F981" s="48" t="s">
        <v>199</v>
      </c>
      <c r="G981" s="50" t="s">
        <v>274</v>
      </c>
      <c r="H981" s="122">
        <v>3045</v>
      </c>
      <c r="I981" s="122">
        <v>-528.38</v>
      </c>
      <c r="J981" s="122">
        <v>-2513.62</v>
      </c>
      <c r="K981" s="122">
        <v>3</v>
      </c>
      <c r="L981"/>
      <c r="M981"/>
      <c r="N981"/>
    </row>
    <row r="982" spans="1:14" s="41" customFormat="1" ht="12" hidden="1" customHeight="1" outlineLevel="2" x14ac:dyDescent="0.25">
      <c r="A982" s="47">
        <v>1</v>
      </c>
      <c r="B982" s="55" t="s">
        <v>313</v>
      </c>
      <c r="C982" s="48">
        <v>3471027</v>
      </c>
      <c r="D982" s="49">
        <v>41774</v>
      </c>
      <c r="E982" s="48">
        <v>129638</v>
      </c>
      <c r="F982" s="48" t="s">
        <v>123</v>
      </c>
      <c r="G982" s="50" t="s">
        <v>264</v>
      </c>
      <c r="H982" s="122">
        <v>443</v>
      </c>
      <c r="I982" s="122">
        <v>-35.53</v>
      </c>
      <c r="J982" s="122">
        <v>-407.47</v>
      </c>
      <c r="K982" s="122">
        <v>0</v>
      </c>
      <c r="L982"/>
      <c r="M982"/>
      <c r="N982"/>
    </row>
    <row r="983" spans="1:14" s="41" customFormat="1" ht="12" hidden="1" customHeight="1" outlineLevel="2" x14ac:dyDescent="0.25">
      <c r="A983" s="47">
        <v>1</v>
      </c>
      <c r="B983" s="55" t="s">
        <v>313</v>
      </c>
      <c r="C983" s="48">
        <v>825473</v>
      </c>
      <c r="D983" s="49">
        <v>41774</v>
      </c>
      <c r="E983" s="48">
        <v>120259</v>
      </c>
      <c r="F983" s="48" t="s">
        <v>49</v>
      </c>
      <c r="G983" s="50" t="s">
        <v>272</v>
      </c>
      <c r="H983" s="122">
        <v>792.4</v>
      </c>
      <c r="I983" s="122">
        <v>-314.18</v>
      </c>
      <c r="J983" s="122">
        <v>-478.22</v>
      </c>
      <c r="K983" s="122">
        <v>0</v>
      </c>
      <c r="L983"/>
      <c r="M983"/>
      <c r="N983"/>
    </row>
    <row r="984" spans="1:14" s="41" customFormat="1" ht="12" hidden="1" customHeight="1" outlineLevel="2" x14ac:dyDescent="0.25">
      <c r="A984" s="47">
        <v>1</v>
      </c>
      <c r="B984" s="55" t="s">
        <v>313</v>
      </c>
      <c r="C984" s="48">
        <v>3550594</v>
      </c>
      <c r="D984" s="49">
        <v>41774</v>
      </c>
      <c r="E984" s="48">
        <v>58234</v>
      </c>
      <c r="F984" s="48" t="s">
        <v>250</v>
      </c>
      <c r="G984" s="50" t="s">
        <v>285</v>
      </c>
      <c r="H984" s="122">
        <v>2349.83</v>
      </c>
      <c r="I984" s="122">
        <v>-281.27999999999997</v>
      </c>
      <c r="J984" s="122">
        <v>-417.74</v>
      </c>
      <c r="K984" s="122">
        <v>1650.81</v>
      </c>
      <c r="L984"/>
      <c r="M984"/>
      <c r="N984"/>
    </row>
    <row r="985" spans="1:14" s="41" customFormat="1" ht="12" hidden="1" customHeight="1" outlineLevel="2" x14ac:dyDescent="0.25">
      <c r="A985" s="47">
        <v>1</v>
      </c>
      <c r="B985" s="55" t="s">
        <v>313</v>
      </c>
      <c r="C985" s="48">
        <v>3101533</v>
      </c>
      <c r="D985" s="49">
        <v>41774</v>
      </c>
      <c r="E985" s="48">
        <v>374831</v>
      </c>
      <c r="F985" s="48" t="s">
        <v>16</v>
      </c>
      <c r="G985" s="50" t="s">
        <v>266</v>
      </c>
      <c r="H985" s="122">
        <v>792.4</v>
      </c>
      <c r="I985" s="122">
        <v>-531.38</v>
      </c>
      <c r="J985" s="122">
        <v>-261.02</v>
      </c>
      <c r="K985" s="122">
        <v>0</v>
      </c>
      <c r="L985"/>
      <c r="M985"/>
      <c r="N985"/>
    </row>
    <row r="986" spans="1:14" s="41" customFormat="1" ht="12" hidden="1" customHeight="1" outlineLevel="2" x14ac:dyDescent="0.25">
      <c r="A986" s="47">
        <v>1</v>
      </c>
      <c r="B986" s="55" t="s">
        <v>313</v>
      </c>
      <c r="C986" s="48">
        <v>3540156</v>
      </c>
      <c r="D986" s="49">
        <v>41774</v>
      </c>
      <c r="E986" s="48">
        <v>152837</v>
      </c>
      <c r="F986" s="48" t="s">
        <v>16</v>
      </c>
      <c r="G986" s="50" t="s">
        <v>266</v>
      </c>
      <c r="H986" s="122">
        <v>349.4</v>
      </c>
      <c r="I986" s="122">
        <v>-359.9</v>
      </c>
      <c r="J986" s="122">
        <v>13.5</v>
      </c>
      <c r="K986" s="122">
        <v>3</v>
      </c>
      <c r="L986"/>
      <c r="M986"/>
      <c r="N986"/>
    </row>
    <row r="987" spans="1:14" s="41" customFormat="1" ht="12" hidden="1" customHeight="1" outlineLevel="2" x14ac:dyDescent="0.25">
      <c r="A987" s="47">
        <v>1</v>
      </c>
      <c r="B987" s="55" t="s">
        <v>313</v>
      </c>
      <c r="C987" s="48">
        <v>3368849</v>
      </c>
      <c r="D987" s="49">
        <v>41774</v>
      </c>
      <c r="E987" s="48">
        <v>93292</v>
      </c>
      <c r="F987" s="48" t="s">
        <v>16</v>
      </c>
      <c r="G987" s="50" t="s">
        <v>266</v>
      </c>
      <c r="H987" s="122">
        <v>2509.4</v>
      </c>
      <c r="I987" s="122">
        <v>-359.9</v>
      </c>
      <c r="J987" s="122">
        <v>-2146.5</v>
      </c>
      <c r="K987" s="122">
        <v>3</v>
      </c>
      <c r="L987"/>
      <c r="M987"/>
      <c r="N987"/>
    </row>
    <row r="988" spans="1:14" s="41" customFormat="1" ht="12" hidden="1" customHeight="1" outlineLevel="2" x14ac:dyDescent="0.25">
      <c r="A988" s="47">
        <v>1</v>
      </c>
      <c r="B988" s="55" t="s">
        <v>313</v>
      </c>
      <c r="C988" s="48">
        <v>3366341</v>
      </c>
      <c r="D988" s="49">
        <v>41774</v>
      </c>
      <c r="E988" s="48">
        <v>987174</v>
      </c>
      <c r="F988" s="48" t="s">
        <v>38</v>
      </c>
      <c r="G988" s="50" t="s">
        <v>260</v>
      </c>
      <c r="H988" s="122">
        <v>3045</v>
      </c>
      <c r="I988" s="122">
        <v>-614.65</v>
      </c>
      <c r="J988" s="122">
        <v>-2430.35</v>
      </c>
      <c r="K988" s="122">
        <v>0</v>
      </c>
      <c r="L988"/>
      <c r="M988"/>
      <c r="N988"/>
    </row>
    <row r="989" spans="1:14" s="41" customFormat="1" ht="12" hidden="1" customHeight="1" outlineLevel="2" x14ac:dyDescent="0.25">
      <c r="A989" s="47">
        <v>1</v>
      </c>
      <c r="B989" s="55" t="s">
        <v>313</v>
      </c>
      <c r="C989" s="48">
        <v>3108948</v>
      </c>
      <c r="D989" s="49">
        <v>41774</v>
      </c>
      <c r="E989" s="48">
        <v>575196</v>
      </c>
      <c r="F989" s="48" t="s">
        <v>38</v>
      </c>
      <c r="G989" s="50" t="s">
        <v>260</v>
      </c>
      <c r="H989" s="122">
        <v>792.4</v>
      </c>
      <c r="I989" s="122">
        <v>-361.97</v>
      </c>
      <c r="J989" s="122">
        <v>-430.43</v>
      </c>
      <c r="K989" s="122">
        <v>0</v>
      </c>
      <c r="L989"/>
      <c r="M989"/>
      <c r="N989"/>
    </row>
    <row r="990" spans="1:14" s="41" customFormat="1" ht="12" hidden="1" customHeight="1" outlineLevel="2" x14ac:dyDescent="0.25">
      <c r="A990" s="47">
        <v>1</v>
      </c>
      <c r="B990" s="55" t="s">
        <v>313</v>
      </c>
      <c r="C990" s="48">
        <v>3222633</v>
      </c>
      <c r="D990" s="49">
        <v>41774</v>
      </c>
      <c r="E990" s="48">
        <v>76076</v>
      </c>
      <c r="F990" s="48" t="s">
        <v>38</v>
      </c>
      <c r="G990" s="50" t="s">
        <v>260</v>
      </c>
      <c r="H990" s="122">
        <v>792.4</v>
      </c>
      <c r="I990" s="122">
        <v>-358.97</v>
      </c>
      <c r="J990" s="122">
        <v>-430.43</v>
      </c>
      <c r="K990" s="122">
        <v>3</v>
      </c>
      <c r="L990"/>
      <c r="M990"/>
      <c r="N990"/>
    </row>
    <row r="991" spans="1:14" s="41" customFormat="1" ht="12" hidden="1" customHeight="1" outlineLevel="2" x14ac:dyDescent="0.25">
      <c r="A991" s="47">
        <v>1</v>
      </c>
      <c r="B991" s="55" t="s">
        <v>313</v>
      </c>
      <c r="C991" s="48">
        <v>505085</v>
      </c>
      <c r="D991" s="49">
        <v>41774</v>
      </c>
      <c r="E991" s="48">
        <v>273389</v>
      </c>
      <c r="F991" s="48" t="s">
        <v>241</v>
      </c>
      <c r="G991" s="50" t="s">
        <v>269</v>
      </c>
      <c r="H991" s="122">
        <v>1814.23</v>
      </c>
      <c r="I991" s="122">
        <v>-255.8</v>
      </c>
      <c r="J991" s="122">
        <v>-1446.56</v>
      </c>
      <c r="K991" s="122">
        <v>111.87</v>
      </c>
      <c r="L991"/>
      <c r="M991"/>
      <c r="N991"/>
    </row>
    <row r="992" spans="1:14" s="41" customFormat="1" ht="12" hidden="1" customHeight="1" outlineLevel="2" x14ac:dyDescent="0.25">
      <c r="A992" s="47">
        <v>1</v>
      </c>
      <c r="B992" s="55" t="s">
        <v>313</v>
      </c>
      <c r="C992" s="48">
        <v>214566</v>
      </c>
      <c r="D992" s="49">
        <v>41774</v>
      </c>
      <c r="E992" s="48">
        <v>336576</v>
      </c>
      <c r="F992" s="48" t="s">
        <v>239</v>
      </c>
      <c r="G992" s="50" t="s">
        <v>263</v>
      </c>
      <c r="H992" s="122">
        <v>2952.4</v>
      </c>
      <c r="I992" s="122">
        <v>-124.75</v>
      </c>
      <c r="J992" s="122">
        <v>-2817.65</v>
      </c>
      <c r="K992" s="122">
        <v>10</v>
      </c>
      <c r="L992"/>
      <c r="M992"/>
      <c r="N992"/>
    </row>
    <row r="993" spans="1:14" s="41" customFormat="1" ht="12" hidden="1" customHeight="1" outlineLevel="2" x14ac:dyDescent="0.25">
      <c r="A993" s="47">
        <v>1</v>
      </c>
      <c r="B993" s="55" t="s">
        <v>313</v>
      </c>
      <c r="C993" s="48">
        <v>3548650</v>
      </c>
      <c r="D993" s="49">
        <v>41774</v>
      </c>
      <c r="E993" s="48">
        <v>97090</v>
      </c>
      <c r="F993" s="48" t="s">
        <v>249</v>
      </c>
      <c r="G993" s="50" t="s">
        <v>284</v>
      </c>
      <c r="H993" s="122">
        <v>583.20000000000005</v>
      </c>
      <c r="I993" s="122">
        <v>0</v>
      </c>
      <c r="J993" s="122">
        <v>0</v>
      </c>
      <c r="K993" s="122">
        <v>583.20000000000005</v>
      </c>
      <c r="L993"/>
      <c r="M993"/>
      <c r="N993"/>
    </row>
    <row r="994" spans="1:14" s="41" customFormat="1" ht="12" hidden="1" customHeight="1" outlineLevel="2" x14ac:dyDescent="0.25">
      <c r="A994" s="47">
        <v>1</v>
      </c>
      <c r="B994" s="55" t="s">
        <v>313</v>
      </c>
      <c r="C994" s="48">
        <v>7015935</v>
      </c>
      <c r="D994" s="49">
        <v>41775</v>
      </c>
      <c r="E994" s="48">
        <v>76446</v>
      </c>
      <c r="F994" s="48" t="s">
        <v>199</v>
      </c>
      <c r="G994" s="50" t="s">
        <v>274</v>
      </c>
      <c r="H994" s="122">
        <v>2509.4</v>
      </c>
      <c r="I994" s="122">
        <v>-211.65</v>
      </c>
      <c r="J994" s="122">
        <v>-2297.75</v>
      </c>
      <c r="K994" s="122">
        <v>0</v>
      </c>
      <c r="L994"/>
      <c r="M994"/>
      <c r="N994"/>
    </row>
    <row r="995" spans="1:14" s="41" customFormat="1" ht="12" hidden="1" customHeight="1" outlineLevel="2" x14ac:dyDescent="0.25">
      <c r="A995" s="47">
        <v>1</v>
      </c>
      <c r="B995" s="55" t="s">
        <v>313</v>
      </c>
      <c r="C995" s="48">
        <v>825473</v>
      </c>
      <c r="D995" s="49">
        <v>41775</v>
      </c>
      <c r="E995" s="48">
        <v>120259</v>
      </c>
      <c r="F995" s="48" t="s">
        <v>49</v>
      </c>
      <c r="G995" s="50" t="s">
        <v>272</v>
      </c>
      <c r="H995" s="122">
        <v>349.4</v>
      </c>
      <c r="I995" s="122">
        <v>-183.75</v>
      </c>
      <c r="J995" s="122">
        <v>-165.65</v>
      </c>
      <c r="K995" s="122">
        <v>0</v>
      </c>
      <c r="L995"/>
      <c r="M995"/>
      <c r="N995"/>
    </row>
    <row r="996" spans="1:14" s="41" customFormat="1" ht="12" hidden="1" customHeight="1" outlineLevel="2" x14ac:dyDescent="0.25">
      <c r="A996" s="47">
        <v>1</v>
      </c>
      <c r="B996" s="55" t="s">
        <v>313</v>
      </c>
      <c r="C996" s="48">
        <v>3101533</v>
      </c>
      <c r="D996" s="49">
        <v>41775</v>
      </c>
      <c r="E996" s="48">
        <v>374831</v>
      </c>
      <c r="F996" s="48" t="s">
        <v>16</v>
      </c>
      <c r="G996" s="50" t="s">
        <v>266</v>
      </c>
      <c r="H996" s="122">
        <v>349.4</v>
      </c>
      <c r="I996" s="122">
        <v>-362.9</v>
      </c>
      <c r="J996" s="122">
        <v>13.5</v>
      </c>
      <c r="K996" s="122">
        <v>0</v>
      </c>
      <c r="L996"/>
      <c r="M996"/>
      <c r="N996"/>
    </row>
    <row r="997" spans="1:14" s="41" customFormat="1" ht="12" hidden="1" customHeight="1" outlineLevel="2" x14ac:dyDescent="0.25">
      <c r="A997" s="47">
        <v>1</v>
      </c>
      <c r="B997" s="55" t="s">
        <v>313</v>
      </c>
      <c r="C997" s="48">
        <v>3368849</v>
      </c>
      <c r="D997" s="49">
        <v>41775</v>
      </c>
      <c r="E997" s="48">
        <v>93292</v>
      </c>
      <c r="F997" s="48" t="s">
        <v>16</v>
      </c>
      <c r="G997" s="50" t="s">
        <v>266</v>
      </c>
      <c r="H997" s="122">
        <v>2509.4</v>
      </c>
      <c r="I997" s="122">
        <v>-359.9</v>
      </c>
      <c r="J997" s="122">
        <v>-2146.5</v>
      </c>
      <c r="K997" s="122">
        <v>3</v>
      </c>
      <c r="L997"/>
      <c r="M997"/>
      <c r="N997"/>
    </row>
    <row r="998" spans="1:14" s="41" customFormat="1" ht="12" hidden="1" customHeight="1" outlineLevel="2" x14ac:dyDescent="0.25">
      <c r="A998" s="47">
        <v>1</v>
      </c>
      <c r="B998" s="55" t="s">
        <v>313</v>
      </c>
      <c r="C998" s="48">
        <v>3540156</v>
      </c>
      <c r="D998" s="49">
        <v>41775</v>
      </c>
      <c r="E998" s="48">
        <v>152837</v>
      </c>
      <c r="F998" s="48" t="s">
        <v>16</v>
      </c>
      <c r="G998" s="50" t="s">
        <v>266</v>
      </c>
      <c r="H998" s="122">
        <v>349.4</v>
      </c>
      <c r="I998" s="122">
        <v>-359.9</v>
      </c>
      <c r="J998" s="122">
        <v>13.5</v>
      </c>
      <c r="K998" s="122">
        <v>3</v>
      </c>
      <c r="L998"/>
      <c r="M998"/>
      <c r="N998"/>
    </row>
    <row r="999" spans="1:14" s="41" customFormat="1" ht="12" hidden="1" customHeight="1" outlineLevel="2" x14ac:dyDescent="0.25">
      <c r="A999" s="47">
        <v>1</v>
      </c>
      <c r="B999" s="55" t="s">
        <v>313</v>
      </c>
      <c r="C999" s="48">
        <v>3108948</v>
      </c>
      <c r="D999" s="49">
        <v>41775</v>
      </c>
      <c r="E999" s="48">
        <v>575196</v>
      </c>
      <c r="F999" s="48" t="s">
        <v>38</v>
      </c>
      <c r="G999" s="50" t="s">
        <v>260</v>
      </c>
      <c r="H999" s="122">
        <v>349.4</v>
      </c>
      <c r="I999" s="122">
        <v>-226.59</v>
      </c>
      <c r="J999" s="122">
        <v>-122.81</v>
      </c>
      <c r="K999" s="122">
        <v>0</v>
      </c>
      <c r="L999"/>
      <c r="M999"/>
      <c r="N999"/>
    </row>
    <row r="1000" spans="1:14" s="41" customFormat="1" ht="12" hidden="1" customHeight="1" outlineLevel="2" x14ac:dyDescent="0.25">
      <c r="A1000" s="47">
        <v>1</v>
      </c>
      <c r="B1000" s="55" t="s">
        <v>313</v>
      </c>
      <c r="C1000" s="48">
        <v>3222633</v>
      </c>
      <c r="D1000" s="49">
        <v>41775</v>
      </c>
      <c r="E1000" s="48">
        <v>76076</v>
      </c>
      <c r="F1000" s="48" t="s">
        <v>38</v>
      </c>
      <c r="G1000" s="50" t="s">
        <v>260</v>
      </c>
      <c r="H1000" s="122">
        <v>349.4</v>
      </c>
      <c r="I1000" s="122">
        <v>-223.59</v>
      </c>
      <c r="J1000" s="122">
        <v>-122.81</v>
      </c>
      <c r="K1000" s="122">
        <v>3</v>
      </c>
      <c r="L1000"/>
      <c r="M1000"/>
      <c r="N1000"/>
    </row>
    <row r="1001" spans="1:14" s="41" customFormat="1" ht="12" hidden="1" customHeight="1" outlineLevel="2" x14ac:dyDescent="0.25">
      <c r="A1001" s="47">
        <v>1</v>
      </c>
      <c r="B1001" s="55" t="s">
        <v>313</v>
      </c>
      <c r="C1001" s="48">
        <v>214566</v>
      </c>
      <c r="D1001" s="49">
        <v>41775</v>
      </c>
      <c r="E1001" s="48">
        <v>336576</v>
      </c>
      <c r="F1001" s="48" t="s">
        <v>239</v>
      </c>
      <c r="G1001" s="50" t="s">
        <v>263</v>
      </c>
      <c r="H1001" s="122">
        <v>2509.4</v>
      </c>
      <c r="I1001" s="122">
        <v>0</v>
      </c>
      <c r="J1001" s="122">
        <v>-2146.5</v>
      </c>
      <c r="K1001" s="122">
        <v>362.9</v>
      </c>
      <c r="L1001"/>
      <c r="M1001"/>
      <c r="N1001"/>
    </row>
    <row r="1002" spans="1:14" s="41" customFormat="1" ht="12" hidden="1" customHeight="1" outlineLevel="2" x14ac:dyDescent="0.25">
      <c r="A1002" s="47">
        <v>1</v>
      </c>
      <c r="B1002" s="55" t="s">
        <v>313</v>
      </c>
      <c r="C1002" s="48">
        <v>3471027</v>
      </c>
      <c r="D1002" s="49">
        <v>41778</v>
      </c>
      <c r="E1002" s="48">
        <v>129638</v>
      </c>
      <c r="F1002" s="48" t="s">
        <v>123</v>
      </c>
      <c r="G1002" s="50" t="s">
        <v>264</v>
      </c>
      <c r="H1002" s="122">
        <v>349.4</v>
      </c>
      <c r="I1002" s="122">
        <v>-54.15</v>
      </c>
      <c r="J1002" s="122">
        <v>-295.25</v>
      </c>
      <c r="K1002" s="122">
        <v>0</v>
      </c>
      <c r="L1002"/>
      <c r="M1002"/>
      <c r="N1002"/>
    </row>
    <row r="1003" spans="1:14" s="41" customFormat="1" ht="12" hidden="1" customHeight="1" outlineLevel="2" x14ac:dyDescent="0.25">
      <c r="A1003" s="47">
        <v>1</v>
      </c>
      <c r="B1003" s="55" t="s">
        <v>313</v>
      </c>
      <c r="C1003" s="48">
        <v>825473</v>
      </c>
      <c r="D1003" s="49">
        <v>41778</v>
      </c>
      <c r="E1003" s="48">
        <v>120259</v>
      </c>
      <c r="F1003" s="48" t="s">
        <v>49</v>
      </c>
      <c r="G1003" s="50" t="s">
        <v>272</v>
      </c>
      <c r="H1003" s="122">
        <v>349.4</v>
      </c>
      <c r="I1003" s="122">
        <v>-198.75</v>
      </c>
      <c r="J1003" s="122">
        <v>-130.65</v>
      </c>
      <c r="K1003" s="122">
        <v>20</v>
      </c>
      <c r="L1003"/>
      <c r="M1003"/>
      <c r="N1003"/>
    </row>
    <row r="1004" spans="1:14" s="41" customFormat="1" ht="12" hidden="1" customHeight="1" outlineLevel="2" x14ac:dyDescent="0.25">
      <c r="A1004" s="47">
        <v>1</v>
      </c>
      <c r="B1004" s="55" t="s">
        <v>313</v>
      </c>
      <c r="C1004" s="48">
        <v>3485790</v>
      </c>
      <c r="D1004" s="49">
        <v>41778</v>
      </c>
      <c r="E1004" s="48">
        <v>476982</v>
      </c>
      <c r="F1004" s="48" t="s">
        <v>16</v>
      </c>
      <c r="G1004" s="50" t="s">
        <v>266</v>
      </c>
      <c r="H1004" s="122">
        <v>2236.23</v>
      </c>
      <c r="I1004" s="122">
        <v>-1072.1500000000001</v>
      </c>
      <c r="J1004" s="122">
        <v>-1164.08</v>
      </c>
      <c r="K1004" s="122">
        <v>0</v>
      </c>
      <c r="L1004"/>
      <c r="M1004"/>
      <c r="N1004"/>
    </row>
    <row r="1005" spans="1:14" s="41" customFormat="1" ht="12" hidden="1" customHeight="1" outlineLevel="2" x14ac:dyDescent="0.25">
      <c r="A1005" s="47">
        <v>1</v>
      </c>
      <c r="B1005" s="55" t="s">
        <v>313</v>
      </c>
      <c r="C1005" s="48">
        <v>3101533</v>
      </c>
      <c r="D1005" s="49">
        <v>41778</v>
      </c>
      <c r="E1005" s="48">
        <v>374831</v>
      </c>
      <c r="F1005" s="48" t="s">
        <v>16</v>
      </c>
      <c r="G1005" s="50" t="s">
        <v>266</v>
      </c>
      <c r="H1005" s="122">
        <v>349.4</v>
      </c>
      <c r="I1005" s="122">
        <v>-362.9</v>
      </c>
      <c r="J1005" s="122">
        <v>13.5</v>
      </c>
      <c r="K1005" s="122">
        <v>0</v>
      </c>
      <c r="L1005"/>
      <c r="M1005"/>
      <c r="N1005"/>
    </row>
    <row r="1006" spans="1:14" s="41" customFormat="1" ht="12" hidden="1" customHeight="1" outlineLevel="2" x14ac:dyDescent="0.25">
      <c r="A1006" s="47">
        <v>1</v>
      </c>
      <c r="B1006" s="55" t="s">
        <v>313</v>
      </c>
      <c r="C1006" s="48">
        <v>3368849</v>
      </c>
      <c r="D1006" s="49">
        <v>41778</v>
      </c>
      <c r="E1006" s="48">
        <v>93292</v>
      </c>
      <c r="F1006" s="48" t="s">
        <v>16</v>
      </c>
      <c r="G1006" s="50" t="s">
        <v>266</v>
      </c>
      <c r="H1006" s="122">
        <v>2509.4</v>
      </c>
      <c r="I1006" s="122">
        <v>-359.9</v>
      </c>
      <c r="J1006" s="122">
        <v>-2146.5</v>
      </c>
      <c r="K1006" s="122">
        <v>3</v>
      </c>
      <c r="L1006"/>
      <c r="M1006"/>
      <c r="N1006"/>
    </row>
    <row r="1007" spans="1:14" s="41" customFormat="1" ht="12" hidden="1" customHeight="1" outlineLevel="2" x14ac:dyDescent="0.25">
      <c r="A1007" s="47">
        <v>1</v>
      </c>
      <c r="B1007" s="55" t="s">
        <v>313</v>
      </c>
      <c r="C1007" s="48">
        <v>3540156</v>
      </c>
      <c r="D1007" s="49">
        <v>41778</v>
      </c>
      <c r="E1007" s="48">
        <v>152837</v>
      </c>
      <c r="F1007" s="48" t="s">
        <v>16</v>
      </c>
      <c r="G1007" s="50" t="s">
        <v>266</v>
      </c>
      <c r="H1007" s="122">
        <v>791.4</v>
      </c>
      <c r="I1007" s="122">
        <v>-359.9</v>
      </c>
      <c r="J1007" s="122">
        <v>-428.5</v>
      </c>
      <c r="K1007" s="122">
        <v>3</v>
      </c>
      <c r="L1007"/>
      <c r="M1007"/>
      <c r="N1007"/>
    </row>
    <row r="1008" spans="1:14" s="41" customFormat="1" ht="12" hidden="1" customHeight="1" outlineLevel="2" x14ac:dyDescent="0.25">
      <c r="A1008" s="47">
        <v>1</v>
      </c>
      <c r="B1008" s="55" t="s">
        <v>313</v>
      </c>
      <c r="C1008" s="48">
        <v>3366341</v>
      </c>
      <c r="D1008" s="49">
        <v>41778</v>
      </c>
      <c r="E1008" s="48">
        <v>987174</v>
      </c>
      <c r="F1008" s="48" t="s">
        <v>38</v>
      </c>
      <c r="G1008" s="50" t="s">
        <v>260</v>
      </c>
      <c r="H1008" s="122">
        <v>2509.4</v>
      </c>
      <c r="I1008" s="122">
        <v>-479.27</v>
      </c>
      <c r="J1008" s="122">
        <v>-2030.13</v>
      </c>
      <c r="K1008" s="122">
        <v>0</v>
      </c>
      <c r="L1008"/>
      <c r="M1008"/>
      <c r="N1008"/>
    </row>
    <row r="1009" spans="1:14" s="41" customFormat="1" ht="12" hidden="1" customHeight="1" outlineLevel="2" x14ac:dyDescent="0.25">
      <c r="A1009" s="47">
        <v>1</v>
      </c>
      <c r="B1009" s="55" t="s">
        <v>313</v>
      </c>
      <c r="C1009" s="48">
        <v>3536858</v>
      </c>
      <c r="D1009" s="49">
        <v>41778</v>
      </c>
      <c r="E1009" s="48">
        <v>195277</v>
      </c>
      <c r="F1009" s="48" t="s">
        <v>38</v>
      </c>
      <c r="G1009" s="50" t="s">
        <v>260</v>
      </c>
      <c r="H1009" s="122">
        <v>792.4</v>
      </c>
      <c r="I1009" s="122">
        <v>-274.45</v>
      </c>
      <c r="J1009" s="122">
        <v>-430.43</v>
      </c>
      <c r="K1009" s="122">
        <v>87.52</v>
      </c>
      <c r="L1009"/>
      <c r="M1009"/>
      <c r="N1009"/>
    </row>
    <row r="1010" spans="1:14" s="41" customFormat="1" ht="12" hidden="1" customHeight="1" outlineLevel="2" x14ac:dyDescent="0.25">
      <c r="A1010" s="47">
        <v>1</v>
      </c>
      <c r="B1010" s="55" t="s">
        <v>313</v>
      </c>
      <c r="C1010" s="48">
        <v>3108948</v>
      </c>
      <c r="D1010" s="49">
        <v>41778</v>
      </c>
      <c r="E1010" s="48">
        <v>575196</v>
      </c>
      <c r="F1010" s="48" t="s">
        <v>38</v>
      </c>
      <c r="G1010" s="50" t="s">
        <v>260</v>
      </c>
      <c r="H1010" s="122">
        <v>349.4</v>
      </c>
      <c r="I1010" s="122">
        <v>-226.59</v>
      </c>
      <c r="J1010" s="122">
        <v>-122.81</v>
      </c>
      <c r="K1010" s="122">
        <v>0</v>
      </c>
      <c r="L1010"/>
      <c r="M1010"/>
      <c r="N1010"/>
    </row>
    <row r="1011" spans="1:14" s="41" customFormat="1" ht="12" hidden="1" customHeight="1" outlineLevel="2" x14ac:dyDescent="0.25">
      <c r="A1011" s="47">
        <v>1</v>
      </c>
      <c r="B1011" s="55" t="s">
        <v>313</v>
      </c>
      <c r="C1011" s="48">
        <v>3222633</v>
      </c>
      <c r="D1011" s="49">
        <v>41778</v>
      </c>
      <c r="E1011" s="48">
        <v>76076</v>
      </c>
      <c r="F1011" s="48" t="s">
        <v>38</v>
      </c>
      <c r="G1011" s="50" t="s">
        <v>260</v>
      </c>
      <c r="H1011" s="122">
        <v>349.4</v>
      </c>
      <c r="I1011" s="122">
        <v>-223.59</v>
      </c>
      <c r="J1011" s="122">
        <v>-122.81</v>
      </c>
      <c r="K1011" s="122">
        <v>3</v>
      </c>
      <c r="L1011"/>
      <c r="M1011"/>
      <c r="N1011"/>
    </row>
    <row r="1012" spans="1:14" s="41" customFormat="1" ht="12" hidden="1" customHeight="1" outlineLevel="2" x14ac:dyDescent="0.25">
      <c r="A1012" s="47">
        <v>1</v>
      </c>
      <c r="B1012" s="55" t="s">
        <v>313</v>
      </c>
      <c r="C1012" s="48">
        <v>505085</v>
      </c>
      <c r="D1012" s="49">
        <v>41778</v>
      </c>
      <c r="E1012" s="48">
        <v>273389</v>
      </c>
      <c r="F1012" s="48" t="s">
        <v>241</v>
      </c>
      <c r="G1012" s="50" t="s">
        <v>269</v>
      </c>
      <c r="H1012" s="122">
        <v>792.4</v>
      </c>
      <c r="I1012" s="122">
        <v>-252.15</v>
      </c>
      <c r="J1012" s="122">
        <v>-429.98</v>
      </c>
      <c r="K1012" s="122">
        <v>110.27</v>
      </c>
      <c r="L1012"/>
      <c r="M1012"/>
      <c r="N1012"/>
    </row>
    <row r="1013" spans="1:14" s="41" customFormat="1" ht="12" hidden="1" customHeight="1" outlineLevel="2" x14ac:dyDescent="0.25">
      <c r="A1013" s="47">
        <v>1</v>
      </c>
      <c r="B1013" s="55" t="s">
        <v>313</v>
      </c>
      <c r="C1013" s="48">
        <v>7015935</v>
      </c>
      <c r="D1013" s="49">
        <v>41778</v>
      </c>
      <c r="E1013" s="48">
        <v>76446</v>
      </c>
      <c r="F1013" s="48" t="s">
        <v>199</v>
      </c>
      <c r="G1013" s="50" t="s">
        <v>274</v>
      </c>
      <c r="H1013" s="122">
        <v>2509.4</v>
      </c>
      <c r="I1013" s="122">
        <v>0</v>
      </c>
      <c r="J1013" s="122">
        <v>-2509.4</v>
      </c>
      <c r="K1013" s="122">
        <v>0</v>
      </c>
      <c r="L1013"/>
      <c r="M1013"/>
      <c r="N1013"/>
    </row>
    <row r="1014" spans="1:14" s="41" customFormat="1" ht="12" hidden="1" customHeight="1" outlineLevel="2" x14ac:dyDescent="0.25">
      <c r="A1014" s="47">
        <v>1</v>
      </c>
      <c r="B1014" s="55" t="s">
        <v>313</v>
      </c>
      <c r="C1014" s="48">
        <v>3550594</v>
      </c>
      <c r="D1014" s="49">
        <v>41778</v>
      </c>
      <c r="E1014" s="48">
        <v>58234</v>
      </c>
      <c r="F1014" s="48" t="s">
        <v>250</v>
      </c>
      <c r="G1014" s="50" t="s">
        <v>285</v>
      </c>
      <c r="H1014" s="122">
        <v>7261.2</v>
      </c>
      <c r="I1014" s="122">
        <v>0</v>
      </c>
      <c r="J1014" s="122">
        <v>-1290.8599999999999</v>
      </c>
      <c r="K1014" s="122">
        <v>5970.34</v>
      </c>
      <c r="L1014"/>
      <c r="M1014"/>
      <c r="N1014"/>
    </row>
    <row r="1015" spans="1:14" s="41" customFormat="1" ht="12" hidden="1" customHeight="1" outlineLevel="2" x14ac:dyDescent="0.25">
      <c r="A1015" s="47">
        <v>1</v>
      </c>
      <c r="B1015" s="55" t="s">
        <v>313</v>
      </c>
      <c r="C1015" s="48">
        <v>214566</v>
      </c>
      <c r="D1015" s="49">
        <v>41778</v>
      </c>
      <c r="E1015" s="48">
        <v>336576</v>
      </c>
      <c r="F1015" s="48" t="s">
        <v>239</v>
      </c>
      <c r="G1015" s="50" t="s">
        <v>263</v>
      </c>
      <c r="H1015" s="122">
        <v>2602</v>
      </c>
      <c r="I1015" s="122">
        <v>0</v>
      </c>
      <c r="J1015" s="122">
        <v>-2239.1</v>
      </c>
      <c r="K1015" s="122">
        <v>362.9</v>
      </c>
      <c r="L1015"/>
      <c r="M1015"/>
      <c r="N1015"/>
    </row>
    <row r="1016" spans="1:14" s="41" customFormat="1" ht="12" hidden="1" customHeight="1" outlineLevel="2" x14ac:dyDescent="0.25">
      <c r="A1016" s="47">
        <v>1</v>
      </c>
      <c r="B1016" s="55" t="s">
        <v>313</v>
      </c>
      <c r="C1016" s="48">
        <v>7015935</v>
      </c>
      <c r="D1016" s="49">
        <v>41779</v>
      </c>
      <c r="E1016" s="48">
        <v>76446</v>
      </c>
      <c r="F1016" s="48" t="s">
        <v>199</v>
      </c>
      <c r="G1016" s="50" t="s">
        <v>274</v>
      </c>
      <c r="H1016" s="122">
        <v>2602</v>
      </c>
      <c r="I1016" s="122">
        <v>-359.9</v>
      </c>
      <c r="J1016" s="122">
        <v>-2239.1</v>
      </c>
      <c r="K1016" s="122">
        <v>3</v>
      </c>
      <c r="L1016"/>
      <c r="M1016"/>
      <c r="N1016"/>
    </row>
    <row r="1017" spans="1:14" s="41" customFormat="1" ht="12" hidden="1" customHeight="1" outlineLevel="2" x14ac:dyDescent="0.25">
      <c r="A1017" s="47">
        <v>1</v>
      </c>
      <c r="B1017" s="55" t="s">
        <v>313</v>
      </c>
      <c r="C1017" s="48">
        <v>3471027</v>
      </c>
      <c r="D1017" s="49">
        <v>41779</v>
      </c>
      <c r="E1017" s="48">
        <v>129638</v>
      </c>
      <c r="F1017" s="48" t="s">
        <v>123</v>
      </c>
      <c r="G1017" s="50" t="s">
        <v>264</v>
      </c>
      <c r="H1017" s="122">
        <v>349.4</v>
      </c>
      <c r="I1017" s="122">
        <v>-54.15</v>
      </c>
      <c r="J1017" s="122">
        <v>-295.25</v>
      </c>
      <c r="K1017" s="122">
        <v>0</v>
      </c>
      <c r="L1017"/>
      <c r="M1017"/>
      <c r="N1017"/>
    </row>
    <row r="1018" spans="1:14" s="41" customFormat="1" ht="12" hidden="1" customHeight="1" outlineLevel="2" x14ac:dyDescent="0.25">
      <c r="A1018" s="47">
        <v>1</v>
      </c>
      <c r="B1018" s="55" t="s">
        <v>313</v>
      </c>
      <c r="C1018" s="48">
        <v>3550594</v>
      </c>
      <c r="D1018" s="49">
        <v>41779</v>
      </c>
      <c r="E1018" s="48">
        <v>58234</v>
      </c>
      <c r="F1018" s="48" t="s">
        <v>250</v>
      </c>
      <c r="G1018" s="50" t="s">
        <v>285</v>
      </c>
      <c r="H1018" s="122">
        <v>349.4</v>
      </c>
      <c r="I1018" s="122">
        <v>-287.29000000000002</v>
      </c>
      <c r="J1018" s="122">
        <v>-62.11</v>
      </c>
      <c r="K1018" s="122">
        <v>0</v>
      </c>
      <c r="L1018"/>
      <c r="M1018"/>
      <c r="N1018"/>
    </row>
    <row r="1019" spans="1:14" s="41" customFormat="1" ht="12" hidden="1" customHeight="1" outlineLevel="2" x14ac:dyDescent="0.25">
      <c r="A1019" s="47">
        <v>1</v>
      </c>
      <c r="B1019" s="55" t="s">
        <v>313</v>
      </c>
      <c r="C1019" s="48">
        <v>3101533</v>
      </c>
      <c r="D1019" s="49">
        <v>41779</v>
      </c>
      <c r="E1019" s="48">
        <v>374831</v>
      </c>
      <c r="F1019" s="48" t="s">
        <v>16</v>
      </c>
      <c r="G1019" s="50" t="s">
        <v>266</v>
      </c>
      <c r="H1019" s="122">
        <v>349.4</v>
      </c>
      <c r="I1019" s="122">
        <v>-362.9</v>
      </c>
      <c r="J1019" s="122">
        <v>13.5</v>
      </c>
      <c r="K1019" s="122">
        <v>0</v>
      </c>
      <c r="L1019"/>
      <c r="M1019"/>
      <c r="N1019"/>
    </row>
    <row r="1020" spans="1:14" s="41" customFormat="1" ht="12" hidden="1" customHeight="1" outlineLevel="2" x14ac:dyDescent="0.25">
      <c r="A1020" s="47">
        <v>1</v>
      </c>
      <c r="B1020" s="55" t="s">
        <v>313</v>
      </c>
      <c r="C1020" s="48">
        <v>3485790</v>
      </c>
      <c r="D1020" s="49">
        <v>41779</v>
      </c>
      <c r="E1020" s="48">
        <v>476982</v>
      </c>
      <c r="F1020" s="48" t="s">
        <v>16</v>
      </c>
      <c r="G1020" s="50" t="s">
        <v>266</v>
      </c>
      <c r="H1020" s="122">
        <v>349.4</v>
      </c>
      <c r="I1020" s="122">
        <v>-362.9</v>
      </c>
      <c r="J1020" s="122">
        <v>13.5</v>
      </c>
      <c r="K1020" s="122">
        <v>0</v>
      </c>
      <c r="L1020"/>
      <c r="M1020"/>
      <c r="N1020"/>
    </row>
    <row r="1021" spans="1:14" s="41" customFormat="1" ht="12" hidden="1" customHeight="1" outlineLevel="2" x14ac:dyDescent="0.25">
      <c r="A1021" s="47">
        <v>1</v>
      </c>
      <c r="B1021" s="55" t="s">
        <v>313</v>
      </c>
      <c r="C1021" s="48">
        <v>3368849</v>
      </c>
      <c r="D1021" s="49">
        <v>41779</v>
      </c>
      <c r="E1021" s="48">
        <v>93292</v>
      </c>
      <c r="F1021" s="48" t="s">
        <v>16</v>
      </c>
      <c r="G1021" s="50" t="s">
        <v>266</v>
      </c>
      <c r="H1021" s="122">
        <v>2602</v>
      </c>
      <c r="I1021" s="122">
        <v>-359.9</v>
      </c>
      <c r="J1021" s="122">
        <v>-2239.1</v>
      </c>
      <c r="K1021" s="122">
        <v>3</v>
      </c>
      <c r="L1021"/>
      <c r="M1021"/>
      <c r="N1021"/>
    </row>
    <row r="1022" spans="1:14" s="41" customFormat="1" ht="12" hidden="1" customHeight="1" outlineLevel="2" x14ac:dyDescent="0.25">
      <c r="A1022" s="47">
        <v>1</v>
      </c>
      <c r="B1022" s="55" t="s">
        <v>313</v>
      </c>
      <c r="C1022" s="48">
        <v>3366341</v>
      </c>
      <c r="D1022" s="49">
        <v>41779</v>
      </c>
      <c r="E1022" s="48">
        <v>987174</v>
      </c>
      <c r="F1022" s="48" t="s">
        <v>38</v>
      </c>
      <c r="G1022" s="50" t="s">
        <v>260</v>
      </c>
      <c r="H1022" s="122">
        <v>2602</v>
      </c>
      <c r="I1022" s="122">
        <v>-479.27</v>
      </c>
      <c r="J1022" s="122">
        <v>-2122.73</v>
      </c>
      <c r="K1022" s="122">
        <v>0</v>
      </c>
      <c r="L1022"/>
      <c r="M1022"/>
      <c r="N1022"/>
    </row>
    <row r="1023" spans="1:14" s="41" customFormat="1" ht="12" hidden="1" customHeight="1" outlineLevel="2" x14ac:dyDescent="0.25">
      <c r="A1023" s="47">
        <v>1</v>
      </c>
      <c r="B1023" s="55" t="s">
        <v>313</v>
      </c>
      <c r="C1023" s="48">
        <v>3108948</v>
      </c>
      <c r="D1023" s="49">
        <v>41779</v>
      </c>
      <c r="E1023" s="48">
        <v>575196</v>
      </c>
      <c r="F1023" s="48" t="s">
        <v>38</v>
      </c>
      <c r="G1023" s="50" t="s">
        <v>260</v>
      </c>
      <c r="H1023" s="122">
        <v>349.4</v>
      </c>
      <c r="I1023" s="122">
        <v>-226.59</v>
      </c>
      <c r="J1023" s="122">
        <v>-122.81</v>
      </c>
      <c r="K1023" s="122">
        <v>0</v>
      </c>
      <c r="L1023"/>
      <c r="M1023"/>
      <c r="N1023"/>
    </row>
    <row r="1024" spans="1:14" s="41" customFormat="1" ht="12" hidden="1" customHeight="1" outlineLevel="2" x14ac:dyDescent="0.25">
      <c r="A1024" s="47">
        <v>1</v>
      </c>
      <c r="B1024" s="55" t="s">
        <v>313</v>
      </c>
      <c r="C1024" s="48">
        <v>3222633</v>
      </c>
      <c r="D1024" s="49">
        <v>41779</v>
      </c>
      <c r="E1024" s="48">
        <v>76076</v>
      </c>
      <c r="F1024" s="48" t="s">
        <v>38</v>
      </c>
      <c r="G1024" s="50" t="s">
        <v>260</v>
      </c>
      <c r="H1024" s="122">
        <v>349.4</v>
      </c>
      <c r="I1024" s="122">
        <v>-223.59</v>
      </c>
      <c r="J1024" s="122">
        <v>-122.81</v>
      </c>
      <c r="K1024" s="122">
        <v>3</v>
      </c>
      <c r="L1024"/>
      <c r="M1024"/>
      <c r="N1024"/>
    </row>
    <row r="1025" spans="1:14" s="41" customFormat="1" ht="12" hidden="1" customHeight="1" outlineLevel="2" x14ac:dyDescent="0.25">
      <c r="A1025" s="47">
        <v>1</v>
      </c>
      <c r="B1025" s="55" t="s">
        <v>313</v>
      </c>
      <c r="C1025" s="48">
        <v>3536858</v>
      </c>
      <c r="D1025" s="49">
        <v>41779</v>
      </c>
      <c r="E1025" s="48">
        <v>195277</v>
      </c>
      <c r="F1025" s="48" t="s">
        <v>38</v>
      </c>
      <c r="G1025" s="50" t="s">
        <v>260</v>
      </c>
      <c r="H1025" s="122">
        <v>349.4</v>
      </c>
      <c r="I1025" s="122">
        <v>-180.54</v>
      </c>
      <c r="J1025" s="122">
        <v>-122.81</v>
      </c>
      <c r="K1025" s="122">
        <v>46.05</v>
      </c>
      <c r="L1025"/>
      <c r="M1025"/>
      <c r="N1025"/>
    </row>
    <row r="1026" spans="1:14" s="41" customFormat="1" ht="12" hidden="1" customHeight="1" outlineLevel="2" x14ac:dyDescent="0.25">
      <c r="A1026" s="47">
        <v>1</v>
      </c>
      <c r="B1026" s="55" t="s">
        <v>313</v>
      </c>
      <c r="C1026" s="48">
        <v>783813</v>
      </c>
      <c r="D1026" s="49">
        <v>41779</v>
      </c>
      <c r="E1026" s="48">
        <v>50836</v>
      </c>
      <c r="F1026" s="48" t="s">
        <v>38</v>
      </c>
      <c r="G1026" s="50" t="s">
        <v>260</v>
      </c>
      <c r="H1026" s="122">
        <v>204.87</v>
      </c>
      <c r="I1026" s="122">
        <v>-24.59</v>
      </c>
      <c r="J1026" s="122">
        <v>-180.28</v>
      </c>
      <c r="K1026" s="122">
        <v>0</v>
      </c>
      <c r="L1026"/>
      <c r="M1026"/>
      <c r="N1026"/>
    </row>
    <row r="1027" spans="1:14" s="41" customFormat="1" ht="12" hidden="1" customHeight="1" outlineLevel="2" x14ac:dyDescent="0.25">
      <c r="A1027" s="47">
        <v>1</v>
      </c>
      <c r="B1027" s="55" t="s">
        <v>313</v>
      </c>
      <c r="C1027" s="48">
        <v>505085</v>
      </c>
      <c r="D1027" s="49">
        <v>41779</v>
      </c>
      <c r="E1027" s="48">
        <v>273389</v>
      </c>
      <c r="F1027" s="48" t="s">
        <v>241</v>
      </c>
      <c r="G1027" s="50" t="s">
        <v>269</v>
      </c>
      <c r="H1027" s="122">
        <v>349.4</v>
      </c>
      <c r="I1027" s="122">
        <v>-157.97</v>
      </c>
      <c r="J1027" s="122">
        <v>-122.35</v>
      </c>
      <c r="K1027" s="122">
        <v>69.08</v>
      </c>
      <c r="L1027"/>
      <c r="M1027"/>
      <c r="N1027"/>
    </row>
    <row r="1028" spans="1:14" s="41" customFormat="1" ht="12" hidden="1" customHeight="1" outlineLevel="2" x14ac:dyDescent="0.25">
      <c r="A1028" s="47">
        <v>1</v>
      </c>
      <c r="B1028" s="55" t="s">
        <v>313</v>
      </c>
      <c r="C1028" s="48">
        <v>1206418</v>
      </c>
      <c r="D1028" s="49">
        <v>41779</v>
      </c>
      <c r="E1028" s="48">
        <v>478949</v>
      </c>
      <c r="F1028" s="48" t="s">
        <v>245</v>
      </c>
      <c r="G1028" s="50" t="s">
        <v>277</v>
      </c>
      <c r="H1028" s="122">
        <v>197</v>
      </c>
      <c r="I1028" s="122">
        <v>0</v>
      </c>
      <c r="J1028" s="122">
        <v>0</v>
      </c>
      <c r="K1028" s="122">
        <v>197</v>
      </c>
      <c r="L1028"/>
      <c r="M1028"/>
      <c r="N1028"/>
    </row>
    <row r="1029" spans="1:14" s="41" customFormat="1" ht="12" hidden="1" customHeight="1" outlineLevel="2" x14ac:dyDescent="0.25">
      <c r="A1029" s="47">
        <v>1</v>
      </c>
      <c r="B1029" s="55" t="s">
        <v>313</v>
      </c>
      <c r="C1029" s="48">
        <v>214566</v>
      </c>
      <c r="D1029" s="49">
        <v>41779</v>
      </c>
      <c r="E1029" s="48">
        <v>336576</v>
      </c>
      <c r="F1029" s="48" t="s">
        <v>239</v>
      </c>
      <c r="G1029" s="50" t="s">
        <v>263</v>
      </c>
      <c r="H1029" s="122">
        <v>2509.4</v>
      </c>
      <c r="I1029" s="122">
        <v>0</v>
      </c>
      <c r="J1029" s="122">
        <v>-2509.4</v>
      </c>
      <c r="K1029" s="122">
        <v>0</v>
      </c>
      <c r="L1029"/>
      <c r="M1029"/>
      <c r="N1029"/>
    </row>
    <row r="1030" spans="1:14" s="41" customFormat="1" ht="12" hidden="1" customHeight="1" outlineLevel="2" x14ac:dyDescent="0.25">
      <c r="A1030" s="47">
        <v>1</v>
      </c>
      <c r="B1030" s="55" t="s">
        <v>313</v>
      </c>
      <c r="C1030" s="48">
        <v>7015935</v>
      </c>
      <c r="D1030" s="49">
        <v>41780</v>
      </c>
      <c r="E1030" s="48">
        <v>76446</v>
      </c>
      <c r="F1030" s="48" t="s">
        <v>199</v>
      </c>
      <c r="G1030" s="50" t="s">
        <v>274</v>
      </c>
      <c r="H1030" s="122">
        <v>2509.4</v>
      </c>
      <c r="I1030" s="122">
        <v>-359.9</v>
      </c>
      <c r="J1030" s="122">
        <v>-2146.5</v>
      </c>
      <c r="K1030" s="122">
        <v>3</v>
      </c>
      <c r="L1030"/>
      <c r="M1030"/>
      <c r="N1030"/>
    </row>
    <row r="1031" spans="1:14" s="41" customFormat="1" ht="12" hidden="1" customHeight="1" outlineLevel="2" x14ac:dyDescent="0.25">
      <c r="A1031" s="47">
        <v>1</v>
      </c>
      <c r="B1031" s="55" t="s">
        <v>313</v>
      </c>
      <c r="C1031" s="48">
        <v>245011</v>
      </c>
      <c r="D1031" s="49">
        <v>41780</v>
      </c>
      <c r="E1031" s="48">
        <v>232108</v>
      </c>
      <c r="F1031" s="48" t="s">
        <v>123</v>
      </c>
      <c r="G1031" s="50" t="s">
        <v>264</v>
      </c>
      <c r="H1031" s="122">
        <v>1077</v>
      </c>
      <c r="I1031" s="122">
        <v>-170</v>
      </c>
      <c r="J1031" s="122">
        <v>-907</v>
      </c>
      <c r="K1031" s="122">
        <v>0</v>
      </c>
      <c r="L1031"/>
      <c r="M1031"/>
      <c r="N1031"/>
    </row>
    <row r="1032" spans="1:14" s="41" customFormat="1" ht="12" hidden="1" customHeight="1" outlineLevel="2" x14ac:dyDescent="0.25">
      <c r="A1032" s="47">
        <v>1</v>
      </c>
      <c r="B1032" s="55" t="s">
        <v>313</v>
      </c>
      <c r="C1032" s="48">
        <v>3471027</v>
      </c>
      <c r="D1032" s="49">
        <v>41780</v>
      </c>
      <c r="E1032" s="48">
        <v>129638</v>
      </c>
      <c r="F1032" s="48" t="s">
        <v>123</v>
      </c>
      <c r="G1032" s="50" t="s">
        <v>264</v>
      </c>
      <c r="H1032" s="122">
        <v>349.4</v>
      </c>
      <c r="I1032" s="122">
        <v>-54.15</v>
      </c>
      <c r="J1032" s="122">
        <v>-295.25</v>
      </c>
      <c r="K1032" s="122">
        <v>0</v>
      </c>
      <c r="L1032"/>
      <c r="M1032"/>
      <c r="N1032"/>
    </row>
    <row r="1033" spans="1:14" s="41" customFormat="1" ht="12" hidden="1" customHeight="1" outlineLevel="2" x14ac:dyDescent="0.25">
      <c r="A1033" s="47">
        <v>1</v>
      </c>
      <c r="B1033" s="55" t="s">
        <v>313</v>
      </c>
      <c r="C1033" s="48">
        <v>3550594</v>
      </c>
      <c r="D1033" s="49">
        <v>41780</v>
      </c>
      <c r="E1033" s="48">
        <v>58234</v>
      </c>
      <c r="F1033" s="48" t="s">
        <v>250</v>
      </c>
      <c r="G1033" s="50" t="s">
        <v>285</v>
      </c>
      <c r="H1033" s="122">
        <v>349.4</v>
      </c>
      <c r="I1033" s="122">
        <v>-75.03</v>
      </c>
      <c r="J1033" s="122">
        <v>-62.12</v>
      </c>
      <c r="K1033" s="122">
        <v>212.25</v>
      </c>
      <c r="L1033"/>
      <c r="M1033"/>
      <c r="N1033"/>
    </row>
    <row r="1034" spans="1:14" s="41" customFormat="1" ht="12" hidden="1" customHeight="1" outlineLevel="2" x14ac:dyDescent="0.25">
      <c r="A1034" s="47">
        <v>1</v>
      </c>
      <c r="B1034" s="55" t="s">
        <v>313</v>
      </c>
      <c r="C1034" s="48">
        <v>797734</v>
      </c>
      <c r="D1034" s="49">
        <v>41780</v>
      </c>
      <c r="E1034" s="48">
        <v>36057</v>
      </c>
      <c r="F1034" s="48" t="s">
        <v>238</v>
      </c>
      <c r="G1034" s="50" t="s">
        <v>261</v>
      </c>
      <c r="H1034" s="122">
        <v>74</v>
      </c>
      <c r="I1034" s="122">
        <v>-14.72</v>
      </c>
      <c r="J1034" s="122">
        <v>-59.28</v>
      </c>
      <c r="K1034" s="122">
        <v>0</v>
      </c>
      <c r="L1034"/>
      <c r="M1034"/>
      <c r="N1034"/>
    </row>
    <row r="1035" spans="1:14" s="41" customFormat="1" ht="12" hidden="1" customHeight="1" outlineLevel="2" x14ac:dyDescent="0.25">
      <c r="A1035" s="47">
        <v>1</v>
      </c>
      <c r="B1035" s="55" t="s">
        <v>313</v>
      </c>
      <c r="C1035" s="48">
        <v>3101533</v>
      </c>
      <c r="D1035" s="49">
        <v>41780</v>
      </c>
      <c r="E1035" s="48">
        <v>374831</v>
      </c>
      <c r="F1035" s="48" t="s">
        <v>16</v>
      </c>
      <c r="G1035" s="50" t="s">
        <v>266</v>
      </c>
      <c r="H1035" s="122">
        <v>349.4</v>
      </c>
      <c r="I1035" s="122">
        <v>-362.9</v>
      </c>
      <c r="J1035" s="122">
        <v>13.5</v>
      </c>
      <c r="K1035" s="122">
        <v>0</v>
      </c>
      <c r="L1035"/>
      <c r="M1035"/>
      <c r="N1035"/>
    </row>
    <row r="1036" spans="1:14" s="41" customFormat="1" ht="12" hidden="1" customHeight="1" outlineLevel="2" x14ac:dyDescent="0.25">
      <c r="A1036" s="47">
        <v>1</v>
      </c>
      <c r="B1036" s="55" t="s">
        <v>313</v>
      </c>
      <c r="C1036" s="48">
        <v>3485790</v>
      </c>
      <c r="D1036" s="49">
        <v>41780</v>
      </c>
      <c r="E1036" s="48">
        <v>476982</v>
      </c>
      <c r="F1036" s="48" t="s">
        <v>16</v>
      </c>
      <c r="G1036" s="50" t="s">
        <v>266</v>
      </c>
      <c r="H1036" s="122">
        <v>698.8</v>
      </c>
      <c r="I1036" s="122">
        <v>-362.9</v>
      </c>
      <c r="J1036" s="122">
        <v>-335.9</v>
      </c>
      <c r="K1036" s="122">
        <v>0</v>
      </c>
      <c r="L1036"/>
      <c r="M1036"/>
      <c r="N1036"/>
    </row>
    <row r="1037" spans="1:14" s="41" customFormat="1" ht="12" hidden="1" customHeight="1" outlineLevel="2" x14ac:dyDescent="0.25">
      <c r="A1037" s="47">
        <v>1</v>
      </c>
      <c r="B1037" s="55" t="s">
        <v>313</v>
      </c>
      <c r="C1037" s="48">
        <v>3368849</v>
      </c>
      <c r="D1037" s="49">
        <v>41780</v>
      </c>
      <c r="E1037" s="48">
        <v>93292</v>
      </c>
      <c r="F1037" s="48" t="s">
        <v>16</v>
      </c>
      <c r="G1037" s="50" t="s">
        <v>266</v>
      </c>
      <c r="H1037" s="122">
        <v>2509.4</v>
      </c>
      <c r="I1037" s="122">
        <v>-359.9</v>
      </c>
      <c r="J1037" s="122">
        <v>-2146.5</v>
      </c>
      <c r="K1037" s="122">
        <v>3</v>
      </c>
      <c r="L1037"/>
      <c r="M1037"/>
      <c r="N1037"/>
    </row>
    <row r="1038" spans="1:14" s="41" customFormat="1" ht="12" hidden="1" customHeight="1" outlineLevel="2" x14ac:dyDescent="0.25">
      <c r="A1038" s="47">
        <v>1</v>
      </c>
      <c r="B1038" s="55" t="s">
        <v>313</v>
      </c>
      <c r="C1038" s="48">
        <v>3540156</v>
      </c>
      <c r="D1038" s="49">
        <v>41780</v>
      </c>
      <c r="E1038" s="48">
        <v>152837</v>
      </c>
      <c r="F1038" s="48" t="s">
        <v>16</v>
      </c>
      <c r="G1038" s="50" t="s">
        <v>266</v>
      </c>
      <c r="H1038" s="122">
        <v>349.4</v>
      </c>
      <c r="I1038" s="122">
        <v>-359.9</v>
      </c>
      <c r="J1038" s="122">
        <v>13.5</v>
      </c>
      <c r="K1038" s="122">
        <v>3</v>
      </c>
      <c r="L1038"/>
      <c r="M1038"/>
      <c r="N1038"/>
    </row>
    <row r="1039" spans="1:14" s="41" customFormat="1" ht="12" hidden="1" customHeight="1" outlineLevel="2" x14ac:dyDescent="0.25">
      <c r="A1039" s="47">
        <v>1</v>
      </c>
      <c r="B1039" s="55" t="s">
        <v>313</v>
      </c>
      <c r="C1039" s="48">
        <v>3303747</v>
      </c>
      <c r="D1039" s="49">
        <v>41780</v>
      </c>
      <c r="E1039" s="48">
        <v>124567</v>
      </c>
      <c r="F1039" s="48" t="s">
        <v>38</v>
      </c>
      <c r="G1039" s="50" t="s">
        <v>260</v>
      </c>
      <c r="H1039" s="122">
        <v>2723.23</v>
      </c>
      <c r="I1039" s="122">
        <v>-619.72</v>
      </c>
      <c r="J1039" s="122">
        <v>-2103.5100000000002</v>
      </c>
      <c r="K1039" s="122">
        <v>0</v>
      </c>
      <c r="L1039"/>
      <c r="M1039"/>
      <c r="N1039"/>
    </row>
    <row r="1040" spans="1:14" s="41" customFormat="1" ht="12" hidden="1" customHeight="1" outlineLevel="2" x14ac:dyDescent="0.25">
      <c r="A1040" s="47">
        <v>1</v>
      </c>
      <c r="B1040" s="55" t="s">
        <v>313</v>
      </c>
      <c r="C1040" s="48">
        <v>3366341</v>
      </c>
      <c r="D1040" s="49">
        <v>41780</v>
      </c>
      <c r="E1040" s="48">
        <v>987174</v>
      </c>
      <c r="F1040" s="48" t="s">
        <v>38</v>
      </c>
      <c r="G1040" s="50" t="s">
        <v>260</v>
      </c>
      <c r="H1040" s="122">
        <v>2509.4</v>
      </c>
      <c r="I1040" s="122">
        <v>-479.27</v>
      </c>
      <c r="J1040" s="122">
        <v>-2030.13</v>
      </c>
      <c r="K1040" s="122">
        <v>0</v>
      </c>
      <c r="L1040"/>
      <c r="M1040"/>
      <c r="N1040"/>
    </row>
    <row r="1041" spans="1:14" s="41" customFormat="1" ht="12" hidden="1" customHeight="1" outlineLevel="2" x14ac:dyDescent="0.25">
      <c r="A1041" s="47">
        <v>1</v>
      </c>
      <c r="B1041" s="55" t="s">
        <v>313</v>
      </c>
      <c r="C1041" s="48">
        <v>3108948</v>
      </c>
      <c r="D1041" s="49">
        <v>41780</v>
      </c>
      <c r="E1041" s="48">
        <v>575196</v>
      </c>
      <c r="F1041" s="48" t="s">
        <v>38</v>
      </c>
      <c r="G1041" s="50" t="s">
        <v>260</v>
      </c>
      <c r="H1041" s="122">
        <v>349.4</v>
      </c>
      <c r="I1041" s="122">
        <v>-226.59</v>
      </c>
      <c r="J1041" s="122">
        <v>-122.81</v>
      </c>
      <c r="K1041" s="122">
        <v>0</v>
      </c>
      <c r="L1041"/>
      <c r="M1041"/>
      <c r="N1041"/>
    </row>
    <row r="1042" spans="1:14" s="41" customFormat="1" ht="12" hidden="1" customHeight="1" outlineLevel="2" x14ac:dyDescent="0.25">
      <c r="A1042" s="47">
        <v>1</v>
      </c>
      <c r="B1042" s="55" t="s">
        <v>313</v>
      </c>
      <c r="C1042" s="48">
        <v>3222633</v>
      </c>
      <c r="D1042" s="49">
        <v>41780</v>
      </c>
      <c r="E1042" s="48">
        <v>76076</v>
      </c>
      <c r="F1042" s="48" t="s">
        <v>38</v>
      </c>
      <c r="G1042" s="50" t="s">
        <v>260</v>
      </c>
      <c r="H1042" s="122">
        <v>442</v>
      </c>
      <c r="I1042" s="122">
        <v>-223.59</v>
      </c>
      <c r="J1042" s="122">
        <v>-215.41</v>
      </c>
      <c r="K1042" s="122">
        <v>3</v>
      </c>
      <c r="L1042"/>
      <c r="M1042"/>
      <c r="N1042"/>
    </row>
    <row r="1043" spans="1:14" s="41" customFormat="1" ht="12" hidden="1" customHeight="1" outlineLevel="2" x14ac:dyDescent="0.25">
      <c r="A1043" s="47">
        <v>1</v>
      </c>
      <c r="B1043" s="55" t="s">
        <v>313</v>
      </c>
      <c r="C1043" s="48">
        <v>3536858</v>
      </c>
      <c r="D1043" s="49">
        <v>41780</v>
      </c>
      <c r="E1043" s="48">
        <v>195277</v>
      </c>
      <c r="F1043" s="48" t="s">
        <v>38</v>
      </c>
      <c r="G1043" s="50" t="s">
        <v>260</v>
      </c>
      <c r="H1043" s="122">
        <v>349.4</v>
      </c>
      <c r="I1043" s="122">
        <v>-180.54</v>
      </c>
      <c r="J1043" s="122">
        <v>-122.81</v>
      </c>
      <c r="K1043" s="122">
        <v>46.05</v>
      </c>
      <c r="L1043"/>
      <c r="M1043"/>
      <c r="N1043"/>
    </row>
    <row r="1044" spans="1:14" s="41" customFormat="1" ht="12" hidden="1" customHeight="1" outlineLevel="2" x14ac:dyDescent="0.25">
      <c r="A1044" s="47">
        <v>1</v>
      </c>
      <c r="B1044" s="55" t="s">
        <v>313</v>
      </c>
      <c r="C1044" s="48">
        <v>3437256</v>
      </c>
      <c r="D1044" s="49">
        <v>41780</v>
      </c>
      <c r="E1044" s="48">
        <v>88510</v>
      </c>
      <c r="F1044" s="48" t="s">
        <v>19</v>
      </c>
      <c r="G1044" s="50" t="s">
        <v>262</v>
      </c>
      <c r="H1044" s="122">
        <v>283.91000000000003</v>
      </c>
      <c r="I1044" s="122">
        <v>0</v>
      </c>
      <c r="J1044" s="122">
        <v>-283.91000000000003</v>
      </c>
      <c r="K1044" s="122">
        <v>0</v>
      </c>
      <c r="L1044"/>
      <c r="M1044"/>
      <c r="N1044"/>
    </row>
    <row r="1045" spans="1:14" s="41" customFormat="1" ht="12" hidden="1" customHeight="1" outlineLevel="2" x14ac:dyDescent="0.25">
      <c r="A1045" s="47">
        <v>1</v>
      </c>
      <c r="B1045" s="55" t="s">
        <v>313</v>
      </c>
      <c r="C1045" s="48">
        <v>7015935</v>
      </c>
      <c r="D1045" s="49">
        <v>41781</v>
      </c>
      <c r="E1045" s="48">
        <v>76446</v>
      </c>
      <c r="F1045" s="48" t="s">
        <v>199</v>
      </c>
      <c r="G1045" s="50" t="s">
        <v>274</v>
      </c>
      <c r="H1045" s="122">
        <v>2602</v>
      </c>
      <c r="I1045" s="122">
        <v>-359.9</v>
      </c>
      <c r="J1045" s="122">
        <v>-2239.1</v>
      </c>
      <c r="K1045" s="122">
        <v>3</v>
      </c>
      <c r="L1045"/>
      <c r="M1045"/>
      <c r="N1045"/>
    </row>
    <row r="1046" spans="1:14" s="41" customFormat="1" ht="12" hidden="1" customHeight="1" outlineLevel="2" x14ac:dyDescent="0.25">
      <c r="A1046" s="47">
        <v>1</v>
      </c>
      <c r="B1046" s="55" t="s">
        <v>313</v>
      </c>
      <c r="C1046" s="48">
        <v>3471027</v>
      </c>
      <c r="D1046" s="49">
        <v>41781</v>
      </c>
      <c r="E1046" s="48">
        <v>129638</v>
      </c>
      <c r="F1046" s="48" t="s">
        <v>123</v>
      </c>
      <c r="G1046" s="50" t="s">
        <v>264</v>
      </c>
      <c r="H1046" s="122">
        <v>349.4</v>
      </c>
      <c r="I1046" s="122">
        <v>-54.15</v>
      </c>
      <c r="J1046" s="122">
        <v>-295.25</v>
      </c>
      <c r="K1046" s="122">
        <v>0</v>
      </c>
      <c r="L1046"/>
      <c r="M1046"/>
      <c r="N1046"/>
    </row>
    <row r="1047" spans="1:14" s="41" customFormat="1" ht="12" hidden="1" customHeight="1" outlineLevel="2" x14ac:dyDescent="0.25">
      <c r="A1047" s="47">
        <v>1</v>
      </c>
      <c r="B1047" s="55" t="s">
        <v>313</v>
      </c>
      <c r="C1047" s="48">
        <v>3489240</v>
      </c>
      <c r="D1047" s="49">
        <v>41781</v>
      </c>
      <c r="E1047" s="48">
        <v>670423</v>
      </c>
      <c r="F1047" s="48" t="s">
        <v>123</v>
      </c>
      <c r="G1047" s="50" t="s">
        <v>264</v>
      </c>
      <c r="H1047" s="122">
        <v>96</v>
      </c>
      <c r="I1047" s="122">
        <v>-25.12</v>
      </c>
      <c r="J1047" s="122">
        <v>-70.88</v>
      </c>
      <c r="K1047" s="122">
        <v>0</v>
      </c>
      <c r="L1047"/>
      <c r="M1047"/>
      <c r="N1047"/>
    </row>
    <row r="1048" spans="1:14" s="41" customFormat="1" ht="12" hidden="1" customHeight="1" outlineLevel="2" x14ac:dyDescent="0.25">
      <c r="A1048" s="47">
        <v>1</v>
      </c>
      <c r="B1048" s="55" t="s">
        <v>313</v>
      </c>
      <c r="C1048" s="48">
        <v>3264144</v>
      </c>
      <c r="D1048" s="49">
        <v>41781</v>
      </c>
      <c r="E1048" s="48">
        <v>372326</v>
      </c>
      <c r="F1048" s="48" t="s">
        <v>16</v>
      </c>
      <c r="G1048" s="50" t="s">
        <v>266</v>
      </c>
      <c r="H1048" s="122">
        <v>4776.75</v>
      </c>
      <c r="I1048" s="122">
        <v>-513.16999999999996</v>
      </c>
      <c r="J1048" s="122">
        <v>-4263.58</v>
      </c>
      <c r="K1048" s="122">
        <v>0</v>
      </c>
      <c r="L1048"/>
      <c r="M1048"/>
      <c r="N1048"/>
    </row>
    <row r="1049" spans="1:14" s="41" customFormat="1" ht="12" hidden="1" customHeight="1" outlineLevel="2" x14ac:dyDescent="0.25">
      <c r="A1049" s="47">
        <v>1</v>
      </c>
      <c r="B1049" s="55" t="s">
        <v>313</v>
      </c>
      <c r="C1049" s="48">
        <v>3101533</v>
      </c>
      <c r="D1049" s="49">
        <v>41781</v>
      </c>
      <c r="E1049" s="48">
        <v>374831</v>
      </c>
      <c r="F1049" s="48" t="s">
        <v>16</v>
      </c>
      <c r="G1049" s="50" t="s">
        <v>266</v>
      </c>
      <c r="H1049" s="122">
        <v>349.4</v>
      </c>
      <c r="I1049" s="122">
        <v>-362.9</v>
      </c>
      <c r="J1049" s="122">
        <v>13.5</v>
      </c>
      <c r="K1049" s="122">
        <v>0</v>
      </c>
      <c r="L1049"/>
      <c r="M1049"/>
      <c r="N1049"/>
    </row>
    <row r="1050" spans="1:14" s="41" customFormat="1" ht="12" hidden="1" customHeight="1" outlineLevel="2" x14ac:dyDescent="0.25">
      <c r="A1050" s="47">
        <v>1</v>
      </c>
      <c r="B1050" s="55" t="s">
        <v>313</v>
      </c>
      <c r="C1050" s="48">
        <v>3368849</v>
      </c>
      <c r="D1050" s="49">
        <v>41781</v>
      </c>
      <c r="E1050" s="48">
        <v>93292</v>
      </c>
      <c r="F1050" s="48" t="s">
        <v>16</v>
      </c>
      <c r="G1050" s="50" t="s">
        <v>266</v>
      </c>
      <c r="H1050" s="122">
        <v>2602</v>
      </c>
      <c r="I1050" s="122">
        <v>-359.9</v>
      </c>
      <c r="J1050" s="122">
        <v>-2239.1</v>
      </c>
      <c r="K1050" s="122">
        <v>3</v>
      </c>
      <c r="L1050"/>
      <c r="M1050"/>
      <c r="N1050"/>
    </row>
    <row r="1051" spans="1:14" s="41" customFormat="1" ht="12" hidden="1" customHeight="1" outlineLevel="2" x14ac:dyDescent="0.25">
      <c r="A1051" s="47">
        <v>1</v>
      </c>
      <c r="B1051" s="55" t="s">
        <v>313</v>
      </c>
      <c r="C1051" s="48">
        <v>3540156</v>
      </c>
      <c r="D1051" s="49">
        <v>41781</v>
      </c>
      <c r="E1051" s="48">
        <v>152837</v>
      </c>
      <c r="F1051" s="48" t="s">
        <v>16</v>
      </c>
      <c r="G1051" s="50" t="s">
        <v>266</v>
      </c>
      <c r="H1051" s="122">
        <v>349.4</v>
      </c>
      <c r="I1051" s="122">
        <v>-359.9</v>
      </c>
      <c r="J1051" s="122">
        <v>13.5</v>
      </c>
      <c r="K1051" s="122">
        <v>3</v>
      </c>
      <c r="L1051"/>
      <c r="M1051"/>
      <c r="N1051"/>
    </row>
    <row r="1052" spans="1:14" s="41" customFormat="1" ht="12" hidden="1" customHeight="1" outlineLevel="2" x14ac:dyDescent="0.25">
      <c r="A1052" s="47">
        <v>1</v>
      </c>
      <c r="B1052" s="55" t="s">
        <v>313</v>
      </c>
      <c r="C1052" s="48">
        <v>3102043</v>
      </c>
      <c r="D1052" s="49">
        <v>41781</v>
      </c>
      <c r="E1052" s="48">
        <v>813194</v>
      </c>
      <c r="F1052" s="48" t="s">
        <v>16</v>
      </c>
      <c r="G1052" s="50" t="s">
        <v>266</v>
      </c>
      <c r="H1052" s="122">
        <v>334</v>
      </c>
      <c r="I1052" s="122">
        <v>-25.2</v>
      </c>
      <c r="J1052" s="122">
        <v>0</v>
      </c>
      <c r="K1052" s="122">
        <v>308.8</v>
      </c>
      <c r="L1052"/>
      <c r="M1052"/>
      <c r="N1052"/>
    </row>
    <row r="1053" spans="1:14" s="41" customFormat="1" ht="12" hidden="1" customHeight="1" outlineLevel="2" x14ac:dyDescent="0.25">
      <c r="A1053" s="47">
        <v>1</v>
      </c>
      <c r="B1053" s="55" t="s">
        <v>313</v>
      </c>
      <c r="C1053" s="48">
        <v>3366341</v>
      </c>
      <c r="D1053" s="49">
        <v>41781</v>
      </c>
      <c r="E1053" s="48">
        <v>987174</v>
      </c>
      <c r="F1053" s="48" t="s">
        <v>38</v>
      </c>
      <c r="G1053" s="50" t="s">
        <v>260</v>
      </c>
      <c r="H1053" s="122">
        <v>2602</v>
      </c>
      <c r="I1053" s="122">
        <v>-479.27</v>
      </c>
      <c r="J1053" s="122">
        <v>-2122.73</v>
      </c>
      <c r="K1053" s="122">
        <v>0</v>
      </c>
      <c r="L1053"/>
      <c r="M1053"/>
      <c r="N1053"/>
    </row>
    <row r="1054" spans="1:14" s="41" customFormat="1" ht="12" hidden="1" customHeight="1" outlineLevel="2" x14ac:dyDescent="0.25">
      <c r="A1054" s="47">
        <v>1</v>
      </c>
      <c r="B1054" s="55" t="s">
        <v>313</v>
      </c>
      <c r="C1054" s="48">
        <v>3108948</v>
      </c>
      <c r="D1054" s="49">
        <v>41781</v>
      </c>
      <c r="E1054" s="48">
        <v>575196</v>
      </c>
      <c r="F1054" s="48" t="s">
        <v>38</v>
      </c>
      <c r="G1054" s="50" t="s">
        <v>260</v>
      </c>
      <c r="H1054" s="122">
        <v>349.4</v>
      </c>
      <c r="I1054" s="122">
        <v>-226.59</v>
      </c>
      <c r="J1054" s="122">
        <v>-122.81</v>
      </c>
      <c r="K1054" s="122">
        <v>0</v>
      </c>
      <c r="L1054"/>
      <c r="M1054"/>
      <c r="N1054"/>
    </row>
    <row r="1055" spans="1:14" s="41" customFormat="1" ht="12" hidden="1" customHeight="1" outlineLevel="2" x14ac:dyDescent="0.25">
      <c r="A1055" s="47">
        <v>1</v>
      </c>
      <c r="B1055" s="55" t="s">
        <v>313</v>
      </c>
      <c r="C1055" s="48">
        <v>3222633</v>
      </c>
      <c r="D1055" s="49">
        <v>41781</v>
      </c>
      <c r="E1055" s="48">
        <v>76076</v>
      </c>
      <c r="F1055" s="48" t="s">
        <v>38</v>
      </c>
      <c r="G1055" s="50" t="s">
        <v>260</v>
      </c>
      <c r="H1055" s="122">
        <v>349.4</v>
      </c>
      <c r="I1055" s="122">
        <v>-223.59</v>
      </c>
      <c r="J1055" s="122">
        <v>-122.81</v>
      </c>
      <c r="K1055" s="122">
        <v>3</v>
      </c>
      <c r="L1055"/>
      <c r="M1055"/>
      <c r="N1055"/>
    </row>
    <row r="1056" spans="1:14" s="41" customFormat="1" ht="12" hidden="1" customHeight="1" outlineLevel="2" x14ac:dyDescent="0.25">
      <c r="A1056" s="47">
        <v>1</v>
      </c>
      <c r="B1056" s="55" t="s">
        <v>313</v>
      </c>
      <c r="C1056" s="48">
        <v>3536858</v>
      </c>
      <c r="D1056" s="49">
        <v>41781</v>
      </c>
      <c r="E1056" s="48">
        <v>195277</v>
      </c>
      <c r="F1056" s="48" t="s">
        <v>38</v>
      </c>
      <c r="G1056" s="50" t="s">
        <v>260</v>
      </c>
      <c r="H1056" s="122">
        <v>349.4</v>
      </c>
      <c r="I1056" s="122">
        <v>-180.54</v>
      </c>
      <c r="J1056" s="122">
        <v>-122.81</v>
      </c>
      <c r="K1056" s="122">
        <v>46.05</v>
      </c>
      <c r="L1056"/>
      <c r="M1056"/>
      <c r="N1056"/>
    </row>
    <row r="1057" spans="1:14" s="41" customFormat="1" ht="12" hidden="1" customHeight="1" outlineLevel="2" x14ac:dyDescent="0.25">
      <c r="A1057" s="47">
        <v>1</v>
      </c>
      <c r="B1057" s="55" t="s">
        <v>313</v>
      </c>
      <c r="C1057" s="48">
        <v>505085</v>
      </c>
      <c r="D1057" s="49">
        <v>41781</v>
      </c>
      <c r="E1057" s="48">
        <v>273389</v>
      </c>
      <c r="F1057" s="48" t="s">
        <v>241</v>
      </c>
      <c r="G1057" s="50" t="s">
        <v>269</v>
      </c>
      <c r="H1057" s="122">
        <v>349.4</v>
      </c>
      <c r="I1057" s="122">
        <v>-157.97</v>
      </c>
      <c r="J1057" s="122">
        <v>-122.35</v>
      </c>
      <c r="K1057" s="122">
        <v>69.08</v>
      </c>
      <c r="L1057"/>
      <c r="M1057"/>
      <c r="N1057"/>
    </row>
    <row r="1058" spans="1:14" s="41" customFormat="1" ht="12" hidden="1" customHeight="1" outlineLevel="2" x14ac:dyDescent="0.25">
      <c r="A1058" s="47">
        <v>1</v>
      </c>
      <c r="B1058" s="55" t="s">
        <v>313</v>
      </c>
      <c r="C1058" s="48">
        <v>3550594</v>
      </c>
      <c r="D1058" s="49">
        <v>41781</v>
      </c>
      <c r="E1058" s="48">
        <v>58234</v>
      </c>
      <c r="F1058" s="48" t="s">
        <v>250</v>
      </c>
      <c r="G1058" s="50" t="s">
        <v>285</v>
      </c>
      <c r="H1058" s="122">
        <v>349.4</v>
      </c>
      <c r="I1058" s="122">
        <v>0</v>
      </c>
      <c r="J1058" s="122">
        <v>-62.11</v>
      </c>
      <c r="K1058" s="122">
        <v>287.29000000000002</v>
      </c>
      <c r="L1058"/>
      <c r="M1058"/>
      <c r="N1058"/>
    </row>
    <row r="1059" spans="1:14" s="41" customFormat="1" ht="12" hidden="1" customHeight="1" outlineLevel="2" x14ac:dyDescent="0.25">
      <c r="A1059" s="47">
        <v>1</v>
      </c>
      <c r="B1059" s="55" t="s">
        <v>313</v>
      </c>
      <c r="C1059" s="48">
        <v>3531998</v>
      </c>
      <c r="D1059" s="49">
        <v>41781</v>
      </c>
      <c r="E1059" s="48">
        <v>229752</v>
      </c>
      <c r="F1059" s="48" t="s">
        <v>16</v>
      </c>
      <c r="G1059" s="50" t="s">
        <v>266</v>
      </c>
      <c r="H1059" s="122">
        <v>288.14999999999998</v>
      </c>
      <c r="I1059" s="122">
        <v>0</v>
      </c>
      <c r="J1059" s="122">
        <v>-288.14999999999998</v>
      </c>
      <c r="K1059" s="122">
        <v>0</v>
      </c>
      <c r="L1059"/>
      <c r="M1059"/>
      <c r="N1059"/>
    </row>
    <row r="1060" spans="1:14" s="41" customFormat="1" ht="12" hidden="1" customHeight="1" outlineLevel="2" x14ac:dyDescent="0.25">
      <c r="A1060" s="47">
        <v>1</v>
      </c>
      <c r="B1060" s="55" t="s">
        <v>313</v>
      </c>
      <c r="C1060" s="48">
        <v>7015935</v>
      </c>
      <c r="D1060" s="49">
        <v>41782</v>
      </c>
      <c r="E1060" s="48">
        <v>76446</v>
      </c>
      <c r="F1060" s="48" t="s">
        <v>199</v>
      </c>
      <c r="G1060" s="50" t="s">
        <v>274</v>
      </c>
      <c r="H1060" s="122">
        <v>2952.4</v>
      </c>
      <c r="I1060" s="122">
        <v>-528.38</v>
      </c>
      <c r="J1060" s="122">
        <v>-2421.02</v>
      </c>
      <c r="K1060" s="122">
        <v>3</v>
      </c>
      <c r="L1060"/>
      <c r="M1060"/>
      <c r="N1060"/>
    </row>
    <row r="1061" spans="1:14" s="41" customFormat="1" ht="12" hidden="1" customHeight="1" outlineLevel="2" x14ac:dyDescent="0.25">
      <c r="A1061" s="47">
        <v>1</v>
      </c>
      <c r="B1061" s="55" t="s">
        <v>313</v>
      </c>
      <c r="C1061" s="48">
        <v>3471027</v>
      </c>
      <c r="D1061" s="49">
        <v>41782</v>
      </c>
      <c r="E1061" s="48">
        <v>129638</v>
      </c>
      <c r="F1061" s="48" t="s">
        <v>123</v>
      </c>
      <c r="G1061" s="50" t="s">
        <v>264</v>
      </c>
      <c r="H1061" s="122">
        <v>349.4</v>
      </c>
      <c r="I1061" s="122">
        <v>-63.7</v>
      </c>
      <c r="J1061" s="122">
        <v>-285.7</v>
      </c>
      <c r="K1061" s="122">
        <v>0</v>
      </c>
      <c r="L1061"/>
      <c r="M1061"/>
      <c r="N1061"/>
    </row>
    <row r="1062" spans="1:14" s="41" customFormat="1" ht="12" hidden="1" customHeight="1" outlineLevel="2" x14ac:dyDescent="0.25">
      <c r="A1062" s="47">
        <v>1</v>
      </c>
      <c r="B1062" s="55" t="s">
        <v>313</v>
      </c>
      <c r="C1062" s="48">
        <v>3353297</v>
      </c>
      <c r="D1062" s="49">
        <v>41782</v>
      </c>
      <c r="E1062" s="48">
        <v>101167</v>
      </c>
      <c r="F1062" s="48" t="s">
        <v>16</v>
      </c>
      <c r="G1062" s="50" t="s">
        <v>266</v>
      </c>
      <c r="H1062" s="122">
        <v>1536.43</v>
      </c>
      <c r="I1062" s="122">
        <v>-753.27</v>
      </c>
      <c r="J1062" s="122">
        <v>-783.16</v>
      </c>
      <c r="K1062" s="122">
        <v>0</v>
      </c>
      <c r="L1062"/>
      <c r="M1062"/>
      <c r="N1062"/>
    </row>
    <row r="1063" spans="1:14" s="41" customFormat="1" ht="12" hidden="1" customHeight="1" outlineLevel="2" x14ac:dyDescent="0.25">
      <c r="A1063" s="47">
        <v>1</v>
      </c>
      <c r="B1063" s="55" t="s">
        <v>313</v>
      </c>
      <c r="C1063" s="48">
        <v>3101533</v>
      </c>
      <c r="D1063" s="49">
        <v>41782</v>
      </c>
      <c r="E1063" s="48">
        <v>374831</v>
      </c>
      <c r="F1063" s="48" t="s">
        <v>16</v>
      </c>
      <c r="G1063" s="50" t="s">
        <v>266</v>
      </c>
      <c r="H1063" s="122">
        <v>792.4</v>
      </c>
      <c r="I1063" s="122">
        <v>-531.38</v>
      </c>
      <c r="J1063" s="122">
        <v>-261.02</v>
      </c>
      <c r="K1063" s="122">
        <v>0</v>
      </c>
      <c r="L1063"/>
      <c r="M1063"/>
      <c r="N1063"/>
    </row>
    <row r="1064" spans="1:14" s="41" customFormat="1" ht="12" hidden="1" customHeight="1" outlineLevel="2" x14ac:dyDescent="0.25">
      <c r="A1064" s="47">
        <v>1</v>
      </c>
      <c r="B1064" s="55" t="s">
        <v>313</v>
      </c>
      <c r="C1064" s="48">
        <v>3368849</v>
      </c>
      <c r="D1064" s="49">
        <v>41782</v>
      </c>
      <c r="E1064" s="48">
        <v>93292</v>
      </c>
      <c r="F1064" s="48" t="s">
        <v>16</v>
      </c>
      <c r="G1064" s="50" t="s">
        <v>266</v>
      </c>
      <c r="H1064" s="122">
        <v>2952.4</v>
      </c>
      <c r="I1064" s="122">
        <v>-528.38</v>
      </c>
      <c r="J1064" s="122">
        <v>-2421.02</v>
      </c>
      <c r="K1064" s="122">
        <v>3</v>
      </c>
      <c r="L1064"/>
      <c r="M1064"/>
      <c r="N1064"/>
    </row>
    <row r="1065" spans="1:14" s="41" customFormat="1" ht="12" hidden="1" customHeight="1" outlineLevel="2" x14ac:dyDescent="0.25">
      <c r="A1065" s="47">
        <v>1</v>
      </c>
      <c r="B1065" s="55" t="s">
        <v>313</v>
      </c>
      <c r="C1065" s="48">
        <v>3540156</v>
      </c>
      <c r="D1065" s="49">
        <v>41782</v>
      </c>
      <c r="E1065" s="48">
        <v>152837</v>
      </c>
      <c r="F1065" s="48" t="s">
        <v>16</v>
      </c>
      <c r="G1065" s="50" t="s">
        <v>266</v>
      </c>
      <c r="H1065" s="122">
        <v>792.4</v>
      </c>
      <c r="I1065" s="122">
        <v>-528.38</v>
      </c>
      <c r="J1065" s="122">
        <v>-261.02</v>
      </c>
      <c r="K1065" s="122">
        <v>3</v>
      </c>
      <c r="L1065"/>
      <c r="M1065"/>
      <c r="N1065"/>
    </row>
    <row r="1066" spans="1:14" s="41" customFormat="1" ht="12" hidden="1" customHeight="1" outlineLevel="2" x14ac:dyDescent="0.25">
      <c r="A1066" s="47">
        <v>1</v>
      </c>
      <c r="B1066" s="55" t="s">
        <v>313</v>
      </c>
      <c r="C1066" s="48">
        <v>3485790</v>
      </c>
      <c r="D1066" s="49">
        <v>41782</v>
      </c>
      <c r="E1066" s="48">
        <v>476982</v>
      </c>
      <c r="F1066" s="48" t="s">
        <v>16</v>
      </c>
      <c r="G1066" s="50" t="s">
        <v>266</v>
      </c>
      <c r="H1066" s="122">
        <v>349.4</v>
      </c>
      <c r="I1066" s="122">
        <v>-362.9</v>
      </c>
      <c r="J1066" s="122">
        <v>13.5</v>
      </c>
      <c r="K1066" s="122">
        <v>0</v>
      </c>
      <c r="L1066"/>
      <c r="M1066"/>
      <c r="N1066"/>
    </row>
    <row r="1067" spans="1:14" s="41" customFormat="1" ht="12" hidden="1" customHeight="1" outlineLevel="2" x14ac:dyDescent="0.25">
      <c r="A1067" s="47">
        <v>1</v>
      </c>
      <c r="B1067" s="55" t="s">
        <v>313</v>
      </c>
      <c r="C1067" s="48">
        <v>3366341</v>
      </c>
      <c r="D1067" s="49">
        <v>41782</v>
      </c>
      <c r="E1067" s="48">
        <v>987174</v>
      </c>
      <c r="F1067" s="48" t="s">
        <v>38</v>
      </c>
      <c r="G1067" s="50" t="s">
        <v>260</v>
      </c>
      <c r="H1067" s="122">
        <v>2952.4</v>
      </c>
      <c r="I1067" s="122">
        <v>-614.65</v>
      </c>
      <c r="J1067" s="122">
        <v>-2337.75</v>
      </c>
      <c r="K1067" s="122">
        <v>0</v>
      </c>
      <c r="L1067"/>
      <c r="M1067"/>
      <c r="N1067"/>
    </row>
    <row r="1068" spans="1:14" s="41" customFormat="1" ht="12" hidden="1" customHeight="1" outlineLevel="2" x14ac:dyDescent="0.25">
      <c r="A1068" s="47">
        <v>1</v>
      </c>
      <c r="B1068" s="55" t="s">
        <v>313</v>
      </c>
      <c r="C1068" s="48">
        <v>3108948</v>
      </c>
      <c r="D1068" s="49">
        <v>41782</v>
      </c>
      <c r="E1068" s="48">
        <v>575196</v>
      </c>
      <c r="F1068" s="48" t="s">
        <v>38</v>
      </c>
      <c r="G1068" s="50" t="s">
        <v>260</v>
      </c>
      <c r="H1068" s="122">
        <v>885</v>
      </c>
      <c r="I1068" s="122">
        <v>-361.97</v>
      </c>
      <c r="J1068" s="122">
        <v>-523.03</v>
      </c>
      <c r="K1068" s="122">
        <v>0</v>
      </c>
      <c r="L1068"/>
      <c r="M1068"/>
      <c r="N1068"/>
    </row>
    <row r="1069" spans="1:14" s="41" customFormat="1" ht="12" hidden="1" customHeight="1" outlineLevel="2" x14ac:dyDescent="0.25">
      <c r="A1069" s="47">
        <v>1</v>
      </c>
      <c r="B1069" s="55" t="s">
        <v>313</v>
      </c>
      <c r="C1069" s="48">
        <v>3222633</v>
      </c>
      <c r="D1069" s="49">
        <v>41782</v>
      </c>
      <c r="E1069" s="48">
        <v>76076</v>
      </c>
      <c r="F1069" s="48" t="s">
        <v>38</v>
      </c>
      <c r="G1069" s="50" t="s">
        <v>260</v>
      </c>
      <c r="H1069" s="122">
        <v>792.4</v>
      </c>
      <c r="I1069" s="122">
        <v>-358.97</v>
      </c>
      <c r="J1069" s="122">
        <v>-430.43</v>
      </c>
      <c r="K1069" s="122">
        <v>3</v>
      </c>
      <c r="L1069"/>
      <c r="M1069"/>
      <c r="N1069"/>
    </row>
    <row r="1070" spans="1:14" s="41" customFormat="1" ht="12" hidden="1" customHeight="1" outlineLevel="2" x14ac:dyDescent="0.25">
      <c r="A1070" s="47">
        <v>1</v>
      </c>
      <c r="B1070" s="55" t="s">
        <v>313</v>
      </c>
      <c r="C1070" s="48">
        <v>3536858</v>
      </c>
      <c r="D1070" s="49">
        <v>41782</v>
      </c>
      <c r="E1070" s="48">
        <v>195277</v>
      </c>
      <c r="F1070" s="48" t="s">
        <v>38</v>
      </c>
      <c r="G1070" s="50" t="s">
        <v>260</v>
      </c>
      <c r="H1070" s="122">
        <v>349.4</v>
      </c>
      <c r="I1070" s="122">
        <v>-180.54</v>
      </c>
      <c r="J1070" s="122">
        <v>-122.81</v>
      </c>
      <c r="K1070" s="122">
        <v>46.05</v>
      </c>
      <c r="L1070"/>
      <c r="M1070"/>
      <c r="N1070"/>
    </row>
    <row r="1071" spans="1:14" s="41" customFormat="1" ht="12" hidden="1" customHeight="1" outlineLevel="2" x14ac:dyDescent="0.25">
      <c r="A1071" s="47">
        <v>1</v>
      </c>
      <c r="B1071" s="55" t="s">
        <v>313</v>
      </c>
      <c r="C1071" s="48">
        <v>505085</v>
      </c>
      <c r="D1071" s="49">
        <v>41782</v>
      </c>
      <c r="E1071" s="48">
        <v>273389</v>
      </c>
      <c r="F1071" s="48" t="s">
        <v>241</v>
      </c>
      <c r="G1071" s="50" t="s">
        <v>269</v>
      </c>
      <c r="H1071" s="122">
        <v>349.4</v>
      </c>
      <c r="I1071" s="122">
        <v>-157.97</v>
      </c>
      <c r="J1071" s="122">
        <v>-122.35</v>
      </c>
      <c r="K1071" s="122">
        <v>69.08</v>
      </c>
      <c r="L1071"/>
      <c r="M1071"/>
      <c r="N1071"/>
    </row>
    <row r="1072" spans="1:14" s="41" customFormat="1" ht="12" hidden="1" customHeight="1" outlineLevel="2" x14ac:dyDescent="0.25">
      <c r="A1072" s="47">
        <v>1</v>
      </c>
      <c r="B1072" s="55" t="s">
        <v>313</v>
      </c>
      <c r="C1072" s="48">
        <v>3548650</v>
      </c>
      <c r="D1072" s="49">
        <v>41782</v>
      </c>
      <c r="E1072" s="48">
        <v>97090</v>
      </c>
      <c r="F1072" s="48" t="s">
        <v>249</v>
      </c>
      <c r="G1072" s="50" t="s">
        <v>284</v>
      </c>
      <c r="H1072" s="122">
        <v>1629.03</v>
      </c>
      <c r="I1072" s="122">
        <v>-363.92</v>
      </c>
      <c r="J1072" s="122">
        <v>-1261.82</v>
      </c>
      <c r="K1072" s="122">
        <v>3.29</v>
      </c>
      <c r="L1072"/>
      <c r="M1072"/>
      <c r="N1072"/>
    </row>
    <row r="1073" spans="1:14" s="41" customFormat="1" ht="12" hidden="1" customHeight="1" outlineLevel="2" x14ac:dyDescent="0.25">
      <c r="A1073" s="47">
        <v>1</v>
      </c>
      <c r="B1073" s="55" t="s">
        <v>313</v>
      </c>
      <c r="C1073" s="48">
        <v>7015935</v>
      </c>
      <c r="D1073" s="49">
        <v>41786</v>
      </c>
      <c r="E1073" s="48">
        <v>76446</v>
      </c>
      <c r="F1073" s="48" t="s">
        <v>199</v>
      </c>
      <c r="G1073" s="50" t="s">
        <v>274</v>
      </c>
      <c r="H1073" s="122">
        <v>2509.4</v>
      </c>
      <c r="I1073" s="122">
        <v>-359.9</v>
      </c>
      <c r="J1073" s="122">
        <v>-2146.5</v>
      </c>
      <c r="K1073" s="122">
        <v>3</v>
      </c>
      <c r="L1073"/>
      <c r="M1073"/>
      <c r="N1073"/>
    </row>
    <row r="1074" spans="1:14" s="41" customFormat="1" ht="12" hidden="1" customHeight="1" outlineLevel="2" x14ac:dyDescent="0.25">
      <c r="A1074" s="47">
        <v>1</v>
      </c>
      <c r="B1074" s="55" t="s">
        <v>313</v>
      </c>
      <c r="C1074" s="48">
        <v>3101533</v>
      </c>
      <c r="D1074" s="49">
        <v>41786</v>
      </c>
      <c r="E1074" s="48">
        <v>374831</v>
      </c>
      <c r="F1074" s="48" t="s">
        <v>16</v>
      </c>
      <c r="G1074" s="50" t="s">
        <v>266</v>
      </c>
      <c r="H1074" s="122">
        <v>349.4</v>
      </c>
      <c r="I1074" s="122">
        <v>-362.9</v>
      </c>
      <c r="J1074" s="122">
        <v>13.5</v>
      </c>
      <c r="K1074" s="122">
        <v>0</v>
      </c>
      <c r="L1074"/>
      <c r="M1074"/>
      <c r="N1074"/>
    </row>
    <row r="1075" spans="1:14" s="41" customFormat="1" ht="12" hidden="1" customHeight="1" outlineLevel="2" x14ac:dyDescent="0.25">
      <c r="A1075" s="47">
        <v>1</v>
      </c>
      <c r="B1075" s="55" t="s">
        <v>313</v>
      </c>
      <c r="C1075" s="48">
        <v>3485790</v>
      </c>
      <c r="D1075" s="49">
        <v>41786</v>
      </c>
      <c r="E1075" s="48">
        <v>476982</v>
      </c>
      <c r="F1075" s="48" t="s">
        <v>16</v>
      </c>
      <c r="G1075" s="50" t="s">
        <v>266</v>
      </c>
      <c r="H1075" s="122">
        <v>349.4</v>
      </c>
      <c r="I1075" s="122">
        <v>-362.9</v>
      </c>
      <c r="J1075" s="122">
        <v>13.5</v>
      </c>
      <c r="K1075" s="122">
        <v>0</v>
      </c>
      <c r="L1075"/>
      <c r="M1075"/>
      <c r="N1075"/>
    </row>
    <row r="1076" spans="1:14" s="41" customFormat="1" ht="12" hidden="1" customHeight="1" outlineLevel="2" x14ac:dyDescent="0.25">
      <c r="A1076" s="47">
        <v>1</v>
      </c>
      <c r="B1076" s="55" t="s">
        <v>313</v>
      </c>
      <c r="C1076" s="48">
        <v>3368849</v>
      </c>
      <c r="D1076" s="49">
        <v>41786</v>
      </c>
      <c r="E1076" s="48">
        <v>93292</v>
      </c>
      <c r="F1076" s="48" t="s">
        <v>16</v>
      </c>
      <c r="G1076" s="50" t="s">
        <v>266</v>
      </c>
      <c r="H1076" s="122">
        <v>2509.4</v>
      </c>
      <c r="I1076" s="122">
        <v>-359.9</v>
      </c>
      <c r="J1076" s="122">
        <v>-2146.5</v>
      </c>
      <c r="K1076" s="122">
        <v>3</v>
      </c>
      <c r="L1076"/>
      <c r="M1076"/>
      <c r="N1076"/>
    </row>
    <row r="1077" spans="1:14" s="41" customFormat="1" ht="12" hidden="1" customHeight="1" outlineLevel="2" x14ac:dyDescent="0.25">
      <c r="A1077" s="47">
        <v>1</v>
      </c>
      <c r="B1077" s="55" t="s">
        <v>313</v>
      </c>
      <c r="C1077" s="48">
        <v>3540156</v>
      </c>
      <c r="D1077" s="49">
        <v>41786</v>
      </c>
      <c r="E1077" s="48">
        <v>152837</v>
      </c>
      <c r="F1077" s="48" t="s">
        <v>16</v>
      </c>
      <c r="G1077" s="50" t="s">
        <v>266</v>
      </c>
      <c r="H1077" s="122">
        <v>349.4</v>
      </c>
      <c r="I1077" s="122">
        <v>-359.9</v>
      </c>
      <c r="J1077" s="122">
        <v>13.5</v>
      </c>
      <c r="K1077" s="122">
        <v>3</v>
      </c>
      <c r="L1077"/>
      <c r="M1077"/>
      <c r="N1077"/>
    </row>
    <row r="1078" spans="1:14" s="41" customFormat="1" ht="12" hidden="1" customHeight="1" outlineLevel="2" x14ac:dyDescent="0.25">
      <c r="A1078" s="47">
        <v>1</v>
      </c>
      <c r="B1078" s="55" t="s">
        <v>313</v>
      </c>
      <c r="C1078" s="48">
        <v>3366341</v>
      </c>
      <c r="D1078" s="49">
        <v>41786</v>
      </c>
      <c r="E1078" s="48">
        <v>987174</v>
      </c>
      <c r="F1078" s="48" t="s">
        <v>38</v>
      </c>
      <c r="G1078" s="50" t="s">
        <v>260</v>
      </c>
      <c r="H1078" s="122">
        <v>2509.4</v>
      </c>
      <c r="I1078" s="122">
        <v>-479.27</v>
      </c>
      <c r="J1078" s="122">
        <v>-2030.13</v>
      </c>
      <c r="K1078" s="122">
        <v>0</v>
      </c>
      <c r="L1078"/>
      <c r="M1078"/>
      <c r="N1078"/>
    </row>
    <row r="1079" spans="1:14" s="41" customFormat="1" ht="12" hidden="1" customHeight="1" outlineLevel="2" x14ac:dyDescent="0.25">
      <c r="A1079" s="47">
        <v>1</v>
      </c>
      <c r="B1079" s="55" t="s">
        <v>313</v>
      </c>
      <c r="C1079" s="48">
        <v>3108948</v>
      </c>
      <c r="D1079" s="49">
        <v>41786</v>
      </c>
      <c r="E1079" s="48">
        <v>575196</v>
      </c>
      <c r="F1079" s="48" t="s">
        <v>38</v>
      </c>
      <c r="G1079" s="50" t="s">
        <v>260</v>
      </c>
      <c r="H1079" s="122">
        <v>349.4</v>
      </c>
      <c r="I1079" s="122">
        <v>-226.59</v>
      </c>
      <c r="J1079" s="122">
        <v>-122.81</v>
      </c>
      <c r="K1079" s="122">
        <v>0</v>
      </c>
      <c r="L1079"/>
      <c r="M1079"/>
      <c r="N1079"/>
    </row>
    <row r="1080" spans="1:14" s="41" customFormat="1" ht="12" hidden="1" customHeight="1" outlineLevel="2" x14ac:dyDescent="0.25">
      <c r="A1080" s="47">
        <v>1</v>
      </c>
      <c r="B1080" s="55" t="s">
        <v>313</v>
      </c>
      <c r="C1080" s="48">
        <v>3222633</v>
      </c>
      <c r="D1080" s="49">
        <v>41786</v>
      </c>
      <c r="E1080" s="48">
        <v>76076</v>
      </c>
      <c r="F1080" s="48" t="s">
        <v>38</v>
      </c>
      <c r="G1080" s="50" t="s">
        <v>260</v>
      </c>
      <c r="H1080" s="122">
        <v>349.4</v>
      </c>
      <c r="I1080" s="122">
        <v>-226.59</v>
      </c>
      <c r="J1080" s="122">
        <v>-122.81</v>
      </c>
      <c r="K1080" s="122">
        <v>0</v>
      </c>
      <c r="L1080"/>
      <c r="M1080"/>
      <c r="N1080"/>
    </row>
    <row r="1081" spans="1:14" s="41" customFormat="1" ht="12" hidden="1" customHeight="1" outlineLevel="2" x14ac:dyDescent="0.25">
      <c r="A1081" s="47">
        <v>1</v>
      </c>
      <c r="B1081" s="55" t="s">
        <v>313</v>
      </c>
      <c r="C1081" s="48">
        <v>3536858</v>
      </c>
      <c r="D1081" s="49">
        <v>41786</v>
      </c>
      <c r="E1081" s="48">
        <v>195277</v>
      </c>
      <c r="F1081" s="48" t="s">
        <v>38</v>
      </c>
      <c r="G1081" s="50" t="s">
        <v>260</v>
      </c>
      <c r="H1081" s="122">
        <v>349.4</v>
      </c>
      <c r="I1081" s="122">
        <v>-180.54</v>
      </c>
      <c r="J1081" s="122">
        <v>-122.81</v>
      </c>
      <c r="K1081" s="122">
        <v>46.05</v>
      </c>
      <c r="L1081"/>
      <c r="M1081"/>
      <c r="N1081"/>
    </row>
    <row r="1082" spans="1:14" s="41" customFormat="1" ht="12" hidden="1" customHeight="1" outlineLevel="2" x14ac:dyDescent="0.25">
      <c r="A1082" s="47">
        <v>1</v>
      </c>
      <c r="B1082" s="55" t="s">
        <v>313</v>
      </c>
      <c r="C1082" s="48">
        <v>3548650</v>
      </c>
      <c r="D1082" s="49">
        <v>41786</v>
      </c>
      <c r="E1082" s="48">
        <v>97090</v>
      </c>
      <c r="F1082" s="48" t="s">
        <v>249</v>
      </c>
      <c r="G1082" s="50" t="s">
        <v>284</v>
      </c>
      <c r="H1082" s="122">
        <v>2952.4</v>
      </c>
      <c r="I1082" s="122">
        <v>-132.1</v>
      </c>
      <c r="J1082" s="122">
        <v>-2817.01</v>
      </c>
      <c r="K1082" s="122">
        <v>3.29</v>
      </c>
      <c r="L1082"/>
      <c r="M1082"/>
      <c r="N1082"/>
    </row>
    <row r="1083" spans="1:14" s="41" customFormat="1" ht="12" hidden="1" customHeight="1" outlineLevel="2" x14ac:dyDescent="0.25">
      <c r="A1083" s="47">
        <v>1</v>
      </c>
      <c r="B1083" s="55" t="s">
        <v>313</v>
      </c>
      <c r="C1083" s="48">
        <v>3353297</v>
      </c>
      <c r="D1083" s="49">
        <v>41786</v>
      </c>
      <c r="E1083" s="48">
        <v>101167</v>
      </c>
      <c r="F1083" s="48" t="s">
        <v>16</v>
      </c>
      <c r="G1083" s="50" t="s">
        <v>266</v>
      </c>
      <c r="H1083" s="122">
        <v>885</v>
      </c>
      <c r="I1083" s="122">
        <v>0</v>
      </c>
      <c r="J1083" s="122">
        <v>-885</v>
      </c>
      <c r="K1083" s="122">
        <v>0</v>
      </c>
      <c r="L1083"/>
      <c r="M1083"/>
      <c r="N1083"/>
    </row>
    <row r="1084" spans="1:14" s="41" customFormat="1" ht="12" hidden="1" customHeight="1" outlineLevel="2" x14ac:dyDescent="0.25">
      <c r="A1084" s="47">
        <v>1</v>
      </c>
      <c r="B1084" s="55" t="s">
        <v>313</v>
      </c>
      <c r="C1084" s="48">
        <v>505085</v>
      </c>
      <c r="D1084" s="49">
        <v>41786</v>
      </c>
      <c r="E1084" s="48">
        <v>273389</v>
      </c>
      <c r="F1084" s="48" t="s">
        <v>241</v>
      </c>
      <c r="G1084" s="50" t="s">
        <v>269</v>
      </c>
      <c r="H1084" s="122">
        <v>92.6</v>
      </c>
      <c r="I1084" s="122">
        <v>0</v>
      </c>
      <c r="J1084" s="122">
        <v>8.92</v>
      </c>
      <c r="K1084" s="122">
        <v>101.52</v>
      </c>
      <c r="L1084"/>
      <c r="M1084"/>
      <c r="N1084"/>
    </row>
    <row r="1085" spans="1:14" s="41" customFormat="1" ht="12" hidden="1" customHeight="1" outlineLevel="2" x14ac:dyDescent="0.25">
      <c r="A1085" s="47">
        <v>1</v>
      </c>
      <c r="B1085" s="55" t="s">
        <v>313</v>
      </c>
      <c r="C1085" s="48">
        <v>7015935</v>
      </c>
      <c r="D1085" s="49">
        <v>41787</v>
      </c>
      <c r="E1085" s="48">
        <v>76446</v>
      </c>
      <c r="F1085" s="48" t="s">
        <v>199</v>
      </c>
      <c r="G1085" s="50" t="s">
        <v>274</v>
      </c>
      <c r="H1085" s="122">
        <v>2602</v>
      </c>
      <c r="I1085" s="122">
        <v>-359.9</v>
      </c>
      <c r="J1085" s="122">
        <v>-2239.1</v>
      </c>
      <c r="K1085" s="122">
        <v>3</v>
      </c>
      <c r="L1085"/>
      <c r="M1085"/>
      <c r="N1085"/>
    </row>
    <row r="1086" spans="1:14" s="41" customFormat="1" ht="12" hidden="1" customHeight="1" outlineLevel="2" x14ac:dyDescent="0.25">
      <c r="A1086" s="47">
        <v>1</v>
      </c>
      <c r="B1086" s="55" t="s">
        <v>313</v>
      </c>
      <c r="C1086" s="48">
        <v>3485858</v>
      </c>
      <c r="D1086" s="49">
        <v>41787</v>
      </c>
      <c r="E1086" s="48">
        <v>47654</v>
      </c>
      <c r="F1086" s="48" t="s">
        <v>238</v>
      </c>
      <c r="G1086" s="50" t="s">
        <v>261</v>
      </c>
      <c r="H1086" s="122">
        <v>10641.03</v>
      </c>
      <c r="I1086" s="122">
        <v>-2033.66</v>
      </c>
      <c r="J1086" s="122">
        <v>-8607.3700000000008</v>
      </c>
      <c r="K1086" s="122">
        <v>0</v>
      </c>
      <c r="L1086"/>
      <c r="M1086"/>
      <c r="N1086"/>
    </row>
    <row r="1087" spans="1:14" s="41" customFormat="1" ht="12" hidden="1" customHeight="1" outlineLevel="2" x14ac:dyDescent="0.25">
      <c r="A1087" s="47">
        <v>1</v>
      </c>
      <c r="B1087" s="55" t="s">
        <v>313</v>
      </c>
      <c r="C1087" s="48">
        <v>797734</v>
      </c>
      <c r="D1087" s="49">
        <v>41787</v>
      </c>
      <c r="E1087" s="48">
        <v>36057</v>
      </c>
      <c r="F1087" s="48" t="s">
        <v>238</v>
      </c>
      <c r="G1087" s="50" t="s">
        <v>261</v>
      </c>
      <c r="H1087" s="122">
        <v>3399.03</v>
      </c>
      <c r="I1087" s="122">
        <v>-1346.79</v>
      </c>
      <c r="J1087" s="122">
        <v>-2052.2399999999998</v>
      </c>
      <c r="K1087" s="122">
        <v>0</v>
      </c>
      <c r="L1087"/>
      <c r="M1087"/>
      <c r="N1087"/>
    </row>
    <row r="1088" spans="1:14" s="41" customFormat="1" ht="12" hidden="1" customHeight="1" outlineLevel="2" x14ac:dyDescent="0.25">
      <c r="A1088" s="47">
        <v>1</v>
      </c>
      <c r="B1088" s="55" t="s">
        <v>313</v>
      </c>
      <c r="C1088" s="48">
        <v>3101533</v>
      </c>
      <c r="D1088" s="49">
        <v>41787</v>
      </c>
      <c r="E1088" s="48">
        <v>374831</v>
      </c>
      <c r="F1088" s="48" t="s">
        <v>16</v>
      </c>
      <c r="G1088" s="50" t="s">
        <v>266</v>
      </c>
      <c r="H1088" s="122">
        <v>349.4</v>
      </c>
      <c r="I1088" s="122">
        <v>-362.9</v>
      </c>
      <c r="J1088" s="122">
        <v>13.5</v>
      </c>
      <c r="K1088" s="122">
        <v>0</v>
      </c>
      <c r="L1088"/>
      <c r="M1088"/>
      <c r="N1088"/>
    </row>
    <row r="1089" spans="1:14" s="41" customFormat="1" ht="12" hidden="1" customHeight="1" outlineLevel="2" x14ac:dyDescent="0.25">
      <c r="A1089" s="47">
        <v>1</v>
      </c>
      <c r="B1089" s="55" t="s">
        <v>313</v>
      </c>
      <c r="C1089" s="48">
        <v>3485790</v>
      </c>
      <c r="D1089" s="49">
        <v>41787</v>
      </c>
      <c r="E1089" s="48">
        <v>476982</v>
      </c>
      <c r="F1089" s="48" t="s">
        <v>16</v>
      </c>
      <c r="G1089" s="50" t="s">
        <v>266</v>
      </c>
      <c r="H1089" s="122">
        <v>349.4</v>
      </c>
      <c r="I1089" s="122">
        <v>-362.9</v>
      </c>
      <c r="J1089" s="122">
        <v>13.5</v>
      </c>
      <c r="K1089" s="122">
        <v>0</v>
      </c>
      <c r="L1089"/>
      <c r="M1089"/>
      <c r="N1089"/>
    </row>
    <row r="1090" spans="1:14" s="41" customFormat="1" ht="12" hidden="1" customHeight="1" outlineLevel="2" x14ac:dyDescent="0.25">
      <c r="A1090" s="47">
        <v>1</v>
      </c>
      <c r="B1090" s="55" t="s">
        <v>313</v>
      </c>
      <c r="C1090" s="48">
        <v>3368849</v>
      </c>
      <c r="D1090" s="49">
        <v>41787</v>
      </c>
      <c r="E1090" s="48">
        <v>93292</v>
      </c>
      <c r="F1090" s="48" t="s">
        <v>16</v>
      </c>
      <c r="G1090" s="50" t="s">
        <v>266</v>
      </c>
      <c r="H1090" s="122">
        <v>2602</v>
      </c>
      <c r="I1090" s="122">
        <v>-359.9</v>
      </c>
      <c r="J1090" s="122">
        <v>-2239.1</v>
      </c>
      <c r="K1090" s="122">
        <v>3</v>
      </c>
      <c r="L1090"/>
      <c r="M1090"/>
      <c r="N1090"/>
    </row>
    <row r="1091" spans="1:14" s="41" customFormat="1" ht="12" hidden="1" customHeight="1" outlineLevel="2" x14ac:dyDescent="0.25">
      <c r="A1091" s="47">
        <v>1</v>
      </c>
      <c r="B1091" s="55" t="s">
        <v>313</v>
      </c>
      <c r="C1091" s="48">
        <v>3540156</v>
      </c>
      <c r="D1091" s="49">
        <v>41787</v>
      </c>
      <c r="E1091" s="48">
        <v>152837</v>
      </c>
      <c r="F1091" s="48" t="s">
        <v>16</v>
      </c>
      <c r="G1091" s="50" t="s">
        <v>266</v>
      </c>
      <c r="H1091" s="122">
        <v>349.4</v>
      </c>
      <c r="I1091" s="122">
        <v>-359.9</v>
      </c>
      <c r="J1091" s="122">
        <v>13.5</v>
      </c>
      <c r="K1091" s="122">
        <v>3</v>
      </c>
      <c r="L1091"/>
      <c r="M1091"/>
      <c r="N1091"/>
    </row>
    <row r="1092" spans="1:14" s="41" customFormat="1" ht="12" hidden="1" customHeight="1" outlineLevel="2" x14ac:dyDescent="0.25">
      <c r="A1092" s="47">
        <v>1</v>
      </c>
      <c r="B1092" s="55" t="s">
        <v>313</v>
      </c>
      <c r="C1092" s="48">
        <v>3541590</v>
      </c>
      <c r="D1092" s="49">
        <v>41787</v>
      </c>
      <c r="E1092" s="48">
        <v>151694</v>
      </c>
      <c r="F1092" s="48" t="s">
        <v>16</v>
      </c>
      <c r="G1092" s="50" t="s">
        <v>266</v>
      </c>
      <c r="H1092" s="122">
        <v>415.12</v>
      </c>
      <c r="I1092" s="122">
        <v>-195</v>
      </c>
      <c r="J1092" s="122">
        <v>39.979999999999997</v>
      </c>
      <c r="K1092" s="122">
        <v>260.10000000000002</v>
      </c>
      <c r="L1092"/>
      <c r="M1092"/>
      <c r="N1092"/>
    </row>
    <row r="1093" spans="1:14" s="41" customFormat="1" ht="12" hidden="1" customHeight="1" outlineLevel="2" x14ac:dyDescent="0.25">
      <c r="A1093" s="47">
        <v>1</v>
      </c>
      <c r="B1093" s="55" t="s">
        <v>313</v>
      </c>
      <c r="C1093" s="48">
        <v>3353297</v>
      </c>
      <c r="D1093" s="49">
        <v>41787</v>
      </c>
      <c r="E1093" s="48">
        <v>101167</v>
      </c>
      <c r="F1093" s="48" t="s">
        <v>16</v>
      </c>
      <c r="G1093" s="50" t="s">
        <v>266</v>
      </c>
      <c r="H1093" s="122">
        <v>92.6</v>
      </c>
      <c r="I1093" s="122">
        <v>-21.6</v>
      </c>
      <c r="J1093" s="122">
        <v>-71</v>
      </c>
      <c r="K1093" s="122">
        <v>0</v>
      </c>
      <c r="L1093"/>
      <c r="M1093"/>
      <c r="N1093"/>
    </row>
    <row r="1094" spans="1:14" s="41" customFormat="1" ht="12" hidden="1" customHeight="1" outlineLevel="2" x14ac:dyDescent="0.25">
      <c r="A1094" s="47">
        <v>1</v>
      </c>
      <c r="B1094" s="55" t="s">
        <v>313</v>
      </c>
      <c r="C1094" s="48">
        <v>3366341</v>
      </c>
      <c r="D1094" s="49">
        <v>41787</v>
      </c>
      <c r="E1094" s="48">
        <v>987174</v>
      </c>
      <c r="F1094" s="48" t="s">
        <v>38</v>
      </c>
      <c r="G1094" s="50" t="s">
        <v>260</v>
      </c>
      <c r="H1094" s="122">
        <v>2602</v>
      </c>
      <c r="I1094" s="122">
        <v>-479.27</v>
      </c>
      <c r="J1094" s="122">
        <v>-2122.73</v>
      </c>
      <c r="K1094" s="122">
        <v>0</v>
      </c>
      <c r="L1094"/>
      <c r="M1094"/>
      <c r="N1094"/>
    </row>
    <row r="1095" spans="1:14" s="41" customFormat="1" ht="12" hidden="1" customHeight="1" outlineLevel="2" x14ac:dyDescent="0.25">
      <c r="A1095" s="47">
        <v>1</v>
      </c>
      <c r="B1095" s="55" t="s">
        <v>313</v>
      </c>
      <c r="C1095" s="48">
        <v>3108948</v>
      </c>
      <c r="D1095" s="49">
        <v>41787</v>
      </c>
      <c r="E1095" s="48">
        <v>575196</v>
      </c>
      <c r="F1095" s="48" t="s">
        <v>38</v>
      </c>
      <c r="G1095" s="50" t="s">
        <v>260</v>
      </c>
      <c r="H1095" s="122">
        <v>349.4</v>
      </c>
      <c r="I1095" s="122">
        <v>-226.59</v>
      </c>
      <c r="J1095" s="122">
        <v>-122.81</v>
      </c>
      <c r="K1095" s="122">
        <v>0</v>
      </c>
      <c r="L1095"/>
      <c r="M1095"/>
      <c r="N1095"/>
    </row>
    <row r="1096" spans="1:14" s="41" customFormat="1" ht="12" hidden="1" customHeight="1" outlineLevel="2" x14ac:dyDescent="0.25">
      <c r="A1096" s="47">
        <v>1</v>
      </c>
      <c r="B1096" s="55" t="s">
        <v>313</v>
      </c>
      <c r="C1096" s="48">
        <v>3222633</v>
      </c>
      <c r="D1096" s="49">
        <v>41787</v>
      </c>
      <c r="E1096" s="48">
        <v>76076</v>
      </c>
      <c r="F1096" s="48" t="s">
        <v>38</v>
      </c>
      <c r="G1096" s="50" t="s">
        <v>260</v>
      </c>
      <c r="H1096" s="122">
        <v>349.4</v>
      </c>
      <c r="I1096" s="122">
        <v>-226.59</v>
      </c>
      <c r="J1096" s="122">
        <v>-122.81</v>
      </c>
      <c r="K1096" s="122">
        <v>0</v>
      </c>
      <c r="L1096"/>
      <c r="M1096"/>
      <c r="N1096"/>
    </row>
    <row r="1097" spans="1:14" s="41" customFormat="1" ht="12" hidden="1" customHeight="1" outlineLevel="2" x14ac:dyDescent="0.25">
      <c r="A1097" s="47">
        <v>1</v>
      </c>
      <c r="B1097" s="55" t="s">
        <v>313</v>
      </c>
      <c r="C1097" s="48">
        <v>3536858</v>
      </c>
      <c r="D1097" s="49">
        <v>41787</v>
      </c>
      <c r="E1097" s="48">
        <v>195277</v>
      </c>
      <c r="F1097" s="48" t="s">
        <v>38</v>
      </c>
      <c r="G1097" s="50" t="s">
        <v>260</v>
      </c>
      <c r="H1097" s="122">
        <v>349.4</v>
      </c>
      <c r="I1097" s="122">
        <v>-180.54</v>
      </c>
      <c r="J1097" s="122">
        <v>-122.81</v>
      </c>
      <c r="K1097" s="122">
        <v>46.05</v>
      </c>
      <c r="L1097"/>
      <c r="M1097"/>
      <c r="N1097"/>
    </row>
    <row r="1098" spans="1:14" s="41" customFormat="1" ht="12" hidden="1" customHeight="1" outlineLevel="2" x14ac:dyDescent="0.25">
      <c r="A1098" s="47">
        <v>1</v>
      </c>
      <c r="B1098" s="55" t="s">
        <v>313</v>
      </c>
      <c r="C1098" s="48">
        <v>505085</v>
      </c>
      <c r="D1098" s="49">
        <v>41787</v>
      </c>
      <c r="E1098" s="48">
        <v>273389</v>
      </c>
      <c r="F1098" s="48" t="s">
        <v>241</v>
      </c>
      <c r="G1098" s="50" t="s">
        <v>269</v>
      </c>
      <c r="H1098" s="122">
        <v>349.4</v>
      </c>
      <c r="I1098" s="122">
        <v>-157.97</v>
      </c>
      <c r="J1098" s="122">
        <v>-122.35</v>
      </c>
      <c r="K1098" s="122">
        <v>69.08</v>
      </c>
      <c r="L1098"/>
      <c r="M1098"/>
      <c r="N1098"/>
    </row>
    <row r="1099" spans="1:14" s="41" customFormat="1" ht="12" hidden="1" customHeight="1" outlineLevel="2" x14ac:dyDescent="0.25">
      <c r="A1099" s="47">
        <v>1</v>
      </c>
      <c r="B1099" s="55" t="s">
        <v>313</v>
      </c>
      <c r="C1099" s="48">
        <v>3548650</v>
      </c>
      <c r="D1099" s="49">
        <v>41787</v>
      </c>
      <c r="E1099" s="48">
        <v>97090</v>
      </c>
      <c r="F1099" s="48" t="s">
        <v>249</v>
      </c>
      <c r="G1099" s="50" t="s">
        <v>284</v>
      </c>
      <c r="H1099" s="122">
        <v>2509.4</v>
      </c>
      <c r="I1099" s="122">
        <v>-598.54</v>
      </c>
      <c r="J1099" s="122">
        <v>-1907.57</v>
      </c>
      <c r="K1099" s="122">
        <v>3.29</v>
      </c>
      <c r="L1099"/>
      <c r="M1099"/>
      <c r="N1099"/>
    </row>
    <row r="1100" spans="1:14" s="41" customFormat="1" ht="12" hidden="1" customHeight="1" outlineLevel="2" x14ac:dyDescent="0.25">
      <c r="A1100" s="47">
        <v>1</v>
      </c>
      <c r="B1100" s="55" t="s">
        <v>313</v>
      </c>
      <c r="C1100" s="48">
        <v>7021697</v>
      </c>
      <c r="D1100" s="49">
        <v>41787</v>
      </c>
      <c r="E1100" s="48">
        <v>30549</v>
      </c>
      <c r="F1100" s="48" t="s">
        <v>133</v>
      </c>
      <c r="G1100" s="50" t="s">
        <v>276</v>
      </c>
      <c r="H1100" s="122">
        <v>373.8</v>
      </c>
      <c r="I1100" s="122">
        <v>0</v>
      </c>
      <c r="J1100" s="122">
        <v>-373.8</v>
      </c>
      <c r="K1100" s="122">
        <v>0</v>
      </c>
      <c r="L1100"/>
      <c r="M1100"/>
      <c r="N1100"/>
    </row>
    <row r="1101" spans="1:14" s="41" customFormat="1" ht="12" hidden="1" customHeight="1" outlineLevel="2" x14ac:dyDescent="0.25">
      <c r="A1101" s="47">
        <v>1</v>
      </c>
      <c r="B1101" s="55" t="s">
        <v>313</v>
      </c>
      <c r="C1101" s="48">
        <v>3550594</v>
      </c>
      <c r="D1101" s="49">
        <v>41787</v>
      </c>
      <c r="E1101" s="48">
        <v>58234</v>
      </c>
      <c r="F1101" s="48" t="s">
        <v>250</v>
      </c>
      <c r="G1101" s="50" t="s">
        <v>285</v>
      </c>
      <c r="H1101" s="122">
        <v>627.20000000000005</v>
      </c>
      <c r="I1101" s="122">
        <v>0</v>
      </c>
      <c r="J1101" s="122">
        <v>-111.5</v>
      </c>
      <c r="K1101" s="122">
        <v>515.70000000000005</v>
      </c>
      <c r="L1101"/>
      <c r="M1101"/>
      <c r="N1101"/>
    </row>
    <row r="1102" spans="1:14" s="41" customFormat="1" ht="12" hidden="1" customHeight="1" outlineLevel="2" x14ac:dyDescent="0.25">
      <c r="A1102" s="47">
        <v>1</v>
      </c>
      <c r="B1102" s="55" t="s">
        <v>313</v>
      </c>
      <c r="C1102" s="48">
        <v>7015935</v>
      </c>
      <c r="D1102" s="49">
        <v>41788</v>
      </c>
      <c r="E1102" s="48">
        <v>76446</v>
      </c>
      <c r="F1102" s="48" t="s">
        <v>199</v>
      </c>
      <c r="G1102" s="50" t="s">
        <v>274</v>
      </c>
      <c r="H1102" s="122">
        <v>2509.4</v>
      </c>
      <c r="I1102" s="122">
        <v>-359.9</v>
      </c>
      <c r="J1102" s="122">
        <v>-2146.5</v>
      </c>
      <c r="K1102" s="122">
        <v>3</v>
      </c>
      <c r="L1102"/>
      <c r="M1102"/>
      <c r="N1102"/>
    </row>
    <row r="1103" spans="1:14" s="41" customFormat="1" ht="12" hidden="1" customHeight="1" outlineLevel="2" x14ac:dyDescent="0.25">
      <c r="A1103" s="47">
        <v>1</v>
      </c>
      <c r="B1103" s="55" t="s">
        <v>313</v>
      </c>
      <c r="C1103" s="48">
        <v>3090726</v>
      </c>
      <c r="D1103" s="49">
        <v>41788</v>
      </c>
      <c r="E1103" s="48">
        <v>259925</v>
      </c>
      <c r="F1103" s="48" t="s">
        <v>29</v>
      </c>
      <c r="G1103" s="50" t="s">
        <v>268</v>
      </c>
      <c r="H1103" s="122">
        <v>2723.23</v>
      </c>
      <c r="I1103" s="122">
        <v>-608.79999999999995</v>
      </c>
      <c r="J1103" s="122">
        <v>-1531.23</v>
      </c>
      <c r="K1103" s="122">
        <v>583.20000000000005</v>
      </c>
      <c r="L1103"/>
      <c r="M1103"/>
      <c r="N1103"/>
    </row>
    <row r="1104" spans="1:14" s="41" customFormat="1" ht="12" hidden="1" customHeight="1" outlineLevel="2" x14ac:dyDescent="0.25">
      <c r="A1104" s="47">
        <v>1</v>
      </c>
      <c r="B1104" s="55" t="s">
        <v>313</v>
      </c>
      <c r="C1104" s="48">
        <v>1099850</v>
      </c>
      <c r="D1104" s="49">
        <v>41788</v>
      </c>
      <c r="E1104" s="48">
        <v>29081</v>
      </c>
      <c r="F1104" s="48" t="s">
        <v>238</v>
      </c>
      <c r="G1104" s="50" t="s">
        <v>261</v>
      </c>
      <c r="H1104" s="122">
        <v>11242.68</v>
      </c>
      <c r="I1104" s="122">
        <v>-85.1</v>
      </c>
      <c r="J1104" s="122">
        <v>-9074.69</v>
      </c>
      <c r="K1104" s="122">
        <v>2082.89</v>
      </c>
      <c r="L1104"/>
      <c r="M1104"/>
      <c r="N1104"/>
    </row>
    <row r="1105" spans="1:14" s="41" customFormat="1" ht="12" hidden="1" customHeight="1" outlineLevel="2" x14ac:dyDescent="0.25">
      <c r="A1105" s="47">
        <v>1</v>
      </c>
      <c r="B1105" s="55" t="s">
        <v>313</v>
      </c>
      <c r="C1105" s="48">
        <v>3353297</v>
      </c>
      <c r="D1105" s="49">
        <v>41788</v>
      </c>
      <c r="E1105" s="48">
        <v>101167</v>
      </c>
      <c r="F1105" s="48" t="s">
        <v>16</v>
      </c>
      <c r="G1105" s="50" t="s">
        <v>266</v>
      </c>
      <c r="H1105" s="122">
        <v>2887.66</v>
      </c>
      <c r="I1105" s="122">
        <v>-722.93</v>
      </c>
      <c r="J1105" s="122">
        <v>-2164.73</v>
      </c>
      <c r="K1105" s="122">
        <v>0</v>
      </c>
      <c r="L1105"/>
      <c r="M1105"/>
      <c r="N1105"/>
    </row>
    <row r="1106" spans="1:14" s="41" customFormat="1" ht="12" hidden="1" customHeight="1" outlineLevel="2" x14ac:dyDescent="0.25">
      <c r="A1106" s="47">
        <v>1</v>
      </c>
      <c r="B1106" s="55" t="s">
        <v>313</v>
      </c>
      <c r="C1106" s="48">
        <v>3101533</v>
      </c>
      <c r="D1106" s="49">
        <v>41788</v>
      </c>
      <c r="E1106" s="48">
        <v>374831</v>
      </c>
      <c r="F1106" s="48" t="s">
        <v>16</v>
      </c>
      <c r="G1106" s="50" t="s">
        <v>266</v>
      </c>
      <c r="H1106" s="122">
        <v>349.4</v>
      </c>
      <c r="I1106" s="122">
        <v>-362.9</v>
      </c>
      <c r="J1106" s="122">
        <v>13.5</v>
      </c>
      <c r="K1106" s="122">
        <v>0</v>
      </c>
      <c r="L1106"/>
      <c r="M1106"/>
      <c r="N1106"/>
    </row>
    <row r="1107" spans="1:14" s="41" customFormat="1" ht="12" hidden="1" customHeight="1" outlineLevel="2" x14ac:dyDescent="0.25">
      <c r="A1107" s="47">
        <v>1</v>
      </c>
      <c r="B1107" s="55" t="s">
        <v>313</v>
      </c>
      <c r="C1107" s="48">
        <v>3485790</v>
      </c>
      <c r="D1107" s="49">
        <v>41788</v>
      </c>
      <c r="E1107" s="48">
        <v>476982</v>
      </c>
      <c r="F1107" s="48" t="s">
        <v>16</v>
      </c>
      <c r="G1107" s="50" t="s">
        <v>266</v>
      </c>
      <c r="H1107" s="122">
        <v>349.4</v>
      </c>
      <c r="I1107" s="122">
        <v>-362.9</v>
      </c>
      <c r="J1107" s="122">
        <v>13.5</v>
      </c>
      <c r="K1107" s="122">
        <v>0</v>
      </c>
      <c r="L1107"/>
      <c r="M1107"/>
      <c r="N1107"/>
    </row>
    <row r="1108" spans="1:14" s="41" customFormat="1" ht="12" hidden="1" customHeight="1" outlineLevel="2" x14ac:dyDescent="0.25">
      <c r="A1108" s="47">
        <v>1</v>
      </c>
      <c r="B1108" s="55" t="s">
        <v>313</v>
      </c>
      <c r="C1108" s="48">
        <v>3368849</v>
      </c>
      <c r="D1108" s="49">
        <v>41788</v>
      </c>
      <c r="E1108" s="48">
        <v>93292</v>
      </c>
      <c r="F1108" s="48" t="s">
        <v>16</v>
      </c>
      <c r="G1108" s="50" t="s">
        <v>266</v>
      </c>
      <c r="H1108" s="122">
        <v>2509.4</v>
      </c>
      <c r="I1108" s="122">
        <v>-359.9</v>
      </c>
      <c r="J1108" s="122">
        <v>-2146.5</v>
      </c>
      <c r="K1108" s="122">
        <v>3</v>
      </c>
      <c r="L1108"/>
      <c r="M1108"/>
      <c r="N1108"/>
    </row>
    <row r="1109" spans="1:14" s="41" customFormat="1" ht="12" hidden="1" customHeight="1" outlineLevel="2" x14ac:dyDescent="0.25">
      <c r="A1109" s="47">
        <v>1</v>
      </c>
      <c r="B1109" s="55" t="s">
        <v>313</v>
      </c>
      <c r="C1109" s="48">
        <v>3540156</v>
      </c>
      <c r="D1109" s="49">
        <v>41788</v>
      </c>
      <c r="E1109" s="48">
        <v>152837</v>
      </c>
      <c r="F1109" s="48" t="s">
        <v>16</v>
      </c>
      <c r="G1109" s="50" t="s">
        <v>266</v>
      </c>
      <c r="H1109" s="122">
        <v>442</v>
      </c>
      <c r="I1109" s="122">
        <v>-359.9</v>
      </c>
      <c r="J1109" s="122">
        <v>-79.099999999999994</v>
      </c>
      <c r="K1109" s="122">
        <v>3</v>
      </c>
      <c r="L1109"/>
      <c r="M1109"/>
      <c r="N1109"/>
    </row>
    <row r="1110" spans="1:14" s="41" customFormat="1" ht="12" hidden="1" customHeight="1" outlineLevel="2" x14ac:dyDescent="0.25">
      <c r="A1110" s="47">
        <v>1</v>
      </c>
      <c r="B1110" s="55" t="s">
        <v>313</v>
      </c>
      <c r="C1110" s="48">
        <v>3366341</v>
      </c>
      <c r="D1110" s="49">
        <v>41788</v>
      </c>
      <c r="E1110" s="48">
        <v>987174</v>
      </c>
      <c r="F1110" s="48" t="s">
        <v>38</v>
      </c>
      <c r="G1110" s="50" t="s">
        <v>260</v>
      </c>
      <c r="H1110" s="122">
        <v>2509.4</v>
      </c>
      <c r="I1110" s="122">
        <v>-479.27</v>
      </c>
      <c r="J1110" s="122">
        <v>-2030.13</v>
      </c>
      <c r="K1110" s="122">
        <v>0</v>
      </c>
      <c r="L1110"/>
      <c r="M1110"/>
      <c r="N1110"/>
    </row>
    <row r="1111" spans="1:14" s="41" customFormat="1" ht="12" hidden="1" customHeight="1" outlineLevel="2" x14ac:dyDescent="0.25">
      <c r="A1111" s="47">
        <v>1</v>
      </c>
      <c r="B1111" s="55" t="s">
        <v>313</v>
      </c>
      <c r="C1111" s="48">
        <v>3108948</v>
      </c>
      <c r="D1111" s="49">
        <v>41788</v>
      </c>
      <c r="E1111" s="48">
        <v>575196</v>
      </c>
      <c r="F1111" s="48" t="s">
        <v>38</v>
      </c>
      <c r="G1111" s="50" t="s">
        <v>260</v>
      </c>
      <c r="H1111" s="122">
        <v>442</v>
      </c>
      <c r="I1111" s="122">
        <v>-226.59</v>
      </c>
      <c r="J1111" s="122">
        <v>-215.41</v>
      </c>
      <c r="K1111" s="122">
        <v>0</v>
      </c>
      <c r="L1111"/>
      <c r="M1111"/>
      <c r="N1111"/>
    </row>
    <row r="1112" spans="1:14" s="41" customFormat="1" ht="12" hidden="1" customHeight="1" outlineLevel="2" x14ac:dyDescent="0.25">
      <c r="A1112" s="47">
        <v>1</v>
      </c>
      <c r="B1112" s="55" t="s">
        <v>313</v>
      </c>
      <c r="C1112" s="48">
        <v>3222633</v>
      </c>
      <c r="D1112" s="49">
        <v>41788</v>
      </c>
      <c r="E1112" s="48">
        <v>76076</v>
      </c>
      <c r="F1112" s="48" t="s">
        <v>38</v>
      </c>
      <c r="G1112" s="50" t="s">
        <v>260</v>
      </c>
      <c r="H1112" s="122">
        <v>442</v>
      </c>
      <c r="I1112" s="122">
        <v>-226.59</v>
      </c>
      <c r="J1112" s="122">
        <v>-215.41</v>
      </c>
      <c r="K1112" s="122">
        <v>0</v>
      </c>
      <c r="L1112"/>
      <c r="M1112"/>
      <c r="N1112"/>
    </row>
    <row r="1113" spans="1:14" s="41" customFormat="1" ht="12" hidden="1" customHeight="1" outlineLevel="2" x14ac:dyDescent="0.25">
      <c r="A1113" s="47">
        <v>1</v>
      </c>
      <c r="B1113" s="55" t="s">
        <v>313</v>
      </c>
      <c r="C1113" s="48">
        <v>3536858</v>
      </c>
      <c r="D1113" s="49">
        <v>41788</v>
      </c>
      <c r="E1113" s="48">
        <v>195277</v>
      </c>
      <c r="F1113" s="48" t="s">
        <v>38</v>
      </c>
      <c r="G1113" s="50" t="s">
        <v>260</v>
      </c>
      <c r="H1113" s="122">
        <v>349.4</v>
      </c>
      <c r="I1113" s="122">
        <v>-180.54</v>
      </c>
      <c r="J1113" s="122">
        <v>-122.81</v>
      </c>
      <c r="K1113" s="122">
        <v>46.05</v>
      </c>
      <c r="L1113"/>
      <c r="M1113"/>
      <c r="N1113"/>
    </row>
    <row r="1114" spans="1:14" s="41" customFormat="1" ht="12" hidden="1" customHeight="1" outlineLevel="2" x14ac:dyDescent="0.25">
      <c r="A1114" s="47">
        <v>1</v>
      </c>
      <c r="B1114" s="55" t="s">
        <v>313</v>
      </c>
      <c r="C1114" s="48">
        <v>3548650</v>
      </c>
      <c r="D1114" s="49">
        <v>41788</v>
      </c>
      <c r="E1114" s="48">
        <v>97090</v>
      </c>
      <c r="F1114" s="48" t="s">
        <v>249</v>
      </c>
      <c r="G1114" s="50" t="s">
        <v>284</v>
      </c>
      <c r="H1114" s="122">
        <v>2509.4</v>
      </c>
      <c r="I1114" s="122">
        <v>-598.54</v>
      </c>
      <c r="J1114" s="122">
        <v>-1907.57</v>
      </c>
      <c r="K1114" s="122">
        <v>3.29</v>
      </c>
      <c r="L1114"/>
      <c r="M1114"/>
      <c r="N1114"/>
    </row>
    <row r="1115" spans="1:14" s="41" customFormat="1" ht="12" hidden="1" customHeight="1" outlineLevel="2" x14ac:dyDescent="0.25">
      <c r="A1115" s="47">
        <v>1</v>
      </c>
      <c r="B1115" s="55" t="s">
        <v>313</v>
      </c>
      <c r="C1115" s="48">
        <v>226882</v>
      </c>
      <c r="D1115" s="49">
        <v>41788</v>
      </c>
      <c r="E1115" s="48">
        <v>195097</v>
      </c>
      <c r="F1115" s="48" t="s">
        <v>231</v>
      </c>
      <c r="G1115" s="50" t="s">
        <v>232</v>
      </c>
      <c r="H1115" s="122">
        <v>288.14999999999998</v>
      </c>
      <c r="I1115" s="122">
        <v>0</v>
      </c>
      <c r="J1115" s="122">
        <v>-288.14999999999998</v>
      </c>
      <c r="K1115" s="122">
        <v>0</v>
      </c>
      <c r="L1115"/>
      <c r="M1115"/>
      <c r="N1115"/>
    </row>
    <row r="1116" spans="1:14" s="41" customFormat="1" ht="12" hidden="1" customHeight="1" outlineLevel="2" x14ac:dyDescent="0.25">
      <c r="A1116" s="47">
        <v>1</v>
      </c>
      <c r="B1116" s="55" t="s">
        <v>313</v>
      </c>
      <c r="C1116" s="48">
        <v>3550594</v>
      </c>
      <c r="D1116" s="49">
        <v>41788</v>
      </c>
      <c r="E1116" s="48">
        <v>58234</v>
      </c>
      <c r="F1116" s="48" t="s">
        <v>250</v>
      </c>
      <c r="G1116" s="50" t="s">
        <v>285</v>
      </c>
      <c r="H1116" s="122">
        <v>349.4</v>
      </c>
      <c r="I1116" s="122">
        <v>0</v>
      </c>
      <c r="J1116" s="122">
        <v>-62.11</v>
      </c>
      <c r="K1116" s="122">
        <v>287.29000000000002</v>
      </c>
      <c r="L1116"/>
      <c r="M1116"/>
      <c r="N1116"/>
    </row>
    <row r="1117" spans="1:14" s="41" customFormat="1" ht="12" hidden="1" customHeight="1" outlineLevel="2" x14ac:dyDescent="0.25">
      <c r="A1117" s="47">
        <v>1</v>
      </c>
      <c r="B1117" s="55" t="s">
        <v>313</v>
      </c>
      <c r="C1117" s="48">
        <v>7015935</v>
      </c>
      <c r="D1117" s="49">
        <v>41789</v>
      </c>
      <c r="E1117" s="48">
        <v>76446</v>
      </c>
      <c r="F1117" s="48" t="s">
        <v>199</v>
      </c>
      <c r="G1117" s="50" t="s">
        <v>274</v>
      </c>
      <c r="H1117" s="122">
        <v>3045</v>
      </c>
      <c r="I1117" s="122">
        <v>-528.38</v>
      </c>
      <c r="J1117" s="122">
        <v>-2513.62</v>
      </c>
      <c r="K1117" s="122">
        <v>3</v>
      </c>
      <c r="L1117"/>
      <c r="M1117"/>
      <c r="N1117"/>
    </row>
    <row r="1118" spans="1:14" s="41" customFormat="1" ht="12" hidden="1" customHeight="1" outlineLevel="2" x14ac:dyDescent="0.25">
      <c r="A1118" s="47">
        <v>1</v>
      </c>
      <c r="B1118" s="55" t="s">
        <v>313</v>
      </c>
      <c r="C1118" s="48">
        <v>3101533</v>
      </c>
      <c r="D1118" s="49">
        <v>41789</v>
      </c>
      <c r="E1118" s="48">
        <v>374831</v>
      </c>
      <c r="F1118" s="48" t="s">
        <v>16</v>
      </c>
      <c r="G1118" s="50" t="s">
        <v>266</v>
      </c>
      <c r="H1118" s="122">
        <v>792.4</v>
      </c>
      <c r="I1118" s="122">
        <v>-531.38</v>
      </c>
      <c r="J1118" s="122">
        <v>-261.02</v>
      </c>
      <c r="K1118" s="122">
        <v>0</v>
      </c>
      <c r="L1118"/>
      <c r="M1118"/>
      <c r="N1118"/>
    </row>
    <row r="1119" spans="1:14" s="41" customFormat="1" ht="12" hidden="1" customHeight="1" outlineLevel="2" x14ac:dyDescent="0.25">
      <c r="A1119" s="47">
        <v>1</v>
      </c>
      <c r="B1119" s="55" t="s">
        <v>313</v>
      </c>
      <c r="C1119" s="48">
        <v>3353297</v>
      </c>
      <c r="D1119" s="49">
        <v>41789</v>
      </c>
      <c r="E1119" s="48">
        <v>101167</v>
      </c>
      <c r="F1119" s="48" t="s">
        <v>16</v>
      </c>
      <c r="G1119" s="50" t="s">
        <v>266</v>
      </c>
      <c r="H1119" s="122">
        <v>792.4</v>
      </c>
      <c r="I1119" s="122">
        <v>-531.38</v>
      </c>
      <c r="J1119" s="122">
        <v>-261.02</v>
      </c>
      <c r="K1119" s="122">
        <v>0</v>
      </c>
      <c r="L1119"/>
      <c r="M1119"/>
      <c r="N1119"/>
    </row>
    <row r="1120" spans="1:14" s="41" customFormat="1" ht="12" hidden="1" customHeight="1" outlineLevel="2" x14ac:dyDescent="0.25">
      <c r="A1120" s="47">
        <v>1</v>
      </c>
      <c r="B1120" s="55" t="s">
        <v>313</v>
      </c>
      <c r="C1120" s="48">
        <v>3485790</v>
      </c>
      <c r="D1120" s="49">
        <v>41789</v>
      </c>
      <c r="E1120" s="48">
        <v>476982</v>
      </c>
      <c r="F1120" s="48" t="s">
        <v>16</v>
      </c>
      <c r="G1120" s="50" t="s">
        <v>266</v>
      </c>
      <c r="H1120" s="122">
        <v>792.4</v>
      </c>
      <c r="I1120" s="122">
        <v>-531.38</v>
      </c>
      <c r="J1120" s="122">
        <v>-261.02</v>
      </c>
      <c r="K1120" s="122">
        <v>0</v>
      </c>
      <c r="L1120"/>
      <c r="M1120"/>
      <c r="N1120"/>
    </row>
    <row r="1121" spans="1:14" s="41" customFormat="1" ht="12" hidden="1" customHeight="1" outlineLevel="2" x14ac:dyDescent="0.25">
      <c r="A1121" s="47">
        <v>1</v>
      </c>
      <c r="B1121" s="55" t="s">
        <v>313</v>
      </c>
      <c r="C1121" s="48">
        <v>3368849</v>
      </c>
      <c r="D1121" s="49">
        <v>41789</v>
      </c>
      <c r="E1121" s="48">
        <v>93292</v>
      </c>
      <c r="F1121" s="48" t="s">
        <v>16</v>
      </c>
      <c r="G1121" s="50" t="s">
        <v>266</v>
      </c>
      <c r="H1121" s="122">
        <v>3045</v>
      </c>
      <c r="I1121" s="122">
        <v>-528.38</v>
      </c>
      <c r="J1121" s="122">
        <v>-2513.62</v>
      </c>
      <c r="K1121" s="122">
        <v>3</v>
      </c>
      <c r="L1121"/>
      <c r="M1121"/>
      <c r="N1121"/>
    </row>
    <row r="1122" spans="1:14" s="41" customFormat="1" ht="12" hidden="1" customHeight="1" outlineLevel="2" x14ac:dyDescent="0.25">
      <c r="A1122" s="47">
        <v>1</v>
      </c>
      <c r="B1122" s="55" t="s">
        <v>313</v>
      </c>
      <c r="C1122" s="48">
        <v>3540156</v>
      </c>
      <c r="D1122" s="49">
        <v>41789</v>
      </c>
      <c r="E1122" s="48">
        <v>152837</v>
      </c>
      <c r="F1122" s="48" t="s">
        <v>16</v>
      </c>
      <c r="G1122" s="50" t="s">
        <v>266</v>
      </c>
      <c r="H1122" s="122">
        <v>792.4</v>
      </c>
      <c r="I1122" s="122">
        <v>-528.38</v>
      </c>
      <c r="J1122" s="122">
        <v>-261.02</v>
      </c>
      <c r="K1122" s="122">
        <v>3</v>
      </c>
      <c r="L1122"/>
      <c r="M1122"/>
      <c r="N1122"/>
    </row>
    <row r="1123" spans="1:14" s="41" customFormat="1" ht="12" hidden="1" customHeight="1" outlineLevel="2" x14ac:dyDescent="0.25">
      <c r="A1123" s="47">
        <v>1</v>
      </c>
      <c r="B1123" s="55" t="s">
        <v>313</v>
      </c>
      <c r="C1123" s="48">
        <v>3366341</v>
      </c>
      <c r="D1123" s="49">
        <v>41789</v>
      </c>
      <c r="E1123" s="48">
        <v>987174</v>
      </c>
      <c r="F1123" s="48" t="s">
        <v>38</v>
      </c>
      <c r="G1123" s="50" t="s">
        <v>260</v>
      </c>
      <c r="H1123" s="122">
        <v>3045</v>
      </c>
      <c r="I1123" s="122">
        <v>-614.65</v>
      </c>
      <c r="J1123" s="122">
        <v>-2430.35</v>
      </c>
      <c r="K1123" s="122">
        <v>0</v>
      </c>
      <c r="L1123"/>
      <c r="M1123"/>
      <c r="N1123"/>
    </row>
    <row r="1124" spans="1:14" s="41" customFormat="1" ht="12" hidden="1" customHeight="1" outlineLevel="2" x14ac:dyDescent="0.25">
      <c r="A1124" s="47">
        <v>1</v>
      </c>
      <c r="B1124" s="55" t="s">
        <v>313</v>
      </c>
      <c r="C1124" s="48">
        <v>3108948</v>
      </c>
      <c r="D1124" s="49">
        <v>41789</v>
      </c>
      <c r="E1124" s="48">
        <v>575196</v>
      </c>
      <c r="F1124" s="48" t="s">
        <v>38</v>
      </c>
      <c r="G1124" s="50" t="s">
        <v>260</v>
      </c>
      <c r="H1124" s="122">
        <v>792.4</v>
      </c>
      <c r="I1124" s="122">
        <v>-361.97</v>
      </c>
      <c r="J1124" s="122">
        <v>-430.43</v>
      </c>
      <c r="K1124" s="122">
        <v>0</v>
      </c>
      <c r="L1124"/>
      <c r="M1124"/>
      <c r="N1124"/>
    </row>
    <row r="1125" spans="1:14" s="41" customFormat="1" ht="12" hidden="1" customHeight="1" outlineLevel="2" x14ac:dyDescent="0.25">
      <c r="A1125" s="47">
        <v>1</v>
      </c>
      <c r="B1125" s="55" t="s">
        <v>313</v>
      </c>
      <c r="C1125" s="48">
        <v>3222633</v>
      </c>
      <c r="D1125" s="49">
        <v>41789</v>
      </c>
      <c r="E1125" s="48">
        <v>76076</v>
      </c>
      <c r="F1125" s="48" t="s">
        <v>38</v>
      </c>
      <c r="G1125" s="50" t="s">
        <v>260</v>
      </c>
      <c r="H1125" s="122">
        <v>792.4</v>
      </c>
      <c r="I1125" s="122">
        <v>-361.97</v>
      </c>
      <c r="J1125" s="122">
        <v>-430.43</v>
      </c>
      <c r="K1125" s="122">
        <v>0</v>
      </c>
      <c r="L1125"/>
      <c r="M1125"/>
      <c r="N1125"/>
    </row>
    <row r="1126" spans="1:14" s="41" customFormat="1" ht="12" hidden="1" customHeight="1" outlineLevel="2" x14ac:dyDescent="0.25">
      <c r="A1126" s="47">
        <v>1</v>
      </c>
      <c r="B1126" s="55" t="s">
        <v>313</v>
      </c>
      <c r="C1126" s="48">
        <v>3536858</v>
      </c>
      <c r="D1126" s="49">
        <v>41789</v>
      </c>
      <c r="E1126" s="48">
        <v>195277</v>
      </c>
      <c r="F1126" s="48" t="s">
        <v>38</v>
      </c>
      <c r="G1126" s="50" t="s">
        <v>260</v>
      </c>
      <c r="H1126" s="122">
        <v>792.4</v>
      </c>
      <c r="I1126" s="122">
        <v>-274.45</v>
      </c>
      <c r="J1126" s="122">
        <v>-430.43</v>
      </c>
      <c r="K1126" s="122">
        <v>87.52</v>
      </c>
      <c r="L1126"/>
      <c r="M1126"/>
      <c r="N1126"/>
    </row>
    <row r="1127" spans="1:14" s="41" customFormat="1" ht="12" hidden="1" customHeight="1" outlineLevel="2" x14ac:dyDescent="0.25">
      <c r="A1127" s="47">
        <v>1</v>
      </c>
      <c r="B1127" s="55" t="s">
        <v>313</v>
      </c>
      <c r="C1127" s="48">
        <v>505085</v>
      </c>
      <c r="D1127" s="49">
        <v>41789</v>
      </c>
      <c r="E1127" s="48">
        <v>273389</v>
      </c>
      <c r="F1127" s="48" t="s">
        <v>241</v>
      </c>
      <c r="G1127" s="50" t="s">
        <v>269</v>
      </c>
      <c r="H1127" s="122">
        <v>792.4</v>
      </c>
      <c r="I1127" s="122">
        <v>-252.15</v>
      </c>
      <c r="J1127" s="122">
        <v>-429.98</v>
      </c>
      <c r="K1127" s="122">
        <v>110.27</v>
      </c>
      <c r="L1127"/>
      <c r="M1127"/>
      <c r="N1127"/>
    </row>
    <row r="1128" spans="1:14" s="41" customFormat="1" ht="12" hidden="1" customHeight="1" outlineLevel="2" x14ac:dyDescent="0.25">
      <c r="A1128" s="47">
        <v>1</v>
      </c>
      <c r="B1128" s="55" t="s">
        <v>313</v>
      </c>
      <c r="C1128" s="48">
        <v>3550594</v>
      </c>
      <c r="D1128" s="49">
        <v>41789</v>
      </c>
      <c r="E1128" s="48">
        <v>58234</v>
      </c>
      <c r="F1128" s="48" t="s">
        <v>250</v>
      </c>
      <c r="G1128" s="50" t="s">
        <v>285</v>
      </c>
      <c r="H1128" s="122">
        <v>792.4</v>
      </c>
      <c r="I1128" s="122">
        <v>0</v>
      </c>
      <c r="J1128" s="122">
        <v>-140.87</v>
      </c>
      <c r="K1128" s="122">
        <v>651.53</v>
      </c>
      <c r="L1128"/>
      <c r="M1128"/>
      <c r="N1128"/>
    </row>
    <row r="1129" spans="1:14" s="41" customFormat="1" ht="12" hidden="1" customHeight="1" outlineLevel="2" x14ac:dyDescent="0.25">
      <c r="A1129" s="47">
        <v>1</v>
      </c>
      <c r="B1129" s="55" t="s">
        <v>313</v>
      </c>
      <c r="C1129" s="48">
        <v>3548650</v>
      </c>
      <c r="D1129" s="49">
        <v>41789</v>
      </c>
      <c r="E1129" s="48">
        <v>97090</v>
      </c>
      <c r="F1129" s="48" t="s">
        <v>249</v>
      </c>
      <c r="G1129" s="50" t="s">
        <v>284</v>
      </c>
      <c r="H1129" s="122">
        <v>2509.4</v>
      </c>
      <c r="I1129" s="122">
        <v>0</v>
      </c>
      <c r="J1129" s="122">
        <v>0</v>
      </c>
      <c r="K1129" s="122">
        <v>2509.4</v>
      </c>
      <c r="L1129"/>
      <c r="M1129"/>
      <c r="N1129"/>
    </row>
    <row r="1130" spans="1:14" s="41" customFormat="1" ht="12" hidden="1" customHeight="1" outlineLevel="1" collapsed="1" x14ac:dyDescent="0.25">
      <c r="A1130" s="47">
        <f>SUBTOTAL(9,A866:A1129)</f>
        <v>264</v>
      </c>
      <c r="B1130" s="56" t="s">
        <v>325</v>
      </c>
      <c r="C1130" s="48"/>
      <c r="D1130" s="49"/>
      <c r="E1130" s="48"/>
      <c r="F1130" s="48"/>
      <c r="G1130" s="50"/>
      <c r="H1130" s="122">
        <f>SUBTOTAL(9,H866:H1129)</f>
        <v>366495.08000000054</v>
      </c>
      <c r="I1130" s="122">
        <f>SUBTOTAL(9,I866:I1129)</f>
        <v>-78003.589999999967</v>
      </c>
      <c r="J1130" s="122">
        <f>SUBTOTAL(9,J866:J1129)</f>
        <v>-264448.70999999985</v>
      </c>
      <c r="K1130" s="122">
        <f>SUBTOTAL(9,K866:K1129)</f>
        <v>24042.780000000002</v>
      </c>
      <c r="L1130"/>
      <c r="M1130"/>
      <c r="N1130"/>
    </row>
    <row r="1131" spans="1:14" s="41" customFormat="1" ht="12" hidden="1" customHeight="1" outlineLevel="2" x14ac:dyDescent="0.25">
      <c r="A1131" s="47">
        <v>1</v>
      </c>
      <c r="B1131" s="55" t="s">
        <v>314</v>
      </c>
      <c r="C1131" s="48">
        <v>7015935</v>
      </c>
      <c r="D1131" s="49">
        <v>41792</v>
      </c>
      <c r="E1131" s="48">
        <v>76446</v>
      </c>
      <c r="F1131" s="48" t="s">
        <v>199</v>
      </c>
      <c r="G1131" s="50" t="s">
        <v>274</v>
      </c>
      <c r="H1131" s="122">
        <v>2509.4</v>
      </c>
      <c r="I1131" s="122">
        <v>-359.9</v>
      </c>
      <c r="J1131" s="122">
        <v>-2146.5</v>
      </c>
      <c r="K1131" s="122">
        <v>3</v>
      </c>
      <c r="L1131"/>
      <c r="M1131"/>
      <c r="N1131"/>
    </row>
    <row r="1132" spans="1:14" s="41" customFormat="1" ht="12" hidden="1" customHeight="1" outlineLevel="2" x14ac:dyDescent="0.25">
      <c r="A1132" s="47">
        <v>1</v>
      </c>
      <c r="B1132" s="55" t="s">
        <v>314</v>
      </c>
      <c r="C1132" s="48">
        <v>3101533</v>
      </c>
      <c r="D1132" s="49">
        <v>41792</v>
      </c>
      <c r="E1132" s="48">
        <v>374831</v>
      </c>
      <c r="F1132" s="48" t="s">
        <v>16</v>
      </c>
      <c r="G1132" s="50" t="s">
        <v>266</v>
      </c>
      <c r="H1132" s="122">
        <v>349.4</v>
      </c>
      <c r="I1132" s="122">
        <v>-362.9</v>
      </c>
      <c r="J1132" s="122">
        <v>13.5</v>
      </c>
      <c r="K1132" s="122">
        <v>0</v>
      </c>
      <c r="L1132"/>
      <c r="M1132"/>
      <c r="N1132"/>
    </row>
    <row r="1133" spans="1:14" s="41" customFormat="1" ht="12" hidden="1" customHeight="1" outlineLevel="2" x14ac:dyDescent="0.25">
      <c r="A1133" s="47">
        <v>1</v>
      </c>
      <c r="B1133" s="55" t="s">
        <v>314</v>
      </c>
      <c r="C1133" s="48">
        <v>3353297</v>
      </c>
      <c r="D1133" s="49">
        <v>41792</v>
      </c>
      <c r="E1133" s="48">
        <v>101167</v>
      </c>
      <c r="F1133" s="48" t="s">
        <v>16</v>
      </c>
      <c r="G1133" s="50" t="s">
        <v>266</v>
      </c>
      <c r="H1133" s="122">
        <v>349.4</v>
      </c>
      <c r="I1133" s="122">
        <v>-362.9</v>
      </c>
      <c r="J1133" s="122">
        <v>13.5</v>
      </c>
      <c r="K1133" s="122">
        <v>0</v>
      </c>
      <c r="L1133"/>
      <c r="M1133"/>
      <c r="N1133"/>
    </row>
    <row r="1134" spans="1:14" s="41" customFormat="1" ht="12" hidden="1" customHeight="1" outlineLevel="2" x14ac:dyDescent="0.25">
      <c r="A1134" s="47">
        <v>1</v>
      </c>
      <c r="B1134" s="55" t="s">
        <v>314</v>
      </c>
      <c r="C1134" s="48">
        <v>3485790</v>
      </c>
      <c r="D1134" s="49">
        <v>41792</v>
      </c>
      <c r="E1134" s="48">
        <v>476982</v>
      </c>
      <c r="F1134" s="48" t="s">
        <v>16</v>
      </c>
      <c r="G1134" s="50" t="s">
        <v>266</v>
      </c>
      <c r="H1134" s="122">
        <v>349.4</v>
      </c>
      <c r="I1134" s="122">
        <v>-362.9</v>
      </c>
      <c r="J1134" s="122">
        <v>13.5</v>
      </c>
      <c r="K1134" s="122">
        <v>0</v>
      </c>
      <c r="L1134"/>
      <c r="M1134"/>
      <c r="N1134"/>
    </row>
    <row r="1135" spans="1:14" s="41" customFormat="1" ht="12" hidden="1" customHeight="1" outlineLevel="2" x14ac:dyDescent="0.25">
      <c r="A1135" s="47">
        <v>1</v>
      </c>
      <c r="B1135" s="55" t="s">
        <v>314</v>
      </c>
      <c r="C1135" s="48">
        <v>3368849</v>
      </c>
      <c r="D1135" s="49">
        <v>41792</v>
      </c>
      <c r="E1135" s="48">
        <v>93292</v>
      </c>
      <c r="F1135" s="48" t="s">
        <v>16</v>
      </c>
      <c r="G1135" s="50" t="s">
        <v>266</v>
      </c>
      <c r="H1135" s="122">
        <v>2602</v>
      </c>
      <c r="I1135" s="122">
        <v>-359.9</v>
      </c>
      <c r="J1135" s="122">
        <v>-2239.1</v>
      </c>
      <c r="K1135" s="122">
        <v>3</v>
      </c>
      <c r="L1135"/>
      <c r="M1135"/>
      <c r="N1135"/>
    </row>
    <row r="1136" spans="1:14" s="41" customFormat="1" ht="12" hidden="1" customHeight="1" outlineLevel="2" x14ac:dyDescent="0.25">
      <c r="A1136" s="47">
        <v>1</v>
      </c>
      <c r="B1136" s="55" t="s">
        <v>314</v>
      </c>
      <c r="C1136" s="48">
        <v>3540156</v>
      </c>
      <c r="D1136" s="49">
        <v>41792</v>
      </c>
      <c r="E1136" s="48">
        <v>152837</v>
      </c>
      <c r="F1136" s="48" t="s">
        <v>16</v>
      </c>
      <c r="G1136" s="50" t="s">
        <v>266</v>
      </c>
      <c r="H1136" s="122">
        <v>349.4</v>
      </c>
      <c r="I1136" s="122">
        <v>-359.9</v>
      </c>
      <c r="J1136" s="122">
        <v>13.5</v>
      </c>
      <c r="K1136" s="122">
        <v>3</v>
      </c>
      <c r="L1136"/>
      <c r="M1136"/>
      <c r="N1136"/>
    </row>
    <row r="1137" spans="1:14" s="41" customFormat="1" ht="12" hidden="1" customHeight="1" outlineLevel="2" x14ac:dyDescent="0.25">
      <c r="A1137" s="47">
        <v>1</v>
      </c>
      <c r="B1137" s="55" t="s">
        <v>314</v>
      </c>
      <c r="C1137" s="48">
        <v>3366341</v>
      </c>
      <c r="D1137" s="49">
        <v>41792</v>
      </c>
      <c r="E1137" s="48">
        <v>987174</v>
      </c>
      <c r="F1137" s="48" t="s">
        <v>38</v>
      </c>
      <c r="G1137" s="50" t="s">
        <v>260</v>
      </c>
      <c r="H1137" s="122">
        <v>2509.4</v>
      </c>
      <c r="I1137" s="122">
        <v>-479.27</v>
      </c>
      <c r="J1137" s="122">
        <v>-2030.13</v>
      </c>
      <c r="K1137" s="122">
        <v>0</v>
      </c>
      <c r="L1137"/>
      <c r="M1137"/>
      <c r="N1137"/>
    </row>
    <row r="1138" spans="1:14" s="41" customFormat="1" ht="12" hidden="1" customHeight="1" outlineLevel="2" x14ac:dyDescent="0.25">
      <c r="A1138" s="47">
        <v>1</v>
      </c>
      <c r="B1138" s="55" t="s">
        <v>314</v>
      </c>
      <c r="C1138" s="48">
        <v>3108948</v>
      </c>
      <c r="D1138" s="49">
        <v>41792</v>
      </c>
      <c r="E1138" s="48">
        <v>575196</v>
      </c>
      <c r="F1138" s="48" t="s">
        <v>38</v>
      </c>
      <c r="G1138" s="50" t="s">
        <v>260</v>
      </c>
      <c r="H1138" s="122">
        <v>349.4</v>
      </c>
      <c r="I1138" s="122">
        <v>-226.59</v>
      </c>
      <c r="J1138" s="122">
        <v>-122.81</v>
      </c>
      <c r="K1138" s="122">
        <v>0</v>
      </c>
      <c r="L1138"/>
      <c r="M1138"/>
      <c r="N1138"/>
    </row>
    <row r="1139" spans="1:14" s="41" customFormat="1" ht="12" hidden="1" customHeight="1" outlineLevel="2" x14ac:dyDescent="0.25">
      <c r="A1139" s="47">
        <v>1</v>
      </c>
      <c r="B1139" s="55" t="s">
        <v>314</v>
      </c>
      <c r="C1139" s="48">
        <v>3222633</v>
      </c>
      <c r="D1139" s="49">
        <v>41792</v>
      </c>
      <c r="E1139" s="48">
        <v>76076</v>
      </c>
      <c r="F1139" s="48" t="s">
        <v>38</v>
      </c>
      <c r="G1139" s="50" t="s">
        <v>260</v>
      </c>
      <c r="H1139" s="122">
        <v>442</v>
      </c>
      <c r="I1139" s="122">
        <v>-223.59</v>
      </c>
      <c r="J1139" s="122">
        <v>-215.41</v>
      </c>
      <c r="K1139" s="122">
        <v>3</v>
      </c>
      <c r="L1139"/>
      <c r="M1139"/>
      <c r="N1139"/>
    </row>
    <row r="1140" spans="1:14" s="41" customFormat="1" ht="12" hidden="1" customHeight="1" outlineLevel="2" x14ac:dyDescent="0.25">
      <c r="A1140" s="47">
        <v>1</v>
      </c>
      <c r="B1140" s="55" t="s">
        <v>314</v>
      </c>
      <c r="C1140" s="48">
        <v>505085</v>
      </c>
      <c r="D1140" s="49">
        <v>41792</v>
      </c>
      <c r="E1140" s="48">
        <v>273389</v>
      </c>
      <c r="F1140" s="48" t="s">
        <v>241</v>
      </c>
      <c r="G1140" s="50" t="s">
        <v>269</v>
      </c>
      <c r="H1140" s="122">
        <v>442</v>
      </c>
      <c r="I1140" s="122">
        <v>-157.97</v>
      </c>
      <c r="J1140" s="122">
        <v>-214.95</v>
      </c>
      <c r="K1140" s="122">
        <v>69.08</v>
      </c>
      <c r="L1140"/>
      <c r="M1140"/>
      <c r="N1140"/>
    </row>
    <row r="1141" spans="1:14" s="41" customFormat="1" ht="12" hidden="1" customHeight="1" outlineLevel="2" x14ac:dyDescent="0.25">
      <c r="A1141" s="47">
        <v>1</v>
      </c>
      <c r="B1141" s="55" t="s">
        <v>314</v>
      </c>
      <c r="C1141" s="48">
        <v>3550594</v>
      </c>
      <c r="D1141" s="49">
        <v>41792</v>
      </c>
      <c r="E1141" s="48">
        <v>58234</v>
      </c>
      <c r="F1141" s="48" t="s">
        <v>250</v>
      </c>
      <c r="G1141" s="50" t="s">
        <v>285</v>
      </c>
      <c r="H1141" s="122">
        <v>349.4</v>
      </c>
      <c r="I1141" s="122">
        <v>0</v>
      </c>
      <c r="J1141" s="122">
        <v>-62.11</v>
      </c>
      <c r="K1141" s="122">
        <v>287.29000000000002</v>
      </c>
      <c r="L1141"/>
      <c r="M1141"/>
      <c r="N1141"/>
    </row>
    <row r="1142" spans="1:14" s="41" customFormat="1" ht="12" hidden="1" customHeight="1" outlineLevel="2" x14ac:dyDescent="0.25">
      <c r="A1142" s="47">
        <v>1</v>
      </c>
      <c r="B1142" s="55" t="s">
        <v>314</v>
      </c>
      <c r="C1142" s="48">
        <v>3548650</v>
      </c>
      <c r="D1142" s="49">
        <v>41792</v>
      </c>
      <c r="E1142" s="48">
        <v>97090</v>
      </c>
      <c r="F1142" s="48" t="s">
        <v>249</v>
      </c>
      <c r="G1142" s="50" t="s">
        <v>284</v>
      </c>
      <c r="H1142" s="122">
        <v>2509.4</v>
      </c>
      <c r="I1142" s="122">
        <v>0</v>
      </c>
      <c r="J1142" s="122">
        <v>0</v>
      </c>
      <c r="K1142" s="122">
        <v>2509.4</v>
      </c>
      <c r="L1142"/>
      <c r="M1142"/>
      <c r="N1142"/>
    </row>
    <row r="1143" spans="1:14" s="41" customFormat="1" ht="12" hidden="1" customHeight="1" outlineLevel="2" x14ac:dyDescent="0.25">
      <c r="A1143" s="47">
        <v>1</v>
      </c>
      <c r="B1143" s="55" t="s">
        <v>314</v>
      </c>
      <c r="C1143" s="48">
        <v>456994</v>
      </c>
      <c r="D1143" s="49">
        <v>41793</v>
      </c>
      <c r="E1143" s="48">
        <v>271590</v>
      </c>
      <c r="F1143" s="48" t="s">
        <v>123</v>
      </c>
      <c r="G1143" s="50" t="s">
        <v>264</v>
      </c>
      <c r="H1143" s="122">
        <v>146.4</v>
      </c>
      <c r="I1143" s="122">
        <v>-10</v>
      </c>
      <c r="J1143" s="122">
        <v>-136.4</v>
      </c>
      <c r="K1143" s="122">
        <v>0</v>
      </c>
      <c r="L1143"/>
      <c r="M1143"/>
      <c r="N1143"/>
    </row>
    <row r="1144" spans="1:14" s="41" customFormat="1" ht="12" hidden="1" customHeight="1" outlineLevel="2" x14ac:dyDescent="0.25">
      <c r="A1144" s="47">
        <v>1</v>
      </c>
      <c r="B1144" s="55" t="s">
        <v>314</v>
      </c>
      <c r="C1144" s="48">
        <v>3072529</v>
      </c>
      <c r="D1144" s="49">
        <v>41793</v>
      </c>
      <c r="E1144" s="48">
        <v>29055</v>
      </c>
      <c r="F1144" s="48" t="s">
        <v>84</v>
      </c>
      <c r="G1144" s="50" t="s">
        <v>271</v>
      </c>
      <c r="H1144" s="122">
        <v>2723.23</v>
      </c>
      <c r="I1144" s="122">
        <v>-559.1</v>
      </c>
      <c r="J1144" s="122">
        <v>-2164.13</v>
      </c>
      <c r="K1144" s="122">
        <v>0</v>
      </c>
      <c r="L1144"/>
      <c r="M1144"/>
      <c r="N1144"/>
    </row>
    <row r="1145" spans="1:14" s="41" customFormat="1" ht="12" hidden="1" customHeight="1" outlineLevel="2" x14ac:dyDescent="0.25">
      <c r="A1145" s="47">
        <v>1</v>
      </c>
      <c r="B1145" s="55" t="s">
        <v>314</v>
      </c>
      <c r="C1145" s="48">
        <v>3101533</v>
      </c>
      <c r="D1145" s="49">
        <v>41793</v>
      </c>
      <c r="E1145" s="48">
        <v>374831</v>
      </c>
      <c r="F1145" s="48" t="s">
        <v>16</v>
      </c>
      <c r="G1145" s="50" t="s">
        <v>266</v>
      </c>
      <c r="H1145" s="122">
        <v>349.4</v>
      </c>
      <c r="I1145" s="122">
        <v>-362.9</v>
      </c>
      <c r="J1145" s="122">
        <v>13.5</v>
      </c>
      <c r="K1145" s="122">
        <v>0</v>
      </c>
      <c r="L1145"/>
      <c r="M1145"/>
      <c r="N1145"/>
    </row>
    <row r="1146" spans="1:14" s="41" customFormat="1" ht="12" hidden="1" customHeight="1" outlineLevel="2" x14ac:dyDescent="0.25">
      <c r="A1146" s="47">
        <v>1</v>
      </c>
      <c r="B1146" s="55" t="s">
        <v>314</v>
      </c>
      <c r="C1146" s="48">
        <v>3353297</v>
      </c>
      <c r="D1146" s="49">
        <v>41793</v>
      </c>
      <c r="E1146" s="48">
        <v>101167</v>
      </c>
      <c r="F1146" s="48" t="s">
        <v>16</v>
      </c>
      <c r="G1146" s="50" t="s">
        <v>266</v>
      </c>
      <c r="H1146" s="122">
        <v>349.4</v>
      </c>
      <c r="I1146" s="122">
        <v>-362.9</v>
      </c>
      <c r="J1146" s="122">
        <v>13.5</v>
      </c>
      <c r="K1146" s="122">
        <v>0</v>
      </c>
      <c r="L1146"/>
      <c r="M1146"/>
      <c r="N1146"/>
    </row>
    <row r="1147" spans="1:14" s="41" customFormat="1" ht="12" hidden="1" customHeight="1" outlineLevel="2" x14ac:dyDescent="0.25">
      <c r="A1147" s="47">
        <v>1</v>
      </c>
      <c r="B1147" s="55" t="s">
        <v>314</v>
      </c>
      <c r="C1147" s="48">
        <v>3485790</v>
      </c>
      <c r="D1147" s="49">
        <v>41793</v>
      </c>
      <c r="E1147" s="48">
        <v>476982</v>
      </c>
      <c r="F1147" s="48" t="s">
        <v>16</v>
      </c>
      <c r="G1147" s="50" t="s">
        <v>266</v>
      </c>
      <c r="H1147" s="122">
        <v>349.4</v>
      </c>
      <c r="I1147" s="122">
        <v>-362.9</v>
      </c>
      <c r="J1147" s="122">
        <v>13.5</v>
      </c>
      <c r="K1147" s="122">
        <v>0</v>
      </c>
      <c r="L1147"/>
      <c r="M1147"/>
      <c r="N1147"/>
    </row>
    <row r="1148" spans="1:14" s="41" customFormat="1" ht="12" hidden="1" customHeight="1" outlineLevel="2" x14ac:dyDescent="0.25">
      <c r="A1148" s="47">
        <v>1</v>
      </c>
      <c r="B1148" s="55" t="s">
        <v>314</v>
      </c>
      <c r="C1148" s="48">
        <v>3368849</v>
      </c>
      <c r="D1148" s="49">
        <v>41793</v>
      </c>
      <c r="E1148" s="48">
        <v>93292</v>
      </c>
      <c r="F1148" s="48" t="s">
        <v>16</v>
      </c>
      <c r="G1148" s="50" t="s">
        <v>266</v>
      </c>
      <c r="H1148" s="122">
        <v>2509.4</v>
      </c>
      <c r="I1148" s="122">
        <v>-359.9</v>
      </c>
      <c r="J1148" s="122">
        <v>-2146.5</v>
      </c>
      <c r="K1148" s="122">
        <v>3</v>
      </c>
      <c r="L1148"/>
      <c r="M1148"/>
      <c r="N1148"/>
    </row>
    <row r="1149" spans="1:14" s="41" customFormat="1" ht="12" hidden="1" customHeight="1" outlineLevel="2" x14ac:dyDescent="0.25">
      <c r="A1149" s="47">
        <v>1</v>
      </c>
      <c r="B1149" s="55" t="s">
        <v>314</v>
      </c>
      <c r="C1149" s="48">
        <v>3540156</v>
      </c>
      <c r="D1149" s="49">
        <v>41793</v>
      </c>
      <c r="E1149" s="48">
        <v>152837</v>
      </c>
      <c r="F1149" s="48" t="s">
        <v>16</v>
      </c>
      <c r="G1149" s="50" t="s">
        <v>266</v>
      </c>
      <c r="H1149" s="122">
        <v>442</v>
      </c>
      <c r="I1149" s="122">
        <v>-359.9</v>
      </c>
      <c r="J1149" s="122">
        <v>-79.099999999999994</v>
      </c>
      <c r="K1149" s="122">
        <v>3</v>
      </c>
      <c r="L1149"/>
      <c r="M1149"/>
      <c r="N1149"/>
    </row>
    <row r="1150" spans="1:14" s="41" customFormat="1" ht="12" hidden="1" customHeight="1" outlineLevel="2" x14ac:dyDescent="0.25">
      <c r="A1150" s="47">
        <v>1</v>
      </c>
      <c r="B1150" s="55" t="s">
        <v>314</v>
      </c>
      <c r="C1150" s="48">
        <v>3366341</v>
      </c>
      <c r="D1150" s="49">
        <v>41793</v>
      </c>
      <c r="E1150" s="48">
        <v>987174</v>
      </c>
      <c r="F1150" s="48" t="s">
        <v>38</v>
      </c>
      <c r="G1150" s="50" t="s">
        <v>260</v>
      </c>
      <c r="H1150" s="122">
        <v>2602</v>
      </c>
      <c r="I1150" s="122">
        <v>-479.27</v>
      </c>
      <c r="J1150" s="122">
        <v>-2122.73</v>
      </c>
      <c r="K1150" s="122">
        <v>0</v>
      </c>
      <c r="L1150"/>
      <c r="M1150"/>
      <c r="N1150"/>
    </row>
    <row r="1151" spans="1:14" s="41" customFormat="1" ht="12" hidden="1" customHeight="1" outlineLevel="2" x14ac:dyDescent="0.25">
      <c r="A1151" s="47">
        <v>1</v>
      </c>
      <c r="B1151" s="55" t="s">
        <v>314</v>
      </c>
      <c r="C1151" s="48">
        <v>3108948</v>
      </c>
      <c r="D1151" s="49">
        <v>41793</v>
      </c>
      <c r="E1151" s="48">
        <v>575196</v>
      </c>
      <c r="F1151" s="48" t="s">
        <v>38</v>
      </c>
      <c r="G1151" s="50" t="s">
        <v>260</v>
      </c>
      <c r="H1151" s="122">
        <v>349.4</v>
      </c>
      <c r="I1151" s="122">
        <v>-226.59</v>
      </c>
      <c r="J1151" s="122">
        <v>-122.81</v>
      </c>
      <c r="K1151" s="122">
        <v>0</v>
      </c>
      <c r="L1151"/>
      <c r="M1151"/>
      <c r="N1151"/>
    </row>
    <row r="1152" spans="1:14" s="41" customFormat="1" ht="12" hidden="1" customHeight="1" outlineLevel="2" x14ac:dyDescent="0.25">
      <c r="A1152" s="47">
        <v>1</v>
      </c>
      <c r="B1152" s="55" t="s">
        <v>314</v>
      </c>
      <c r="C1152" s="48">
        <v>3222633</v>
      </c>
      <c r="D1152" s="49">
        <v>41793</v>
      </c>
      <c r="E1152" s="48">
        <v>76076</v>
      </c>
      <c r="F1152" s="48" t="s">
        <v>38</v>
      </c>
      <c r="G1152" s="50" t="s">
        <v>260</v>
      </c>
      <c r="H1152" s="122">
        <v>349.4</v>
      </c>
      <c r="I1152" s="122">
        <v>-223.59</v>
      </c>
      <c r="J1152" s="122">
        <v>-122.81</v>
      </c>
      <c r="K1152" s="122">
        <v>3</v>
      </c>
      <c r="L1152"/>
      <c r="M1152"/>
      <c r="N1152"/>
    </row>
    <row r="1153" spans="1:14" s="41" customFormat="1" ht="12" hidden="1" customHeight="1" outlineLevel="2" x14ac:dyDescent="0.25">
      <c r="A1153" s="47">
        <v>1</v>
      </c>
      <c r="B1153" s="55" t="s">
        <v>314</v>
      </c>
      <c r="C1153" s="48">
        <v>505085</v>
      </c>
      <c r="D1153" s="49">
        <v>41793</v>
      </c>
      <c r="E1153" s="48">
        <v>273389</v>
      </c>
      <c r="F1153" s="48" t="s">
        <v>241</v>
      </c>
      <c r="G1153" s="50" t="s">
        <v>269</v>
      </c>
      <c r="H1153" s="122">
        <v>349.4</v>
      </c>
      <c r="I1153" s="122">
        <v>-157.97</v>
      </c>
      <c r="J1153" s="122">
        <v>-122.35</v>
      </c>
      <c r="K1153" s="122">
        <v>69.08</v>
      </c>
      <c r="L1153"/>
      <c r="M1153"/>
      <c r="N1153"/>
    </row>
    <row r="1154" spans="1:14" s="41" customFormat="1" ht="12" hidden="1" customHeight="1" outlineLevel="2" x14ac:dyDescent="0.25">
      <c r="A1154" s="47">
        <v>1</v>
      </c>
      <c r="B1154" s="55" t="s">
        <v>314</v>
      </c>
      <c r="C1154" s="48">
        <v>7015935</v>
      </c>
      <c r="D1154" s="49">
        <v>41793</v>
      </c>
      <c r="E1154" s="48">
        <v>76446</v>
      </c>
      <c r="F1154" s="48" t="s">
        <v>199</v>
      </c>
      <c r="G1154" s="50" t="s">
        <v>274</v>
      </c>
      <c r="H1154" s="122">
        <v>2602</v>
      </c>
      <c r="I1154" s="122">
        <v>0</v>
      </c>
      <c r="J1154" s="122">
        <v>-2602</v>
      </c>
      <c r="K1154" s="122">
        <v>0</v>
      </c>
      <c r="L1154"/>
      <c r="M1154"/>
      <c r="N1154"/>
    </row>
    <row r="1155" spans="1:14" s="41" customFormat="1" ht="12" hidden="1" customHeight="1" outlineLevel="2" x14ac:dyDescent="0.25">
      <c r="A1155" s="47">
        <v>1</v>
      </c>
      <c r="B1155" s="55" t="s">
        <v>314</v>
      </c>
      <c r="C1155" s="48">
        <v>3550594</v>
      </c>
      <c r="D1155" s="49">
        <v>41793</v>
      </c>
      <c r="E1155" s="48">
        <v>58234</v>
      </c>
      <c r="F1155" s="48" t="s">
        <v>250</v>
      </c>
      <c r="G1155" s="50" t="s">
        <v>285</v>
      </c>
      <c r="H1155" s="122">
        <v>1629.03</v>
      </c>
      <c r="I1155" s="122">
        <v>0</v>
      </c>
      <c r="J1155" s="122">
        <v>-289.60000000000002</v>
      </c>
      <c r="K1155" s="122">
        <v>1339.43</v>
      </c>
      <c r="L1155"/>
      <c r="M1155"/>
      <c r="N1155"/>
    </row>
    <row r="1156" spans="1:14" s="41" customFormat="1" ht="12" hidden="1" customHeight="1" outlineLevel="2" x14ac:dyDescent="0.25">
      <c r="A1156" s="47">
        <v>1</v>
      </c>
      <c r="B1156" s="55" t="s">
        <v>314</v>
      </c>
      <c r="C1156" s="48">
        <v>1025190</v>
      </c>
      <c r="D1156" s="49">
        <v>41793</v>
      </c>
      <c r="E1156" s="48">
        <v>668173</v>
      </c>
      <c r="F1156" s="48" t="s">
        <v>238</v>
      </c>
      <c r="G1156" s="50" t="s">
        <v>261</v>
      </c>
      <c r="H1156" s="122">
        <v>1232.5999999999999</v>
      </c>
      <c r="I1156" s="122">
        <v>0</v>
      </c>
      <c r="J1156" s="122">
        <v>-1232.5999999999999</v>
      </c>
      <c r="K1156" s="122">
        <v>0</v>
      </c>
      <c r="L1156"/>
      <c r="M1156"/>
      <c r="N1156"/>
    </row>
    <row r="1157" spans="1:14" s="41" customFormat="1" ht="12" hidden="1" customHeight="1" outlineLevel="2" x14ac:dyDescent="0.25">
      <c r="A1157" s="47">
        <v>1</v>
      </c>
      <c r="B1157" s="55" t="s">
        <v>314</v>
      </c>
      <c r="C1157" s="48">
        <v>3548650</v>
      </c>
      <c r="D1157" s="49">
        <v>41793</v>
      </c>
      <c r="E1157" s="48">
        <v>97090</v>
      </c>
      <c r="F1157" s="48" t="s">
        <v>249</v>
      </c>
      <c r="G1157" s="50" t="s">
        <v>284</v>
      </c>
      <c r="H1157" s="122">
        <v>2602</v>
      </c>
      <c r="I1157" s="122">
        <v>0</v>
      </c>
      <c r="J1157" s="122">
        <v>0</v>
      </c>
      <c r="K1157" s="122">
        <v>2602</v>
      </c>
      <c r="L1157"/>
      <c r="M1157"/>
      <c r="N1157"/>
    </row>
    <row r="1158" spans="1:14" s="41" customFormat="1" ht="12" hidden="1" customHeight="1" outlineLevel="2" x14ac:dyDescent="0.25">
      <c r="A1158" s="47">
        <v>1</v>
      </c>
      <c r="B1158" s="55" t="s">
        <v>314</v>
      </c>
      <c r="C1158" s="48">
        <v>7015935</v>
      </c>
      <c r="D1158" s="49">
        <v>41794</v>
      </c>
      <c r="E1158" s="48">
        <v>76446</v>
      </c>
      <c r="F1158" s="48" t="s">
        <v>199</v>
      </c>
      <c r="G1158" s="50" t="s">
        <v>274</v>
      </c>
      <c r="H1158" s="122">
        <v>2509.4</v>
      </c>
      <c r="I1158" s="122">
        <v>-359.9</v>
      </c>
      <c r="J1158" s="122">
        <v>-2146.5</v>
      </c>
      <c r="K1158" s="122">
        <v>3</v>
      </c>
      <c r="L1158"/>
      <c r="M1158"/>
      <c r="N1158"/>
    </row>
    <row r="1159" spans="1:14" s="41" customFormat="1" ht="12" hidden="1" customHeight="1" outlineLevel="2" x14ac:dyDescent="0.25">
      <c r="A1159" s="47">
        <v>1</v>
      </c>
      <c r="B1159" s="55" t="s">
        <v>314</v>
      </c>
      <c r="C1159" s="48">
        <v>3101533</v>
      </c>
      <c r="D1159" s="49">
        <v>41794</v>
      </c>
      <c r="E1159" s="48">
        <v>374831</v>
      </c>
      <c r="F1159" s="48" t="s">
        <v>16</v>
      </c>
      <c r="G1159" s="50" t="s">
        <v>266</v>
      </c>
      <c r="H1159" s="122">
        <v>349.4</v>
      </c>
      <c r="I1159" s="122">
        <v>-362.9</v>
      </c>
      <c r="J1159" s="122">
        <v>13.5</v>
      </c>
      <c r="K1159" s="122">
        <v>0</v>
      </c>
      <c r="L1159"/>
      <c r="M1159"/>
      <c r="N1159"/>
    </row>
    <row r="1160" spans="1:14" s="41" customFormat="1" ht="12" hidden="1" customHeight="1" outlineLevel="2" x14ac:dyDescent="0.25">
      <c r="A1160" s="47">
        <v>1</v>
      </c>
      <c r="B1160" s="55" t="s">
        <v>314</v>
      </c>
      <c r="C1160" s="48">
        <v>3353297</v>
      </c>
      <c r="D1160" s="49">
        <v>41794</v>
      </c>
      <c r="E1160" s="48">
        <v>101167</v>
      </c>
      <c r="F1160" s="48" t="s">
        <v>16</v>
      </c>
      <c r="G1160" s="50" t="s">
        <v>266</v>
      </c>
      <c r="H1160" s="122">
        <v>349.4</v>
      </c>
      <c r="I1160" s="122">
        <v>-362.9</v>
      </c>
      <c r="J1160" s="122">
        <v>13.5</v>
      </c>
      <c r="K1160" s="122">
        <v>0</v>
      </c>
      <c r="L1160"/>
      <c r="M1160"/>
      <c r="N1160"/>
    </row>
    <row r="1161" spans="1:14" s="41" customFormat="1" ht="12" hidden="1" customHeight="1" outlineLevel="2" x14ac:dyDescent="0.25">
      <c r="A1161" s="47">
        <v>1</v>
      </c>
      <c r="B1161" s="55" t="s">
        <v>314</v>
      </c>
      <c r="C1161" s="48">
        <v>3485790</v>
      </c>
      <c r="D1161" s="49">
        <v>41794</v>
      </c>
      <c r="E1161" s="48">
        <v>476982</v>
      </c>
      <c r="F1161" s="48" t="s">
        <v>16</v>
      </c>
      <c r="G1161" s="50" t="s">
        <v>266</v>
      </c>
      <c r="H1161" s="122">
        <v>349.4</v>
      </c>
      <c r="I1161" s="122">
        <v>-362.9</v>
      </c>
      <c r="J1161" s="122">
        <v>13.5</v>
      </c>
      <c r="K1161" s="122">
        <v>0</v>
      </c>
      <c r="L1161"/>
      <c r="M1161"/>
      <c r="N1161"/>
    </row>
    <row r="1162" spans="1:14" s="41" customFormat="1" ht="12" hidden="1" customHeight="1" outlineLevel="2" x14ac:dyDescent="0.25">
      <c r="A1162" s="47">
        <v>1</v>
      </c>
      <c r="B1162" s="55" t="s">
        <v>314</v>
      </c>
      <c r="C1162" s="48">
        <v>3368849</v>
      </c>
      <c r="D1162" s="49">
        <v>41794</v>
      </c>
      <c r="E1162" s="48">
        <v>93292</v>
      </c>
      <c r="F1162" s="48" t="s">
        <v>16</v>
      </c>
      <c r="G1162" s="50" t="s">
        <v>266</v>
      </c>
      <c r="H1162" s="122">
        <v>2602</v>
      </c>
      <c r="I1162" s="122">
        <v>-359.9</v>
      </c>
      <c r="J1162" s="122">
        <v>-2239.1</v>
      </c>
      <c r="K1162" s="122">
        <v>3</v>
      </c>
      <c r="L1162"/>
      <c r="M1162"/>
      <c r="N1162"/>
    </row>
    <row r="1163" spans="1:14" s="41" customFormat="1" ht="12" hidden="1" customHeight="1" outlineLevel="2" x14ac:dyDescent="0.25">
      <c r="A1163" s="47">
        <v>1</v>
      </c>
      <c r="B1163" s="55" t="s">
        <v>314</v>
      </c>
      <c r="C1163" s="48">
        <v>3540156</v>
      </c>
      <c r="D1163" s="49">
        <v>41794</v>
      </c>
      <c r="E1163" s="48">
        <v>152837</v>
      </c>
      <c r="F1163" s="48" t="s">
        <v>16</v>
      </c>
      <c r="G1163" s="50" t="s">
        <v>266</v>
      </c>
      <c r="H1163" s="122">
        <v>442</v>
      </c>
      <c r="I1163" s="122">
        <v>-359.9</v>
      </c>
      <c r="J1163" s="122">
        <v>-79.099999999999994</v>
      </c>
      <c r="K1163" s="122">
        <v>3</v>
      </c>
      <c r="L1163"/>
      <c r="M1163"/>
      <c r="N1163"/>
    </row>
    <row r="1164" spans="1:14" s="41" customFormat="1" ht="12" hidden="1" customHeight="1" outlineLevel="2" x14ac:dyDescent="0.25">
      <c r="A1164" s="47">
        <v>1</v>
      </c>
      <c r="B1164" s="55" t="s">
        <v>314</v>
      </c>
      <c r="C1164" s="48">
        <v>3366341</v>
      </c>
      <c r="D1164" s="49">
        <v>41794</v>
      </c>
      <c r="E1164" s="48">
        <v>987174</v>
      </c>
      <c r="F1164" s="48" t="s">
        <v>38</v>
      </c>
      <c r="G1164" s="50" t="s">
        <v>260</v>
      </c>
      <c r="H1164" s="122">
        <v>2509.4</v>
      </c>
      <c r="I1164" s="122">
        <v>-479.27</v>
      </c>
      <c r="J1164" s="122">
        <v>-2030.13</v>
      </c>
      <c r="K1164" s="122">
        <v>0</v>
      </c>
      <c r="L1164"/>
      <c r="M1164"/>
      <c r="N1164"/>
    </row>
    <row r="1165" spans="1:14" s="41" customFormat="1" ht="12" hidden="1" customHeight="1" outlineLevel="2" x14ac:dyDescent="0.25">
      <c r="A1165" s="47">
        <v>1</v>
      </c>
      <c r="B1165" s="55" t="s">
        <v>314</v>
      </c>
      <c r="C1165" s="48">
        <v>3108948</v>
      </c>
      <c r="D1165" s="49">
        <v>41794</v>
      </c>
      <c r="E1165" s="48">
        <v>575196</v>
      </c>
      <c r="F1165" s="48" t="s">
        <v>38</v>
      </c>
      <c r="G1165" s="50" t="s">
        <v>260</v>
      </c>
      <c r="H1165" s="122">
        <v>349.4</v>
      </c>
      <c r="I1165" s="122">
        <v>-226.59</v>
      </c>
      <c r="J1165" s="122">
        <v>-122.81</v>
      </c>
      <c r="K1165" s="122">
        <v>0</v>
      </c>
      <c r="L1165"/>
      <c r="M1165"/>
      <c r="N1165"/>
    </row>
    <row r="1166" spans="1:14" s="41" customFormat="1" ht="12" hidden="1" customHeight="1" outlineLevel="2" x14ac:dyDescent="0.25">
      <c r="A1166" s="47">
        <v>1</v>
      </c>
      <c r="B1166" s="55" t="s">
        <v>314</v>
      </c>
      <c r="C1166" s="48">
        <v>3222633</v>
      </c>
      <c r="D1166" s="49">
        <v>41794</v>
      </c>
      <c r="E1166" s="48">
        <v>76076</v>
      </c>
      <c r="F1166" s="48" t="s">
        <v>38</v>
      </c>
      <c r="G1166" s="50" t="s">
        <v>260</v>
      </c>
      <c r="H1166" s="122">
        <v>349.4</v>
      </c>
      <c r="I1166" s="122">
        <v>-223.59</v>
      </c>
      <c r="J1166" s="122">
        <v>-122.81</v>
      </c>
      <c r="K1166" s="122">
        <v>3</v>
      </c>
      <c r="L1166"/>
      <c r="M1166"/>
      <c r="N1166"/>
    </row>
    <row r="1167" spans="1:14" s="41" customFormat="1" ht="12" hidden="1" customHeight="1" outlineLevel="2" x14ac:dyDescent="0.25">
      <c r="A1167" s="47">
        <v>1</v>
      </c>
      <c r="B1167" s="55" t="s">
        <v>314</v>
      </c>
      <c r="C1167" s="48">
        <v>3548650</v>
      </c>
      <c r="D1167" s="49">
        <v>41794</v>
      </c>
      <c r="E1167" s="48">
        <v>97090</v>
      </c>
      <c r="F1167" s="48" t="s">
        <v>249</v>
      </c>
      <c r="G1167" s="50" t="s">
        <v>284</v>
      </c>
      <c r="H1167" s="122">
        <v>2509.4</v>
      </c>
      <c r="I1167" s="122">
        <v>0</v>
      </c>
      <c r="J1167" s="122">
        <v>0</v>
      </c>
      <c r="K1167" s="122">
        <v>2509.4</v>
      </c>
      <c r="L1167"/>
      <c r="M1167"/>
      <c r="N1167"/>
    </row>
    <row r="1168" spans="1:14" s="41" customFormat="1" ht="12" hidden="1" customHeight="1" outlineLevel="2" x14ac:dyDescent="0.25">
      <c r="A1168" s="47">
        <v>1</v>
      </c>
      <c r="B1168" s="55" t="s">
        <v>314</v>
      </c>
      <c r="C1168" s="48">
        <v>7015935</v>
      </c>
      <c r="D1168" s="49">
        <v>41795</v>
      </c>
      <c r="E1168" s="48">
        <v>76446</v>
      </c>
      <c r="F1168" s="48" t="s">
        <v>199</v>
      </c>
      <c r="G1168" s="50" t="s">
        <v>274</v>
      </c>
      <c r="H1168" s="122">
        <v>2602</v>
      </c>
      <c r="I1168" s="122">
        <v>-359.9</v>
      </c>
      <c r="J1168" s="122">
        <v>-2239.1</v>
      </c>
      <c r="K1168" s="122">
        <v>3</v>
      </c>
      <c r="L1168"/>
      <c r="M1168"/>
      <c r="N1168"/>
    </row>
    <row r="1169" spans="1:14" s="41" customFormat="1" ht="12" hidden="1" customHeight="1" outlineLevel="2" x14ac:dyDescent="0.25">
      <c r="A1169" s="47">
        <v>1</v>
      </c>
      <c r="B1169" s="55" t="s">
        <v>314</v>
      </c>
      <c r="C1169" s="48">
        <v>3101533</v>
      </c>
      <c r="D1169" s="49">
        <v>41795</v>
      </c>
      <c r="E1169" s="48">
        <v>374831</v>
      </c>
      <c r="F1169" s="48" t="s">
        <v>16</v>
      </c>
      <c r="G1169" s="50" t="s">
        <v>266</v>
      </c>
      <c r="H1169" s="122">
        <v>349.4</v>
      </c>
      <c r="I1169" s="122">
        <v>-362.9</v>
      </c>
      <c r="J1169" s="122">
        <v>13.5</v>
      </c>
      <c r="K1169" s="122">
        <v>0</v>
      </c>
      <c r="L1169"/>
      <c r="M1169"/>
      <c r="N1169"/>
    </row>
    <row r="1170" spans="1:14" s="41" customFormat="1" ht="12" hidden="1" customHeight="1" outlineLevel="2" x14ac:dyDescent="0.25">
      <c r="A1170" s="47">
        <v>1</v>
      </c>
      <c r="B1170" s="55" t="s">
        <v>314</v>
      </c>
      <c r="C1170" s="48">
        <v>3353297</v>
      </c>
      <c r="D1170" s="49">
        <v>41795</v>
      </c>
      <c r="E1170" s="48">
        <v>101167</v>
      </c>
      <c r="F1170" s="48" t="s">
        <v>16</v>
      </c>
      <c r="G1170" s="50" t="s">
        <v>266</v>
      </c>
      <c r="H1170" s="122">
        <v>349.4</v>
      </c>
      <c r="I1170" s="122">
        <v>-362.9</v>
      </c>
      <c r="J1170" s="122">
        <v>13.5</v>
      </c>
      <c r="K1170" s="122">
        <v>0</v>
      </c>
      <c r="L1170"/>
      <c r="M1170"/>
      <c r="N1170"/>
    </row>
    <row r="1171" spans="1:14" s="41" customFormat="1" ht="12" hidden="1" customHeight="1" outlineLevel="2" x14ac:dyDescent="0.25">
      <c r="A1171" s="47">
        <v>1</v>
      </c>
      <c r="B1171" s="55" t="s">
        <v>314</v>
      </c>
      <c r="C1171" s="48">
        <v>3485790</v>
      </c>
      <c r="D1171" s="49">
        <v>41795</v>
      </c>
      <c r="E1171" s="48">
        <v>476982</v>
      </c>
      <c r="F1171" s="48" t="s">
        <v>16</v>
      </c>
      <c r="G1171" s="50" t="s">
        <v>266</v>
      </c>
      <c r="H1171" s="122">
        <v>349.4</v>
      </c>
      <c r="I1171" s="122">
        <v>-362.9</v>
      </c>
      <c r="J1171" s="122">
        <v>13.5</v>
      </c>
      <c r="K1171" s="122">
        <v>0</v>
      </c>
      <c r="L1171"/>
      <c r="M1171"/>
      <c r="N1171"/>
    </row>
    <row r="1172" spans="1:14" s="41" customFormat="1" ht="12" hidden="1" customHeight="1" outlineLevel="2" x14ac:dyDescent="0.25">
      <c r="A1172" s="47">
        <v>1</v>
      </c>
      <c r="B1172" s="55" t="s">
        <v>314</v>
      </c>
      <c r="C1172" s="48">
        <v>3368849</v>
      </c>
      <c r="D1172" s="49">
        <v>41795</v>
      </c>
      <c r="E1172" s="48">
        <v>93292</v>
      </c>
      <c r="F1172" s="48" t="s">
        <v>16</v>
      </c>
      <c r="G1172" s="50" t="s">
        <v>266</v>
      </c>
      <c r="H1172" s="122">
        <v>2509.4</v>
      </c>
      <c r="I1172" s="122">
        <v>-359.9</v>
      </c>
      <c r="J1172" s="122">
        <v>-2146.5</v>
      </c>
      <c r="K1172" s="122">
        <v>3</v>
      </c>
      <c r="L1172"/>
      <c r="M1172"/>
      <c r="N1172"/>
    </row>
    <row r="1173" spans="1:14" s="41" customFormat="1" ht="12" hidden="1" customHeight="1" outlineLevel="2" x14ac:dyDescent="0.25">
      <c r="A1173" s="47">
        <v>1</v>
      </c>
      <c r="B1173" s="55" t="s">
        <v>314</v>
      </c>
      <c r="C1173" s="48">
        <v>3540156</v>
      </c>
      <c r="D1173" s="49">
        <v>41795</v>
      </c>
      <c r="E1173" s="48">
        <v>152837</v>
      </c>
      <c r="F1173" s="48" t="s">
        <v>16</v>
      </c>
      <c r="G1173" s="50" t="s">
        <v>266</v>
      </c>
      <c r="H1173" s="122">
        <v>349.4</v>
      </c>
      <c r="I1173" s="122">
        <v>-359.9</v>
      </c>
      <c r="J1173" s="122">
        <v>13.5</v>
      </c>
      <c r="K1173" s="122">
        <v>3</v>
      </c>
      <c r="L1173"/>
      <c r="M1173"/>
      <c r="N1173"/>
    </row>
    <row r="1174" spans="1:14" s="41" customFormat="1" ht="12" hidden="1" customHeight="1" outlineLevel="2" x14ac:dyDescent="0.25">
      <c r="A1174" s="47">
        <v>1</v>
      </c>
      <c r="B1174" s="55" t="s">
        <v>314</v>
      </c>
      <c r="C1174" s="48">
        <v>3366341</v>
      </c>
      <c r="D1174" s="49">
        <v>41795</v>
      </c>
      <c r="E1174" s="48">
        <v>987174</v>
      </c>
      <c r="F1174" s="48" t="s">
        <v>38</v>
      </c>
      <c r="G1174" s="50" t="s">
        <v>260</v>
      </c>
      <c r="H1174" s="122">
        <v>2602</v>
      </c>
      <c r="I1174" s="122">
        <v>-479.27</v>
      </c>
      <c r="J1174" s="122">
        <v>-2122.73</v>
      </c>
      <c r="K1174" s="122">
        <v>0</v>
      </c>
      <c r="L1174"/>
      <c r="M1174"/>
      <c r="N1174"/>
    </row>
    <row r="1175" spans="1:14" s="41" customFormat="1" ht="12" hidden="1" customHeight="1" outlineLevel="2" x14ac:dyDescent="0.25">
      <c r="A1175" s="47">
        <v>1</v>
      </c>
      <c r="B1175" s="55" t="s">
        <v>314</v>
      </c>
      <c r="C1175" s="48">
        <v>3222633</v>
      </c>
      <c r="D1175" s="49">
        <v>41795</v>
      </c>
      <c r="E1175" s="48">
        <v>76076</v>
      </c>
      <c r="F1175" s="48" t="s">
        <v>38</v>
      </c>
      <c r="G1175" s="50" t="s">
        <v>260</v>
      </c>
      <c r="H1175" s="122">
        <v>349.4</v>
      </c>
      <c r="I1175" s="122">
        <v>-223.59</v>
      </c>
      <c r="J1175" s="122">
        <v>-122.81</v>
      </c>
      <c r="K1175" s="122">
        <v>3</v>
      </c>
      <c r="L1175"/>
      <c r="M1175"/>
      <c r="N1175"/>
    </row>
    <row r="1176" spans="1:14" s="41" customFormat="1" ht="12" hidden="1" customHeight="1" outlineLevel="2" x14ac:dyDescent="0.25">
      <c r="A1176" s="47">
        <v>1</v>
      </c>
      <c r="B1176" s="55" t="s">
        <v>314</v>
      </c>
      <c r="C1176" s="48">
        <v>3548650</v>
      </c>
      <c r="D1176" s="49">
        <v>41795</v>
      </c>
      <c r="E1176" s="48">
        <v>97090</v>
      </c>
      <c r="F1176" s="48" t="s">
        <v>249</v>
      </c>
      <c r="G1176" s="50" t="s">
        <v>284</v>
      </c>
      <c r="H1176" s="122">
        <v>2602</v>
      </c>
      <c r="I1176" s="122">
        <v>0</v>
      </c>
      <c r="J1176" s="122">
        <v>0</v>
      </c>
      <c r="K1176" s="122">
        <v>2602</v>
      </c>
      <c r="L1176"/>
      <c r="M1176"/>
      <c r="N1176"/>
    </row>
    <row r="1177" spans="1:14" s="41" customFormat="1" ht="12" hidden="1" customHeight="1" outlineLevel="2" x14ac:dyDescent="0.25">
      <c r="A1177" s="47">
        <v>1</v>
      </c>
      <c r="B1177" s="55" t="s">
        <v>314</v>
      </c>
      <c r="C1177" s="48">
        <v>7015935</v>
      </c>
      <c r="D1177" s="49">
        <v>41796</v>
      </c>
      <c r="E1177" s="48">
        <v>76446</v>
      </c>
      <c r="F1177" s="48" t="s">
        <v>199</v>
      </c>
      <c r="G1177" s="50" t="s">
        <v>274</v>
      </c>
      <c r="H1177" s="122">
        <v>2952.4</v>
      </c>
      <c r="I1177" s="122">
        <v>-528.38</v>
      </c>
      <c r="J1177" s="122">
        <v>-2421.02</v>
      </c>
      <c r="K1177" s="122">
        <v>3</v>
      </c>
      <c r="L1177"/>
      <c r="M1177"/>
      <c r="N1177"/>
    </row>
    <row r="1178" spans="1:14" s="41" customFormat="1" ht="12" hidden="1" customHeight="1" outlineLevel="2" x14ac:dyDescent="0.25">
      <c r="A1178" s="47">
        <v>1</v>
      </c>
      <c r="B1178" s="55" t="s">
        <v>314</v>
      </c>
      <c r="C1178" s="48">
        <v>3101533</v>
      </c>
      <c r="D1178" s="49">
        <v>41796</v>
      </c>
      <c r="E1178" s="48">
        <v>374831</v>
      </c>
      <c r="F1178" s="48" t="s">
        <v>16</v>
      </c>
      <c r="G1178" s="50" t="s">
        <v>266</v>
      </c>
      <c r="H1178" s="122">
        <v>792.4</v>
      </c>
      <c r="I1178" s="122">
        <v>-531.38</v>
      </c>
      <c r="J1178" s="122">
        <v>-261.02</v>
      </c>
      <c r="K1178" s="122">
        <v>0</v>
      </c>
      <c r="L1178"/>
      <c r="M1178"/>
      <c r="N1178"/>
    </row>
    <row r="1179" spans="1:14" s="41" customFormat="1" ht="12" hidden="1" customHeight="1" outlineLevel="2" x14ac:dyDescent="0.25">
      <c r="A1179" s="47">
        <v>1</v>
      </c>
      <c r="B1179" s="55" t="s">
        <v>314</v>
      </c>
      <c r="C1179" s="48">
        <v>3353297</v>
      </c>
      <c r="D1179" s="49">
        <v>41796</v>
      </c>
      <c r="E1179" s="48">
        <v>101167</v>
      </c>
      <c r="F1179" s="48" t="s">
        <v>16</v>
      </c>
      <c r="G1179" s="50" t="s">
        <v>266</v>
      </c>
      <c r="H1179" s="122">
        <v>977.6</v>
      </c>
      <c r="I1179" s="122">
        <v>-531.38</v>
      </c>
      <c r="J1179" s="122">
        <v>-446.22</v>
      </c>
      <c r="K1179" s="122">
        <v>0</v>
      </c>
      <c r="L1179"/>
      <c r="M1179"/>
      <c r="N1179"/>
    </row>
    <row r="1180" spans="1:14" s="41" customFormat="1" ht="12" hidden="1" customHeight="1" outlineLevel="2" x14ac:dyDescent="0.25">
      <c r="A1180" s="47">
        <v>1</v>
      </c>
      <c r="B1180" s="55" t="s">
        <v>314</v>
      </c>
      <c r="C1180" s="48">
        <v>3485790</v>
      </c>
      <c r="D1180" s="49">
        <v>41796</v>
      </c>
      <c r="E1180" s="48">
        <v>476982</v>
      </c>
      <c r="F1180" s="48" t="s">
        <v>16</v>
      </c>
      <c r="G1180" s="50" t="s">
        <v>266</v>
      </c>
      <c r="H1180" s="122">
        <v>792.4</v>
      </c>
      <c r="I1180" s="122">
        <v>-531.38</v>
      </c>
      <c r="J1180" s="122">
        <v>-261.02</v>
      </c>
      <c r="K1180" s="122">
        <v>0</v>
      </c>
      <c r="L1180"/>
      <c r="M1180"/>
      <c r="N1180"/>
    </row>
    <row r="1181" spans="1:14" s="41" customFormat="1" ht="12" hidden="1" customHeight="1" outlineLevel="2" x14ac:dyDescent="0.25">
      <c r="A1181" s="47">
        <v>1</v>
      </c>
      <c r="B1181" s="55" t="s">
        <v>314</v>
      </c>
      <c r="C1181" s="48">
        <v>3368849</v>
      </c>
      <c r="D1181" s="49">
        <v>41796</v>
      </c>
      <c r="E1181" s="48">
        <v>93292</v>
      </c>
      <c r="F1181" s="48" t="s">
        <v>16</v>
      </c>
      <c r="G1181" s="50" t="s">
        <v>266</v>
      </c>
      <c r="H1181" s="122">
        <v>2952.4</v>
      </c>
      <c r="I1181" s="122">
        <v>-528.38</v>
      </c>
      <c r="J1181" s="122">
        <v>-2421.02</v>
      </c>
      <c r="K1181" s="122">
        <v>3</v>
      </c>
      <c r="L1181"/>
      <c r="M1181"/>
      <c r="N1181"/>
    </row>
    <row r="1182" spans="1:14" s="41" customFormat="1" ht="12" hidden="1" customHeight="1" outlineLevel="2" x14ac:dyDescent="0.25">
      <c r="A1182" s="47">
        <v>1</v>
      </c>
      <c r="B1182" s="55" t="s">
        <v>314</v>
      </c>
      <c r="C1182" s="48">
        <v>3540156</v>
      </c>
      <c r="D1182" s="49">
        <v>41796</v>
      </c>
      <c r="E1182" s="48">
        <v>152837</v>
      </c>
      <c r="F1182" s="48" t="s">
        <v>16</v>
      </c>
      <c r="G1182" s="50" t="s">
        <v>266</v>
      </c>
      <c r="H1182" s="122">
        <v>792.4</v>
      </c>
      <c r="I1182" s="122">
        <v>-528.38</v>
      </c>
      <c r="J1182" s="122">
        <v>-261.02</v>
      </c>
      <c r="K1182" s="122">
        <v>3</v>
      </c>
      <c r="L1182"/>
      <c r="M1182"/>
      <c r="N1182"/>
    </row>
    <row r="1183" spans="1:14" s="41" customFormat="1" ht="12" hidden="1" customHeight="1" outlineLevel="2" x14ac:dyDescent="0.25">
      <c r="A1183" s="47">
        <v>1</v>
      </c>
      <c r="B1183" s="55" t="s">
        <v>314</v>
      </c>
      <c r="C1183" s="48">
        <v>3366341</v>
      </c>
      <c r="D1183" s="49">
        <v>41796</v>
      </c>
      <c r="E1183" s="48">
        <v>987174</v>
      </c>
      <c r="F1183" s="48" t="s">
        <v>38</v>
      </c>
      <c r="G1183" s="50" t="s">
        <v>260</v>
      </c>
      <c r="H1183" s="122">
        <v>2952.4</v>
      </c>
      <c r="I1183" s="122">
        <v>-614.65</v>
      </c>
      <c r="J1183" s="122">
        <v>-2337.75</v>
      </c>
      <c r="K1183" s="122">
        <v>0</v>
      </c>
      <c r="L1183"/>
      <c r="M1183"/>
      <c r="N1183"/>
    </row>
    <row r="1184" spans="1:14" s="41" customFormat="1" ht="12" hidden="1" customHeight="1" outlineLevel="2" x14ac:dyDescent="0.25">
      <c r="A1184" s="47">
        <v>1</v>
      </c>
      <c r="B1184" s="55" t="s">
        <v>314</v>
      </c>
      <c r="C1184" s="48">
        <v>3222633</v>
      </c>
      <c r="D1184" s="49">
        <v>41796</v>
      </c>
      <c r="E1184" s="48">
        <v>76076</v>
      </c>
      <c r="F1184" s="48" t="s">
        <v>38</v>
      </c>
      <c r="G1184" s="50" t="s">
        <v>260</v>
      </c>
      <c r="H1184" s="122">
        <v>792.4</v>
      </c>
      <c r="I1184" s="122">
        <v>-358.97</v>
      </c>
      <c r="J1184" s="122">
        <v>-430.43</v>
      </c>
      <c r="K1184" s="122">
        <v>3</v>
      </c>
      <c r="L1184"/>
      <c r="M1184"/>
      <c r="N1184"/>
    </row>
    <row r="1185" spans="1:14" s="41" customFormat="1" ht="12" hidden="1" customHeight="1" outlineLevel="2" x14ac:dyDescent="0.25">
      <c r="A1185" s="47">
        <v>1</v>
      </c>
      <c r="B1185" s="55" t="s">
        <v>314</v>
      </c>
      <c r="C1185" s="48">
        <v>505085</v>
      </c>
      <c r="D1185" s="49">
        <v>41796</v>
      </c>
      <c r="E1185" s="48">
        <v>273389</v>
      </c>
      <c r="F1185" s="48" t="s">
        <v>241</v>
      </c>
      <c r="G1185" s="50" t="s">
        <v>269</v>
      </c>
      <c r="H1185" s="122">
        <v>443</v>
      </c>
      <c r="I1185" s="122">
        <v>-94.19</v>
      </c>
      <c r="J1185" s="122">
        <v>-307.62</v>
      </c>
      <c r="K1185" s="122">
        <v>41.19</v>
      </c>
      <c r="L1185"/>
      <c r="M1185"/>
      <c r="N1185"/>
    </row>
    <row r="1186" spans="1:14" s="41" customFormat="1" ht="12" hidden="1" customHeight="1" outlineLevel="2" x14ac:dyDescent="0.25">
      <c r="A1186" s="47">
        <v>1</v>
      </c>
      <c r="B1186" s="55" t="s">
        <v>314</v>
      </c>
      <c r="C1186" s="48">
        <v>3548650</v>
      </c>
      <c r="D1186" s="49">
        <v>41796</v>
      </c>
      <c r="E1186" s="48">
        <v>97090</v>
      </c>
      <c r="F1186" s="48" t="s">
        <v>249</v>
      </c>
      <c r="G1186" s="50" t="s">
        <v>284</v>
      </c>
      <c r="H1186" s="122">
        <v>2952.4</v>
      </c>
      <c r="I1186" s="122">
        <v>0</v>
      </c>
      <c r="J1186" s="122">
        <v>0</v>
      </c>
      <c r="K1186" s="122">
        <v>2952.4</v>
      </c>
      <c r="L1186"/>
      <c r="M1186"/>
      <c r="N1186"/>
    </row>
    <row r="1187" spans="1:14" s="41" customFormat="1" ht="12" hidden="1" customHeight="1" outlineLevel="2" x14ac:dyDescent="0.25">
      <c r="A1187" s="47">
        <v>1</v>
      </c>
      <c r="B1187" s="55" t="s">
        <v>314</v>
      </c>
      <c r="C1187" s="48">
        <v>7015935</v>
      </c>
      <c r="D1187" s="49">
        <v>41799</v>
      </c>
      <c r="E1187" s="48">
        <v>76446</v>
      </c>
      <c r="F1187" s="48" t="s">
        <v>199</v>
      </c>
      <c r="G1187" s="50" t="s">
        <v>274</v>
      </c>
      <c r="H1187" s="122">
        <v>1536.43</v>
      </c>
      <c r="I1187" s="122">
        <v>-750.27</v>
      </c>
      <c r="J1187" s="122">
        <v>-783.16</v>
      </c>
      <c r="K1187" s="122">
        <v>3</v>
      </c>
      <c r="L1187"/>
      <c r="M1187"/>
      <c r="N1187"/>
    </row>
    <row r="1188" spans="1:14" s="41" customFormat="1" ht="12" hidden="1" customHeight="1" outlineLevel="2" x14ac:dyDescent="0.25">
      <c r="A1188" s="47">
        <v>1</v>
      </c>
      <c r="B1188" s="55" t="s">
        <v>314</v>
      </c>
      <c r="C1188" s="48">
        <v>3485858</v>
      </c>
      <c r="D1188" s="49">
        <v>41799</v>
      </c>
      <c r="E1188" s="48">
        <v>47654</v>
      </c>
      <c r="F1188" s="48" t="s">
        <v>238</v>
      </c>
      <c r="G1188" s="50" t="s">
        <v>261</v>
      </c>
      <c r="H1188" s="122">
        <v>2092.0300000000002</v>
      </c>
      <c r="I1188" s="122">
        <v>-701.24</v>
      </c>
      <c r="J1188" s="122">
        <v>-1390.79</v>
      </c>
      <c r="K1188" s="122">
        <v>0</v>
      </c>
      <c r="L1188"/>
      <c r="M1188"/>
      <c r="N1188"/>
    </row>
    <row r="1189" spans="1:14" s="41" customFormat="1" ht="12" hidden="1" customHeight="1" outlineLevel="2" x14ac:dyDescent="0.25">
      <c r="A1189" s="47">
        <v>1</v>
      </c>
      <c r="B1189" s="55" t="s">
        <v>314</v>
      </c>
      <c r="C1189" s="48">
        <v>3101533</v>
      </c>
      <c r="D1189" s="49">
        <v>41799</v>
      </c>
      <c r="E1189" s="48">
        <v>374831</v>
      </c>
      <c r="F1189" s="48" t="s">
        <v>16</v>
      </c>
      <c r="G1189" s="50" t="s">
        <v>266</v>
      </c>
      <c r="H1189" s="122">
        <v>349.4</v>
      </c>
      <c r="I1189" s="122">
        <v>-362.9</v>
      </c>
      <c r="J1189" s="122">
        <v>13.5</v>
      </c>
      <c r="K1189" s="122">
        <v>0</v>
      </c>
      <c r="L1189"/>
      <c r="M1189"/>
      <c r="N1189"/>
    </row>
    <row r="1190" spans="1:14" s="41" customFormat="1" ht="12" hidden="1" customHeight="1" outlineLevel="2" x14ac:dyDescent="0.25">
      <c r="A1190" s="47">
        <v>1</v>
      </c>
      <c r="B1190" s="55" t="s">
        <v>314</v>
      </c>
      <c r="C1190" s="48">
        <v>3353297</v>
      </c>
      <c r="D1190" s="49">
        <v>41799</v>
      </c>
      <c r="E1190" s="48">
        <v>101167</v>
      </c>
      <c r="F1190" s="48" t="s">
        <v>16</v>
      </c>
      <c r="G1190" s="50" t="s">
        <v>266</v>
      </c>
      <c r="H1190" s="122">
        <v>349.4</v>
      </c>
      <c r="I1190" s="122">
        <v>-362.9</v>
      </c>
      <c r="J1190" s="122">
        <v>13.5</v>
      </c>
      <c r="K1190" s="122">
        <v>0</v>
      </c>
      <c r="L1190"/>
      <c r="M1190"/>
      <c r="N1190"/>
    </row>
    <row r="1191" spans="1:14" s="41" customFormat="1" ht="12" hidden="1" customHeight="1" outlineLevel="2" x14ac:dyDescent="0.25">
      <c r="A1191" s="47">
        <v>1</v>
      </c>
      <c r="B1191" s="55" t="s">
        <v>314</v>
      </c>
      <c r="C1191" s="48">
        <v>3368849</v>
      </c>
      <c r="D1191" s="49">
        <v>41799</v>
      </c>
      <c r="E1191" s="48">
        <v>93292</v>
      </c>
      <c r="F1191" s="48" t="s">
        <v>16</v>
      </c>
      <c r="G1191" s="50" t="s">
        <v>266</v>
      </c>
      <c r="H1191" s="122">
        <v>2509.4</v>
      </c>
      <c r="I1191" s="122">
        <v>-359.9</v>
      </c>
      <c r="J1191" s="122">
        <v>-2146.5</v>
      </c>
      <c r="K1191" s="122">
        <v>3</v>
      </c>
      <c r="L1191"/>
      <c r="M1191"/>
      <c r="N1191"/>
    </row>
    <row r="1192" spans="1:14" s="41" customFormat="1" ht="12" hidden="1" customHeight="1" outlineLevel="2" x14ac:dyDescent="0.25">
      <c r="A1192" s="47">
        <v>1</v>
      </c>
      <c r="B1192" s="55" t="s">
        <v>314</v>
      </c>
      <c r="C1192" s="48">
        <v>3366341</v>
      </c>
      <c r="D1192" s="49">
        <v>41799</v>
      </c>
      <c r="E1192" s="48">
        <v>987174</v>
      </c>
      <c r="F1192" s="48" t="s">
        <v>38</v>
      </c>
      <c r="G1192" s="50" t="s">
        <v>260</v>
      </c>
      <c r="H1192" s="122">
        <v>2509.4</v>
      </c>
      <c r="I1192" s="122">
        <v>-479.27</v>
      </c>
      <c r="J1192" s="122">
        <v>-2030.13</v>
      </c>
      <c r="K1192" s="122">
        <v>0</v>
      </c>
      <c r="L1192"/>
      <c r="M1192"/>
      <c r="N1192"/>
    </row>
    <row r="1193" spans="1:14" s="41" customFormat="1" ht="12" hidden="1" customHeight="1" outlineLevel="2" x14ac:dyDescent="0.25">
      <c r="A1193" s="47">
        <v>1</v>
      </c>
      <c r="B1193" s="55" t="s">
        <v>314</v>
      </c>
      <c r="C1193" s="48">
        <v>3222633</v>
      </c>
      <c r="D1193" s="49">
        <v>41799</v>
      </c>
      <c r="E1193" s="48">
        <v>76076</v>
      </c>
      <c r="F1193" s="48" t="s">
        <v>38</v>
      </c>
      <c r="G1193" s="50" t="s">
        <v>260</v>
      </c>
      <c r="H1193" s="122">
        <v>349.4</v>
      </c>
      <c r="I1193" s="122">
        <v>-223.59</v>
      </c>
      <c r="J1193" s="122">
        <v>-122.81</v>
      </c>
      <c r="K1193" s="122">
        <v>3</v>
      </c>
      <c r="L1193"/>
      <c r="M1193"/>
      <c r="N1193"/>
    </row>
    <row r="1194" spans="1:14" s="41" customFormat="1" ht="12" hidden="1" customHeight="1" outlineLevel="2" x14ac:dyDescent="0.25">
      <c r="A1194" s="47">
        <v>1</v>
      </c>
      <c r="B1194" s="55" t="s">
        <v>314</v>
      </c>
      <c r="C1194" s="48">
        <v>505085</v>
      </c>
      <c r="D1194" s="49">
        <v>41799</v>
      </c>
      <c r="E1194" s="48">
        <v>273389</v>
      </c>
      <c r="F1194" s="48" t="s">
        <v>241</v>
      </c>
      <c r="G1194" s="50" t="s">
        <v>269</v>
      </c>
      <c r="H1194" s="122">
        <v>442</v>
      </c>
      <c r="I1194" s="122">
        <v>-157.97</v>
      </c>
      <c r="J1194" s="122">
        <v>-214.95</v>
      </c>
      <c r="K1194" s="122">
        <v>69.08</v>
      </c>
      <c r="L1194"/>
      <c r="M1194"/>
      <c r="N1194"/>
    </row>
    <row r="1195" spans="1:14" s="41" customFormat="1" ht="12" hidden="1" customHeight="1" outlineLevel="2" x14ac:dyDescent="0.25">
      <c r="A1195" s="47">
        <v>1</v>
      </c>
      <c r="B1195" s="55" t="s">
        <v>314</v>
      </c>
      <c r="C1195" s="48">
        <v>3485790</v>
      </c>
      <c r="D1195" s="49">
        <v>41799</v>
      </c>
      <c r="E1195" s="48">
        <v>476982</v>
      </c>
      <c r="F1195" s="48" t="s">
        <v>16</v>
      </c>
      <c r="G1195" s="50" t="s">
        <v>266</v>
      </c>
      <c r="H1195" s="122">
        <v>349.4</v>
      </c>
      <c r="I1195" s="122">
        <v>0</v>
      </c>
      <c r="J1195" s="122">
        <v>-349.4</v>
      </c>
      <c r="K1195" s="122">
        <v>0</v>
      </c>
      <c r="L1195"/>
      <c r="M1195"/>
      <c r="N1195"/>
    </row>
    <row r="1196" spans="1:14" s="41" customFormat="1" ht="12" hidden="1" customHeight="1" outlineLevel="2" x14ac:dyDescent="0.25">
      <c r="A1196" s="47">
        <v>1</v>
      </c>
      <c r="B1196" s="55" t="s">
        <v>314</v>
      </c>
      <c r="C1196" s="48">
        <v>3548650</v>
      </c>
      <c r="D1196" s="49">
        <v>41799</v>
      </c>
      <c r="E1196" s="48">
        <v>97090</v>
      </c>
      <c r="F1196" s="48" t="s">
        <v>249</v>
      </c>
      <c r="G1196" s="50" t="s">
        <v>284</v>
      </c>
      <c r="H1196" s="122">
        <v>2509.4</v>
      </c>
      <c r="I1196" s="122">
        <v>0</v>
      </c>
      <c r="J1196" s="122">
        <v>0</v>
      </c>
      <c r="K1196" s="122">
        <v>2509.4</v>
      </c>
      <c r="L1196"/>
      <c r="M1196"/>
      <c r="N1196"/>
    </row>
    <row r="1197" spans="1:14" s="41" customFormat="1" ht="12" hidden="1" customHeight="1" outlineLevel="2" x14ac:dyDescent="0.25">
      <c r="A1197" s="47">
        <v>1</v>
      </c>
      <c r="B1197" s="55" t="s">
        <v>314</v>
      </c>
      <c r="C1197" s="48">
        <v>3311268</v>
      </c>
      <c r="D1197" s="49">
        <v>41800</v>
      </c>
      <c r="E1197" s="48">
        <v>18572</v>
      </c>
      <c r="F1197" s="48" t="s">
        <v>84</v>
      </c>
      <c r="G1197" s="50" t="s">
        <v>271</v>
      </c>
      <c r="H1197" s="122">
        <v>288.14999999999998</v>
      </c>
      <c r="I1197" s="122">
        <v>-23.17</v>
      </c>
      <c r="J1197" s="122">
        <v>-264.98</v>
      </c>
      <c r="K1197" s="122">
        <v>0</v>
      </c>
      <c r="L1197"/>
      <c r="M1197"/>
      <c r="N1197"/>
    </row>
    <row r="1198" spans="1:14" s="41" customFormat="1" ht="12" hidden="1" customHeight="1" outlineLevel="2" x14ac:dyDescent="0.25">
      <c r="A1198" s="47">
        <v>1</v>
      </c>
      <c r="B1198" s="55" t="s">
        <v>314</v>
      </c>
      <c r="C1198" s="48">
        <v>3485858</v>
      </c>
      <c r="D1198" s="49">
        <v>41800</v>
      </c>
      <c r="E1198" s="48">
        <v>47654</v>
      </c>
      <c r="F1198" s="48" t="s">
        <v>238</v>
      </c>
      <c r="G1198" s="50" t="s">
        <v>261</v>
      </c>
      <c r="H1198" s="122">
        <v>349.4</v>
      </c>
      <c r="I1198" s="122">
        <v>-352.01</v>
      </c>
      <c r="J1198" s="122">
        <v>2.61</v>
      </c>
      <c r="K1198" s="122">
        <v>0</v>
      </c>
      <c r="L1198"/>
      <c r="M1198"/>
      <c r="N1198"/>
    </row>
    <row r="1199" spans="1:14" s="41" customFormat="1" ht="12" hidden="1" customHeight="1" outlineLevel="2" x14ac:dyDescent="0.25">
      <c r="A1199" s="47">
        <v>1</v>
      </c>
      <c r="B1199" s="55" t="s">
        <v>314</v>
      </c>
      <c r="C1199" s="48">
        <v>3353297</v>
      </c>
      <c r="D1199" s="49">
        <v>41800</v>
      </c>
      <c r="E1199" s="48">
        <v>101167</v>
      </c>
      <c r="F1199" s="48" t="s">
        <v>16</v>
      </c>
      <c r="G1199" s="50" t="s">
        <v>266</v>
      </c>
      <c r="H1199" s="122">
        <v>349.4</v>
      </c>
      <c r="I1199" s="122">
        <v>-362.9</v>
      </c>
      <c r="J1199" s="122">
        <v>13.5</v>
      </c>
      <c r="K1199" s="122">
        <v>0</v>
      </c>
      <c r="L1199"/>
      <c r="M1199"/>
      <c r="N1199"/>
    </row>
    <row r="1200" spans="1:14" s="41" customFormat="1" ht="12" hidden="1" customHeight="1" outlineLevel="2" x14ac:dyDescent="0.25">
      <c r="A1200" s="47">
        <v>1</v>
      </c>
      <c r="B1200" s="55" t="s">
        <v>314</v>
      </c>
      <c r="C1200" s="48">
        <v>3485790</v>
      </c>
      <c r="D1200" s="49">
        <v>41800</v>
      </c>
      <c r="E1200" s="48">
        <v>476982</v>
      </c>
      <c r="F1200" s="48" t="s">
        <v>16</v>
      </c>
      <c r="G1200" s="50" t="s">
        <v>266</v>
      </c>
      <c r="H1200" s="122">
        <v>349.4</v>
      </c>
      <c r="I1200" s="122">
        <v>-362.9</v>
      </c>
      <c r="J1200" s="122">
        <v>13.5</v>
      </c>
      <c r="K1200" s="122">
        <v>0</v>
      </c>
      <c r="L1200"/>
      <c r="M1200"/>
      <c r="N1200"/>
    </row>
    <row r="1201" spans="1:14" s="41" customFormat="1" ht="12" hidden="1" customHeight="1" outlineLevel="2" x14ac:dyDescent="0.25">
      <c r="A1201" s="47">
        <v>1</v>
      </c>
      <c r="B1201" s="55" t="s">
        <v>314</v>
      </c>
      <c r="C1201" s="48">
        <v>3368849</v>
      </c>
      <c r="D1201" s="49">
        <v>41800</v>
      </c>
      <c r="E1201" s="48">
        <v>93292</v>
      </c>
      <c r="F1201" s="48" t="s">
        <v>16</v>
      </c>
      <c r="G1201" s="50" t="s">
        <v>266</v>
      </c>
      <c r="H1201" s="122">
        <v>2509.4</v>
      </c>
      <c r="I1201" s="122">
        <v>-359.9</v>
      </c>
      <c r="J1201" s="122">
        <v>-2146.5</v>
      </c>
      <c r="K1201" s="122">
        <v>3</v>
      </c>
      <c r="L1201"/>
      <c r="M1201"/>
      <c r="N1201"/>
    </row>
    <row r="1202" spans="1:14" s="41" customFormat="1" ht="12" hidden="1" customHeight="1" outlineLevel="2" x14ac:dyDescent="0.25">
      <c r="A1202" s="47">
        <v>1</v>
      </c>
      <c r="B1202" s="55" t="s">
        <v>314</v>
      </c>
      <c r="C1202" s="48">
        <v>3366341</v>
      </c>
      <c r="D1202" s="49">
        <v>41800</v>
      </c>
      <c r="E1202" s="48">
        <v>987174</v>
      </c>
      <c r="F1202" s="48" t="s">
        <v>38</v>
      </c>
      <c r="G1202" s="50" t="s">
        <v>260</v>
      </c>
      <c r="H1202" s="122">
        <v>1629.03</v>
      </c>
      <c r="I1202" s="122">
        <v>-367.56</v>
      </c>
      <c r="J1202" s="122">
        <v>-1261.47</v>
      </c>
      <c r="K1202" s="122">
        <v>0</v>
      </c>
      <c r="L1202"/>
      <c r="M1202"/>
      <c r="N1202"/>
    </row>
    <row r="1203" spans="1:14" s="41" customFormat="1" ht="12" hidden="1" customHeight="1" outlineLevel="2" x14ac:dyDescent="0.25">
      <c r="A1203" s="47">
        <v>1</v>
      </c>
      <c r="B1203" s="55" t="s">
        <v>314</v>
      </c>
      <c r="C1203" s="48">
        <v>3222633</v>
      </c>
      <c r="D1203" s="49">
        <v>41800</v>
      </c>
      <c r="E1203" s="48">
        <v>76076</v>
      </c>
      <c r="F1203" s="48" t="s">
        <v>38</v>
      </c>
      <c r="G1203" s="50" t="s">
        <v>260</v>
      </c>
      <c r="H1203" s="122">
        <v>442</v>
      </c>
      <c r="I1203" s="122">
        <v>-223.59</v>
      </c>
      <c r="J1203" s="122">
        <v>-215.41</v>
      </c>
      <c r="K1203" s="122">
        <v>3</v>
      </c>
      <c r="L1203"/>
      <c r="M1203"/>
      <c r="N1203"/>
    </row>
    <row r="1204" spans="1:14" s="41" customFormat="1" ht="12" hidden="1" customHeight="1" outlineLevel="2" x14ac:dyDescent="0.25">
      <c r="A1204" s="47">
        <v>1</v>
      </c>
      <c r="B1204" s="55" t="s">
        <v>314</v>
      </c>
      <c r="C1204" s="48">
        <v>7015935</v>
      </c>
      <c r="D1204" s="49">
        <v>41800</v>
      </c>
      <c r="E1204" s="48">
        <v>76446</v>
      </c>
      <c r="F1204" s="48" t="s">
        <v>199</v>
      </c>
      <c r="G1204" s="50" t="s">
        <v>274</v>
      </c>
      <c r="H1204" s="122">
        <v>2952.4</v>
      </c>
      <c r="I1204" s="122">
        <v>0</v>
      </c>
      <c r="J1204" s="122">
        <v>-2952.4</v>
      </c>
      <c r="K1204" s="122">
        <v>0</v>
      </c>
      <c r="L1204"/>
      <c r="M1204"/>
      <c r="N1204"/>
    </row>
    <row r="1205" spans="1:14" s="41" customFormat="1" ht="12" hidden="1" customHeight="1" outlineLevel="2" x14ac:dyDescent="0.25">
      <c r="A1205" s="47">
        <v>1</v>
      </c>
      <c r="B1205" s="55" t="s">
        <v>314</v>
      </c>
      <c r="C1205" s="48">
        <v>3550594</v>
      </c>
      <c r="D1205" s="49">
        <v>41800</v>
      </c>
      <c r="E1205" s="48">
        <v>58234</v>
      </c>
      <c r="F1205" s="48" t="s">
        <v>250</v>
      </c>
      <c r="G1205" s="50" t="s">
        <v>285</v>
      </c>
      <c r="H1205" s="122">
        <v>349.4</v>
      </c>
      <c r="I1205" s="122">
        <v>0</v>
      </c>
      <c r="J1205" s="122">
        <v>-62.11</v>
      </c>
      <c r="K1205" s="122">
        <v>287.29000000000002</v>
      </c>
      <c r="L1205"/>
      <c r="M1205"/>
      <c r="N1205"/>
    </row>
    <row r="1206" spans="1:14" s="41" customFormat="1" ht="12" hidden="1" customHeight="1" outlineLevel="2" x14ac:dyDescent="0.25">
      <c r="A1206" s="47">
        <v>1</v>
      </c>
      <c r="B1206" s="55" t="s">
        <v>314</v>
      </c>
      <c r="C1206" s="48">
        <v>3548650</v>
      </c>
      <c r="D1206" s="49">
        <v>41800</v>
      </c>
      <c r="E1206" s="48">
        <v>97090</v>
      </c>
      <c r="F1206" s="48" t="s">
        <v>249</v>
      </c>
      <c r="G1206" s="50" t="s">
        <v>284</v>
      </c>
      <c r="H1206" s="122">
        <v>2509.4</v>
      </c>
      <c r="I1206" s="122">
        <v>0</v>
      </c>
      <c r="J1206" s="122">
        <v>0</v>
      </c>
      <c r="K1206" s="122">
        <v>2509.4</v>
      </c>
      <c r="L1206"/>
      <c r="M1206"/>
      <c r="N1206"/>
    </row>
    <row r="1207" spans="1:14" s="41" customFormat="1" ht="12" hidden="1" customHeight="1" outlineLevel="2" x14ac:dyDescent="0.25">
      <c r="A1207" s="47">
        <v>1</v>
      </c>
      <c r="B1207" s="55" t="s">
        <v>314</v>
      </c>
      <c r="C1207" s="48">
        <v>3485858</v>
      </c>
      <c r="D1207" s="49">
        <v>41801</v>
      </c>
      <c r="E1207" s="48">
        <v>47654</v>
      </c>
      <c r="F1207" s="48" t="s">
        <v>238</v>
      </c>
      <c r="G1207" s="50" t="s">
        <v>261</v>
      </c>
      <c r="H1207" s="122">
        <v>349.4</v>
      </c>
      <c r="I1207" s="122">
        <v>-352.01</v>
      </c>
      <c r="J1207" s="122">
        <v>2.61</v>
      </c>
      <c r="K1207" s="122">
        <v>0</v>
      </c>
      <c r="L1207"/>
      <c r="M1207"/>
      <c r="N1207"/>
    </row>
    <row r="1208" spans="1:14" s="41" customFormat="1" ht="12" hidden="1" customHeight="1" outlineLevel="2" x14ac:dyDescent="0.25">
      <c r="A1208" s="47">
        <v>1</v>
      </c>
      <c r="B1208" s="55" t="s">
        <v>314</v>
      </c>
      <c r="C1208" s="48">
        <v>3353297</v>
      </c>
      <c r="D1208" s="49">
        <v>41801</v>
      </c>
      <c r="E1208" s="48">
        <v>101167</v>
      </c>
      <c r="F1208" s="48" t="s">
        <v>16</v>
      </c>
      <c r="G1208" s="50" t="s">
        <v>266</v>
      </c>
      <c r="H1208" s="122">
        <v>349.4</v>
      </c>
      <c r="I1208" s="122">
        <v>-362.9</v>
      </c>
      <c r="J1208" s="122">
        <v>13.5</v>
      </c>
      <c r="K1208" s="122">
        <v>0</v>
      </c>
      <c r="L1208"/>
      <c r="M1208"/>
      <c r="N1208"/>
    </row>
    <row r="1209" spans="1:14" s="41" customFormat="1" ht="12" hidden="1" customHeight="1" outlineLevel="2" x14ac:dyDescent="0.25">
      <c r="A1209" s="47">
        <v>1</v>
      </c>
      <c r="B1209" s="55" t="s">
        <v>314</v>
      </c>
      <c r="C1209" s="48">
        <v>3485790</v>
      </c>
      <c r="D1209" s="49">
        <v>41801</v>
      </c>
      <c r="E1209" s="48">
        <v>476982</v>
      </c>
      <c r="F1209" s="48" t="s">
        <v>16</v>
      </c>
      <c r="G1209" s="50" t="s">
        <v>266</v>
      </c>
      <c r="H1209" s="122">
        <v>349.4</v>
      </c>
      <c r="I1209" s="122">
        <v>-362.9</v>
      </c>
      <c r="J1209" s="122">
        <v>13.5</v>
      </c>
      <c r="K1209" s="122">
        <v>0</v>
      </c>
      <c r="L1209"/>
      <c r="M1209"/>
      <c r="N1209"/>
    </row>
    <row r="1210" spans="1:14" s="41" customFormat="1" ht="12" hidden="1" customHeight="1" outlineLevel="2" x14ac:dyDescent="0.25">
      <c r="A1210" s="47">
        <v>1</v>
      </c>
      <c r="B1210" s="55" t="s">
        <v>314</v>
      </c>
      <c r="C1210" s="48">
        <v>3366341</v>
      </c>
      <c r="D1210" s="49">
        <v>41801</v>
      </c>
      <c r="E1210" s="48">
        <v>987174</v>
      </c>
      <c r="F1210" s="48" t="s">
        <v>38</v>
      </c>
      <c r="G1210" s="50" t="s">
        <v>260</v>
      </c>
      <c r="H1210" s="122">
        <v>2509.4</v>
      </c>
      <c r="I1210" s="122">
        <v>-479.27</v>
      </c>
      <c r="J1210" s="122">
        <v>-2030.13</v>
      </c>
      <c r="K1210" s="122">
        <v>0</v>
      </c>
      <c r="L1210"/>
      <c r="M1210"/>
      <c r="N1210"/>
    </row>
    <row r="1211" spans="1:14" s="41" customFormat="1" ht="12" hidden="1" customHeight="1" outlineLevel="2" x14ac:dyDescent="0.25">
      <c r="A1211" s="47">
        <v>1</v>
      </c>
      <c r="B1211" s="55" t="s">
        <v>314</v>
      </c>
      <c r="C1211" s="48">
        <v>3222633</v>
      </c>
      <c r="D1211" s="49">
        <v>41801</v>
      </c>
      <c r="E1211" s="48">
        <v>76076</v>
      </c>
      <c r="F1211" s="48" t="s">
        <v>38</v>
      </c>
      <c r="G1211" s="50" t="s">
        <v>260</v>
      </c>
      <c r="H1211" s="122">
        <v>349.4</v>
      </c>
      <c r="I1211" s="122">
        <v>-223.59</v>
      </c>
      <c r="J1211" s="122">
        <v>-122.81</v>
      </c>
      <c r="K1211" s="122">
        <v>3</v>
      </c>
      <c r="L1211"/>
      <c r="M1211"/>
      <c r="N1211"/>
    </row>
    <row r="1212" spans="1:14" s="41" customFormat="1" ht="12" hidden="1" customHeight="1" outlineLevel="2" x14ac:dyDescent="0.25">
      <c r="A1212" s="47">
        <v>1</v>
      </c>
      <c r="B1212" s="55" t="s">
        <v>314</v>
      </c>
      <c r="C1212" s="48">
        <v>3550594</v>
      </c>
      <c r="D1212" s="49">
        <v>41801</v>
      </c>
      <c r="E1212" s="48">
        <v>58234</v>
      </c>
      <c r="F1212" s="48" t="s">
        <v>250</v>
      </c>
      <c r="G1212" s="50" t="s">
        <v>285</v>
      </c>
      <c r="H1212" s="122">
        <v>349.4</v>
      </c>
      <c r="I1212" s="122">
        <v>0</v>
      </c>
      <c r="J1212" s="122">
        <v>-62.11</v>
      </c>
      <c r="K1212" s="122">
        <v>287.29000000000002</v>
      </c>
      <c r="L1212"/>
      <c r="M1212"/>
      <c r="N1212"/>
    </row>
    <row r="1213" spans="1:14" s="41" customFormat="1" ht="12" hidden="1" customHeight="1" outlineLevel="2" x14ac:dyDescent="0.25">
      <c r="A1213" s="47">
        <v>1</v>
      </c>
      <c r="B1213" s="55" t="s">
        <v>314</v>
      </c>
      <c r="C1213" s="48">
        <v>3453628</v>
      </c>
      <c r="D1213" s="49">
        <v>41801</v>
      </c>
      <c r="E1213" s="48">
        <v>118917</v>
      </c>
      <c r="F1213" s="48" t="s">
        <v>238</v>
      </c>
      <c r="G1213" s="50" t="s">
        <v>261</v>
      </c>
      <c r="H1213" s="122">
        <v>2633.35</v>
      </c>
      <c r="I1213" s="122">
        <v>0</v>
      </c>
      <c r="J1213" s="122">
        <v>-2633.35</v>
      </c>
      <c r="K1213" s="122">
        <v>0</v>
      </c>
      <c r="L1213"/>
      <c r="M1213"/>
      <c r="N1213"/>
    </row>
    <row r="1214" spans="1:14" s="41" customFormat="1" ht="12" hidden="1" customHeight="1" outlineLevel="2" x14ac:dyDescent="0.25">
      <c r="A1214" s="47">
        <v>1</v>
      </c>
      <c r="B1214" s="55" t="s">
        <v>314</v>
      </c>
      <c r="C1214" s="48">
        <v>3548650</v>
      </c>
      <c r="D1214" s="49">
        <v>41801</v>
      </c>
      <c r="E1214" s="48">
        <v>97090</v>
      </c>
      <c r="F1214" s="48" t="s">
        <v>249</v>
      </c>
      <c r="G1214" s="50" t="s">
        <v>284</v>
      </c>
      <c r="H1214" s="122">
        <v>2602</v>
      </c>
      <c r="I1214" s="122">
        <v>0</v>
      </c>
      <c r="J1214" s="122">
        <v>0</v>
      </c>
      <c r="K1214" s="122">
        <v>2602</v>
      </c>
      <c r="L1214"/>
      <c r="M1214"/>
      <c r="N1214"/>
    </row>
    <row r="1215" spans="1:14" s="41" customFormat="1" ht="12" hidden="1" customHeight="1" outlineLevel="2" x14ac:dyDescent="0.25">
      <c r="A1215" s="47">
        <v>1</v>
      </c>
      <c r="B1215" s="55" t="s">
        <v>314</v>
      </c>
      <c r="C1215" s="48">
        <v>422719</v>
      </c>
      <c r="D1215" s="49">
        <v>41802</v>
      </c>
      <c r="E1215" s="48">
        <v>117865</v>
      </c>
      <c r="F1215" s="48" t="s">
        <v>29</v>
      </c>
      <c r="G1215" s="50" t="s">
        <v>268</v>
      </c>
      <c r="H1215" s="122">
        <v>1721.63</v>
      </c>
      <c r="I1215" s="122">
        <v>-506.13</v>
      </c>
      <c r="J1215" s="122">
        <v>-1215.5</v>
      </c>
      <c r="K1215" s="122">
        <v>0</v>
      </c>
      <c r="L1215"/>
      <c r="M1215"/>
      <c r="N1215"/>
    </row>
    <row r="1216" spans="1:14" s="41" customFormat="1" ht="12" hidden="1" customHeight="1" outlineLevel="2" x14ac:dyDescent="0.25">
      <c r="A1216" s="47">
        <v>1</v>
      </c>
      <c r="B1216" s="55" t="s">
        <v>314</v>
      </c>
      <c r="C1216" s="48">
        <v>3485858</v>
      </c>
      <c r="D1216" s="49">
        <v>41802</v>
      </c>
      <c r="E1216" s="48">
        <v>47654</v>
      </c>
      <c r="F1216" s="48" t="s">
        <v>238</v>
      </c>
      <c r="G1216" s="50" t="s">
        <v>261</v>
      </c>
      <c r="H1216" s="122">
        <v>349.4</v>
      </c>
      <c r="I1216" s="122">
        <v>-352.01</v>
      </c>
      <c r="J1216" s="122">
        <v>2.61</v>
      </c>
      <c r="K1216" s="122">
        <v>0</v>
      </c>
      <c r="L1216"/>
      <c r="M1216"/>
      <c r="N1216"/>
    </row>
    <row r="1217" spans="1:14" s="41" customFormat="1" ht="12" hidden="1" customHeight="1" outlineLevel="2" x14ac:dyDescent="0.25">
      <c r="A1217" s="47">
        <v>1</v>
      </c>
      <c r="B1217" s="55" t="s">
        <v>314</v>
      </c>
      <c r="C1217" s="48">
        <v>3353297</v>
      </c>
      <c r="D1217" s="49">
        <v>41802</v>
      </c>
      <c r="E1217" s="48">
        <v>101167</v>
      </c>
      <c r="F1217" s="48" t="s">
        <v>16</v>
      </c>
      <c r="G1217" s="50" t="s">
        <v>266</v>
      </c>
      <c r="H1217" s="122">
        <v>534.6</v>
      </c>
      <c r="I1217" s="122">
        <v>-362.9</v>
      </c>
      <c r="J1217" s="122">
        <v>-171.7</v>
      </c>
      <c r="K1217" s="122">
        <v>0</v>
      </c>
      <c r="L1217"/>
      <c r="M1217"/>
      <c r="N1217"/>
    </row>
    <row r="1218" spans="1:14" s="41" customFormat="1" ht="12" hidden="1" customHeight="1" outlineLevel="2" x14ac:dyDescent="0.25">
      <c r="A1218" s="47">
        <v>1</v>
      </c>
      <c r="B1218" s="55" t="s">
        <v>314</v>
      </c>
      <c r="C1218" s="48">
        <v>3485790</v>
      </c>
      <c r="D1218" s="49">
        <v>41802</v>
      </c>
      <c r="E1218" s="48">
        <v>476982</v>
      </c>
      <c r="F1218" s="48" t="s">
        <v>16</v>
      </c>
      <c r="G1218" s="50" t="s">
        <v>266</v>
      </c>
      <c r="H1218" s="122">
        <v>349.4</v>
      </c>
      <c r="I1218" s="122">
        <v>-362.9</v>
      </c>
      <c r="J1218" s="122">
        <v>13.5</v>
      </c>
      <c r="K1218" s="122">
        <v>0</v>
      </c>
      <c r="L1218"/>
      <c r="M1218"/>
      <c r="N1218"/>
    </row>
    <row r="1219" spans="1:14" s="41" customFormat="1" ht="12" hidden="1" customHeight="1" outlineLevel="2" x14ac:dyDescent="0.25">
      <c r="A1219" s="47">
        <v>1</v>
      </c>
      <c r="B1219" s="55" t="s">
        <v>314</v>
      </c>
      <c r="C1219" s="48">
        <v>3540156</v>
      </c>
      <c r="D1219" s="49">
        <v>41802</v>
      </c>
      <c r="E1219" s="48">
        <v>152837</v>
      </c>
      <c r="F1219" s="48" t="s">
        <v>16</v>
      </c>
      <c r="G1219" s="50" t="s">
        <v>266</v>
      </c>
      <c r="H1219" s="122">
        <v>442</v>
      </c>
      <c r="I1219" s="122">
        <v>-359.9</v>
      </c>
      <c r="J1219" s="122">
        <v>-79.099999999999994</v>
      </c>
      <c r="K1219" s="122">
        <v>3</v>
      </c>
      <c r="L1219"/>
      <c r="M1219"/>
      <c r="N1219"/>
    </row>
    <row r="1220" spans="1:14" s="41" customFormat="1" ht="12" hidden="1" customHeight="1" outlineLevel="2" x14ac:dyDescent="0.25">
      <c r="A1220" s="47">
        <v>1</v>
      </c>
      <c r="B1220" s="55" t="s">
        <v>314</v>
      </c>
      <c r="C1220" s="48">
        <v>3366341</v>
      </c>
      <c r="D1220" s="49">
        <v>41802</v>
      </c>
      <c r="E1220" s="48">
        <v>987174</v>
      </c>
      <c r="F1220" s="48" t="s">
        <v>38</v>
      </c>
      <c r="G1220" s="50" t="s">
        <v>260</v>
      </c>
      <c r="H1220" s="122">
        <v>2509.4</v>
      </c>
      <c r="I1220" s="122">
        <v>-479.27</v>
      </c>
      <c r="J1220" s="122">
        <v>-2030.13</v>
      </c>
      <c r="K1220" s="122">
        <v>0</v>
      </c>
      <c r="L1220"/>
      <c r="M1220"/>
      <c r="N1220"/>
    </row>
    <row r="1221" spans="1:14" s="41" customFormat="1" ht="12" hidden="1" customHeight="1" outlineLevel="2" x14ac:dyDescent="0.25">
      <c r="A1221" s="47">
        <v>1</v>
      </c>
      <c r="B1221" s="55" t="s">
        <v>314</v>
      </c>
      <c r="C1221" s="48">
        <v>3222633</v>
      </c>
      <c r="D1221" s="49">
        <v>41802</v>
      </c>
      <c r="E1221" s="48">
        <v>76076</v>
      </c>
      <c r="F1221" s="48" t="s">
        <v>38</v>
      </c>
      <c r="G1221" s="50" t="s">
        <v>260</v>
      </c>
      <c r="H1221" s="122">
        <v>349.4</v>
      </c>
      <c r="I1221" s="122">
        <v>-223.59</v>
      </c>
      <c r="J1221" s="122">
        <v>-122.81</v>
      </c>
      <c r="K1221" s="122">
        <v>3</v>
      </c>
      <c r="L1221"/>
      <c r="M1221"/>
      <c r="N1221"/>
    </row>
    <row r="1222" spans="1:14" s="41" customFormat="1" ht="12" hidden="1" customHeight="1" outlineLevel="2" x14ac:dyDescent="0.25">
      <c r="A1222" s="47">
        <v>1</v>
      </c>
      <c r="B1222" s="55" t="s">
        <v>314</v>
      </c>
      <c r="C1222" s="48">
        <v>3550594</v>
      </c>
      <c r="D1222" s="49">
        <v>41802</v>
      </c>
      <c r="E1222" s="48">
        <v>58234</v>
      </c>
      <c r="F1222" s="48" t="s">
        <v>250</v>
      </c>
      <c r="G1222" s="50" t="s">
        <v>285</v>
      </c>
      <c r="H1222" s="122">
        <v>349.4</v>
      </c>
      <c r="I1222" s="122">
        <v>0</v>
      </c>
      <c r="J1222" s="122">
        <v>-62.11</v>
      </c>
      <c r="K1222" s="122">
        <v>287.29000000000002</v>
      </c>
      <c r="L1222"/>
      <c r="M1222"/>
      <c r="N1222"/>
    </row>
    <row r="1223" spans="1:14" s="41" customFormat="1" ht="12" hidden="1" customHeight="1" outlineLevel="2" x14ac:dyDescent="0.25">
      <c r="A1223" s="47">
        <v>1</v>
      </c>
      <c r="B1223" s="55" t="s">
        <v>314</v>
      </c>
      <c r="C1223" s="48">
        <v>3548650</v>
      </c>
      <c r="D1223" s="49">
        <v>41802</v>
      </c>
      <c r="E1223" s="48">
        <v>97090</v>
      </c>
      <c r="F1223" s="48" t="s">
        <v>249</v>
      </c>
      <c r="G1223" s="50" t="s">
        <v>284</v>
      </c>
      <c r="H1223" s="122">
        <v>2509.4</v>
      </c>
      <c r="I1223" s="122">
        <v>0</v>
      </c>
      <c r="J1223" s="122">
        <v>0</v>
      </c>
      <c r="K1223" s="122">
        <v>2509.4</v>
      </c>
      <c r="L1223"/>
      <c r="M1223"/>
      <c r="N1223"/>
    </row>
    <row r="1224" spans="1:14" s="41" customFormat="1" ht="12" hidden="1" customHeight="1" outlineLevel="2" x14ac:dyDescent="0.25">
      <c r="A1224" s="47">
        <v>1</v>
      </c>
      <c r="B1224" s="55" t="s">
        <v>314</v>
      </c>
      <c r="C1224" s="48">
        <v>3485858</v>
      </c>
      <c r="D1224" s="49">
        <v>41803</v>
      </c>
      <c r="E1224" s="48">
        <v>47654</v>
      </c>
      <c r="F1224" s="48" t="s">
        <v>238</v>
      </c>
      <c r="G1224" s="50" t="s">
        <v>261</v>
      </c>
      <c r="H1224" s="122">
        <v>792.4</v>
      </c>
      <c r="I1224" s="122">
        <v>-515.44000000000005</v>
      </c>
      <c r="J1224" s="122">
        <v>-276.95999999999998</v>
      </c>
      <c r="K1224" s="122">
        <v>0</v>
      </c>
      <c r="L1224"/>
      <c r="M1224"/>
      <c r="N1224"/>
    </row>
    <row r="1225" spans="1:14" s="41" customFormat="1" ht="12" hidden="1" customHeight="1" outlineLevel="2" x14ac:dyDescent="0.25">
      <c r="A1225" s="47">
        <v>1</v>
      </c>
      <c r="B1225" s="55" t="s">
        <v>314</v>
      </c>
      <c r="C1225" s="48">
        <v>3485790</v>
      </c>
      <c r="D1225" s="49">
        <v>41803</v>
      </c>
      <c r="E1225" s="48">
        <v>476982</v>
      </c>
      <c r="F1225" s="48" t="s">
        <v>16</v>
      </c>
      <c r="G1225" s="50" t="s">
        <v>266</v>
      </c>
      <c r="H1225" s="122">
        <v>792.4</v>
      </c>
      <c r="I1225" s="122">
        <v>-531.38</v>
      </c>
      <c r="J1225" s="122">
        <v>-261.02</v>
      </c>
      <c r="K1225" s="122">
        <v>0</v>
      </c>
      <c r="L1225"/>
      <c r="M1225"/>
      <c r="N1225"/>
    </row>
    <row r="1226" spans="1:14" s="41" customFormat="1" ht="12" hidden="1" customHeight="1" outlineLevel="2" x14ac:dyDescent="0.25">
      <c r="A1226" s="47">
        <v>1</v>
      </c>
      <c r="B1226" s="55" t="s">
        <v>314</v>
      </c>
      <c r="C1226" s="48">
        <v>3353297</v>
      </c>
      <c r="D1226" s="49">
        <v>41803</v>
      </c>
      <c r="E1226" s="48">
        <v>101167</v>
      </c>
      <c r="F1226" s="48" t="s">
        <v>16</v>
      </c>
      <c r="G1226" s="50" t="s">
        <v>266</v>
      </c>
      <c r="H1226" s="122">
        <v>792.4</v>
      </c>
      <c r="I1226" s="122">
        <v>-531.38</v>
      </c>
      <c r="J1226" s="122">
        <v>-261.02</v>
      </c>
      <c r="K1226" s="122">
        <v>0</v>
      </c>
      <c r="L1226"/>
      <c r="M1226"/>
      <c r="N1226"/>
    </row>
    <row r="1227" spans="1:14" s="41" customFormat="1" ht="12" hidden="1" customHeight="1" outlineLevel="2" x14ac:dyDescent="0.25">
      <c r="A1227" s="47">
        <v>1</v>
      </c>
      <c r="B1227" s="55" t="s">
        <v>314</v>
      </c>
      <c r="C1227" s="48">
        <v>3540156</v>
      </c>
      <c r="D1227" s="49">
        <v>41803</v>
      </c>
      <c r="E1227" s="48">
        <v>152837</v>
      </c>
      <c r="F1227" s="48" t="s">
        <v>16</v>
      </c>
      <c r="G1227" s="50" t="s">
        <v>266</v>
      </c>
      <c r="H1227" s="122">
        <v>792.4</v>
      </c>
      <c r="I1227" s="122">
        <v>-528.38</v>
      </c>
      <c r="J1227" s="122">
        <v>-261.02</v>
      </c>
      <c r="K1227" s="122">
        <v>3</v>
      </c>
      <c r="L1227"/>
      <c r="M1227"/>
      <c r="N1227"/>
    </row>
    <row r="1228" spans="1:14" s="41" customFormat="1" ht="12" hidden="1" customHeight="1" outlineLevel="2" x14ac:dyDescent="0.25">
      <c r="A1228" s="47">
        <v>1</v>
      </c>
      <c r="B1228" s="55" t="s">
        <v>314</v>
      </c>
      <c r="C1228" s="48">
        <v>3366341</v>
      </c>
      <c r="D1228" s="49">
        <v>41803</v>
      </c>
      <c r="E1228" s="48">
        <v>987174</v>
      </c>
      <c r="F1228" s="48" t="s">
        <v>38</v>
      </c>
      <c r="G1228" s="50" t="s">
        <v>260</v>
      </c>
      <c r="H1228" s="122">
        <v>2952.4</v>
      </c>
      <c r="I1228" s="122">
        <v>-614.65</v>
      </c>
      <c r="J1228" s="122">
        <v>-2337.75</v>
      </c>
      <c r="K1228" s="122">
        <v>0</v>
      </c>
      <c r="L1228"/>
      <c r="M1228"/>
      <c r="N1228"/>
    </row>
    <row r="1229" spans="1:14" s="41" customFormat="1" ht="12" hidden="1" customHeight="1" outlineLevel="2" x14ac:dyDescent="0.25">
      <c r="A1229" s="47">
        <v>1</v>
      </c>
      <c r="B1229" s="55" t="s">
        <v>314</v>
      </c>
      <c r="C1229" s="48">
        <v>3222633</v>
      </c>
      <c r="D1229" s="49">
        <v>41803</v>
      </c>
      <c r="E1229" s="48">
        <v>76076</v>
      </c>
      <c r="F1229" s="48" t="s">
        <v>38</v>
      </c>
      <c r="G1229" s="50" t="s">
        <v>260</v>
      </c>
      <c r="H1229" s="122">
        <v>349.4</v>
      </c>
      <c r="I1229" s="122">
        <v>-223.59</v>
      </c>
      <c r="J1229" s="122">
        <v>-122.81</v>
      </c>
      <c r="K1229" s="122">
        <v>3</v>
      </c>
      <c r="L1229"/>
      <c r="M1229"/>
      <c r="N1229"/>
    </row>
    <row r="1230" spans="1:14" s="41" customFormat="1" ht="12" hidden="1" customHeight="1" outlineLevel="2" x14ac:dyDescent="0.25">
      <c r="A1230" s="47">
        <v>1</v>
      </c>
      <c r="B1230" s="55" t="s">
        <v>314</v>
      </c>
      <c r="C1230" s="48">
        <v>505085</v>
      </c>
      <c r="D1230" s="49">
        <v>41803</v>
      </c>
      <c r="E1230" s="48">
        <v>273389</v>
      </c>
      <c r="F1230" s="48" t="s">
        <v>241</v>
      </c>
      <c r="G1230" s="50" t="s">
        <v>269</v>
      </c>
      <c r="H1230" s="122">
        <v>792.4</v>
      </c>
      <c r="I1230" s="122">
        <v>-252.15</v>
      </c>
      <c r="J1230" s="122">
        <v>-429.98</v>
      </c>
      <c r="K1230" s="122">
        <v>110.27</v>
      </c>
      <c r="L1230"/>
      <c r="M1230"/>
      <c r="N1230"/>
    </row>
    <row r="1231" spans="1:14" s="41" customFormat="1" ht="12" hidden="1" customHeight="1" outlineLevel="2" x14ac:dyDescent="0.25">
      <c r="A1231" s="47">
        <v>1</v>
      </c>
      <c r="B1231" s="55" t="s">
        <v>314</v>
      </c>
      <c r="C1231" s="48">
        <v>3548650</v>
      </c>
      <c r="D1231" s="49">
        <v>41803</v>
      </c>
      <c r="E1231" s="48">
        <v>97090</v>
      </c>
      <c r="F1231" s="48" t="s">
        <v>249</v>
      </c>
      <c r="G1231" s="50" t="s">
        <v>284</v>
      </c>
      <c r="H1231" s="122">
        <v>3045</v>
      </c>
      <c r="I1231" s="122">
        <v>-132.1</v>
      </c>
      <c r="J1231" s="122">
        <v>-2909.61</v>
      </c>
      <c r="K1231" s="122">
        <v>3.29</v>
      </c>
      <c r="L1231"/>
      <c r="M1231"/>
      <c r="N1231"/>
    </row>
    <row r="1232" spans="1:14" s="41" customFormat="1" ht="12" hidden="1" customHeight="1" outlineLevel="2" x14ac:dyDescent="0.25">
      <c r="A1232" s="47">
        <v>1</v>
      </c>
      <c r="B1232" s="55" t="s">
        <v>314</v>
      </c>
      <c r="C1232" s="48">
        <v>3550594</v>
      </c>
      <c r="D1232" s="49">
        <v>41803</v>
      </c>
      <c r="E1232" s="48">
        <v>58234</v>
      </c>
      <c r="F1232" s="48" t="s">
        <v>250</v>
      </c>
      <c r="G1232" s="50" t="s">
        <v>285</v>
      </c>
      <c r="H1232" s="122">
        <v>792.4</v>
      </c>
      <c r="I1232" s="122">
        <v>0</v>
      </c>
      <c r="J1232" s="122">
        <v>-140.87</v>
      </c>
      <c r="K1232" s="122">
        <v>651.53</v>
      </c>
      <c r="L1232"/>
      <c r="M1232"/>
      <c r="N1232"/>
    </row>
    <row r="1233" spans="1:14" s="41" customFormat="1" ht="12" hidden="1" customHeight="1" outlineLevel="2" x14ac:dyDescent="0.25">
      <c r="A1233" s="47">
        <v>1</v>
      </c>
      <c r="B1233" s="55" t="s">
        <v>314</v>
      </c>
      <c r="C1233" s="48">
        <v>3311268</v>
      </c>
      <c r="D1233" s="49">
        <v>41806</v>
      </c>
      <c r="E1233" s="48">
        <v>18572</v>
      </c>
      <c r="F1233" s="48" t="s">
        <v>84</v>
      </c>
      <c r="G1233" s="50" t="s">
        <v>271</v>
      </c>
      <c r="H1233" s="122">
        <v>4525.91</v>
      </c>
      <c r="I1233" s="122">
        <v>-323.19</v>
      </c>
      <c r="J1233" s="122">
        <v>-4202.72</v>
      </c>
      <c r="K1233" s="122">
        <v>0</v>
      </c>
      <c r="L1233"/>
      <c r="M1233"/>
      <c r="N1233"/>
    </row>
    <row r="1234" spans="1:14" s="41" customFormat="1" ht="12" hidden="1" customHeight="1" outlineLevel="2" x14ac:dyDescent="0.25">
      <c r="A1234" s="47">
        <v>1</v>
      </c>
      <c r="B1234" s="55" t="s">
        <v>314</v>
      </c>
      <c r="C1234" s="48">
        <v>3311268</v>
      </c>
      <c r="D1234" s="49">
        <v>41806</v>
      </c>
      <c r="E1234" s="48">
        <v>18572</v>
      </c>
      <c r="F1234" s="48" t="s">
        <v>84</v>
      </c>
      <c r="G1234" s="50" t="s">
        <v>271</v>
      </c>
      <c r="H1234" s="122">
        <v>4525.91</v>
      </c>
      <c r="I1234" s="122">
        <v>-323.19</v>
      </c>
      <c r="J1234" s="122">
        <v>-4202.72</v>
      </c>
      <c r="K1234" s="122">
        <v>0</v>
      </c>
      <c r="L1234"/>
      <c r="M1234"/>
      <c r="N1234"/>
    </row>
    <row r="1235" spans="1:14" s="41" customFormat="1" ht="12" hidden="1" customHeight="1" outlineLevel="2" x14ac:dyDescent="0.25">
      <c r="A1235" s="47">
        <v>1</v>
      </c>
      <c r="B1235" s="55" t="s">
        <v>314</v>
      </c>
      <c r="C1235" s="48">
        <v>3090726</v>
      </c>
      <c r="D1235" s="49">
        <v>41806</v>
      </c>
      <c r="E1235" s="48">
        <v>259925</v>
      </c>
      <c r="F1235" s="48" t="s">
        <v>29</v>
      </c>
      <c r="G1235" s="50" t="s">
        <v>268</v>
      </c>
      <c r="H1235" s="122">
        <v>349.4</v>
      </c>
      <c r="I1235" s="122">
        <v>-308.82</v>
      </c>
      <c r="J1235" s="122">
        <v>-40.58</v>
      </c>
      <c r="K1235" s="122">
        <v>0</v>
      </c>
      <c r="L1235"/>
      <c r="M1235"/>
      <c r="N1235"/>
    </row>
    <row r="1236" spans="1:14" s="41" customFormat="1" ht="12" hidden="1" customHeight="1" outlineLevel="2" x14ac:dyDescent="0.25">
      <c r="A1236" s="47">
        <v>1</v>
      </c>
      <c r="B1236" s="55" t="s">
        <v>314</v>
      </c>
      <c r="C1236" s="48">
        <v>3485858</v>
      </c>
      <c r="D1236" s="49">
        <v>41806</v>
      </c>
      <c r="E1236" s="48">
        <v>47654</v>
      </c>
      <c r="F1236" s="48" t="s">
        <v>238</v>
      </c>
      <c r="G1236" s="50" t="s">
        <v>261</v>
      </c>
      <c r="H1236" s="122">
        <v>349.4</v>
      </c>
      <c r="I1236" s="122">
        <v>-352.01</v>
      </c>
      <c r="J1236" s="122">
        <v>2.61</v>
      </c>
      <c r="K1236" s="122">
        <v>0</v>
      </c>
      <c r="L1236"/>
      <c r="M1236"/>
      <c r="N1236"/>
    </row>
    <row r="1237" spans="1:14" s="41" customFormat="1" ht="12" hidden="1" customHeight="1" outlineLevel="2" x14ac:dyDescent="0.25">
      <c r="A1237" s="47">
        <v>1</v>
      </c>
      <c r="B1237" s="55" t="s">
        <v>314</v>
      </c>
      <c r="C1237" s="48">
        <v>3473578</v>
      </c>
      <c r="D1237" s="49">
        <v>41806</v>
      </c>
      <c r="E1237" s="48">
        <v>13534</v>
      </c>
      <c r="F1237" s="48" t="s">
        <v>16</v>
      </c>
      <c r="G1237" s="50" t="s">
        <v>266</v>
      </c>
      <c r="H1237" s="122">
        <v>1721.63</v>
      </c>
      <c r="I1237" s="122">
        <v>-701.24</v>
      </c>
      <c r="J1237" s="122">
        <v>-1020.39</v>
      </c>
      <c r="K1237" s="122">
        <v>0</v>
      </c>
      <c r="L1237"/>
      <c r="M1237"/>
      <c r="N1237"/>
    </row>
    <row r="1238" spans="1:14" s="41" customFormat="1" ht="12" hidden="1" customHeight="1" outlineLevel="2" x14ac:dyDescent="0.25">
      <c r="A1238" s="47">
        <v>1</v>
      </c>
      <c r="B1238" s="55" t="s">
        <v>314</v>
      </c>
      <c r="C1238" s="48">
        <v>3353297</v>
      </c>
      <c r="D1238" s="49">
        <v>41806</v>
      </c>
      <c r="E1238" s="48">
        <v>101167</v>
      </c>
      <c r="F1238" s="48" t="s">
        <v>16</v>
      </c>
      <c r="G1238" s="50" t="s">
        <v>266</v>
      </c>
      <c r="H1238" s="122">
        <v>349.4</v>
      </c>
      <c r="I1238" s="122">
        <v>-362.9</v>
      </c>
      <c r="J1238" s="122">
        <v>13.5</v>
      </c>
      <c r="K1238" s="122">
        <v>0</v>
      </c>
      <c r="L1238"/>
      <c r="M1238"/>
      <c r="N1238"/>
    </row>
    <row r="1239" spans="1:14" s="41" customFormat="1" ht="12" hidden="1" customHeight="1" outlineLevel="2" x14ac:dyDescent="0.25">
      <c r="A1239" s="47">
        <v>1</v>
      </c>
      <c r="B1239" s="55" t="s">
        <v>314</v>
      </c>
      <c r="C1239" s="48">
        <v>3485790</v>
      </c>
      <c r="D1239" s="49">
        <v>41806</v>
      </c>
      <c r="E1239" s="48">
        <v>476982</v>
      </c>
      <c r="F1239" s="48" t="s">
        <v>16</v>
      </c>
      <c r="G1239" s="50" t="s">
        <v>266</v>
      </c>
      <c r="H1239" s="122">
        <v>349.4</v>
      </c>
      <c r="I1239" s="122">
        <v>-362.9</v>
      </c>
      <c r="J1239" s="122">
        <v>13.5</v>
      </c>
      <c r="K1239" s="122">
        <v>0</v>
      </c>
      <c r="L1239"/>
      <c r="M1239"/>
      <c r="N1239"/>
    </row>
    <row r="1240" spans="1:14" s="41" customFormat="1" ht="12" hidden="1" customHeight="1" outlineLevel="2" x14ac:dyDescent="0.25">
      <c r="A1240" s="47">
        <v>1</v>
      </c>
      <c r="B1240" s="55" t="s">
        <v>314</v>
      </c>
      <c r="C1240" s="48">
        <v>3540156</v>
      </c>
      <c r="D1240" s="49">
        <v>41806</v>
      </c>
      <c r="E1240" s="48">
        <v>152837</v>
      </c>
      <c r="F1240" s="48" t="s">
        <v>16</v>
      </c>
      <c r="G1240" s="50" t="s">
        <v>266</v>
      </c>
      <c r="H1240" s="122">
        <v>349.4</v>
      </c>
      <c r="I1240" s="122">
        <v>-359.9</v>
      </c>
      <c r="J1240" s="122">
        <v>13.5</v>
      </c>
      <c r="K1240" s="122">
        <v>3</v>
      </c>
      <c r="L1240"/>
      <c r="M1240"/>
      <c r="N1240"/>
    </row>
    <row r="1241" spans="1:14" s="41" customFormat="1" ht="12" hidden="1" customHeight="1" outlineLevel="2" x14ac:dyDescent="0.25">
      <c r="A1241" s="47">
        <v>1</v>
      </c>
      <c r="B1241" s="55" t="s">
        <v>314</v>
      </c>
      <c r="C1241" s="48">
        <v>3366341</v>
      </c>
      <c r="D1241" s="49">
        <v>41806</v>
      </c>
      <c r="E1241" s="48">
        <v>987174</v>
      </c>
      <c r="F1241" s="48" t="s">
        <v>38</v>
      </c>
      <c r="G1241" s="50" t="s">
        <v>260</v>
      </c>
      <c r="H1241" s="122">
        <v>2509.4</v>
      </c>
      <c r="I1241" s="122">
        <v>-479.27</v>
      </c>
      <c r="J1241" s="122">
        <v>-2030.13</v>
      </c>
      <c r="K1241" s="122">
        <v>0</v>
      </c>
      <c r="L1241"/>
      <c r="M1241"/>
      <c r="N1241"/>
    </row>
    <row r="1242" spans="1:14" s="41" customFormat="1" ht="12" hidden="1" customHeight="1" outlineLevel="2" x14ac:dyDescent="0.25">
      <c r="A1242" s="47">
        <v>1</v>
      </c>
      <c r="B1242" s="55" t="s">
        <v>314</v>
      </c>
      <c r="C1242" s="48">
        <v>3222633</v>
      </c>
      <c r="D1242" s="49">
        <v>41806</v>
      </c>
      <c r="E1242" s="48">
        <v>76076</v>
      </c>
      <c r="F1242" s="48" t="s">
        <v>38</v>
      </c>
      <c r="G1242" s="50" t="s">
        <v>260</v>
      </c>
      <c r="H1242" s="122">
        <v>349.4</v>
      </c>
      <c r="I1242" s="122">
        <v>-223.59</v>
      </c>
      <c r="J1242" s="122">
        <v>-122.81</v>
      </c>
      <c r="K1242" s="122">
        <v>3</v>
      </c>
      <c r="L1242"/>
      <c r="M1242"/>
      <c r="N1242"/>
    </row>
    <row r="1243" spans="1:14" s="41" customFormat="1" ht="12" hidden="1" customHeight="1" outlineLevel="2" x14ac:dyDescent="0.25">
      <c r="A1243" s="47">
        <v>1</v>
      </c>
      <c r="B1243" s="55" t="s">
        <v>314</v>
      </c>
      <c r="C1243" s="48">
        <v>505085</v>
      </c>
      <c r="D1243" s="49">
        <v>41806</v>
      </c>
      <c r="E1243" s="48">
        <v>273389</v>
      </c>
      <c r="F1243" s="48" t="s">
        <v>241</v>
      </c>
      <c r="G1243" s="50" t="s">
        <v>269</v>
      </c>
      <c r="H1243" s="122">
        <v>442</v>
      </c>
      <c r="I1243" s="122">
        <v>-157.97</v>
      </c>
      <c r="J1243" s="122">
        <v>-214.95</v>
      </c>
      <c r="K1243" s="122">
        <v>69.08</v>
      </c>
      <c r="L1243"/>
      <c r="M1243"/>
      <c r="N1243"/>
    </row>
    <row r="1244" spans="1:14" s="41" customFormat="1" ht="12" hidden="1" customHeight="1" outlineLevel="2" x14ac:dyDescent="0.25">
      <c r="A1244" s="47">
        <v>1</v>
      </c>
      <c r="B1244" s="55" t="s">
        <v>314</v>
      </c>
      <c r="C1244" s="48">
        <v>7015935</v>
      </c>
      <c r="D1244" s="49">
        <v>41806</v>
      </c>
      <c r="E1244" s="48">
        <v>76446</v>
      </c>
      <c r="F1244" s="48" t="s">
        <v>199</v>
      </c>
      <c r="G1244" s="50" t="s">
        <v>274</v>
      </c>
      <c r="H1244" s="122">
        <v>2602</v>
      </c>
      <c r="I1244" s="122">
        <v>0</v>
      </c>
      <c r="J1244" s="122">
        <v>-2602</v>
      </c>
      <c r="K1244" s="122">
        <v>0</v>
      </c>
      <c r="L1244"/>
      <c r="M1244"/>
      <c r="N1244"/>
    </row>
    <row r="1245" spans="1:14" s="41" customFormat="1" ht="12" hidden="1" customHeight="1" outlineLevel="2" x14ac:dyDescent="0.25">
      <c r="A1245" s="47">
        <v>1</v>
      </c>
      <c r="B1245" s="55" t="s">
        <v>314</v>
      </c>
      <c r="C1245" s="48">
        <v>3550594</v>
      </c>
      <c r="D1245" s="49">
        <v>41806</v>
      </c>
      <c r="E1245" s="48">
        <v>58234</v>
      </c>
      <c r="F1245" s="48" t="s">
        <v>250</v>
      </c>
      <c r="G1245" s="50" t="s">
        <v>285</v>
      </c>
      <c r="H1245" s="122">
        <v>442</v>
      </c>
      <c r="I1245" s="122">
        <v>0</v>
      </c>
      <c r="J1245" s="122">
        <v>-442</v>
      </c>
      <c r="K1245" s="122">
        <v>0</v>
      </c>
      <c r="L1245"/>
      <c r="M1245"/>
      <c r="N1245"/>
    </row>
    <row r="1246" spans="1:14" s="41" customFormat="1" ht="12" hidden="1" customHeight="1" outlineLevel="2" x14ac:dyDescent="0.25">
      <c r="A1246" s="47">
        <v>1</v>
      </c>
      <c r="B1246" s="55" t="s">
        <v>314</v>
      </c>
      <c r="C1246" s="48">
        <v>3548650</v>
      </c>
      <c r="D1246" s="49">
        <v>41806</v>
      </c>
      <c r="E1246" s="48">
        <v>97090</v>
      </c>
      <c r="F1246" s="48" t="s">
        <v>249</v>
      </c>
      <c r="G1246" s="50" t="s">
        <v>284</v>
      </c>
      <c r="H1246" s="122">
        <v>2509.4</v>
      </c>
      <c r="I1246" s="122">
        <v>0</v>
      </c>
      <c r="J1246" s="122">
        <v>0</v>
      </c>
      <c r="K1246" s="122">
        <v>2509.4</v>
      </c>
      <c r="L1246"/>
      <c r="M1246"/>
      <c r="N1246"/>
    </row>
    <row r="1247" spans="1:14" s="41" customFormat="1" ht="12" hidden="1" customHeight="1" outlineLevel="2" x14ac:dyDescent="0.25">
      <c r="A1247" s="47">
        <v>1</v>
      </c>
      <c r="B1247" s="55" t="s">
        <v>314</v>
      </c>
      <c r="C1247" s="48">
        <v>7015935</v>
      </c>
      <c r="D1247" s="49">
        <v>41807</v>
      </c>
      <c r="E1247" s="48">
        <v>76446</v>
      </c>
      <c r="F1247" s="48" t="s">
        <v>199</v>
      </c>
      <c r="G1247" s="50" t="s">
        <v>274</v>
      </c>
      <c r="H1247" s="122">
        <v>2509.4</v>
      </c>
      <c r="I1247" s="122">
        <v>-359.9</v>
      </c>
      <c r="J1247" s="122">
        <v>-2146.5</v>
      </c>
      <c r="K1247" s="122">
        <v>3</v>
      </c>
      <c r="L1247"/>
      <c r="M1247"/>
      <c r="N1247"/>
    </row>
    <row r="1248" spans="1:14" s="41" customFormat="1" ht="12" hidden="1" customHeight="1" outlineLevel="2" x14ac:dyDescent="0.25">
      <c r="A1248" s="47">
        <v>1</v>
      </c>
      <c r="B1248" s="55" t="s">
        <v>314</v>
      </c>
      <c r="C1248" s="48">
        <v>3311268</v>
      </c>
      <c r="D1248" s="49">
        <v>41807</v>
      </c>
      <c r="E1248" s="48">
        <v>18572</v>
      </c>
      <c r="F1248" s="48" t="s">
        <v>84</v>
      </c>
      <c r="G1248" s="50" t="s">
        <v>271</v>
      </c>
      <c r="H1248" s="122">
        <v>2606.63</v>
      </c>
      <c r="I1248" s="122">
        <v>-717.24</v>
      </c>
      <c r="J1248" s="122">
        <v>-1889.39</v>
      </c>
      <c r="K1248" s="122">
        <v>0</v>
      </c>
      <c r="L1248"/>
      <c r="M1248"/>
      <c r="N1248"/>
    </row>
    <row r="1249" spans="1:14" s="41" customFormat="1" ht="12" hidden="1" customHeight="1" outlineLevel="2" x14ac:dyDescent="0.25">
      <c r="A1249" s="47">
        <v>1</v>
      </c>
      <c r="B1249" s="55" t="s">
        <v>314</v>
      </c>
      <c r="C1249" s="48">
        <v>3072529</v>
      </c>
      <c r="D1249" s="49">
        <v>41807</v>
      </c>
      <c r="E1249" s="48">
        <v>29055</v>
      </c>
      <c r="F1249" s="48" t="s">
        <v>84</v>
      </c>
      <c r="G1249" s="50" t="s">
        <v>271</v>
      </c>
      <c r="H1249" s="122">
        <v>2092.0300000000002</v>
      </c>
      <c r="I1249" s="122">
        <v>-464.81</v>
      </c>
      <c r="J1249" s="122">
        <v>-1627.22</v>
      </c>
      <c r="K1249" s="122">
        <v>0</v>
      </c>
      <c r="L1249"/>
      <c r="M1249"/>
      <c r="N1249"/>
    </row>
    <row r="1250" spans="1:14" s="41" customFormat="1" ht="12" hidden="1" customHeight="1" outlineLevel="2" x14ac:dyDescent="0.25">
      <c r="A1250" s="47">
        <v>1</v>
      </c>
      <c r="B1250" s="55" t="s">
        <v>314</v>
      </c>
      <c r="C1250" s="48">
        <v>422719</v>
      </c>
      <c r="D1250" s="49">
        <v>41807</v>
      </c>
      <c r="E1250" s="48">
        <v>117865</v>
      </c>
      <c r="F1250" s="48" t="s">
        <v>29</v>
      </c>
      <c r="G1250" s="50" t="s">
        <v>268</v>
      </c>
      <c r="H1250" s="122">
        <v>885</v>
      </c>
      <c r="I1250" s="122">
        <v>-327.07</v>
      </c>
      <c r="J1250" s="122">
        <v>-557.92999999999995</v>
      </c>
      <c r="K1250" s="122">
        <v>0</v>
      </c>
      <c r="L1250"/>
      <c r="M1250"/>
      <c r="N1250"/>
    </row>
    <row r="1251" spans="1:14" s="41" customFormat="1" ht="12" hidden="1" customHeight="1" outlineLevel="2" x14ac:dyDescent="0.25">
      <c r="A1251" s="47">
        <v>1</v>
      </c>
      <c r="B1251" s="55" t="s">
        <v>314</v>
      </c>
      <c r="C1251" s="48">
        <v>3090726</v>
      </c>
      <c r="D1251" s="49">
        <v>41807</v>
      </c>
      <c r="E1251" s="48">
        <v>259925</v>
      </c>
      <c r="F1251" s="48" t="s">
        <v>29</v>
      </c>
      <c r="G1251" s="50" t="s">
        <v>268</v>
      </c>
      <c r="H1251" s="122">
        <v>442</v>
      </c>
      <c r="I1251" s="122">
        <v>-308.82</v>
      </c>
      <c r="J1251" s="122">
        <v>-133.18</v>
      </c>
      <c r="K1251" s="122">
        <v>0</v>
      </c>
      <c r="L1251"/>
      <c r="M1251"/>
      <c r="N1251"/>
    </row>
    <row r="1252" spans="1:14" s="41" customFormat="1" ht="12" hidden="1" customHeight="1" outlineLevel="2" x14ac:dyDescent="0.25">
      <c r="A1252" s="47">
        <v>1</v>
      </c>
      <c r="B1252" s="55" t="s">
        <v>314</v>
      </c>
      <c r="C1252" s="48">
        <v>3353297</v>
      </c>
      <c r="D1252" s="49">
        <v>41807</v>
      </c>
      <c r="E1252" s="48">
        <v>101167</v>
      </c>
      <c r="F1252" s="48" t="s">
        <v>16</v>
      </c>
      <c r="G1252" s="50" t="s">
        <v>266</v>
      </c>
      <c r="H1252" s="122">
        <v>349.4</v>
      </c>
      <c r="I1252" s="122">
        <v>-904.94</v>
      </c>
      <c r="J1252" s="122">
        <v>555.54</v>
      </c>
      <c r="K1252" s="122">
        <v>0</v>
      </c>
      <c r="L1252"/>
      <c r="M1252"/>
      <c r="N1252"/>
    </row>
    <row r="1253" spans="1:14" s="41" customFormat="1" ht="12" hidden="1" customHeight="1" outlineLevel="2" x14ac:dyDescent="0.25">
      <c r="A1253" s="47">
        <v>1</v>
      </c>
      <c r="B1253" s="55" t="s">
        <v>314</v>
      </c>
      <c r="C1253" s="48">
        <v>3485790</v>
      </c>
      <c r="D1253" s="49">
        <v>41807</v>
      </c>
      <c r="E1253" s="48">
        <v>476982</v>
      </c>
      <c r="F1253" s="48" t="s">
        <v>16</v>
      </c>
      <c r="G1253" s="50" t="s">
        <v>266</v>
      </c>
      <c r="H1253" s="122">
        <v>349.4</v>
      </c>
      <c r="I1253" s="122">
        <v>-362.9</v>
      </c>
      <c r="J1253" s="122">
        <v>13.5</v>
      </c>
      <c r="K1253" s="122">
        <v>0</v>
      </c>
      <c r="L1253"/>
      <c r="M1253"/>
      <c r="N1253"/>
    </row>
    <row r="1254" spans="1:14" s="41" customFormat="1" ht="12" hidden="1" customHeight="1" outlineLevel="2" x14ac:dyDescent="0.25">
      <c r="A1254" s="47">
        <v>1</v>
      </c>
      <c r="B1254" s="55" t="s">
        <v>314</v>
      </c>
      <c r="C1254" s="48">
        <v>3540156</v>
      </c>
      <c r="D1254" s="49">
        <v>41807</v>
      </c>
      <c r="E1254" s="48">
        <v>152837</v>
      </c>
      <c r="F1254" s="48" t="s">
        <v>16</v>
      </c>
      <c r="G1254" s="50" t="s">
        <v>266</v>
      </c>
      <c r="H1254" s="122">
        <v>349.4</v>
      </c>
      <c r="I1254" s="122">
        <v>-359.9</v>
      </c>
      <c r="J1254" s="122">
        <v>13.5</v>
      </c>
      <c r="K1254" s="122">
        <v>3</v>
      </c>
      <c r="L1254"/>
      <c r="M1254"/>
      <c r="N1254"/>
    </row>
    <row r="1255" spans="1:14" s="41" customFormat="1" ht="12" hidden="1" customHeight="1" outlineLevel="2" x14ac:dyDescent="0.25">
      <c r="A1255" s="47">
        <v>1</v>
      </c>
      <c r="B1255" s="55" t="s">
        <v>314</v>
      </c>
      <c r="C1255" s="48">
        <v>3473578</v>
      </c>
      <c r="D1255" s="49">
        <v>41807</v>
      </c>
      <c r="E1255" s="48">
        <v>13534</v>
      </c>
      <c r="F1255" s="48" t="s">
        <v>16</v>
      </c>
      <c r="G1255" s="50" t="s">
        <v>266</v>
      </c>
      <c r="H1255" s="122">
        <v>2509.4</v>
      </c>
      <c r="I1255" s="122">
        <v>-352.01</v>
      </c>
      <c r="J1255" s="122">
        <v>-2157.39</v>
      </c>
      <c r="K1255" s="122">
        <v>0</v>
      </c>
      <c r="L1255"/>
      <c r="M1255"/>
      <c r="N1255"/>
    </row>
    <row r="1256" spans="1:14" s="41" customFormat="1" ht="12" hidden="1" customHeight="1" outlineLevel="2" x14ac:dyDescent="0.25">
      <c r="A1256" s="47">
        <v>1</v>
      </c>
      <c r="B1256" s="55" t="s">
        <v>314</v>
      </c>
      <c r="C1256" s="48">
        <v>3366341</v>
      </c>
      <c r="D1256" s="49">
        <v>41807</v>
      </c>
      <c r="E1256" s="48">
        <v>987174</v>
      </c>
      <c r="F1256" s="48" t="s">
        <v>38</v>
      </c>
      <c r="G1256" s="50" t="s">
        <v>260</v>
      </c>
      <c r="H1256" s="122">
        <v>2509.4</v>
      </c>
      <c r="I1256" s="122">
        <v>-479.27</v>
      </c>
      <c r="J1256" s="122">
        <v>-2030.13</v>
      </c>
      <c r="K1256" s="122">
        <v>0</v>
      </c>
      <c r="L1256"/>
      <c r="M1256"/>
      <c r="N1256"/>
    </row>
    <row r="1257" spans="1:14" s="41" customFormat="1" ht="12" hidden="1" customHeight="1" outlineLevel="2" x14ac:dyDescent="0.25">
      <c r="A1257" s="47">
        <v>1</v>
      </c>
      <c r="B1257" s="55" t="s">
        <v>314</v>
      </c>
      <c r="C1257" s="48">
        <v>3222633</v>
      </c>
      <c r="D1257" s="49">
        <v>41807</v>
      </c>
      <c r="E1257" s="48">
        <v>76076</v>
      </c>
      <c r="F1257" s="48" t="s">
        <v>38</v>
      </c>
      <c r="G1257" s="50" t="s">
        <v>260</v>
      </c>
      <c r="H1257" s="122">
        <v>442</v>
      </c>
      <c r="I1257" s="122">
        <v>-223.59</v>
      </c>
      <c r="J1257" s="122">
        <v>-215.41</v>
      </c>
      <c r="K1257" s="122">
        <v>3</v>
      </c>
      <c r="L1257"/>
      <c r="M1257"/>
      <c r="N1257"/>
    </row>
    <row r="1258" spans="1:14" s="41" customFormat="1" ht="12" hidden="1" customHeight="1" outlineLevel="2" x14ac:dyDescent="0.25">
      <c r="A1258" s="47">
        <v>1</v>
      </c>
      <c r="B1258" s="55" t="s">
        <v>314</v>
      </c>
      <c r="C1258" s="48">
        <v>505085</v>
      </c>
      <c r="D1258" s="49">
        <v>41807</v>
      </c>
      <c r="E1258" s="48">
        <v>273389</v>
      </c>
      <c r="F1258" s="48" t="s">
        <v>241</v>
      </c>
      <c r="G1258" s="50" t="s">
        <v>269</v>
      </c>
      <c r="H1258" s="122">
        <v>349.4</v>
      </c>
      <c r="I1258" s="122">
        <v>-157.97</v>
      </c>
      <c r="J1258" s="122">
        <v>-122.35</v>
      </c>
      <c r="K1258" s="122">
        <v>69.08</v>
      </c>
      <c r="L1258"/>
      <c r="M1258"/>
      <c r="N1258"/>
    </row>
    <row r="1259" spans="1:14" s="41" customFormat="1" ht="12" hidden="1" customHeight="1" outlineLevel="2" x14ac:dyDescent="0.25">
      <c r="A1259" s="47">
        <v>1</v>
      </c>
      <c r="B1259" s="55" t="s">
        <v>314</v>
      </c>
      <c r="C1259" s="48">
        <v>3485858</v>
      </c>
      <c r="D1259" s="49">
        <v>41807</v>
      </c>
      <c r="E1259" s="48">
        <v>47654</v>
      </c>
      <c r="F1259" s="48" t="s">
        <v>238</v>
      </c>
      <c r="G1259" s="50" t="s">
        <v>261</v>
      </c>
      <c r="H1259" s="122">
        <v>185.2</v>
      </c>
      <c r="I1259" s="122">
        <v>0</v>
      </c>
      <c r="J1259" s="122">
        <v>-185.2</v>
      </c>
      <c r="K1259" s="122">
        <v>0</v>
      </c>
      <c r="L1259"/>
      <c r="M1259"/>
      <c r="N1259"/>
    </row>
    <row r="1260" spans="1:14" s="41" customFormat="1" ht="12" hidden="1" customHeight="1" outlineLevel="2" x14ac:dyDescent="0.25">
      <c r="A1260" s="47">
        <v>1</v>
      </c>
      <c r="B1260" s="55" t="s">
        <v>314</v>
      </c>
      <c r="C1260" s="48">
        <v>1185375</v>
      </c>
      <c r="D1260" s="49">
        <v>41807</v>
      </c>
      <c r="E1260" s="48">
        <v>164552</v>
      </c>
      <c r="F1260" s="48" t="s">
        <v>38</v>
      </c>
      <c r="G1260" s="50" t="s">
        <v>260</v>
      </c>
      <c r="H1260" s="122">
        <v>1279.4000000000001</v>
      </c>
      <c r="I1260" s="122">
        <v>0</v>
      </c>
      <c r="J1260" s="122">
        <v>0</v>
      </c>
      <c r="K1260" s="122">
        <v>1279.4000000000001</v>
      </c>
      <c r="L1260"/>
      <c r="M1260"/>
      <c r="N1260"/>
    </row>
    <row r="1261" spans="1:14" s="41" customFormat="1" ht="12" hidden="1" customHeight="1" outlineLevel="2" x14ac:dyDescent="0.25">
      <c r="A1261" s="47">
        <v>1</v>
      </c>
      <c r="B1261" s="55" t="s">
        <v>314</v>
      </c>
      <c r="C1261" s="48">
        <v>3548650</v>
      </c>
      <c r="D1261" s="49">
        <v>41807</v>
      </c>
      <c r="E1261" s="48">
        <v>97090</v>
      </c>
      <c r="F1261" s="48" t="s">
        <v>249</v>
      </c>
      <c r="G1261" s="50" t="s">
        <v>284</v>
      </c>
      <c r="H1261" s="122">
        <v>2509.4</v>
      </c>
      <c r="I1261" s="122">
        <v>0</v>
      </c>
      <c r="J1261" s="122">
        <v>0</v>
      </c>
      <c r="K1261" s="122">
        <v>2509.4</v>
      </c>
      <c r="L1261"/>
      <c r="M1261"/>
      <c r="N1261"/>
    </row>
    <row r="1262" spans="1:14" s="41" customFormat="1" ht="12" hidden="1" customHeight="1" outlineLevel="2" x14ac:dyDescent="0.25">
      <c r="A1262" s="47">
        <v>1</v>
      </c>
      <c r="B1262" s="55" t="s">
        <v>314</v>
      </c>
      <c r="C1262" s="48">
        <v>7015935</v>
      </c>
      <c r="D1262" s="49">
        <v>41808</v>
      </c>
      <c r="E1262" s="48">
        <v>76446</v>
      </c>
      <c r="F1262" s="48" t="s">
        <v>199</v>
      </c>
      <c r="G1262" s="50" t="s">
        <v>274</v>
      </c>
      <c r="H1262" s="122">
        <v>2602</v>
      </c>
      <c r="I1262" s="122">
        <v>-359.9</v>
      </c>
      <c r="J1262" s="122">
        <v>-2239.1</v>
      </c>
      <c r="K1262" s="122">
        <v>3</v>
      </c>
      <c r="L1262"/>
      <c r="M1262"/>
      <c r="N1262"/>
    </row>
    <row r="1263" spans="1:14" s="41" customFormat="1" ht="12" hidden="1" customHeight="1" outlineLevel="2" x14ac:dyDescent="0.25">
      <c r="A1263" s="47">
        <v>1</v>
      </c>
      <c r="B1263" s="55" t="s">
        <v>314</v>
      </c>
      <c r="C1263" s="48">
        <v>3311268</v>
      </c>
      <c r="D1263" s="49">
        <v>41808</v>
      </c>
      <c r="E1263" s="48">
        <v>18572</v>
      </c>
      <c r="F1263" s="48" t="s">
        <v>84</v>
      </c>
      <c r="G1263" s="50" t="s">
        <v>271</v>
      </c>
      <c r="H1263" s="122">
        <v>349.4</v>
      </c>
      <c r="I1263" s="122">
        <v>-252.43</v>
      </c>
      <c r="J1263" s="122">
        <v>-96.97</v>
      </c>
      <c r="K1263" s="122">
        <v>0</v>
      </c>
      <c r="L1263"/>
      <c r="M1263"/>
      <c r="N1263"/>
    </row>
    <row r="1264" spans="1:14" s="41" customFormat="1" ht="12" hidden="1" customHeight="1" outlineLevel="2" x14ac:dyDescent="0.25">
      <c r="A1264" s="47">
        <v>1</v>
      </c>
      <c r="B1264" s="55" t="s">
        <v>314</v>
      </c>
      <c r="C1264" s="48">
        <v>3090726</v>
      </c>
      <c r="D1264" s="49">
        <v>41808</v>
      </c>
      <c r="E1264" s="48">
        <v>259925</v>
      </c>
      <c r="F1264" s="48" t="s">
        <v>29</v>
      </c>
      <c r="G1264" s="50" t="s">
        <v>268</v>
      </c>
      <c r="H1264" s="122">
        <v>349.4</v>
      </c>
      <c r="I1264" s="122">
        <v>-308.82</v>
      </c>
      <c r="J1264" s="122">
        <v>-40.58</v>
      </c>
      <c r="K1264" s="122">
        <v>0</v>
      </c>
      <c r="L1264"/>
      <c r="M1264"/>
      <c r="N1264"/>
    </row>
    <row r="1265" spans="1:14" s="41" customFormat="1" ht="12" hidden="1" customHeight="1" outlineLevel="2" x14ac:dyDescent="0.25">
      <c r="A1265" s="47">
        <v>1</v>
      </c>
      <c r="B1265" s="55" t="s">
        <v>314</v>
      </c>
      <c r="C1265" s="48">
        <v>422719</v>
      </c>
      <c r="D1265" s="49">
        <v>41808</v>
      </c>
      <c r="E1265" s="48">
        <v>117865</v>
      </c>
      <c r="F1265" s="48" t="s">
        <v>29</v>
      </c>
      <c r="G1265" s="50" t="s">
        <v>268</v>
      </c>
      <c r="H1265" s="122">
        <v>349.4</v>
      </c>
      <c r="I1265" s="122">
        <v>-274.87</v>
      </c>
      <c r="J1265" s="122">
        <v>-74.53</v>
      </c>
      <c r="K1265" s="122">
        <v>0</v>
      </c>
      <c r="L1265"/>
      <c r="M1265"/>
      <c r="N1265"/>
    </row>
    <row r="1266" spans="1:14" s="41" customFormat="1" ht="12" hidden="1" customHeight="1" outlineLevel="2" x14ac:dyDescent="0.25">
      <c r="A1266" s="47">
        <v>1</v>
      </c>
      <c r="B1266" s="55" t="s">
        <v>314</v>
      </c>
      <c r="C1266" s="48">
        <v>3485858</v>
      </c>
      <c r="D1266" s="49">
        <v>41808</v>
      </c>
      <c r="E1266" s="48">
        <v>47654</v>
      </c>
      <c r="F1266" s="48" t="s">
        <v>238</v>
      </c>
      <c r="G1266" s="50" t="s">
        <v>261</v>
      </c>
      <c r="H1266" s="122">
        <v>349.4</v>
      </c>
      <c r="I1266" s="122">
        <v>-352.01</v>
      </c>
      <c r="J1266" s="122">
        <v>2.61</v>
      </c>
      <c r="K1266" s="122">
        <v>0</v>
      </c>
      <c r="L1266"/>
      <c r="M1266"/>
      <c r="N1266"/>
    </row>
    <row r="1267" spans="1:14" s="41" customFormat="1" ht="12" hidden="1" customHeight="1" outlineLevel="2" x14ac:dyDescent="0.25">
      <c r="A1267" s="47">
        <v>1</v>
      </c>
      <c r="B1267" s="55" t="s">
        <v>314</v>
      </c>
      <c r="C1267" s="48">
        <v>3353297</v>
      </c>
      <c r="D1267" s="49">
        <v>41808</v>
      </c>
      <c r="E1267" s="48">
        <v>101167</v>
      </c>
      <c r="F1267" s="48" t="s">
        <v>16</v>
      </c>
      <c r="G1267" s="50" t="s">
        <v>266</v>
      </c>
      <c r="H1267" s="122">
        <v>349.4</v>
      </c>
      <c r="I1267" s="122">
        <v>-362.9</v>
      </c>
      <c r="J1267" s="122">
        <v>13.5</v>
      </c>
      <c r="K1267" s="122">
        <v>0</v>
      </c>
      <c r="L1267"/>
      <c r="M1267"/>
      <c r="N1267"/>
    </row>
    <row r="1268" spans="1:14" s="41" customFormat="1" ht="12" hidden="1" customHeight="1" outlineLevel="2" x14ac:dyDescent="0.25">
      <c r="A1268" s="47">
        <v>1</v>
      </c>
      <c r="B1268" s="55" t="s">
        <v>314</v>
      </c>
      <c r="C1268" s="48">
        <v>3485790</v>
      </c>
      <c r="D1268" s="49">
        <v>41808</v>
      </c>
      <c r="E1268" s="48">
        <v>476982</v>
      </c>
      <c r="F1268" s="48" t="s">
        <v>16</v>
      </c>
      <c r="G1268" s="50" t="s">
        <v>266</v>
      </c>
      <c r="H1268" s="122">
        <v>349.4</v>
      </c>
      <c r="I1268" s="122">
        <v>-362.9</v>
      </c>
      <c r="J1268" s="122">
        <v>13.5</v>
      </c>
      <c r="K1268" s="122">
        <v>0</v>
      </c>
      <c r="L1268"/>
      <c r="M1268"/>
      <c r="N1268"/>
    </row>
    <row r="1269" spans="1:14" s="41" customFormat="1" ht="12" hidden="1" customHeight="1" outlineLevel="2" x14ac:dyDescent="0.25">
      <c r="A1269" s="47">
        <v>1</v>
      </c>
      <c r="B1269" s="55" t="s">
        <v>314</v>
      </c>
      <c r="C1269" s="48">
        <v>3540156</v>
      </c>
      <c r="D1269" s="49">
        <v>41808</v>
      </c>
      <c r="E1269" s="48">
        <v>152837</v>
      </c>
      <c r="F1269" s="48" t="s">
        <v>16</v>
      </c>
      <c r="G1269" s="50" t="s">
        <v>266</v>
      </c>
      <c r="H1269" s="122">
        <v>349.4</v>
      </c>
      <c r="I1269" s="122">
        <v>-359.9</v>
      </c>
      <c r="J1269" s="122">
        <v>13.5</v>
      </c>
      <c r="K1269" s="122">
        <v>3</v>
      </c>
      <c r="L1269"/>
      <c r="M1269"/>
      <c r="N1269"/>
    </row>
    <row r="1270" spans="1:14" s="41" customFormat="1" ht="12" hidden="1" customHeight="1" outlineLevel="2" x14ac:dyDescent="0.25">
      <c r="A1270" s="47">
        <v>1</v>
      </c>
      <c r="B1270" s="55" t="s">
        <v>314</v>
      </c>
      <c r="C1270" s="48">
        <v>3473578</v>
      </c>
      <c r="D1270" s="49">
        <v>41808</v>
      </c>
      <c r="E1270" s="48">
        <v>13534</v>
      </c>
      <c r="F1270" s="48" t="s">
        <v>16</v>
      </c>
      <c r="G1270" s="50" t="s">
        <v>266</v>
      </c>
      <c r="H1270" s="122">
        <v>2509.4</v>
      </c>
      <c r="I1270" s="122">
        <v>-352.01</v>
      </c>
      <c r="J1270" s="122">
        <v>-2157.39</v>
      </c>
      <c r="K1270" s="122">
        <v>0</v>
      </c>
      <c r="L1270"/>
      <c r="M1270"/>
      <c r="N1270"/>
    </row>
    <row r="1271" spans="1:14" s="41" customFormat="1" ht="12" hidden="1" customHeight="1" outlineLevel="2" x14ac:dyDescent="0.25">
      <c r="A1271" s="47">
        <v>1</v>
      </c>
      <c r="B1271" s="55" t="s">
        <v>314</v>
      </c>
      <c r="C1271" s="48">
        <v>3366341</v>
      </c>
      <c r="D1271" s="49">
        <v>41808</v>
      </c>
      <c r="E1271" s="48">
        <v>987174</v>
      </c>
      <c r="F1271" s="48" t="s">
        <v>38</v>
      </c>
      <c r="G1271" s="50" t="s">
        <v>260</v>
      </c>
      <c r="H1271" s="122">
        <v>2602</v>
      </c>
      <c r="I1271" s="122">
        <v>-479.27</v>
      </c>
      <c r="J1271" s="122">
        <v>-2122.73</v>
      </c>
      <c r="K1271" s="122">
        <v>0</v>
      </c>
      <c r="L1271"/>
      <c r="M1271"/>
      <c r="N1271"/>
    </row>
    <row r="1272" spans="1:14" s="41" customFormat="1" ht="12" hidden="1" customHeight="1" outlineLevel="2" x14ac:dyDescent="0.25">
      <c r="A1272" s="47">
        <v>1</v>
      </c>
      <c r="B1272" s="55" t="s">
        <v>314</v>
      </c>
      <c r="C1272" s="48">
        <v>3222633</v>
      </c>
      <c r="D1272" s="49">
        <v>41808</v>
      </c>
      <c r="E1272" s="48">
        <v>76076</v>
      </c>
      <c r="F1272" s="48" t="s">
        <v>38</v>
      </c>
      <c r="G1272" s="50" t="s">
        <v>260</v>
      </c>
      <c r="H1272" s="122">
        <v>349.4</v>
      </c>
      <c r="I1272" s="122">
        <v>-223.59</v>
      </c>
      <c r="J1272" s="122">
        <v>-122.81</v>
      </c>
      <c r="K1272" s="122">
        <v>3</v>
      </c>
      <c r="L1272"/>
      <c r="M1272"/>
      <c r="N1272"/>
    </row>
    <row r="1273" spans="1:14" s="41" customFormat="1" ht="12" hidden="1" customHeight="1" outlineLevel="2" x14ac:dyDescent="0.25">
      <c r="A1273" s="47">
        <v>1</v>
      </c>
      <c r="B1273" s="55" t="s">
        <v>314</v>
      </c>
      <c r="C1273" s="48">
        <v>505085</v>
      </c>
      <c r="D1273" s="49">
        <v>41808</v>
      </c>
      <c r="E1273" s="48">
        <v>273389</v>
      </c>
      <c r="F1273" s="48" t="s">
        <v>241</v>
      </c>
      <c r="G1273" s="50" t="s">
        <v>269</v>
      </c>
      <c r="H1273" s="122">
        <v>349.4</v>
      </c>
      <c r="I1273" s="122">
        <v>-157.97</v>
      </c>
      <c r="J1273" s="122">
        <v>-122.35</v>
      </c>
      <c r="K1273" s="122">
        <v>69.08</v>
      </c>
      <c r="L1273"/>
      <c r="M1273"/>
      <c r="N1273"/>
    </row>
    <row r="1274" spans="1:14" s="41" customFormat="1" ht="12" hidden="1" customHeight="1" outlineLevel="2" x14ac:dyDescent="0.25">
      <c r="A1274" s="47">
        <v>1</v>
      </c>
      <c r="B1274" s="55" t="s">
        <v>314</v>
      </c>
      <c r="C1274" s="48">
        <v>3548650</v>
      </c>
      <c r="D1274" s="49">
        <v>41808</v>
      </c>
      <c r="E1274" s="48">
        <v>97090</v>
      </c>
      <c r="F1274" s="48" t="s">
        <v>249</v>
      </c>
      <c r="G1274" s="50" t="s">
        <v>284</v>
      </c>
      <c r="H1274" s="122">
        <v>2602</v>
      </c>
      <c r="I1274" s="122">
        <v>0</v>
      </c>
      <c r="J1274" s="122">
        <v>0</v>
      </c>
      <c r="K1274" s="122">
        <v>2602</v>
      </c>
      <c r="L1274"/>
      <c r="M1274"/>
      <c r="N1274"/>
    </row>
    <row r="1275" spans="1:14" s="41" customFormat="1" ht="12" hidden="1" customHeight="1" outlineLevel="2" x14ac:dyDescent="0.25">
      <c r="A1275" s="47">
        <v>1</v>
      </c>
      <c r="B1275" s="55" t="s">
        <v>314</v>
      </c>
      <c r="C1275" s="48">
        <v>7015935</v>
      </c>
      <c r="D1275" s="49">
        <v>41809</v>
      </c>
      <c r="E1275" s="48">
        <v>76446</v>
      </c>
      <c r="F1275" s="48" t="s">
        <v>199</v>
      </c>
      <c r="G1275" s="50" t="s">
        <v>274</v>
      </c>
      <c r="H1275" s="122">
        <v>2509.4</v>
      </c>
      <c r="I1275" s="122">
        <v>-359.9</v>
      </c>
      <c r="J1275" s="122">
        <v>-2146.5</v>
      </c>
      <c r="K1275" s="122">
        <v>3</v>
      </c>
      <c r="L1275"/>
      <c r="M1275"/>
      <c r="N1275"/>
    </row>
    <row r="1276" spans="1:14" s="41" customFormat="1" ht="12" hidden="1" customHeight="1" outlineLevel="2" x14ac:dyDescent="0.25">
      <c r="A1276" s="47">
        <v>1</v>
      </c>
      <c r="B1276" s="55" t="s">
        <v>314</v>
      </c>
      <c r="C1276" s="48">
        <v>3072529</v>
      </c>
      <c r="D1276" s="49">
        <v>41809</v>
      </c>
      <c r="E1276" s="48">
        <v>29055</v>
      </c>
      <c r="F1276" s="48" t="s">
        <v>84</v>
      </c>
      <c r="G1276" s="50" t="s">
        <v>271</v>
      </c>
      <c r="H1276" s="122">
        <v>442</v>
      </c>
      <c r="I1276" s="122">
        <v>-283.61</v>
      </c>
      <c r="J1276" s="122">
        <v>-158.38999999999999</v>
      </c>
      <c r="K1276" s="122">
        <v>0</v>
      </c>
      <c r="L1276"/>
      <c r="M1276"/>
      <c r="N1276"/>
    </row>
    <row r="1277" spans="1:14" s="41" customFormat="1" ht="12" hidden="1" customHeight="1" outlineLevel="2" x14ac:dyDescent="0.25">
      <c r="A1277" s="47">
        <v>1</v>
      </c>
      <c r="B1277" s="55" t="s">
        <v>314</v>
      </c>
      <c r="C1277" s="48">
        <v>3311268</v>
      </c>
      <c r="D1277" s="49">
        <v>41809</v>
      </c>
      <c r="E1277" s="48">
        <v>18572</v>
      </c>
      <c r="F1277" s="48" t="s">
        <v>84</v>
      </c>
      <c r="G1277" s="50" t="s">
        <v>271</v>
      </c>
      <c r="H1277" s="122">
        <v>349.4</v>
      </c>
      <c r="I1277" s="122">
        <v>-252.43</v>
      </c>
      <c r="J1277" s="122">
        <v>-96.97</v>
      </c>
      <c r="K1277" s="122">
        <v>0</v>
      </c>
      <c r="L1277"/>
      <c r="M1277"/>
      <c r="N1277"/>
    </row>
    <row r="1278" spans="1:14" s="41" customFormat="1" ht="12" hidden="1" customHeight="1" outlineLevel="2" x14ac:dyDescent="0.25">
      <c r="A1278" s="47">
        <v>1</v>
      </c>
      <c r="B1278" s="55" t="s">
        <v>314</v>
      </c>
      <c r="C1278" s="48">
        <v>3090726</v>
      </c>
      <c r="D1278" s="49">
        <v>41809</v>
      </c>
      <c r="E1278" s="48">
        <v>259925</v>
      </c>
      <c r="F1278" s="48" t="s">
        <v>29</v>
      </c>
      <c r="G1278" s="50" t="s">
        <v>268</v>
      </c>
      <c r="H1278" s="122">
        <v>349.4</v>
      </c>
      <c r="I1278" s="122">
        <v>-308.82</v>
      </c>
      <c r="J1278" s="122">
        <v>-40.58</v>
      </c>
      <c r="K1278" s="122">
        <v>0</v>
      </c>
      <c r="L1278"/>
      <c r="M1278"/>
      <c r="N1278"/>
    </row>
    <row r="1279" spans="1:14" s="41" customFormat="1" ht="12" hidden="1" customHeight="1" outlineLevel="2" x14ac:dyDescent="0.25">
      <c r="A1279" s="47">
        <v>1</v>
      </c>
      <c r="B1279" s="55" t="s">
        <v>314</v>
      </c>
      <c r="C1279" s="48">
        <v>422719</v>
      </c>
      <c r="D1279" s="49">
        <v>41809</v>
      </c>
      <c r="E1279" s="48">
        <v>117865</v>
      </c>
      <c r="F1279" s="48" t="s">
        <v>29</v>
      </c>
      <c r="G1279" s="50" t="s">
        <v>268</v>
      </c>
      <c r="H1279" s="122">
        <v>349.4</v>
      </c>
      <c r="I1279" s="122">
        <v>-274.87</v>
      </c>
      <c r="J1279" s="122">
        <v>-74.53</v>
      </c>
      <c r="K1279" s="122">
        <v>0</v>
      </c>
      <c r="L1279"/>
      <c r="M1279"/>
      <c r="N1279"/>
    </row>
    <row r="1280" spans="1:14" s="41" customFormat="1" ht="12" hidden="1" customHeight="1" outlineLevel="2" x14ac:dyDescent="0.25">
      <c r="A1280" s="47">
        <v>1</v>
      </c>
      <c r="B1280" s="55" t="s">
        <v>314</v>
      </c>
      <c r="C1280" s="48">
        <v>3485858</v>
      </c>
      <c r="D1280" s="49">
        <v>41809</v>
      </c>
      <c r="E1280" s="48">
        <v>47654</v>
      </c>
      <c r="F1280" s="48" t="s">
        <v>238</v>
      </c>
      <c r="G1280" s="50" t="s">
        <v>261</v>
      </c>
      <c r="H1280" s="122">
        <v>349.4</v>
      </c>
      <c r="I1280" s="122">
        <v>-352.01</v>
      </c>
      <c r="J1280" s="122">
        <v>2.61</v>
      </c>
      <c r="K1280" s="122">
        <v>0</v>
      </c>
      <c r="L1280"/>
      <c r="M1280"/>
      <c r="N1280"/>
    </row>
    <row r="1281" spans="1:14" s="41" customFormat="1" ht="12" hidden="1" customHeight="1" outlineLevel="2" x14ac:dyDescent="0.25">
      <c r="A1281" s="47">
        <v>1</v>
      </c>
      <c r="B1281" s="55" t="s">
        <v>314</v>
      </c>
      <c r="C1281" s="48">
        <v>3353297</v>
      </c>
      <c r="D1281" s="49">
        <v>41809</v>
      </c>
      <c r="E1281" s="48">
        <v>101167</v>
      </c>
      <c r="F1281" s="48" t="s">
        <v>16</v>
      </c>
      <c r="G1281" s="50" t="s">
        <v>266</v>
      </c>
      <c r="H1281" s="122">
        <v>534.6</v>
      </c>
      <c r="I1281" s="122">
        <v>-362.9</v>
      </c>
      <c r="J1281" s="122">
        <v>-171.7</v>
      </c>
      <c r="K1281" s="122">
        <v>0</v>
      </c>
      <c r="L1281"/>
      <c r="M1281"/>
      <c r="N1281"/>
    </row>
    <row r="1282" spans="1:14" s="41" customFormat="1" ht="12" hidden="1" customHeight="1" outlineLevel="2" x14ac:dyDescent="0.25">
      <c r="A1282" s="47">
        <v>1</v>
      </c>
      <c r="B1282" s="55" t="s">
        <v>314</v>
      </c>
      <c r="C1282" s="48">
        <v>3485790</v>
      </c>
      <c r="D1282" s="49">
        <v>41809</v>
      </c>
      <c r="E1282" s="48">
        <v>476982</v>
      </c>
      <c r="F1282" s="48" t="s">
        <v>16</v>
      </c>
      <c r="G1282" s="50" t="s">
        <v>266</v>
      </c>
      <c r="H1282" s="122">
        <v>349.4</v>
      </c>
      <c r="I1282" s="122">
        <v>-362.9</v>
      </c>
      <c r="J1282" s="122">
        <v>13.5</v>
      </c>
      <c r="K1282" s="122">
        <v>0</v>
      </c>
      <c r="L1282"/>
      <c r="M1282"/>
      <c r="N1282"/>
    </row>
    <row r="1283" spans="1:14" s="41" customFormat="1" ht="12" hidden="1" customHeight="1" outlineLevel="2" x14ac:dyDescent="0.25">
      <c r="A1283" s="47">
        <v>1</v>
      </c>
      <c r="B1283" s="55" t="s">
        <v>314</v>
      </c>
      <c r="C1283" s="48">
        <v>3540156</v>
      </c>
      <c r="D1283" s="49">
        <v>41809</v>
      </c>
      <c r="E1283" s="48">
        <v>152837</v>
      </c>
      <c r="F1283" s="48" t="s">
        <v>16</v>
      </c>
      <c r="G1283" s="50" t="s">
        <v>266</v>
      </c>
      <c r="H1283" s="122">
        <v>349.4</v>
      </c>
      <c r="I1283" s="122">
        <v>-359.9</v>
      </c>
      <c r="J1283" s="122">
        <v>13.5</v>
      </c>
      <c r="K1283" s="122">
        <v>3</v>
      </c>
      <c r="L1283"/>
      <c r="M1283"/>
      <c r="N1283"/>
    </row>
    <row r="1284" spans="1:14" s="41" customFormat="1" ht="12" hidden="1" customHeight="1" outlineLevel="2" x14ac:dyDescent="0.25">
      <c r="A1284" s="47">
        <v>1</v>
      </c>
      <c r="B1284" s="55" t="s">
        <v>314</v>
      </c>
      <c r="C1284" s="48">
        <v>3473578</v>
      </c>
      <c r="D1284" s="49">
        <v>41809</v>
      </c>
      <c r="E1284" s="48">
        <v>13534</v>
      </c>
      <c r="F1284" s="48" t="s">
        <v>16</v>
      </c>
      <c r="G1284" s="50" t="s">
        <v>266</v>
      </c>
      <c r="H1284" s="122">
        <v>2509.4</v>
      </c>
      <c r="I1284" s="122">
        <v>-352.01</v>
      </c>
      <c r="J1284" s="122">
        <v>-2157.39</v>
      </c>
      <c r="K1284" s="122">
        <v>0</v>
      </c>
      <c r="L1284"/>
      <c r="M1284"/>
      <c r="N1284"/>
    </row>
    <row r="1285" spans="1:14" s="41" customFormat="1" ht="12" hidden="1" customHeight="1" outlineLevel="2" x14ac:dyDescent="0.25">
      <c r="A1285" s="47">
        <v>1</v>
      </c>
      <c r="B1285" s="55" t="s">
        <v>314</v>
      </c>
      <c r="C1285" s="48">
        <v>3366341</v>
      </c>
      <c r="D1285" s="49">
        <v>41809</v>
      </c>
      <c r="E1285" s="48">
        <v>987174</v>
      </c>
      <c r="F1285" s="48" t="s">
        <v>38</v>
      </c>
      <c r="G1285" s="50" t="s">
        <v>260</v>
      </c>
      <c r="H1285" s="122">
        <v>2509.4</v>
      </c>
      <c r="I1285" s="122">
        <v>-479.27</v>
      </c>
      <c r="J1285" s="122">
        <v>-2030.13</v>
      </c>
      <c r="K1285" s="122">
        <v>0</v>
      </c>
      <c r="L1285"/>
      <c r="M1285"/>
      <c r="N1285"/>
    </row>
    <row r="1286" spans="1:14" s="41" customFormat="1" ht="12" hidden="1" customHeight="1" outlineLevel="2" x14ac:dyDescent="0.25">
      <c r="A1286" s="47">
        <v>1</v>
      </c>
      <c r="B1286" s="55" t="s">
        <v>314</v>
      </c>
      <c r="C1286" s="48">
        <v>3222633</v>
      </c>
      <c r="D1286" s="49">
        <v>41809</v>
      </c>
      <c r="E1286" s="48">
        <v>76076</v>
      </c>
      <c r="F1286" s="48" t="s">
        <v>38</v>
      </c>
      <c r="G1286" s="50" t="s">
        <v>260</v>
      </c>
      <c r="H1286" s="122">
        <v>349.4</v>
      </c>
      <c r="I1286" s="122">
        <v>-223.59</v>
      </c>
      <c r="J1286" s="122">
        <v>-122.81</v>
      </c>
      <c r="K1286" s="122">
        <v>3</v>
      </c>
      <c r="L1286"/>
      <c r="M1286"/>
      <c r="N1286"/>
    </row>
    <row r="1287" spans="1:14" s="41" customFormat="1" ht="12" hidden="1" customHeight="1" outlineLevel="2" x14ac:dyDescent="0.25">
      <c r="A1287" s="47">
        <v>1</v>
      </c>
      <c r="B1287" s="55" t="s">
        <v>314</v>
      </c>
      <c r="C1287" s="48">
        <v>505085</v>
      </c>
      <c r="D1287" s="49">
        <v>41809</v>
      </c>
      <c r="E1287" s="48">
        <v>273389</v>
      </c>
      <c r="F1287" s="48" t="s">
        <v>241</v>
      </c>
      <c r="G1287" s="50" t="s">
        <v>269</v>
      </c>
      <c r="H1287" s="122">
        <v>349.4</v>
      </c>
      <c r="I1287" s="122">
        <v>-157.97</v>
      </c>
      <c r="J1287" s="122">
        <v>-122.35</v>
      </c>
      <c r="K1287" s="122">
        <v>69.08</v>
      </c>
      <c r="L1287"/>
      <c r="M1287"/>
      <c r="N1287"/>
    </row>
    <row r="1288" spans="1:14" s="41" customFormat="1" ht="12" hidden="1" customHeight="1" outlineLevel="2" x14ac:dyDescent="0.25">
      <c r="A1288" s="47">
        <v>1</v>
      </c>
      <c r="B1288" s="55" t="s">
        <v>314</v>
      </c>
      <c r="C1288" s="48">
        <v>3548650</v>
      </c>
      <c r="D1288" s="49">
        <v>41809</v>
      </c>
      <c r="E1288" s="48">
        <v>97090</v>
      </c>
      <c r="F1288" s="48" t="s">
        <v>249</v>
      </c>
      <c r="G1288" s="50" t="s">
        <v>284</v>
      </c>
      <c r="H1288" s="122">
        <v>2509.4</v>
      </c>
      <c r="I1288" s="122">
        <v>0</v>
      </c>
      <c r="J1288" s="122">
        <v>0</v>
      </c>
      <c r="K1288" s="122">
        <v>2509.4</v>
      </c>
      <c r="L1288"/>
      <c r="M1288"/>
      <c r="N1288"/>
    </row>
    <row r="1289" spans="1:14" s="41" customFormat="1" ht="12" hidden="1" customHeight="1" outlineLevel="2" x14ac:dyDescent="0.25">
      <c r="A1289" s="47">
        <v>1</v>
      </c>
      <c r="B1289" s="55" t="s">
        <v>314</v>
      </c>
      <c r="C1289" s="48">
        <v>7015935</v>
      </c>
      <c r="D1289" s="49">
        <v>41810</v>
      </c>
      <c r="E1289" s="48">
        <v>76446</v>
      </c>
      <c r="F1289" s="48" t="s">
        <v>199</v>
      </c>
      <c r="G1289" s="50" t="s">
        <v>274</v>
      </c>
      <c r="H1289" s="122">
        <v>2952.4</v>
      </c>
      <c r="I1289" s="122">
        <v>-528.38</v>
      </c>
      <c r="J1289" s="122">
        <v>-2421.02</v>
      </c>
      <c r="K1289" s="122">
        <v>3</v>
      </c>
      <c r="L1289"/>
      <c r="M1289"/>
      <c r="N1289"/>
    </row>
    <row r="1290" spans="1:14" s="41" customFormat="1" ht="12" hidden="1" customHeight="1" outlineLevel="2" x14ac:dyDescent="0.25">
      <c r="A1290" s="47">
        <v>1</v>
      </c>
      <c r="B1290" s="55" t="s">
        <v>314</v>
      </c>
      <c r="C1290" s="48">
        <v>3072529</v>
      </c>
      <c r="D1290" s="49">
        <v>41810</v>
      </c>
      <c r="E1290" s="48">
        <v>29055</v>
      </c>
      <c r="F1290" s="48" t="s">
        <v>84</v>
      </c>
      <c r="G1290" s="50" t="s">
        <v>271</v>
      </c>
      <c r="H1290" s="122">
        <v>885</v>
      </c>
      <c r="I1290" s="122">
        <v>-331.55</v>
      </c>
      <c r="J1290" s="122">
        <v>-553.45000000000005</v>
      </c>
      <c r="K1290" s="122">
        <v>0</v>
      </c>
      <c r="L1290"/>
      <c r="M1290"/>
      <c r="N1290"/>
    </row>
    <row r="1291" spans="1:14" s="41" customFormat="1" ht="12" hidden="1" customHeight="1" outlineLevel="2" x14ac:dyDescent="0.25">
      <c r="A1291" s="47">
        <v>1</v>
      </c>
      <c r="B1291" s="55" t="s">
        <v>314</v>
      </c>
      <c r="C1291" s="48">
        <v>3311268</v>
      </c>
      <c r="D1291" s="49">
        <v>41810</v>
      </c>
      <c r="E1291" s="48">
        <v>18572</v>
      </c>
      <c r="F1291" s="48" t="s">
        <v>84</v>
      </c>
      <c r="G1291" s="50" t="s">
        <v>271</v>
      </c>
      <c r="H1291" s="122">
        <v>349.4</v>
      </c>
      <c r="I1291" s="122">
        <v>-252.43</v>
      </c>
      <c r="J1291" s="122">
        <v>-96.97</v>
      </c>
      <c r="K1291" s="122">
        <v>0</v>
      </c>
      <c r="L1291"/>
      <c r="M1291"/>
      <c r="N1291"/>
    </row>
    <row r="1292" spans="1:14" s="41" customFormat="1" ht="12" hidden="1" customHeight="1" outlineLevel="2" x14ac:dyDescent="0.25">
      <c r="A1292" s="47">
        <v>1</v>
      </c>
      <c r="B1292" s="55" t="s">
        <v>314</v>
      </c>
      <c r="C1292" s="48">
        <v>3090726</v>
      </c>
      <c r="D1292" s="49">
        <v>41810</v>
      </c>
      <c r="E1292" s="48">
        <v>259925</v>
      </c>
      <c r="F1292" s="48" t="s">
        <v>29</v>
      </c>
      <c r="G1292" s="50" t="s">
        <v>268</v>
      </c>
      <c r="H1292" s="122">
        <v>792.4</v>
      </c>
      <c r="I1292" s="122">
        <v>-361.02</v>
      </c>
      <c r="J1292" s="122">
        <v>-431.38</v>
      </c>
      <c r="K1292" s="122">
        <v>0</v>
      </c>
      <c r="L1292"/>
      <c r="M1292"/>
      <c r="N1292"/>
    </row>
    <row r="1293" spans="1:14" s="41" customFormat="1" ht="12" hidden="1" customHeight="1" outlineLevel="2" x14ac:dyDescent="0.25">
      <c r="A1293" s="47">
        <v>1</v>
      </c>
      <c r="B1293" s="55" t="s">
        <v>314</v>
      </c>
      <c r="C1293" s="48">
        <v>422719</v>
      </c>
      <c r="D1293" s="49">
        <v>41810</v>
      </c>
      <c r="E1293" s="48">
        <v>117865</v>
      </c>
      <c r="F1293" s="48" t="s">
        <v>29</v>
      </c>
      <c r="G1293" s="50" t="s">
        <v>268</v>
      </c>
      <c r="H1293" s="122">
        <v>349.4</v>
      </c>
      <c r="I1293" s="122">
        <v>-274.87</v>
      </c>
      <c r="J1293" s="122">
        <v>-74.53</v>
      </c>
      <c r="K1293" s="122">
        <v>0</v>
      </c>
      <c r="L1293"/>
      <c r="M1293"/>
      <c r="N1293"/>
    </row>
    <row r="1294" spans="1:14" s="41" customFormat="1" ht="12" hidden="1" customHeight="1" outlineLevel="2" x14ac:dyDescent="0.25">
      <c r="A1294" s="47">
        <v>1</v>
      </c>
      <c r="B1294" s="55" t="s">
        <v>314</v>
      </c>
      <c r="C1294" s="48">
        <v>3485858</v>
      </c>
      <c r="D1294" s="49">
        <v>41810</v>
      </c>
      <c r="E1294" s="48">
        <v>47654</v>
      </c>
      <c r="F1294" s="48" t="s">
        <v>238</v>
      </c>
      <c r="G1294" s="50" t="s">
        <v>261</v>
      </c>
      <c r="H1294" s="122">
        <v>792.4</v>
      </c>
      <c r="I1294" s="122">
        <v>-515.44000000000005</v>
      </c>
      <c r="J1294" s="122">
        <v>-276.95999999999998</v>
      </c>
      <c r="K1294" s="122">
        <v>0</v>
      </c>
      <c r="L1294"/>
      <c r="M1294"/>
      <c r="N1294"/>
    </row>
    <row r="1295" spans="1:14" s="41" customFormat="1" ht="12" hidden="1" customHeight="1" outlineLevel="2" x14ac:dyDescent="0.25">
      <c r="A1295" s="47">
        <v>1</v>
      </c>
      <c r="B1295" s="55" t="s">
        <v>314</v>
      </c>
      <c r="C1295" s="48">
        <v>3540156</v>
      </c>
      <c r="D1295" s="49">
        <v>41810</v>
      </c>
      <c r="E1295" s="48">
        <v>152837</v>
      </c>
      <c r="F1295" s="48" t="s">
        <v>16</v>
      </c>
      <c r="G1295" s="50" t="s">
        <v>266</v>
      </c>
      <c r="H1295" s="122">
        <v>2585.63</v>
      </c>
      <c r="I1295" s="122">
        <v>-1069.1500000000001</v>
      </c>
      <c r="J1295" s="122">
        <v>-1510.48</v>
      </c>
      <c r="K1295" s="122">
        <v>6</v>
      </c>
      <c r="L1295"/>
      <c r="M1295"/>
      <c r="N1295"/>
    </row>
    <row r="1296" spans="1:14" s="41" customFormat="1" ht="12" hidden="1" customHeight="1" outlineLevel="2" x14ac:dyDescent="0.25">
      <c r="A1296" s="47">
        <v>1</v>
      </c>
      <c r="B1296" s="55" t="s">
        <v>314</v>
      </c>
      <c r="C1296" s="48">
        <v>3353297</v>
      </c>
      <c r="D1296" s="49">
        <v>41810</v>
      </c>
      <c r="E1296" s="48">
        <v>101167</v>
      </c>
      <c r="F1296" s="48" t="s">
        <v>16</v>
      </c>
      <c r="G1296" s="50" t="s">
        <v>266</v>
      </c>
      <c r="H1296" s="122">
        <v>885</v>
      </c>
      <c r="I1296" s="122">
        <v>-531.38</v>
      </c>
      <c r="J1296" s="122">
        <v>-353.62</v>
      </c>
      <c r="K1296" s="122">
        <v>0</v>
      </c>
      <c r="L1296"/>
      <c r="M1296"/>
      <c r="N1296"/>
    </row>
    <row r="1297" spans="1:14" s="41" customFormat="1" ht="12" hidden="1" customHeight="1" outlineLevel="2" x14ac:dyDescent="0.25">
      <c r="A1297" s="47">
        <v>1</v>
      </c>
      <c r="B1297" s="55" t="s">
        <v>314</v>
      </c>
      <c r="C1297" s="48">
        <v>3473578</v>
      </c>
      <c r="D1297" s="49">
        <v>41810</v>
      </c>
      <c r="E1297" s="48">
        <v>13534</v>
      </c>
      <c r="F1297" s="48" t="s">
        <v>16</v>
      </c>
      <c r="G1297" s="50" t="s">
        <v>266</v>
      </c>
      <c r="H1297" s="122">
        <v>2952.4</v>
      </c>
      <c r="I1297" s="122">
        <v>-515.44000000000005</v>
      </c>
      <c r="J1297" s="122">
        <v>-2436.96</v>
      </c>
      <c r="K1297" s="122">
        <v>0</v>
      </c>
      <c r="L1297"/>
      <c r="M1297"/>
      <c r="N1297"/>
    </row>
    <row r="1298" spans="1:14" s="41" customFormat="1" ht="12" hidden="1" customHeight="1" outlineLevel="2" x14ac:dyDescent="0.25">
      <c r="A1298" s="47">
        <v>1</v>
      </c>
      <c r="B1298" s="55" t="s">
        <v>314</v>
      </c>
      <c r="C1298" s="48">
        <v>3485790</v>
      </c>
      <c r="D1298" s="49">
        <v>41810</v>
      </c>
      <c r="E1298" s="48">
        <v>476982</v>
      </c>
      <c r="F1298" s="48" t="s">
        <v>16</v>
      </c>
      <c r="G1298" s="50" t="s">
        <v>266</v>
      </c>
      <c r="H1298" s="122">
        <v>349.4</v>
      </c>
      <c r="I1298" s="122">
        <v>-362.9</v>
      </c>
      <c r="J1298" s="122">
        <v>13.5</v>
      </c>
      <c r="K1298" s="122">
        <v>0</v>
      </c>
      <c r="L1298"/>
      <c r="M1298"/>
      <c r="N1298"/>
    </row>
    <row r="1299" spans="1:14" s="41" customFormat="1" ht="12" hidden="1" customHeight="1" outlineLevel="2" x14ac:dyDescent="0.25">
      <c r="A1299" s="47">
        <v>1</v>
      </c>
      <c r="B1299" s="55" t="s">
        <v>314</v>
      </c>
      <c r="C1299" s="48">
        <v>3366341</v>
      </c>
      <c r="D1299" s="49">
        <v>41810</v>
      </c>
      <c r="E1299" s="48">
        <v>987174</v>
      </c>
      <c r="F1299" s="48" t="s">
        <v>38</v>
      </c>
      <c r="G1299" s="50" t="s">
        <v>260</v>
      </c>
      <c r="H1299" s="122">
        <v>3045</v>
      </c>
      <c r="I1299" s="122">
        <v>-614.65</v>
      </c>
      <c r="J1299" s="122">
        <v>-2430.35</v>
      </c>
      <c r="K1299" s="122">
        <v>0</v>
      </c>
      <c r="L1299"/>
      <c r="M1299"/>
      <c r="N1299"/>
    </row>
    <row r="1300" spans="1:14" s="41" customFormat="1" ht="12" hidden="1" customHeight="1" outlineLevel="2" x14ac:dyDescent="0.25">
      <c r="A1300" s="47">
        <v>1</v>
      </c>
      <c r="B1300" s="55" t="s">
        <v>314</v>
      </c>
      <c r="C1300" s="48">
        <v>3222633</v>
      </c>
      <c r="D1300" s="49">
        <v>41810</v>
      </c>
      <c r="E1300" s="48">
        <v>76076</v>
      </c>
      <c r="F1300" s="48" t="s">
        <v>38</v>
      </c>
      <c r="G1300" s="50" t="s">
        <v>260</v>
      </c>
      <c r="H1300" s="122">
        <v>2236.23</v>
      </c>
      <c r="I1300" s="122">
        <v>-591.15</v>
      </c>
      <c r="J1300" s="122">
        <v>-1642.08</v>
      </c>
      <c r="K1300" s="122">
        <v>3</v>
      </c>
      <c r="L1300"/>
      <c r="M1300"/>
      <c r="N1300"/>
    </row>
    <row r="1301" spans="1:14" s="41" customFormat="1" ht="12" hidden="1" customHeight="1" outlineLevel="2" x14ac:dyDescent="0.25">
      <c r="A1301" s="47">
        <v>1</v>
      </c>
      <c r="B1301" s="55" t="s">
        <v>314</v>
      </c>
      <c r="C1301" s="48">
        <v>505085</v>
      </c>
      <c r="D1301" s="49">
        <v>41810</v>
      </c>
      <c r="E1301" s="48">
        <v>273389</v>
      </c>
      <c r="F1301" s="48" t="s">
        <v>241</v>
      </c>
      <c r="G1301" s="50" t="s">
        <v>269</v>
      </c>
      <c r="H1301" s="122">
        <v>792.4</v>
      </c>
      <c r="I1301" s="122">
        <v>-252.15</v>
      </c>
      <c r="J1301" s="122">
        <v>-429.98</v>
      </c>
      <c r="K1301" s="122">
        <v>110.27</v>
      </c>
      <c r="L1301"/>
      <c r="M1301"/>
      <c r="N1301"/>
    </row>
    <row r="1302" spans="1:14" s="41" customFormat="1" ht="12" hidden="1" customHeight="1" outlineLevel="2" x14ac:dyDescent="0.25">
      <c r="A1302" s="47">
        <v>1</v>
      </c>
      <c r="B1302" s="55" t="s">
        <v>314</v>
      </c>
      <c r="C1302" s="48">
        <v>3550594</v>
      </c>
      <c r="D1302" s="49">
        <v>41810</v>
      </c>
      <c r="E1302" s="48">
        <v>58234</v>
      </c>
      <c r="F1302" s="48" t="s">
        <v>250</v>
      </c>
      <c r="G1302" s="50" t="s">
        <v>285</v>
      </c>
      <c r="H1302" s="122">
        <v>349.4</v>
      </c>
      <c r="I1302" s="122">
        <v>0</v>
      </c>
      <c r="J1302" s="122">
        <v>-62.11</v>
      </c>
      <c r="K1302" s="122">
        <v>287.29000000000002</v>
      </c>
      <c r="L1302"/>
      <c r="M1302"/>
      <c r="N1302"/>
    </row>
    <row r="1303" spans="1:14" s="41" customFormat="1" ht="12" hidden="1" customHeight="1" outlineLevel="2" x14ac:dyDescent="0.25">
      <c r="A1303" s="47">
        <v>1</v>
      </c>
      <c r="B1303" s="55" t="s">
        <v>314</v>
      </c>
      <c r="C1303" s="48">
        <v>3548650</v>
      </c>
      <c r="D1303" s="49">
        <v>41810</v>
      </c>
      <c r="E1303" s="48">
        <v>97090</v>
      </c>
      <c r="F1303" s="48" t="s">
        <v>249</v>
      </c>
      <c r="G1303" s="50" t="s">
        <v>284</v>
      </c>
      <c r="H1303" s="122">
        <v>2602</v>
      </c>
      <c r="I1303" s="122">
        <v>0</v>
      </c>
      <c r="J1303" s="122">
        <v>0</v>
      </c>
      <c r="K1303" s="122">
        <v>2602</v>
      </c>
      <c r="L1303"/>
      <c r="M1303"/>
      <c r="N1303"/>
    </row>
    <row r="1304" spans="1:14" s="41" customFormat="1" ht="12" hidden="1" customHeight="1" outlineLevel="2" x14ac:dyDescent="0.25">
      <c r="A1304" s="47">
        <v>1</v>
      </c>
      <c r="B1304" s="55" t="s">
        <v>314</v>
      </c>
      <c r="C1304" s="48">
        <v>3072529</v>
      </c>
      <c r="D1304" s="49">
        <v>41813</v>
      </c>
      <c r="E1304" s="48">
        <v>29055</v>
      </c>
      <c r="F1304" s="48" t="s">
        <v>84</v>
      </c>
      <c r="G1304" s="50" t="s">
        <v>271</v>
      </c>
      <c r="H1304" s="122">
        <v>349.4</v>
      </c>
      <c r="I1304" s="122">
        <v>-283.61</v>
      </c>
      <c r="J1304" s="122">
        <v>-65.790000000000006</v>
      </c>
      <c r="K1304" s="122">
        <v>0</v>
      </c>
      <c r="L1304"/>
      <c r="M1304"/>
      <c r="N1304"/>
    </row>
    <row r="1305" spans="1:14" s="41" customFormat="1" ht="12" hidden="1" customHeight="1" outlineLevel="2" x14ac:dyDescent="0.25">
      <c r="A1305" s="47">
        <v>1</v>
      </c>
      <c r="B1305" s="55" t="s">
        <v>314</v>
      </c>
      <c r="C1305" s="48">
        <v>3311268</v>
      </c>
      <c r="D1305" s="49">
        <v>41813</v>
      </c>
      <c r="E1305" s="48">
        <v>18572</v>
      </c>
      <c r="F1305" s="48" t="s">
        <v>84</v>
      </c>
      <c r="G1305" s="50" t="s">
        <v>271</v>
      </c>
      <c r="H1305" s="122">
        <v>349.4</v>
      </c>
      <c r="I1305" s="122">
        <v>-252.43</v>
      </c>
      <c r="J1305" s="122">
        <v>-96.97</v>
      </c>
      <c r="K1305" s="122">
        <v>0</v>
      </c>
      <c r="L1305"/>
      <c r="M1305"/>
      <c r="N1305"/>
    </row>
    <row r="1306" spans="1:14" s="41" customFormat="1" ht="12" hidden="1" customHeight="1" outlineLevel="2" x14ac:dyDescent="0.25">
      <c r="A1306" s="47">
        <v>1</v>
      </c>
      <c r="B1306" s="55" t="s">
        <v>314</v>
      </c>
      <c r="C1306" s="48">
        <v>3090726</v>
      </c>
      <c r="D1306" s="49">
        <v>41813</v>
      </c>
      <c r="E1306" s="48">
        <v>259925</v>
      </c>
      <c r="F1306" s="48" t="s">
        <v>29</v>
      </c>
      <c r="G1306" s="50" t="s">
        <v>268</v>
      </c>
      <c r="H1306" s="122">
        <v>349.4</v>
      </c>
      <c r="I1306" s="122">
        <v>-308.82</v>
      </c>
      <c r="J1306" s="122">
        <v>-40.58</v>
      </c>
      <c r="K1306" s="122">
        <v>0</v>
      </c>
      <c r="L1306"/>
      <c r="M1306"/>
      <c r="N1306"/>
    </row>
    <row r="1307" spans="1:14" s="41" customFormat="1" ht="12" hidden="1" customHeight="1" outlineLevel="2" x14ac:dyDescent="0.25">
      <c r="A1307" s="47">
        <v>1</v>
      </c>
      <c r="B1307" s="55" t="s">
        <v>314</v>
      </c>
      <c r="C1307" s="48">
        <v>3485858</v>
      </c>
      <c r="D1307" s="49">
        <v>41813</v>
      </c>
      <c r="E1307" s="48">
        <v>47654</v>
      </c>
      <c r="F1307" s="48" t="s">
        <v>238</v>
      </c>
      <c r="G1307" s="50" t="s">
        <v>261</v>
      </c>
      <c r="H1307" s="122">
        <v>534.6</v>
      </c>
      <c r="I1307" s="122">
        <v>-352.01</v>
      </c>
      <c r="J1307" s="122">
        <v>-182.59</v>
      </c>
      <c r="K1307" s="122">
        <v>0</v>
      </c>
      <c r="L1307"/>
      <c r="M1307"/>
      <c r="N1307"/>
    </row>
    <row r="1308" spans="1:14" s="41" customFormat="1" ht="12" hidden="1" customHeight="1" outlineLevel="2" x14ac:dyDescent="0.25">
      <c r="A1308" s="47">
        <v>1</v>
      </c>
      <c r="B1308" s="55" t="s">
        <v>314</v>
      </c>
      <c r="C1308" s="48">
        <v>3353297</v>
      </c>
      <c r="D1308" s="49">
        <v>41813</v>
      </c>
      <c r="E1308" s="48">
        <v>101167</v>
      </c>
      <c r="F1308" s="48" t="s">
        <v>16</v>
      </c>
      <c r="G1308" s="50" t="s">
        <v>266</v>
      </c>
      <c r="H1308" s="122">
        <v>349.4</v>
      </c>
      <c r="I1308" s="122">
        <v>-362.9</v>
      </c>
      <c r="J1308" s="122">
        <v>13.5</v>
      </c>
      <c r="K1308" s="122">
        <v>0</v>
      </c>
      <c r="L1308"/>
      <c r="M1308"/>
      <c r="N1308"/>
    </row>
    <row r="1309" spans="1:14" s="41" customFormat="1" ht="12" hidden="1" customHeight="1" outlineLevel="2" x14ac:dyDescent="0.25">
      <c r="A1309" s="47">
        <v>1</v>
      </c>
      <c r="B1309" s="55" t="s">
        <v>314</v>
      </c>
      <c r="C1309" s="48">
        <v>3540156</v>
      </c>
      <c r="D1309" s="49">
        <v>41813</v>
      </c>
      <c r="E1309" s="48">
        <v>152837</v>
      </c>
      <c r="F1309" s="48" t="s">
        <v>16</v>
      </c>
      <c r="G1309" s="50" t="s">
        <v>266</v>
      </c>
      <c r="H1309" s="122">
        <v>698.8</v>
      </c>
      <c r="I1309" s="122">
        <v>-359.9</v>
      </c>
      <c r="J1309" s="122">
        <v>-335.9</v>
      </c>
      <c r="K1309" s="122">
        <v>3</v>
      </c>
      <c r="L1309"/>
      <c r="M1309"/>
      <c r="N1309"/>
    </row>
    <row r="1310" spans="1:14" s="41" customFormat="1" ht="12" hidden="1" customHeight="1" outlineLevel="2" x14ac:dyDescent="0.25">
      <c r="A1310" s="47">
        <v>1</v>
      </c>
      <c r="B1310" s="55" t="s">
        <v>314</v>
      </c>
      <c r="C1310" s="48">
        <v>3473578</v>
      </c>
      <c r="D1310" s="49">
        <v>41813</v>
      </c>
      <c r="E1310" s="48">
        <v>13534</v>
      </c>
      <c r="F1310" s="48" t="s">
        <v>16</v>
      </c>
      <c r="G1310" s="50" t="s">
        <v>266</v>
      </c>
      <c r="H1310" s="122">
        <v>2509.4</v>
      </c>
      <c r="I1310" s="122">
        <v>-352.01</v>
      </c>
      <c r="J1310" s="122">
        <v>-2157.39</v>
      </c>
      <c r="K1310" s="122">
        <v>0</v>
      </c>
      <c r="L1310"/>
      <c r="M1310"/>
      <c r="N1310"/>
    </row>
    <row r="1311" spans="1:14" s="41" customFormat="1" ht="12" hidden="1" customHeight="1" outlineLevel="2" x14ac:dyDescent="0.25">
      <c r="A1311" s="47">
        <v>1</v>
      </c>
      <c r="B1311" s="55" t="s">
        <v>314</v>
      </c>
      <c r="C1311" s="48">
        <v>3366341</v>
      </c>
      <c r="D1311" s="49">
        <v>41813</v>
      </c>
      <c r="E1311" s="48">
        <v>987174</v>
      </c>
      <c r="F1311" s="48" t="s">
        <v>38</v>
      </c>
      <c r="G1311" s="50" t="s">
        <v>260</v>
      </c>
      <c r="H1311" s="122">
        <v>2509.4</v>
      </c>
      <c r="I1311" s="122">
        <v>-479.27</v>
      </c>
      <c r="J1311" s="122">
        <v>-2030.13</v>
      </c>
      <c r="K1311" s="122">
        <v>0</v>
      </c>
      <c r="L1311"/>
      <c r="M1311"/>
      <c r="N1311"/>
    </row>
    <row r="1312" spans="1:14" s="41" customFormat="1" ht="12" hidden="1" customHeight="1" outlineLevel="2" x14ac:dyDescent="0.25">
      <c r="A1312" s="47">
        <v>1</v>
      </c>
      <c r="B1312" s="55" t="s">
        <v>314</v>
      </c>
      <c r="C1312" s="48">
        <v>3303747</v>
      </c>
      <c r="D1312" s="49">
        <v>41813</v>
      </c>
      <c r="E1312" s="48">
        <v>124567</v>
      </c>
      <c r="F1312" s="48" t="s">
        <v>38</v>
      </c>
      <c r="G1312" s="50" t="s">
        <v>260</v>
      </c>
      <c r="H1312" s="122">
        <v>1814.23</v>
      </c>
      <c r="I1312" s="122">
        <v>-364.56</v>
      </c>
      <c r="J1312" s="122">
        <v>-1446.67</v>
      </c>
      <c r="K1312" s="122">
        <v>3</v>
      </c>
      <c r="L1312"/>
      <c r="M1312"/>
      <c r="N1312"/>
    </row>
    <row r="1313" spans="1:14" s="41" customFormat="1" ht="12" hidden="1" customHeight="1" outlineLevel="2" x14ac:dyDescent="0.25">
      <c r="A1313" s="47">
        <v>1</v>
      </c>
      <c r="B1313" s="55" t="s">
        <v>314</v>
      </c>
      <c r="C1313" s="48">
        <v>3222633</v>
      </c>
      <c r="D1313" s="49">
        <v>41813</v>
      </c>
      <c r="E1313" s="48">
        <v>76076</v>
      </c>
      <c r="F1313" s="48" t="s">
        <v>38</v>
      </c>
      <c r="G1313" s="50" t="s">
        <v>260</v>
      </c>
      <c r="H1313" s="122">
        <v>349.4</v>
      </c>
      <c r="I1313" s="122">
        <v>-226.59</v>
      </c>
      <c r="J1313" s="122">
        <v>-122.81</v>
      </c>
      <c r="K1313" s="122">
        <v>0</v>
      </c>
      <c r="L1313"/>
      <c r="M1313"/>
      <c r="N1313"/>
    </row>
    <row r="1314" spans="1:14" s="41" customFormat="1" ht="12" hidden="1" customHeight="1" outlineLevel="2" x14ac:dyDescent="0.25">
      <c r="A1314" s="47">
        <v>1</v>
      </c>
      <c r="B1314" s="55" t="s">
        <v>314</v>
      </c>
      <c r="C1314" s="48">
        <v>505085</v>
      </c>
      <c r="D1314" s="49">
        <v>41813</v>
      </c>
      <c r="E1314" s="48">
        <v>273389</v>
      </c>
      <c r="F1314" s="48" t="s">
        <v>241</v>
      </c>
      <c r="G1314" s="50" t="s">
        <v>269</v>
      </c>
      <c r="H1314" s="122">
        <v>349.4</v>
      </c>
      <c r="I1314" s="122">
        <v>-157.97</v>
      </c>
      <c r="J1314" s="122">
        <v>-122.35</v>
      </c>
      <c r="K1314" s="122">
        <v>69.08</v>
      </c>
      <c r="L1314"/>
      <c r="M1314"/>
      <c r="N1314"/>
    </row>
    <row r="1315" spans="1:14" s="41" customFormat="1" ht="12" hidden="1" customHeight="1" outlineLevel="2" x14ac:dyDescent="0.25">
      <c r="A1315" s="47">
        <v>1</v>
      </c>
      <c r="B1315" s="55" t="s">
        <v>314</v>
      </c>
      <c r="C1315" s="48">
        <v>3485790</v>
      </c>
      <c r="D1315" s="49">
        <v>41813</v>
      </c>
      <c r="E1315" s="48">
        <v>476982</v>
      </c>
      <c r="F1315" s="48" t="s">
        <v>16</v>
      </c>
      <c r="G1315" s="50" t="s">
        <v>266</v>
      </c>
      <c r="H1315" s="122">
        <v>349.4</v>
      </c>
      <c r="I1315" s="122">
        <v>0</v>
      </c>
      <c r="J1315" s="122">
        <v>-349.4</v>
      </c>
      <c r="K1315" s="122">
        <v>0</v>
      </c>
      <c r="L1315"/>
      <c r="M1315"/>
      <c r="N1315"/>
    </row>
    <row r="1316" spans="1:14" s="41" customFormat="1" ht="12" hidden="1" customHeight="1" outlineLevel="2" x14ac:dyDescent="0.25">
      <c r="A1316" s="47">
        <v>1</v>
      </c>
      <c r="B1316" s="55" t="s">
        <v>314</v>
      </c>
      <c r="C1316" s="48">
        <v>3548650</v>
      </c>
      <c r="D1316" s="49">
        <v>41813</v>
      </c>
      <c r="E1316" s="48">
        <v>97090</v>
      </c>
      <c r="F1316" s="48" t="s">
        <v>249</v>
      </c>
      <c r="G1316" s="50" t="s">
        <v>284</v>
      </c>
      <c r="H1316" s="122">
        <v>2509.4</v>
      </c>
      <c r="I1316" s="122">
        <v>0</v>
      </c>
      <c r="J1316" s="122">
        <v>0</v>
      </c>
      <c r="K1316" s="122">
        <v>2509.4</v>
      </c>
      <c r="L1316"/>
      <c r="M1316"/>
      <c r="N1316"/>
    </row>
    <row r="1317" spans="1:14" s="41" customFormat="1" ht="12" hidden="1" customHeight="1" outlineLevel="2" x14ac:dyDescent="0.25">
      <c r="A1317" s="47">
        <v>1</v>
      </c>
      <c r="B1317" s="55" t="s">
        <v>314</v>
      </c>
      <c r="C1317" s="48">
        <v>3072529</v>
      </c>
      <c r="D1317" s="49">
        <v>41814</v>
      </c>
      <c r="E1317" s="48">
        <v>29055</v>
      </c>
      <c r="F1317" s="48" t="s">
        <v>84</v>
      </c>
      <c r="G1317" s="50" t="s">
        <v>271</v>
      </c>
      <c r="H1317" s="122">
        <v>349.4</v>
      </c>
      <c r="I1317" s="122">
        <v>-283.61</v>
      </c>
      <c r="J1317" s="122">
        <v>-65.790000000000006</v>
      </c>
      <c r="K1317" s="122">
        <v>0</v>
      </c>
      <c r="L1317"/>
      <c r="M1317"/>
      <c r="N1317"/>
    </row>
    <row r="1318" spans="1:14" s="41" customFormat="1" ht="12" hidden="1" customHeight="1" outlineLevel="2" x14ac:dyDescent="0.25">
      <c r="A1318" s="47">
        <v>1</v>
      </c>
      <c r="B1318" s="55" t="s">
        <v>314</v>
      </c>
      <c r="C1318" s="48">
        <v>3311268</v>
      </c>
      <c r="D1318" s="49">
        <v>41814</v>
      </c>
      <c r="E1318" s="48">
        <v>18572</v>
      </c>
      <c r="F1318" s="48" t="s">
        <v>84</v>
      </c>
      <c r="G1318" s="50" t="s">
        <v>271</v>
      </c>
      <c r="H1318" s="122">
        <v>349.4</v>
      </c>
      <c r="I1318" s="122">
        <v>-252.43</v>
      </c>
      <c r="J1318" s="122">
        <v>-96.97</v>
      </c>
      <c r="K1318" s="122">
        <v>0</v>
      </c>
      <c r="L1318"/>
      <c r="M1318"/>
      <c r="N1318"/>
    </row>
    <row r="1319" spans="1:14" s="41" customFormat="1" ht="12" hidden="1" customHeight="1" outlineLevel="2" x14ac:dyDescent="0.25">
      <c r="A1319" s="47">
        <v>1</v>
      </c>
      <c r="B1319" s="55" t="s">
        <v>314</v>
      </c>
      <c r="C1319" s="48">
        <v>3090726</v>
      </c>
      <c r="D1319" s="49">
        <v>41814</v>
      </c>
      <c r="E1319" s="48">
        <v>259925</v>
      </c>
      <c r="F1319" s="48" t="s">
        <v>29</v>
      </c>
      <c r="G1319" s="50" t="s">
        <v>268</v>
      </c>
      <c r="H1319" s="122">
        <v>349.4</v>
      </c>
      <c r="I1319" s="122">
        <v>-308.82</v>
      </c>
      <c r="J1319" s="122">
        <v>-40.58</v>
      </c>
      <c r="K1319" s="122">
        <v>0</v>
      </c>
      <c r="L1319"/>
      <c r="M1319"/>
      <c r="N1319"/>
    </row>
    <row r="1320" spans="1:14" s="41" customFormat="1" ht="12" hidden="1" customHeight="1" outlineLevel="2" x14ac:dyDescent="0.25">
      <c r="A1320" s="47">
        <v>1</v>
      </c>
      <c r="B1320" s="55" t="s">
        <v>314</v>
      </c>
      <c r="C1320" s="48">
        <v>1105299</v>
      </c>
      <c r="D1320" s="49">
        <v>41814</v>
      </c>
      <c r="E1320" s="48">
        <v>113864</v>
      </c>
      <c r="F1320" s="48" t="s">
        <v>16</v>
      </c>
      <c r="G1320" s="50" t="s">
        <v>266</v>
      </c>
      <c r="H1320" s="122">
        <v>2723.23</v>
      </c>
      <c r="I1320" s="122">
        <v>-1346.8</v>
      </c>
      <c r="J1320" s="122">
        <v>-1373.43</v>
      </c>
      <c r="K1320" s="122">
        <v>3</v>
      </c>
      <c r="L1320"/>
      <c r="M1320"/>
      <c r="N1320"/>
    </row>
    <row r="1321" spans="1:14" s="41" customFormat="1" ht="12" hidden="1" customHeight="1" outlineLevel="2" x14ac:dyDescent="0.25">
      <c r="A1321" s="47">
        <v>1</v>
      </c>
      <c r="B1321" s="55" t="s">
        <v>314</v>
      </c>
      <c r="C1321" s="48">
        <v>3353297</v>
      </c>
      <c r="D1321" s="49">
        <v>41814</v>
      </c>
      <c r="E1321" s="48">
        <v>101167</v>
      </c>
      <c r="F1321" s="48" t="s">
        <v>16</v>
      </c>
      <c r="G1321" s="50" t="s">
        <v>266</v>
      </c>
      <c r="H1321" s="122">
        <v>534.6</v>
      </c>
      <c r="I1321" s="122">
        <v>-362.9</v>
      </c>
      <c r="J1321" s="122">
        <v>-171.7</v>
      </c>
      <c r="K1321" s="122">
        <v>0</v>
      </c>
      <c r="L1321"/>
      <c r="M1321"/>
      <c r="N1321"/>
    </row>
    <row r="1322" spans="1:14" s="41" customFormat="1" ht="12" hidden="1" customHeight="1" outlineLevel="2" x14ac:dyDescent="0.25">
      <c r="A1322" s="47">
        <v>1</v>
      </c>
      <c r="B1322" s="55" t="s">
        <v>314</v>
      </c>
      <c r="C1322" s="48">
        <v>3540156</v>
      </c>
      <c r="D1322" s="49">
        <v>41814</v>
      </c>
      <c r="E1322" s="48">
        <v>152837</v>
      </c>
      <c r="F1322" s="48" t="s">
        <v>16</v>
      </c>
      <c r="G1322" s="50" t="s">
        <v>266</v>
      </c>
      <c r="H1322" s="122">
        <v>698.8</v>
      </c>
      <c r="I1322" s="122">
        <v>-359.9</v>
      </c>
      <c r="J1322" s="122">
        <v>-335.9</v>
      </c>
      <c r="K1322" s="122">
        <v>3</v>
      </c>
      <c r="L1322"/>
      <c r="M1322"/>
      <c r="N1322"/>
    </row>
    <row r="1323" spans="1:14" s="41" customFormat="1" ht="12" hidden="1" customHeight="1" outlineLevel="2" x14ac:dyDescent="0.25">
      <c r="A1323" s="47">
        <v>1</v>
      </c>
      <c r="B1323" s="55" t="s">
        <v>314</v>
      </c>
      <c r="C1323" s="48">
        <v>3473578</v>
      </c>
      <c r="D1323" s="49">
        <v>41814</v>
      </c>
      <c r="E1323" s="48">
        <v>13534</v>
      </c>
      <c r="F1323" s="48" t="s">
        <v>16</v>
      </c>
      <c r="G1323" s="50" t="s">
        <v>266</v>
      </c>
      <c r="H1323" s="122">
        <v>2602</v>
      </c>
      <c r="I1323" s="122">
        <v>-352.01</v>
      </c>
      <c r="J1323" s="122">
        <v>-2249.9899999999998</v>
      </c>
      <c r="K1323" s="122">
        <v>0</v>
      </c>
      <c r="L1323"/>
      <c r="M1323"/>
      <c r="N1323"/>
    </row>
    <row r="1324" spans="1:14" s="41" customFormat="1" ht="12" hidden="1" customHeight="1" outlineLevel="2" x14ac:dyDescent="0.25">
      <c r="A1324" s="47">
        <v>1</v>
      </c>
      <c r="B1324" s="55" t="s">
        <v>314</v>
      </c>
      <c r="C1324" s="48">
        <v>3366341</v>
      </c>
      <c r="D1324" s="49">
        <v>41814</v>
      </c>
      <c r="E1324" s="48">
        <v>987174</v>
      </c>
      <c r="F1324" s="48" t="s">
        <v>38</v>
      </c>
      <c r="G1324" s="50" t="s">
        <v>260</v>
      </c>
      <c r="H1324" s="122">
        <v>2602</v>
      </c>
      <c r="I1324" s="122">
        <v>-479.27</v>
      </c>
      <c r="J1324" s="122">
        <v>-2122.73</v>
      </c>
      <c r="K1324" s="122">
        <v>0</v>
      </c>
      <c r="L1324"/>
      <c r="M1324"/>
      <c r="N1324"/>
    </row>
    <row r="1325" spans="1:14" s="41" customFormat="1" ht="12" hidden="1" customHeight="1" outlineLevel="2" x14ac:dyDescent="0.25">
      <c r="A1325" s="47">
        <v>1</v>
      </c>
      <c r="B1325" s="55" t="s">
        <v>314</v>
      </c>
      <c r="C1325" s="48">
        <v>3222633</v>
      </c>
      <c r="D1325" s="49">
        <v>41814</v>
      </c>
      <c r="E1325" s="48">
        <v>76076</v>
      </c>
      <c r="F1325" s="48" t="s">
        <v>38</v>
      </c>
      <c r="G1325" s="50" t="s">
        <v>260</v>
      </c>
      <c r="H1325" s="122">
        <v>349.4</v>
      </c>
      <c r="I1325" s="122">
        <v>-226.59</v>
      </c>
      <c r="J1325" s="122">
        <v>-122.81</v>
      </c>
      <c r="K1325" s="122">
        <v>0</v>
      </c>
      <c r="L1325"/>
      <c r="M1325"/>
      <c r="N1325"/>
    </row>
    <row r="1326" spans="1:14" s="41" customFormat="1" ht="12" hidden="1" customHeight="1" outlineLevel="2" x14ac:dyDescent="0.25">
      <c r="A1326" s="47">
        <v>1</v>
      </c>
      <c r="B1326" s="55" t="s">
        <v>314</v>
      </c>
      <c r="C1326" s="48">
        <v>3303747</v>
      </c>
      <c r="D1326" s="49">
        <v>41814</v>
      </c>
      <c r="E1326" s="48">
        <v>124567</v>
      </c>
      <c r="F1326" s="48" t="s">
        <v>38</v>
      </c>
      <c r="G1326" s="50" t="s">
        <v>260</v>
      </c>
      <c r="H1326" s="122">
        <v>349.4</v>
      </c>
      <c r="I1326" s="122">
        <v>-223.59</v>
      </c>
      <c r="J1326" s="122">
        <v>-122.81</v>
      </c>
      <c r="K1326" s="122">
        <v>3</v>
      </c>
      <c r="L1326"/>
      <c r="M1326"/>
      <c r="N1326"/>
    </row>
    <row r="1327" spans="1:14" s="41" customFormat="1" ht="12" hidden="1" customHeight="1" outlineLevel="2" x14ac:dyDescent="0.25">
      <c r="A1327" s="47">
        <v>1</v>
      </c>
      <c r="B1327" s="55" t="s">
        <v>314</v>
      </c>
      <c r="C1327" s="48">
        <v>3275063</v>
      </c>
      <c r="D1327" s="49">
        <v>41814</v>
      </c>
      <c r="E1327" s="48">
        <v>612135</v>
      </c>
      <c r="F1327" s="48" t="s">
        <v>38</v>
      </c>
      <c r="G1327" s="50" t="s">
        <v>260</v>
      </c>
      <c r="H1327" s="122">
        <v>73.66</v>
      </c>
      <c r="I1327" s="122">
        <v>-24.59</v>
      </c>
      <c r="J1327" s="122">
        <v>-49.07</v>
      </c>
      <c r="K1327" s="122">
        <v>0</v>
      </c>
      <c r="L1327"/>
      <c r="M1327"/>
      <c r="N1327"/>
    </row>
    <row r="1328" spans="1:14" s="41" customFormat="1" ht="12" hidden="1" customHeight="1" outlineLevel="2" x14ac:dyDescent="0.25">
      <c r="A1328" s="47">
        <v>1</v>
      </c>
      <c r="B1328" s="55" t="s">
        <v>314</v>
      </c>
      <c r="C1328" s="48">
        <v>3548650</v>
      </c>
      <c r="D1328" s="49">
        <v>41814</v>
      </c>
      <c r="E1328" s="48">
        <v>97090</v>
      </c>
      <c r="F1328" s="48" t="s">
        <v>249</v>
      </c>
      <c r="G1328" s="50" t="s">
        <v>284</v>
      </c>
      <c r="H1328" s="122">
        <v>2602</v>
      </c>
      <c r="I1328" s="122">
        <v>0</v>
      </c>
      <c r="J1328" s="122">
        <v>0</v>
      </c>
      <c r="K1328" s="122">
        <v>2602</v>
      </c>
      <c r="L1328"/>
      <c r="M1328"/>
      <c r="N1328"/>
    </row>
    <row r="1329" spans="1:14" s="41" customFormat="1" ht="12" hidden="1" customHeight="1" outlineLevel="2" x14ac:dyDescent="0.25">
      <c r="A1329" s="47">
        <v>1</v>
      </c>
      <c r="B1329" s="55" t="s">
        <v>314</v>
      </c>
      <c r="C1329" s="48">
        <v>3311268</v>
      </c>
      <c r="D1329" s="49">
        <v>41815</v>
      </c>
      <c r="E1329" s="48">
        <v>18572</v>
      </c>
      <c r="F1329" s="48" t="s">
        <v>84</v>
      </c>
      <c r="G1329" s="50" t="s">
        <v>271</v>
      </c>
      <c r="H1329" s="122">
        <v>885</v>
      </c>
      <c r="I1329" s="122">
        <v>-300.37</v>
      </c>
      <c r="J1329" s="122">
        <v>-584.63</v>
      </c>
      <c r="K1329" s="122">
        <v>0</v>
      </c>
      <c r="L1329"/>
      <c r="M1329"/>
      <c r="N1329"/>
    </row>
    <row r="1330" spans="1:14" s="41" customFormat="1" ht="12" hidden="1" customHeight="1" outlineLevel="2" x14ac:dyDescent="0.25">
      <c r="A1330" s="47">
        <v>1</v>
      </c>
      <c r="B1330" s="55" t="s">
        <v>314</v>
      </c>
      <c r="C1330" s="48">
        <v>3072529</v>
      </c>
      <c r="D1330" s="49">
        <v>41815</v>
      </c>
      <c r="E1330" s="48">
        <v>29055</v>
      </c>
      <c r="F1330" s="48" t="s">
        <v>84</v>
      </c>
      <c r="G1330" s="50" t="s">
        <v>271</v>
      </c>
      <c r="H1330" s="122">
        <v>792.4</v>
      </c>
      <c r="I1330" s="122">
        <v>-283.61</v>
      </c>
      <c r="J1330" s="122">
        <v>-508.79</v>
      </c>
      <c r="K1330" s="122">
        <v>0</v>
      </c>
      <c r="L1330"/>
      <c r="M1330"/>
      <c r="N1330"/>
    </row>
    <row r="1331" spans="1:14" s="41" customFormat="1" ht="12" hidden="1" customHeight="1" outlineLevel="2" x14ac:dyDescent="0.25">
      <c r="A1331" s="47">
        <v>1</v>
      </c>
      <c r="B1331" s="55" t="s">
        <v>314</v>
      </c>
      <c r="C1331" s="48">
        <v>3090726</v>
      </c>
      <c r="D1331" s="49">
        <v>41815</v>
      </c>
      <c r="E1331" s="48">
        <v>259925</v>
      </c>
      <c r="F1331" s="48" t="s">
        <v>29</v>
      </c>
      <c r="G1331" s="50" t="s">
        <v>268</v>
      </c>
      <c r="H1331" s="122">
        <v>885</v>
      </c>
      <c r="I1331" s="122">
        <v>-308.82</v>
      </c>
      <c r="J1331" s="122">
        <v>-576.17999999999995</v>
      </c>
      <c r="K1331" s="122">
        <v>0</v>
      </c>
      <c r="L1331"/>
      <c r="M1331"/>
      <c r="N1331"/>
    </row>
    <row r="1332" spans="1:14" s="41" customFormat="1" ht="12" hidden="1" customHeight="1" outlineLevel="2" x14ac:dyDescent="0.25">
      <c r="A1332" s="47">
        <v>1</v>
      </c>
      <c r="B1332" s="55" t="s">
        <v>314</v>
      </c>
      <c r="C1332" s="48">
        <v>797734</v>
      </c>
      <c r="D1332" s="49">
        <v>41815</v>
      </c>
      <c r="E1332" s="48">
        <v>36057</v>
      </c>
      <c r="F1332" s="48" t="s">
        <v>238</v>
      </c>
      <c r="G1332" s="50" t="s">
        <v>261</v>
      </c>
      <c r="H1332" s="122">
        <v>10153.91</v>
      </c>
      <c r="I1332" s="122">
        <v>-1805.58</v>
      </c>
      <c r="J1332" s="122">
        <v>-8348.33</v>
      </c>
      <c r="K1332" s="122">
        <v>0</v>
      </c>
      <c r="L1332"/>
      <c r="M1332"/>
      <c r="N1332"/>
    </row>
    <row r="1333" spans="1:14" s="41" customFormat="1" ht="12" hidden="1" customHeight="1" outlineLevel="2" x14ac:dyDescent="0.25">
      <c r="A1333" s="47">
        <v>1</v>
      </c>
      <c r="B1333" s="55" t="s">
        <v>314</v>
      </c>
      <c r="C1333" s="48">
        <v>3485858</v>
      </c>
      <c r="D1333" s="49">
        <v>41815</v>
      </c>
      <c r="E1333" s="48">
        <v>47654</v>
      </c>
      <c r="F1333" s="48" t="s">
        <v>238</v>
      </c>
      <c r="G1333" s="50" t="s">
        <v>261</v>
      </c>
      <c r="H1333" s="122">
        <v>792.4</v>
      </c>
      <c r="I1333" s="122">
        <v>-515.44000000000005</v>
      </c>
      <c r="J1333" s="122">
        <v>-276.95999999999998</v>
      </c>
      <c r="K1333" s="122">
        <v>0</v>
      </c>
      <c r="L1333"/>
      <c r="M1333"/>
      <c r="N1333"/>
    </row>
    <row r="1334" spans="1:14" s="41" customFormat="1" ht="12" hidden="1" customHeight="1" outlineLevel="2" x14ac:dyDescent="0.25">
      <c r="A1334" s="47">
        <v>1</v>
      </c>
      <c r="B1334" s="55" t="s">
        <v>314</v>
      </c>
      <c r="C1334" s="48">
        <v>3353297</v>
      </c>
      <c r="D1334" s="49">
        <v>41815</v>
      </c>
      <c r="E1334" s="48">
        <v>101167</v>
      </c>
      <c r="F1334" s="48" t="s">
        <v>16</v>
      </c>
      <c r="G1334" s="50" t="s">
        <v>266</v>
      </c>
      <c r="H1334" s="122">
        <v>792.4</v>
      </c>
      <c r="I1334" s="122">
        <v>-531.38</v>
      </c>
      <c r="J1334" s="122">
        <v>-261.02</v>
      </c>
      <c r="K1334" s="122">
        <v>0</v>
      </c>
      <c r="L1334"/>
      <c r="M1334"/>
      <c r="N1334"/>
    </row>
    <row r="1335" spans="1:14" s="41" customFormat="1" ht="12" hidden="1" customHeight="1" outlineLevel="2" x14ac:dyDescent="0.25">
      <c r="A1335" s="47">
        <v>1</v>
      </c>
      <c r="B1335" s="55" t="s">
        <v>314</v>
      </c>
      <c r="C1335" s="48">
        <v>3540156</v>
      </c>
      <c r="D1335" s="49">
        <v>41815</v>
      </c>
      <c r="E1335" s="48">
        <v>152837</v>
      </c>
      <c r="F1335" s="48" t="s">
        <v>16</v>
      </c>
      <c r="G1335" s="50" t="s">
        <v>266</v>
      </c>
      <c r="H1335" s="122">
        <v>1141.8</v>
      </c>
      <c r="I1335" s="122">
        <v>-528.38</v>
      </c>
      <c r="J1335" s="122">
        <v>-610.41999999999996</v>
      </c>
      <c r="K1335" s="122">
        <v>3</v>
      </c>
      <c r="L1335"/>
      <c r="M1335"/>
      <c r="N1335"/>
    </row>
    <row r="1336" spans="1:14" s="41" customFormat="1" ht="12" hidden="1" customHeight="1" outlineLevel="2" x14ac:dyDescent="0.25">
      <c r="A1336" s="47">
        <v>1</v>
      </c>
      <c r="B1336" s="55" t="s">
        <v>314</v>
      </c>
      <c r="C1336" s="48">
        <v>3473578</v>
      </c>
      <c r="D1336" s="49">
        <v>41815</v>
      </c>
      <c r="E1336" s="48">
        <v>13534</v>
      </c>
      <c r="F1336" s="48" t="s">
        <v>16</v>
      </c>
      <c r="G1336" s="50" t="s">
        <v>266</v>
      </c>
      <c r="H1336" s="122">
        <v>2952.4</v>
      </c>
      <c r="I1336" s="122">
        <v>-515.44000000000005</v>
      </c>
      <c r="J1336" s="122">
        <v>-2436.96</v>
      </c>
      <c r="K1336" s="122">
        <v>0</v>
      </c>
      <c r="L1336"/>
      <c r="M1336"/>
      <c r="N1336"/>
    </row>
    <row r="1337" spans="1:14" s="41" customFormat="1" ht="12" hidden="1" customHeight="1" outlineLevel="2" x14ac:dyDescent="0.25">
      <c r="A1337" s="47">
        <v>1</v>
      </c>
      <c r="B1337" s="55" t="s">
        <v>314</v>
      </c>
      <c r="C1337" s="48">
        <v>3366341</v>
      </c>
      <c r="D1337" s="49">
        <v>41815</v>
      </c>
      <c r="E1337" s="48">
        <v>987174</v>
      </c>
      <c r="F1337" s="48" t="s">
        <v>38</v>
      </c>
      <c r="G1337" s="50" t="s">
        <v>260</v>
      </c>
      <c r="H1337" s="122">
        <v>2952.4</v>
      </c>
      <c r="I1337" s="122">
        <v>-614.65</v>
      </c>
      <c r="J1337" s="122">
        <v>-2337.75</v>
      </c>
      <c r="K1337" s="122">
        <v>0</v>
      </c>
      <c r="L1337"/>
      <c r="M1337"/>
      <c r="N1337"/>
    </row>
    <row r="1338" spans="1:14" s="41" customFormat="1" ht="12" hidden="1" customHeight="1" outlineLevel="2" x14ac:dyDescent="0.25">
      <c r="A1338" s="47">
        <v>1</v>
      </c>
      <c r="B1338" s="55" t="s">
        <v>314</v>
      </c>
      <c r="C1338" s="48">
        <v>3222633</v>
      </c>
      <c r="D1338" s="49">
        <v>41815</v>
      </c>
      <c r="E1338" s="48">
        <v>76076</v>
      </c>
      <c r="F1338" s="48" t="s">
        <v>38</v>
      </c>
      <c r="G1338" s="50" t="s">
        <v>260</v>
      </c>
      <c r="H1338" s="122">
        <v>792.4</v>
      </c>
      <c r="I1338" s="122">
        <v>-361.97</v>
      </c>
      <c r="J1338" s="122">
        <v>-430.43</v>
      </c>
      <c r="K1338" s="122">
        <v>0</v>
      </c>
      <c r="L1338"/>
      <c r="M1338"/>
      <c r="N1338"/>
    </row>
    <row r="1339" spans="1:14" s="41" customFormat="1" ht="12" hidden="1" customHeight="1" outlineLevel="2" x14ac:dyDescent="0.25">
      <c r="A1339" s="47">
        <v>1</v>
      </c>
      <c r="B1339" s="55" t="s">
        <v>314</v>
      </c>
      <c r="C1339" s="48">
        <v>3303747</v>
      </c>
      <c r="D1339" s="49">
        <v>41815</v>
      </c>
      <c r="E1339" s="48">
        <v>124567</v>
      </c>
      <c r="F1339" s="48" t="s">
        <v>38</v>
      </c>
      <c r="G1339" s="50" t="s">
        <v>260</v>
      </c>
      <c r="H1339" s="122">
        <v>792.4</v>
      </c>
      <c r="I1339" s="122">
        <v>-358.97</v>
      </c>
      <c r="J1339" s="122">
        <v>-430.43</v>
      </c>
      <c r="K1339" s="122">
        <v>3</v>
      </c>
      <c r="L1339"/>
      <c r="M1339"/>
      <c r="N1339"/>
    </row>
    <row r="1340" spans="1:14" s="41" customFormat="1" ht="12" hidden="1" customHeight="1" outlineLevel="2" x14ac:dyDescent="0.25">
      <c r="A1340" s="47">
        <v>1</v>
      </c>
      <c r="B1340" s="55" t="s">
        <v>314</v>
      </c>
      <c r="C1340" s="48">
        <v>3548650</v>
      </c>
      <c r="D1340" s="49">
        <v>41815</v>
      </c>
      <c r="E1340" s="48">
        <v>97090</v>
      </c>
      <c r="F1340" s="48" t="s">
        <v>249</v>
      </c>
      <c r="G1340" s="50" t="s">
        <v>284</v>
      </c>
      <c r="H1340" s="122">
        <v>2952.4</v>
      </c>
      <c r="I1340" s="122">
        <v>-132.1</v>
      </c>
      <c r="J1340" s="122">
        <v>-2817.01</v>
      </c>
      <c r="K1340" s="122">
        <v>3.29</v>
      </c>
      <c r="L1340"/>
      <c r="M1340"/>
      <c r="N1340"/>
    </row>
    <row r="1341" spans="1:14" s="41" customFormat="1" ht="12" hidden="1" customHeight="1" outlineLevel="2" x14ac:dyDescent="0.25">
      <c r="A1341" s="47">
        <v>1</v>
      </c>
      <c r="B1341" s="55" t="s">
        <v>314</v>
      </c>
      <c r="C1341" s="48">
        <v>3072529</v>
      </c>
      <c r="D1341" s="49">
        <v>41816</v>
      </c>
      <c r="E1341" s="48">
        <v>29055</v>
      </c>
      <c r="F1341" s="48" t="s">
        <v>84</v>
      </c>
      <c r="G1341" s="50" t="s">
        <v>271</v>
      </c>
      <c r="H1341" s="122">
        <v>349.4</v>
      </c>
      <c r="I1341" s="122">
        <v>-283.61</v>
      </c>
      <c r="J1341" s="122">
        <v>-65.790000000000006</v>
      </c>
      <c r="K1341" s="122">
        <v>0</v>
      </c>
      <c r="L1341"/>
      <c r="M1341"/>
      <c r="N1341"/>
    </row>
    <row r="1342" spans="1:14" s="41" customFormat="1" ht="12" hidden="1" customHeight="1" outlineLevel="2" x14ac:dyDescent="0.25">
      <c r="A1342" s="47">
        <v>1</v>
      </c>
      <c r="B1342" s="55" t="s">
        <v>314</v>
      </c>
      <c r="C1342" s="48">
        <v>3311268</v>
      </c>
      <c r="D1342" s="49">
        <v>41816</v>
      </c>
      <c r="E1342" s="48">
        <v>18572</v>
      </c>
      <c r="F1342" s="48" t="s">
        <v>84</v>
      </c>
      <c r="G1342" s="50" t="s">
        <v>271</v>
      </c>
      <c r="H1342" s="122">
        <v>349.4</v>
      </c>
      <c r="I1342" s="122">
        <v>-252.43</v>
      </c>
      <c r="J1342" s="122">
        <v>-96.97</v>
      </c>
      <c r="K1342" s="122">
        <v>0</v>
      </c>
      <c r="L1342"/>
      <c r="M1342"/>
      <c r="N1342"/>
    </row>
    <row r="1343" spans="1:14" s="41" customFormat="1" ht="12" hidden="1" customHeight="1" outlineLevel="2" x14ac:dyDescent="0.25">
      <c r="A1343" s="47">
        <v>1</v>
      </c>
      <c r="B1343" s="55" t="s">
        <v>314</v>
      </c>
      <c r="C1343" s="48">
        <v>3090726</v>
      </c>
      <c r="D1343" s="49">
        <v>41816</v>
      </c>
      <c r="E1343" s="48">
        <v>259925</v>
      </c>
      <c r="F1343" s="48" t="s">
        <v>29</v>
      </c>
      <c r="G1343" s="50" t="s">
        <v>268</v>
      </c>
      <c r="H1343" s="122">
        <v>349.4</v>
      </c>
      <c r="I1343" s="122">
        <v>-308.82</v>
      </c>
      <c r="J1343" s="122">
        <v>-40.58</v>
      </c>
      <c r="K1343" s="122">
        <v>0</v>
      </c>
      <c r="L1343"/>
      <c r="M1343"/>
      <c r="N1343"/>
    </row>
    <row r="1344" spans="1:14" s="41" customFormat="1" ht="12" hidden="1" customHeight="1" outlineLevel="2" x14ac:dyDescent="0.25">
      <c r="A1344" s="47">
        <v>1</v>
      </c>
      <c r="B1344" s="55" t="s">
        <v>314</v>
      </c>
      <c r="C1344" s="48">
        <v>1099850</v>
      </c>
      <c r="D1344" s="49">
        <v>41816</v>
      </c>
      <c r="E1344" s="48">
        <v>29081</v>
      </c>
      <c r="F1344" s="48" t="s">
        <v>238</v>
      </c>
      <c r="G1344" s="50" t="s">
        <v>261</v>
      </c>
      <c r="H1344" s="122">
        <v>1443.83</v>
      </c>
      <c r="I1344" s="122">
        <v>-701.24</v>
      </c>
      <c r="J1344" s="122">
        <v>-742.59</v>
      </c>
      <c r="K1344" s="122">
        <v>0</v>
      </c>
      <c r="L1344"/>
      <c r="M1344"/>
      <c r="N1344"/>
    </row>
    <row r="1345" spans="1:14" s="41" customFormat="1" ht="12" hidden="1" customHeight="1" outlineLevel="2" x14ac:dyDescent="0.25">
      <c r="A1345" s="47">
        <v>1</v>
      </c>
      <c r="B1345" s="55" t="s">
        <v>314</v>
      </c>
      <c r="C1345" s="48">
        <v>3485858</v>
      </c>
      <c r="D1345" s="49">
        <v>41816</v>
      </c>
      <c r="E1345" s="48">
        <v>47654</v>
      </c>
      <c r="F1345" s="48" t="s">
        <v>238</v>
      </c>
      <c r="G1345" s="50" t="s">
        <v>261</v>
      </c>
      <c r="H1345" s="122">
        <v>349.4</v>
      </c>
      <c r="I1345" s="122">
        <v>-352.01</v>
      </c>
      <c r="J1345" s="122">
        <v>2.61</v>
      </c>
      <c r="K1345" s="122">
        <v>0</v>
      </c>
      <c r="L1345"/>
      <c r="M1345"/>
      <c r="N1345"/>
    </row>
    <row r="1346" spans="1:14" s="41" customFormat="1" ht="12" hidden="1" customHeight="1" outlineLevel="2" x14ac:dyDescent="0.25">
      <c r="A1346" s="47">
        <v>1</v>
      </c>
      <c r="B1346" s="55" t="s">
        <v>314</v>
      </c>
      <c r="C1346" s="48">
        <v>3353297</v>
      </c>
      <c r="D1346" s="49">
        <v>41816</v>
      </c>
      <c r="E1346" s="48">
        <v>101167</v>
      </c>
      <c r="F1346" s="48" t="s">
        <v>16</v>
      </c>
      <c r="G1346" s="50" t="s">
        <v>266</v>
      </c>
      <c r="H1346" s="122">
        <v>349.4</v>
      </c>
      <c r="I1346" s="122">
        <v>-362.9</v>
      </c>
      <c r="J1346" s="122">
        <v>13.5</v>
      </c>
      <c r="K1346" s="122">
        <v>0</v>
      </c>
      <c r="L1346"/>
      <c r="M1346"/>
      <c r="N1346"/>
    </row>
    <row r="1347" spans="1:14" s="41" customFormat="1" ht="12" hidden="1" customHeight="1" outlineLevel="2" x14ac:dyDescent="0.25">
      <c r="A1347" s="47">
        <v>1</v>
      </c>
      <c r="B1347" s="55" t="s">
        <v>314</v>
      </c>
      <c r="C1347" s="48">
        <v>3473578</v>
      </c>
      <c r="D1347" s="49">
        <v>41816</v>
      </c>
      <c r="E1347" s="48">
        <v>13534</v>
      </c>
      <c r="F1347" s="48" t="s">
        <v>16</v>
      </c>
      <c r="G1347" s="50" t="s">
        <v>266</v>
      </c>
      <c r="H1347" s="122">
        <v>2602</v>
      </c>
      <c r="I1347" s="122">
        <v>-352.01</v>
      </c>
      <c r="J1347" s="122">
        <v>-2249.9899999999998</v>
      </c>
      <c r="K1347" s="122">
        <v>0</v>
      </c>
      <c r="L1347"/>
      <c r="M1347"/>
      <c r="N1347"/>
    </row>
    <row r="1348" spans="1:14" s="41" customFormat="1" ht="12" hidden="1" customHeight="1" outlineLevel="2" x14ac:dyDescent="0.25">
      <c r="A1348" s="47">
        <v>1</v>
      </c>
      <c r="B1348" s="55" t="s">
        <v>314</v>
      </c>
      <c r="C1348" s="48">
        <v>3366341</v>
      </c>
      <c r="D1348" s="49">
        <v>41816</v>
      </c>
      <c r="E1348" s="48">
        <v>987174</v>
      </c>
      <c r="F1348" s="48" t="s">
        <v>38</v>
      </c>
      <c r="G1348" s="50" t="s">
        <v>260</v>
      </c>
      <c r="H1348" s="122">
        <v>2602</v>
      </c>
      <c r="I1348" s="122">
        <v>-479.27</v>
      </c>
      <c r="J1348" s="122">
        <v>-2122.73</v>
      </c>
      <c r="K1348" s="122">
        <v>0</v>
      </c>
      <c r="L1348"/>
      <c r="M1348"/>
      <c r="N1348"/>
    </row>
    <row r="1349" spans="1:14" s="41" customFormat="1" ht="12" hidden="1" customHeight="1" outlineLevel="2" x14ac:dyDescent="0.25">
      <c r="A1349" s="47">
        <v>1</v>
      </c>
      <c r="B1349" s="55" t="s">
        <v>314</v>
      </c>
      <c r="C1349" s="48">
        <v>3222633</v>
      </c>
      <c r="D1349" s="49">
        <v>41816</v>
      </c>
      <c r="E1349" s="48">
        <v>76076</v>
      </c>
      <c r="F1349" s="48" t="s">
        <v>38</v>
      </c>
      <c r="G1349" s="50" t="s">
        <v>260</v>
      </c>
      <c r="H1349" s="122">
        <v>349.4</v>
      </c>
      <c r="I1349" s="122">
        <v>-226.59</v>
      </c>
      <c r="J1349" s="122">
        <v>-122.81</v>
      </c>
      <c r="K1349" s="122">
        <v>0</v>
      </c>
      <c r="L1349"/>
      <c r="M1349"/>
      <c r="N1349"/>
    </row>
    <row r="1350" spans="1:14" s="41" customFormat="1" ht="12" hidden="1" customHeight="1" outlineLevel="2" x14ac:dyDescent="0.25">
      <c r="A1350" s="47">
        <v>1</v>
      </c>
      <c r="B1350" s="55" t="s">
        <v>314</v>
      </c>
      <c r="C1350" s="48">
        <v>3303747</v>
      </c>
      <c r="D1350" s="49">
        <v>41816</v>
      </c>
      <c r="E1350" s="48">
        <v>124567</v>
      </c>
      <c r="F1350" s="48" t="s">
        <v>38</v>
      </c>
      <c r="G1350" s="50" t="s">
        <v>260</v>
      </c>
      <c r="H1350" s="122">
        <v>349.4</v>
      </c>
      <c r="I1350" s="122">
        <v>-223.59</v>
      </c>
      <c r="J1350" s="122">
        <v>-122.81</v>
      </c>
      <c r="K1350" s="122">
        <v>3</v>
      </c>
      <c r="L1350"/>
      <c r="M1350"/>
      <c r="N1350"/>
    </row>
    <row r="1351" spans="1:14" s="41" customFormat="1" ht="12" hidden="1" customHeight="1" outlineLevel="2" x14ac:dyDescent="0.25">
      <c r="A1351" s="47">
        <v>1</v>
      </c>
      <c r="B1351" s="55" t="s">
        <v>314</v>
      </c>
      <c r="C1351" s="48">
        <v>1185375</v>
      </c>
      <c r="D1351" s="49">
        <v>41816</v>
      </c>
      <c r="E1351" s="48">
        <v>164552</v>
      </c>
      <c r="F1351" s="48" t="s">
        <v>38</v>
      </c>
      <c r="G1351" s="50" t="s">
        <v>260</v>
      </c>
      <c r="H1351" s="122">
        <v>1906.83</v>
      </c>
      <c r="I1351" s="122">
        <v>0</v>
      </c>
      <c r="J1351" s="122">
        <v>0</v>
      </c>
      <c r="K1351" s="122">
        <v>1906.83</v>
      </c>
      <c r="L1351"/>
      <c r="M1351"/>
      <c r="N1351"/>
    </row>
    <row r="1352" spans="1:14" s="41" customFormat="1" ht="12" hidden="1" customHeight="1" outlineLevel="2" x14ac:dyDescent="0.25">
      <c r="A1352" s="47">
        <v>1</v>
      </c>
      <c r="B1352" s="55" t="s">
        <v>314</v>
      </c>
      <c r="C1352" s="48">
        <v>3548650</v>
      </c>
      <c r="D1352" s="49">
        <v>41816</v>
      </c>
      <c r="E1352" s="48">
        <v>97090</v>
      </c>
      <c r="F1352" s="48" t="s">
        <v>249</v>
      </c>
      <c r="G1352" s="50" t="s">
        <v>284</v>
      </c>
      <c r="H1352" s="122">
        <v>2509.4</v>
      </c>
      <c r="I1352" s="122">
        <v>0</v>
      </c>
      <c r="J1352" s="122">
        <v>0</v>
      </c>
      <c r="K1352" s="122">
        <v>2509.4</v>
      </c>
      <c r="L1352"/>
      <c r="M1352"/>
      <c r="N1352"/>
    </row>
    <row r="1353" spans="1:14" s="41" customFormat="1" ht="12" hidden="1" customHeight="1" outlineLevel="2" x14ac:dyDescent="0.25">
      <c r="A1353" s="47">
        <v>1</v>
      </c>
      <c r="B1353" s="55" t="s">
        <v>314</v>
      </c>
      <c r="C1353" s="48">
        <v>3072529</v>
      </c>
      <c r="D1353" s="49">
        <v>41817</v>
      </c>
      <c r="E1353" s="48">
        <v>29055</v>
      </c>
      <c r="F1353" s="48" t="s">
        <v>84</v>
      </c>
      <c r="G1353" s="50" t="s">
        <v>271</v>
      </c>
      <c r="H1353" s="122">
        <v>442</v>
      </c>
      <c r="I1353" s="122">
        <v>-283.61</v>
      </c>
      <c r="J1353" s="122">
        <v>-158.38999999999999</v>
      </c>
      <c r="K1353" s="122">
        <v>0</v>
      </c>
      <c r="L1353"/>
      <c r="M1353"/>
      <c r="N1353"/>
    </row>
    <row r="1354" spans="1:14" s="41" customFormat="1" ht="12" hidden="1" customHeight="1" outlineLevel="2" x14ac:dyDescent="0.25">
      <c r="A1354" s="47">
        <v>1</v>
      </c>
      <c r="B1354" s="55" t="s">
        <v>314</v>
      </c>
      <c r="C1354" s="48">
        <v>3311268</v>
      </c>
      <c r="D1354" s="49">
        <v>41817</v>
      </c>
      <c r="E1354" s="48">
        <v>18572</v>
      </c>
      <c r="F1354" s="48" t="s">
        <v>84</v>
      </c>
      <c r="G1354" s="50" t="s">
        <v>271</v>
      </c>
      <c r="H1354" s="122">
        <v>349.4</v>
      </c>
      <c r="I1354" s="122">
        <v>-252.43</v>
      </c>
      <c r="J1354" s="122">
        <v>-96.97</v>
      </c>
      <c r="K1354" s="122">
        <v>0</v>
      </c>
      <c r="L1354"/>
      <c r="M1354"/>
      <c r="N1354"/>
    </row>
    <row r="1355" spans="1:14" s="41" customFormat="1" ht="12" hidden="1" customHeight="1" outlineLevel="2" x14ac:dyDescent="0.25">
      <c r="A1355" s="47">
        <v>1</v>
      </c>
      <c r="B1355" s="55" t="s">
        <v>314</v>
      </c>
      <c r="C1355" s="48">
        <v>3090726</v>
      </c>
      <c r="D1355" s="49">
        <v>41817</v>
      </c>
      <c r="E1355" s="48">
        <v>259925</v>
      </c>
      <c r="F1355" s="48" t="s">
        <v>29</v>
      </c>
      <c r="G1355" s="50" t="s">
        <v>268</v>
      </c>
      <c r="H1355" s="122">
        <v>349.4</v>
      </c>
      <c r="I1355" s="122">
        <v>-308.82</v>
      </c>
      <c r="J1355" s="122">
        <v>-40.58</v>
      </c>
      <c r="K1355" s="122">
        <v>0</v>
      </c>
      <c r="L1355"/>
      <c r="M1355"/>
      <c r="N1355"/>
    </row>
    <row r="1356" spans="1:14" s="41" customFormat="1" ht="12" hidden="1" customHeight="1" outlineLevel="2" x14ac:dyDescent="0.25">
      <c r="A1356" s="47">
        <v>1</v>
      </c>
      <c r="B1356" s="55" t="s">
        <v>314</v>
      </c>
      <c r="C1356" s="48">
        <v>422719</v>
      </c>
      <c r="D1356" s="49">
        <v>41817</v>
      </c>
      <c r="E1356" s="48">
        <v>117865</v>
      </c>
      <c r="F1356" s="48" t="s">
        <v>29</v>
      </c>
      <c r="G1356" s="50" t="s">
        <v>268</v>
      </c>
      <c r="H1356" s="122">
        <v>349.4</v>
      </c>
      <c r="I1356" s="122">
        <v>-274.87</v>
      </c>
      <c r="J1356" s="122">
        <v>-74.53</v>
      </c>
      <c r="K1356" s="122">
        <v>0</v>
      </c>
      <c r="L1356"/>
      <c r="M1356"/>
      <c r="N1356"/>
    </row>
    <row r="1357" spans="1:14" s="41" customFormat="1" ht="12" hidden="1" customHeight="1" outlineLevel="2" x14ac:dyDescent="0.25">
      <c r="A1357" s="47">
        <v>1</v>
      </c>
      <c r="B1357" s="55" t="s">
        <v>314</v>
      </c>
      <c r="C1357" s="48">
        <v>3353297</v>
      </c>
      <c r="D1357" s="49">
        <v>41817</v>
      </c>
      <c r="E1357" s="48">
        <v>101167</v>
      </c>
      <c r="F1357" s="48" t="s">
        <v>16</v>
      </c>
      <c r="G1357" s="50" t="s">
        <v>266</v>
      </c>
      <c r="H1357" s="122">
        <v>349.4</v>
      </c>
      <c r="I1357" s="122">
        <v>-362.9</v>
      </c>
      <c r="J1357" s="122">
        <v>13.5</v>
      </c>
      <c r="K1357" s="122">
        <v>0</v>
      </c>
      <c r="L1357"/>
      <c r="M1357"/>
      <c r="N1357"/>
    </row>
    <row r="1358" spans="1:14" s="41" customFormat="1" ht="12" hidden="1" customHeight="1" outlineLevel="2" x14ac:dyDescent="0.25">
      <c r="A1358" s="47">
        <v>1</v>
      </c>
      <c r="B1358" s="55" t="s">
        <v>314</v>
      </c>
      <c r="C1358" s="48">
        <v>3473578</v>
      </c>
      <c r="D1358" s="49">
        <v>41817</v>
      </c>
      <c r="E1358" s="48">
        <v>13534</v>
      </c>
      <c r="F1358" s="48" t="s">
        <v>16</v>
      </c>
      <c r="G1358" s="50" t="s">
        <v>266</v>
      </c>
      <c r="H1358" s="122">
        <v>2509.4</v>
      </c>
      <c r="I1358" s="122">
        <v>-352.01</v>
      </c>
      <c r="J1358" s="122">
        <v>-2157.39</v>
      </c>
      <c r="K1358" s="122">
        <v>0</v>
      </c>
      <c r="L1358"/>
      <c r="M1358"/>
      <c r="N1358"/>
    </row>
    <row r="1359" spans="1:14" s="41" customFormat="1" ht="12" hidden="1" customHeight="1" outlineLevel="2" x14ac:dyDescent="0.25">
      <c r="A1359" s="47">
        <v>1</v>
      </c>
      <c r="B1359" s="55" t="s">
        <v>314</v>
      </c>
      <c r="C1359" s="48">
        <v>3366341</v>
      </c>
      <c r="D1359" s="49">
        <v>41817</v>
      </c>
      <c r="E1359" s="48">
        <v>987174</v>
      </c>
      <c r="F1359" s="48" t="s">
        <v>38</v>
      </c>
      <c r="G1359" s="50" t="s">
        <v>260</v>
      </c>
      <c r="H1359" s="122">
        <v>2509.4</v>
      </c>
      <c r="I1359" s="122">
        <v>-479.27</v>
      </c>
      <c r="J1359" s="122">
        <v>-2030.13</v>
      </c>
      <c r="K1359" s="122">
        <v>0</v>
      </c>
      <c r="L1359"/>
      <c r="M1359"/>
      <c r="N1359"/>
    </row>
    <row r="1360" spans="1:14" s="41" customFormat="1" ht="12" hidden="1" customHeight="1" outlineLevel="2" x14ac:dyDescent="0.25">
      <c r="A1360" s="47">
        <v>1</v>
      </c>
      <c r="B1360" s="55" t="s">
        <v>314</v>
      </c>
      <c r="C1360" s="48">
        <v>3222633</v>
      </c>
      <c r="D1360" s="49">
        <v>41817</v>
      </c>
      <c r="E1360" s="48">
        <v>76076</v>
      </c>
      <c r="F1360" s="48" t="s">
        <v>38</v>
      </c>
      <c r="G1360" s="50" t="s">
        <v>260</v>
      </c>
      <c r="H1360" s="122">
        <v>349.4</v>
      </c>
      <c r="I1360" s="122">
        <v>-226.59</v>
      </c>
      <c r="J1360" s="122">
        <v>-122.81</v>
      </c>
      <c r="K1360" s="122">
        <v>0</v>
      </c>
      <c r="L1360"/>
      <c r="M1360"/>
      <c r="N1360"/>
    </row>
    <row r="1361" spans="1:14" s="41" customFormat="1" ht="12" hidden="1" customHeight="1" outlineLevel="2" x14ac:dyDescent="0.25">
      <c r="A1361" s="47">
        <v>1</v>
      </c>
      <c r="B1361" s="55" t="s">
        <v>314</v>
      </c>
      <c r="C1361" s="48">
        <v>3303747</v>
      </c>
      <c r="D1361" s="49">
        <v>41817</v>
      </c>
      <c r="E1361" s="48">
        <v>124567</v>
      </c>
      <c r="F1361" s="48" t="s">
        <v>38</v>
      </c>
      <c r="G1361" s="50" t="s">
        <v>260</v>
      </c>
      <c r="H1361" s="122">
        <v>349.4</v>
      </c>
      <c r="I1361" s="122">
        <v>-223.59</v>
      </c>
      <c r="J1361" s="122">
        <v>-122.81</v>
      </c>
      <c r="K1361" s="122">
        <v>3</v>
      </c>
      <c r="L1361"/>
      <c r="M1361"/>
      <c r="N1361"/>
    </row>
    <row r="1362" spans="1:14" s="41" customFormat="1" ht="12" hidden="1" customHeight="1" outlineLevel="2" x14ac:dyDescent="0.25">
      <c r="A1362" s="47">
        <v>1</v>
      </c>
      <c r="B1362" s="55" t="s">
        <v>314</v>
      </c>
      <c r="C1362" s="48">
        <v>3311268</v>
      </c>
      <c r="D1362" s="49">
        <v>41820</v>
      </c>
      <c r="E1362" s="48">
        <v>18572</v>
      </c>
      <c r="F1362" s="48" t="s">
        <v>84</v>
      </c>
      <c r="G1362" s="50" t="s">
        <v>271</v>
      </c>
      <c r="H1362" s="122">
        <v>2684.4</v>
      </c>
      <c r="I1362" s="122">
        <v>-520.07000000000005</v>
      </c>
      <c r="J1362" s="122">
        <v>-2164.33</v>
      </c>
      <c r="K1362" s="122">
        <v>0</v>
      </c>
      <c r="L1362"/>
      <c r="M1362"/>
      <c r="N1362"/>
    </row>
    <row r="1363" spans="1:14" s="41" customFormat="1" ht="12" hidden="1" customHeight="1" outlineLevel="2" x14ac:dyDescent="0.25">
      <c r="A1363" s="47">
        <v>1</v>
      </c>
      <c r="B1363" s="55" t="s">
        <v>314</v>
      </c>
      <c r="C1363" s="48">
        <v>3072529</v>
      </c>
      <c r="D1363" s="49">
        <v>41820</v>
      </c>
      <c r="E1363" s="48">
        <v>29055</v>
      </c>
      <c r="F1363" s="48" t="s">
        <v>84</v>
      </c>
      <c r="G1363" s="50" t="s">
        <v>271</v>
      </c>
      <c r="H1363" s="122">
        <v>349.4</v>
      </c>
      <c r="I1363" s="122">
        <v>-283.61</v>
      </c>
      <c r="J1363" s="122">
        <v>-65.790000000000006</v>
      </c>
      <c r="K1363" s="122">
        <v>0</v>
      </c>
      <c r="L1363"/>
      <c r="M1363"/>
      <c r="N1363"/>
    </row>
    <row r="1364" spans="1:14" s="41" customFormat="1" ht="12" hidden="1" customHeight="1" outlineLevel="2" x14ac:dyDescent="0.25">
      <c r="A1364" s="47">
        <v>1</v>
      </c>
      <c r="B1364" s="55" t="s">
        <v>314</v>
      </c>
      <c r="C1364" s="48">
        <v>3090726</v>
      </c>
      <c r="D1364" s="49">
        <v>41820</v>
      </c>
      <c r="E1364" s="48">
        <v>259925</v>
      </c>
      <c r="F1364" s="48" t="s">
        <v>29</v>
      </c>
      <c r="G1364" s="50" t="s">
        <v>268</v>
      </c>
      <c r="H1364" s="122">
        <v>349.4</v>
      </c>
      <c r="I1364" s="122">
        <v>-308.82</v>
      </c>
      <c r="J1364" s="122">
        <v>-40.58</v>
      </c>
      <c r="K1364" s="122">
        <v>0</v>
      </c>
      <c r="L1364"/>
      <c r="M1364"/>
      <c r="N1364"/>
    </row>
    <row r="1365" spans="1:14" s="41" customFormat="1" ht="12" hidden="1" customHeight="1" outlineLevel="2" x14ac:dyDescent="0.25">
      <c r="A1365" s="47">
        <v>1</v>
      </c>
      <c r="B1365" s="55" t="s">
        <v>314</v>
      </c>
      <c r="C1365" s="48">
        <v>422719</v>
      </c>
      <c r="D1365" s="49">
        <v>41820</v>
      </c>
      <c r="E1365" s="48">
        <v>117865</v>
      </c>
      <c r="F1365" s="48" t="s">
        <v>29</v>
      </c>
      <c r="G1365" s="50" t="s">
        <v>268</v>
      </c>
      <c r="H1365" s="122">
        <v>349.4</v>
      </c>
      <c r="I1365" s="122">
        <v>-274.87</v>
      </c>
      <c r="J1365" s="122">
        <v>-74.53</v>
      </c>
      <c r="K1365" s="122">
        <v>0</v>
      </c>
      <c r="L1365"/>
      <c r="M1365"/>
      <c r="N1365"/>
    </row>
    <row r="1366" spans="1:14" s="41" customFormat="1" ht="12" hidden="1" customHeight="1" outlineLevel="2" x14ac:dyDescent="0.25">
      <c r="A1366" s="47">
        <v>1</v>
      </c>
      <c r="B1366" s="55" t="s">
        <v>314</v>
      </c>
      <c r="C1366" s="48">
        <v>3101533</v>
      </c>
      <c r="D1366" s="49">
        <v>41820</v>
      </c>
      <c r="E1366" s="48">
        <v>374831</v>
      </c>
      <c r="F1366" s="48" t="s">
        <v>16</v>
      </c>
      <c r="G1366" s="50" t="s">
        <v>266</v>
      </c>
      <c r="H1366" s="122">
        <v>1793.23</v>
      </c>
      <c r="I1366" s="122">
        <v>-1072.1500000000001</v>
      </c>
      <c r="J1366" s="122">
        <v>-721.08</v>
      </c>
      <c r="K1366" s="122">
        <v>0</v>
      </c>
      <c r="L1366"/>
      <c r="M1366"/>
      <c r="N1366"/>
    </row>
    <row r="1367" spans="1:14" s="41" customFormat="1" ht="12" hidden="1" customHeight="1" outlineLevel="2" x14ac:dyDescent="0.25">
      <c r="A1367" s="47">
        <v>1</v>
      </c>
      <c r="B1367" s="55" t="s">
        <v>314</v>
      </c>
      <c r="C1367" s="48">
        <v>3353297</v>
      </c>
      <c r="D1367" s="49">
        <v>41820</v>
      </c>
      <c r="E1367" s="48">
        <v>101167</v>
      </c>
      <c r="F1367" s="48" t="s">
        <v>16</v>
      </c>
      <c r="G1367" s="50" t="s">
        <v>266</v>
      </c>
      <c r="H1367" s="122">
        <v>349.4</v>
      </c>
      <c r="I1367" s="122">
        <v>-362.9</v>
      </c>
      <c r="J1367" s="122">
        <v>13.5</v>
      </c>
      <c r="K1367" s="122">
        <v>0</v>
      </c>
      <c r="L1367"/>
      <c r="M1367"/>
      <c r="N1367"/>
    </row>
    <row r="1368" spans="1:14" s="41" customFormat="1" ht="12" hidden="1" customHeight="1" outlineLevel="2" x14ac:dyDescent="0.25">
      <c r="A1368" s="47">
        <v>1</v>
      </c>
      <c r="B1368" s="55" t="s">
        <v>314</v>
      </c>
      <c r="C1368" s="48">
        <v>3540156</v>
      </c>
      <c r="D1368" s="49">
        <v>41820</v>
      </c>
      <c r="E1368" s="48">
        <v>152837</v>
      </c>
      <c r="F1368" s="48" t="s">
        <v>16</v>
      </c>
      <c r="G1368" s="50" t="s">
        <v>266</v>
      </c>
      <c r="H1368" s="122">
        <v>349.4</v>
      </c>
      <c r="I1368" s="122">
        <v>-359.9</v>
      </c>
      <c r="J1368" s="122">
        <v>13.5</v>
      </c>
      <c r="K1368" s="122">
        <v>3</v>
      </c>
      <c r="L1368"/>
      <c r="M1368"/>
      <c r="N1368"/>
    </row>
    <row r="1369" spans="1:14" s="41" customFormat="1" ht="12" hidden="1" customHeight="1" outlineLevel="2" x14ac:dyDescent="0.25">
      <c r="A1369" s="47">
        <v>1</v>
      </c>
      <c r="B1369" s="55" t="s">
        <v>314</v>
      </c>
      <c r="C1369" s="48">
        <v>3366341</v>
      </c>
      <c r="D1369" s="49">
        <v>41820</v>
      </c>
      <c r="E1369" s="48">
        <v>987174</v>
      </c>
      <c r="F1369" s="48" t="s">
        <v>38</v>
      </c>
      <c r="G1369" s="50" t="s">
        <v>260</v>
      </c>
      <c r="H1369" s="122">
        <v>2509.4</v>
      </c>
      <c r="I1369" s="122">
        <v>-479.27</v>
      </c>
      <c r="J1369" s="122">
        <v>-2030.13</v>
      </c>
      <c r="K1369" s="122">
        <v>0</v>
      </c>
      <c r="L1369"/>
      <c r="M1369"/>
      <c r="N1369"/>
    </row>
    <row r="1370" spans="1:14" s="41" customFormat="1" ht="12" hidden="1" customHeight="1" outlineLevel="2" x14ac:dyDescent="0.25">
      <c r="A1370" s="47">
        <v>1</v>
      </c>
      <c r="B1370" s="55" t="s">
        <v>314</v>
      </c>
      <c r="C1370" s="48">
        <v>3222633</v>
      </c>
      <c r="D1370" s="49">
        <v>41820</v>
      </c>
      <c r="E1370" s="48">
        <v>76076</v>
      </c>
      <c r="F1370" s="48" t="s">
        <v>38</v>
      </c>
      <c r="G1370" s="50" t="s">
        <v>260</v>
      </c>
      <c r="H1370" s="122">
        <v>349.4</v>
      </c>
      <c r="I1370" s="122">
        <v>-226.59</v>
      </c>
      <c r="J1370" s="122">
        <v>-122.81</v>
      </c>
      <c r="K1370" s="122">
        <v>0</v>
      </c>
      <c r="L1370"/>
      <c r="M1370"/>
      <c r="N1370"/>
    </row>
    <row r="1371" spans="1:14" s="41" customFormat="1" ht="12" hidden="1" customHeight="1" outlineLevel="2" x14ac:dyDescent="0.25">
      <c r="A1371" s="47">
        <v>1</v>
      </c>
      <c r="B1371" s="55" t="s">
        <v>314</v>
      </c>
      <c r="C1371" s="48">
        <v>3303747</v>
      </c>
      <c r="D1371" s="49">
        <v>41820</v>
      </c>
      <c r="E1371" s="48">
        <v>124567</v>
      </c>
      <c r="F1371" s="48" t="s">
        <v>38</v>
      </c>
      <c r="G1371" s="50" t="s">
        <v>260</v>
      </c>
      <c r="H1371" s="122">
        <v>442</v>
      </c>
      <c r="I1371" s="122">
        <v>-223.59</v>
      </c>
      <c r="J1371" s="122">
        <v>-215.41</v>
      </c>
      <c r="K1371" s="122">
        <v>3</v>
      </c>
      <c r="L1371"/>
      <c r="M1371"/>
      <c r="N1371"/>
    </row>
    <row r="1372" spans="1:14" s="41" customFormat="1" ht="12" hidden="1" customHeight="1" outlineLevel="2" x14ac:dyDescent="0.25">
      <c r="A1372" s="47">
        <v>1</v>
      </c>
      <c r="B1372" s="55" t="s">
        <v>314</v>
      </c>
      <c r="C1372" s="48">
        <v>3485858</v>
      </c>
      <c r="D1372" s="49">
        <v>41820</v>
      </c>
      <c r="E1372" s="48">
        <v>47654</v>
      </c>
      <c r="F1372" s="48" t="s">
        <v>238</v>
      </c>
      <c r="G1372" s="50" t="s">
        <v>261</v>
      </c>
      <c r="H1372" s="122">
        <v>534.6</v>
      </c>
      <c r="I1372" s="122">
        <v>0</v>
      </c>
      <c r="J1372" s="122">
        <v>-171.7</v>
      </c>
      <c r="K1372" s="122">
        <v>362.9</v>
      </c>
      <c r="L1372"/>
      <c r="M1372"/>
      <c r="N1372"/>
    </row>
    <row r="1373" spans="1:14" s="41" customFormat="1" ht="12" hidden="1" customHeight="1" outlineLevel="2" x14ac:dyDescent="0.25">
      <c r="A1373" s="47">
        <v>1</v>
      </c>
      <c r="B1373" s="55" t="s">
        <v>314</v>
      </c>
      <c r="C1373" s="48">
        <v>3473578</v>
      </c>
      <c r="D1373" s="49">
        <v>41820</v>
      </c>
      <c r="E1373" s="48">
        <v>13534</v>
      </c>
      <c r="F1373" s="48" t="s">
        <v>16</v>
      </c>
      <c r="G1373" s="50" t="s">
        <v>266</v>
      </c>
      <c r="H1373" s="122">
        <v>5018.8</v>
      </c>
      <c r="I1373" s="122">
        <v>0</v>
      </c>
      <c r="J1373" s="122">
        <v>-4655.8999999999996</v>
      </c>
      <c r="K1373" s="122">
        <v>362.9</v>
      </c>
      <c r="L1373"/>
      <c r="M1373"/>
      <c r="N1373"/>
    </row>
    <row r="1374" spans="1:14" s="41" customFormat="1" ht="12" hidden="1" customHeight="1" outlineLevel="2" x14ac:dyDescent="0.25">
      <c r="A1374" s="47">
        <v>1</v>
      </c>
      <c r="B1374" s="55" t="s">
        <v>314</v>
      </c>
      <c r="C1374" s="48">
        <v>1185375</v>
      </c>
      <c r="D1374" s="49">
        <v>41820</v>
      </c>
      <c r="E1374" s="48">
        <v>164552</v>
      </c>
      <c r="F1374" s="48" t="s">
        <v>38</v>
      </c>
      <c r="G1374" s="50" t="s">
        <v>260</v>
      </c>
      <c r="H1374" s="122">
        <v>349.4</v>
      </c>
      <c r="I1374" s="122">
        <v>0</v>
      </c>
      <c r="J1374" s="122">
        <v>0</v>
      </c>
      <c r="K1374" s="122">
        <v>349.4</v>
      </c>
      <c r="L1374"/>
      <c r="M1374"/>
      <c r="N1374"/>
    </row>
    <row r="1375" spans="1:14" s="41" customFormat="1" ht="12" hidden="1" customHeight="1" outlineLevel="1" collapsed="1" x14ac:dyDescent="0.25">
      <c r="A1375" s="47">
        <f>SUBTOTAL(9,A1131:A1374)</f>
        <v>244</v>
      </c>
      <c r="B1375" s="56" t="s">
        <v>326</v>
      </c>
      <c r="C1375" s="48"/>
      <c r="D1375" s="49"/>
      <c r="E1375" s="48"/>
      <c r="F1375" s="48"/>
      <c r="G1375" s="50"/>
      <c r="H1375" s="122">
        <f>SUBTOTAL(9,H1131:H1374)</f>
        <v>305823.97000000009</v>
      </c>
      <c r="I1375" s="122">
        <f>SUBTOTAL(9,I1131:I1374)</f>
        <v>-77689.829999999987</v>
      </c>
      <c r="J1375" s="122">
        <f>SUBTOTAL(9,J1131:J1374)</f>
        <v>-175800.94999999992</v>
      </c>
      <c r="K1375" s="122">
        <f>SUBTOTAL(9,K1131:K1374)</f>
        <v>52333.190000000024</v>
      </c>
      <c r="L1375"/>
      <c r="M1375"/>
      <c r="N1375"/>
    </row>
    <row r="1376" spans="1:14" s="41" customFormat="1" ht="12" hidden="1" customHeight="1" outlineLevel="2" x14ac:dyDescent="0.25">
      <c r="A1376" s="47">
        <v>1</v>
      </c>
      <c r="B1376" s="55" t="s">
        <v>315</v>
      </c>
      <c r="C1376" s="48">
        <v>3072529</v>
      </c>
      <c r="D1376" s="49">
        <v>41821</v>
      </c>
      <c r="E1376" s="48">
        <v>29055</v>
      </c>
      <c r="F1376" s="48" t="s">
        <v>84</v>
      </c>
      <c r="G1376" s="50" t="s">
        <v>271</v>
      </c>
      <c r="H1376" s="122">
        <v>349.4</v>
      </c>
      <c r="I1376" s="122">
        <v>-283.61</v>
      </c>
      <c r="J1376" s="122">
        <v>-65.790000000000006</v>
      </c>
      <c r="K1376" s="122">
        <v>0</v>
      </c>
      <c r="L1376"/>
      <c r="M1376"/>
      <c r="N1376"/>
    </row>
    <row r="1377" spans="1:14" s="41" customFormat="1" ht="12" hidden="1" customHeight="1" outlineLevel="2" x14ac:dyDescent="0.25">
      <c r="A1377" s="47">
        <v>1</v>
      </c>
      <c r="B1377" s="55" t="s">
        <v>315</v>
      </c>
      <c r="C1377" s="48">
        <v>3090726</v>
      </c>
      <c r="D1377" s="49">
        <v>41821</v>
      </c>
      <c r="E1377" s="48">
        <v>259925</v>
      </c>
      <c r="F1377" s="48" t="s">
        <v>29</v>
      </c>
      <c r="G1377" s="50" t="s">
        <v>268</v>
      </c>
      <c r="H1377" s="122">
        <v>349.4</v>
      </c>
      <c r="I1377" s="122">
        <v>-308.82</v>
      </c>
      <c r="J1377" s="122">
        <v>-40.58</v>
      </c>
      <c r="K1377" s="122">
        <v>0</v>
      </c>
      <c r="L1377"/>
      <c r="M1377"/>
      <c r="N1377"/>
    </row>
    <row r="1378" spans="1:14" s="41" customFormat="1" ht="12" hidden="1" customHeight="1" outlineLevel="2" x14ac:dyDescent="0.25">
      <c r="A1378" s="47">
        <v>1</v>
      </c>
      <c r="B1378" s="55" t="s">
        <v>315</v>
      </c>
      <c r="C1378" s="48">
        <v>3485858</v>
      </c>
      <c r="D1378" s="49">
        <v>41821</v>
      </c>
      <c r="E1378" s="48">
        <v>47654</v>
      </c>
      <c r="F1378" s="48" t="s">
        <v>238</v>
      </c>
      <c r="G1378" s="50" t="s">
        <v>261</v>
      </c>
      <c r="H1378" s="122">
        <v>349.4</v>
      </c>
      <c r="I1378" s="122">
        <v>-352.01</v>
      </c>
      <c r="J1378" s="122">
        <v>2.61</v>
      </c>
      <c r="K1378" s="122">
        <v>0</v>
      </c>
      <c r="L1378"/>
      <c r="M1378"/>
      <c r="N1378"/>
    </row>
    <row r="1379" spans="1:14" s="41" customFormat="1" ht="12" hidden="1" customHeight="1" outlineLevel="2" x14ac:dyDescent="0.25">
      <c r="A1379" s="47">
        <v>1</v>
      </c>
      <c r="B1379" s="55" t="s">
        <v>315</v>
      </c>
      <c r="C1379" s="48">
        <v>3353297</v>
      </c>
      <c r="D1379" s="49">
        <v>41821</v>
      </c>
      <c r="E1379" s="48">
        <v>101167</v>
      </c>
      <c r="F1379" s="48" t="s">
        <v>16</v>
      </c>
      <c r="G1379" s="50" t="s">
        <v>266</v>
      </c>
      <c r="H1379" s="122">
        <v>349.4</v>
      </c>
      <c r="I1379" s="122">
        <v>-362.9</v>
      </c>
      <c r="J1379" s="122">
        <v>13.5</v>
      </c>
      <c r="K1379" s="122">
        <v>0</v>
      </c>
      <c r="L1379"/>
      <c r="M1379"/>
      <c r="N1379"/>
    </row>
    <row r="1380" spans="1:14" s="41" customFormat="1" ht="12" hidden="1" customHeight="1" outlineLevel="2" x14ac:dyDescent="0.25">
      <c r="A1380" s="47">
        <v>1</v>
      </c>
      <c r="B1380" s="55" t="s">
        <v>315</v>
      </c>
      <c r="C1380" s="48">
        <v>3473578</v>
      </c>
      <c r="D1380" s="49">
        <v>41821</v>
      </c>
      <c r="E1380" s="48">
        <v>13534</v>
      </c>
      <c r="F1380" s="48" t="s">
        <v>16</v>
      </c>
      <c r="G1380" s="50" t="s">
        <v>266</v>
      </c>
      <c r="H1380" s="122">
        <v>2602</v>
      </c>
      <c r="I1380" s="122">
        <v>-352.01</v>
      </c>
      <c r="J1380" s="122">
        <v>-2249.9899999999998</v>
      </c>
      <c r="K1380" s="122">
        <v>0</v>
      </c>
      <c r="L1380"/>
      <c r="M1380"/>
      <c r="N1380"/>
    </row>
    <row r="1381" spans="1:14" s="41" customFormat="1" ht="12" hidden="1" customHeight="1" outlineLevel="2" x14ac:dyDescent="0.25">
      <c r="A1381" s="47">
        <v>1</v>
      </c>
      <c r="B1381" s="55" t="s">
        <v>315</v>
      </c>
      <c r="C1381" s="48">
        <v>3366341</v>
      </c>
      <c r="D1381" s="49">
        <v>41821</v>
      </c>
      <c r="E1381" s="48">
        <v>987174</v>
      </c>
      <c r="F1381" s="48" t="s">
        <v>38</v>
      </c>
      <c r="G1381" s="50" t="s">
        <v>260</v>
      </c>
      <c r="H1381" s="122">
        <v>2602</v>
      </c>
      <c r="I1381" s="122">
        <v>-479.27</v>
      </c>
      <c r="J1381" s="122">
        <v>-2122.73</v>
      </c>
      <c r="K1381" s="122">
        <v>0</v>
      </c>
      <c r="L1381"/>
      <c r="M1381"/>
      <c r="N1381"/>
    </row>
    <row r="1382" spans="1:14" s="41" customFormat="1" ht="12" hidden="1" customHeight="1" outlineLevel="2" x14ac:dyDescent="0.25">
      <c r="A1382" s="47">
        <v>1</v>
      </c>
      <c r="B1382" s="55" t="s">
        <v>315</v>
      </c>
      <c r="C1382" s="48">
        <v>3222633</v>
      </c>
      <c r="D1382" s="49">
        <v>41821</v>
      </c>
      <c r="E1382" s="48">
        <v>76076</v>
      </c>
      <c r="F1382" s="48" t="s">
        <v>38</v>
      </c>
      <c r="G1382" s="50" t="s">
        <v>260</v>
      </c>
      <c r="H1382" s="122">
        <v>349.4</v>
      </c>
      <c r="I1382" s="122">
        <v>-226.59</v>
      </c>
      <c r="J1382" s="122">
        <v>-122.81</v>
      </c>
      <c r="K1382" s="122">
        <v>0</v>
      </c>
      <c r="L1382"/>
      <c r="M1382"/>
      <c r="N1382"/>
    </row>
    <row r="1383" spans="1:14" s="41" customFormat="1" ht="12" hidden="1" customHeight="1" outlineLevel="2" x14ac:dyDescent="0.25">
      <c r="A1383" s="47">
        <v>1</v>
      </c>
      <c r="B1383" s="55" t="s">
        <v>315</v>
      </c>
      <c r="C1383" s="48">
        <v>1185375</v>
      </c>
      <c r="D1383" s="49">
        <v>41821</v>
      </c>
      <c r="E1383" s="48">
        <v>164552</v>
      </c>
      <c r="F1383" s="48" t="s">
        <v>38</v>
      </c>
      <c r="G1383" s="50" t="s">
        <v>260</v>
      </c>
      <c r="H1383" s="122">
        <v>349.4</v>
      </c>
      <c r="I1383" s="122">
        <v>0</v>
      </c>
      <c r="J1383" s="122">
        <v>0</v>
      </c>
      <c r="K1383" s="122">
        <v>349.4</v>
      </c>
      <c r="L1383"/>
      <c r="M1383"/>
      <c r="N1383"/>
    </row>
    <row r="1384" spans="1:14" s="41" customFormat="1" ht="12" hidden="1" customHeight="1" outlineLevel="2" x14ac:dyDescent="0.25">
      <c r="A1384" s="47">
        <v>1</v>
      </c>
      <c r="B1384" s="55" t="s">
        <v>315</v>
      </c>
      <c r="C1384" s="48">
        <v>3072529</v>
      </c>
      <c r="D1384" s="49">
        <v>41822</v>
      </c>
      <c r="E1384" s="48">
        <v>29055</v>
      </c>
      <c r="F1384" s="48" t="s">
        <v>84</v>
      </c>
      <c r="G1384" s="50" t="s">
        <v>271</v>
      </c>
      <c r="H1384" s="122">
        <v>349.4</v>
      </c>
      <c r="I1384" s="122">
        <v>-283.61</v>
      </c>
      <c r="J1384" s="122">
        <v>-65.790000000000006</v>
      </c>
      <c r="K1384" s="122">
        <v>0</v>
      </c>
      <c r="L1384"/>
      <c r="M1384"/>
      <c r="N1384"/>
    </row>
    <row r="1385" spans="1:14" s="41" customFormat="1" ht="12" hidden="1" customHeight="1" outlineLevel="2" x14ac:dyDescent="0.25">
      <c r="A1385" s="47">
        <v>1</v>
      </c>
      <c r="B1385" s="55" t="s">
        <v>315</v>
      </c>
      <c r="C1385" s="48">
        <v>3090726</v>
      </c>
      <c r="D1385" s="49">
        <v>41822</v>
      </c>
      <c r="E1385" s="48">
        <v>259925</v>
      </c>
      <c r="F1385" s="48" t="s">
        <v>29</v>
      </c>
      <c r="G1385" s="50" t="s">
        <v>268</v>
      </c>
      <c r="H1385" s="122">
        <v>442</v>
      </c>
      <c r="I1385" s="122">
        <v>-308.82</v>
      </c>
      <c r="J1385" s="122">
        <v>-133.18</v>
      </c>
      <c r="K1385" s="122">
        <v>0</v>
      </c>
      <c r="L1385"/>
      <c r="M1385"/>
      <c r="N1385"/>
    </row>
    <row r="1386" spans="1:14" s="41" customFormat="1" ht="12" hidden="1" customHeight="1" outlineLevel="2" x14ac:dyDescent="0.25">
      <c r="A1386" s="47">
        <v>1</v>
      </c>
      <c r="B1386" s="55" t="s">
        <v>315</v>
      </c>
      <c r="C1386" s="48">
        <v>1099850</v>
      </c>
      <c r="D1386" s="49">
        <v>41822</v>
      </c>
      <c r="E1386" s="48">
        <v>29081</v>
      </c>
      <c r="F1386" s="48" t="s">
        <v>238</v>
      </c>
      <c r="G1386" s="50" t="s">
        <v>261</v>
      </c>
      <c r="H1386" s="122">
        <v>349.4</v>
      </c>
      <c r="I1386" s="122">
        <v>-352.01</v>
      </c>
      <c r="J1386" s="122">
        <v>2.61</v>
      </c>
      <c r="K1386" s="122">
        <v>0</v>
      </c>
      <c r="L1386"/>
      <c r="M1386"/>
      <c r="N1386"/>
    </row>
    <row r="1387" spans="1:14" s="41" customFormat="1" ht="12" hidden="1" customHeight="1" outlineLevel="2" x14ac:dyDescent="0.25">
      <c r="A1387" s="47">
        <v>1</v>
      </c>
      <c r="B1387" s="55" t="s">
        <v>315</v>
      </c>
      <c r="C1387" s="48">
        <v>3473578</v>
      </c>
      <c r="D1387" s="49">
        <v>41822</v>
      </c>
      <c r="E1387" s="48">
        <v>13534</v>
      </c>
      <c r="F1387" s="48" t="s">
        <v>16</v>
      </c>
      <c r="G1387" s="50" t="s">
        <v>266</v>
      </c>
      <c r="H1387" s="122">
        <v>2602</v>
      </c>
      <c r="I1387" s="122">
        <v>-352.01</v>
      </c>
      <c r="J1387" s="122">
        <v>-2249.9899999999998</v>
      </c>
      <c r="K1387" s="122">
        <v>0</v>
      </c>
      <c r="L1387"/>
      <c r="M1387"/>
      <c r="N1387"/>
    </row>
    <row r="1388" spans="1:14" s="41" customFormat="1" ht="12" hidden="1" customHeight="1" outlineLevel="2" x14ac:dyDescent="0.25">
      <c r="A1388" s="47">
        <v>1</v>
      </c>
      <c r="B1388" s="55" t="s">
        <v>315</v>
      </c>
      <c r="C1388" s="48">
        <v>3366341</v>
      </c>
      <c r="D1388" s="49">
        <v>41822</v>
      </c>
      <c r="E1388" s="48">
        <v>987174</v>
      </c>
      <c r="F1388" s="48" t="s">
        <v>38</v>
      </c>
      <c r="G1388" s="50" t="s">
        <v>260</v>
      </c>
      <c r="H1388" s="122">
        <v>2509.4</v>
      </c>
      <c r="I1388" s="122">
        <v>-479.27</v>
      </c>
      <c r="J1388" s="122">
        <v>-2030.13</v>
      </c>
      <c r="K1388" s="122">
        <v>0</v>
      </c>
      <c r="L1388"/>
      <c r="M1388"/>
      <c r="N1388"/>
    </row>
    <row r="1389" spans="1:14" s="41" customFormat="1" ht="12" hidden="1" customHeight="1" outlineLevel="2" x14ac:dyDescent="0.25">
      <c r="A1389" s="47">
        <v>1</v>
      </c>
      <c r="B1389" s="55" t="s">
        <v>315</v>
      </c>
      <c r="C1389" s="48">
        <v>3222633</v>
      </c>
      <c r="D1389" s="49">
        <v>41822</v>
      </c>
      <c r="E1389" s="48">
        <v>76076</v>
      </c>
      <c r="F1389" s="48" t="s">
        <v>38</v>
      </c>
      <c r="G1389" s="50" t="s">
        <v>260</v>
      </c>
      <c r="H1389" s="122">
        <v>349.4</v>
      </c>
      <c r="I1389" s="122">
        <v>-226.59</v>
      </c>
      <c r="J1389" s="122">
        <v>-122.81</v>
      </c>
      <c r="K1389" s="122">
        <v>0</v>
      </c>
      <c r="L1389"/>
      <c r="M1389"/>
      <c r="N1389"/>
    </row>
    <row r="1390" spans="1:14" s="41" customFormat="1" ht="12" hidden="1" customHeight="1" outlineLevel="2" x14ac:dyDescent="0.25">
      <c r="A1390" s="47">
        <v>1</v>
      </c>
      <c r="B1390" s="55" t="s">
        <v>315</v>
      </c>
      <c r="C1390" s="48">
        <v>1185375</v>
      </c>
      <c r="D1390" s="49">
        <v>41822</v>
      </c>
      <c r="E1390" s="48">
        <v>164552</v>
      </c>
      <c r="F1390" s="48" t="s">
        <v>38</v>
      </c>
      <c r="G1390" s="50" t="s">
        <v>260</v>
      </c>
      <c r="H1390" s="122">
        <v>349.4</v>
      </c>
      <c r="I1390" s="122">
        <v>0</v>
      </c>
      <c r="J1390" s="122">
        <v>0</v>
      </c>
      <c r="K1390" s="122">
        <v>349.4</v>
      </c>
      <c r="L1390"/>
      <c r="M1390"/>
      <c r="N1390"/>
    </row>
    <row r="1391" spans="1:14" s="41" customFormat="1" ht="12" hidden="1" customHeight="1" outlineLevel="2" x14ac:dyDescent="0.25">
      <c r="A1391" s="47">
        <v>1</v>
      </c>
      <c r="B1391" s="55" t="s">
        <v>315</v>
      </c>
      <c r="C1391" s="48">
        <v>3072529</v>
      </c>
      <c r="D1391" s="49">
        <v>41823</v>
      </c>
      <c r="E1391" s="48">
        <v>29055</v>
      </c>
      <c r="F1391" s="48" t="s">
        <v>84</v>
      </c>
      <c r="G1391" s="50" t="s">
        <v>271</v>
      </c>
      <c r="H1391" s="122">
        <v>534.6</v>
      </c>
      <c r="I1391" s="122">
        <v>-283.61</v>
      </c>
      <c r="J1391" s="122">
        <v>-250.99</v>
      </c>
      <c r="K1391" s="122">
        <v>0</v>
      </c>
      <c r="L1391"/>
      <c r="M1391"/>
      <c r="N1391"/>
    </row>
    <row r="1392" spans="1:14" s="41" customFormat="1" ht="12" hidden="1" customHeight="1" outlineLevel="2" x14ac:dyDescent="0.25">
      <c r="A1392" s="47">
        <v>1</v>
      </c>
      <c r="B1392" s="55" t="s">
        <v>315</v>
      </c>
      <c r="C1392" s="48">
        <v>3090726</v>
      </c>
      <c r="D1392" s="49">
        <v>41823</v>
      </c>
      <c r="E1392" s="48">
        <v>259925</v>
      </c>
      <c r="F1392" s="48" t="s">
        <v>29</v>
      </c>
      <c r="G1392" s="50" t="s">
        <v>268</v>
      </c>
      <c r="H1392" s="122">
        <v>349.4</v>
      </c>
      <c r="I1392" s="122">
        <v>-308.82</v>
      </c>
      <c r="J1392" s="122">
        <v>-40.58</v>
      </c>
      <c r="K1392" s="122">
        <v>0</v>
      </c>
      <c r="L1392"/>
      <c r="M1392"/>
      <c r="N1392"/>
    </row>
    <row r="1393" spans="1:14" s="41" customFormat="1" ht="12" hidden="1" customHeight="1" outlineLevel="2" x14ac:dyDescent="0.25">
      <c r="A1393" s="47">
        <v>1</v>
      </c>
      <c r="B1393" s="55" t="s">
        <v>315</v>
      </c>
      <c r="C1393" s="48">
        <v>1099850</v>
      </c>
      <c r="D1393" s="49">
        <v>41823</v>
      </c>
      <c r="E1393" s="48">
        <v>29081</v>
      </c>
      <c r="F1393" s="48" t="s">
        <v>238</v>
      </c>
      <c r="G1393" s="50" t="s">
        <v>261</v>
      </c>
      <c r="H1393" s="122">
        <v>349.4</v>
      </c>
      <c r="I1393" s="122">
        <v>-352.01</v>
      </c>
      <c r="J1393" s="122">
        <v>2.61</v>
      </c>
      <c r="K1393" s="122">
        <v>0</v>
      </c>
      <c r="L1393"/>
      <c r="M1393"/>
      <c r="N1393"/>
    </row>
    <row r="1394" spans="1:14" s="41" customFormat="1" ht="12" hidden="1" customHeight="1" outlineLevel="2" x14ac:dyDescent="0.25">
      <c r="A1394" s="47">
        <v>1</v>
      </c>
      <c r="B1394" s="55" t="s">
        <v>315</v>
      </c>
      <c r="C1394" s="48">
        <v>3485858</v>
      </c>
      <c r="D1394" s="49">
        <v>41823</v>
      </c>
      <c r="E1394" s="48">
        <v>47654</v>
      </c>
      <c r="F1394" s="48" t="s">
        <v>238</v>
      </c>
      <c r="G1394" s="50" t="s">
        <v>261</v>
      </c>
      <c r="H1394" s="122">
        <v>349.4</v>
      </c>
      <c r="I1394" s="122">
        <v>-352.01</v>
      </c>
      <c r="J1394" s="122">
        <v>2.61</v>
      </c>
      <c r="K1394" s="122">
        <v>0</v>
      </c>
      <c r="L1394"/>
      <c r="M1394"/>
      <c r="N1394"/>
    </row>
    <row r="1395" spans="1:14" s="41" customFormat="1" ht="12" hidden="1" customHeight="1" outlineLevel="2" x14ac:dyDescent="0.25">
      <c r="A1395" s="47">
        <v>1</v>
      </c>
      <c r="B1395" s="55" t="s">
        <v>315</v>
      </c>
      <c r="C1395" s="48">
        <v>3101533</v>
      </c>
      <c r="D1395" s="49">
        <v>41823</v>
      </c>
      <c r="E1395" s="48">
        <v>374831</v>
      </c>
      <c r="F1395" s="48" t="s">
        <v>16</v>
      </c>
      <c r="G1395" s="50" t="s">
        <v>266</v>
      </c>
      <c r="H1395" s="122">
        <v>484.4</v>
      </c>
      <c r="I1395" s="122">
        <v>-362.9</v>
      </c>
      <c r="J1395" s="122">
        <v>-121.5</v>
      </c>
      <c r="K1395" s="122">
        <v>0</v>
      </c>
      <c r="L1395"/>
      <c r="M1395"/>
      <c r="N1395"/>
    </row>
    <row r="1396" spans="1:14" s="41" customFormat="1" ht="12" hidden="1" customHeight="1" outlineLevel="2" x14ac:dyDescent="0.25">
      <c r="A1396" s="47">
        <v>1</v>
      </c>
      <c r="B1396" s="55" t="s">
        <v>315</v>
      </c>
      <c r="C1396" s="48">
        <v>3473578</v>
      </c>
      <c r="D1396" s="49">
        <v>41823</v>
      </c>
      <c r="E1396" s="48">
        <v>13534</v>
      </c>
      <c r="F1396" s="48" t="s">
        <v>16</v>
      </c>
      <c r="G1396" s="50" t="s">
        <v>266</v>
      </c>
      <c r="H1396" s="122">
        <v>2509.4</v>
      </c>
      <c r="I1396" s="122">
        <v>-352.01</v>
      </c>
      <c r="J1396" s="122">
        <v>-2157.39</v>
      </c>
      <c r="K1396" s="122">
        <v>0</v>
      </c>
      <c r="L1396"/>
      <c r="M1396"/>
      <c r="N1396"/>
    </row>
    <row r="1397" spans="1:14" s="41" customFormat="1" ht="12" hidden="1" customHeight="1" outlineLevel="2" x14ac:dyDescent="0.25">
      <c r="A1397" s="47">
        <v>1</v>
      </c>
      <c r="B1397" s="55" t="s">
        <v>315</v>
      </c>
      <c r="C1397" s="48">
        <v>3366341</v>
      </c>
      <c r="D1397" s="49">
        <v>41823</v>
      </c>
      <c r="E1397" s="48">
        <v>987174</v>
      </c>
      <c r="F1397" s="48" t="s">
        <v>38</v>
      </c>
      <c r="G1397" s="50" t="s">
        <v>260</v>
      </c>
      <c r="H1397" s="122">
        <v>2602</v>
      </c>
      <c r="I1397" s="122">
        <v>-479.27</v>
      </c>
      <c r="J1397" s="122">
        <v>-2122.73</v>
      </c>
      <c r="K1397" s="122">
        <v>0</v>
      </c>
      <c r="L1397"/>
      <c r="M1397"/>
      <c r="N1397"/>
    </row>
    <row r="1398" spans="1:14" s="41" customFormat="1" ht="12" hidden="1" customHeight="1" outlineLevel="2" x14ac:dyDescent="0.25">
      <c r="A1398" s="47">
        <v>1</v>
      </c>
      <c r="B1398" s="55" t="s">
        <v>315</v>
      </c>
      <c r="C1398" s="48">
        <v>3303747</v>
      </c>
      <c r="D1398" s="49">
        <v>41823</v>
      </c>
      <c r="E1398" s="48">
        <v>124567</v>
      </c>
      <c r="F1398" s="48" t="s">
        <v>38</v>
      </c>
      <c r="G1398" s="50" t="s">
        <v>260</v>
      </c>
      <c r="H1398" s="122">
        <v>349.4</v>
      </c>
      <c r="I1398" s="122">
        <v>-223.59</v>
      </c>
      <c r="J1398" s="122">
        <v>-122.81</v>
      </c>
      <c r="K1398" s="122">
        <v>3</v>
      </c>
      <c r="L1398"/>
      <c r="M1398"/>
      <c r="N1398"/>
    </row>
    <row r="1399" spans="1:14" s="41" customFormat="1" ht="12" hidden="1" customHeight="1" outlineLevel="2" x14ac:dyDescent="0.25">
      <c r="A1399" s="47">
        <v>1</v>
      </c>
      <c r="B1399" s="55" t="s">
        <v>315</v>
      </c>
      <c r="C1399" s="48">
        <v>1185375</v>
      </c>
      <c r="D1399" s="49">
        <v>41823</v>
      </c>
      <c r="E1399" s="48">
        <v>164552</v>
      </c>
      <c r="F1399" s="48" t="s">
        <v>38</v>
      </c>
      <c r="G1399" s="50" t="s">
        <v>260</v>
      </c>
      <c r="H1399" s="122">
        <v>349.4</v>
      </c>
      <c r="I1399" s="122">
        <v>0</v>
      </c>
      <c r="J1399" s="122">
        <v>0</v>
      </c>
      <c r="K1399" s="122">
        <v>349.4</v>
      </c>
      <c r="L1399"/>
      <c r="M1399"/>
      <c r="N1399"/>
    </row>
    <row r="1400" spans="1:14" s="41" customFormat="1" ht="12" hidden="1" customHeight="1" outlineLevel="2" x14ac:dyDescent="0.25">
      <c r="A1400" s="47">
        <v>1</v>
      </c>
      <c r="B1400" s="55" t="s">
        <v>315</v>
      </c>
      <c r="C1400" s="48">
        <v>3072529</v>
      </c>
      <c r="D1400" s="49">
        <v>41827</v>
      </c>
      <c r="E1400" s="48">
        <v>29055</v>
      </c>
      <c r="F1400" s="48" t="s">
        <v>84</v>
      </c>
      <c r="G1400" s="50" t="s">
        <v>271</v>
      </c>
      <c r="H1400" s="122">
        <v>792.4</v>
      </c>
      <c r="I1400" s="122">
        <v>-331.55</v>
      </c>
      <c r="J1400" s="122">
        <v>-460.85</v>
      </c>
      <c r="K1400" s="122">
        <v>0</v>
      </c>
      <c r="L1400"/>
      <c r="M1400"/>
      <c r="N1400"/>
    </row>
    <row r="1401" spans="1:14" s="41" customFormat="1" ht="12" hidden="1" customHeight="1" outlineLevel="2" x14ac:dyDescent="0.25">
      <c r="A1401" s="47">
        <v>1</v>
      </c>
      <c r="B1401" s="55" t="s">
        <v>315</v>
      </c>
      <c r="C1401" s="48">
        <v>3090726</v>
      </c>
      <c r="D1401" s="49">
        <v>41827</v>
      </c>
      <c r="E1401" s="48">
        <v>259925</v>
      </c>
      <c r="F1401" s="48" t="s">
        <v>29</v>
      </c>
      <c r="G1401" s="50" t="s">
        <v>268</v>
      </c>
      <c r="H1401" s="122">
        <v>443</v>
      </c>
      <c r="I1401" s="122">
        <v>-52.2</v>
      </c>
      <c r="J1401" s="122">
        <v>-390.8</v>
      </c>
      <c r="K1401" s="122">
        <v>0</v>
      </c>
      <c r="L1401"/>
      <c r="M1401"/>
      <c r="N1401"/>
    </row>
    <row r="1402" spans="1:14" s="41" customFormat="1" ht="12" hidden="1" customHeight="1" outlineLevel="2" x14ac:dyDescent="0.25">
      <c r="A1402" s="47">
        <v>1</v>
      </c>
      <c r="B1402" s="55" t="s">
        <v>315</v>
      </c>
      <c r="C1402" s="48">
        <v>1099850</v>
      </c>
      <c r="D1402" s="49">
        <v>41827</v>
      </c>
      <c r="E1402" s="48">
        <v>29081</v>
      </c>
      <c r="F1402" s="48" t="s">
        <v>238</v>
      </c>
      <c r="G1402" s="50" t="s">
        <v>261</v>
      </c>
      <c r="H1402" s="122">
        <v>885</v>
      </c>
      <c r="I1402" s="122">
        <v>-515.44000000000005</v>
      </c>
      <c r="J1402" s="122">
        <v>-369.56</v>
      </c>
      <c r="K1402" s="122">
        <v>0</v>
      </c>
      <c r="L1402"/>
      <c r="M1402"/>
      <c r="N1402"/>
    </row>
    <row r="1403" spans="1:14" s="41" customFormat="1" ht="12" hidden="1" customHeight="1" outlineLevel="2" x14ac:dyDescent="0.25">
      <c r="A1403" s="47">
        <v>1</v>
      </c>
      <c r="B1403" s="55" t="s">
        <v>315</v>
      </c>
      <c r="C1403" s="48">
        <v>3485858</v>
      </c>
      <c r="D1403" s="49">
        <v>41827</v>
      </c>
      <c r="E1403" s="48">
        <v>47654</v>
      </c>
      <c r="F1403" s="48" t="s">
        <v>238</v>
      </c>
      <c r="G1403" s="50" t="s">
        <v>261</v>
      </c>
      <c r="H1403" s="122">
        <v>792.4</v>
      </c>
      <c r="I1403" s="122">
        <v>-515.44000000000005</v>
      </c>
      <c r="J1403" s="122">
        <v>-276.95999999999998</v>
      </c>
      <c r="K1403" s="122">
        <v>0</v>
      </c>
      <c r="L1403"/>
      <c r="M1403"/>
      <c r="N1403"/>
    </row>
    <row r="1404" spans="1:14" s="41" customFormat="1" ht="12" hidden="1" customHeight="1" outlineLevel="2" x14ac:dyDescent="0.25">
      <c r="A1404" s="47">
        <v>1</v>
      </c>
      <c r="B1404" s="55" t="s">
        <v>315</v>
      </c>
      <c r="C1404" s="48">
        <v>3101533</v>
      </c>
      <c r="D1404" s="49">
        <v>41827</v>
      </c>
      <c r="E1404" s="48">
        <v>374831</v>
      </c>
      <c r="F1404" s="48" t="s">
        <v>16</v>
      </c>
      <c r="G1404" s="50" t="s">
        <v>266</v>
      </c>
      <c r="H1404" s="122">
        <v>792.4</v>
      </c>
      <c r="I1404" s="122">
        <v>-531.38</v>
      </c>
      <c r="J1404" s="122">
        <v>-261.02</v>
      </c>
      <c r="K1404" s="122">
        <v>0</v>
      </c>
      <c r="L1404"/>
      <c r="M1404"/>
      <c r="N1404"/>
    </row>
    <row r="1405" spans="1:14" s="41" customFormat="1" ht="12" hidden="1" customHeight="1" outlineLevel="2" x14ac:dyDescent="0.25">
      <c r="A1405" s="47">
        <v>1</v>
      </c>
      <c r="B1405" s="55" t="s">
        <v>315</v>
      </c>
      <c r="C1405" s="48">
        <v>3353297</v>
      </c>
      <c r="D1405" s="49">
        <v>41827</v>
      </c>
      <c r="E1405" s="48">
        <v>101167</v>
      </c>
      <c r="F1405" s="48" t="s">
        <v>16</v>
      </c>
      <c r="G1405" s="50" t="s">
        <v>266</v>
      </c>
      <c r="H1405" s="122">
        <v>792.4</v>
      </c>
      <c r="I1405" s="122">
        <v>-531.38</v>
      </c>
      <c r="J1405" s="122">
        <v>-261.02</v>
      </c>
      <c r="K1405" s="122">
        <v>0</v>
      </c>
      <c r="L1405"/>
      <c r="M1405"/>
      <c r="N1405"/>
    </row>
    <row r="1406" spans="1:14" s="41" customFormat="1" ht="12" hidden="1" customHeight="1" outlineLevel="2" x14ac:dyDescent="0.25">
      <c r="A1406" s="47">
        <v>1</v>
      </c>
      <c r="B1406" s="55" t="s">
        <v>315</v>
      </c>
      <c r="C1406" s="48">
        <v>3540156</v>
      </c>
      <c r="D1406" s="49">
        <v>41827</v>
      </c>
      <c r="E1406" s="48">
        <v>152837</v>
      </c>
      <c r="F1406" s="48" t="s">
        <v>16</v>
      </c>
      <c r="G1406" s="50" t="s">
        <v>266</v>
      </c>
      <c r="H1406" s="122">
        <v>792.4</v>
      </c>
      <c r="I1406" s="122">
        <v>-528.38</v>
      </c>
      <c r="J1406" s="122">
        <v>-261.02</v>
      </c>
      <c r="K1406" s="122">
        <v>3</v>
      </c>
      <c r="L1406"/>
      <c r="M1406"/>
      <c r="N1406"/>
    </row>
    <row r="1407" spans="1:14" s="41" customFormat="1" ht="12" hidden="1" customHeight="1" outlineLevel="2" x14ac:dyDescent="0.25">
      <c r="A1407" s="47">
        <v>1</v>
      </c>
      <c r="B1407" s="55" t="s">
        <v>315</v>
      </c>
      <c r="C1407" s="48">
        <v>3473578</v>
      </c>
      <c r="D1407" s="49">
        <v>41827</v>
      </c>
      <c r="E1407" s="48">
        <v>13534</v>
      </c>
      <c r="F1407" s="48" t="s">
        <v>16</v>
      </c>
      <c r="G1407" s="50" t="s">
        <v>266</v>
      </c>
      <c r="H1407" s="122">
        <v>2952.4</v>
      </c>
      <c r="I1407" s="122">
        <v>-515.44000000000005</v>
      </c>
      <c r="J1407" s="122">
        <v>-2436.96</v>
      </c>
      <c r="K1407" s="122">
        <v>0</v>
      </c>
      <c r="L1407"/>
      <c r="M1407"/>
      <c r="N1407"/>
    </row>
    <row r="1408" spans="1:14" s="41" customFormat="1" ht="12" hidden="1" customHeight="1" outlineLevel="2" x14ac:dyDescent="0.25">
      <c r="A1408" s="47">
        <v>1</v>
      </c>
      <c r="B1408" s="55" t="s">
        <v>315</v>
      </c>
      <c r="C1408" s="48">
        <v>3366341</v>
      </c>
      <c r="D1408" s="49">
        <v>41827</v>
      </c>
      <c r="E1408" s="48">
        <v>987174</v>
      </c>
      <c r="F1408" s="48" t="s">
        <v>38</v>
      </c>
      <c r="G1408" s="50" t="s">
        <v>260</v>
      </c>
      <c r="H1408" s="122">
        <v>2952.4</v>
      </c>
      <c r="I1408" s="122">
        <v>-614.65</v>
      </c>
      <c r="J1408" s="122">
        <v>-2337.75</v>
      </c>
      <c r="K1408" s="122">
        <v>0</v>
      </c>
      <c r="L1408"/>
      <c r="M1408"/>
      <c r="N1408"/>
    </row>
    <row r="1409" spans="1:14" s="41" customFormat="1" ht="12" hidden="1" customHeight="1" outlineLevel="2" x14ac:dyDescent="0.25">
      <c r="A1409" s="47">
        <v>1</v>
      </c>
      <c r="B1409" s="55" t="s">
        <v>315</v>
      </c>
      <c r="C1409" s="48">
        <v>3303747</v>
      </c>
      <c r="D1409" s="49">
        <v>41827</v>
      </c>
      <c r="E1409" s="48">
        <v>124567</v>
      </c>
      <c r="F1409" s="48" t="s">
        <v>38</v>
      </c>
      <c r="G1409" s="50" t="s">
        <v>260</v>
      </c>
      <c r="H1409" s="122">
        <v>885</v>
      </c>
      <c r="I1409" s="122">
        <v>-358.97</v>
      </c>
      <c r="J1409" s="122">
        <v>-523.03</v>
      </c>
      <c r="K1409" s="122">
        <v>3</v>
      </c>
      <c r="L1409"/>
      <c r="M1409"/>
      <c r="N1409"/>
    </row>
    <row r="1410" spans="1:14" s="41" customFormat="1" ht="12" hidden="1" customHeight="1" outlineLevel="2" x14ac:dyDescent="0.25">
      <c r="A1410" s="47">
        <v>1</v>
      </c>
      <c r="B1410" s="55" t="s">
        <v>315</v>
      </c>
      <c r="C1410" s="48">
        <v>1105299</v>
      </c>
      <c r="D1410" s="49">
        <v>41827</v>
      </c>
      <c r="E1410" s="48">
        <v>113864</v>
      </c>
      <c r="F1410" s="48" t="s">
        <v>16</v>
      </c>
      <c r="G1410" s="50" t="s">
        <v>266</v>
      </c>
      <c r="H1410" s="122">
        <v>1536.43</v>
      </c>
      <c r="I1410" s="122">
        <v>0</v>
      </c>
      <c r="J1410" s="122">
        <v>0</v>
      </c>
      <c r="K1410" s="122">
        <v>1536.43</v>
      </c>
      <c r="L1410"/>
      <c r="M1410"/>
      <c r="N1410"/>
    </row>
    <row r="1411" spans="1:14" s="41" customFormat="1" ht="12" hidden="1" customHeight="1" outlineLevel="2" x14ac:dyDescent="0.25">
      <c r="A1411" s="47">
        <v>1</v>
      </c>
      <c r="B1411" s="55" t="s">
        <v>315</v>
      </c>
      <c r="C1411" s="48">
        <v>1185375</v>
      </c>
      <c r="D1411" s="49">
        <v>41827</v>
      </c>
      <c r="E1411" s="48">
        <v>164552</v>
      </c>
      <c r="F1411" s="48" t="s">
        <v>38</v>
      </c>
      <c r="G1411" s="50" t="s">
        <v>260</v>
      </c>
      <c r="H1411" s="122">
        <v>885</v>
      </c>
      <c r="I1411" s="122">
        <v>0</v>
      </c>
      <c r="J1411" s="122">
        <v>0</v>
      </c>
      <c r="K1411" s="122">
        <v>885</v>
      </c>
      <c r="L1411"/>
      <c r="M1411"/>
      <c r="N1411"/>
    </row>
    <row r="1412" spans="1:14" s="41" customFormat="1" ht="12" hidden="1" customHeight="1" outlineLevel="2" x14ac:dyDescent="0.25">
      <c r="A1412" s="47">
        <v>1</v>
      </c>
      <c r="B1412" s="55" t="s">
        <v>315</v>
      </c>
      <c r="C1412" s="48">
        <v>3189618</v>
      </c>
      <c r="D1412" s="49">
        <v>41828</v>
      </c>
      <c r="E1412" s="48">
        <v>16072</v>
      </c>
      <c r="F1412" s="48" t="s">
        <v>84</v>
      </c>
      <c r="G1412" s="50" t="s">
        <v>271</v>
      </c>
      <c r="H1412" s="122">
        <v>1793.23</v>
      </c>
      <c r="I1412" s="122">
        <v>-717.24</v>
      </c>
      <c r="J1412" s="122">
        <v>-1075.99</v>
      </c>
      <c r="K1412" s="122">
        <v>0</v>
      </c>
      <c r="L1412"/>
      <c r="M1412"/>
      <c r="N1412"/>
    </row>
    <row r="1413" spans="1:14" s="41" customFormat="1" ht="12" hidden="1" customHeight="1" outlineLevel="2" x14ac:dyDescent="0.25">
      <c r="A1413" s="47">
        <v>1</v>
      </c>
      <c r="B1413" s="55" t="s">
        <v>315</v>
      </c>
      <c r="C1413" s="48">
        <v>3072529</v>
      </c>
      <c r="D1413" s="49">
        <v>41828</v>
      </c>
      <c r="E1413" s="48">
        <v>29055</v>
      </c>
      <c r="F1413" s="48" t="s">
        <v>84</v>
      </c>
      <c r="G1413" s="50" t="s">
        <v>271</v>
      </c>
      <c r="H1413" s="122">
        <v>349.4</v>
      </c>
      <c r="I1413" s="122">
        <v>-283.61</v>
      </c>
      <c r="J1413" s="122">
        <v>-65.790000000000006</v>
      </c>
      <c r="K1413" s="122">
        <v>0</v>
      </c>
      <c r="L1413"/>
      <c r="M1413"/>
      <c r="N1413"/>
    </row>
    <row r="1414" spans="1:14" s="41" customFormat="1" ht="12" hidden="1" customHeight="1" outlineLevel="2" x14ac:dyDescent="0.25">
      <c r="A1414" s="47">
        <v>1</v>
      </c>
      <c r="B1414" s="55" t="s">
        <v>315</v>
      </c>
      <c r="C1414" s="48">
        <v>3090726</v>
      </c>
      <c r="D1414" s="49">
        <v>41828</v>
      </c>
      <c r="E1414" s="48">
        <v>259925</v>
      </c>
      <c r="F1414" s="48" t="s">
        <v>29</v>
      </c>
      <c r="G1414" s="50" t="s">
        <v>268</v>
      </c>
      <c r="H1414" s="122">
        <v>349.4</v>
      </c>
      <c r="I1414" s="122">
        <v>-308.82</v>
      </c>
      <c r="J1414" s="122">
        <v>-40.58</v>
      </c>
      <c r="K1414" s="122">
        <v>0</v>
      </c>
      <c r="L1414"/>
      <c r="M1414"/>
      <c r="N1414"/>
    </row>
    <row r="1415" spans="1:14" s="41" customFormat="1" ht="12" hidden="1" customHeight="1" outlineLevel="2" x14ac:dyDescent="0.25">
      <c r="A1415" s="47">
        <v>1</v>
      </c>
      <c r="B1415" s="55" t="s">
        <v>315</v>
      </c>
      <c r="C1415" s="48">
        <v>422719</v>
      </c>
      <c r="D1415" s="49">
        <v>41828</v>
      </c>
      <c r="E1415" s="48">
        <v>117865</v>
      </c>
      <c r="F1415" s="48" t="s">
        <v>29</v>
      </c>
      <c r="G1415" s="50" t="s">
        <v>268</v>
      </c>
      <c r="H1415" s="122">
        <v>442</v>
      </c>
      <c r="I1415" s="122">
        <v>-291.92</v>
      </c>
      <c r="J1415" s="122">
        <v>-150.08000000000001</v>
      </c>
      <c r="K1415" s="122">
        <v>0</v>
      </c>
      <c r="L1415"/>
      <c r="M1415"/>
      <c r="N1415"/>
    </row>
    <row r="1416" spans="1:14" s="41" customFormat="1" ht="12" hidden="1" customHeight="1" outlineLevel="2" x14ac:dyDescent="0.25">
      <c r="A1416" s="47">
        <v>1</v>
      </c>
      <c r="B1416" s="55" t="s">
        <v>315</v>
      </c>
      <c r="C1416" s="48">
        <v>1099850</v>
      </c>
      <c r="D1416" s="49">
        <v>41828</v>
      </c>
      <c r="E1416" s="48">
        <v>29081</v>
      </c>
      <c r="F1416" s="48" t="s">
        <v>238</v>
      </c>
      <c r="G1416" s="50" t="s">
        <v>261</v>
      </c>
      <c r="H1416" s="122">
        <v>349.4</v>
      </c>
      <c r="I1416" s="122">
        <v>-352.01</v>
      </c>
      <c r="J1416" s="122">
        <v>2.61</v>
      </c>
      <c r="K1416" s="122">
        <v>0</v>
      </c>
      <c r="L1416"/>
      <c r="M1416"/>
      <c r="N1416"/>
    </row>
    <row r="1417" spans="1:14" s="41" customFormat="1" ht="12" hidden="1" customHeight="1" outlineLevel="2" x14ac:dyDescent="0.25">
      <c r="A1417" s="47">
        <v>1</v>
      </c>
      <c r="B1417" s="55" t="s">
        <v>315</v>
      </c>
      <c r="C1417" s="48">
        <v>3485858</v>
      </c>
      <c r="D1417" s="49">
        <v>41828</v>
      </c>
      <c r="E1417" s="48">
        <v>47654</v>
      </c>
      <c r="F1417" s="48" t="s">
        <v>238</v>
      </c>
      <c r="G1417" s="50" t="s">
        <v>261</v>
      </c>
      <c r="H1417" s="122">
        <v>534.6</v>
      </c>
      <c r="I1417" s="122">
        <v>-352.01</v>
      </c>
      <c r="J1417" s="122">
        <v>-182.59</v>
      </c>
      <c r="K1417" s="122">
        <v>0</v>
      </c>
      <c r="L1417"/>
      <c r="M1417"/>
      <c r="N1417"/>
    </row>
    <row r="1418" spans="1:14" s="41" customFormat="1" ht="12" hidden="1" customHeight="1" outlineLevel="2" x14ac:dyDescent="0.25">
      <c r="A1418" s="47">
        <v>1</v>
      </c>
      <c r="B1418" s="55" t="s">
        <v>315</v>
      </c>
      <c r="C1418" s="48">
        <v>1149782</v>
      </c>
      <c r="D1418" s="49">
        <v>41828</v>
      </c>
      <c r="E1418" s="48">
        <v>279594</v>
      </c>
      <c r="F1418" s="48" t="s">
        <v>16</v>
      </c>
      <c r="G1418" s="50" t="s">
        <v>266</v>
      </c>
      <c r="H1418" s="122">
        <v>9211</v>
      </c>
      <c r="I1418" s="122">
        <v>-1600</v>
      </c>
      <c r="J1418" s="122">
        <v>-7611</v>
      </c>
      <c r="K1418" s="122">
        <v>0</v>
      </c>
      <c r="L1418"/>
      <c r="M1418"/>
      <c r="N1418"/>
    </row>
    <row r="1419" spans="1:14" s="41" customFormat="1" ht="12" hidden="1" customHeight="1" outlineLevel="2" x14ac:dyDescent="0.25">
      <c r="A1419" s="47">
        <v>1</v>
      </c>
      <c r="B1419" s="55" t="s">
        <v>315</v>
      </c>
      <c r="C1419" s="48">
        <v>3101533</v>
      </c>
      <c r="D1419" s="49">
        <v>41828</v>
      </c>
      <c r="E1419" s="48">
        <v>374831</v>
      </c>
      <c r="F1419" s="48" t="s">
        <v>16</v>
      </c>
      <c r="G1419" s="50" t="s">
        <v>266</v>
      </c>
      <c r="H1419" s="122">
        <v>349.4</v>
      </c>
      <c r="I1419" s="122">
        <v>-362.9</v>
      </c>
      <c r="J1419" s="122">
        <v>13.5</v>
      </c>
      <c r="K1419" s="122">
        <v>0</v>
      </c>
      <c r="L1419"/>
      <c r="M1419"/>
      <c r="N1419"/>
    </row>
    <row r="1420" spans="1:14" s="41" customFormat="1" ht="12" hidden="1" customHeight="1" outlineLevel="2" x14ac:dyDescent="0.25">
      <c r="A1420" s="47">
        <v>1</v>
      </c>
      <c r="B1420" s="55" t="s">
        <v>315</v>
      </c>
      <c r="C1420" s="48">
        <v>1105299</v>
      </c>
      <c r="D1420" s="49">
        <v>41828</v>
      </c>
      <c r="E1420" s="48">
        <v>113864</v>
      </c>
      <c r="F1420" s="48" t="s">
        <v>16</v>
      </c>
      <c r="G1420" s="50" t="s">
        <v>266</v>
      </c>
      <c r="H1420" s="122">
        <v>349.4</v>
      </c>
      <c r="I1420" s="122">
        <v>-359.9</v>
      </c>
      <c r="J1420" s="122">
        <v>13.5</v>
      </c>
      <c r="K1420" s="122">
        <v>3</v>
      </c>
      <c r="L1420"/>
      <c r="M1420"/>
      <c r="N1420"/>
    </row>
    <row r="1421" spans="1:14" s="41" customFormat="1" ht="12" hidden="1" customHeight="1" outlineLevel="2" x14ac:dyDescent="0.25">
      <c r="A1421" s="47">
        <v>1</v>
      </c>
      <c r="B1421" s="55" t="s">
        <v>315</v>
      </c>
      <c r="C1421" s="48">
        <v>3540156</v>
      </c>
      <c r="D1421" s="49">
        <v>41828</v>
      </c>
      <c r="E1421" s="48">
        <v>152837</v>
      </c>
      <c r="F1421" s="48" t="s">
        <v>16</v>
      </c>
      <c r="G1421" s="50" t="s">
        <v>266</v>
      </c>
      <c r="H1421" s="122">
        <v>698.8</v>
      </c>
      <c r="I1421" s="122">
        <v>-359.9</v>
      </c>
      <c r="J1421" s="122">
        <v>-335.9</v>
      </c>
      <c r="K1421" s="122">
        <v>3</v>
      </c>
      <c r="L1421"/>
      <c r="M1421"/>
      <c r="N1421"/>
    </row>
    <row r="1422" spans="1:14" s="41" customFormat="1" ht="12" hidden="1" customHeight="1" outlineLevel="2" x14ac:dyDescent="0.25">
      <c r="A1422" s="47">
        <v>1</v>
      </c>
      <c r="B1422" s="55" t="s">
        <v>315</v>
      </c>
      <c r="C1422" s="48">
        <v>3473578</v>
      </c>
      <c r="D1422" s="49">
        <v>41828</v>
      </c>
      <c r="E1422" s="48">
        <v>13534</v>
      </c>
      <c r="F1422" s="48" t="s">
        <v>16</v>
      </c>
      <c r="G1422" s="50" t="s">
        <v>266</v>
      </c>
      <c r="H1422" s="122">
        <v>2602</v>
      </c>
      <c r="I1422" s="122">
        <v>-352.01</v>
      </c>
      <c r="J1422" s="122">
        <v>-2249.9899999999998</v>
      </c>
      <c r="K1422" s="122">
        <v>0</v>
      </c>
      <c r="L1422"/>
      <c r="M1422"/>
      <c r="N1422"/>
    </row>
    <row r="1423" spans="1:14" s="41" customFormat="1" ht="12" hidden="1" customHeight="1" outlineLevel="2" x14ac:dyDescent="0.25">
      <c r="A1423" s="47">
        <v>1</v>
      </c>
      <c r="B1423" s="55" t="s">
        <v>315</v>
      </c>
      <c r="C1423" s="48">
        <v>3366341</v>
      </c>
      <c r="D1423" s="49">
        <v>41828</v>
      </c>
      <c r="E1423" s="48">
        <v>987174</v>
      </c>
      <c r="F1423" s="48" t="s">
        <v>38</v>
      </c>
      <c r="G1423" s="50" t="s">
        <v>260</v>
      </c>
      <c r="H1423" s="122">
        <v>2509.4</v>
      </c>
      <c r="I1423" s="122">
        <v>-479.27</v>
      </c>
      <c r="J1423" s="122">
        <v>-2030.13</v>
      </c>
      <c r="K1423" s="122">
        <v>0</v>
      </c>
      <c r="L1423"/>
      <c r="M1423"/>
      <c r="N1423"/>
    </row>
    <row r="1424" spans="1:14" s="41" customFormat="1" ht="12" hidden="1" customHeight="1" outlineLevel="2" x14ac:dyDescent="0.25">
      <c r="A1424" s="47">
        <v>1</v>
      </c>
      <c r="B1424" s="55" t="s">
        <v>315</v>
      </c>
      <c r="C1424" s="48">
        <v>3303747</v>
      </c>
      <c r="D1424" s="49">
        <v>41828</v>
      </c>
      <c r="E1424" s="48">
        <v>124567</v>
      </c>
      <c r="F1424" s="48" t="s">
        <v>38</v>
      </c>
      <c r="G1424" s="50" t="s">
        <v>260</v>
      </c>
      <c r="H1424" s="122">
        <v>349.4</v>
      </c>
      <c r="I1424" s="122">
        <v>-223.59</v>
      </c>
      <c r="J1424" s="122">
        <v>-122.81</v>
      </c>
      <c r="K1424" s="122">
        <v>3</v>
      </c>
      <c r="L1424"/>
      <c r="M1424"/>
      <c r="N1424"/>
    </row>
    <row r="1425" spans="1:14" s="41" customFormat="1" ht="12" hidden="1" customHeight="1" outlineLevel="2" x14ac:dyDescent="0.25">
      <c r="A1425" s="47">
        <v>1</v>
      </c>
      <c r="B1425" s="55" t="s">
        <v>315</v>
      </c>
      <c r="C1425" s="48">
        <v>3353297</v>
      </c>
      <c r="D1425" s="49">
        <v>41828</v>
      </c>
      <c r="E1425" s="48">
        <v>101167</v>
      </c>
      <c r="F1425" s="48" t="s">
        <v>16</v>
      </c>
      <c r="G1425" s="50" t="s">
        <v>266</v>
      </c>
      <c r="H1425" s="122">
        <v>698.8</v>
      </c>
      <c r="I1425" s="122">
        <v>0</v>
      </c>
      <c r="J1425" s="122">
        <v>-698.8</v>
      </c>
      <c r="K1425" s="122">
        <v>0</v>
      </c>
      <c r="L1425"/>
      <c r="M1425"/>
      <c r="N1425"/>
    </row>
    <row r="1426" spans="1:14" s="41" customFormat="1" ht="12" hidden="1" customHeight="1" outlineLevel="2" x14ac:dyDescent="0.25">
      <c r="A1426" s="47">
        <v>1</v>
      </c>
      <c r="B1426" s="55" t="s">
        <v>315</v>
      </c>
      <c r="C1426" s="48">
        <v>1185375</v>
      </c>
      <c r="D1426" s="49">
        <v>41828</v>
      </c>
      <c r="E1426" s="48">
        <v>164552</v>
      </c>
      <c r="F1426" s="48" t="s">
        <v>38</v>
      </c>
      <c r="G1426" s="50" t="s">
        <v>260</v>
      </c>
      <c r="H1426" s="122">
        <v>349.4</v>
      </c>
      <c r="I1426" s="122">
        <v>0</v>
      </c>
      <c r="J1426" s="122">
        <v>0</v>
      </c>
      <c r="K1426" s="122">
        <v>349.4</v>
      </c>
      <c r="L1426"/>
      <c r="M1426"/>
      <c r="N1426"/>
    </row>
    <row r="1427" spans="1:14" s="41" customFormat="1" ht="12" hidden="1" customHeight="1" outlineLevel="2" x14ac:dyDescent="0.25">
      <c r="A1427" s="47">
        <v>1</v>
      </c>
      <c r="B1427" s="55" t="s">
        <v>315</v>
      </c>
      <c r="C1427" s="48">
        <v>3072529</v>
      </c>
      <c r="D1427" s="49">
        <v>41829</v>
      </c>
      <c r="E1427" s="48">
        <v>29055</v>
      </c>
      <c r="F1427" s="48" t="s">
        <v>84</v>
      </c>
      <c r="G1427" s="50" t="s">
        <v>271</v>
      </c>
      <c r="H1427" s="122">
        <v>349.4</v>
      </c>
      <c r="I1427" s="122">
        <v>-283.61</v>
      </c>
      <c r="J1427" s="122">
        <v>-65.790000000000006</v>
      </c>
      <c r="K1427" s="122">
        <v>0</v>
      </c>
      <c r="L1427"/>
      <c r="M1427"/>
      <c r="N1427"/>
    </row>
    <row r="1428" spans="1:14" s="41" customFormat="1" ht="12" hidden="1" customHeight="1" outlineLevel="2" x14ac:dyDescent="0.25">
      <c r="A1428" s="47">
        <v>1</v>
      </c>
      <c r="B1428" s="55" t="s">
        <v>315</v>
      </c>
      <c r="C1428" s="48">
        <v>3189618</v>
      </c>
      <c r="D1428" s="49">
        <v>41829</v>
      </c>
      <c r="E1428" s="48">
        <v>16072</v>
      </c>
      <c r="F1428" s="48" t="s">
        <v>84</v>
      </c>
      <c r="G1428" s="50" t="s">
        <v>271</v>
      </c>
      <c r="H1428" s="122">
        <v>349.4</v>
      </c>
      <c r="I1428" s="122">
        <v>-252.43</v>
      </c>
      <c r="J1428" s="122">
        <v>-96.97</v>
      </c>
      <c r="K1428" s="122">
        <v>0</v>
      </c>
      <c r="L1428"/>
      <c r="M1428"/>
      <c r="N1428"/>
    </row>
    <row r="1429" spans="1:14" s="41" customFormat="1" ht="12" hidden="1" customHeight="1" outlineLevel="2" x14ac:dyDescent="0.25">
      <c r="A1429" s="47">
        <v>1</v>
      </c>
      <c r="B1429" s="55" t="s">
        <v>315</v>
      </c>
      <c r="C1429" s="48">
        <v>3090726</v>
      </c>
      <c r="D1429" s="49">
        <v>41829</v>
      </c>
      <c r="E1429" s="48">
        <v>259925</v>
      </c>
      <c r="F1429" s="48" t="s">
        <v>29</v>
      </c>
      <c r="G1429" s="50" t="s">
        <v>268</v>
      </c>
      <c r="H1429" s="122">
        <v>442</v>
      </c>
      <c r="I1429" s="122">
        <v>-325.87</v>
      </c>
      <c r="J1429" s="122">
        <v>-116.13</v>
      </c>
      <c r="K1429" s="122">
        <v>0</v>
      </c>
      <c r="L1429"/>
      <c r="M1429"/>
      <c r="N1429"/>
    </row>
    <row r="1430" spans="1:14" s="41" customFormat="1" ht="12" hidden="1" customHeight="1" outlineLevel="2" x14ac:dyDescent="0.25">
      <c r="A1430" s="47">
        <v>1</v>
      </c>
      <c r="B1430" s="55" t="s">
        <v>315</v>
      </c>
      <c r="C1430" s="48">
        <v>422719</v>
      </c>
      <c r="D1430" s="49">
        <v>41829</v>
      </c>
      <c r="E1430" s="48">
        <v>117865</v>
      </c>
      <c r="F1430" s="48" t="s">
        <v>29</v>
      </c>
      <c r="G1430" s="50" t="s">
        <v>268</v>
      </c>
      <c r="H1430" s="122">
        <v>349.4</v>
      </c>
      <c r="I1430" s="122">
        <v>-274.87</v>
      </c>
      <c r="J1430" s="122">
        <v>-74.53</v>
      </c>
      <c r="K1430" s="122">
        <v>0</v>
      </c>
      <c r="L1430"/>
      <c r="M1430"/>
      <c r="N1430"/>
    </row>
    <row r="1431" spans="1:14" s="41" customFormat="1" ht="12" hidden="1" customHeight="1" outlineLevel="2" x14ac:dyDescent="0.25">
      <c r="A1431" s="47">
        <v>1</v>
      </c>
      <c r="B1431" s="55" t="s">
        <v>315</v>
      </c>
      <c r="C1431" s="48">
        <v>1099850</v>
      </c>
      <c r="D1431" s="49">
        <v>41829</v>
      </c>
      <c r="E1431" s="48">
        <v>29081</v>
      </c>
      <c r="F1431" s="48" t="s">
        <v>238</v>
      </c>
      <c r="G1431" s="50" t="s">
        <v>261</v>
      </c>
      <c r="H1431" s="122">
        <v>349.4</v>
      </c>
      <c r="I1431" s="122">
        <v>-352.01</v>
      </c>
      <c r="J1431" s="122">
        <v>2.61</v>
      </c>
      <c r="K1431" s="122">
        <v>0</v>
      </c>
      <c r="L1431"/>
      <c r="M1431"/>
      <c r="N1431"/>
    </row>
    <row r="1432" spans="1:14" s="41" customFormat="1" ht="12" hidden="1" customHeight="1" outlineLevel="2" x14ac:dyDescent="0.25">
      <c r="A1432" s="47">
        <v>1</v>
      </c>
      <c r="B1432" s="55" t="s">
        <v>315</v>
      </c>
      <c r="C1432" s="48">
        <v>3485858</v>
      </c>
      <c r="D1432" s="49">
        <v>41829</v>
      </c>
      <c r="E1432" s="48">
        <v>47654</v>
      </c>
      <c r="F1432" s="48" t="s">
        <v>238</v>
      </c>
      <c r="G1432" s="50" t="s">
        <v>261</v>
      </c>
      <c r="H1432" s="122">
        <v>349.4</v>
      </c>
      <c r="I1432" s="122">
        <v>-352.01</v>
      </c>
      <c r="J1432" s="122">
        <v>2.61</v>
      </c>
      <c r="K1432" s="122">
        <v>0</v>
      </c>
      <c r="L1432"/>
      <c r="M1432"/>
      <c r="N1432"/>
    </row>
    <row r="1433" spans="1:14" s="41" customFormat="1" ht="12" hidden="1" customHeight="1" outlineLevel="2" x14ac:dyDescent="0.25">
      <c r="A1433" s="47">
        <v>1</v>
      </c>
      <c r="B1433" s="55" t="s">
        <v>315</v>
      </c>
      <c r="C1433" s="48">
        <v>3101533</v>
      </c>
      <c r="D1433" s="49">
        <v>41829</v>
      </c>
      <c r="E1433" s="48">
        <v>374831</v>
      </c>
      <c r="F1433" s="48" t="s">
        <v>16</v>
      </c>
      <c r="G1433" s="50" t="s">
        <v>266</v>
      </c>
      <c r="H1433" s="122">
        <v>349.4</v>
      </c>
      <c r="I1433" s="122">
        <v>-362.9</v>
      </c>
      <c r="J1433" s="122">
        <v>13.5</v>
      </c>
      <c r="K1433" s="122">
        <v>0</v>
      </c>
      <c r="L1433"/>
      <c r="M1433"/>
      <c r="N1433"/>
    </row>
    <row r="1434" spans="1:14" s="41" customFormat="1" ht="12" hidden="1" customHeight="1" outlineLevel="2" x14ac:dyDescent="0.25">
      <c r="A1434" s="47">
        <v>1</v>
      </c>
      <c r="B1434" s="55" t="s">
        <v>315</v>
      </c>
      <c r="C1434" s="48">
        <v>1105299</v>
      </c>
      <c r="D1434" s="49">
        <v>41829</v>
      </c>
      <c r="E1434" s="48">
        <v>113864</v>
      </c>
      <c r="F1434" s="48" t="s">
        <v>16</v>
      </c>
      <c r="G1434" s="50" t="s">
        <v>266</v>
      </c>
      <c r="H1434" s="122">
        <v>349.4</v>
      </c>
      <c r="I1434" s="122">
        <v>-359.9</v>
      </c>
      <c r="J1434" s="122">
        <v>13.5</v>
      </c>
      <c r="K1434" s="122">
        <v>3</v>
      </c>
      <c r="L1434"/>
      <c r="M1434"/>
      <c r="N1434"/>
    </row>
    <row r="1435" spans="1:14" s="41" customFormat="1" ht="12" hidden="1" customHeight="1" outlineLevel="2" x14ac:dyDescent="0.25">
      <c r="A1435" s="47">
        <v>1</v>
      </c>
      <c r="B1435" s="55" t="s">
        <v>315</v>
      </c>
      <c r="C1435" s="48">
        <v>3473578</v>
      </c>
      <c r="D1435" s="49">
        <v>41829</v>
      </c>
      <c r="E1435" s="48">
        <v>13534</v>
      </c>
      <c r="F1435" s="48" t="s">
        <v>16</v>
      </c>
      <c r="G1435" s="50" t="s">
        <v>266</v>
      </c>
      <c r="H1435" s="122">
        <v>2509.4</v>
      </c>
      <c r="I1435" s="122">
        <v>-352.01</v>
      </c>
      <c r="J1435" s="122">
        <v>-2157.39</v>
      </c>
      <c r="K1435" s="122">
        <v>0</v>
      </c>
      <c r="L1435"/>
      <c r="M1435"/>
      <c r="N1435"/>
    </row>
    <row r="1436" spans="1:14" s="41" customFormat="1" ht="12" hidden="1" customHeight="1" outlineLevel="2" x14ac:dyDescent="0.25">
      <c r="A1436" s="47">
        <v>1</v>
      </c>
      <c r="B1436" s="55" t="s">
        <v>315</v>
      </c>
      <c r="C1436" s="48">
        <v>3303747</v>
      </c>
      <c r="D1436" s="49">
        <v>41829</v>
      </c>
      <c r="E1436" s="48">
        <v>124567</v>
      </c>
      <c r="F1436" s="48" t="s">
        <v>38</v>
      </c>
      <c r="G1436" s="50" t="s">
        <v>260</v>
      </c>
      <c r="H1436" s="122">
        <v>349.4</v>
      </c>
      <c r="I1436" s="122">
        <v>-223.59</v>
      </c>
      <c r="J1436" s="122">
        <v>-122.81</v>
      </c>
      <c r="K1436" s="122">
        <v>3</v>
      </c>
      <c r="L1436"/>
      <c r="M1436"/>
      <c r="N1436"/>
    </row>
    <row r="1437" spans="1:14" s="41" customFormat="1" ht="12" hidden="1" customHeight="1" outlineLevel="2" x14ac:dyDescent="0.25">
      <c r="A1437" s="47">
        <v>1</v>
      </c>
      <c r="B1437" s="55" t="s">
        <v>315</v>
      </c>
      <c r="C1437" s="48">
        <v>1185375</v>
      </c>
      <c r="D1437" s="49">
        <v>41829</v>
      </c>
      <c r="E1437" s="48">
        <v>164552</v>
      </c>
      <c r="F1437" s="48" t="s">
        <v>38</v>
      </c>
      <c r="G1437" s="50" t="s">
        <v>260</v>
      </c>
      <c r="H1437" s="122">
        <v>349.4</v>
      </c>
      <c r="I1437" s="122">
        <v>0</v>
      </c>
      <c r="J1437" s="122">
        <v>0</v>
      </c>
      <c r="K1437" s="122">
        <v>349.4</v>
      </c>
      <c r="L1437"/>
      <c r="M1437"/>
      <c r="N1437"/>
    </row>
    <row r="1438" spans="1:14" s="41" customFormat="1" ht="12" hidden="1" customHeight="1" outlineLevel="2" x14ac:dyDescent="0.25">
      <c r="A1438" s="47">
        <v>1</v>
      </c>
      <c r="B1438" s="55" t="s">
        <v>315</v>
      </c>
      <c r="C1438" s="48">
        <v>1045732</v>
      </c>
      <c r="D1438" s="49">
        <v>41830</v>
      </c>
      <c r="E1438" s="48">
        <v>4603</v>
      </c>
      <c r="F1438" s="48" t="s">
        <v>84</v>
      </c>
      <c r="G1438" s="50" t="s">
        <v>271</v>
      </c>
      <c r="H1438" s="122">
        <v>2723.23</v>
      </c>
      <c r="I1438" s="122">
        <v>-646.36</v>
      </c>
      <c r="J1438" s="122">
        <v>-2076.87</v>
      </c>
      <c r="K1438" s="122">
        <v>0</v>
      </c>
      <c r="L1438"/>
      <c r="M1438"/>
      <c r="N1438"/>
    </row>
    <row r="1439" spans="1:14" s="41" customFormat="1" ht="12" hidden="1" customHeight="1" outlineLevel="2" x14ac:dyDescent="0.25">
      <c r="A1439" s="47">
        <v>1</v>
      </c>
      <c r="B1439" s="55" t="s">
        <v>315</v>
      </c>
      <c r="C1439" s="48">
        <v>3072529</v>
      </c>
      <c r="D1439" s="49">
        <v>41830</v>
      </c>
      <c r="E1439" s="48">
        <v>29055</v>
      </c>
      <c r="F1439" s="48" t="s">
        <v>84</v>
      </c>
      <c r="G1439" s="50" t="s">
        <v>271</v>
      </c>
      <c r="H1439" s="122">
        <v>442</v>
      </c>
      <c r="I1439" s="122">
        <v>-299.27</v>
      </c>
      <c r="J1439" s="122">
        <v>-142.72999999999999</v>
      </c>
      <c r="K1439" s="122">
        <v>0</v>
      </c>
      <c r="L1439"/>
      <c r="M1439"/>
      <c r="N1439"/>
    </row>
    <row r="1440" spans="1:14" s="41" customFormat="1" ht="12" hidden="1" customHeight="1" outlineLevel="2" x14ac:dyDescent="0.25">
      <c r="A1440" s="47">
        <v>1</v>
      </c>
      <c r="B1440" s="55" t="s">
        <v>315</v>
      </c>
      <c r="C1440" s="48">
        <v>3090726</v>
      </c>
      <c r="D1440" s="49">
        <v>41830</v>
      </c>
      <c r="E1440" s="48">
        <v>259925</v>
      </c>
      <c r="F1440" s="48" t="s">
        <v>29</v>
      </c>
      <c r="G1440" s="50" t="s">
        <v>268</v>
      </c>
      <c r="H1440" s="122">
        <v>349.4</v>
      </c>
      <c r="I1440" s="122">
        <v>-308.82</v>
      </c>
      <c r="J1440" s="122">
        <v>-40.58</v>
      </c>
      <c r="K1440" s="122">
        <v>0</v>
      </c>
      <c r="L1440"/>
      <c r="M1440"/>
      <c r="N1440"/>
    </row>
    <row r="1441" spans="1:14" s="41" customFormat="1" ht="12" hidden="1" customHeight="1" outlineLevel="2" x14ac:dyDescent="0.25">
      <c r="A1441" s="47">
        <v>1</v>
      </c>
      <c r="B1441" s="55" t="s">
        <v>315</v>
      </c>
      <c r="C1441" s="48">
        <v>1099850</v>
      </c>
      <c r="D1441" s="49">
        <v>41830</v>
      </c>
      <c r="E1441" s="48">
        <v>29081</v>
      </c>
      <c r="F1441" s="48" t="s">
        <v>238</v>
      </c>
      <c r="G1441" s="50" t="s">
        <v>261</v>
      </c>
      <c r="H1441" s="122">
        <v>367.66</v>
      </c>
      <c r="I1441" s="122">
        <v>-352.01</v>
      </c>
      <c r="J1441" s="122">
        <v>-15.65</v>
      </c>
      <c r="K1441" s="122">
        <v>0</v>
      </c>
      <c r="L1441"/>
      <c r="M1441"/>
      <c r="N1441"/>
    </row>
    <row r="1442" spans="1:14" s="41" customFormat="1" ht="12" hidden="1" customHeight="1" outlineLevel="2" x14ac:dyDescent="0.25">
      <c r="A1442" s="47">
        <v>1</v>
      </c>
      <c r="B1442" s="55" t="s">
        <v>315</v>
      </c>
      <c r="C1442" s="48">
        <v>3485858</v>
      </c>
      <c r="D1442" s="49">
        <v>41830</v>
      </c>
      <c r="E1442" s="48">
        <v>47654</v>
      </c>
      <c r="F1442" s="48" t="s">
        <v>238</v>
      </c>
      <c r="G1442" s="50" t="s">
        <v>261</v>
      </c>
      <c r="H1442" s="122">
        <v>349.4</v>
      </c>
      <c r="I1442" s="122">
        <v>-352.01</v>
      </c>
      <c r="J1442" s="122">
        <v>2.61</v>
      </c>
      <c r="K1442" s="122">
        <v>0</v>
      </c>
      <c r="L1442"/>
      <c r="M1442"/>
      <c r="N1442"/>
    </row>
    <row r="1443" spans="1:14" s="41" customFormat="1" ht="12" hidden="1" customHeight="1" outlineLevel="2" x14ac:dyDescent="0.25">
      <c r="A1443" s="47">
        <v>1</v>
      </c>
      <c r="B1443" s="55" t="s">
        <v>315</v>
      </c>
      <c r="C1443" s="48">
        <v>3353297</v>
      </c>
      <c r="D1443" s="49">
        <v>41830</v>
      </c>
      <c r="E1443" s="48">
        <v>101167</v>
      </c>
      <c r="F1443" s="48" t="s">
        <v>16</v>
      </c>
      <c r="G1443" s="50" t="s">
        <v>266</v>
      </c>
      <c r="H1443" s="122">
        <v>792.4</v>
      </c>
      <c r="I1443" s="122">
        <v>-531.38</v>
      </c>
      <c r="J1443" s="122">
        <v>-261.02</v>
      </c>
      <c r="K1443" s="122">
        <v>0</v>
      </c>
      <c r="L1443"/>
      <c r="M1443"/>
      <c r="N1443"/>
    </row>
    <row r="1444" spans="1:14" s="41" customFormat="1" ht="12" hidden="1" customHeight="1" outlineLevel="2" x14ac:dyDescent="0.25">
      <c r="A1444" s="47">
        <v>1</v>
      </c>
      <c r="B1444" s="55" t="s">
        <v>315</v>
      </c>
      <c r="C1444" s="48">
        <v>1105299</v>
      </c>
      <c r="D1444" s="49">
        <v>41830</v>
      </c>
      <c r="E1444" s="48">
        <v>113864</v>
      </c>
      <c r="F1444" s="48" t="s">
        <v>16</v>
      </c>
      <c r="G1444" s="50" t="s">
        <v>266</v>
      </c>
      <c r="H1444" s="122">
        <v>349.4</v>
      </c>
      <c r="I1444" s="122">
        <v>-359.9</v>
      </c>
      <c r="J1444" s="122">
        <v>13.5</v>
      </c>
      <c r="K1444" s="122">
        <v>3</v>
      </c>
      <c r="L1444"/>
      <c r="M1444"/>
      <c r="N1444"/>
    </row>
    <row r="1445" spans="1:14" s="41" customFormat="1" ht="12" hidden="1" customHeight="1" outlineLevel="2" x14ac:dyDescent="0.25">
      <c r="A1445" s="47">
        <v>1</v>
      </c>
      <c r="B1445" s="55" t="s">
        <v>315</v>
      </c>
      <c r="C1445" s="48">
        <v>3540156</v>
      </c>
      <c r="D1445" s="49">
        <v>41830</v>
      </c>
      <c r="E1445" s="48">
        <v>152837</v>
      </c>
      <c r="F1445" s="48" t="s">
        <v>16</v>
      </c>
      <c r="G1445" s="50" t="s">
        <v>266</v>
      </c>
      <c r="H1445" s="122">
        <v>349.4</v>
      </c>
      <c r="I1445" s="122">
        <v>-359.9</v>
      </c>
      <c r="J1445" s="122">
        <v>13.5</v>
      </c>
      <c r="K1445" s="122">
        <v>3</v>
      </c>
      <c r="L1445"/>
      <c r="M1445"/>
      <c r="N1445"/>
    </row>
    <row r="1446" spans="1:14" s="41" customFormat="1" ht="12" hidden="1" customHeight="1" outlineLevel="2" x14ac:dyDescent="0.25">
      <c r="A1446" s="47">
        <v>1</v>
      </c>
      <c r="B1446" s="55" t="s">
        <v>315</v>
      </c>
      <c r="C1446" s="48">
        <v>3473578</v>
      </c>
      <c r="D1446" s="49">
        <v>41830</v>
      </c>
      <c r="E1446" s="48">
        <v>13534</v>
      </c>
      <c r="F1446" s="48" t="s">
        <v>16</v>
      </c>
      <c r="G1446" s="50" t="s">
        <v>266</v>
      </c>
      <c r="H1446" s="122">
        <v>2602</v>
      </c>
      <c r="I1446" s="122">
        <v>-352.01</v>
      </c>
      <c r="J1446" s="122">
        <v>-2249.9899999999998</v>
      </c>
      <c r="K1446" s="122">
        <v>0</v>
      </c>
      <c r="L1446"/>
      <c r="M1446"/>
      <c r="N1446"/>
    </row>
    <row r="1447" spans="1:14" s="41" customFormat="1" ht="12" hidden="1" customHeight="1" outlineLevel="2" x14ac:dyDescent="0.25">
      <c r="A1447" s="47">
        <v>1</v>
      </c>
      <c r="B1447" s="55" t="s">
        <v>315</v>
      </c>
      <c r="C1447" s="48">
        <v>3303747</v>
      </c>
      <c r="D1447" s="49">
        <v>41830</v>
      </c>
      <c r="E1447" s="48">
        <v>124567</v>
      </c>
      <c r="F1447" s="48" t="s">
        <v>38</v>
      </c>
      <c r="G1447" s="50" t="s">
        <v>260</v>
      </c>
      <c r="H1447" s="122">
        <v>349.4</v>
      </c>
      <c r="I1447" s="122">
        <v>-223.59</v>
      </c>
      <c r="J1447" s="122">
        <v>-122.81</v>
      </c>
      <c r="K1447" s="122">
        <v>3</v>
      </c>
      <c r="L1447"/>
      <c r="M1447"/>
      <c r="N1447"/>
    </row>
    <row r="1448" spans="1:14" s="41" customFormat="1" ht="12" hidden="1" customHeight="1" outlineLevel="2" x14ac:dyDescent="0.25">
      <c r="A1448" s="47">
        <v>1</v>
      </c>
      <c r="B1448" s="55" t="s">
        <v>315</v>
      </c>
      <c r="C1448" s="48">
        <v>576434</v>
      </c>
      <c r="D1448" s="49">
        <v>41830</v>
      </c>
      <c r="E1448" s="48">
        <v>121461</v>
      </c>
      <c r="F1448" s="48" t="s">
        <v>241</v>
      </c>
      <c r="G1448" s="50" t="s">
        <v>269</v>
      </c>
      <c r="H1448" s="122">
        <v>2140.0300000000002</v>
      </c>
      <c r="I1448" s="122">
        <v>-620.86</v>
      </c>
      <c r="J1448" s="122">
        <v>-1519.17</v>
      </c>
      <c r="K1448" s="122">
        <v>0</v>
      </c>
      <c r="L1448"/>
      <c r="M1448"/>
      <c r="N1448"/>
    </row>
    <row r="1449" spans="1:14" s="41" customFormat="1" ht="12" hidden="1" customHeight="1" outlineLevel="2" x14ac:dyDescent="0.25">
      <c r="A1449" s="47">
        <v>1</v>
      </c>
      <c r="B1449" s="55" t="s">
        <v>315</v>
      </c>
      <c r="C1449" s="48">
        <v>1185375</v>
      </c>
      <c r="D1449" s="49">
        <v>41830</v>
      </c>
      <c r="E1449" s="48">
        <v>164552</v>
      </c>
      <c r="F1449" s="48" t="s">
        <v>38</v>
      </c>
      <c r="G1449" s="50" t="s">
        <v>260</v>
      </c>
      <c r="H1449" s="122">
        <v>349.4</v>
      </c>
      <c r="I1449" s="122">
        <v>0</v>
      </c>
      <c r="J1449" s="122">
        <v>0</v>
      </c>
      <c r="K1449" s="122">
        <v>349.4</v>
      </c>
      <c r="L1449"/>
      <c r="M1449"/>
      <c r="N1449"/>
    </row>
    <row r="1450" spans="1:14" s="41" customFormat="1" ht="12" hidden="1" customHeight="1" outlineLevel="2" x14ac:dyDescent="0.25">
      <c r="A1450" s="47">
        <v>1</v>
      </c>
      <c r="B1450" s="55" t="s">
        <v>315</v>
      </c>
      <c r="C1450" s="48">
        <v>3189618</v>
      </c>
      <c r="D1450" s="49">
        <v>41831</v>
      </c>
      <c r="E1450" s="48">
        <v>16072</v>
      </c>
      <c r="F1450" s="48" t="s">
        <v>84</v>
      </c>
      <c r="G1450" s="50" t="s">
        <v>271</v>
      </c>
      <c r="H1450" s="122">
        <v>792.4</v>
      </c>
      <c r="I1450" s="122">
        <v>-300.37</v>
      </c>
      <c r="J1450" s="122">
        <v>-492.03</v>
      </c>
      <c r="K1450" s="122">
        <v>0</v>
      </c>
      <c r="L1450"/>
      <c r="M1450"/>
      <c r="N1450"/>
    </row>
    <row r="1451" spans="1:14" s="41" customFormat="1" ht="12" hidden="1" customHeight="1" outlineLevel="2" x14ac:dyDescent="0.25">
      <c r="A1451" s="47">
        <v>1</v>
      </c>
      <c r="B1451" s="55" t="s">
        <v>315</v>
      </c>
      <c r="C1451" s="48">
        <v>3072529</v>
      </c>
      <c r="D1451" s="49">
        <v>41831</v>
      </c>
      <c r="E1451" s="48">
        <v>29055</v>
      </c>
      <c r="F1451" s="48" t="s">
        <v>84</v>
      </c>
      <c r="G1451" s="50" t="s">
        <v>271</v>
      </c>
      <c r="H1451" s="122">
        <v>349.4</v>
      </c>
      <c r="I1451" s="122">
        <v>-283.61</v>
      </c>
      <c r="J1451" s="122">
        <v>-65.790000000000006</v>
      </c>
      <c r="K1451" s="122">
        <v>0</v>
      </c>
      <c r="L1451"/>
      <c r="M1451"/>
      <c r="N1451"/>
    </row>
    <row r="1452" spans="1:14" s="41" customFormat="1" ht="12" hidden="1" customHeight="1" outlineLevel="2" x14ac:dyDescent="0.25">
      <c r="A1452" s="47">
        <v>1</v>
      </c>
      <c r="B1452" s="55" t="s">
        <v>315</v>
      </c>
      <c r="C1452" s="48">
        <v>3090726</v>
      </c>
      <c r="D1452" s="49">
        <v>41831</v>
      </c>
      <c r="E1452" s="48">
        <v>259925</v>
      </c>
      <c r="F1452" s="48" t="s">
        <v>29</v>
      </c>
      <c r="G1452" s="50" t="s">
        <v>268</v>
      </c>
      <c r="H1452" s="122">
        <v>349.4</v>
      </c>
      <c r="I1452" s="122">
        <v>-308.82</v>
      </c>
      <c r="J1452" s="122">
        <v>-40.58</v>
      </c>
      <c r="K1452" s="122">
        <v>0</v>
      </c>
      <c r="L1452"/>
      <c r="M1452"/>
      <c r="N1452"/>
    </row>
    <row r="1453" spans="1:14" s="41" customFormat="1" ht="12" hidden="1" customHeight="1" outlineLevel="2" x14ac:dyDescent="0.25">
      <c r="A1453" s="47">
        <v>1</v>
      </c>
      <c r="B1453" s="55" t="s">
        <v>315</v>
      </c>
      <c r="C1453" s="48">
        <v>3485858</v>
      </c>
      <c r="D1453" s="49">
        <v>41831</v>
      </c>
      <c r="E1453" s="48">
        <v>47654</v>
      </c>
      <c r="F1453" s="48" t="s">
        <v>238</v>
      </c>
      <c r="G1453" s="50" t="s">
        <v>261</v>
      </c>
      <c r="H1453" s="122">
        <v>349.4</v>
      </c>
      <c r="I1453" s="122">
        <v>-352.01</v>
      </c>
      <c r="J1453" s="122">
        <v>2.61</v>
      </c>
      <c r="K1453" s="122">
        <v>0</v>
      </c>
      <c r="L1453"/>
      <c r="M1453"/>
      <c r="N1453"/>
    </row>
    <row r="1454" spans="1:14" s="41" customFormat="1" ht="12" hidden="1" customHeight="1" outlineLevel="2" x14ac:dyDescent="0.25">
      <c r="A1454" s="47">
        <v>1</v>
      </c>
      <c r="B1454" s="55" t="s">
        <v>315</v>
      </c>
      <c r="C1454" s="48">
        <v>1105299</v>
      </c>
      <c r="D1454" s="49">
        <v>41831</v>
      </c>
      <c r="E1454" s="48">
        <v>113864</v>
      </c>
      <c r="F1454" s="48" t="s">
        <v>16</v>
      </c>
      <c r="G1454" s="50" t="s">
        <v>266</v>
      </c>
      <c r="H1454" s="122">
        <v>349.4</v>
      </c>
      <c r="I1454" s="122">
        <v>-359.9</v>
      </c>
      <c r="J1454" s="122">
        <v>13.5</v>
      </c>
      <c r="K1454" s="122">
        <v>3</v>
      </c>
      <c r="L1454"/>
      <c r="M1454"/>
      <c r="N1454"/>
    </row>
    <row r="1455" spans="1:14" s="41" customFormat="1" ht="12" hidden="1" customHeight="1" outlineLevel="2" x14ac:dyDescent="0.25">
      <c r="A1455" s="47">
        <v>1</v>
      </c>
      <c r="B1455" s="55" t="s">
        <v>315</v>
      </c>
      <c r="C1455" s="48">
        <v>3473578</v>
      </c>
      <c r="D1455" s="49">
        <v>41831</v>
      </c>
      <c r="E1455" s="48">
        <v>13534</v>
      </c>
      <c r="F1455" s="48" t="s">
        <v>16</v>
      </c>
      <c r="G1455" s="50" t="s">
        <v>266</v>
      </c>
      <c r="H1455" s="122">
        <v>2509.4</v>
      </c>
      <c r="I1455" s="122">
        <v>-352.01</v>
      </c>
      <c r="J1455" s="122">
        <v>-2157.39</v>
      </c>
      <c r="K1455" s="122">
        <v>0</v>
      </c>
      <c r="L1455"/>
      <c r="M1455"/>
      <c r="N1455"/>
    </row>
    <row r="1456" spans="1:14" s="41" customFormat="1" ht="12" hidden="1" customHeight="1" outlineLevel="2" x14ac:dyDescent="0.25">
      <c r="A1456" s="47">
        <v>1</v>
      </c>
      <c r="B1456" s="55" t="s">
        <v>315</v>
      </c>
      <c r="C1456" s="48">
        <v>3303747</v>
      </c>
      <c r="D1456" s="49">
        <v>41831</v>
      </c>
      <c r="E1456" s="48">
        <v>124567</v>
      </c>
      <c r="F1456" s="48" t="s">
        <v>38</v>
      </c>
      <c r="G1456" s="50" t="s">
        <v>260</v>
      </c>
      <c r="H1456" s="122">
        <v>349.4</v>
      </c>
      <c r="I1456" s="122">
        <v>-223.59</v>
      </c>
      <c r="J1456" s="122">
        <v>-122.81</v>
      </c>
      <c r="K1456" s="122">
        <v>3</v>
      </c>
      <c r="L1456"/>
      <c r="M1456"/>
      <c r="N1456"/>
    </row>
    <row r="1457" spans="1:14" s="41" customFormat="1" ht="12" hidden="1" customHeight="1" outlineLevel="2" x14ac:dyDescent="0.25">
      <c r="A1457" s="47">
        <v>1</v>
      </c>
      <c r="B1457" s="55" t="s">
        <v>315</v>
      </c>
      <c r="C1457" s="48">
        <v>1185375</v>
      </c>
      <c r="D1457" s="49">
        <v>41831</v>
      </c>
      <c r="E1457" s="48">
        <v>164552</v>
      </c>
      <c r="F1457" s="48" t="s">
        <v>38</v>
      </c>
      <c r="G1457" s="50" t="s">
        <v>260</v>
      </c>
      <c r="H1457" s="122">
        <v>349.4</v>
      </c>
      <c r="I1457" s="122">
        <v>0</v>
      </c>
      <c r="J1457" s="122">
        <v>0</v>
      </c>
      <c r="K1457" s="122">
        <v>349.4</v>
      </c>
      <c r="L1457"/>
      <c r="M1457"/>
      <c r="N1457"/>
    </row>
    <row r="1458" spans="1:14" s="41" customFormat="1" ht="12" hidden="1" customHeight="1" outlineLevel="2" x14ac:dyDescent="0.25">
      <c r="A1458" s="47">
        <v>1</v>
      </c>
      <c r="B1458" s="55" t="s">
        <v>315</v>
      </c>
      <c r="C1458" s="48">
        <v>3072529</v>
      </c>
      <c r="D1458" s="49">
        <v>41834</v>
      </c>
      <c r="E1458" s="48">
        <v>29055</v>
      </c>
      <c r="F1458" s="48" t="s">
        <v>84</v>
      </c>
      <c r="G1458" s="50" t="s">
        <v>271</v>
      </c>
      <c r="H1458" s="122">
        <v>349.4</v>
      </c>
      <c r="I1458" s="122">
        <v>-283.61</v>
      </c>
      <c r="J1458" s="122">
        <v>-65.790000000000006</v>
      </c>
      <c r="K1458" s="122">
        <v>0</v>
      </c>
      <c r="L1458"/>
      <c r="M1458"/>
      <c r="N1458"/>
    </row>
    <row r="1459" spans="1:14" s="41" customFormat="1" ht="12" hidden="1" customHeight="1" outlineLevel="2" x14ac:dyDescent="0.25">
      <c r="A1459" s="47">
        <v>1</v>
      </c>
      <c r="B1459" s="55" t="s">
        <v>315</v>
      </c>
      <c r="C1459" s="48">
        <v>3485858</v>
      </c>
      <c r="D1459" s="49">
        <v>41834</v>
      </c>
      <c r="E1459" s="48">
        <v>47654</v>
      </c>
      <c r="F1459" s="48" t="s">
        <v>238</v>
      </c>
      <c r="G1459" s="50" t="s">
        <v>261</v>
      </c>
      <c r="H1459" s="122">
        <v>349.4</v>
      </c>
      <c r="I1459" s="122">
        <v>-352.01</v>
      </c>
      <c r="J1459" s="122">
        <v>2.61</v>
      </c>
      <c r="K1459" s="122">
        <v>0</v>
      </c>
      <c r="L1459"/>
      <c r="M1459"/>
      <c r="N1459"/>
    </row>
    <row r="1460" spans="1:14" s="41" customFormat="1" ht="12" hidden="1" customHeight="1" outlineLevel="2" x14ac:dyDescent="0.25">
      <c r="A1460" s="47">
        <v>1</v>
      </c>
      <c r="B1460" s="55" t="s">
        <v>315</v>
      </c>
      <c r="C1460" s="48">
        <v>3485790</v>
      </c>
      <c r="D1460" s="49">
        <v>41834</v>
      </c>
      <c r="E1460" s="48">
        <v>476982</v>
      </c>
      <c r="F1460" s="48" t="s">
        <v>16</v>
      </c>
      <c r="G1460" s="50" t="s">
        <v>266</v>
      </c>
      <c r="H1460" s="122">
        <v>1793.23</v>
      </c>
      <c r="I1460" s="122">
        <v>-1072.1500000000001</v>
      </c>
      <c r="J1460" s="122">
        <v>-721.08</v>
      </c>
      <c r="K1460" s="122">
        <v>0</v>
      </c>
      <c r="L1460"/>
      <c r="M1460"/>
      <c r="N1460"/>
    </row>
    <row r="1461" spans="1:14" s="41" customFormat="1" ht="12" hidden="1" customHeight="1" outlineLevel="2" x14ac:dyDescent="0.25">
      <c r="A1461" s="47">
        <v>1</v>
      </c>
      <c r="B1461" s="55" t="s">
        <v>315</v>
      </c>
      <c r="C1461" s="48">
        <v>1105299</v>
      </c>
      <c r="D1461" s="49">
        <v>41834</v>
      </c>
      <c r="E1461" s="48">
        <v>113864</v>
      </c>
      <c r="F1461" s="48" t="s">
        <v>16</v>
      </c>
      <c r="G1461" s="50" t="s">
        <v>266</v>
      </c>
      <c r="H1461" s="122">
        <v>349.4</v>
      </c>
      <c r="I1461" s="122">
        <v>-359.9</v>
      </c>
      <c r="J1461" s="122">
        <v>13.5</v>
      </c>
      <c r="K1461" s="122">
        <v>3</v>
      </c>
      <c r="L1461"/>
      <c r="M1461"/>
      <c r="N1461"/>
    </row>
    <row r="1462" spans="1:14" s="41" customFormat="1" ht="12" hidden="1" customHeight="1" outlineLevel="2" x14ac:dyDescent="0.25">
      <c r="A1462" s="47">
        <v>1</v>
      </c>
      <c r="B1462" s="55" t="s">
        <v>315</v>
      </c>
      <c r="C1462" s="48">
        <v>3473578</v>
      </c>
      <c r="D1462" s="49">
        <v>41834</v>
      </c>
      <c r="E1462" s="48">
        <v>13534</v>
      </c>
      <c r="F1462" s="48" t="s">
        <v>16</v>
      </c>
      <c r="G1462" s="50" t="s">
        <v>266</v>
      </c>
      <c r="H1462" s="122">
        <v>2602</v>
      </c>
      <c r="I1462" s="122">
        <v>-352.01</v>
      </c>
      <c r="J1462" s="122">
        <v>-2249.9899999999998</v>
      </c>
      <c r="K1462" s="122">
        <v>0</v>
      </c>
      <c r="L1462"/>
      <c r="M1462"/>
      <c r="N1462"/>
    </row>
    <row r="1463" spans="1:14" s="41" customFormat="1" ht="12" hidden="1" customHeight="1" outlineLevel="2" x14ac:dyDescent="0.25">
      <c r="A1463" s="47">
        <v>1</v>
      </c>
      <c r="B1463" s="55" t="s">
        <v>315</v>
      </c>
      <c r="C1463" s="48">
        <v>3303747</v>
      </c>
      <c r="D1463" s="49">
        <v>41834</v>
      </c>
      <c r="E1463" s="48">
        <v>124567</v>
      </c>
      <c r="F1463" s="48" t="s">
        <v>38</v>
      </c>
      <c r="G1463" s="50" t="s">
        <v>260</v>
      </c>
      <c r="H1463" s="122">
        <v>349.4</v>
      </c>
      <c r="I1463" s="122">
        <v>-223.59</v>
      </c>
      <c r="J1463" s="122">
        <v>-122.81</v>
      </c>
      <c r="K1463" s="122">
        <v>3</v>
      </c>
      <c r="L1463"/>
      <c r="M1463"/>
      <c r="N1463"/>
    </row>
    <row r="1464" spans="1:14" s="41" customFormat="1" ht="12" hidden="1" customHeight="1" outlineLevel="2" x14ac:dyDescent="0.25">
      <c r="A1464" s="47">
        <v>1</v>
      </c>
      <c r="B1464" s="55" t="s">
        <v>315</v>
      </c>
      <c r="C1464" s="48">
        <v>783738</v>
      </c>
      <c r="D1464" s="49">
        <v>41834</v>
      </c>
      <c r="E1464" s="48">
        <v>991532</v>
      </c>
      <c r="F1464" s="48" t="s">
        <v>19</v>
      </c>
      <c r="G1464" s="50" t="s">
        <v>262</v>
      </c>
      <c r="H1464" s="122">
        <v>9635.0300000000007</v>
      </c>
      <c r="I1464" s="122">
        <v>-1523.13</v>
      </c>
      <c r="J1464" s="122">
        <v>-8108.9</v>
      </c>
      <c r="K1464" s="122">
        <v>3</v>
      </c>
      <c r="L1464"/>
      <c r="M1464"/>
      <c r="N1464"/>
    </row>
    <row r="1465" spans="1:14" s="41" customFormat="1" ht="12" hidden="1" customHeight="1" outlineLevel="2" x14ac:dyDescent="0.25">
      <c r="A1465" s="47">
        <v>1</v>
      </c>
      <c r="B1465" s="55" t="s">
        <v>315</v>
      </c>
      <c r="C1465" s="48">
        <v>1185375</v>
      </c>
      <c r="D1465" s="49">
        <v>41834</v>
      </c>
      <c r="E1465" s="48">
        <v>164552</v>
      </c>
      <c r="F1465" s="48" t="s">
        <v>38</v>
      </c>
      <c r="G1465" s="50" t="s">
        <v>260</v>
      </c>
      <c r="H1465" s="122">
        <v>442</v>
      </c>
      <c r="I1465" s="122">
        <v>0</v>
      </c>
      <c r="J1465" s="122">
        <v>0</v>
      </c>
      <c r="K1465" s="122">
        <v>442</v>
      </c>
      <c r="L1465"/>
      <c r="M1465"/>
      <c r="N1465"/>
    </row>
    <row r="1466" spans="1:14" s="41" customFormat="1" ht="12" hidden="1" customHeight="1" outlineLevel="2" x14ac:dyDescent="0.25">
      <c r="A1466" s="47">
        <v>1</v>
      </c>
      <c r="B1466" s="55" t="s">
        <v>315</v>
      </c>
      <c r="C1466" s="48">
        <v>3072529</v>
      </c>
      <c r="D1466" s="49">
        <v>41835</v>
      </c>
      <c r="E1466" s="48">
        <v>29055</v>
      </c>
      <c r="F1466" s="48" t="s">
        <v>84</v>
      </c>
      <c r="G1466" s="50" t="s">
        <v>271</v>
      </c>
      <c r="H1466" s="122">
        <v>792.4</v>
      </c>
      <c r="I1466" s="122">
        <v>-331.55</v>
      </c>
      <c r="J1466" s="122">
        <v>-460.85</v>
      </c>
      <c r="K1466" s="122">
        <v>0</v>
      </c>
      <c r="L1466"/>
      <c r="M1466"/>
      <c r="N1466"/>
    </row>
    <row r="1467" spans="1:14" s="41" customFormat="1" ht="12" hidden="1" customHeight="1" outlineLevel="2" x14ac:dyDescent="0.25">
      <c r="A1467" s="47">
        <v>1</v>
      </c>
      <c r="B1467" s="55" t="s">
        <v>315</v>
      </c>
      <c r="C1467" s="48">
        <v>3485858</v>
      </c>
      <c r="D1467" s="49">
        <v>41835</v>
      </c>
      <c r="E1467" s="48">
        <v>47654</v>
      </c>
      <c r="F1467" s="48" t="s">
        <v>238</v>
      </c>
      <c r="G1467" s="50" t="s">
        <v>261</v>
      </c>
      <c r="H1467" s="122">
        <v>885</v>
      </c>
      <c r="I1467" s="122">
        <v>-515.44000000000005</v>
      </c>
      <c r="J1467" s="122">
        <v>-369.56</v>
      </c>
      <c r="K1467" s="122">
        <v>0</v>
      </c>
      <c r="L1467"/>
      <c r="M1467"/>
      <c r="N1467"/>
    </row>
    <row r="1468" spans="1:14" s="41" customFormat="1" ht="12" hidden="1" customHeight="1" outlineLevel="2" x14ac:dyDescent="0.25">
      <c r="A1468" s="47">
        <v>1</v>
      </c>
      <c r="B1468" s="55" t="s">
        <v>315</v>
      </c>
      <c r="C1468" s="48">
        <v>3485790</v>
      </c>
      <c r="D1468" s="49">
        <v>41835</v>
      </c>
      <c r="E1468" s="48">
        <v>476982</v>
      </c>
      <c r="F1468" s="48" t="s">
        <v>16</v>
      </c>
      <c r="G1468" s="50" t="s">
        <v>266</v>
      </c>
      <c r="H1468" s="122">
        <v>792.4</v>
      </c>
      <c r="I1468" s="122">
        <v>-531.38</v>
      </c>
      <c r="J1468" s="122">
        <v>-261.02</v>
      </c>
      <c r="K1468" s="122">
        <v>0</v>
      </c>
      <c r="L1468"/>
      <c r="M1468"/>
      <c r="N1468"/>
    </row>
    <row r="1469" spans="1:14" s="41" customFormat="1" ht="12" hidden="1" customHeight="1" outlineLevel="2" x14ac:dyDescent="0.25">
      <c r="A1469" s="47">
        <v>1</v>
      </c>
      <c r="B1469" s="55" t="s">
        <v>315</v>
      </c>
      <c r="C1469" s="48">
        <v>1105299</v>
      </c>
      <c r="D1469" s="49">
        <v>41835</v>
      </c>
      <c r="E1469" s="48">
        <v>113864</v>
      </c>
      <c r="F1469" s="48" t="s">
        <v>16</v>
      </c>
      <c r="G1469" s="50" t="s">
        <v>266</v>
      </c>
      <c r="H1469" s="122">
        <v>885</v>
      </c>
      <c r="I1469" s="122">
        <v>-528.38</v>
      </c>
      <c r="J1469" s="122">
        <v>-353.62</v>
      </c>
      <c r="K1469" s="122">
        <v>3</v>
      </c>
      <c r="L1469"/>
      <c r="M1469"/>
      <c r="N1469"/>
    </row>
    <row r="1470" spans="1:14" s="41" customFormat="1" ht="12" hidden="1" customHeight="1" outlineLevel="2" x14ac:dyDescent="0.25">
      <c r="A1470" s="47">
        <v>1</v>
      </c>
      <c r="B1470" s="55" t="s">
        <v>315</v>
      </c>
      <c r="C1470" s="48">
        <v>3473578</v>
      </c>
      <c r="D1470" s="49">
        <v>41835</v>
      </c>
      <c r="E1470" s="48">
        <v>13534</v>
      </c>
      <c r="F1470" s="48" t="s">
        <v>16</v>
      </c>
      <c r="G1470" s="50" t="s">
        <v>266</v>
      </c>
      <c r="H1470" s="122">
        <v>2952.4</v>
      </c>
      <c r="I1470" s="122">
        <v>-515.44000000000005</v>
      </c>
      <c r="J1470" s="122">
        <v>-2436.96</v>
      </c>
      <c r="K1470" s="122">
        <v>0</v>
      </c>
      <c r="L1470"/>
      <c r="M1470"/>
      <c r="N1470"/>
    </row>
    <row r="1471" spans="1:14" s="41" customFormat="1" ht="12" hidden="1" customHeight="1" outlineLevel="2" x14ac:dyDescent="0.25">
      <c r="A1471" s="47">
        <v>1</v>
      </c>
      <c r="B1471" s="55" t="s">
        <v>315</v>
      </c>
      <c r="C1471" s="48">
        <v>3506697</v>
      </c>
      <c r="D1471" s="49">
        <v>41835</v>
      </c>
      <c r="E1471" s="48">
        <v>504747</v>
      </c>
      <c r="F1471" s="48" t="s">
        <v>16</v>
      </c>
      <c r="G1471" s="50" t="s">
        <v>266</v>
      </c>
      <c r="H1471" s="122">
        <v>145</v>
      </c>
      <c r="I1471" s="122">
        <v>-132.57</v>
      </c>
      <c r="J1471" s="122">
        <v>-12.43</v>
      </c>
      <c r="K1471" s="122">
        <v>0</v>
      </c>
      <c r="L1471"/>
      <c r="M1471"/>
      <c r="N1471"/>
    </row>
    <row r="1472" spans="1:14" s="41" customFormat="1" ht="12" hidden="1" customHeight="1" outlineLevel="2" x14ac:dyDescent="0.25">
      <c r="A1472" s="47">
        <v>1</v>
      </c>
      <c r="B1472" s="55" t="s">
        <v>315</v>
      </c>
      <c r="C1472" s="48">
        <v>3303747</v>
      </c>
      <c r="D1472" s="49">
        <v>41835</v>
      </c>
      <c r="E1472" s="48">
        <v>124567</v>
      </c>
      <c r="F1472" s="48" t="s">
        <v>38</v>
      </c>
      <c r="G1472" s="50" t="s">
        <v>260</v>
      </c>
      <c r="H1472" s="122">
        <v>885</v>
      </c>
      <c r="I1472" s="122">
        <v>-358.97</v>
      </c>
      <c r="J1472" s="122">
        <v>-523.03</v>
      </c>
      <c r="K1472" s="122">
        <v>3</v>
      </c>
      <c r="L1472"/>
      <c r="M1472"/>
      <c r="N1472"/>
    </row>
    <row r="1473" spans="1:14" s="41" customFormat="1" ht="12" hidden="1" customHeight="1" outlineLevel="2" x14ac:dyDescent="0.25">
      <c r="A1473" s="47">
        <v>1</v>
      </c>
      <c r="B1473" s="55" t="s">
        <v>315</v>
      </c>
      <c r="C1473" s="48">
        <v>3459700</v>
      </c>
      <c r="D1473" s="49">
        <v>41835</v>
      </c>
      <c r="E1473" s="48">
        <v>897432</v>
      </c>
      <c r="F1473" s="48" t="s">
        <v>38</v>
      </c>
      <c r="G1473" s="50" t="s">
        <v>260</v>
      </c>
      <c r="H1473" s="122">
        <v>194.33</v>
      </c>
      <c r="I1473" s="122">
        <v>-24.59</v>
      </c>
      <c r="J1473" s="122">
        <v>-169.74</v>
      </c>
      <c r="K1473" s="122">
        <v>0</v>
      </c>
      <c r="L1473"/>
      <c r="M1473"/>
      <c r="N1473"/>
    </row>
    <row r="1474" spans="1:14" s="41" customFormat="1" ht="12" hidden="1" customHeight="1" outlineLevel="2" x14ac:dyDescent="0.25">
      <c r="A1474" s="47">
        <v>1</v>
      </c>
      <c r="B1474" s="55" t="s">
        <v>315</v>
      </c>
      <c r="C1474" s="48">
        <v>1025190</v>
      </c>
      <c r="D1474" s="49">
        <v>41835</v>
      </c>
      <c r="E1474" s="48">
        <v>668173</v>
      </c>
      <c r="F1474" s="48" t="s">
        <v>238</v>
      </c>
      <c r="G1474" s="50" t="s">
        <v>261</v>
      </c>
      <c r="H1474" s="122">
        <v>404.58</v>
      </c>
      <c r="I1474" s="122">
        <v>0</v>
      </c>
      <c r="J1474" s="122">
        <v>-404.58</v>
      </c>
      <c r="K1474" s="122">
        <v>0</v>
      </c>
      <c r="L1474"/>
      <c r="M1474"/>
      <c r="N1474"/>
    </row>
    <row r="1475" spans="1:14" s="41" customFormat="1" ht="12" hidden="1" customHeight="1" outlineLevel="2" x14ac:dyDescent="0.25">
      <c r="A1475" s="47">
        <v>1</v>
      </c>
      <c r="B1475" s="55" t="s">
        <v>315</v>
      </c>
      <c r="C1475" s="48">
        <v>1185375</v>
      </c>
      <c r="D1475" s="49">
        <v>41835</v>
      </c>
      <c r="E1475" s="48">
        <v>164552</v>
      </c>
      <c r="F1475" s="48" t="s">
        <v>38</v>
      </c>
      <c r="G1475" s="50" t="s">
        <v>260</v>
      </c>
      <c r="H1475" s="122">
        <v>792.4</v>
      </c>
      <c r="I1475" s="122">
        <v>0</v>
      </c>
      <c r="J1475" s="122">
        <v>0</v>
      </c>
      <c r="K1475" s="122">
        <v>792.4</v>
      </c>
      <c r="L1475"/>
      <c r="M1475"/>
      <c r="N1475"/>
    </row>
    <row r="1476" spans="1:14" s="41" customFormat="1" ht="12" hidden="1" customHeight="1" outlineLevel="2" x14ac:dyDescent="0.25">
      <c r="A1476" s="47">
        <v>1</v>
      </c>
      <c r="B1476" s="55" t="s">
        <v>315</v>
      </c>
      <c r="C1476" s="48">
        <v>1045732</v>
      </c>
      <c r="D1476" s="49">
        <v>41836</v>
      </c>
      <c r="E1476" s="48">
        <v>4603</v>
      </c>
      <c r="F1476" s="48" t="s">
        <v>84</v>
      </c>
      <c r="G1476" s="50" t="s">
        <v>271</v>
      </c>
      <c r="H1476" s="122">
        <v>7495</v>
      </c>
      <c r="I1476" s="122">
        <v>-639.36</v>
      </c>
      <c r="J1476" s="122">
        <v>-6855.64</v>
      </c>
      <c r="K1476" s="122">
        <v>0</v>
      </c>
      <c r="L1476"/>
      <c r="M1476"/>
      <c r="N1476"/>
    </row>
    <row r="1477" spans="1:14" s="41" customFormat="1" ht="12" hidden="1" customHeight="1" outlineLevel="2" x14ac:dyDescent="0.25">
      <c r="A1477" s="47">
        <v>1</v>
      </c>
      <c r="B1477" s="55" t="s">
        <v>315</v>
      </c>
      <c r="C1477" s="48">
        <v>7025184</v>
      </c>
      <c r="D1477" s="49">
        <v>41836</v>
      </c>
      <c r="E1477" s="48">
        <v>986702</v>
      </c>
      <c r="F1477" s="48" t="s">
        <v>84</v>
      </c>
      <c r="G1477" s="50" t="s">
        <v>271</v>
      </c>
      <c r="H1477" s="122">
        <v>2414.1999999999998</v>
      </c>
      <c r="I1477" s="122">
        <v>-291.47000000000003</v>
      </c>
      <c r="J1477" s="122">
        <v>-2122.73</v>
      </c>
      <c r="K1477" s="122">
        <v>0</v>
      </c>
      <c r="L1477"/>
      <c r="M1477"/>
      <c r="N1477"/>
    </row>
    <row r="1478" spans="1:14" s="41" customFormat="1" ht="12" hidden="1" customHeight="1" outlineLevel="2" x14ac:dyDescent="0.25">
      <c r="A1478" s="47">
        <v>1</v>
      </c>
      <c r="B1478" s="55" t="s">
        <v>315</v>
      </c>
      <c r="C1478" s="48">
        <v>3311268</v>
      </c>
      <c r="D1478" s="49">
        <v>41836</v>
      </c>
      <c r="E1478" s="48">
        <v>18572</v>
      </c>
      <c r="F1478" s="48" t="s">
        <v>84</v>
      </c>
      <c r="G1478" s="50" t="s">
        <v>271</v>
      </c>
      <c r="H1478" s="122">
        <v>30</v>
      </c>
      <c r="I1478" s="122">
        <v>-11.86</v>
      </c>
      <c r="J1478" s="122">
        <v>-18.14</v>
      </c>
      <c r="K1478" s="122">
        <v>0</v>
      </c>
      <c r="L1478"/>
      <c r="M1478"/>
      <c r="N1478"/>
    </row>
    <row r="1479" spans="1:14" s="41" customFormat="1" ht="12" hidden="1" customHeight="1" outlineLevel="2" x14ac:dyDescent="0.25">
      <c r="A1479" s="47">
        <v>1</v>
      </c>
      <c r="B1479" s="55" t="s">
        <v>315</v>
      </c>
      <c r="C1479" s="48">
        <v>422719</v>
      </c>
      <c r="D1479" s="49">
        <v>41836</v>
      </c>
      <c r="E1479" s="48">
        <v>117865</v>
      </c>
      <c r="F1479" s="48" t="s">
        <v>29</v>
      </c>
      <c r="G1479" s="50" t="s">
        <v>268</v>
      </c>
      <c r="H1479" s="122">
        <v>10169.629999999999</v>
      </c>
      <c r="I1479" s="122">
        <v>-1593.91</v>
      </c>
      <c r="J1479" s="122">
        <v>-8575.7199999999993</v>
      </c>
      <c r="K1479" s="122">
        <v>0</v>
      </c>
      <c r="L1479"/>
      <c r="M1479"/>
      <c r="N1479"/>
    </row>
    <row r="1480" spans="1:14" s="41" customFormat="1" ht="12" hidden="1" customHeight="1" outlineLevel="2" x14ac:dyDescent="0.25">
      <c r="A1480" s="47">
        <v>1</v>
      </c>
      <c r="B1480" s="55" t="s">
        <v>315</v>
      </c>
      <c r="C1480" s="48">
        <v>3485858</v>
      </c>
      <c r="D1480" s="49">
        <v>41836</v>
      </c>
      <c r="E1480" s="48">
        <v>47654</v>
      </c>
      <c r="F1480" s="48" t="s">
        <v>238</v>
      </c>
      <c r="G1480" s="50" t="s">
        <v>261</v>
      </c>
      <c r="H1480" s="122">
        <v>349.4</v>
      </c>
      <c r="I1480" s="122">
        <v>-352.01</v>
      </c>
      <c r="J1480" s="122">
        <v>2.61</v>
      </c>
      <c r="K1480" s="122">
        <v>0</v>
      </c>
      <c r="L1480"/>
      <c r="M1480"/>
      <c r="N1480"/>
    </row>
    <row r="1481" spans="1:14" s="41" customFormat="1" ht="12" hidden="1" customHeight="1" outlineLevel="2" x14ac:dyDescent="0.25">
      <c r="A1481" s="47">
        <v>1</v>
      </c>
      <c r="B1481" s="55" t="s">
        <v>315</v>
      </c>
      <c r="C1481" s="48">
        <v>3485790</v>
      </c>
      <c r="D1481" s="49">
        <v>41836</v>
      </c>
      <c r="E1481" s="48">
        <v>476982</v>
      </c>
      <c r="F1481" s="48" t="s">
        <v>16</v>
      </c>
      <c r="G1481" s="50" t="s">
        <v>266</v>
      </c>
      <c r="H1481" s="122">
        <v>349.4</v>
      </c>
      <c r="I1481" s="122">
        <v>-362.9</v>
      </c>
      <c r="J1481" s="122">
        <v>13.5</v>
      </c>
      <c r="K1481" s="122">
        <v>0</v>
      </c>
      <c r="L1481"/>
      <c r="M1481"/>
      <c r="N1481"/>
    </row>
    <row r="1482" spans="1:14" s="41" customFormat="1" ht="12" hidden="1" customHeight="1" outlineLevel="2" x14ac:dyDescent="0.25">
      <c r="A1482" s="47">
        <v>1</v>
      </c>
      <c r="B1482" s="55" t="s">
        <v>315</v>
      </c>
      <c r="C1482" s="48">
        <v>1105299</v>
      </c>
      <c r="D1482" s="49">
        <v>41836</v>
      </c>
      <c r="E1482" s="48">
        <v>113864</v>
      </c>
      <c r="F1482" s="48" t="s">
        <v>16</v>
      </c>
      <c r="G1482" s="50" t="s">
        <v>266</v>
      </c>
      <c r="H1482" s="122">
        <v>349.4</v>
      </c>
      <c r="I1482" s="122">
        <v>-359.9</v>
      </c>
      <c r="J1482" s="122">
        <v>13.5</v>
      </c>
      <c r="K1482" s="122">
        <v>3</v>
      </c>
      <c r="L1482"/>
      <c r="M1482"/>
      <c r="N1482"/>
    </row>
    <row r="1483" spans="1:14" s="41" customFormat="1" ht="12" hidden="1" customHeight="1" outlineLevel="2" x14ac:dyDescent="0.25">
      <c r="A1483" s="47">
        <v>1</v>
      </c>
      <c r="B1483" s="55" t="s">
        <v>315</v>
      </c>
      <c r="C1483" s="48">
        <v>3473578</v>
      </c>
      <c r="D1483" s="49">
        <v>41836</v>
      </c>
      <c r="E1483" s="48">
        <v>13534</v>
      </c>
      <c r="F1483" s="48" t="s">
        <v>16</v>
      </c>
      <c r="G1483" s="50" t="s">
        <v>266</v>
      </c>
      <c r="H1483" s="122">
        <v>2602</v>
      </c>
      <c r="I1483" s="122">
        <v>-352.01</v>
      </c>
      <c r="J1483" s="122">
        <v>-2249.9899999999998</v>
      </c>
      <c r="K1483" s="122">
        <v>0</v>
      </c>
      <c r="L1483"/>
      <c r="M1483"/>
      <c r="N1483"/>
    </row>
    <row r="1484" spans="1:14" s="41" customFormat="1" ht="12" hidden="1" customHeight="1" outlineLevel="2" x14ac:dyDescent="0.25">
      <c r="A1484" s="47">
        <v>1</v>
      </c>
      <c r="B1484" s="55" t="s">
        <v>315</v>
      </c>
      <c r="C1484" s="48">
        <v>44231</v>
      </c>
      <c r="D1484" s="49">
        <v>41836</v>
      </c>
      <c r="E1484" s="48">
        <v>812755</v>
      </c>
      <c r="F1484" s="48" t="s">
        <v>38</v>
      </c>
      <c r="G1484" s="50" t="s">
        <v>260</v>
      </c>
      <c r="H1484" s="122">
        <v>2460.4299999999998</v>
      </c>
      <c r="I1484" s="122">
        <v>-433.22</v>
      </c>
      <c r="J1484" s="122">
        <v>-1840.71</v>
      </c>
      <c r="K1484" s="122">
        <v>186.5</v>
      </c>
      <c r="L1484"/>
      <c r="M1484"/>
      <c r="N1484"/>
    </row>
    <row r="1485" spans="1:14" s="41" customFormat="1" ht="12" hidden="1" customHeight="1" outlineLevel="2" x14ac:dyDescent="0.25">
      <c r="A1485" s="47">
        <v>1</v>
      </c>
      <c r="B1485" s="55" t="s">
        <v>315</v>
      </c>
      <c r="C1485" s="48">
        <v>783738</v>
      </c>
      <c r="D1485" s="49">
        <v>41836</v>
      </c>
      <c r="E1485" s="48">
        <v>991532</v>
      </c>
      <c r="F1485" s="48" t="s">
        <v>19</v>
      </c>
      <c r="G1485" s="50" t="s">
        <v>262</v>
      </c>
      <c r="H1485" s="122">
        <v>2163.63</v>
      </c>
      <c r="I1485" s="122">
        <v>-1069.1500000000001</v>
      </c>
      <c r="J1485" s="122">
        <v>-1094.48</v>
      </c>
      <c r="K1485" s="122">
        <v>0</v>
      </c>
      <c r="L1485"/>
      <c r="M1485"/>
      <c r="N1485"/>
    </row>
    <row r="1486" spans="1:14" s="41" customFormat="1" ht="12" hidden="1" customHeight="1" outlineLevel="2" x14ac:dyDescent="0.25">
      <c r="A1486" s="47">
        <v>1</v>
      </c>
      <c r="B1486" s="55" t="s">
        <v>315</v>
      </c>
      <c r="C1486" s="48">
        <v>1185375</v>
      </c>
      <c r="D1486" s="49">
        <v>41836</v>
      </c>
      <c r="E1486" s="48">
        <v>164552</v>
      </c>
      <c r="F1486" s="48" t="s">
        <v>38</v>
      </c>
      <c r="G1486" s="50" t="s">
        <v>260</v>
      </c>
      <c r="H1486" s="122">
        <v>349.4</v>
      </c>
      <c r="I1486" s="122">
        <v>0</v>
      </c>
      <c r="J1486" s="122">
        <v>0</v>
      </c>
      <c r="K1486" s="122">
        <v>349.4</v>
      </c>
      <c r="L1486"/>
      <c r="M1486"/>
      <c r="N1486"/>
    </row>
    <row r="1487" spans="1:14" s="41" customFormat="1" ht="12" hidden="1" customHeight="1" outlineLevel="2" x14ac:dyDescent="0.25">
      <c r="A1487" s="47">
        <v>1</v>
      </c>
      <c r="B1487" s="55" t="s">
        <v>315</v>
      </c>
      <c r="C1487" s="48">
        <v>422719</v>
      </c>
      <c r="D1487" s="49">
        <v>41837</v>
      </c>
      <c r="E1487" s="48">
        <v>117865</v>
      </c>
      <c r="F1487" s="48" t="s">
        <v>29</v>
      </c>
      <c r="G1487" s="50" t="s">
        <v>268</v>
      </c>
      <c r="H1487" s="122">
        <v>1978.43</v>
      </c>
      <c r="I1487" s="122">
        <v>-798.05</v>
      </c>
      <c r="J1487" s="122">
        <v>-1180.3800000000001</v>
      </c>
      <c r="K1487" s="122">
        <v>0</v>
      </c>
      <c r="L1487"/>
      <c r="M1487"/>
      <c r="N1487"/>
    </row>
    <row r="1488" spans="1:14" s="41" customFormat="1" ht="12" hidden="1" customHeight="1" outlineLevel="2" x14ac:dyDescent="0.25">
      <c r="A1488" s="47">
        <v>1</v>
      </c>
      <c r="B1488" s="55" t="s">
        <v>315</v>
      </c>
      <c r="C1488" s="48">
        <v>3485858</v>
      </c>
      <c r="D1488" s="49">
        <v>41837</v>
      </c>
      <c r="E1488" s="48">
        <v>47654</v>
      </c>
      <c r="F1488" s="48" t="s">
        <v>238</v>
      </c>
      <c r="G1488" s="50" t="s">
        <v>261</v>
      </c>
      <c r="H1488" s="122">
        <v>349.4</v>
      </c>
      <c r="I1488" s="122">
        <v>-352.01</v>
      </c>
      <c r="J1488" s="122">
        <v>2.61</v>
      </c>
      <c r="K1488" s="122">
        <v>0</v>
      </c>
      <c r="L1488"/>
      <c r="M1488"/>
      <c r="N1488"/>
    </row>
    <row r="1489" spans="1:14" s="41" customFormat="1" ht="12" hidden="1" customHeight="1" outlineLevel="2" x14ac:dyDescent="0.25">
      <c r="A1489" s="47">
        <v>1</v>
      </c>
      <c r="B1489" s="55" t="s">
        <v>315</v>
      </c>
      <c r="C1489" s="48">
        <v>3531998</v>
      </c>
      <c r="D1489" s="49">
        <v>41837</v>
      </c>
      <c r="E1489" s="48">
        <v>229752</v>
      </c>
      <c r="F1489" s="48" t="s">
        <v>16</v>
      </c>
      <c r="G1489" s="50" t="s">
        <v>266</v>
      </c>
      <c r="H1489" s="122">
        <v>7582.83</v>
      </c>
      <c r="I1489" s="122">
        <v>-1449.2</v>
      </c>
      <c r="J1489" s="122">
        <v>-6133.63</v>
      </c>
      <c r="K1489" s="122">
        <v>0</v>
      </c>
      <c r="L1489"/>
      <c r="M1489"/>
      <c r="N1489"/>
    </row>
    <row r="1490" spans="1:14" s="41" customFormat="1" ht="12" hidden="1" customHeight="1" outlineLevel="2" x14ac:dyDescent="0.25">
      <c r="A1490" s="47">
        <v>1</v>
      </c>
      <c r="B1490" s="55" t="s">
        <v>315</v>
      </c>
      <c r="C1490" s="48">
        <v>3485790</v>
      </c>
      <c r="D1490" s="49">
        <v>41837</v>
      </c>
      <c r="E1490" s="48">
        <v>476982</v>
      </c>
      <c r="F1490" s="48" t="s">
        <v>16</v>
      </c>
      <c r="G1490" s="50" t="s">
        <v>266</v>
      </c>
      <c r="H1490" s="122">
        <v>349.4</v>
      </c>
      <c r="I1490" s="122">
        <v>-362.9</v>
      </c>
      <c r="J1490" s="122">
        <v>13.5</v>
      </c>
      <c r="K1490" s="122">
        <v>0</v>
      </c>
      <c r="L1490"/>
      <c r="M1490"/>
      <c r="N1490"/>
    </row>
    <row r="1491" spans="1:14" s="41" customFormat="1" ht="12" hidden="1" customHeight="1" outlineLevel="2" x14ac:dyDescent="0.25">
      <c r="A1491" s="47">
        <v>1</v>
      </c>
      <c r="B1491" s="55" t="s">
        <v>315</v>
      </c>
      <c r="C1491" s="48">
        <v>1105299</v>
      </c>
      <c r="D1491" s="49">
        <v>41837</v>
      </c>
      <c r="E1491" s="48">
        <v>113864</v>
      </c>
      <c r="F1491" s="48" t="s">
        <v>16</v>
      </c>
      <c r="G1491" s="50" t="s">
        <v>266</v>
      </c>
      <c r="H1491" s="122">
        <v>349.4</v>
      </c>
      <c r="I1491" s="122">
        <v>-359.9</v>
      </c>
      <c r="J1491" s="122">
        <v>13.5</v>
      </c>
      <c r="K1491" s="122">
        <v>3</v>
      </c>
      <c r="L1491"/>
      <c r="M1491"/>
      <c r="N1491"/>
    </row>
    <row r="1492" spans="1:14" s="41" customFormat="1" ht="12" hidden="1" customHeight="1" outlineLevel="2" x14ac:dyDescent="0.25">
      <c r="A1492" s="47">
        <v>1</v>
      </c>
      <c r="B1492" s="55" t="s">
        <v>315</v>
      </c>
      <c r="C1492" s="48">
        <v>3473578</v>
      </c>
      <c r="D1492" s="49">
        <v>41837</v>
      </c>
      <c r="E1492" s="48">
        <v>13534</v>
      </c>
      <c r="F1492" s="48" t="s">
        <v>16</v>
      </c>
      <c r="G1492" s="50" t="s">
        <v>266</v>
      </c>
      <c r="H1492" s="122">
        <v>2509.4</v>
      </c>
      <c r="I1492" s="122">
        <v>-352.01</v>
      </c>
      <c r="J1492" s="122">
        <v>-2157.39</v>
      </c>
      <c r="K1492" s="122">
        <v>0</v>
      </c>
      <c r="L1492"/>
      <c r="M1492"/>
      <c r="N1492"/>
    </row>
    <row r="1493" spans="1:14" s="41" customFormat="1" ht="12" hidden="1" customHeight="1" outlineLevel="2" x14ac:dyDescent="0.25">
      <c r="A1493" s="47">
        <v>1</v>
      </c>
      <c r="B1493" s="55" t="s">
        <v>315</v>
      </c>
      <c r="C1493" s="48">
        <v>783738</v>
      </c>
      <c r="D1493" s="49">
        <v>41837</v>
      </c>
      <c r="E1493" s="48">
        <v>991532</v>
      </c>
      <c r="F1493" s="48" t="s">
        <v>19</v>
      </c>
      <c r="G1493" s="50" t="s">
        <v>262</v>
      </c>
      <c r="H1493" s="122">
        <v>349.4</v>
      </c>
      <c r="I1493" s="122">
        <v>-359.9</v>
      </c>
      <c r="J1493" s="122">
        <v>13.5</v>
      </c>
      <c r="K1493" s="122">
        <v>3</v>
      </c>
      <c r="L1493"/>
      <c r="M1493"/>
      <c r="N1493"/>
    </row>
    <row r="1494" spans="1:14" s="41" customFormat="1" ht="12" hidden="1" customHeight="1" outlineLevel="2" x14ac:dyDescent="0.25">
      <c r="A1494" s="47">
        <v>1</v>
      </c>
      <c r="B1494" s="55" t="s">
        <v>315</v>
      </c>
      <c r="C1494" s="48">
        <v>3209281</v>
      </c>
      <c r="D1494" s="49">
        <v>41837</v>
      </c>
      <c r="E1494" s="48">
        <v>856482</v>
      </c>
      <c r="F1494" s="48" t="s">
        <v>16</v>
      </c>
      <c r="G1494" s="50" t="s">
        <v>266</v>
      </c>
      <c r="H1494" s="122">
        <v>204.87</v>
      </c>
      <c r="I1494" s="122">
        <v>0</v>
      </c>
      <c r="J1494" s="122">
        <v>0</v>
      </c>
      <c r="K1494" s="122">
        <v>204.87</v>
      </c>
      <c r="L1494"/>
      <c r="M1494"/>
      <c r="N1494"/>
    </row>
    <row r="1495" spans="1:14" s="41" customFormat="1" ht="12" hidden="1" customHeight="1" outlineLevel="2" x14ac:dyDescent="0.25">
      <c r="A1495" s="47">
        <v>1</v>
      </c>
      <c r="B1495" s="55" t="s">
        <v>315</v>
      </c>
      <c r="C1495" s="48">
        <v>1185375</v>
      </c>
      <c r="D1495" s="49">
        <v>41837</v>
      </c>
      <c r="E1495" s="48">
        <v>164552</v>
      </c>
      <c r="F1495" s="48" t="s">
        <v>38</v>
      </c>
      <c r="G1495" s="50" t="s">
        <v>260</v>
      </c>
      <c r="H1495" s="122">
        <v>349.4</v>
      </c>
      <c r="I1495" s="122">
        <v>0</v>
      </c>
      <c r="J1495" s="122">
        <v>0</v>
      </c>
      <c r="K1495" s="122">
        <v>349.4</v>
      </c>
      <c r="L1495"/>
      <c r="M1495"/>
      <c r="N1495"/>
    </row>
    <row r="1496" spans="1:14" s="41" customFormat="1" ht="12" hidden="1" customHeight="1" outlineLevel="2" x14ac:dyDescent="0.25">
      <c r="A1496" s="47">
        <v>1</v>
      </c>
      <c r="B1496" s="55" t="s">
        <v>315</v>
      </c>
      <c r="C1496" s="48">
        <v>422719</v>
      </c>
      <c r="D1496" s="49">
        <v>41838</v>
      </c>
      <c r="E1496" s="48">
        <v>117865</v>
      </c>
      <c r="F1496" s="48" t="s">
        <v>29</v>
      </c>
      <c r="G1496" s="50" t="s">
        <v>268</v>
      </c>
      <c r="H1496" s="122">
        <v>349.4</v>
      </c>
      <c r="I1496" s="122">
        <v>-274.87</v>
      </c>
      <c r="J1496" s="122">
        <v>-74.53</v>
      </c>
      <c r="K1496" s="122">
        <v>0</v>
      </c>
      <c r="L1496"/>
      <c r="M1496"/>
      <c r="N1496"/>
    </row>
    <row r="1497" spans="1:14" s="41" customFormat="1" ht="12" hidden="1" customHeight="1" outlineLevel="2" x14ac:dyDescent="0.25">
      <c r="A1497" s="47">
        <v>1</v>
      </c>
      <c r="B1497" s="55" t="s">
        <v>315</v>
      </c>
      <c r="C1497" s="48">
        <v>3485858</v>
      </c>
      <c r="D1497" s="49">
        <v>41838</v>
      </c>
      <c r="E1497" s="48">
        <v>47654</v>
      </c>
      <c r="F1497" s="48" t="s">
        <v>238</v>
      </c>
      <c r="G1497" s="50" t="s">
        <v>261</v>
      </c>
      <c r="H1497" s="122">
        <v>349.4</v>
      </c>
      <c r="I1497" s="122">
        <v>-352.01</v>
      </c>
      <c r="J1497" s="122">
        <v>2.61</v>
      </c>
      <c r="K1497" s="122">
        <v>0</v>
      </c>
      <c r="L1497"/>
      <c r="M1497"/>
      <c r="N1497"/>
    </row>
    <row r="1498" spans="1:14" s="41" customFormat="1" ht="12" hidden="1" customHeight="1" outlineLevel="2" x14ac:dyDescent="0.25">
      <c r="A1498" s="47">
        <v>1</v>
      </c>
      <c r="B1498" s="55" t="s">
        <v>315</v>
      </c>
      <c r="C1498" s="48">
        <v>3485790</v>
      </c>
      <c r="D1498" s="49">
        <v>41838</v>
      </c>
      <c r="E1498" s="48">
        <v>476982</v>
      </c>
      <c r="F1498" s="48" t="s">
        <v>16</v>
      </c>
      <c r="G1498" s="50" t="s">
        <v>266</v>
      </c>
      <c r="H1498" s="122">
        <v>349.4</v>
      </c>
      <c r="I1498" s="122">
        <v>-362.9</v>
      </c>
      <c r="J1498" s="122">
        <v>13.5</v>
      </c>
      <c r="K1498" s="122">
        <v>0</v>
      </c>
      <c r="L1498"/>
      <c r="M1498"/>
      <c r="N1498"/>
    </row>
    <row r="1499" spans="1:14" s="41" customFormat="1" ht="12" hidden="1" customHeight="1" outlineLevel="2" x14ac:dyDescent="0.25">
      <c r="A1499" s="47">
        <v>1</v>
      </c>
      <c r="B1499" s="55" t="s">
        <v>315</v>
      </c>
      <c r="C1499" s="48">
        <v>1105299</v>
      </c>
      <c r="D1499" s="49">
        <v>41838</v>
      </c>
      <c r="E1499" s="48">
        <v>113864</v>
      </c>
      <c r="F1499" s="48" t="s">
        <v>16</v>
      </c>
      <c r="G1499" s="50" t="s">
        <v>266</v>
      </c>
      <c r="H1499" s="122">
        <v>349.4</v>
      </c>
      <c r="I1499" s="122">
        <v>-359.9</v>
      </c>
      <c r="J1499" s="122">
        <v>13.5</v>
      </c>
      <c r="K1499" s="122">
        <v>3</v>
      </c>
      <c r="L1499"/>
      <c r="M1499"/>
      <c r="N1499"/>
    </row>
    <row r="1500" spans="1:14" s="41" customFormat="1" ht="12" hidden="1" customHeight="1" outlineLevel="2" x14ac:dyDescent="0.25">
      <c r="A1500" s="47">
        <v>1</v>
      </c>
      <c r="B1500" s="55" t="s">
        <v>315</v>
      </c>
      <c r="C1500" s="48">
        <v>3473578</v>
      </c>
      <c r="D1500" s="49">
        <v>41838</v>
      </c>
      <c r="E1500" s="48">
        <v>13534</v>
      </c>
      <c r="F1500" s="48" t="s">
        <v>16</v>
      </c>
      <c r="G1500" s="50" t="s">
        <v>266</v>
      </c>
      <c r="H1500" s="122">
        <v>2509.4</v>
      </c>
      <c r="I1500" s="122">
        <v>-352.01</v>
      </c>
      <c r="J1500" s="122">
        <v>-2157.39</v>
      </c>
      <c r="K1500" s="122">
        <v>0</v>
      </c>
      <c r="L1500"/>
      <c r="M1500"/>
      <c r="N1500"/>
    </row>
    <row r="1501" spans="1:14" s="41" customFormat="1" ht="12" hidden="1" customHeight="1" outlineLevel="2" x14ac:dyDescent="0.25">
      <c r="A1501" s="47">
        <v>1</v>
      </c>
      <c r="B1501" s="55" t="s">
        <v>315</v>
      </c>
      <c r="C1501" s="48">
        <v>783738</v>
      </c>
      <c r="D1501" s="49">
        <v>41838</v>
      </c>
      <c r="E1501" s="48">
        <v>991532</v>
      </c>
      <c r="F1501" s="48" t="s">
        <v>19</v>
      </c>
      <c r="G1501" s="50" t="s">
        <v>262</v>
      </c>
      <c r="H1501" s="122">
        <v>792.4</v>
      </c>
      <c r="I1501" s="122">
        <v>-528.38</v>
      </c>
      <c r="J1501" s="122">
        <v>-261.02</v>
      </c>
      <c r="K1501" s="122">
        <v>3</v>
      </c>
      <c r="L1501"/>
      <c r="M1501"/>
      <c r="N1501"/>
    </row>
    <row r="1502" spans="1:14" s="41" customFormat="1" ht="12" hidden="1" customHeight="1" outlineLevel="2" x14ac:dyDescent="0.25">
      <c r="A1502" s="47">
        <v>1</v>
      </c>
      <c r="B1502" s="55" t="s">
        <v>315</v>
      </c>
      <c r="C1502" s="48">
        <v>1185375</v>
      </c>
      <c r="D1502" s="49">
        <v>41838</v>
      </c>
      <c r="E1502" s="48">
        <v>164552</v>
      </c>
      <c r="F1502" s="48" t="s">
        <v>38</v>
      </c>
      <c r="G1502" s="50" t="s">
        <v>260</v>
      </c>
      <c r="H1502" s="122">
        <v>349.4</v>
      </c>
      <c r="I1502" s="122">
        <v>0</v>
      </c>
      <c r="J1502" s="122">
        <v>0</v>
      </c>
      <c r="K1502" s="122">
        <v>349.4</v>
      </c>
      <c r="L1502"/>
      <c r="M1502"/>
      <c r="N1502"/>
    </row>
    <row r="1503" spans="1:14" s="41" customFormat="1" ht="12" hidden="1" customHeight="1" outlineLevel="2" x14ac:dyDescent="0.25">
      <c r="A1503" s="47">
        <v>1</v>
      </c>
      <c r="B1503" s="55" t="s">
        <v>315</v>
      </c>
      <c r="C1503" s="48">
        <v>1045732</v>
      </c>
      <c r="D1503" s="49">
        <v>41841</v>
      </c>
      <c r="E1503" s="48">
        <v>4603</v>
      </c>
      <c r="F1503" s="48" t="s">
        <v>84</v>
      </c>
      <c r="G1503" s="50" t="s">
        <v>271</v>
      </c>
      <c r="H1503" s="122">
        <v>1814.23</v>
      </c>
      <c r="I1503" s="122">
        <v>-480.47</v>
      </c>
      <c r="J1503" s="122">
        <v>-1333.76</v>
      </c>
      <c r="K1503" s="122">
        <v>0</v>
      </c>
      <c r="L1503"/>
      <c r="M1503"/>
      <c r="N1503"/>
    </row>
    <row r="1504" spans="1:14" s="41" customFormat="1" ht="12" hidden="1" customHeight="1" outlineLevel="2" x14ac:dyDescent="0.25">
      <c r="A1504" s="47">
        <v>1</v>
      </c>
      <c r="B1504" s="55" t="s">
        <v>315</v>
      </c>
      <c r="C1504" s="48">
        <v>3485790</v>
      </c>
      <c r="D1504" s="49">
        <v>41841</v>
      </c>
      <c r="E1504" s="48">
        <v>476982</v>
      </c>
      <c r="F1504" s="48" t="s">
        <v>16</v>
      </c>
      <c r="G1504" s="50" t="s">
        <v>266</v>
      </c>
      <c r="H1504" s="122">
        <v>792.4</v>
      </c>
      <c r="I1504" s="122">
        <v>-531.38</v>
      </c>
      <c r="J1504" s="122">
        <v>-261.02</v>
      </c>
      <c r="K1504" s="122">
        <v>0</v>
      </c>
      <c r="L1504"/>
      <c r="M1504"/>
      <c r="N1504"/>
    </row>
    <row r="1505" spans="1:14" s="41" customFormat="1" ht="12" hidden="1" customHeight="1" outlineLevel="2" x14ac:dyDescent="0.25">
      <c r="A1505" s="47">
        <v>1</v>
      </c>
      <c r="B1505" s="55" t="s">
        <v>315</v>
      </c>
      <c r="C1505" s="48">
        <v>1105299</v>
      </c>
      <c r="D1505" s="49">
        <v>41841</v>
      </c>
      <c r="E1505" s="48">
        <v>113864</v>
      </c>
      <c r="F1505" s="48" t="s">
        <v>16</v>
      </c>
      <c r="G1505" s="50" t="s">
        <v>266</v>
      </c>
      <c r="H1505" s="122">
        <v>792.4</v>
      </c>
      <c r="I1505" s="122">
        <v>-528.38</v>
      </c>
      <c r="J1505" s="122">
        <v>-261.02</v>
      </c>
      <c r="K1505" s="122">
        <v>3</v>
      </c>
      <c r="L1505"/>
      <c r="M1505"/>
      <c r="N1505"/>
    </row>
    <row r="1506" spans="1:14" s="41" customFormat="1" ht="12" hidden="1" customHeight="1" outlineLevel="2" x14ac:dyDescent="0.25">
      <c r="A1506" s="47">
        <v>1</v>
      </c>
      <c r="B1506" s="55" t="s">
        <v>315</v>
      </c>
      <c r="C1506" s="48">
        <v>3473578</v>
      </c>
      <c r="D1506" s="49">
        <v>41841</v>
      </c>
      <c r="E1506" s="48">
        <v>13534</v>
      </c>
      <c r="F1506" s="48" t="s">
        <v>16</v>
      </c>
      <c r="G1506" s="50" t="s">
        <v>266</v>
      </c>
      <c r="H1506" s="122">
        <v>2509.4</v>
      </c>
      <c r="I1506" s="122">
        <v>-352.01</v>
      </c>
      <c r="J1506" s="122">
        <v>-2157.39</v>
      </c>
      <c r="K1506" s="122">
        <v>0</v>
      </c>
      <c r="L1506"/>
      <c r="M1506"/>
      <c r="N1506"/>
    </row>
    <row r="1507" spans="1:14" s="41" customFormat="1" ht="12" hidden="1" customHeight="1" outlineLevel="2" x14ac:dyDescent="0.25">
      <c r="A1507" s="47">
        <v>1</v>
      </c>
      <c r="B1507" s="55" t="s">
        <v>315</v>
      </c>
      <c r="C1507" s="48">
        <v>3303747</v>
      </c>
      <c r="D1507" s="49">
        <v>41841</v>
      </c>
      <c r="E1507" s="48">
        <v>124567</v>
      </c>
      <c r="F1507" s="48" t="s">
        <v>38</v>
      </c>
      <c r="G1507" s="50" t="s">
        <v>260</v>
      </c>
      <c r="H1507" s="122">
        <v>792.4</v>
      </c>
      <c r="I1507" s="122">
        <v>-358.97</v>
      </c>
      <c r="J1507" s="122">
        <v>-430.43</v>
      </c>
      <c r="K1507" s="122">
        <v>3</v>
      </c>
      <c r="L1507"/>
      <c r="M1507"/>
      <c r="N1507"/>
    </row>
    <row r="1508" spans="1:14" s="41" customFormat="1" ht="12" hidden="1" customHeight="1" outlineLevel="2" x14ac:dyDescent="0.25">
      <c r="A1508" s="47">
        <v>1</v>
      </c>
      <c r="B1508" s="55" t="s">
        <v>315</v>
      </c>
      <c r="C1508" s="48">
        <v>783738</v>
      </c>
      <c r="D1508" s="49">
        <v>41841</v>
      </c>
      <c r="E1508" s="48">
        <v>991532</v>
      </c>
      <c r="F1508" s="48" t="s">
        <v>19</v>
      </c>
      <c r="G1508" s="50" t="s">
        <v>262</v>
      </c>
      <c r="H1508" s="122">
        <v>349.4</v>
      </c>
      <c r="I1508" s="122">
        <v>-359.9</v>
      </c>
      <c r="J1508" s="122">
        <v>13.5</v>
      </c>
      <c r="K1508" s="122">
        <v>3</v>
      </c>
      <c r="L1508"/>
      <c r="M1508"/>
      <c r="N1508"/>
    </row>
    <row r="1509" spans="1:14" s="41" customFormat="1" ht="12" hidden="1" customHeight="1" outlineLevel="2" x14ac:dyDescent="0.25">
      <c r="A1509" s="47">
        <v>1</v>
      </c>
      <c r="B1509" s="55" t="s">
        <v>315</v>
      </c>
      <c r="C1509" s="48">
        <v>1045732</v>
      </c>
      <c r="D1509" s="49">
        <v>41842</v>
      </c>
      <c r="E1509" s="48">
        <v>4603</v>
      </c>
      <c r="F1509" s="48" t="s">
        <v>84</v>
      </c>
      <c r="G1509" s="50" t="s">
        <v>271</v>
      </c>
      <c r="H1509" s="122">
        <v>349.4</v>
      </c>
      <c r="I1509" s="122">
        <v>-252.43</v>
      </c>
      <c r="J1509" s="122">
        <v>-96.97</v>
      </c>
      <c r="K1509" s="122">
        <v>0</v>
      </c>
      <c r="L1509"/>
      <c r="M1509"/>
      <c r="N1509"/>
    </row>
    <row r="1510" spans="1:14" s="41" customFormat="1" ht="12" hidden="1" customHeight="1" outlineLevel="2" x14ac:dyDescent="0.25">
      <c r="A1510" s="47">
        <v>1</v>
      </c>
      <c r="B1510" s="55" t="s">
        <v>315</v>
      </c>
      <c r="C1510" s="48">
        <v>3485790</v>
      </c>
      <c r="D1510" s="49">
        <v>41842</v>
      </c>
      <c r="E1510" s="48">
        <v>476982</v>
      </c>
      <c r="F1510" s="48" t="s">
        <v>16</v>
      </c>
      <c r="G1510" s="50" t="s">
        <v>266</v>
      </c>
      <c r="H1510" s="122">
        <v>349.4</v>
      </c>
      <c r="I1510" s="122">
        <v>-362.9</v>
      </c>
      <c r="J1510" s="122">
        <v>13.5</v>
      </c>
      <c r="K1510" s="122">
        <v>0</v>
      </c>
      <c r="L1510"/>
      <c r="M1510"/>
      <c r="N1510"/>
    </row>
    <row r="1511" spans="1:14" s="41" customFormat="1" ht="12" hidden="1" customHeight="1" outlineLevel="2" x14ac:dyDescent="0.25">
      <c r="A1511" s="47">
        <v>1</v>
      </c>
      <c r="B1511" s="55" t="s">
        <v>315</v>
      </c>
      <c r="C1511" s="48">
        <v>1105299</v>
      </c>
      <c r="D1511" s="49">
        <v>41842</v>
      </c>
      <c r="E1511" s="48">
        <v>113864</v>
      </c>
      <c r="F1511" s="48" t="s">
        <v>16</v>
      </c>
      <c r="G1511" s="50" t="s">
        <v>266</v>
      </c>
      <c r="H1511" s="122">
        <v>442</v>
      </c>
      <c r="I1511" s="122">
        <v>-359.9</v>
      </c>
      <c r="J1511" s="122">
        <v>-79.099999999999994</v>
      </c>
      <c r="K1511" s="122">
        <v>3</v>
      </c>
      <c r="L1511"/>
      <c r="M1511"/>
      <c r="N1511"/>
    </row>
    <row r="1512" spans="1:14" s="41" customFormat="1" ht="12" hidden="1" customHeight="1" outlineLevel="2" x14ac:dyDescent="0.25">
      <c r="A1512" s="47">
        <v>1</v>
      </c>
      <c r="B1512" s="55" t="s">
        <v>315</v>
      </c>
      <c r="C1512" s="48">
        <v>3473578</v>
      </c>
      <c r="D1512" s="49">
        <v>41842</v>
      </c>
      <c r="E1512" s="48">
        <v>13534</v>
      </c>
      <c r="F1512" s="48" t="s">
        <v>16</v>
      </c>
      <c r="G1512" s="50" t="s">
        <v>266</v>
      </c>
      <c r="H1512" s="122">
        <v>2602</v>
      </c>
      <c r="I1512" s="122">
        <v>-352.01</v>
      </c>
      <c r="J1512" s="122">
        <v>-2249.9899999999998</v>
      </c>
      <c r="K1512" s="122">
        <v>0</v>
      </c>
      <c r="L1512"/>
      <c r="M1512"/>
      <c r="N1512"/>
    </row>
    <row r="1513" spans="1:14" s="41" customFormat="1" ht="12" hidden="1" customHeight="1" outlineLevel="2" x14ac:dyDescent="0.25">
      <c r="A1513" s="47">
        <v>1</v>
      </c>
      <c r="B1513" s="55" t="s">
        <v>315</v>
      </c>
      <c r="C1513" s="48">
        <v>3303747</v>
      </c>
      <c r="D1513" s="49">
        <v>41842</v>
      </c>
      <c r="E1513" s="48">
        <v>124567</v>
      </c>
      <c r="F1513" s="48" t="s">
        <v>38</v>
      </c>
      <c r="G1513" s="50" t="s">
        <v>260</v>
      </c>
      <c r="H1513" s="122">
        <v>349.4</v>
      </c>
      <c r="I1513" s="122">
        <v>-223.59</v>
      </c>
      <c r="J1513" s="122">
        <v>-122.81</v>
      </c>
      <c r="K1513" s="122">
        <v>3</v>
      </c>
      <c r="L1513"/>
      <c r="M1513"/>
      <c r="N1513"/>
    </row>
    <row r="1514" spans="1:14" s="41" customFormat="1" ht="12" hidden="1" customHeight="1" outlineLevel="2" x14ac:dyDescent="0.25">
      <c r="A1514" s="47">
        <v>1</v>
      </c>
      <c r="B1514" s="55" t="s">
        <v>315</v>
      </c>
      <c r="C1514" s="48">
        <v>1045732</v>
      </c>
      <c r="D1514" s="49">
        <v>41843</v>
      </c>
      <c r="E1514" s="48">
        <v>4603</v>
      </c>
      <c r="F1514" s="48" t="s">
        <v>84</v>
      </c>
      <c r="G1514" s="50" t="s">
        <v>271</v>
      </c>
      <c r="H1514" s="122">
        <v>349.4</v>
      </c>
      <c r="I1514" s="122">
        <v>-252.43</v>
      </c>
      <c r="J1514" s="122">
        <v>-96.97</v>
      </c>
      <c r="K1514" s="122">
        <v>0</v>
      </c>
      <c r="L1514"/>
      <c r="M1514"/>
      <c r="N1514"/>
    </row>
    <row r="1515" spans="1:14" s="41" customFormat="1" ht="12" hidden="1" customHeight="1" outlineLevel="2" x14ac:dyDescent="0.25">
      <c r="A1515" s="47">
        <v>1</v>
      </c>
      <c r="B1515" s="55" t="s">
        <v>315</v>
      </c>
      <c r="C1515" s="48">
        <v>890495</v>
      </c>
      <c r="D1515" s="49">
        <v>41843</v>
      </c>
      <c r="E1515" s="48">
        <v>56208</v>
      </c>
      <c r="F1515" s="48" t="s">
        <v>238</v>
      </c>
      <c r="G1515" s="50" t="s">
        <v>261</v>
      </c>
      <c r="H1515" s="122">
        <v>9776.7800000000007</v>
      </c>
      <c r="I1515" s="122">
        <v>-2077.2800000000002</v>
      </c>
      <c r="J1515" s="122">
        <v>-7699.5</v>
      </c>
      <c r="K1515" s="122">
        <v>0</v>
      </c>
      <c r="L1515"/>
      <c r="M1515"/>
      <c r="N1515"/>
    </row>
    <row r="1516" spans="1:14" s="41" customFormat="1" ht="12" hidden="1" customHeight="1" outlineLevel="2" x14ac:dyDescent="0.25">
      <c r="A1516" s="47">
        <v>1</v>
      </c>
      <c r="B1516" s="55" t="s">
        <v>315</v>
      </c>
      <c r="C1516" s="48">
        <v>1105299</v>
      </c>
      <c r="D1516" s="49">
        <v>41843</v>
      </c>
      <c r="E1516" s="48">
        <v>113864</v>
      </c>
      <c r="F1516" s="48" t="s">
        <v>16</v>
      </c>
      <c r="G1516" s="50" t="s">
        <v>266</v>
      </c>
      <c r="H1516" s="122">
        <v>349.4</v>
      </c>
      <c r="I1516" s="122">
        <v>-359.9</v>
      </c>
      <c r="J1516" s="122">
        <v>13.5</v>
      </c>
      <c r="K1516" s="122">
        <v>3</v>
      </c>
      <c r="L1516"/>
      <c r="M1516"/>
      <c r="N1516"/>
    </row>
    <row r="1517" spans="1:14" s="41" customFormat="1" ht="12" hidden="1" customHeight="1" outlineLevel="2" x14ac:dyDescent="0.25">
      <c r="A1517" s="47">
        <v>1</v>
      </c>
      <c r="B1517" s="55" t="s">
        <v>315</v>
      </c>
      <c r="C1517" s="48">
        <v>3473578</v>
      </c>
      <c r="D1517" s="49">
        <v>41843</v>
      </c>
      <c r="E1517" s="48">
        <v>13534</v>
      </c>
      <c r="F1517" s="48" t="s">
        <v>16</v>
      </c>
      <c r="G1517" s="50" t="s">
        <v>266</v>
      </c>
      <c r="H1517" s="122">
        <v>2509.4</v>
      </c>
      <c r="I1517" s="122">
        <v>-352.01</v>
      </c>
      <c r="J1517" s="122">
        <v>-2157.39</v>
      </c>
      <c r="K1517" s="122">
        <v>0</v>
      </c>
      <c r="L1517"/>
      <c r="M1517"/>
      <c r="N1517"/>
    </row>
    <row r="1518" spans="1:14" s="41" customFormat="1" ht="12" hidden="1" customHeight="1" outlineLevel="2" x14ac:dyDescent="0.25">
      <c r="A1518" s="47">
        <v>1</v>
      </c>
      <c r="B1518" s="55" t="s">
        <v>315</v>
      </c>
      <c r="C1518" s="48">
        <v>3272705</v>
      </c>
      <c r="D1518" s="49">
        <v>41843</v>
      </c>
      <c r="E1518" s="48">
        <v>984520</v>
      </c>
      <c r="F1518" s="48" t="s">
        <v>38</v>
      </c>
      <c r="G1518" s="50" t="s">
        <v>260</v>
      </c>
      <c r="H1518" s="122">
        <v>2140.0300000000002</v>
      </c>
      <c r="I1518" s="122">
        <v>0</v>
      </c>
      <c r="J1518" s="122">
        <v>-1526.55</v>
      </c>
      <c r="K1518" s="122">
        <v>613.48</v>
      </c>
      <c r="L1518"/>
      <c r="M1518"/>
      <c r="N1518"/>
    </row>
    <row r="1519" spans="1:14" s="41" customFormat="1" ht="12" hidden="1" customHeight="1" outlineLevel="2" x14ac:dyDescent="0.25">
      <c r="A1519" s="47">
        <v>1</v>
      </c>
      <c r="B1519" s="55" t="s">
        <v>315</v>
      </c>
      <c r="C1519" s="48">
        <v>1045732</v>
      </c>
      <c r="D1519" s="49">
        <v>41844</v>
      </c>
      <c r="E1519" s="48">
        <v>4603</v>
      </c>
      <c r="F1519" s="48" t="s">
        <v>84</v>
      </c>
      <c r="G1519" s="50" t="s">
        <v>271</v>
      </c>
      <c r="H1519" s="122">
        <v>792.4</v>
      </c>
      <c r="I1519" s="122">
        <v>-300.37</v>
      </c>
      <c r="J1519" s="122">
        <v>-492.03</v>
      </c>
      <c r="K1519" s="122">
        <v>0</v>
      </c>
      <c r="L1519"/>
      <c r="M1519"/>
      <c r="N1519"/>
    </row>
    <row r="1520" spans="1:14" s="41" customFormat="1" ht="12" hidden="1" customHeight="1" outlineLevel="2" x14ac:dyDescent="0.25">
      <c r="A1520" s="47">
        <v>1</v>
      </c>
      <c r="B1520" s="55" t="s">
        <v>315</v>
      </c>
      <c r="C1520" s="48">
        <v>1105299</v>
      </c>
      <c r="D1520" s="49">
        <v>41844</v>
      </c>
      <c r="E1520" s="48">
        <v>113864</v>
      </c>
      <c r="F1520" s="48" t="s">
        <v>16</v>
      </c>
      <c r="G1520" s="50" t="s">
        <v>266</v>
      </c>
      <c r="H1520" s="122">
        <v>349.4</v>
      </c>
      <c r="I1520" s="122">
        <v>-359.9</v>
      </c>
      <c r="J1520" s="122">
        <v>13.5</v>
      </c>
      <c r="K1520" s="122">
        <v>3</v>
      </c>
      <c r="L1520"/>
      <c r="M1520"/>
      <c r="N1520"/>
    </row>
    <row r="1521" spans="1:14" s="41" customFormat="1" ht="12" hidden="1" customHeight="1" outlineLevel="2" x14ac:dyDescent="0.25">
      <c r="A1521" s="47">
        <v>1</v>
      </c>
      <c r="B1521" s="55" t="s">
        <v>315</v>
      </c>
      <c r="C1521" s="48">
        <v>3473578</v>
      </c>
      <c r="D1521" s="49">
        <v>41844</v>
      </c>
      <c r="E1521" s="48">
        <v>13534</v>
      </c>
      <c r="F1521" s="48" t="s">
        <v>16</v>
      </c>
      <c r="G1521" s="50" t="s">
        <v>266</v>
      </c>
      <c r="H1521" s="122">
        <v>2602</v>
      </c>
      <c r="I1521" s="122">
        <v>-352.01</v>
      </c>
      <c r="J1521" s="122">
        <v>-2249.9899999999998</v>
      </c>
      <c r="K1521" s="122">
        <v>0</v>
      </c>
      <c r="L1521"/>
      <c r="M1521"/>
      <c r="N1521"/>
    </row>
    <row r="1522" spans="1:14" s="41" customFormat="1" ht="12" hidden="1" customHeight="1" outlineLevel="2" x14ac:dyDescent="0.25">
      <c r="A1522" s="47">
        <v>1</v>
      </c>
      <c r="B1522" s="55" t="s">
        <v>315</v>
      </c>
      <c r="C1522" s="48">
        <v>3303747</v>
      </c>
      <c r="D1522" s="49">
        <v>41844</v>
      </c>
      <c r="E1522" s="48">
        <v>124567</v>
      </c>
      <c r="F1522" s="48" t="s">
        <v>38</v>
      </c>
      <c r="G1522" s="50" t="s">
        <v>260</v>
      </c>
      <c r="H1522" s="122">
        <v>349.4</v>
      </c>
      <c r="I1522" s="122">
        <v>-223.59</v>
      </c>
      <c r="J1522" s="122">
        <v>-122.81</v>
      </c>
      <c r="K1522" s="122">
        <v>3</v>
      </c>
      <c r="L1522"/>
      <c r="M1522"/>
      <c r="N1522"/>
    </row>
    <row r="1523" spans="1:14" s="41" customFormat="1" ht="12" hidden="1" customHeight="1" outlineLevel="2" x14ac:dyDescent="0.25">
      <c r="A1523" s="47">
        <v>1</v>
      </c>
      <c r="B1523" s="55" t="s">
        <v>315</v>
      </c>
      <c r="C1523" s="48">
        <v>1105299</v>
      </c>
      <c r="D1523" s="49">
        <v>41845</v>
      </c>
      <c r="E1523" s="48">
        <v>113864</v>
      </c>
      <c r="F1523" s="48" t="s">
        <v>16</v>
      </c>
      <c r="G1523" s="50" t="s">
        <v>266</v>
      </c>
      <c r="H1523" s="122">
        <v>349.4</v>
      </c>
      <c r="I1523" s="122">
        <v>-359.9</v>
      </c>
      <c r="J1523" s="122">
        <v>13.5</v>
      </c>
      <c r="K1523" s="122">
        <v>3</v>
      </c>
      <c r="L1523"/>
      <c r="M1523"/>
      <c r="N1523"/>
    </row>
    <row r="1524" spans="1:14" s="41" customFormat="1" ht="12" hidden="1" customHeight="1" outlineLevel="2" x14ac:dyDescent="0.25">
      <c r="A1524" s="47">
        <v>1</v>
      </c>
      <c r="B1524" s="55" t="s">
        <v>315</v>
      </c>
      <c r="C1524" s="48">
        <v>3473578</v>
      </c>
      <c r="D1524" s="49">
        <v>41845</v>
      </c>
      <c r="E1524" s="48">
        <v>13534</v>
      </c>
      <c r="F1524" s="48" t="s">
        <v>16</v>
      </c>
      <c r="G1524" s="50" t="s">
        <v>266</v>
      </c>
      <c r="H1524" s="122">
        <v>2509.4</v>
      </c>
      <c r="I1524" s="122">
        <v>-352.01</v>
      </c>
      <c r="J1524" s="122">
        <v>-2157.39</v>
      </c>
      <c r="K1524" s="122">
        <v>0</v>
      </c>
      <c r="L1524"/>
      <c r="M1524"/>
      <c r="N1524"/>
    </row>
    <row r="1525" spans="1:14" s="41" customFormat="1" ht="12" hidden="1" customHeight="1" outlineLevel="2" x14ac:dyDescent="0.25">
      <c r="A1525" s="47">
        <v>1</v>
      </c>
      <c r="B1525" s="55" t="s">
        <v>315</v>
      </c>
      <c r="C1525" s="48">
        <v>3303747</v>
      </c>
      <c r="D1525" s="49">
        <v>41845</v>
      </c>
      <c r="E1525" s="48">
        <v>124567</v>
      </c>
      <c r="F1525" s="48" t="s">
        <v>38</v>
      </c>
      <c r="G1525" s="50" t="s">
        <v>260</v>
      </c>
      <c r="H1525" s="122">
        <v>349.4</v>
      </c>
      <c r="I1525" s="122">
        <v>-223.59</v>
      </c>
      <c r="J1525" s="122">
        <v>-122.81</v>
      </c>
      <c r="K1525" s="122">
        <v>3</v>
      </c>
      <c r="L1525"/>
      <c r="M1525"/>
      <c r="N1525"/>
    </row>
    <row r="1526" spans="1:14" s="41" customFormat="1" ht="12" hidden="1" customHeight="1" outlineLevel="2" x14ac:dyDescent="0.25">
      <c r="A1526" s="47">
        <v>1</v>
      </c>
      <c r="B1526" s="55" t="s">
        <v>315</v>
      </c>
      <c r="C1526" s="48">
        <v>1045732</v>
      </c>
      <c r="D1526" s="49">
        <v>41848</v>
      </c>
      <c r="E1526" s="48">
        <v>4603</v>
      </c>
      <c r="F1526" s="48" t="s">
        <v>84</v>
      </c>
      <c r="G1526" s="50" t="s">
        <v>271</v>
      </c>
      <c r="H1526" s="122">
        <v>442</v>
      </c>
      <c r="I1526" s="122">
        <v>-252.43</v>
      </c>
      <c r="J1526" s="122">
        <v>-189.57</v>
      </c>
      <c r="K1526" s="122">
        <v>0</v>
      </c>
      <c r="L1526"/>
      <c r="M1526"/>
      <c r="N1526"/>
    </row>
    <row r="1527" spans="1:14" s="41" customFormat="1" ht="12" hidden="1" customHeight="1" outlineLevel="2" x14ac:dyDescent="0.25">
      <c r="A1527" s="47">
        <v>1</v>
      </c>
      <c r="B1527" s="55" t="s">
        <v>315</v>
      </c>
      <c r="C1527" s="48">
        <v>1105299</v>
      </c>
      <c r="D1527" s="49">
        <v>41848</v>
      </c>
      <c r="E1527" s="48">
        <v>113864</v>
      </c>
      <c r="F1527" s="48" t="s">
        <v>16</v>
      </c>
      <c r="G1527" s="50" t="s">
        <v>266</v>
      </c>
      <c r="H1527" s="122">
        <v>349.4</v>
      </c>
      <c r="I1527" s="122">
        <v>-359.9</v>
      </c>
      <c r="J1527" s="122">
        <v>13.5</v>
      </c>
      <c r="K1527" s="122">
        <v>3</v>
      </c>
      <c r="L1527"/>
      <c r="M1527"/>
      <c r="N1527"/>
    </row>
    <row r="1528" spans="1:14" s="41" customFormat="1" ht="12" hidden="1" customHeight="1" outlineLevel="2" x14ac:dyDescent="0.25">
      <c r="A1528" s="47">
        <v>1</v>
      </c>
      <c r="B1528" s="55" t="s">
        <v>315</v>
      </c>
      <c r="C1528" s="48">
        <v>3473578</v>
      </c>
      <c r="D1528" s="49">
        <v>41848</v>
      </c>
      <c r="E1528" s="48">
        <v>13534</v>
      </c>
      <c r="F1528" s="48" t="s">
        <v>16</v>
      </c>
      <c r="G1528" s="50" t="s">
        <v>266</v>
      </c>
      <c r="H1528" s="122">
        <v>2509.4</v>
      </c>
      <c r="I1528" s="122">
        <v>-352.01</v>
      </c>
      <c r="J1528" s="122">
        <v>-2157.39</v>
      </c>
      <c r="K1528" s="122">
        <v>0</v>
      </c>
      <c r="L1528"/>
      <c r="M1528"/>
      <c r="N1528"/>
    </row>
    <row r="1529" spans="1:14" s="41" customFormat="1" ht="12" hidden="1" customHeight="1" outlineLevel="2" x14ac:dyDescent="0.25">
      <c r="A1529" s="47">
        <v>1</v>
      </c>
      <c r="B1529" s="55" t="s">
        <v>315</v>
      </c>
      <c r="C1529" s="48">
        <v>3465576</v>
      </c>
      <c r="D1529" s="49">
        <v>41849</v>
      </c>
      <c r="E1529" s="48">
        <v>980405</v>
      </c>
      <c r="F1529" s="48" t="s">
        <v>84</v>
      </c>
      <c r="G1529" s="50" t="s">
        <v>271</v>
      </c>
      <c r="H1529" s="122">
        <v>2723.23</v>
      </c>
      <c r="I1529" s="122">
        <v>-559.1</v>
      </c>
      <c r="J1529" s="122">
        <v>-2164.13</v>
      </c>
      <c r="K1529" s="122">
        <v>0</v>
      </c>
      <c r="L1529"/>
      <c r="M1529"/>
      <c r="N1529"/>
    </row>
    <row r="1530" spans="1:14" s="41" customFormat="1" ht="12" hidden="1" customHeight="1" outlineLevel="2" x14ac:dyDescent="0.25">
      <c r="A1530" s="47">
        <v>1</v>
      </c>
      <c r="B1530" s="55" t="s">
        <v>315</v>
      </c>
      <c r="C1530" s="48">
        <v>1045732</v>
      </c>
      <c r="D1530" s="49">
        <v>41849</v>
      </c>
      <c r="E1530" s="48">
        <v>4603</v>
      </c>
      <c r="F1530" s="48" t="s">
        <v>84</v>
      </c>
      <c r="G1530" s="50" t="s">
        <v>271</v>
      </c>
      <c r="H1530" s="122">
        <v>349.4</v>
      </c>
      <c r="I1530" s="122">
        <v>-252.43</v>
      </c>
      <c r="J1530" s="122">
        <v>-96.97</v>
      </c>
      <c r="K1530" s="122">
        <v>0</v>
      </c>
      <c r="L1530"/>
      <c r="M1530"/>
      <c r="N1530"/>
    </row>
    <row r="1531" spans="1:14" s="41" customFormat="1" ht="12" hidden="1" customHeight="1" outlineLevel="2" x14ac:dyDescent="0.25">
      <c r="A1531" s="47">
        <v>1</v>
      </c>
      <c r="B1531" s="55" t="s">
        <v>315</v>
      </c>
      <c r="C1531" s="48">
        <v>890495</v>
      </c>
      <c r="D1531" s="49">
        <v>41849</v>
      </c>
      <c r="E1531" s="48">
        <v>56208</v>
      </c>
      <c r="F1531" s="48" t="s">
        <v>238</v>
      </c>
      <c r="G1531" s="50" t="s">
        <v>261</v>
      </c>
      <c r="H1531" s="122">
        <v>1814.23</v>
      </c>
      <c r="I1531" s="122">
        <v>-701.24</v>
      </c>
      <c r="J1531" s="122">
        <v>-1112.99</v>
      </c>
      <c r="K1531" s="122">
        <v>0</v>
      </c>
      <c r="L1531"/>
      <c r="M1531"/>
      <c r="N1531"/>
    </row>
    <row r="1532" spans="1:14" s="41" customFormat="1" ht="12" hidden="1" customHeight="1" outlineLevel="2" x14ac:dyDescent="0.25">
      <c r="A1532" s="47">
        <v>1</v>
      </c>
      <c r="B1532" s="55" t="s">
        <v>315</v>
      </c>
      <c r="C1532" s="48">
        <v>1105299</v>
      </c>
      <c r="D1532" s="49">
        <v>41849</v>
      </c>
      <c r="E1532" s="48">
        <v>113864</v>
      </c>
      <c r="F1532" s="48" t="s">
        <v>16</v>
      </c>
      <c r="G1532" s="50" t="s">
        <v>266</v>
      </c>
      <c r="H1532" s="122">
        <v>349.4</v>
      </c>
      <c r="I1532" s="122">
        <v>-359.9</v>
      </c>
      <c r="J1532" s="122">
        <v>13.5</v>
      </c>
      <c r="K1532" s="122">
        <v>3</v>
      </c>
      <c r="L1532"/>
      <c r="M1532"/>
      <c r="N1532"/>
    </row>
    <row r="1533" spans="1:14" s="41" customFormat="1" ht="12" hidden="1" customHeight="1" outlineLevel="2" x14ac:dyDescent="0.25">
      <c r="A1533" s="47">
        <v>1</v>
      </c>
      <c r="B1533" s="55" t="s">
        <v>315</v>
      </c>
      <c r="C1533" s="48">
        <v>3473578</v>
      </c>
      <c r="D1533" s="49">
        <v>41849</v>
      </c>
      <c r="E1533" s="48">
        <v>13534</v>
      </c>
      <c r="F1533" s="48" t="s">
        <v>16</v>
      </c>
      <c r="G1533" s="50" t="s">
        <v>266</v>
      </c>
      <c r="H1533" s="122">
        <v>2602</v>
      </c>
      <c r="I1533" s="122">
        <v>-352.01</v>
      </c>
      <c r="J1533" s="122">
        <v>-2249.9899999999998</v>
      </c>
      <c r="K1533" s="122">
        <v>0</v>
      </c>
      <c r="L1533"/>
      <c r="M1533"/>
      <c r="N1533"/>
    </row>
    <row r="1534" spans="1:14" s="41" customFormat="1" ht="12" hidden="1" customHeight="1" outlineLevel="2" x14ac:dyDescent="0.25">
      <c r="A1534" s="47">
        <v>1</v>
      </c>
      <c r="B1534" s="55" t="s">
        <v>315</v>
      </c>
      <c r="C1534" s="48">
        <v>890495</v>
      </c>
      <c r="D1534" s="49">
        <v>41850</v>
      </c>
      <c r="E1534" s="48">
        <v>56208</v>
      </c>
      <c r="F1534" s="48" t="s">
        <v>238</v>
      </c>
      <c r="G1534" s="50" t="s">
        <v>261</v>
      </c>
      <c r="H1534" s="122">
        <v>349.4</v>
      </c>
      <c r="I1534" s="122">
        <v>-352.01</v>
      </c>
      <c r="J1534" s="122">
        <v>2.61</v>
      </c>
      <c r="K1534" s="122">
        <v>0</v>
      </c>
      <c r="L1534"/>
      <c r="M1534"/>
      <c r="N1534"/>
    </row>
    <row r="1535" spans="1:14" s="41" customFormat="1" ht="12" hidden="1" customHeight="1" outlineLevel="2" x14ac:dyDescent="0.25">
      <c r="A1535" s="47">
        <v>1</v>
      </c>
      <c r="B1535" s="55" t="s">
        <v>315</v>
      </c>
      <c r="C1535" s="48">
        <v>3473578</v>
      </c>
      <c r="D1535" s="49">
        <v>41850</v>
      </c>
      <c r="E1535" s="48">
        <v>13534</v>
      </c>
      <c r="F1535" s="48" t="s">
        <v>16</v>
      </c>
      <c r="G1535" s="50" t="s">
        <v>266</v>
      </c>
      <c r="H1535" s="122">
        <v>2509.4</v>
      </c>
      <c r="I1535" s="122">
        <v>-352.01</v>
      </c>
      <c r="J1535" s="122">
        <v>-2157.39</v>
      </c>
      <c r="K1535" s="122">
        <v>0</v>
      </c>
      <c r="L1535"/>
      <c r="M1535"/>
      <c r="N1535"/>
    </row>
    <row r="1536" spans="1:14" s="41" customFormat="1" ht="12" hidden="1" customHeight="1" outlineLevel="2" x14ac:dyDescent="0.25">
      <c r="A1536" s="47">
        <v>1</v>
      </c>
      <c r="B1536" s="55" t="s">
        <v>315</v>
      </c>
      <c r="C1536" s="48">
        <v>1105299</v>
      </c>
      <c r="D1536" s="49">
        <v>41850</v>
      </c>
      <c r="E1536" s="48">
        <v>113864</v>
      </c>
      <c r="F1536" s="48" t="s">
        <v>16</v>
      </c>
      <c r="G1536" s="50" t="s">
        <v>266</v>
      </c>
      <c r="H1536" s="122">
        <v>442</v>
      </c>
      <c r="I1536" s="122">
        <v>-230.33</v>
      </c>
      <c r="J1536" s="122">
        <v>-211.67</v>
      </c>
      <c r="K1536" s="122">
        <v>0</v>
      </c>
      <c r="L1536"/>
      <c r="M1536"/>
      <c r="N1536"/>
    </row>
    <row r="1537" spans="1:14" s="41" customFormat="1" ht="12" hidden="1" customHeight="1" outlineLevel="2" x14ac:dyDescent="0.25">
      <c r="A1537" s="47">
        <v>1</v>
      </c>
      <c r="B1537" s="55" t="s">
        <v>315</v>
      </c>
      <c r="C1537" s="48">
        <v>783738</v>
      </c>
      <c r="D1537" s="49">
        <v>41850</v>
      </c>
      <c r="E1537" s="48">
        <v>991532</v>
      </c>
      <c r="F1537" s="48" t="s">
        <v>19</v>
      </c>
      <c r="G1537" s="50" t="s">
        <v>262</v>
      </c>
      <c r="H1537" s="122">
        <v>349.4</v>
      </c>
      <c r="I1537" s="122">
        <v>-359.9</v>
      </c>
      <c r="J1537" s="122">
        <v>13.5</v>
      </c>
      <c r="K1537" s="122">
        <v>3</v>
      </c>
      <c r="L1537"/>
      <c r="M1537"/>
      <c r="N1537"/>
    </row>
    <row r="1538" spans="1:14" s="41" customFormat="1" ht="12" hidden="1" customHeight="1" outlineLevel="2" x14ac:dyDescent="0.25">
      <c r="A1538" s="47">
        <v>1</v>
      </c>
      <c r="B1538" s="55" t="s">
        <v>315</v>
      </c>
      <c r="C1538" s="48">
        <v>1045732</v>
      </c>
      <c r="D1538" s="49">
        <v>41851</v>
      </c>
      <c r="E1538" s="48">
        <v>4603</v>
      </c>
      <c r="F1538" s="48" t="s">
        <v>84</v>
      </c>
      <c r="G1538" s="50" t="s">
        <v>271</v>
      </c>
      <c r="H1538" s="122">
        <v>792.4</v>
      </c>
      <c r="I1538" s="122">
        <v>-300.37</v>
      </c>
      <c r="J1538" s="122">
        <v>-492.03</v>
      </c>
      <c r="K1538" s="122">
        <v>0</v>
      </c>
      <c r="L1538"/>
      <c r="M1538"/>
      <c r="N1538"/>
    </row>
    <row r="1539" spans="1:14" s="41" customFormat="1" ht="12" hidden="1" customHeight="1" outlineLevel="2" x14ac:dyDescent="0.25">
      <c r="A1539" s="47">
        <v>1</v>
      </c>
      <c r="B1539" s="55" t="s">
        <v>315</v>
      </c>
      <c r="C1539" s="48">
        <v>890495</v>
      </c>
      <c r="D1539" s="49">
        <v>41851</v>
      </c>
      <c r="E1539" s="48">
        <v>56208</v>
      </c>
      <c r="F1539" s="48" t="s">
        <v>238</v>
      </c>
      <c r="G1539" s="50" t="s">
        <v>261</v>
      </c>
      <c r="H1539" s="122">
        <v>349.4</v>
      </c>
      <c r="I1539" s="122">
        <v>-352.01</v>
      </c>
      <c r="J1539" s="122">
        <v>2.61</v>
      </c>
      <c r="K1539" s="122">
        <v>0</v>
      </c>
      <c r="L1539"/>
      <c r="M1539"/>
      <c r="N1539"/>
    </row>
    <row r="1540" spans="1:14" s="41" customFormat="1" ht="12" hidden="1" customHeight="1" outlineLevel="2" x14ac:dyDescent="0.25">
      <c r="A1540" s="47">
        <v>1</v>
      </c>
      <c r="B1540" s="55" t="s">
        <v>315</v>
      </c>
      <c r="C1540" s="48">
        <v>1105299</v>
      </c>
      <c r="D1540" s="49">
        <v>41851</v>
      </c>
      <c r="E1540" s="48">
        <v>113864</v>
      </c>
      <c r="F1540" s="48" t="s">
        <v>16</v>
      </c>
      <c r="G1540" s="50" t="s">
        <v>266</v>
      </c>
      <c r="H1540" s="122">
        <v>1141.8</v>
      </c>
      <c r="I1540" s="122">
        <v>-528.38</v>
      </c>
      <c r="J1540" s="122">
        <v>-610.41999999999996</v>
      </c>
      <c r="K1540" s="122">
        <v>3</v>
      </c>
      <c r="L1540"/>
      <c r="M1540"/>
      <c r="N1540"/>
    </row>
    <row r="1541" spans="1:14" s="41" customFormat="1" ht="12" hidden="1" customHeight="1" outlineLevel="2" x14ac:dyDescent="0.25">
      <c r="A1541" s="47">
        <v>1</v>
      </c>
      <c r="B1541" s="55" t="s">
        <v>315</v>
      </c>
      <c r="C1541" s="48">
        <v>3473578</v>
      </c>
      <c r="D1541" s="49">
        <v>41851</v>
      </c>
      <c r="E1541" s="48">
        <v>13534</v>
      </c>
      <c r="F1541" s="48" t="s">
        <v>16</v>
      </c>
      <c r="G1541" s="50" t="s">
        <v>266</v>
      </c>
      <c r="H1541" s="122">
        <v>3045</v>
      </c>
      <c r="I1541" s="122">
        <v>-515.44000000000005</v>
      </c>
      <c r="J1541" s="122">
        <v>-2529.56</v>
      </c>
      <c r="K1541" s="122">
        <v>0</v>
      </c>
      <c r="L1541"/>
      <c r="M1541"/>
      <c r="N1541"/>
    </row>
    <row r="1542" spans="1:14" s="41" customFormat="1" ht="12" hidden="1" customHeight="1" outlineLevel="2" x14ac:dyDescent="0.25">
      <c r="A1542" s="47">
        <v>1</v>
      </c>
      <c r="B1542" s="55" t="s">
        <v>315</v>
      </c>
      <c r="C1542" s="48">
        <v>783738</v>
      </c>
      <c r="D1542" s="49">
        <v>41851</v>
      </c>
      <c r="E1542" s="48">
        <v>991532</v>
      </c>
      <c r="F1542" s="48" t="s">
        <v>19</v>
      </c>
      <c r="G1542" s="50" t="s">
        <v>262</v>
      </c>
      <c r="H1542" s="122">
        <v>792.4</v>
      </c>
      <c r="I1542" s="122">
        <v>-528.38</v>
      </c>
      <c r="J1542" s="122">
        <v>-261.02</v>
      </c>
      <c r="K1542" s="122">
        <v>3</v>
      </c>
      <c r="L1542"/>
      <c r="M1542"/>
      <c r="N1542"/>
    </row>
    <row r="1543" spans="1:14" s="41" customFormat="1" ht="12" hidden="1" customHeight="1" outlineLevel="2" x14ac:dyDescent="0.25">
      <c r="A1543" s="47">
        <v>1</v>
      </c>
      <c r="B1543" s="55" t="s">
        <v>315</v>
      </c>
      <c r="C1543" s="48">
        <v>3540156</v>
      </c>
      <c r="D1543" s="49">
        <v>41851</v>
      </c>
      <c r="E1543" s="48">
        <v>152837</v>
      </c>
      <c r="F1543" s="48" t="s">
        <v>16</v>
      </c>
      <c r="G1543" s="50" t="s">
        <v>266</v>
      </c>
      <c r="H1543" s="122">
        <v>146.4</v>
      </c>
      <c r="I1543" s="122">
        <v>0</v>
      </c>
      <c r="J1543" s="122">
        <v>0</v>
      </c>
      <c r="K1543" s="122">
        <v>146.4</v>
      </c>
      <c r="L1543"/>
      <c r="M1543"/>
      <c r="N1543"/>
    </row>
    <row r="1544" spans="1:14" s="41" customFormat="1" ht="12" hidden="1" customHeight="1" outlineLevel="1" collapsed="1" x14ac:dyDescent="0.25">
      <c r="A1544" s="47">
        <f>SUBTOTAL(9,A1376:A1543)</f>
        <v>168</v>
      </c>
      <c r="B1544" s="56" t="s">
        <v>327</v>
      </c>
      <c r="C1544" s="48"/>
      <c r="D1544" s="49"/>
      <c r="E1544" s="48"/>
      <c r="F1544" s="48"/>
      <c r="G1544" s="50"/>
      <c r="H1544" s="122">
        <f>SUBTOTAL(9,H1376:H1543)</f>
        <v>207251.26999999964</v>
      </c>
      <c r="I1544" s="122">
        <f>SUBTOTAL(9,I1376:I1543)</f>
        <v>-62262.700000000041</v>
      </c>
      <c r="J1544" s="122">
        <f>SUBTOTAL(9,J1376:J1543)</f>
        <v>-136573.49000000005</v>
      </c>
      <c r="K1544" s="122">
        <f>SUBTOTAL(9,K1376:K1543)</f>
        <v>8415.0799999999981</v>
      </c>
      <c r="L1544"/>
      <c r="M1544"/>
      <c r="N1544"/>
    </row>
    <row r="1545" spans="1:14" s="41" customFormat="1" ht="12" hidden="1" customHeight="1" outlineLevel="2" x14ac:dyDescent="0.25">
      <c r="A1545" s="47">
        <v>1</v>
      </c>
      <c r="B1545" s="55" t="s">
        <v>316</v>
      </c>
      <c r="C1545" s="48">
        <v>890495</v>
      </c>
      <c r="D1545" s="49">
        <v>41852</v>
      </c>
      <c r="E1545" s="48">
        <v>56208</v>
      </c>
      <c r="F1545" s="48" t="s">
        <v>238</v>
      </c>
      <c r="G1545" s="50" t="s">
        <v>261</v>
      </c>
      <c r="H1545" s="122">
        <v>1141.8</v>
      </c>
      <c r="I1545" s="122">
        <v>-515.44000000000005</v>
      </c>
      <c r="J1545" s="122">
        <v>-626.36</v>
      </c>
      <c r="K1545" s="122">
        <v>0</v>
      </c>
      <c r="L1545"/>
      <c r="M1545"/>
      <c r="N1545"/>
    </row>
    <row r="1546" spans="1:14" s="41" customFormat="1" ht="12" hidden="1" customHeight="1" outlineLevel="2" x14ac:dyDescent="0.25">
      <c r="A1546" s="47">
        <v>1</v>
      </c>
      <c r="B1546" s="55" t="s">
        <v>316</v>
      </c>
      <c r="C1546" s="48">
        <v>3473578</v>
      </c>
      <c r="D1546" s="49">
        <v>41852</v>
      </c>
      <c r="E1546" s="48">
        <v>13534</v>
      </c>
      <c r="F1546" s="48" t="s">
        <v>16</v>
      </c>
      <c r="G1546" s="50" t="s">
        <v>266</v>
      </c>
      <c r="H1546" s="122">
        <v>2509.4</v>
      </c>
      <c r="I1546" s="122">
        <v>-352.01</v>
      </c>
      <c r="J1546" s="122">
        <v>-2157.39</v>
      </c>
      <c r="K1546" s="122">
        <v>0</v>
      </c>
      <c r="L1546"/>
      <c r="M1546"/>
      <c r="N1546"/>
    </row>
    <row r="1547" spans="1:14" s="41" customFormat="1" ht="12" hidden="1" customHeight="1" outlineLevel="2" x14ac:dyDescent="0.25">
      <c r="A1547" s="47">
        <v>1</v>
      </c>
      <c r="B1547" s="55" t="s">
        <v>316</v>
      </c>
      <c r="C1547" s="48">
        <v>783738</v>
      </c>
      <c r="D1547" s="49">
        <v>41852</v>
      </c>
      <c r="E1547" s="48">
        <v>991532</v>
      </c>
      <c r="F1547" s="48" t="s">
        <v>19</v>
      </c>
      <c r="G1547" s="50" t="s">
        <v>262</v>
      </c>
      <c r="H1547" s="122">
        <v>349.4</v>
      </c>
      <c r="I1547" s="122">
        <v>0</v>
      </c>
      <c r="J1547" s="122">
        <v>33.65</v>
      </c>
      <c r="K1547" s="122">
        <v>383.05</v>
      </c>
      <c r="L1547"/>
      <c r="M1547"/>
      <c r="N1547"/>
    </row>
    <row r="1548" spans="1:14" s="41" customFormat="1" ht="12" hidden="1" customHeight="1" outlineLevel="2" x14ac:dyDescent="0.25">
      <c r="A1548" s="47">
        <v>1</v>
      </c>
      <c r="B1548" s="55" t="s">
        <v>316</v>
      </c>
      <c r="C1548" s="48">
        <v>1045732</v>
      </c>
      <c r="D1548" s="49">
        <v>41855</v>
      </c>
      <c r="E1548" s="48">
        <v>4603</v>
      </c>
      <c r="F1548" s="48" t="s">
        <v>84</v>
      </c>
      <c r="G1548" s="50" t="s">
        <v>271</v>
      </c>
      <c r="H1548" s="122">
        <v>442</v>
      </c>
      <c r="I1548" s="122">
        <v>-252.43</v>
      </c>
      <c r="J1548" s="122">
        <v>-189.57</v>
      </c>
      <c r="K1548" s="122">
        <v>0</v>
      </c>
      <c r="L1548"/>
      <c r="M1548"/>
      <c r="N1548"/>
    </row>
    <row r="1549" spans="1:14" s="41" customFormat="1" ht="12" hidden="1" customHeight="1" outlineLevel="2" x14ac:dyDescent="0.25">
      <c r="A1549" s="47">
        <v>1</v>
      </c>
      <c r="B1549" s="55" t="s">
        <v>316</v>
      </c>
      <c r="C1549" s="48">
        <v>1105299</v>
      </c>
      <c r="D1549" s="49">
        <v>41855</v>
      </c>
      <c r="E1549" s="48">
        <v>113864</v>
      </c>
      <c r="F1549" s="48" t="s">
        <v>16</v>
      </c>
      <c r="G1549" s="50" t="s">
        <v>266</v>
      </c>
      <c r="H1549" s="122">
        <v>349.4</v>
      </c>
      <c r="I1549" s="122">
        <v>-359.9</v>
      </c>
      <c r="J1549" s="122">
        <v>13.5</v>
      </c>
      <c r="K1549" s="122">
        <v>3</v>
      </c>
      <c r="L1549"/>
      <c r="M1549"/>
      <c r="N1549"/>
    </row>
    <row r="1550" spans="1:14" s="41" customFormat="1" ht="12" hidden="1" customHeight="1" outlineLevel="2" x14ac:dyDescent="0.25">
      <c r="A1550" s="47">
        <v>1</v>
      </c>
      <c r="B1550" s="55" t="s">
        <v>316</v>
      </c>
      <c r="C1550" s="48">
        <v>3558390</v>
      </c>
      <c r="D1550" s="49">
        <v>41855</v>
      </c>
      <c r="E1550" s="48">
        <v>976478</v>
      </c>
      <c r="F1550" s="48" t="s">
        <v>16</v>
      </c>
      <c r="G1550" s="50" t="s">
        <v>266</v>
      </c>
      <c r="H1550" s="122">
        <v>792.4</v>
      </c>
      <c r="I1550" s="122">
        <v>0</v>
      </c>
      <c r="J1550" s="122">
        <v>-792.4</v>
      </c>
      <c r="K1550" s="122">
        <v>0</v>
      </c>
      <c r="L1550"/>
      <c r="M1550"/>
      <c r="N1550"/>
    </row>
    <row r="1551" spans="1:14" s="41" customFormat="1" ht="12" hidden="1" customHeight="1" outlineLevel="2" x14ac:dyDescent="0.25">
      <c r="A1551" s="47">
        <v>1</v>
      </c>
      <c r="B1551" s="55" t="s">
        <v>316</v>
      </c>
      <c r="C1551" s="48">
        <v>783738</v>
      </c>
      <c r="D1551" s="49">
        <v>41855</v>
      </c>
      <c r="E1551" s="48">
        <v>991532</v>
      </c>
      <c r="F1551" s="48" t="s">
        <v>19</v>
      </c>
      <c r="G1551" s="50" t="s">
        <v>262</v>
      </c>
      <c r="H1551" s="122">
        <v>442</v>
      </c>
      <c r="I1551" s="122">
        <v>0</v>
      </c>
      <c r="J1551" s="122">
        <v>42.56</v>
      </c>
      <c r="K1551" s="122">
        <v>484.56</v>
      </c>
      <c r="L1551"/>
      <c r="M1551"/>
      <c r="N1551"/>
    </row>
    <row r="1552" spans="1:14" s="41" customFormat="1" ht="12" hidden="1" customHeight="1" outlineLevel="2" x14ac:dyDescent="0.25">
      <c r="A1552" s="47">
        <v>1</v>
      </c>
      <c r="B1552" s="55" t="s">
        <v>316</v>
      </c>
      <c r="C1552" s="48">
        <v>1045732</v>
      </c>
      <c r="D1552" s="49">
        <v>41856</v>
      </c>
      <c r="E1552" s="48">
        <v>4603</v>
      </c>
      <c r="F1552" s="48" t="s">
        <v>84</v>
      </c>
      <c r="G1552" s="50" t="s">
        <v>271</v>
      </c>
      <c r="H1552" s="122">
        <v>349.4</v>
      </c>
      <c r="I1552" s="122">
        <v>-252.43</v>
      </c>
      <c r="J1552" s="122">
        <v>-96.97</v>
      </c>
      <c r="K1552" s="122">
        <v>0</v>
      </c>
      <c r="L1552"/>
      <c r="M1552"/>
      <c r="N1552"/>
    </row>
    <row r="1553" spans="1:14" s="41" customFormat="1" ht="12" hidden="1" customHeight="1" outlineLevel="2" x14ac:dyDescent="0.25">
      <c r="A1553" s="47">
        <v>1</v>
      </c>
      <c r="B1553" s="55" t="s">
        <v>316</v>
      </c>
      <c r="C1553" s="48">
        <v>890495</v>
      </c>
      <c r="D1553" s="49">
        <v>41856</v>
      </c>
      <c r="E1553" s="48">
        <v>56208</v>
      </c>
      <c r="F1553" s="48" t="s">
        <v>238</v>
      </c>
      <c r="G1553" s="50" t="s">
        <v>261</v>
      </c>
      <c r="H1553" s="122">
        <v>349.4</v>
      </c>
      <c r="I1553" s="122">
        <v>-352.01</v>
      </c>
      <c r="J1553" s="122">
        <v>2.61</v>
      </c>
      <c r="K1553" s="122">
        <v>0</v>
      </c>
      <c r="L1553"/>
      <c r="M1553"/>
      <c r="N1553"/>
    </row>
    <row r="1554" spans="1:14" s="41" customFormat="1" ht="12" hidden="1" customHeight="1" outlineLevel="2" x14ac:dyDescent="0.25">
      <c r="A1554" s="47">
        <v>1</v>
      </c>
      <c r="B1554" s="55" t="s">
        <v>316</v>
      </c>
      <c r="C1554" s="48">
        <v>3558390</v>
      </c>
      <c r="D1554" s="49">
        <v>41856</v>
      </c>
      <c r="E1554" s="48">
        <v>976478</v>
      </c>
      <c r="F1554" s="48" t="s">
        <v>16</v>
      </c>
      <c r="G1554" s="50" t="s">
        <v>266</v>
      </c>
      <c r="H1554" s="122">
        <v>349.4</v>
      </c>
      <c r="I1554" s="122">
        <v>-362.9</v>
      </c>
      <c r="J1554" s="122">
        <v>0</v>
      </c>
      <c r="K1554" s="122">
        <v>-13.5</v>
      </c>
      <c r="L1554"/>
      <c r="M1554"/>
      <c r="N1554"/>
    </row>
    <row r="1555" spans="1:14" s="41" customFormat="1" ht="12" hidden="1" customHeight="1" outlineLevel="2" x14ac:dyDescent="0.25">
      <c r="A1555" s="47">
        <v>1</v>
      </c>
      <c r="B1555" s="55" t="s">
        <v>316</v>
      </c>
      <c r="C1555" s="48">
        <v>1105299</v>
      </c>
      <c r="D1555" s="49">
        <v>41856</v>
      </c>
      <c r="E1555" s="48">
        <v>113864</v>
      </c>
      <c r="F1555" s="48" t="s">
        <v>16</v>
      </c>
      <c r="G1555" s="50" t="s">
        <v>266</v>
      </c>
      <c r="H1555" s="122">
        <v>349.4</v>
      </c>
      <c r="I1555" s="122">
        <v>-359.9</v>
      </c>
      <c r="J1555" s="122">
        <v>10.5</v>
      </c>
      <c r="K1555" s="122">
        <v>0</v>
      </c>
      <c r="L1555"/>
      <c r="M1555"/>
      <c r="N1555"/>
    </row>
    <row r="1556" spans="1:14" s="41" customFormat="1" ht="12" hidden="1" customHeight="1" outlineLevel="2" x14ac:dyDescent="0.25">
      <c r="A1556" s="47">
        <v>1</v>
      </c>
      <c r="B1556" s="55" t="s">
        <v>316</v>
      </c>
      <c r="C1556" s="48">
        <v>783738</v>
      </c>
      <c r="D1556" s="49">
        <v>41856</v>
      </c>
      <c r="E1556" s="48">
        <v>991532</v>
      </c>
      <c r="F1556" s="48" t="s">
        <v>19</v>
      </c>
      <c r="G1556" s="50" t="s">
        <v>262</v>
      </c>
      <c r="H1556" s="122">
        <v>442</v>
      </c>
      <c r="I1556" s="122">
        <v>0</v>
      </c>
      <c r="J1556" s="122">
        <v>42.56</v>
      </c>
      <c r="K1556" s="122">
        <v>484.56</v>
      </c>
      <c r="L1556"/>
      <c r="M1556"/>
      <c r="N1556"/>
    </row>
    <row r="1557" spans="1:14" s="41" customFormat="1" ht="12" hidden="1" customHeight="1" outlineLevel="2" x14ac:dyDescent="0.25">
      <c r="A1557" s="47">
        <v>1</v>
      </c>
      <c r="B1557" s="55" t="s">
        <v>316</v>
      </c>
      <c r="C1557" s="48">
        <v>3145226</v>
      </c>
      <c r="D1557" s="49">
        <v>41857</v>
      </c>
      <c r="E1557" s="48">
        <v>967828</v>
      </c>
      <c r="F1557" s="48" t="s">
        <v>133</v>
      </c>
      <c r="G1557" s="50" t="s">
        <v>276</v>
      </c>
      <c r="H1557" s="122">
        <v>349.4</v>
      </c>
      <c r="I1557" s="122">
        <v>-362.9</v>
      </c>
      <c r="J1557" s="122">
        <v>13.5</v>
      </c>
      <c r="K1557" s="122">
        <v>0</v>
      </c>
      <c r="L1557"/>
      <c r="M1557"/>
      <c r="N1557"/>
    </row>
    <row r="1558" spans="1:14" s="41" customFormat="1" ht="12" hidden="1" customHeight="1" outlineLevel="2" x14ac:dyDescent="0.25">
      <c r="A1558" s="47">
        <v>1</v>
      </c>
      <c r="B1558" s="55" t="s">
        <v>316</v>
      </c>
      <c r="C1558" s="48">
        <v>890495</v>
      </c>
      <c r="D1558" s="49">
        <v>41857</v>
      </c>
      <c r="E1558" s="48">
        <v>56208</v>
      </c>
      <c r="F1558" s="48" t="s">
        <v>238</v>
      </c>
      <c r="G1558" s="50" t="s">
        <v>261</v>
      </c>
      <c r="H1558" s="122">
        <v>349.4</v>
      </c>
      <c r="I1558" s="122">
        <v>-352.01</v>
      </c>
      <c r="J1558" s="122">
        <v>2.61</v>
      </c>
      <c r="K1558" s="122">
        <v>0</v>
      </c>
      <c r="L1558"/>
      <c r="M1558"/>
      <c r="N1558"/>
    </row>
    <row r="1559" spans="1:14" s="41" customFormat="1" ht="12" hidden="1" customHeight="1" outlineLevel="2" x14ac:dyDescent="0.25">
      <c r="A1559" s="47">
        <v>1</v>
      </c>
      <c r="B1559" s="55" t="s">
        <v>316</v>
      </c>
      <c r="C1559" s="48">
        <v>3558390</v>
      </c>
      <c r="D1559" s="49">
        <v>41857</v>
      </c>
      <c r="E1559" s="48">
        <v>976478</v>
      </c>
      <c r="F1559" s="48" t="s">
        <v>16</v>
      </c>
      <c r="G1559" s="50" t="s">
        <v>266</v>
      </c>
      <c r="H1559" s="122">
        <v>349.4</v>
      </c>
      <c r="I1559" s="122">
        <v>-362.9</v>
      </c>
      <c r="J1559" s="122">
        <v>0</v>
      </c>
      <c r="K1559" s="122">
        <v>-13.5</v>
      </c>
      <c r="L1559"/>
      <c r="M1559"/>
      <c r="N1559"/>
    </row>
    <row r="1560" spans="1:14" s="41" customFormat="1" ht="12" hidden="1" customHeight="1" outlineLevel="2" x14ac:dyDescent="0.25">
      <c r="A1560" s="47">
        <v>1</v>
      </c>
      <c r="B1560" s="55" t="s">
        <v>316</v>
      </c>
      <c r="C1560" s="48">
        <v>1105299</v>
      </c>
      <c r="D1560" s="49">
        <v>41857</v>
      </c>
      <c r="E1560" s="48">
        <v>113864</v>
      </c>
      <c r="F1560" s="48" t="s">
        <v>16</v>
      </c>
      <c r="G1560" s="50" t="s">
        <v>266</v>
      </c>
      <c r="H1560" s="122">
        <v>534.6</v>
      </c>
      <c r="I1560" s="122">
        <v>-359.9</v>
      </c>
      <c r="J1560" s="122">
        <v>-171.7</v>
      </c>
      <c r="K1560" s="122">
        <v>3</v>
      </c>
      <c r="L1560"/>
      <c r="M1560"/>
      <c r="N1560"/>
    </row>
    <row r="1561" spans="1:14" s="41" customFormat="1" ht="12" hidden="1" customHeight="1" outlineLevel="2" x14ac:dyDescent="0.25">
      <c r="A1561" s="47">
        <v>1</v>
      </c>
      <c r="B1561" s="55" t="s">
        <v>316</v>
      </c>
      <c r="C1561" s="48">
        <v>783738</v>
      </c>
      <c r="D1561" s="49">
        <v>41857</v>
      </c>
      <c r="E1561" s="48">
        <v>991532</v>
      </c>
      <c r="F1561" s="48" t="s">
        <v>19</v>
      </c>
      <c r="G1561" s="50" t="s">
        <v>262</v>
      </c>
      <c r="H1561" s="122">
        <v>349.4</v>
      </c>
      <c r="I1561" s="122">
        <v>0</v>
      </c>
      <c r="J1561" s="122">
        <v>33.65</v>
      </c>
      <c r="K1561" s="122">
        <v>383.05</v>
      </c>
      <c r="L1561"/>
      <c r="M1561"/>
      <c r="N1561"/>
    </row>
    <row r="1562" spans="1:14" s="41" customFormat="1" ht="12" hidden="1" customHeight="1" outlineLevel="2" x14ac:dyDescent="0.25">
      <c r="A1562" s="47">
        <v>1</v>
      </c>
      <c r="B1562" s="55" t="s">
        <v>316</v>
      </c>
      <c r="C1562" s="48">
        <v>1045732</v>
      </c>
      <c r="D1562" s="49">
        <v>41858</v>
      </c>
      <c r="E1562" s="48">
        <v>4603</v>
      </c>
      <c r="F1562" s="48" t="s">
        <v>84</v>
      </c>
      <c r="G1562" s="50" t="s">
        <v>271</v>
      </c>
      <c r="H1562" s="122">
        <v>443</v>
      </c>
      <c r="I1562" s="122">
        <v>-47.94</v>
      </c>
      <c r="J1562" s="122">
        <v>-395.06</v>
      </c>
      <c r="K1562" s="122">
        <v>0</v>
      </c>
      <c r="L1562"/>
      <c r="M1562"/>
      <c r="N1562"/>
    </row>
    <row r="1563" spans="1:14" s="41" customFormat="1" ht="12" hidden="1" customHeight="1" outlineLevel="2" x14ac:dyDescent="0.25">
      <c r="A1563" s="47">
        <v>1</v>
      </c>
      <c r="B1563" s="55" t="s">
        <v>316</v>
      </c>
      <c r="C1563" s="48">
        <v>3145226</v>
      </c>
      <c r="D1563" s="49">
        <v>41858</v>
      </c>
      <c r="E1563" s="48">
        <v>967828</v>
      </c>
      <c r="F1563" s="48" t="s">
        <v>133</v>
      </c>
      <c r="G1563" s="50" t="s">
        <v>276</v>
      </c>
      <c r="H1563" s="122">
        <v>349.4</v>
      </c>
      <c r="I1563" s="122">
        <v>-362.9</v>
      </c>
      <c r="J1563" s="122">
        <v>13.5</v>
      </c>
      <c r="K1563" s="122">
        <v>0</v>
      </c>
      <c r="L1563"/>
      <c r="M1563"/>
      <c r="N1563"/>
    </row>
    <row r="1564" spans="1:14" s="41" customFormat="1" ht="12" hidden="1" customHeight="1" outlineLevel="2" x14ac:dyDescent="0.25">
      <c r="A1564" s="47">
        <v>1</v>
      </c>
      <c r="B1564" s="55" t="s">
        <v>316</v>
      </c>
      <c r="C1564" s="48">
        <v>890495</v>
      </c>
      <c r="D1564" s="49">
        <v>41858</v>
      </c>
      <c r="E1564" s="48">
        <v>56208</v>
      </c>
      <c r="F1564" s="48" t="s">
        <v>238</v>
      </c>
      <c r="G1564" s="50" t="s">
        <v>261</v>
      </c>
      <c r="H1564" s="122">
        <v>349.4</v>
      </c>
      <c r="I1564" s="122">
        <v>-352.01</v>
      </c>
      <c r="J1564" s="122">
        <v>2.61</v>
      </c>
      <c r="K1564" s="122">
        <v>0</v>
      </c>
      <c r="L1564"/>
      <c r="M1564"/>
      <c r="N1564"/>
    </row>
    <row r="1565" spans="1:14" s="41" customFormat="1" ht="12" hidden="1" customHeight="1" outlineLevel="2" x14ac:dyDescent="0.25">
      <c r="A1565" s="47">
        <v>1</v>
      </c>
      <c r="B1565" s="55" t="s">
        <v>316</v>
      </c>
      <c r="C1565" s="48">
        <v>1105299</v>
      </c>
      <c r="D1565" s="49">
        <v>41858</v>
      </c>
      <c r="E1565" s="48">
        <v>113864</v>
      </c>
      <c r="F1565" s="48" t="s">
        <v>16</v>
      </c>
      <c r="G1565" s="50" t="s">
        <v>266</v>
      </c>
      <c r="H1565" s="122">
        <v>792.4</v>
      </c>
      <c r="I1565" s="122">
        <v>-554.21</v>
      </c>
      <c r="J1565" s="122">
        <v>-238.19</v>
      </c>
      <c r="K1565" s="122">
        <v>0</v>
      </c>
      <c r="L1565"/>
      <c r="M1565"/>
      <c r="N1565"/>
    </row>
    <row r="1566" spans="1:14" s="41" customFormat="1" ht="12" hidden="1" customHeight="1" outlineLevel="2" x14ac:dyDescent="0.25">
      <c r="A1566" s="47">
        <v>1</v>
      </c>
      <c r="B1566" s="55" t="s">
        <v>316</v>
      </c>
      <c r="C1566" s="48">
        <v>3558390</v>
      </c>
      <c r="D1566" s="49">
        <v>41858</v>
      </c>
      <c r="E1566" s="48">
        <v>976478</v>
      </c>
      <c r="F1566" s="48" t="s">
        <v>16</v>
      </c>
      <c r="G1566" s="50" t="s">
        <v>266</v>
      </c>
      <c r="H1566" s="122">
        <v>349.4</v>
      </c>
      <c r="I1566" s="122">
        <v>0</v>
      </c>
      <c r="J1566" s="122">
        <v>-349.4</v>
      </c>
      <c r="K1566" s="122">
        <v>0</v>
      </c>
      <c r="L1566"/>
      <c r="M1566"/>
      <c r="N1566"/>
    </row>
    <row r="1567" spans="1:14" s="41" customFormat="1" ht="12" hidden="1" customHeight="1" outlineLevel="2" x14ac:dyDescent="0.25">
      <c r="A1567" s="47">
        <v>1</v>
      </c>
      <c r="B1567" s="55" t="s">
        <v>316</v>
      </c>
      <c r="C1567" s="48">
        <v>783738</v>
      </c>
      <c r="D1567" s="49">
        <v>41858</v>
      </c>
      <c r="E1567" s="48">
        <v>991532</v>
      </c>
      <c r="F1567" s="48" t="s">
        <v>19</v>
      </c>
      <c r="G1567" s="50" t="s">
        <v>262</v>
      </c>
      <c r="H1567" s="122">
        <v>349.4</v>
      </c>
      <c r="I1567" s="122">
        <v>0</v>
      </c>
      <c r="J1567" s="122">
        <v>33.65</v>
      </c>
      <c r="K1567" s="122">
        <v>383.05</v>
      </c>
      <c r="L1567"/>
      <c r="M1567"/>
      <c r="N1567"/>
    </row>
    <row r="1568" spans="1:14" s="41" customFormat="1" ht="12" hidden="1" customHeight="1" outlineLevel="2" x14ac:dyDescent="0.25">
      <c r="A1568" s="47">
        <v>1</v>
      </c>
      <c r="B1568" s="55" t="s">
        <v>316</v>
      </c>
      <c r="C1568" s="48">
        <v>3145226</v>
      </c>
      <c r="D1568" s="49">
        <v>41859</v>
      </c>
      <c r="E1568" s="48">
        <v>967828</v>
      </c>
      <c r="F1568" s="48" t="s">
        <v>133</v>
      </c>
      <c r="G1568" s="50" t="s">
        <v>276</v>
      </c>
      <c r="H1568" s="122">
        <v>349.4</v>
      </c>
      <c r="I1568" s="122">
        <v>-362.9</v>
      </c>
      <c r="J1568" s="122">
        <v>13.5</v>
      </c>
      <c r="K1568" s="122">
        <v>0</v>
      </c>
      <c r="L1568"/>
      <c r="M1568"/>
      <c r="N1568"/>
    </row>
    <row r="1569" spans="1:14" s="41" customFormat="1" ht="12" hidden="1" customHeight="1" outlineLevel="2" x14ac:dyDescent="0.25">
      <c r="A1569" s="47">
        <v>1</v>
      </c>
      <c r="B1569" s="55" t="s">
        <v>316</v>
      </c>
      <c r="C1569" s="48">
        <v>890495</v>
      </c>
      <c r="D1569" s="49">
        <v>41859</v>
      </c>
      <c r="E1569" s="48">
        <v>56208</v>
      </c>
      <c r="F1569" s="48" t="s">
        <v>238</v>
      </c>
      <c r="G1569" s="50" t="s">
        <v>261</v>
      </c>
      <c r="H1569" s="122">
        <v>349.4</v>
      </c>
      <c r="I1569" s="122">
        <v>-352.01</v>
      </c>
      <c r="J1569" s="122">
        <v>2.61</v>
      </c>
      <c r="K1569" s="122">
        <v>0</v>
      </c>
      <c r="L1569"/>
      <c r="M1569"/>
      <c r="N1569"/>
    </row>
    <row r="1570" spans="1:14" s="41" customFormat="1" ht="12" hidden="1" customHeight="1" outlineLevel="2" x14ac:dyDescent="0.25">
      <c r="A1570" s="47">
        <v>1</v>
      </c>
      <c r="B1570" s="55" t="s">
        <v>316</v>
      </c>
      <c r="C1570" s="48">
        <v>1105299</v>
      </c>
      <c r="D1570" s="49">
        <v>41859</v>
      </c>
      <c r="E1570" s="48">
        <v>113864</v>
      </c>
      <c r="F1570" s="48" t="s">
        <v>16</v>
      </c>
      <c r="G1570" s="50" t="s">
        <v>266</v>
      </c>
      <c r="H1570" s="122">
        <v>349.4</v>
      </c>
      <c r="I1570" s="122">
        <v>-359.9</v>
      </c>
      <c r="J1570" s="122">
        <v>13.5</v>
      </c>
      <c r="K1570" s="122">
        <v>3</v>
      </c>
      <c r="L1570"/>
      <c r="M1570"/>
      <c r="N1570"/>
    </row>
    <row r="1571" spans="1:14" s="41" customFormat="1" ht="12" hidden="1" customHeight="1" outlineLevel="2" x14ac:dyDescent="0.25">
      <c r="A1571" s="47">
        <v>1</v>
      </c>
      <c r="B1571" s="55" t="s">
        <v>316</v>
      </c>
      <c r="C1571" s="48">
        <v>797734</v>
      </c>
      <c r="D1571" s="49">
        <v>41859</v>
      </c>
      <c r="E1571" s="48">
        <v>36057</v>
      </c>
      <c r="F1571" s="48" t="s">
        <v>238</v>
      </c>
      <c r="G1571" s="50" t="s">
        <v>261</v>
      </c>
      <c r="H1571" s="122">
        <v>2509.4</v>
      </c>
      <c r="I1571" s="122">
        <v>0</v>
      </c>
      <c r="J1571" s="122">
        <v>-2146.5</v>
      </c>
      <c r="K1571" s="122">
        <v>362.9</v>
      </c>
      <c r="L1571"/>
      <c r="M1571"/>
      <c r="N1571"/>
    </row>
    <row r="1572" spans="1:14" s="41" customFormat="1" ht="12" hidden="1" customHeight="1" outlineLevel="2" x14ac:dyDescent="0.25">
      <c r="A1572" s="47">
        <v>1</v>
      </c>
      <c r="B1572" s="55" t="s">
        <v>316</v>
      </c>
      <c r="C1572" s="48">
        <v>783738</v>
      </c>
      <c r="D1572" s="49">
        <v>41859</v>
      </c>
      <c r="E1572" s="48">
        <v>991532</v>
      </c>
      <c r="F1572" s="48" t="s">
        <v>19</v>
      </c>
      <c r="G1572" s="50" t="s">
        <v>262</v>
      </c>
      <c r="H1572" s="122">
        <v>349.4</v>
      </c>
      <c r="I1572" s="122">
        <v>0</v>
      </c>
      <c r="J1572" s="122">
        <v>33.65</v>
      </c>
      <c r="K1572" s="122">
        <v>383.05</v>
      </c>
      <c r="L1572"/>
      <c r="M1572"/>
      <c r="N1572"/>
    </row>
    <row r="1573" spans="1:14" s="41" customFormat="1" ht="12" hidden="1" customHeight="1" outlineLevel="2" x14ac:dyDescent="0.25">
      <c r="A1573" s="47">
        <v>1</v>
      </c>
      <c r="B1573" s="55" t="s">
        <v>316</v>
      </c>
      <c r="C1573" s="48">
        <v>1045732</v>
      </c>
      <c r="D1573" s="49">
        <v>41862</v>
      </c>
      <c r="E1573" s="48">
        <v>4603</v>
      </c>
      <c r="F1573" s="48" t="s">
        <v>84</v>
      </c>
      <c r="G1573" s="50" t="s">
        <v>271</v>
      </c>
      <c r="H1573" s="122">
        <v>442</v>
      </c>
      <c r="I1573" s="122">
        <v>-268.08999999999997</v>
      </c>
      <c r="J1573" s="122">
        <v>-173.91</v>
      </c>
      <c r="K1573" s="122">
        <v>0</v>
      </c>
      <c r="L1573"/>
      <c r="M1573"/>
      <c r="N1573"/>
    </row>
    <row r="1574" spans="1:14" s="41" customFormat="1" ht="12" hidden="1" customHeight="1" outlineLevel="2" x14ac:dyDescent="0.25">
      <c r="A1574" s="47">
        <v>1</v>
      </c>
      <c r="B1574" s="55" t="s">
        <v>316</v>
      </c>
      <c r="C1574" s="48">
        <v>3145226</v>
      </c>
      <c r="D1574" s="49">
        <v>41862</v>
      </c>
      <c r="E1574" s="48">
        <v>967828</v>
      </c>
      <c r="F1574" s="48" t="s">
        <v>133</v>
      </c>
      <c r="G1574" s="50" t="s">
        <v>276</v>
      </c>
      <c r="H1574" s="122">
        <v>349.4</v>
      </c>
      <c r="I1574" s="122">
        <v>-362.9</v>
      </c>
      <c r="J1574" s="122">
        <v>13.5</v>
      </c>
      <c r="K1574" s="122">
        <v>0</v>
      </c>
      <c r="L1574"/>
      <c r="M1574"/>
      <c r="N1574"/>
    </row>
    <row r="1575" spans="1:14" s="41" customFormat="1" ht="12" hidden="1" customHeight="1" outlineLevel="2" x14ac:dyDescent="0.25">
      <c r="A1575" s="47">
        <v>1</v>
      </c>
      <c r="B1575" s="55" t="s">
        <v>316</v>
      </c>
      <c r="C1575" s="48">
        <v>797734</v>
      </c>
      <c r="D1575" s="49">
        <v>41862</v>
      </c>
      <c r="E1575" s="48">
        <v>36057</v>
      </c>
      <c r="F1575" s="48" t="s">
        <v>238</v>
      </c>
      <c r="G1575" s="50" t="s">
        <v>261</v>
      </c>
      <c r="H1575" s="122">
        <v>2509.4</v>
      </c>
      <c r="I1575" s="122">
        <v>-352.01</v>
      </c>
      <c r="J1575" s="122">
        <v>-2157.39</v>
      </c>
      <c r="K1575" s="122">
        <v>0</v>
      </c>
      <c r="L1575"/>
      <c r="M1575"/>
      <c r="N1575"/>
    </row>
    <row r="1576" spans="1:14" s="41" customFormat="1" ht="12" hidden="1" customHeight="1" outlineLevel="2" x14ac:dyDescent="0.25">
      <c r="A1576" s="47">
        <v>1</v>
      </c>
      <c r="B1576" s="55" t="s">
        <v>316</v>
      </c>
      <c r="C1576" s="48">
        <v>890495</v>
      </c>
      <c r="D1576" s="49">
        <v>41862</v>
      </c>
      <c r="E1576" s="48">
        <v>56208</v>
      </c>
      <c r="F1576" s="48" t="s">
        <v>238</v>
      </c>
      <c r="G1576" s="50" t="s">
        <v>261</v>
      </c>
      <c r="H1576" s="122">
        <v>442</v>
      </c>
      <c r="I1576" s="122">
        <v>-352.01</v>
      </c>
      <c r="J1576" s="122">
        <v>-89.99</v>
      </c>
      <c r="K1576" s="122">
        <v>0</v>
      </c>
      <c r="L1576"/>
      <c r="M1576"/>
      <c r="N1576"/>
    </row>
    <row r="1577" spans="1:14" s="41" customFormat="1" ht="12" hidden="1" customHeight="1" outlineLevel="2" x14ac:dyDescent="0.25">
      <c r="A1577" s="47">
        <v>1</v>
      </c>
      <c r="B1577" s="55" t="s">
        <v>316</v>
      </c>
      <c r="C1577" s="48">
        <v>1105299</v>
      </c>
      <c r="D1577" s="49">
        <v>41862</v>
      </c>
      <c r="E1577" s="48">
        <v>113864</v>
      </c>
      <c r="F1577" s="48" t="s">
        <v>16</v>
      </c>
      <c r="G1577" s="50" t="s">
        <v>266</v>
      </c>
      <c r="H1577" s="122">
        <v>349.4</v>
      </c>
      <c r="I1577" s="122">
        <v>-359.9</v>
      </c>
      <c r="J1577" s="122">
        <v>13.5</v>
      </c>
      <c r="K1577" s="122">
        <v>3</v>
      </c>
      <c r="L1577"/>
      <c r="M1577"/>
      <c r="N1577"/>
    </row>
    <row r="1578" spans="1:14" s="41" customFormat="1" ht="12" hidden="1" customHeight="1" outlineLevel="2" x14ac:dyDescent="0.25">
      <c r="A1578" s="47">
        <v>1</v>
      </c>
      <c r="B1578" s="55" t="s">
        <v>316</v>
      </c>
      <c r="C1578" s="48">
        <v>783738</v>
      </c>
      <c r="D1578" s="49">
        <v>41862</v>
      </c>
      <c r="E1578" s="48">
        <v>991532</v>
      </c>
      <c r="F1578" s="48" t="s">
        <v>19</v>
      </c>
      <c r="G1578" s="50" t="s">
        <v>262</v>
      </c>
      <c r="H1578" s="122">
        <v>349.4</v>
      </c>
      <c r="I1578" s="122">
        <v>0</v>
      </c>
      <c r="J1578" s="122">
        <v>33.65</v>
      </c>
      <c r="K1578" s="122">
        <v>383.05</v>
      </c>
      <c r="L1578"/>
      <c r="M1578"/>
      <c r="N1578"/>
    </row>
    <row r="1579" spans="1:14" s="41" customFormat="1" ht="12" hidden="1" customHeight="1" outlineLevel="2" x14ac:dyDescent="0.25">
      <c r="A1579" s="47">
        <v>1</v>
      </c>
      <c r="B1579" s="55" t="s">
        <v>316</v>
      </c>
      <c r="C1579" s="48">
        <v>3465576</v>
      </c>
      <c r="D1579" s="49">
        <v>41863</v>
      </c>
      <c r="E1579" s="48">
        <v>980405</v>
      </c>
      <c r="F1579" s="48" t="s">
        <v>84</v>
      </c>
      <c r="G1579" s="50" t="s">
        <v>271</v>
      </c>
      <c r="H1579" s="122">
        <v>1629.03</v>
      </c>
      <c r="I1579" s="122">
        <v>-480.47</v>
      </c>
      <c r="J1579" s="122">
        <v>-1148.56</v>
      </c>
      <c r="K1579" s="122">
        <v>0</v>
      </c>
      <c r="L1579"/>
      <c r="M1579"/>
      <c r="N1579"/>
    </row>
    <row r="1580" spans="1:14" s="41" customFormat="1" ht="12" hidden="1" customHeight="1" outlineLevel="2" x14ac:dyDescent="0.25">
      <c r="A1580" s="47">
        <v>1</v>
      </c>
      <c r="B1580" s="55" t="s">
        <v>316</v>
      </c>
      <c r="C1580" s="48">
        <v>1045732</v>
      </c>
      <c r="D1580" s="49">
        <v>41863</v>
      </c>
      <c r="E1580" s="48">
        <v>4603</v>
      </c>
      <c r="F1580" s="48" t="s">
        <v>84</v>
      </c>
      <c r="G1580" s="50" t="s">
        <v>271</v>
      </c>
      <c r="H1580" s="122">
        <v>349.4</v>
      </c>
      <c r="I1580" s="122">
        <v>-252.43</v>
      </c>
      <c r="J1580" s="122">
        <v>-96.97</v>
      </c>
      <c r="K1580" s="122">
        <v>0</v>
      </c>
      <c r="L1580"/>
      <c r="M1580"/>
      <c r="N1580"/>
    </row>
    <row r="1581" spans="1:14" s="41" customFormat="1" ht="12" hidden="1" customHeight="1" outlineLevel="2" x14ac:dyDescent="0.25">
      <c r="A1581" s="47">
        <v>1</v>
      </c>
      <c r="B1581" s="55" t="s">
        <v>316</v>
      </c>
      <c r="C1581" s="48">
        <v>3145226</v>
      </c>
      <c r="D1581" s="49">
        <v>41863</v>
      </c>
      <c r="E1581" s="48">
        <v>967828</v>
      </c>
      <c r="F1581" s="48" t="s">
        <v>133</v>
      </c>
      <c r="G1581" s="50" t="s">
        <v>276</v>
      </c>
      <c r="H1581" s="122">
        <v>442</v>
      </c>
      <c r="I1581" s="122">
        <v>-362.9</v>
      </c>
      <c r="J1581" s="122">
        <v>-79.099999999999994</v>
      </c>
      <c r="K1581" s="122">
        <v>0</v>
      </c>
      <c r="L1581"/>
      <c r="M1581"/>
      <c r="N1581"/>
    </row>
    <row r="1582" spans="1:14" s="41" customFormat="1" ht="12" hidden="1" customHeight="1" outlineLevel="2" x14ac:dyDescent="0.25">
      <c r="A1582" s="47">
        <v>1</v>
      </c>
      <c r="B1582" s="55" t="s">
        <v>316</v>
      </c>
      <c r="C1582" s="48">
        <v>3558390</v>
      </c>
      <c r="D1582" s="49">
        <v>41863</v>
      </c>
      <c r="E1582" s="48">
        <v>976478</v>
      </c>
      <c r="F1582" s="48" t="s">
        <v>16</v>
      </c>
      <c r="G1582" s="50" t="s">
        <v>266</v>
      </c>
      <c r="H1582" s="122">
        <v>349.4</v>
      </c>
      <c r="I1582" s="122">
        <v>-362.9</v>
      </c>
      <c r="J1582" s="122">
        <v>0</v>
      </c>
      <c r="K1582" s="122">
        <v>-13.5</v>
      </c>
      <c r="L1582"/>
      <c r="M1582"/>
      <c r="N1582"/>
    </row>
    <row r="1583" spans="1:14" s="41" customFormat="1" ht="12" hidden="1" customHeight="1" outlineLevel="2" x14ac:dyDescent="0.25">
      <c r="A1583" s="47">
        <v>1</v>
      </c>
      <c r="B1583" s="55" t="s">
        <v>316</v>
      </c>
      <c r="C1583" s="48">
        <v>1105299</v>
      </c>
      <c r="D1583" s="49">
        <v>41863</v>
      </c>
      <c r="E1583" s="48">
        <v>113864</v>
      </c>
      <c r="F1583" s="48" t="s">
        <v>16</v>
      </c>
      <c r="G1583" s="50" t="s">
        <v>266</v>
      </c>
      <c r="H1583" s="122">
        <v>698.8</v>
      </c>
      <c r="I1583" s="122">
        <v>-359.9</v>
      </c>
      <c r="J1583" s="122">
        <v>-335.9</v>
      </c>
      <c r="K1583" s="122">
        <v>3</v>
      </c>
      <c r="L1583"/>
      <c r="M1583"/>
      <c r="N1583"/>
    </row>
    <row r="1584" spans="1:14" s="41" customFormat="1" ht="12" hidden="1" customHeight="1" outlineLevel="2" x14ac:dyDescent="0.25">
      <c r="A1584" s="47">
        <v>1</v>
      </c>
      <c r="B1584" s="55" t="s">
        <v>316</v>
      </c>
      <c r="C1584" s="48">
        <v>797734</v>
      </c>
      <c r="D1584" s="49">
        <v>41863</v>
      </c>
      <c r="E1584" s="48">
        <v>36057</v>
      </c>
      <c r="F1584" s="48" t="s">
        <v>238</v>
      </c>
      <c r="G1584" s="50" t="s">
        <v>261</v>
      </c>
      <c r="H1584" s="122">
        <v>2509.4</v>
      </c>
      <c r="I1584" s="122">
        <v>0</v>
      </c>
      <c r="J1584" s="122">
        <v>-2146.5</v>
      </c>
      <c r="K1584" s="122">
        <v>362.9</v>
      </c>
      <c r="L1584"/>
      <c r="M1584"/>
      <c r="N1584"/>
    </row>
    <row r="1585" spans="1:14" s="41" customFormat="1" ht="12" hidden="1" customHeight="1" outlineLevel="2" x14ac:dyDescent="0.25">
      <c r="A1585" s="47">
        <v>1</v>
      </c>
      <c r="B1585" s="55" t="s">
        <v>316</v>
      </c>
      <c r="C1585" s="48">
        <v>890495</v>
      </c>
      <c r="D1585" s="49">
        <v>41863</v>
      </c>
      <c r="E1585" s="48">
        <v>56208</v>
      </c>
      <c r="F1585" s="48" t="s">
        <v>238</v>
      </c>
      <c r="G1585" s="50" t="s">
        <v>261</v>
      </c>
      <c r="H1585" s="122">
        <v>349.4</v>
      </c>
      <c r="I1585" s="122">
        <v>0</v>
      </c>
      <c r="J1585" s="122">
        <v>13.5</v>
      </c>
      <c r="K1585" s="122">
        <v>362.9</v>
      </c>
      <c r="L1585"/>
      <c r="M1585"/>
      <c r="N1585"/>
    </row>
    <row r="1586" spans="1:14" s="41" customFormat="1" ht="12" hidden="1" customHeight="1" outlineLevel="2" x14ac:dyDescent="0.25">
      <c r="A1586" s="47">
        <v>1</v>
      </c>
      <c r="B1586" s="55" t="s">
        <v>316</v>
      </c>
      <c r="C1586" s="48">
        <v>783738</v>
      </c>
      <c r="D1586" s="49">
        <v>41863</v>
      </c>
      <c r="E1586" s="48">
        <v>991532</v>
      </c>
      <c r="F1586" s="48" t="s">
        <v>19</v>
      </c>
      <c r="G1586" s="50" t="s">
        <v>262</v>
      </c>
      <c r="H1586" s="122">
        <v>349.4</v>
      </c>
      <c r="I1586" s="122">
        <v>0</v>
      </c>
      <c r="J1586" s="122">
        <v>33.65</v>
      </c>
      <c r="K1586" s="122">
        <v>383.05</v>
      </c>
      <c r="L1586"/>
      <c r="M1586"/>
      <c r="N1586"/>
    </row>
    <row r="1587" spans="1:14" s="41" customFormat="1" ht="12" hidden="1" customHeight="1" outlineLevel="2" x14ac:dyDescent="0.25">
      <c r="A1587" s="47">
        <v>1</v>
      </c>
      <c r="B1587" s="55" t="s">
        <v>316</v>
      </c>
      <c r="C1587" s="48">
        <v>3465576</v>
      </c>
      <c r="D1587" s="49">
        <v>41864</v>
      </c>
      <c r="E1587" s="48">
        <v>980405</v>
      </c>
      <c r="F1587" s="48" t="s">
        <v>84</v>
      </c>
      <c r="G1587" s="50" t="s">
        <v>271</v>
      </c>
      <c r="H1587" s="122">
        <v>2509.4</v>
      </c>
      <c r="I1587" s="122">
        <v>-442.45</v>
      </c>
      <c r="J1587" s="122">
        <v>-2066.9499999999998</v>
      </c>
      <c r="K1587" s="122">
        <v>0</v>
      </c>
      <c r="L1587"/>
      <c r="M1587"/>
      <c r="N1587"/>
    </row>
    <row r="1588" spans="1:14" s="41" customFormat="1" ht="12" hidden="1" customHeight="1" outlineLevel="2" x14ac:dyDescent="0.25">
      <c r="A1588" s="47">
        <v>1</v>
      </c>
      <c r="B1588" s="55" t="s">
        <v>316</v>
      </c>
      <c r="C1588" s="48">
        <v>1045732</v>
      </c>
      <c r="D1588" s="49">
        <v>41864</v>
      </c>
      <c r="E1588" s="48">
        <v>4603</v>
      </c>
      <c r="F1588" s="48" t="s">
        <v>84</v>
      </c>
      <c r="G1588" s="50" t="s">
        <v>271</v>
      </c>
      <c r="H1588" s="122">
        <v>349.4</v>
      </c>
      <c r="I1588" s="122">
        <v>-252.43</v>
      </c>
      <c r="J1588" s="122">
        <v>-96.97</v>
      </c>
      <c r="K1588" s="122">
        <v>0</v>
      </c>
      <c r="L1588"/>
      <c r="M1588"/>
      <c r="N1588"/>
    </row>
    <row r="1589" spans="1:14" s="41" customFormat="1" ht="12" hidden="1" customHeight="1" outlineLevel="2" x14ac:dyDescent="0.25">
      <c r="A1589" s="47">
        <v>1</v>
      </c>
      <c r="B1589" s="55" t="s">
        <v>316</v>
      </c>
      <c r="C1589" s="48">
        <v>3145226</v>
      </c>
      <c r="D1589" s="49">
        <v>41864</v>
      </c>
      <c r="E1589" s="48">
        <v>967828</v>
      </c>
      <c r="F1589" s="48" t="s">
        <v>133</v>
      </c>
      <c r="G1589" s="50" t="s">
        <v>276</v>
      </c>
      <c r="H1589" s="122">
        <v>349.4</v>
      </c>
      <c r="I1589" s="122">
        <v>-362.9</v>
      </c>
      <c r="J1589" s="122">
        <v>13.5</v>
      </c>
      <c r="K1589" s="122">
        <v>0</v>
      </c>
      <c r="L1589"/>
      <c r="M1589"/>
      <c r="N1589"/>
    </row>
    <row r="1590" spans="1:14" s="41" customFormat="1" ht="12" hidden="1" customHeight="1" outlineLevel="2" x14ac:dyDescent="0.25">
      <c r="A1590" s="47">
        <v>1</v>
      </c>
      <c r="B1590" s="55" t="s">
        <v>316</v>
      </c>
      <c r="C1590" s="48">
        <v>3558390</v>
      </c>
      <c r="D1590" s="49">
        <v>41864</v>
      </c>
      <c r="E1590" s="48">
        <v>976478</v>
      </c>
      <c r="F1590" s="48" t="s">
        <v>16</v>
      </c>
      <c r="G1590" s="50" t="s">
        <v>266</v>
      </c>
      <c r="H1590" s="122">
        <v>885</v>
      </c>
      <c r="I1590" s="122">
        <v>-531.38</v>
      </c>
      <c r="J1590" s="122">
        <v>-353.62</v>
      </c>
      <c r="K1590" s="122">
        <v>0</v>
      </c>
      <c r="L1590"/>
      <c r="M1590"/>
      <c r="N1590"/>
    </row>
    <row r="1591" spans="1:14" s="41" customFormat="1" ht="12" hidden="1" customHeight="1" outlineLevel="2" x14ac:dyDescent="0.25">
      <c r="A1591" s="47">
        <v>1</v>
      </c>
      <c r="B1591" s="55" t="s">
        <v>316</v>
      </c>
      <c r="C1591" s="48">
        <v>1105299</v>
      </c>
      <c r="D1591" s="49">
        <v>41864</v>
      </c>
      <c r="E1591" s="48">
        <v>113864</v>
      </c>
      <c r="F1591" s="48" t="s">
        <v>16</v>
      </c>
      <c r="G1591" s="50" t="s">
        <v>266</v>
      </c>
      <c r="H1591" s="122">
        <v>698.8</v>
      </c>
      <c r="I1591" s="122">
        <v>-359.9</v>
      </c>
      <c r="J1591" s="122">
        <v>-335.9</v>
      </c>
      <c r="K1591" s="122">
        <v>3</v>
      </c>
      <c r="L1591"/>
      <c r="M1591"/>
      <c r="N1591"/>
    </row>
    <row r="1592" spans="1:14" s="41" customFormat="1" ht="12" hidden="1" customHeight="1" outlineLevel="2" x14ac:dyDescent="0.25">
      <c r="A1592" s="47">
        <v>1</v>
      </c>
      <c r="B1592" s="55" t="s">
        <v>316</v>
      </c>
      <c r="C1592" s="48">
        <v>797734</v>
      </c>
      <c r="D1592" s="49">
        <v>41864</v>
      </c>
      <c r="E1592" s="48">
        <v>36057</v>
      </c>
      <c r="F1592" s="48" t="s">
        <v>238</v>
      </c>
      <c r="G1592" s="50" t="s">
        <v>261</v>
      </c>
      <c r="H1592" s="122">
        <v>2602</v>
      </c>
      <c r="I1592" s="122">
        <v>0</v>
      </c>
      <c r="J1592" s="122">
        <v>-2239.1</v>
      </c>
      <c r="K1592" s="122">
        <v>362.9</v>
      </c>
      <c r="L1592"/>
      <c r="M1592"/>
      <c r="N1592"/>
    </row>
    <row r="1593" spans="1:14" s="41" customFormat="1" ht="12" hidden="1" customHeight="1" outlineLevel="2" x14ac:dyDescent="0.25">
      <c r="A1593" s="47">
        <v>1</v>
      </c>
      <c r="B1593" s="55" t="s">
        <v>316</v>
      </c>
      <c r="C1593" s="48">
        <v>890495</v>
      </c>
      <c r="D1593" s="49">
        <v>41864</v>
      </c>
      <c r="E1593" s="48">
        <v>56208</v>
      </c>
      <c r="F1593" s="48" t="s">
        <v>238</v>
      </c>
      <c r="G1593" s="50" t="s">
        <v>261</v>
      </c>
      <c r="H1593" s="122">
        <v>349.4</v>
      </c>
      <c r="I1593" s="122">
        <v>0</v>
      </c>
      <c r="J1593" s="122">
        <v>13.5</v>
      </c>
      <c r="K1593" s="122">
        <v>362.9</v>
      </c>
      <c r="L1593"/>
      <c r="M1593"/>
      <c r="N1593"/>
    </row>
    <row r="1594" spans="1:14" s="41" customFormat="1" ht="12" hidden="1" customHeight="1" outlineLevel="2" x14ac:dyDescent="0.25">
      <c r="A1594" s="47">
        <v>1</v>
      </c>
      <c r="B1594" s="55" t="s">
        <v>316</v>
      </c>
      <c r="C1594" s="48">
        <v>783738</v>
      </c>
      <c r="D1594" s="49">
        <v>41864</v>
      </c>
      <c r="E1594" s="48">
        <v>991532</v>
      </c>
      <c r="F1594" s="48" t="s">
        <v>19</v>
      </c>
      <c r="G1594" s="50" t="s">
        <v>262</v>
      </c>
      <c r="H1594" s="122">
        <v>792.4</v>
      </c>
      <c r="I1594" s="122">
        <v>0</v>
      </c>
      <c r="J1594" s="122">
        <v>76.31</v>
      </c>
      <c r="K1594" s="122">
        <v>868.71</v>
      </c>
      <c r="L1594"/>
      <c r="M1594"/>
      <c r="N1594"/>
    </row>
    <row r="1595" spans="1:14" s="41" customFormat="1" ht="12" hidden="1" customHeight="1" outlineLevel="2" x14ac:dyDescent="0.25">
      <c r="A1595" s="47">
        <v>1</v>
      </c>
      <c r="B1595" s="55" t="s">
        <v>316</v>
      </c>
      <c r="C1595" s="48">
        <v>3465576</v>
      </c>
      <c r="D1595" s="49">
        <v>41865</v>
      </c>
      <c r="E1595" s="48">
        <v>980405</v>
      </c>
      <c r="F1595" s="48" t="s">
        <v>84</v>
      </c>
      <c r="G1595" s="50" t="s">
        <v>271</v>
      </c>
      <c r="H1595" s="122">
        <v>2509.4</v>
      </c>
      <c r="I1595" s="122">
        <v>-442.45</v>
      </c>
      <c r="J1595" s="122">
        <v>-2066.9499999999998</v>
      </c>
      <c r="K1595" s="122">
        <v>0</v>
      </c>
      <c r="L1595"/>
      <c r="M1595"/>
      <c r="N1595"/>
    </row>
    <row r="1596" spans="1:14" s="41" customFormat="1" ht="12" hidden="1" customHeight="1" outlineLevel="2" x14ac:dyDescent="0.25">
      <c r="A1596" s="47">
        <v>1</v>
      </c>
      <c r="B1596" s="55" t="s">
        <v>316</v>
      </c>
      <c r="C1596" s="48">
        <v>1045732</v>
      </c>
      <c r="D1596" s="49">
        <v>41865</v>
      </c>
      <c r="E1596" s="48">
        <v>4603</v>
      </c>
      <c r="F1596" s="48" t="s">
        <v>84</v>
      </c>
      <c r="G1596" s="50" t="s">
        <v>271</v>
      </c>
      <c r="H1596" s="122">
        <v>349.4</v>
      </c>
      <c r="I1596" s="122">
        <v>-252.43</v>
      </c>
      <c r="J1596" s="122">
        <v>-96.97</v>
      </c>
      <c r="K1596" s="122">
        <v>0</v>
      </c>
      <c r="L1596"/>
      <c r="M1596"/>
      <c r="N1596"/>
    </row>
    <row r="1597" spans="1:14" s="41" customFormat="1" ht="12" hidden="1" customHeight="1" outlineLevel="2" x14ac:dyDescent="0.25">
      <c r="A1597" s="47">
        <v>1</v>
      </c>
      <c r="B1597" s="55" t="s">
        <v>316</v>
      </c>
      <c r="C1597" s="48">
        <v>3095382</v>
      </c>
      <c r="D1597" s="49">
        <v>41865</v>
      </c>
      <c r="E1597" s="48">
        <v>231856</v>
      </c>
      <c r="F1597" s="48" t="s">
        <v>246</v>
      </c>
      <c r="G1597" s="50" t="s">
        <v>278</v>
      </c>
      <c r="H1597" s="122">
        <v>204.87</v>
      </c>
      <c r="I1597" s="122">
        <v>-25.09</v>
      </c>
      <c r="J1597" s="122">
        <v>-179.78</v>
      </c>
      <c r="K1597" s="122">
        <v>0</v>
      </c>
      <c r="L1597"/>
      <c r="M1597"/>
      <c r="N1597"/>
    </row>
    <row r="1598" spans="1:14" s="41" customFormat="1" ht="12" hidden="1" customHeight="1" outlineLevel="2" x14ac:dyDescent="0.25">
      <c r="A1598" s="47">
        <v>1</v>
      </c>
      <c r="B1598" s="55" t="s">
        <v>316</v>
      </c>
      <c r="C1598" s="48">
        <v>3145226</v>
      </c>
      <c r="D1598" s="49">
        <v>41865</v>
      </c>
      <c r="E1598" s="48">
        <v>967828</v>
      </c>
      <c r="F1598" s="48" t="s">
        <v>133</v>
      </c>
      <c r="G1598" s="50" t="s">
        <v>276</v>
      </c>
      <c r="H1598" s="122">
        <v>349.4</v>
      </c>
      <c r="I1598" s="122">
        <v>-362.9</v>
      </c>
      <c r="J1598" s="122">
        <v>13.5</v>
      </c>
      <c r="K1598" s="122">
        <v>0</v>
      </c>
      <c r="L1598"/>
      <c r="M1598"/>
      <c r="N1598"/>
    </row>
    <row r="1599" spans="1:14" s="41" customFormat="1" ht="12" hidden="1" customHeight="1" outlineLevel="2" x14ac:dyDescent="0.25">
      <c r="A1599" s="47">
        <v>1</v>
      </c>
      <c r="B1599" s="55" t="s">
        <v>316</v>
      </c>
      <c r="C1599" s="48">
        <v>1105299</v>
      </c>
      <c r="D1599" s="49">
        <v>41865</v>
      </c>
      <c r="E1599" s="48">
        <v>113864</v>
      </c>
      <c r="F1599" s="48" t="s">
        <v>16</v>
      </c>
      <c r="G1599" s="50" t="s">
        <v>266</v>
      </c>
      <c r="H1599" s="122">
        <v>698.8</v>
      </c>
      <c r="I1599" s="122">
        <v>-359.9</v>
      </c>
      <c r="J1599" s="122">
        <v>-335.9</v>
      </c>
      <c r="K1599" s="122">
        <v>3</v>
      </c>
      <c r="L1599"/>
      <c r="M1599"/>
      <c r="N1599"/>
    </row>
    <row r="1600" spans="1:14" s="41" customFormat="1" ht="12" hidden="1" customHeight="1" outlineLevel="2" x14ac:dyDescent="0.25">
      <c r="A1600" s="47">
        <v>1</v>
      </c>
      <c r="B1600" s="55" t="s">
        <v>316</v>
      </c>
      <c r="C1600" s="48">
        <v>1062393</v>
      </c>
      <c r="D1600" s="49">
        <v>41865</v>
      </c>
      <c r="E1600" s="48">
        <v>188674</v>
      </c>
      <c r="F1600" s="48" t="s">
        <v>38</v>
      </c>
      <c r="G1600" s="50" t="s">
        <v>260</v>
      </c>
      <c r="H1600" s="122">
        <v>2723.23</v>
      </c>
      <c r="I1600" s="122">
        <v>-619.72</v>
      </c>
      <c r="J1600" s="122">
        <v>-2103.5100000000002</v>
      </c>
      <c r="K1600" s="122">
        <v>0</v>
      </c>
      <c r="L1600"/>
      <c r="M1600"/>
      <c r="N1600"/>
    </row>
    <row r="1601" spans="1:14" s="41" customFormat="1" ht="12" hidden="1" customHeight="1" outlineLevel="2" x14ac:dyDescent="0.25">
      <c r="A1601" s="47">
        <v>1</v>
      </c>
      <c r="B1601" s="55" t="s">
        <v>316</v>
      </c>
      <c r="C1601" s="48">
        <v>797734</v>
      </c>
      <c r="D1601" s="49">
        <v>41865</v>
      </c>
      <c r="E1601" s="48">
        <v>36057</v>
      </c>
      <c r="F1601" s="48" t="s">
        <v>238</v>
      </c>
      <c r="G1601" s="50" t="s">
        <v>261</v>
      </c>
      <c r="H1601" s="122">
        <v>2509.4</v>
      </c>
      <c r="I1601" s="122">
        <v>0</v>
      </c>
      <c r="J1601" s="122">
        <v>-2146.5</v>
      </c>
      <c r="K1601" s="122">
        <v>362.9</v>
      </c>
      <c r="L1601"/>
      <c r="M1601"/>
      <c r="N1601"/>
    </row>
    <row r="1602" spans="1:14" s="41" customFormat="1" ht="12" hidden="1" customHeight="1" outlineLevel="2" x14ac:dyDescent="0.25">
      <c r="A1602" s="47">
        <v>1</v>
      </c>
      <c r="B1602" s="55" t="s">
        <v>316</v>
      </c>
      <c r="C1602" s="48">
        <v>890495</v>
      </c>
      <c r="D1602" s="49">
        <v>41865</v>
      </c>
      <c r="E1602" s="48">
        <v>56208</v>
      </c>
      <c r="F1602" s="48" t="s">
        <v>238</v>
      </c>
      <c r="G1602" s="50" t="s">
        <v>261</v>
      </c>
      <c r="H1602" s="122">
        <v>349.4</v>
      </c>
      <c r="I1602" s="122">
        <v>0</v>
      </c>
      <c r="J1602" s="122">
        <v>13.5</v>
      </c>
      <c r="K1602" s="122">
        <v>362.9</v>
      </c>
      <c r="L1602"/>
      <c r="M1602"/>
      <c r="N1602"/>
    </row>
    <row r="1603" spans="1:14" s="41" customFormat="1" ht="12" hidden="1" customHeight="1" outlineLevel="2" x14ac:dyDescent="0.25">
      <c r="A1603" s="47">
        <v>1</v>
      </c>
      <c r="B1603" s="55" t="s">
        <v>316</v>
      </c>
      <c r="C1603" s="48">
        <v>3558390</v>
      </c>
      <c r="D1603" s="49">
        <v>41865</v>
      </c>
      <c r="E1603" s="48">
        <v>976478</v>
      </c>
      <c r="F1603" s="48" t="s">
        <v>16</v>
      </c>
      <c r="G1603" s="50" t="s">
        <v>266</v>
      </c>
      <c r="H1603" s="122">
        <v>349.4</v>
      </c>
      <c r="I1603" s="122">
        <v>0</v>
      </c>
      <c r="J1603" s="122">
        <v>-349.4</v>
      </c>
      <c r="K1603" s="122">
        <v>0</v>
      </c>
      <c r="L1603"/>
      <c r="M1603"/>
      <c r="N1603"/>
    </row>
    <row r="1604" spans="1:14" s="41" customFormat="1" ht="12" hidden="1" customHeight="1" outlineLevel="2" x14ac:dyDescent="0.25">
      <c r="A1604" s="47">
        <v>1</v>
      </c>
      <c r="B1604" s="55" t="s">
        <v>316</v>
      </c>
      <c r="C1604" s="48">
        <v>3465576</v>
      </c>
      <c r="D1604" s="49">
        <v>41866</v>
      </c>
      <c r="E1604" s="48">
        <v>980405</v>
      </c>
      <c r="F1604" s="48" t="s">
        <v>84</v>
      </c>
      <c r="G1604" s="50" t="s">
        <v>271</v>
      </c>
      <c r="H1604" s="122">
        <v>2509.4</v>
      </c>
      <c r="I1604" s="122">
        <v>-442.45</v>
      </c>
      <c r="J1604" s="122">
        <v>-2066.9499999999998</v>
      </c>
      <c r="K1604" s="122">
        <v>0</v>
      </c>
      <c r="L1604"/>
      <c r="M1604"/>
      <c r="N1604"/>
    </row>
    <row r="1605" spans="1:14" s="41" customFormat="1" ht="12" hidden="1" customHeight="1" outlineLevel="2" x14ac:dyDescent="0.25">
      <c r="A1605" s="47">
        <v>1</v>
      </c>
      <c r="B1605" s="55" t="s">
        <v>316</v>
      </c>
      <c r="C1605" s="48">
        <v>1045732</v>
      </c>
      <c r="D1605" s="49">
        <v>41866</v>
      </c>
      <c r="E1605" s="48">
        <v>4603</v>
      </c>
      <c r="F1605" s="48" t="s">
        <v>84</v>
      </c>
      <c r="G1605" s="50" t="s">
        <v>271</v>
      </c>
      <c r="H1605" s="122">
        <v>349.4</v>
      </c>
      <c r="I1605" s="122">
        <v>-252.43</v>
      </c>
      <c r="J1605" s="122">
        <v>-96.97</v>
      </c>
      <c r="K1605" s="122">
        <v>0</v>
      </c>
      <c r="L1605"/>
      <c r="M1605"/>
      <c r="N1605"/>
    </row>
    <row r="1606" spans="1:14" s="41" customFormat="1" ht="12" hidden="1" customHeight="1" outlineLevel="2" x14ac:dyDescent="0.25">
      <c r="A1606" s="47">
        <v>1</v>
      </c>
      <c r="B1606" s="55" t="s">
        <v>316</v>
      </c>
      <c r="C1606" s="48">
        <v>3145226</v>
      </c>
      <c r="D1606" s="49">
        <v>41866</v>
      </c>
      <c r="E1606" s="48">
        <v>967828</v>
      </c>
      <c r="F1606" s="48" t="s">
        <v>133</v>
      </c>
      <c r="G1606" s="50" t="s">
        <v>276</v>
      </c>
      <c r="H1606" s="122">
        <v>349.4</v>
      </c>
      <c r="I1606" s="122">
        <v>-362.9</v>
      </c>
      <c r="J1606" s="122">
        <v>13.5</v>
      </c>
      <c r="K1606" s="122">
        <v>0</v>
      </c>
      <c r="L1606"/>
      <c r="M1606"/>
      <c r="N1606"/>
    </row>
    <row r="1607" spans="1:14" s="41" customFormat="1" ht="12" hidden="1" customHeight="1" outlineLevel="2" x14ac:dyDescent="0.25">
      <c r="A1607" s="47">
        <v>1</v>
      </c>
      <c r="B1607" s="55" t="s">
        <v>316</v>
      </c>
      <c r="C1607" s="48">
        <v>3558390</v>
      </c>
      <c r="D1607" s="49">
        <v>41866</v>
      </c>
      <c r="E1607" s="48">
        <v>976478</v>
      </c>
      <c r="F1607" s="48" t="s">
        <v>16</v>
      </c>
      <c r="G1607" s="50" t="s">
        <v>266</v>
      </c>
      <c r="H1607" s="122">
        <v>349.4</v>
      </c>
      <c r="I1607" s="122">
        <v>-362.9</v>
      </c>
      <c r="J1607" s="122">
        <v>0</v>
      </c>
      <c r="K1607" s="122">
        <v>-13.5</v>
      </c>
      <c r="L1607"/>
      <c r="M1607"/>
      <c r="N1607"/>
    </row>
    <row r="1608" spans="1:14" s="41" customFormat="1" ht="12" hidden="1" customHeight="1" outlineLevel="2" x14ac:dyDescent="0.25">
      <c r="A1608" s="47">
        <v>1</v>
      </c>
      <c r="B1608" s="55" t="s">
        <v>316</v>
      </c>
      <c r="C1608" s="48">
        <v>1105299</v>
      </c>
      <c r="D1608" s="49">
        <v>41866</v>
      </c>
      <c r="E1608" s="48">
        <v>113864</v>
      </c>
      <c r="F1608" s="48" t="s">
        <v>16</v>
      </c>
      <c r="G1608" s="50" t="s">
        <v>266</v>
      </c>
      <c r="H1608" s="122">
        <v>349.4</v>
      </c>
      <c r="I1608" s="122">
        <v>-359.9</v>
      </c>
      <c r="J1608" s="122">
        <v>13.5</v>
      </c>
      <c r="K1608" s="122">
        <v>3</v>
      </c>
      <c r="L1608"/>
      <c r="M1608"/>
      <c r="N1608"/>
    </row>
    <row r="1609" spans="1:14" s="41" customFormat="1" ht="12" hidden="1" customHeight="1" outlineLevel="2" x14ac:dyDescent="0.25">
      <c r="A1609" s="47">
        <v>1</v>
      </c>
      <c r="B1609" s="55" t="s">
        <v>316</v>
      </c>
      <c r="C1609" s="48">
        <v>797734</v>
      </c>
      <c r="D1609" s="49">
        <v>41866</v>
      </c>
      <c r="E1609" s="48">
        <v>36057</v>
      </c>
      <c r="F1609" s="48" t="s">
        <v>238</v>
      </c>
      <c r="G1609" s="50" t="s">
        <v>261</v>
      </c>
      <c r="H1609" s="122">
        <v>2602</v>
      </c>
      <c r="I1609" s="122">
        <v>0</v>
      </c>
      <c r="J1609" s="122">
        <v>-2239.1</v>
      </c>
      <c r="K1609" s="122">
        <v>362.9</v>
      </c>
      <c r="L1609"/>
      <c r="M1609"/>
      <c r="N1609"/>
    </row>
    <row r="1610" spans="1:14" s="41" customFormat="1" ht="12" hidden="1" customHeight="1" outlineLevel="2" x14ac:dyDescent="0.25">
      <c r="A1610" s="47">
        <v>1</v>
      </c>
      <c r="B1610" s="55" t="s">
        <v>316</v>
      </c>
      <c r="C1610" s="48">
        <v>890495</v>
      </c>
      <c r="D1610" s="49">
        <v>41866</v>
      </c>
      <c r="E1610" s="48">
        <v>56208</v>
      </c>
      <c r="F1610" s="48" t="s">
        <v>238</v>
      </c>
      <c r="G1610" s="50" t="s">
        <v>261</v>
      </c>
      <c r="H1610" s="122">
        <v>349.4</v>
      </c>
      <c r="I1610" s="122">
        <v>0</v>
      </c>
      <c r="J1610" s="122">
        <v>13.5</v>
      </c>
      <c r="K1610" s="122">
        <v>362.9</v>
      </c>
      <c r="L1610"/>
      <c r="M1610"/>
      <c r="N1610"/>
    </row>
    <row r="1611" spans="1:14" s="41" customFormat="1" ht="12" hidden="1" customHeight="1" outlineLevel="2" x14ac:dyDescent="0.25">
      <c r="A1611" s="47">
        <v>1</v>
      </c>
      <c r="B1611" s="55" t="s">
        <v>316</v>
      </c>
      <c r="C1611" s="48">
        <v>1045732</v>
      </c>
      <c r="D1611" s="49">
        <v>41869</v>
      </c>
      <c r="E1611" s="48">
        <v>4603</v>
      </c>
      <c r="F1611" s="48" t="s">
        <v>84</v>
      </c>
      <c r="G1611" s="50" t="s">
        <v>271</v>
      </c>
      <c r="H1611" s="122">
        <v>792.4</v>
      </c>
      <c r="I1611" s="122">
        <v>-300.37</v>
      </c>
      <c r="J1611" s="122">
        <v>-492.03</v>
      </c>
      <c r="K1611" s="122">
        <v>0</v>
      </c>
      <c r="L1611"/>
      <c r="M1611"/>
      <c r="N1611"/>
    </row>
    <row r="1612" spans="1:14" s="41" customFormat="1" ht="12" hidden="1" customHeight="1" outlineLevel="2" x14ac:dyDescent="0.25">
      <c r="A1612" s="47">
        <v>1</v>
      </c>
      <c r="B1612" s="55" t="s">
        <v>316</v>
      </c>
      <c r="C1612" s="48">
        <v>3465576</v>
      </c>
      <c r="D1612" s="49">
        <v>41869</v>
      </c>
      <c r="E1612" s="48">
        <v>980405</v>
      </c>
      <c r="F1612" s="48" t="s">
        <v>84</v>
      </c>
      <c r="G1612" s="50" t="s">
        <v>271</v>
      </c>
      <c r="H1612" s="122">
        <v>535.6</v>
      </c>
      <c r="I1612" s="122">
        <v>-63.6</v>
      </c>
      <c r="J1612" s="122">
        <v>-472</v>
      </c>
      <c r="K1612" s="122">
        <v>0</v>
      </c>
      <c r="L1612"/>
      <c r="M1612"/>
      <c r="N1612"/>
    </row>
    <row r="1613" spans="1:14" s="41" customFormat="1" ht="12" hidden="1" customHeight="1" outlineLevel="2" x14ac:dyDescent="0.25">
      <c r="A1613" s="47">
        <v>1</v>
      </c>
      <c r="B1613" s="55" t="s">
        <v>316</v>
      </c>
      <c r="C1613" s="48">
        <v>3145226</v>
      </c>
      <c r="D1613" s="49">
        <v>41869</v>
      </c>
      <c r="E1613" s="48">
        <v>967828</v>
      </c>
      <c r="F1613" s="48" t="s">
        <v>133</v>
      </c>
      <c r="G1613" s="50" t="s">
        <v>276</v>
      </c>
      <c r="H1613" s="122">
        <v>792.4</v>
      </c>
      <c r="I1613" s="122">
        <v>-531.38</v>
      </c>
      <c r="J1613" s="122">
        <v>-261.02</v>
      </c>
      <c r="K1613" s="122">
        <v>0</v>
      </c>
      <c r="L1613"/>
      <c r="M1613"/>
      <c r="N1613"/>
    </row>
    <row r="1614" spans="1:14" s="41" customFormat="1" ht="12" hidden="1" customHeight="1" outlineLevel="2" x14ac:dyDescent="0.25">
      <c r="A1614" s="47">
        <v>1</v>
      </c>
      <c r="B1614" s="55" t="s">
        <v>316</v>
      </c>
      <c r="C1614" s="48">
        <v>797734</v>
      </c>
      <c r="D1614" s="49">
        <v>41869</v>
      </c>
      <c r="E1614" s="48">
        <v>36057</v>
      </c>
      <c r="F1614" s="48" t="s">
        <v>238</v>
      </c>
      <c r="G1614" s="50" t="s">
        <v>261</v>
      </c>
      <c r="H1614" s="122">
        <v>3045</v>
      </c>
      <c r="I1614" s="122">
        <v>-515.44000000000005</v>
      </c>
      <c r="J1614" s="122">
        <v>-2529.56</v>
      </c>
      <c r="K1614" s="122">
        <v>0</v>
      </c>
      <c r="L1614"/>
      <c r="M1614"/>
      <c r="N1614"/>
    </row>
    <row r="1615" spans="1:14" s="41" customFormat="1" ht="12" hidden="1" customHeight="1" outlineLevel="2" x14ac:dyDescent="0.25">
      <c r="A1615" s="47">
        <v>1</v>
      </c>
      <c r="B1615" s="55" t="s">
        <v>316</v>
      </c>
      <c r="C1615" s="48">
        <v>890495</v>
      </c>
      <c r="D1615" s="49">
        <v>41869</v>
      </c>
      <c r="E1615" s="48">
        <v>56208</v>
      </c>
      <c r="F1615" s="48" t="s">
        <v>238</v>
      </c>
      <c r="G1615" s="50" t="s">
        <v>261</v>
      </c>
      <c r="H1615" s="122">
        <v>792.4</v>
      </c>
      <c r="I1615" s="122">
        <v>-515.44000000000005</v>
      </c>
      <c r="J1615" s="122">
        <v>-276.95999999999998</v>
      </c>
      <c r="K1615" s="122">
        <v>0</v>
      </c>
      <c r="L1615"/>
      <c r="M1615"/>
      <c r="N1615"/>
    </row>
    <row r="1616" spans="1:14" s="41" customFormat="1" ht="12" hidden="1" customHeight="1" outlineLevel="2" x14ac:dyDescent="0.25">
      <c r="A1616" s="47">
        <v>1</v>
      </c>
      <c r="B1616" s="55" t="s">
        <v>316</v>
      </c>
      <c r="C1616" s="48">
        <v>1105299</v>
      </c>
      <c r="D1616" s="49">
        <v>41869</v>
      </c>
      <c r="E1616" s="48">
        <v>113864</v>
      </c>
      <c r="F1616" s="48" t="s">
        <v>16</v>
      </c>
      <c r="G1616" s="50" t="s">
        <v>266</v>
      </c>
      <c r="H1616" s="122">
        <v>792.4</v>
      </c>
      <c r="I1616" s="122">
        <v>-528.38</v>
      </c>
      <c r="J1616" s="122">
        <v>-258.02</v>
      </c>
      <c r="K1616" s="122">
        <v>6</v>
      </c>
      <c r="L1616"/>
      <c r="M1616"/>
      <c r="N1616"/>
    </row>
    <row r="1617" spans="1:14" s="41" customFormat="1" ht="12" hidden="1" customHeight="1" outlineLevel="2" x14ac:dyDescent="0.25">
      <c r="A1617" s="47">
        <v>1</v>
      </c>
      <c r="B1617" s="55" t="s">
        <v>316</v>
      </c>
      <c r="C1617" s="48">
        <v>3169197</v>
      </c>
      <c r="D1617" s="49">
        <v>41870</v>
      </c>
      <c r="E1617" s="48">
        <v>958940</v>
      </c>
      <c r="F1617" s="48" t="s">
        <v>49</v>
      </c>
      <c r="G1617" s="50" t="s">
        <v>272</v>
      </c>
      <c r="H1617" s="122">
        <v>2723.23</v>
      </c>
      <c r="I1617" s="122">
        <v>-585.17999999999995</v>
      </c>
      <c r="J1617" s="122">
        <v>-2138.0500000000002</v>
      </c>
      <c r="K1617" s="122">
        <v>0</v>
      </c>
      <c r="L1617"/>
      <c r="M1617"/>
      <c r="N1617"/>
    </row>
    <row r="1618" spans="1:14" s="41" customFormat="1" ht="12" hidden="1" customHeight="1" outlineLevel="2" x14ac:dyDescent="0.25">
      <c r="A1618" s="47">
        <v>1</v>
      </c>
      <c r="B1618" s="55" t="s">
        <v>316</v>
      </c>
      <c r="C1618" s="48">
        <v>7025184</v>
      </c>
      <c r="D1618" s="49">
        <v>41870</v>
      </c>
      <c r="E1618" s="48">
        <v>986702</v>
      </c>
      <c r="F1618" s="48" t="s">
        <v>84</v>
      </c>
      <c r="G1618" s="50" t="s">
        <v>271</v>
      </c>
      <c r="H1618" s="122">
        <v>1793.23</v>
      </c>
      <c r="I1618" s="122">
        <v>-717.24</v>
      </c>
      <c r="J1618" s="122">
        <v>-1075.99</v>
      </c>
      <c r="K1618" s="122">
        <v>0</v>
      </c>
      <c r="L1618"/>
      <c r="M1618"/>
      <c r="N1618"/>
    </row>
    <row r="1619" spans="1:14" s="41" customFormat="1" ht="12" hidden="1" customHeight="1" outlineLevel="2" x14ac:dyDescent="0.25">
      <c r="A1619" s="47">
        <v>1</v>
      </c>
      <c r="B1619" s="55" t="s">
        <v>316</v>
      </c>
      <c r="C1619" s="48">
        <v>3465576</v>
      </c>
      <c r="D1619" s="49">
        <v>41870</v>
      </c>
      <c r="E1619" s="48">
        <v>980405</v>
      </c>
      <c r="F1619" s="48" t="s">
        <v>84</v>
      </c>
      <c r="G1619" s="50" t="s">
        <v>271</v>
      </c>
      <c r="H1619" s="122">
        <v>2509.4</v>
      </c>
      <c r="I1619" s="122">
        <v>-442.45</v>
      </c>
      <c r="J1619" s="122">
        <v>-2066.9499999999998</v>
      </c>
      <c r="K1619" s="122">
        <v>0</v>
      </c>
      <c r="L1619"/>
      <c r="M1619"/>
      <c r="N1619"/>
    </row>
    <row r="1620" spans="1:14" s="41" customFormat="1" ht="12" hidden="1" customHeight="1" outlineLevel="2" x14ac:dyDescent="0.25">
      <c r="A1620" s="47">
        <v>1</v>
      </c>
      <c r="B1620" s="55" t="s">
        <v>316</v>
      </c>
      <c r="C1620" s="48">
        <v>1045732</v>
      </c>
      <c r="D1620" s="49">
        <v>41870</v>
      </c>
      <c r="E1620" s="48">
        <v>4603</v>
      </c>
      <c r="F1620" s="48" t="s">
        <v>84</v>
      </c>
      <c r="G1620" s="50" t="s">
        <v>271</v>
      </c>
      <c r="H1620" s="122">
        <v>349.4</v>
      </c>
      <c r="I1620" s="122">
        <v>-252.43</v>
      </c>
      <c r="J1620" s="122">
        <v>-96.97</v>
      </c>
      <c r="K1620" s="122">
        <v>0</v>
      </c>
      <c r="L1620"/>
      <c r="M1620"/>
      <c r="N1620"/>
    </row>
    <row r="1621" spans="1:14" s="41" customFormat="1" ht="12" hidden="1" customHeight="1" outlineLevel="2" x14ac:dyDescent="0.25">
      <c r="A1621" s="47">
        <v>1</v>
      </c>
      <c r="B1621" s="55" t="s">
        <v>316</v>
      </c>
      <c r="C1621" s="48">
        <v>3145226</v>
      </c>
      <c r="D1621" s="49">
        <v>41870</v>
      </c>
      <c r="E1621" s="48">
        <v>967828</v>
      </c>
      <c r="F1621" s="48" t="s">
        <v>133</v>
      </c>
      <c r="G1621" s="50" t="s">
        <v>276</v>
      </c>
      <c r="H1621" s="122">
        <v>349.4</v>
      </c>
      <c r="I1621" s="122">
        <v>-362.9</v>
      </c>
      <c r="J1621" s="122">
        <v>13.5</v>
      </c>
      <c r="K1621" s="122">
        <v>0</v>
      </c>
      <c r="L1621"/>
      <c r="M1621"/>
      <c r="N1621"/>
    </row>
    <row r="1622" spans="1:14" s="41" customFormat="1" ht="12" hidden="1" customHeight="1" outlineLevel="2" x14ac:dyDescent="0.25">
      <c r="A1622" s="47">
        <v>1</v>
      </c>
      <c r="B1622" s="55" t="s">
        <v>316</v>
      </c>
      <c r="C1622" s="48">
        <v>447348</v>
      </c>
      <c r="D1622" s="49">
        <v>41870</v>
      </c>
      <c r="E1622" s="48">
        <v>956242</v>
      </c>
      <c r="F1622" s="48" t="s">
        <v>238</v>
      </c>
      <c r="G1622" s="50" t="s">
        <v>261</v>
      </c>
      <c r="H1622" s="122">
        <v>349.4</v>
      </c>
      <c r="I1622" s="122">
        <v>-352.01</v>
      </c>
      <c r="J1622" s="122">
        <v>2.61</v>
      </c>
      <c r="K1622" s="122">
        <v>0</v>
      </c>
      <c r="L1622"/>
      <c r="M1622"/>
      <c r="N1622"/>
    </row>
    <row r="1623" spans="1:14" s="41" customFormat="1" ht="12" hidden="1" customHeight="1" outlineLevel="2" x14ac:dyDescent="0.25">
      <c r="A1623" s="47">
        <v>1</v>
      </c>
      <c r="B1623" s="55" t="s">
        <v>316</v>
      </c>
      <c r="C1623" s="48">
        <v>797734</v>
      </c>
      <c r="D1623" s="49">
        <v>41870</v>
      </c>
      <c r="E1623" s="48">
        <v>36057</v>
      </c>
      <c r="F1623" s="48" t="s">
        <v>238</v>
      </c>
      <c r="G1623" s="50" t="s">
        <v>261</v>
      </c>
      <c r="H1623" s="122">
        <v>2509.4</v>
      </c>
      <c r="I1623" s="122">
        <v>-352.01</v>
      </c>
      <c r="J1623" s="122">
        <v>-2157.39</v>
      </c>
      <c r="K1623" s="122">
        <v>0</v>
      </c>
      <c r="L1623"/>
      <c r="M1623"/>
      <c r="N1623"/>
    </row>
    <row r="1624" spans="1:14" s="41" customFormat="1" ht="12" hidden="1" customHeight="1" outlineLevel="2" x14ac:dyDescent="0.25">
      <c r="A1624" s="47">
        <v>1</v>
      </c>
      <c r="B1624" s="55" t="s">
        <v>316</v>
      </c>
      <c r="C1624" s="48">
        <v>890495</v>
      </c>
      <c r="D1624" s="49">
        <v>41870</v>
      </c>
      <c r="E1624" s="48">
        <v>56208</v>
      </c>
      <c r="F1624" s="48" t="s">
        <v>238</v>
      </c>
      <c r="G1624" s="50" t="s">
        <v>261</v>
      </c>
      <c r="H1624" s="122">
        <v>442</v>
      </c>
      <c r="I1624" s="122">
        <v>-352.01</v>
      </c>
      <c r="J1624" s="122">
        <v>-89.99</v>
      </c>
      <c r="K1624" s="122">
        <v>0</v>
      </c>
      <c r="L1624"/>
      <c r="M1624"/>
      <c r="N1624"/>
    </row>
    <row r="1625" spans="1:14" s="41" customFormat="1" ht="12" hidden="1" customHeight="1" outlineLevel="2" x14ac:dyDescent="0.25">
      <c r="A1625" s="47">
        <v>1</v>
      </c>
      <c r="B1625" s="55" t="s">
        <v>316</v>
      </c>
      <c r="C1625" s="48">
        <v>1105299</v>
      </c>
      <c r="D1625" s="49">
        <v>41870</v>
      </c>
      <c r="E1625" s="48">
        <v>113864</v>
      </c>
      <c r="F1625" s="48" t="s">
        <v>16</v>
      </c>
      <c r="G1625" s="50" t="s">
        <v>266</v>
      </c>
      <c r="H1625" s="122">
        <v>349.4</v>
      </c>
      <c r="I1625" s="122">
        <v>-359.9</v>
      </c>
      <c r="J1625" s="122">
        <v>13.5</v>
      </c>
      <c r="K1625" s="122">
        <v>3</v>
      </c>
      <c r="L1625"/>
      <c r="M1625"/>
      <c r="N1625"/>
    </row>
    <row r="1626" spans="1:14" s="41" customFormat="1" ht="12" hidden="1" customHeight="1" outlineLevel="2" x14ac:dyDescent="0.25">
      <c r="A1626" s="47">
        <v>1</v>
      </c>
      <c r="B1626" s="55" t="s">
        <v>316</v>
      </c>
      <c r="C1626" s="48">
        <v>3465576</v>
      </c>
      <c r="D1626" s="49">
        <v>41871</v>
      </c>
      <c r="E1626" s="48">
        <v>980405</v>
      </c>
      <c r="F1626" s="48" t="s">
        <v>84</v>
      </c>
      <c r="G1626" s="50" t="s">
        <v>271</v>
      </c>
      <c r="H1626" s="122">
        <v>2602</v>
      </c>
      <c r="I1626" s="122">
        <v>-458.11</v>
      </c>
      <c r="J1626" s="122">
        <v>-2143.89</v>
      </c>
      <c r="K1626" s="122">
        <v>0</v>
      </c>
      <c r="L1626"/>
      <c r="M1626"/>
      <c r="N1626"/>
    </row>
    <row r="1627" spans="1:14" s="41" customFormat="1" ht="12" hidden="1" customHeight="1" outlineLevel="2" x14ac:dyDescent="0.25">
      <c r="A1627" s="47">
        <v>1</v>
      </c>
      <c r="B1627" s="55" t="s">
        <v>316</v>
      </c>
      <c r="C1627" s="48">
        <v>1045732</v>
      </c>
      <c r="D1627" s="49">
        <v>41871</v>
      </c>
      <c r="E1627" s="48">
        <v>4603</v>
      </c>
      <c r="F1627" s="48" t="s">
        <v>84</v>
      </c>
      <c r="G1627" s="50" t="s">
        <v>271</v>
      </c>
      <c r="H1627" s="122">
        <v>349.4</v>
      </c>
      <c r="I1627" s="122">
        <v>-252.43</v>
      </c>
      <c r="J1627" s="122">
        <v>-96.97</v>
      </c>
      <c r="K1627" s="122">
        <v>0</v>
      </c>
      <c r="L1627"/>
      <c r="M1627"/>
      <c r="N1627"/>
    </row>
    <row r="1628" spans="1:14" s="41" customFormat="1" ht="12" hidden="1" customHeight="1" outlineLevel="2" x14ac:dyDescent="0.25">
      <c r="A1628" s="47">
        <v>1</v>
      </c>
      <c r="B1628" s="55" t="s">
        <v>316</v>
      </c>
      <c r="C1628" s="48">
        <v>7025184</v>
      </c>
      <c r="D1628" s="49">
        <v>41871</v>
      </c>
      <c r="E1628" s="48">
        <v>986702</v>
      </c>
      <c r="F1628" s="48" t="s">
        <v>84</v>
      </c>
      <c r="G1628" s="50" t="s">
        <v>271</v>
      </c>
      <c r="H1628" s="122">
        <v>349.4</v>
      </c>
      <c r="I1628" s="122">
        <v>-252.43</v>
      </c>
      <c r="J1628" s="122">
        <v>-96.97</v>
      </c>
      <c r="K1628" s="122">
        <v>0</v>
      </c>
      <c r="L1628"/>
      <c r="M1628"/>
      <c r="N1628"/>
    </row>
    <row r="1629" spans="1:14" s="41" customFormat="1" ht="12" hidden="1" customHeight="1" outlineLevel="2" x14ac:dyDescent="0.25">
      <c r="A1629" s="47">
        <v>1</v>
      </c>
      <c r="B1629" s="55" t="s">
        <v>316</v>
      </c>
      <c r="C1629" s="48">
        <v>3145226</v>
      </c>
      <c r="D1629" s="49">
        <v>41871</v>
      </c>
      <c r="E1629" s="48">
        <v>967828</v>
      </c>
      <c r="F1629" s="48" t="s">
        <v>133</v>
      </c>
      <c r="G1629" s="50" t="s">
        <v>276</v>
      </c>
      <c r="H1629" s="122">
        <v>349.4</v>
      </c>
      <c r="I1629" s="122">
        <v>-362.9</v>
      </c>
      <c r="J1629" s="122">
        <v>13.5</v>
      </c>
      <c r="K1629" s="122">
        <v>0</v>
      </c>
      <c r="L1629"/>
      <c r="M1629"/>
      <c r="N1629"/>
    </row>
    <row r="1630" spans="1:14" s="41" customFormat="1" ht="12" hidden="1" customHeight="1" outlineLevel="2" x14ac:dyDescent="0.25">
      <c r="A1630" s="47">
        <v>1</v>
      </c>
      <c r="B1630" s="55" t="s">
        <v>316</v>
      </c>
      <c r="C1630" s="48">
        <v>447348</v>
      </c>
      <c r="D1630" s="49">
        <v>41871</v>
      </c>
      <c r="E1630" s="48">
        <v>956242</v>
      </c>
      <c r="F1630" s="48" t="s">
        <v>238</v>
      </c>
      <c r="G1630" s="50" t="s">
        <v>261</v>
      </c>
      <c r="H1630" s="122">
        <v>1721.63</v>
      </c>
      <c r="I1630" s="122">
        <v>-701.24</v>
      </c>
      <c r="J1630" s="122">
        <v>-1020.39</v>
      </c>
      <c r="K1630" s="122">
        <v>0</v>
      </c>
      <c r="L1630"/>
      <c r="M1630"/>
      <c r="N1630"/>
    </row>
    <row r="1631" spans="1:14" s="41" customFormat="1" ht="12" hidden="1" customHeight="1" outlineLevel="2" x14ac:dyDescent="0.25">
      <c r="A1631" s="47">
        <v>1</v>
      </c>
      <c r="B1631" s="55" t="s">
        <v>316</v>
      </c>
      <c r="C1631" s="48">
        <v>797734</v>
      </c>
      <c r="D1631" s="49">
        <v>41871</v>
      </c>
      <c r="E1631" s="48">
        <v>36057</v>
      </c>
      <c r="F1631" s="48" t="s">
        <v>238</v>
      </c>
      <c r="G1631" s="50" t="s">
        <v>261</v>
      </c>
      <c r="H1631" s="122">
        <v>2602</v>
      </c>
      <c r="I1631" s="122">
        <v>-352.01</v>
      </c>
      <c r="J1631" s="122">
        <v>-2249.9899999999998</v>
      </c>
      <c r="K1631" s="122">
        <v>0</v>
      </c>
      <c r="L1631"/>
      <c r="M1631"/>
      <c r="N1631"/>
    </row>
    <row r="1632" spans="1:14" s="41" customFormat="1" ht="12" hidden="1" customHeight="1" outlineLevel="2" x14ac:dyDescent="0.25">
      <c r="A1632" s="47">
        <v>1</v>
      </c>
      <c r="B1632" s="55" t="s">
        <v>316</v>
      </c>
      <c r="C1632" s="48">
        <v>890495</v>
      </c>
      <c r="D1632" s="49">
        <v>41871</v>
      </c>
      <c r="E1632" s="48">
        <v>56208</v>
      </c>
      <c r="F1632" s="48" t="s">
        <v>238</v>
      </c>
      <c r="G1632" s="50" t="s">
        <v>261</v>
      </c>
      <c r="H1632" s="122">
        <v>349.4</v>
      </c>
      <c r="I1632" s="122">
        <v>-352.01</v>
      </c>
      <c r="J1632" s="122">
        <v>2.61</v>
      </c>
      <c r="K1632" s="122">
        <v>0</v>
      </c>
      <c r="L1632"/>
      <c r="M1632"/>
      <c r="N1632"/>
    </row>
    <row r="1633" spans="1:14" s="41" customFormat="1" ht="12" hidden="1" customHeight="1" outlineLevel="2" x14ac:dyDescent="0.25">
      <c r="A1633" s="47">
        <v>1</v>
      </c>
      <c r="B1633" s="55" t="s">
        <v>316</v>
      </c>
      <c r="C1633" s="48">
        <v>1105299</v>
      </c>
      <c r="D1633" s="49">
        <v>41871</v>
      </c>
      <c r="E1633" s="48">
        <v>113864</v>
      </c>
      <c r="F1633" s="48" t="s">
        <v>16</v>
      </c>
      <c r="G1633" s="50" t="s">
        <v>266</v>
      </c>
      <c r="H1633" s="122">
        <v>349.4</v>
      </c>
      <c r="I1633" s="122">
        <v>-359.9</v>
      </c>
      <c r="J1633" s="122">
        <v>13.5</v>
      </c>
      <c r="K1633" s="122">
        <v>3</v>
      </c>
      <c r="L1633"/>
      <c r="M1633"/>
      <c r="N1633"/>
    </row>
    <row r="1634" spans="1:14" s="41" customFormat="1" ht="12" hidden="1" customHeight="1" outlineLevel="2" x14ac:dyDescent="0.25">
      <c r="A1634" s="47">
        <v>1</v>
      </c>
      <c r="B1634" s="55" t="s">
        <v>316</v>
      </c>
      <c r="C1634" s="48">
        <v>783738</v>
      </c>
      <c r="D1634" s="49">
        <v>41871</v>
      </c>
      <c r="E1634" s="48">
        <v>991532</v>
      </c>
      <c r="F1634" s="48" t="s">
        <v>19</v>
      </c>
      <c r="G1634" s="50" t="s">
        <v>262</v>
      </c>
      <c r="H1634" s="122">
        <v>349.4</v>
      </c>
      <c r="I1634" s="122">
        <v>0</v>
      </c>
      <c r="J1634" s="122">
        <v>33.65</v>
      </c>
      <c r="K1634" s="122">
        <v>383.05</v>
      </c>
      <c r="L1634"/>
      <c r="M1634"/>
      <c r="N1634"/>
    </row>
    <row r="1635" spans="1:14" s="41" customFormat="1" ht="12" hidden="1" customHeight="1" outlineLevel="2" x14ac:dyDescent="0.25">
      <c r="A1635" s="47">
        <v>1</v>
      </c>
      <c r="B1635" s="55" t="s">
        <v>316</v>
      </c>
      <c r="C1635" s="48">
        <v>3465576</v>
      </c>
      <c r="D1635" s="49">
        <v>41872</v>
      </c>
      <c r="E1635" s="48">
        <v>980405</v>
      </c>
      <c r="F1635" s="48" t="s">
        <v>84</v>
      </c>
      <c r="G1635" s="50" t="s">
        <v>271</v>
      </c>
      <c r="H1635" s="122">
        <v>2602</v>
      </c>
      <c r="I1635" s="122">
        <v>-458.11</v>
      </c>
      <c r="J1635" s="122">
        <v>-2143.89</v>
      </c>
      <c r="K1635" s="122">
        <v>0</v>
      </c>
      <c r="L1635"/>
      <c r="M1635"/>
      <c r="N1635"/>
    </row>
    <row r="1636" spans="1:14" s="41" customFormat="1" ht="12" hidden="1" customHeight="1" outlineLevel="2" x14ac:dyDescent="0.25">
      <c r="A1636" s="47">
        <v>1</v>
      </c>
      <c r="B1636" s="55" t="s">
        <v>316</v>
      </c>
      <c r="C1636" s="48">
        <v>1045732</v>
      </c>
      <c r="D1636" s="49">
        <v>41872</v>
      </c>
      <c r="E1636" s="48">
        <v>4603</v>
      </c>
      <c r="F1636" s="48" t="s">
        <v>84</v>
      </c>
      <c r="G1636" s="50" t="s">
        <v>271</v>
      </c>
      <c r="H1636" s="122">
        <v>442</v>
      </c>
      <c r="I1636" s="122">
        <v>-268.08999999999997</v>
      </c>
      <c r="J1636" s="122">
        <v>-173.91</v>
      </c>
      <c r="K1636" s="122">
        <v>0</v>
      </c>
      <c r="L1636"/>
      <c r="M1636"/>
      <c r="N1636"/>
    </row>
    <row r="1637" spans="1:14" s="41" customFormat="1" ht="12" hidden="1" customHeight="1" outlineLevel="2" x14ac:dyDescent="0.25">
      <c r="A1637" s="47">
        <v>1</v>
      </c>
      <c r="B1637" s="55" t="s">
        <v>316</v>
      </c>
      <c r="C1637" s="48">
        <v>7025184</v>
      </c>
      <c r="D1637" s="49">
        <v>41872</v>
      </c>
      <c r="E1637" s="48">
        <v>986702</v>
      </c>
      <c r="F1637" s="48" t="s">
        <v>84</v>
      </c>
      <c r="G1637" s="50" t="s">
        <v>271</v>
      </c>
      <c r="H1637" s="122">
        <v>443</v>
      </c>
      <c r="I1637" s="122">
        <v>-47.94</v>
      </c>
      <c r="J1637" s="122">
        <v>-395.06</v>
      </c>
      <c r="K1637" s="122">
        <v>0</v>
      </c>
      <c r="L1637"/>
      <c r="M1637"/>
      <c r="N1637"/>
    </row>
    <row r="1638" spans="1:14" s="41" customFormat="1" ht="12" hidden="1" customHeight="1" outlineLevel="2" x14ac:dyDescent="0.25">
      <c r="A1638" s="47">
        <v>1</v>
      </c>
      <c r="B1638" s="55" t="s">
        <v>316</v>
      </c>
      <c r="C1638" s="48">
        <v>3145226</v>
      </c>
      <c r="D1638" s="49">
        <v>41872</v>
      </c>
      <c r="E1638" s="48">
        <v>967828</v>
      </c>
      <c r="F1638" s="48" t="s">
        <v>133</v>
      </c>
      <c r="G1638" s="50" t="s">
        <v>276</v>
      </c>
      <c r="H1638" s="122">
        <v>349.4</v>
      </c>
      <c r="I1638" s="122">
        <v>-362.9</v>
      </c>
      <c r="J1638" s="122">
        <v>13.5</v>
      </c>
      <c r="K1638" s="122">
        <v>0</v>
      </c>
      <c r="L1638"/>
      <c r="M1638"/>
      <c r="N1638"/>
    </row>
    <row r="1639" spans="1:14" s="41" customFormat="1" ht="12" hidden="1" customHeight="1" outlineLevel="2" x14ac:dyDescent="0.25">
      <c r="A1639" s="47">
        <v>1</v>
      </c>
      <c r="B1639" s="55" t="s">
        <v>316</v>
      </c>
      <c r="C1639" s="48">
        <v>890495</v>
      </c>
      <c r="D1639" s="49">
        <v>41872</v>
      </c>
      <c r="E1639" s="48">
        <v>56208</v>
      </c>
      <c r="F1639" s="48" t="s">
        <v>238</v>
      </c>
      <c r="G1639" s="50" t="s">
        <v>261</v>
      </c>
      <c r="H1639" s="122">
        <v>514.4</v>
      </c>
      <c r="I1639" s="122">
        <v>-485.64</v>
      </c>
      <c r="J1639" s="122">
        <v>-28.76</v>
      </c>
      <c r="K1639" s="122">
        <v>0</v>
      </c>
      <c r="L1639"/>
      <c r="M1639"/>
      <c r="N1639"/>
    </row>
    <row r="1640" spans="1:14" s="41" customFormat="1" ht="12" hidden="1" customHeight="1" outlineLevel="2" x14ac:dyDescent="0.25">
      <c r="A1640" s="47">
        <v>1</v>
      </c>
      <c r="B1640" s="55" t="s">
        <v>316</v>
      </c>
      <c r="C1640" s="48">
        <v>447348</v>
      </c>
      <c r="D1640" s="49">
        <v>41872</v>
      </c>
      <c r="E1640" s="48">
        <v>956242</v>
      </c>
      <c r="F1640" s="48" t="s">
        <v>238</v>
      </c>
      <c r="G1640" s="50" t="s">
        <v>261</v>
      </c>
      <c r="H1640" s="122">
        <v>698.8</v>
      </c>
      <c r="I1640" s="122">
        <v>-352.01</v>
      </c>
      <c r="J1640" s="122">
        <v>-346.79</v>
      </c>
      <c r="K1640" s="122">
        <v>0</v>
      </c>
      <c r="L1640"/>
      <c r="M1640"/>
      <c r="N1640"/>
    </row>
    <row r="1641" spans="1:14" s="41" customFormat="1" ht="12" hidden="1" customHeight="1" outlineLevel="2" x14ac:dyDescent="0.25">
      <c r="A1641" s="47">
        <v>1</v>
      </c>
      <c r="B1641" s="55" t="s">
        <v>316</v>
      </c>
      <c r="C1641" s="48">
        <v>797734</v>
      </c>
      <c r="D1641" s="49">
        <v>41872</v>
      </c>
      <c r="E1641" s="48">
        <v>36057</v>
      </c>
      <c r="F1641" s="48" t="s">
        <v>238</v>
      </c>
      <c r="G1641" s="50" t="s">
        <v>261</v>
      </c>
      <c r="H1641" s="122">
        <v>2509.4</v>
      </c>
      <c r="I1641" s="122">
        <v>-352.01</v>
      </c>
      <c r="J1641" s="122">
        <v>-2157.39</v>
      </c>
      <c r="K1641" s="122">
        <v>0</v>
      </c>
      <c r="L1641"/>
      <c r="M1641"/>
      <c r="N1641"/>
    </row>
    <row r="1642" spans="1:14" s="41" customFormat="1" ht="12" hidden="1" customHeight="1" outlineLevel="2" x14ac:dyDescent="0.25">
      <c r="A1642" s="47">
        <v>1</v>
      </c>
      <c r="B1642" s="55" t="s">
        <v>316</v>
      </c>
      <c r="C1642" s="48">
        <v>1105299</v>
      </c>
      <c r="D1642" s="49">
        <v>41872</v>
      </c>
      <c r="E1642" s="48">
        <v>113864</v>
      </c>
      <c r="F1642" s="48" t="s">
        <v>16</v>
      </c>
      <c r="G1642" s="50" t="s">
        <v>266</v>
      </c>
      <c r="H1642" s="122">
        <v>349.4</v>
      </c>
      <c r="I1642" s="122">
        <v>-359.9</v>
      </c>
      <c r="J1642" s="122">
        <v>13.5</v>
      </c>
      <c r="K1642" s="122">
        <v>3</v>
      </c>
      <c r="L1642"/>
      <c r="M1642"/>
      <c r="N1642"/>
    </row>
    <row r="1643" spans="1:14" s="41" customFormat="1" ht="12" hidden="1" customHeight="1" outlineLevel="2" x14ac:dyDescent="0.25">
      <c r="A1643" s="47">
        <v>1</v>
      </c>
      <c r="B1643" s="55" t="s">
        <v>316</v>
      </c>
      <c r="C1643" s="48">
        <v>783738</v>
      </c>
      <c r="D1643" s="49">
        <v>41872</v>
      </c>
      <c r="E1643" s="48">
        <v>991532</v>
      </c>
      <c r="F1643" s="48" t="s">
        <v>19</v>
      </c>
      <c r="G1643" s="50" t="s">
        <v>262</v>
      </c>
      <c r="H1643" s="122">
        <v>349.4</v>
      </c>
      <c r="I1643" s="122">
        <v>0</v>
      </c>
      <c r="J1643" s="122">
        <v>33.65</v>
      </c>
      <c r="K1643" s="122">
        <v>383.05</v>
      </c>
      <c r="L1643"/>
      <c r="M1643"/>
      <c r="N1643"/>
    </row>
    <row r="1644" spans="1:14" s="41" customFormat="1" ht="12" hidden="1" customHeight="1" outlineLevel="2" x14ac:dyDescent="0.25">
      <c r="A1644" s="47">
        <v>1</v>
      </c>
      <c r="B1644" s="55" t="s">
        <v>316</v>
      </c>
      <c r="C1644" s="48">
        <v>1045732</v>
      </c>
      <c r="D1644" s="49">
        <v>41873</v>
      </c>
      <c r="E1644" s="48">
        <v>4603</v>
      </c>
      <c r="F1644" s="48" t="s">
        <v>84</v>
      </c>
      <c r="G1644" s="50" t="s">
        <v>271</v>
      </c>
      <c r="H1644" s="122">
        <v>349.4</v>
      </c>
      <c r="I1644" s="122">
        <v>-252.43</v>
      </c>
      <c r="J1644" s="122">
        <v>-96.97</v>
      </c>
      <c r="K1644" s="122">
        <v>0</v>
      </c>
      <c r="L1644"/>
      <c r="M1644"/>
      <c r="N1644"/>
    </row>
    <row r="1645" spans="1:14" s="41" customFormat="1" ht="12" hidden="1" customHeight="1" outlineLevel="2" x14ac:dyDescent="0.25">
      <c r="A1645" s="47">
        <v>1</v>
      </c>
      <c r="B1645" s="55" t="s">
        <v>316</v>
      </c>
      <c r="C1645" s="48">
        <v>7025184</v>
      </c>
      <c r="D1645" s="49">
        <v>41873</v>
      </c>
      <c r="E1645" s="48">
        <v>986702</v>
      </c>
      <c r="F1645" s="48" t="s">
        <v>84</v>
      </c>
      <c r="G1645" s="50" t="s">
        <v>271</v>
      </c>
      <c r="H1645" s="122">
        <v>349.4</v>
      </c>
      <c r="I1645" s="122">
        <v>-252.43</v>
      </c>
      <c r="J1645" s="122">
        <v>-96.97</v>
      </c>
      <c r="K1645" s="122">
        <v>0</v>
      </c>
      <c r="L1645"/>
      <c r="M1645"/>
      <c r="N1645"/>
    </row>
    <row r="1646" spans="1:14" s="41" customFormat="1" ht="12" hidden="1" customHeight="1" outlineLevel="2" x14ac:dyDescent="0.25">
      <c r="A1646" s="47">
        <v>1</v>
      </c>
      <c r="B1646" s="55" t="s">
        <v>316</v>
      </c>
      <c r="C1646" s="48">
        <v>3145226</v>
      </c>
      <c r="D1646" s="49">
        <v>41873</v>
      </c>
      <c r="E1646" s="48">
        <v>967828</v>
      </c>
      <c r="F1646" s="48" t="s">
        <v>133</v>
      </c>
      <c r="G1646" s="50" t="s">
        <v>276</v>
      </c>
      <c r="H1646" s="122">
        <v>442</v>
      </c>
      <c r="I1646" s="122">
        <v>-362.9</v>
      </c>
      <c r="J1646" s="122">
        <v>-79.099999999999994</v>
      </c>
      <c r="K1646" s="122">
        <v>0</v>
      </c>
      <c r="L1646"/>
      <c r="M1646"/>
      <c r="N1646"/>
    </row>
    <row r="1647" spans="1:14" s="41" customFormat="1" ht="12" hidden="1" customHeight="1" outlineLevel="2" x14ac:dyDescent="0.25">
      <c r="A1647" s="47">
        <v>1</v>
      </c>
      <c r="B1647" s="55" t="s">
        <v>316</v>
      </c>
      <c r="C1647" s="48">
        <v>797734</v>
      </c>
      <c r="D1647" s="49">
        <v>41873</v>
      </c>
      <c r="E1647" s="48">
        <v>36057</v>
      </c>
      <c r="F1647" s="48" t="s">
        <v>238</v>
      </c>
      <c r="G1647" s="50" t="s">
        <v>261</v>
      </c>
      <c r="H1647" s="122">
        <v>2509.4</v>
      </c>
      <c r="I1647" s="122">
        <v>-352.01</v>
      </c>
      <c r="J1647" s="122">
        <v>-2157.39</v>
      </c>
      <c r="K1647" s="122">
        <v>0</v>
      </c>
      <c r="L1647"/>
      <c r="M1647"/>
      <c r="N1647"/>
    </row>
    <row r="1648" spans="1:14" s="41" customFormat="1" ht="12" hidden="1" customHeight="1" outlineLevel="2" x14ac:dyDescent="0.25">
      <c r="A1648" s="47">
        <v>1</v>
      </c>
      <c r="B1648" s="55" t="s">
        <v>316</v>
      </c>
      <c r="C1648" s="48">
        <v>890495</v>
      </c>
      <c r="D1648" s="49">
        <v>41873</v>
      </c>
      <c r="E1648" s="48">
        <v>56208</v>
      </c>
      <c r="F1648" s="48" t="s">
        <v>238</v>
      </c>
      <c r="G1648" s="50" t="s">
        <v>261</v>
      </c>
      <c r="H1648" s="122">
        <v>349.4</v>
      </c>
      <c r="I1648" s="122">
        <v>-352.01</v>
      </c>
      <c r="J1648" s="122">
        <v>2.61</v>
      </c>
      <c r="K1648" s="122">
        <v>0</v>
      </c>
      <c r="L1648"/>
      <c r="M1648"/>
      <c r="N1648"/>
    </row>
    <row r="1649" spans="1:14" s="41" customFormat="1" ht="12" hidden="1" customHeight="1" outlineLevel="2" x14ac:dyDescent="0.25">
      <c r="A1649" s="47">
        <v>1</v>
      </c>
      <c r="B1649" s="55" t="s">
        <v>316</v>
      </c>
      <c r="C1649" s="48">
        <v>1105299</v>
      </c>
      <c r="D1649" s="49">
        <v>41873</v>
      </c>
      <c r="E1649" s="48">
        <v>113864</v>
      </c>
      <c r="F1649" s="48" t="s">
        <v>16</v>
      </c>
      <c r="G1649" s="50" t="s">
        <v>266</v>
      </c>
      <c r="H1649" s="122">
        <v>349.4</v>
      </c>
      <c r="I1649" s="122">
        <v>-359.9</v>
      </c>
      <c r="J1649" s="122">
        <v>13.5</v>
      </c>
      <c r="K1649" s="122">
        <v>3</v>
      </c>
      <c r="L1649"/>
      <c r="M1649"/>
      <c r="N1649"/>
    </row>
    <row r="1650" spans="1:14" s="41" customFormat="1" ht="12" hidden="1" customHeight="1" outlineLevel="2" x14ac:dyDescent="0.25">
      <c r="A1650" s="47">
        <v>1</v>
      </c>
      <c r="B1650" s="55" t="s">
        <v>316</v>
      </c>
      <c r="C1650" s="48">
        <v>783738</v>
      </c>
      <c r="D1650" s="49">
        <v>41873</v>
      </c>
      <c r="E1650" s="48">
        <v>991532</v>
      </c>
      <c r="F1650" s="48" t="s">
        <v>19</v>
      </c>
      <c r="G1650" s="50" t="s">
        <v>262</v>
      </c>
      <c r="H1650" s="122">
        <v>349.4</v>
      </c>
      <c r="I1650" s="122">
        <v>0</v>
      </c>
      <c r="J1650" s="122">
        <v>33.65</v>
      </c>
      <c r="K1650" s="122">
        <v>383.05</v>
      </c>
      <c r="L1650"/>
      <c r="M1650"/>
      <c r="N1650"/>
    </row>
    <row r="1651" spans="1:14" s="41" customFormat="1" ht="12" hidden="1" customHeight="1" outlineLevel="2" x14ac:dyDescent="0.25">
      <c r="A1651" s="47">
        <v>1</v>
      </c>
      <c r="B1651" s="55" t="s">
        <v>316</v>
      </c>
      <c r="C1651" s="48">
        <v>576434</v>
      </c>
      <c r="D1651" s="49">
        <v>41873</v>
      </c>
      <c r="E1651" s="48">
        <v>121461</v>
      </c>
      <c r="F1651" s="48" t="s">
        <v>241</v>
      </c>
      <c r="G1651" s="50" t="s">
        <v>269</v>
      </c>
      <c r="H1651" s="122">
        <v>1999.43</v>
      </c>
      <c r="I1651" s="122">
        <v>0</v>
      </c>
      <c r="J1651" s="122">
        <v>0</v>
      </c>
      <c r="K1651" s="122">
        <v>1999.43</v>
      </c>
      <c r="L1651"/>
      <c r="M1651"/>
      <c r="N1651"/>
    </row>
    <row r="1652" spans="1:14" s="41" customFormat="1" ht="12" hidden="1" customHeight="1" outlineLevel="2" x14ac:dyDescent="0.25">
      <c r="A1652" s="47">
        <v>1</v>
      </c>
      <c r="B1652" s="55" t="s">
        <v>316</v>
      </c>
      <c r="C1652" s="48">
        <v>3465576</v>
      </c>
      <c r="D1652" s="49">
        <v>41876</v>
      </c>
      <c r="E1652" s="48">
        <v>980405</v>
      </c>
      <c r="F1652" s="48" t="s">
        <v>84</v>
      </c>
      <c r="G1652" s="50" t="s">
        <v>271</v>
      </c>
      <c r="H1652" s="122">
        <v>2602</v>
      </c>
      <c r="I1652" s="122">
        <v>-442.45</v>
      </c>
      <c r="J1652" s="122">
        <v>-2159.5500000000002</v>
      </c>
      <c r="K1652" s="122">
        <v>0</v>
      </c>
      <c r="L1652"/>
      <c r="M1652"/>
      <c r="N1652"/>
    </row>
    <row r="1653" spans="1:14" s="41" customFormat="1" ht="12" hidden="1" customHeight="1" outlineLevel="2" x14ac:dyDescent="0.25">
      <c r="A1653" s="47">
        <v>1</v>
      </c>
      <c r="B1653" s="55" t="s">
        <v>316</v>
      </c>
      <c r="C1653" s="48">
        <v>1045732</v>
      </c>
      <c r="D1653" s="49">
        <v>41876</v>
      </c>
      <c r="E1653" s="48">
        <v>4603</v>
      </c>
      <c r="F1653" s="48" t="s">
        <v>84</v>
      </c>
      <c r="G1653" s="50" t="s">
        <v>271</v>
      </c>
      <c r="H1653" s="122">
        <v>792.4</v>
      </c>
      <c r="I1653" s="122">
        <v>-300.37</v>
      </c>
      <c r="J1653" s="122">
        <v>-492.03</v>
      </c>
      <c r="K1653" s="122">
        <v>0</v>
      </c>
      <c r="L1653"/>
      <c r="M1653"/>
      <c r="N1653"/>
    </row>
    <row r="1654" spans="1:14" s="41" customFormat="1" ht="12" hidden="1" customHeight="1" outlineLevel="2" x14ac:dyDescent="0.25">
      <c r="A1654" s="47">
        <v>1</v>
      </c>
      <c r="B1654" s="55" t="s">
        <v>316</v>
      </c>
      <c r="C1654" s="48">
        <v>3145226</v>
      </c>
      <c r="D1654" s="49">
        <v>41876</v>
      </c>
      <c r="E1654" s="48">
        <v>967828</v>
      </c>
      <c r="F1654" s="48" t="s">
        <v>133</v>
      </c>
      <c r="G1654" s="50" t="s">
        <v>276</v>
      </c>
      <c r="H1654" s="122">
        <v>442</v>
      </c>
      <c r="I1654" s="122">
        <v>-362.9</v>
      </c>
      <c r="J1654" s="122">
        <v>-79.099999999999994</v>
      </c>
      <c r="K1654" s="122">
        <v>0</v>
      </c>
      <c r="L1654"/>
      <c r="M1654"/>
      <c r="N1654"/>
    </row>
    <row r="1655" spans="1:14" s="41" customFormat="1" ht="12" hidden="1" customHeight="1" outlineLevel="2" x14ac:dyDescent="0.25">
      <c r="A1655" s="47">
        <v>1</v>
      </c>
      <c r="B1655" s="55" t="s">
        <v>316</v>
      </c>
      <c r="C1655" s="48">
        <v>3082711</v>
      </c>
      <c r="D1655" s="49">
        <v>41876</v>
      </c>
      <c r="E1655" s="48">
        <v>49407</v>
      </c>
      <c r="F1655" s="48" t="s">
        <v>238</v>
      </c>
      <c r="G1655" s="50" t="s">
        <v>261</v>
      </c>
      <c r="H1655" s="122">
        <v>9635.0300000000007</v>
      </c>
      <c r="I1655" s="122">
        <v>-2223.09</v>
      </c>
      <c r="J1655" s="122">
        <v>-7411.94</v>
      </c>
      <c r="K1655" s="122">
        <v>0</v>
      </c>
      <c r="L1655"/>
      <c r="M1655"/>
      <c r="N1655"/>
    </row>
    <row r="1656" spans="1:14" s="41" customFormat="1" ht="12" hidden="1" customHeight="1" outlineLevel="2" x14ac:dyDescent="0.25">
      <c r="A1656" s="47">
        <v>1</v>
      </c>
      <c r="B1656" s="55" t="s">
        <v>316</v>
      </c>
      <c r="C1656" s="48">
        <v>447348</v>
      </c>
      <c r="D1656" s="49">
        <v>41876</v>
      </c>
      <c r="E1656" s="48">
        <v>956242</v>
      </c>
      <c r="F1656" s="48" t="s">
        <v>238</v>
      </c>
      <c r="G1656" s="50" t="s">
        <v>261</v>
      </c>
      <c r="H1656" s="122">
        <v>349.4</v>
      </c>
      <c r="I1656" s="122">
        <v>-352.01</v>
      </c>
      <c r="J1656" s="122">
        <v>2.61</v>
      </c>
      <c r="K1656" s="122">
        <v>0</v>
      </c>
      <c r="L1656"/>
      <c r="M1656"/>
      <c r="N1656"/>
    </row>
    <row r="1657" spans="1:14" s="41" customFormat="1" ht="12" hidden="1" customHeight="1" outlineLevel="2" x14ac:dyDescent="0.25">
      <c r="A1657" s="47">
        <v>1</v>
      </c>
      <c r="B1657" s="55" t="s">
        <v>316</v>
      </c>
      <c r="C1657" s="48">
        <v>797734</v>
      </c>
      <c r="D1657" s="49">
        <v>41876</v>
      </c>
      <c r="E1657" s="48">
        <v>36057</v>
      </c>
      <c r="F1657" s="48" t="s">
        <v>238</v>
      </c>
      <c r="G1657" s="50" t="s">
        <v>261</v>
      </c>
      <c r="H1657" s="122">
        <v>2509.4</v>
      </c>
      <c r="I1657" s="122">
        <v>-352.01</v>
      </c>
      <c r="J1657" s="122">
        <v>-2157.39</v>
      </c>
      <c r="K1657" s="122">
        <v>0</v>
      </c>
      <c r="L1657"/>
      <c r="M1657"/>
      <c r="N1657"/>
    </row>
    <row r="1658" spans="1:14" s="41" customFormat="1" ht="12" hidden="1" customHeight="1" outlineLevel="2" x14ac:dyDescent="0.25">
      <c r="A1658" s="47">
        <v>1</v>
      </c>
      <c r="B1658" s="55" t="s">
        <v>316</v>
      </c>
      <c r="C1658" s="48">
        <v>890495</v>
      </c>
      <c r="D1658" s="49">
        <v>41876</v>
      </c>
      <c r="E1658" s="48">
        <v>56208</v>
      </c>
      <c r="F1658" s="48" t="s">
        <v>238</v>
      </c>
      <c r="G1658" s="50" t="s">
        <v>261</v>
      </c>
      <c r="H1658" s="122">
        <v>349.4</v>
      </c>
      <c r="I1658" s="122">
        <v>-352.01</v>
      </c>
      <c r="J1658" s="122">
        <v>2.61</v>
      </c>
      <c r="K1658" s="122">
        <v>0</v>
      </c>
      <c r="L1658"/>
      <c r="M1658"/>
      <c r="N1658"/>
    </row>
    <row r="1659" spans="1:14" s="41" customFormat="1" ht="12" hidden="1" customHeight="1" outlineLevel="2" x14ac:dyDescent="0.25">
      <c r="A1659" s="47">
        <v>1</v>
      </c>
      <c r="B1659" s="55" t="s">
        <v>316</v>
      </c>
      <c r="C1659" s="48">
        <v>783738</v>
      </c>
      <c r="D1659" s="49">
        <v>41876</v>
      </c>
      <c r="E1659" s="48">
        <v>991532</v>
      </c>
      <c r="F1659" s="48" t="s">
        <v>19</v>
      </c>
      <c r="G1659" s="50" t="s">
        <v>262</v>
      </c>
      <c r="H1659" s="122">
        <v>442</v>
      </c>
      <c r="I1659" s="122">
        <v>0</v>
      </c>
      <c r="J1659" s="122">
        <v>42.56</v>
      </c>
      <c r="K1659" s="122">
        <v>484.56</v>
      </c>
      <c r="L1659"/>
      <c r="M1659"/>
      <c r="N1659"/>
    </row>
    <row r="1660" spans="1:14" s="41" customFormat="1" ht="12" hidden="1" customHeight="1" outlineLevel="2" x14ac:dyDescent="0.25">
      <c r="A1660" s="47">
        <v>1</v>
      </c>
      <c r="B1660" s="55" t="s">
        <v>316</v>
      </c>
      <c r="C1660" s="48">
        <v>3465576</v>
      </c>
      <c r="D1660" s="49">
        <v>41877</v>
      </c>
      <c r="E1660" s="48">
        <v>980405</v>
      </c>
      <c r="F1660" s="48" t="s">
        <v>84</v>
      </c>
      <c r="G1660" s="50" t="s">
        <v>271</v>
      </c>
      <c r="H1660" s="122">
        <v>2509.4</v>
      </c>
      <c r="I1660" s="122">
        <v>-442.45</v>
      </c>
      <c r="J1660" s="122">
        <v>-2066.9499999999998</v>
      </c>
      <c r="K1660" s="122">
        <v>0</v>
      </c>
      <c r="L1660"/>
      <c r="M1660"/>
      <c r="N1660"/>
    </row>
    <row r="1661" spans="1:14" s="41" customFormat="1" ht="12" hidden="1" customHeight="1" outlineLevel="2" x14ac:dyDescent="0.25">
      <c r="A1661" s="47">
        <v>1</v>
      </c>
      <c r="B1661" s="55" t="s">
        <v>316</v>
      </c>
      <c r="C1661" s="48">
        <v>1045732</v>
      </c>
      <c r="D1661" s="49">
        <v>41877</v>
      </c>
      <c r="E1661" s="48">
        <v>4603</v>
      </c>
      <c r="F1661" s="48" t="s">
        <v>84</v>
      </c>
      <c r="G1661" s="50" t="s">
        <v>271</v>
      </c>
      <c r="H1661" s="122">
        <v>349.4</v>
      </c>
      <c r="I1661" s="122">
        <v>-283.98</v>
      </c>
      <c r="J1661" s="122">
        <v>-65.42</v>
      </c>
      <c r="K1661" s="122">
        <v>0</v>
      </c>
      <c r="L1661"/>
      <c r="M1661"/>
      <c r="N1661"/>
    </row>
    <row r="1662" spans="1:14" s="41" customFormat="1" ht="12" hidden="1" customHeight="1" outlineLevel="2" x14ac:dyDescent="0.25">
      <c r="A1662" s="47">
        <v>1</v>
      </c>
      <c r="B1662" s="55" t="s">
        <v>316</v>
      </c>
      <c r="C1662" s="48">
        <v>3145226</v>
      </c>
      <c r="D1662" s="49">
        <v>41877</v>
      </c>
      <c r="E1662" s="48">
        <v>967828</v>
      </c>
      <c r="F1662" s="48" t="s">
        <v>133</v>
      </c>
      <c r="G1662" s="50" t="s">
        <v>276</v>
      </c>
      <c r="H1662" s="122">
        <v>349.4</v>
      </c>
      <c r="I1662" s="122">
        <v>-362.9</v>
      </c>
      <c r="J1662" s="122">
        <v>13.5</v>
      </c>
      <c r="K1662" s="122">
        <v>0</v>
      </c>
      <c r="L1662"/>
      <c r="M1662"/>
      <c r="N1662"/>
    </row>
    <row r="1663" spans="1:14" s="41" customFormat="1" ht="12" hidden="1" customHeight="1" outlineLevel="2" x14ac:dyDescent="0.25">
      <c r="A1663" s="47">
        <v>1</v>
      </c>
      <c r="B1663" s="55" t="s">
        <v>316</v>
      </c>
      <c r="C1663" s="48">
        <v>447348</v>
      </c>
      <c r="D1663" s="49">
        <v>41877</v>
      </c>
      <c r="E1663" s="48">
        <v>956242</v>
      </c>
      <c r="F1663" s="48" t="s">
        <v>238</v>
      </c>
      <c r="G1663" s="50" t="s">
        <v>261</v>
      </c>
      <c r="H1663" s="122">
        <v>349.4</v>
      </c>
      <c r="I1663" s="122">
        <v>-352.01</v>
      </c>
      <c r="J1663" s="122">
        <v>2.61</v>
      </c>
      <c r="K1663" s="122">
        <v>0</v>
      </c>
      <c r="L1663"/>
      <c r="M1663"/>
      <c r="N1663"/>
    </row>
    <row r="1664" spans="1:14" s="41" customFormat="1" ht="12" hidden="1" customHeight="1" outlineLevel="2" x14ac:dyDescent="0.25">
      <c r="A1664" s="47">
        <v>1</v>
      </c>
      <c r="B1664" s="55" t="s">
        <v>316</v>
      </c>
      <c r="C1664" s="48">
        <v>797734</v>
      </c>
      <c r="D1664" s="49">
        <v>41877</v>
      </c>
      <c r="E1664" s="48">
        <v>36057</v>
      </c>
      <c r="F1664" s="48" t="s">
        <v>238</v>
      </c>
      <c r="G1664" s="50" t="s">
        <v>261</v>
      </c>
      <c r="H1664" s="122">
        <v>2602</v>
      </c>
      <c r="I1664" s="122">
        <v>-352.01</v>
      </c>
      <c r="J1664" s="122">
        <v>-2249.9899999999998</v>
      </c>
      <c r="K1664" s="122">
        <v>0</v>
      </c>
      <c r="L1664"/>
      <c r="M1664"/>
      <c r="N1664"/>
    </row>
    <row r="1665" spans="1:14" s="41" customFormat="1" ht="12" hidden="1" customHeight="1" outlineLevel="2" x14ac:dyDescent="0.25">
      <c r="A1665" s="47">
        <v>1</v>
      </c>
      <c r="B1665" s="55" t="s">
        <v>316</v>
      </c>
      <c r="C1665" s="48">
        <v>890495</v>
      </c>
      <c r="D1665" s="49">
        <v>41877</v>
      </c>
      <c r="E1665" s="48">
        <v>56208</v>
      </c>
      <c r="F1665" s="48" t="s">
        <v>238</v>
      </c>
      <c r="G1665" s="50" t="s">
        <v>261</v>
      </c>
      <c r="H1665" s="122">
        <v>349.4</v>
      </c>
      <c r="I1665" s="122">
        <v>-352.01</v>
      </c>
      <c r="J1665" s="122">
        <v>2.61</v>
      </c>
      <c r="K1665" s="122">
        <v>0</v>
      </c>
      <c r="L1665"/>
      <c r="M1665"/>
      <c r="N1665"/>
    </row>
    <row r="1666" spans="1:14" s="41" customFormat="1" ht="12" hidden="1" customHeight="1" outlineLevel="2" x14ac:dyDescent="0.25">
      <c r="A1666" s="47">
        <v>1</v>
      </c>
      <c r="B1666" s="55" t="s">
        <v>316</v>
      </c>
      <c r="C1666" s="48">
        <v>783738</v>
      </c>
      <c r="D1666" s="49">
        <v>41877</v>
      </c>
      <c r="E1666" s="48">
        <v>991532</v>
      </c>
      <c r="F1666" s="48" t="s">
        <v>19</v>
      </c>
      <c r="G1666" s="50" t="s">
        <v>262</v>
      </c>
      <c r="H1666" s="122">
        <v>349.4</v>
      </c>
      <c r="I1666" s="122">
        <v>0</v>
      </c>
      <c r="J1666" s="122">
        <v>33.65</v>
      </c>
      <c r="K1666" s="122">
        <v>383.05</v>
      </c>
      <c r="L1666"/>
      <c r="M1666"/>
      <c r="N1666"/>
    </row>
    <row r="1667" spans="1:14" s="41" customFormat="1" ht="12" hidden="1" customHeight="1" outlineLevel="2" x14ac:dyDescent="0.25">
      <c r="A1667" s="47">
        <v>1</v>
      </c>
      <c r="B1667" s="55" t="s">
        <v>316</v>
      </c>
      <c r="C1667" s="48">
        <v>3169197</v>
      </c>
      <c r="D1667" s="49">
        <v>41878</v>
      </c>
      <c r="E1667" s="48">
        <v>958940</v>
      </c>
      <c r="F1667" s="48" t="s">
        <v>49</v>
      </c>
      <c r="G1667" s="50" t="s">
        <v>272</v>
      </c>
      <c r="H1667" s="122">
        <v>1629.03</v>
      </c>
      <c r="I1667" s="122">
        <v>-347.16</v>
      </c>
      <c r="J1667" s="122">
        <v>-1281.8699999999999</v>
      </c>
      <c r="K1667" s="122">
        <v>0</v>
      </c>
      <c r="L1667"/>
      <c r="M1667"/>
      <c r="N1667"/>
    </row>
    <row r="1668" spans="1:14" s="41" customFormat="1" ht="12" hidden="1" customHeight="1" outlineLevel="2" x14ac:dyDescent="0.25">
      <c r="A1668" s="47">
        <v>1</v>
      </c>
      <c r="B1668" s="55" t="s">
        <v>316</v>
      </c>
      <c r="C1668" s="48">
        <v>3465576</v>
      </c>
      <c r="D1668" s="49">
        <v>41878</v>
      </c>
      <c r="E1668" s="48">
        <v>980405</v>
      </c>
      <c r="F1668" s="48" t="s">
        <v>84</v>
      </c>
      <c r="G1668" s="50" t="s">
        <v>271</v>
      </c>
      <c r="H1668" s="122">
        <v>2602</v>
      </c>
      <c r="I1668" s="122">
        <v>-442.45</v>
      </c>
      <c r="J1668" s="122">
        <v>-2159.5500000000002</v>
      </c>
      <c r="K1668" s="122">
        <v>0</v>
      </c>
      <c r="L1668"/>
      <c r="M1668"/>
      <c r="N1668"/>
    </row>
    <row r="1669" spans="1:14" s="41" customFormat="1" ht="12" hidden="1" customHeight="1" outlineLevel="2" x14ac:dyDescent="0.25">
      <c r="A1669" s="47">
        <v>1</v>
      </c>
      <c r="B1669" s="55" t="s">
        <v>316</v>
      </c>
      <c r="C1669" s="48">
        <v>1045732</v>
      </c>
      <c r="D1669" s="49">
        <v>41878</v>
      </c>
      <c r="E1669" s="48">
        <v>4603</v>
      </c>
      <c r="F1669" s="48" t="s">
        <v>84</v>
      </c>
      <c r="G1669" s="50" t="s">
        <v>271</v>
      </c>
      <c r="H1669" s="122">
        <v>349.4</v>
      </c>
      <c r="I1669" s="122">
        <v>-283.98</v>
      </c>
      <c r="J1669" s="122">
        <v>-65.42</v>
      </c>
      <c r="K1669" s="122">
        <v>0</v>
      </c>
      <c r="L1669"/>
      <c r="M1669"/>
      <c r="N1669"/>
    </row>
    <row r="1670" spans="1:14" s="41" customFormat="1" ht="12" hidden="1" customHeight="1" outlineLevel="2" x14ac:dyDescent="0.25">
      <c r="A1670" s="47">
        <v>1</v>
      </c>
      <c r="B1670" s="55" t="s">
        <v>316</v>
      </c>
      <c r="C1670" s="48">
        <v>3145226</v>
      </c>
      <c r="D1670" s="49">
        <v>41878</v>
      </c>
      <c r="E1670" s="48">
        <v>967828</v>
      </c>
      <c r="F1670" s="48" t="s">
        <v>133</v>
      </c>
      <c r="G1670" s="50" t="s">
        <v>276</v>
      </c>
      <c r="H1670" s="122">
        <v>349.4</v>
      </c>
      <c r="I1670" s="122">
        <v>-362.9</v>
      </c>
      <c r="J1670" s="122">
        <v>13.5</v>
      </c>
      <c r="K1670" s="122">
        <v>0</v>
      </c>
      <c r="L1670"/>
      <c r="M1670"/>
      <c r="N1670"/>
    </row>
    <row r="1671" spans="1:14" s="41" customFormat="1" ht="12" hidden="1" customHeight="1" outlineLevel="2" x14ac:dyDescent="0.25">
      <c r="A1671" s="47">
        <v>1</v>
      </c>
      <c r="B1671" s="55" t="s">
        <v>316</v>
      </c>
      <c r="C1671" s="48">
        <v>447348</v>
      </c>
      <c r="D1671" s="49">
        <v>41878</v>
      </c>
      <c r="E1671" s="48">
        <v>956242</v>
      </c>
      <c r="F1671" s="48" t="s">
        <v>238</v>
      </c>
      <c r="G1671" s="50" t="s">
        <v>261</v>
      </c>
      <c r="H1671" s="122">
        <v>349.4</v>
      </c>
      <c r="I1671" s="122">
        <v>-352.01</v>
      </c>
      <c r="J1671" s="122">
        <v>2.61</v>
      </c>
      <c r="K1671" s="122">
        <v>0</v>
      </c>
      <c r="L1671"/>
      <c r="M1671"/>
      <c r="N1671"/>
    </row>
    <row r="1672" spans="1:14" s="41" customFormat="1" ht="12" hidden="1" customHeight="1" outlineLevel="2" x14ac:dyDescent="0.25">
      <c r="A1672" s="47">
        <v>1</v>
      </c>
      <c r="B1672" s="55" t="s">
        <v>316</v>
      </c>
      <c r="C1672" s="48">
        <v>797734</v>
      </c>
      <c r="D1672" s="49">
        <v>41878</v>
      </c>
      <c r="E1672" s="48">
        <v>36057</v>
      </c>
      <c r="F1672" s="48" t="s">
        <v>238</v>
      </c>
      <c r="G1672" s="50" t="s">
        <v>261</v>
      </c>
      <c r="H1672" s="122">
        <v>2509.4</v>
      </c>
      <c r="I1672" s="122">
        <v>-352.01</v>
      </c>
      <c r="J1672" s="122">
        <v>-2157.39</v>
      </c>
      <c r="K1672" s="122">
        <v>0</v>
      </c>
      <c r="L1672"/>
      <c r="M1672"/>
      <c r="N1672"/>
    </row>
    <row r="1673" spans="1:14" s="41" customFormat="1" ht="12" hidden="1" customHeight="1" outlineLevel="2" x14ac:dyDescent="0.25">
      <c r="A1673" s="47">
        <v>1</v>
      </c>
      <c r="B1673" s="55" t="s">
        <v>316</v>
      </c>
      <c r="C1673" s="48">
        <v>890495</v>
      </c>
      <c r="D1673" s="49">
        <v>41878</v>
      </c>
      <c r="E1673" s="48">
        <v>56208</v>
      </c>
      <c r="F1673" s="48" t="s">
        <v>238</v>
      </c>
      <c r="G1673" s="50" t="s">
        <v>261</v>
      </c>
      <c r="H1673" s="122">
        <v>349.4</v>
      </c>
      <c r="I1673" s="122">
        <v>-352.01</v>
      </c>
      <c r="J1673" s="122">
        <v>2.61</v>
      </c>
      <c r="K1673" s="122">
        <v>0</v>
      </c>
      <c r="L1673"/>
      <c r="M1673"/>
      <c r="N1673"/>
    </row>
    <row r="1674" spans="1:14" s="41" customFormat="1" ht="12" hidden="1" customHeight="1" outlineLevel="2" x14ac:dyDescent="0.25">
      <c r="A1674" s="47">
        <v>1</v>
      </c>
      <c r="B1674" s="55" t="s">
        <v>316</v>
      </c>
      <c r="C1674" s="48">
        <v>3101533</v>
      </c>
      <c r="D1674" s="49">
        <v>41878</v>
      </c>
      <c r="E1674" s="48">
        <v>374831</v>
      </c>
      <c r="F1674" s="48" t="s">
        <v>16</v>
      </c>
      <c r="G1674" s="50" t="s">
        <v>266</v>
      </c>
      <c r="H1674" s="122">
        <v>561.4</v>
      </c>
      <c r="I1674" s="122">
        <v>-38.4</v>
      </c>
      <c r="J1674" s="122">
        <v>-523</v>
      </c>
      <c r="K1674" s="122">
        <v>0</v>
      </c>
      <c r="L1674"/>
      <c r="M1674"/>
      <c r="N1674"/>
    </row>
    <row r="1675" spans="1:14" s="41" customFormat="1" ht="12" hidden="1" customHeight="1" outlineLevel="2" x14ac:dyDescent="0.25">
      <c r="A1675" s="47">
        <v>1</v>
      </c>
      <c r="B1675" s="55" t="s">
        <v>316</v>
      </c>
      <c r="C1675" s="48">
        <v>783738</v>
      </c>
      <c r="D1675" s="49">
        <v>41878</v>
      </c>
      <c r="E1675" s="48">
        <v>991532</v>
      </c>
      <c r="F1675" s="48" t="s">
        <v>19</v>
      </c>
      <c r="G1675" s="50" t="s">
        <v>262</v>
      </c>
      <c r="H1675" s="122">
        <v>442</v>
      </c>
      <c r="I1675" s="122">
        <v>-75</v>
      </c>
      <c r="J1675" s="122">
        <v>42.56</v>
      </c>
      <c r="K1675" s="122">
        <v>409.56</v>
      </c>
      <c r="L1675"/>
      <c r="M1675"/>
      <c r="N1675"/>
    </row>
    <row r="1676" spans="1:14" s="41" customFormat="1" ht="12" hidden="1" customHeight="1" outlineLevel="2" x14ac:dyDescent="0.25">
      <c r="A1676" s="47">
        <v>1</v>
      </c>
      <c r="B1676" s="55" t="s">
        <v>316</v>
      </c>
      <c r="C1676" s="48">
        <v>1045732</v>
      </c>
      <c r="D1676" s="49">
        <v>41879</v>
      </c>
      <c r="E1676" s="48">
        <v>4603</v>
      </c>
      <c r="F1676" s="48" t="s">
        <v>84</v>
      </c>
      <c r="G1676" s="50" t="s">
        <v>271</v>
      </c>
      <c r="H1676" s="122">
        <v>349.4</v>
      </c>
      <c r="I1676" s="122">
        <v>-283.98</v>
      </c>
      <c r="J1676" s="122">
        <v>-65.42</v>
      </c>
      <c r="K1676" s="122">
        <v>0</v>
      </c>
      <c r="L1676"/>
      <c r="M1676"/>
      <c r="N1676"/>
    </row>
    <row r="1677" spans="1:14" s="41" customFormat="1" ht="12" hidden="1" customHeight="1" outlineLevel="2" x14ac:dyDescent="0.25">
      <c r="A1677" s="47">
        <v>1</v>
      </c>
      <c r="B1677" s="55" t="s">
        <v>316</v>
      </c>
      <c r="C1677" s="48">
        <v>3311268</v>
      </c>
      <c r="D1677" s="49">
        <v>41879</v>
      </c>
      <c r="E1677" s="48">
        <v>18572</v>
      </c>
      <c r="F1677" s="48" t="s">
        <v>84</v>
      </c>
      <c r="G1677" s="50" t="s">
        <v>271</v>
      </c>
      <c r="H1677" s="122">
        <v>2290</v>
      </c>
      <c r="I1677" s="122">
        <v>-267.64</v>
      </c>
      <c r="J1677" s="122">
        <v>-2022.36</v>
      </c>
      <c r="K1677" s="122">
        <v>0</v>
      </c>
      <c r="L1677"/>
      <c r="M1677"/>
      <c r="N1677"/>
    </row>
    <row r="1678" spans="1:14" s="41" customFormat="1" ht="12" hidden="1" customHeight="1" outlineLevel="2" x14ac:dyDescent="0.25">
      <c r="A1678" s="47">
        <v>1</v>
      </c>
      <c r="B1678" s="55" t="s">
        <v>316</v>
      </c>
      <c r="C1678" s="48">
        <v>3465576</v>
      </c>
      <c r="D1678" s="49">
        <v>41879</v>
      </c>
      <c r="E1678" s="48">
        <v>980405</v>
      </c>
      <c r="F1678" s="48" t="s">
        <v>84</v>
      </c>
      <c r="G1678" s="50" t="s">
        <v>271</v>
      </c>
      <c r="H1678" s="122">
        <v>443</v>
      </c>
      <c r="I1678" s="122">
        <v>-47.94</v>
      </c>
      <c r="J1678" s="122">
        <v>-395.06</v>
      </c>
      <c r="K1678" s="122">
        <v>0</v>
      </c>
      <c r="L1678"/>
      <c r="M1678"/>
      <c r="N1678"/>
    </row>
    <row r="1679" spans="1:14" s="41" customFormat="1" ht="12" hidden="1" customHeight="1" outlineLevel="2" x14ac:dyDescent="0.25">
      <c r="A1679" s="47">
        <v>1</v>
      </c>
      <c r="B1679" s="55" t="s">
        <v>316</v>
      </c>
      <c r="C1679" s="48">
        <v>3145226</v>
      </c>
      <c r="D1679" s="49">
        <v>41879</v>
      </c>
      <c r="E1679" s="48">
        <v>967828</v>
      </c>
      <c r="F1679" s="48" t="s">
        <v>133</v>
      </c>
      <c r="G1679" s="50" t="s">
        <v>276</v>
      </c>
      <c r="H1679" s="122">
        <v>792.4</v>
      </c>
      <c r="I1679" s="122">
        <v>-531.38</v>
      </c>
      <c r="J1679" s="122">
        <v>-261.02</v>
      </c>
      <c r="K1679" s="122">
        <v>0</v>
      </c>
      <c r="L1679"/>
      <c r="M1679"/>
      <c r="N1679"/>
    </row>
    <row r="1680" spans="1:14" s="41" customFormat="1" ht="12" hidden="1" customHeight="1" outlineLevel="2" x14ac:dyDescent="0.25">
      <c r="A1680" s="47">
        <v>1</v>
      </c>
      <c r="B1680" s="55" t="s">
        <v>316</v>
      </c>
      <c r="C1680" s="48">
        <v>3082711</v>
      </c>
      <c r="D1680" s="49">
        <v>41879</v>
      </c>
      <c r="E1680" s="48">
        <v>49407</v>
      </c>
      <c r="F1680" s="48" t="s">
        <v>238</v>
      </c>
      <c r="G1680" s="50" t="s">
        <v>261</v>
      </c>
      <c r="H1680" s="122">
        <v>1814.23</v>
      </c>
      <c r="I1680" s="122">
        <v>-701.24</v>
      </c>
      <c r="J1680" s="122">
        <v>-1112.99</v>
      </c>
      <c r="K1680" s="122">
        <v>0</v>
      </c>
      <c r="L1680"/>
      <c r="M1680"/>
      <c r="N1680"/>
    </row>
    <row r="1681" spans="1:14" s="41" customFormat="1" ht="12" hidden="1" customHeight="1" outlineLevel="2" x14ac:dyDescent="0.25">
      <c r="A1681" s="47">
        <v>1</v>
      </c>
      <c r="B1681" s="55" t="s">
        <v>316</v>
      </c>
      <c r="C1681" s="48">
        <v>797734</v>
      </c>
      <c r="D1681" s="49">
        <v>41879</v>
      </c>
      <c r="E1681" s="48">
        <v>36057</v>
      </c>
      <c r="F1681" s="48" t="s">
        <v>238</v>
      </c>
      <c r="G1681" s="50" t="s">
        <v>261</v>
      </c>
      <c r="H1681" s="122">
        <v>2952.4</v>
      </c>
      <c r="I1681" s="122">
        <v>-515.44000000000005</v>
      </c>
      <c r="J1681" s="122">
        <v>-2436.96</v>
      </c>
      <c r="K1681" s="122">
        <v>0</v>
      </c>
      <c r="L1681"/>
      <c r="M1681"/>
      <c r="N1681"/>
    </row>
    <row r="1682" spans="1:14" s="41" customFormat="1" ht="12" hidden="1" customHeight="1" outlineLevel="2" x14ac:dyDescent="0.25">
      <c r="A1682" s="47">
        <v>1</v>
      </c>
      <c r="B1682" s="55" t="s">
        <v>316</v>
      </c>
      <c r="C1682" s="48">
        <v>890495</v>
      </c>
      <c r="D1682" s="49">
        <v>41879</v>
      </c>
      <c r="E1682" s="48">
        <v>56208</v>
      </c>
      <c r="F1682" s="48" t="s">
        <v>238</v>
      </c>
      <c r="G1682" s="50" t="s">
        <v>261</v>
      </c>
      <c r="H1682" s="122">
        <v>792.4</v>
      </c>
      <c r="I1682" s="122">
        <v>-515.44000000000005</v>
      </c>
      <c r="J1682" s="122">
        <v>-276.95999999999998</v>
      </c>
      <c r="K1682" s="122">
        <v>0</v>
      </c>
      <c r="L1682"/>
      <c r="M1682"/>
      <c r="N1682"/>
    </row>
    <row r="1683" spans="1:14" s="41" customFormat="1" ht="12" hidden="1" customHeight="1" outlineLevel="2" x14ac:dyDescent="0.25">
      <c r="A1683" s="47">
        <v>1</v>
      </c>
      <c r="B1683" s="55" t="s">
        <v>316</v>
      </c>
      <c r="C1683" s="48">
        <v>447348</v>
      </c>
      <c r="D1683" s="49">
        <v>41879</v>
      </c>
      <c r="E1683" s="48">
        <v>956242</v>
      </c>
      <c r="F1683" s="48" t="s">
        <v>238</v>
      </c>
      <c r="G1683" s="50" t="s">
        <v>261</v>
      </c>
      <c r="H1683" s="122">
        <v>1328</v>
      </c>
      <c r="I1683" s="122">
        <v>-352.01</v>
      </c>
      <c r="J1683" s="122">
        <v>-975.99</v>
      </c>
      <c r="K1683" s="122">
        <v>0</v>
      </c>
      <c r="L1683"/>
      <c r="M1683"/>
      <c r="N1683"/>
    </row>
    <row r="1684" spans="1:14" s="41" customFormat="1" ht="12" hidden="1" customHeight="1" outlineLevel="2" x14ac:dyDescent="0.25">
      <c r="A1684" s="47">
        <v>1</v>
      </c>
      <c r="B1684" s="55" t="s">
        <v>316</v>
      </c>
      <c r="C1684" s="48">
        <v>1105299</v>
      </c>
      <c r="D1684" s="49">
        <v>41879</v>
      </c>
      <c r="E1684" s="48">
        <v>113864</v>
      </c>
      <c r="F1684" s="48" t="s">
        <v>16</v>
      </c>
      <c r="G1684" s="50" t="s">
        <v>266</v>
      </c>
      <c r="H1684" s="122">
        <v>1174.75</v>
      </c>
      <c r="I1684" s="122">
        <v>-144</v>
      </c>
      <c r="J1684" s="122">
        <v>-889</v>
      </c>
      <c r="K1684" s="122">
        <v>141.75</v>
      </c>
      <c r="L1684"/>
      <c r="M1684"/>
      <c r="N1684"/>
    </row>
    <row r="1685" spans="1:14" s="41" customFormat="1" ht="12" hidden="1" customHeight="1" outlineLevel="2" x14ac:dyDescent="0.25">
      <c r="A1685" s="47">
        <v>1</v>
      </c>
      <c r="B1685" s="55" t="s">
        <v>316</v>
      </c>
      <c r="C1685" s="48">
        <v>425426</v>
      </c>
      <c r="D1685" s="49">
        <v>41879</v>
      </c>
      <c r="E1685" s="48">
        <v>273656</v>
      </c>
      <c r="F1685" s="48" t="s">
        <v>29</v>
      </c>
      <c r="G1685" s="50" t="s">
        <v>268</v>
      </c>
      <c r="H1685" s="122">
        <v>204.87</v>
      </c>
      <c r="I1685" s="122">
        <v>0</v>
      </c>
      <c r="J1685" s="122">
        <v>0</v>
      </c>
      <c r="K1685" s="122">
        <v>204.87</v>
      </c>
      <c r="L1685"/>
      <c r="M1685"/>
      <c r="N1685"/>
    </row>
    <row r="1686" spans="1:14" s="41" customFormat="1" ht="12" hidden="1" customHeight="1" outlineLevel="2" x14ac:dyDescent="0.25">
      <c r="A1686" s="47">
        <v>1</v>
      </c>
      <c r="B1686" s="55" t="s">
        <v>316</v>
      </c>
      <c r="C1686" s="48">
        <v>3092063</v>
      </c>
      <c r="D1686" s="49">
        <v>41879</v>
      </c>
      <c r="E1686" s="48">
        <v>93360</v>
      </c>
      <c r="F1686" s="48" t="s">
        <v>16</v>
      </c>
      <c r="G1686" s="50" t="s">
        <v>266</v>
      </c>
      <c r="H1686" s="122">
        <v>204.87</v>
      </c>
      <c r="I1686" s="122">
        <v>0</v>
      </c>
      <c r="J1686" s="122">
        <v>0</v>
      </c>
      <c r="K1686" s="122">
        <v>204.87</v>
      </c>
      <c r="L1686"/>
      <c r="M1686"/>
      <c r="N1686"/>
    </row>
    <row r="1687" spans="1:14" s="41" customFormat="1" ht="12" hidden="1" customHeight="1" outlineLevel="2" x14ac:dyDescent="0.25">
      <c r="A1687" s="47">
        <v>1</v>
      </c>
      <c r="B1687" s="55" t="s">
        <v>316</v>
      </c>
      <c r="C1687" s="48">
        <v>783738</v>
      </c>
      <c r="D1687" s="49">
        <v>41879</v>
      </c>
      <c r="E1687" s="48">
        <v>991532</v>
      </c>
      <c r="F1687" s="48" t="s">
        <v>19</v>
      </c>
      <c r="G1687" s="50" t="s">
        <v>262</v>
      </c>
      <c r="H1687" s="122">
        <v>792.4</v>
      </c>
      <c r="I1687" s="122">
        <v>0</v>
      </c>
      <c r="J1687" s="122">
        <v>76.31</v>
      </c>
      <c r="K1687" s="122">
        <v>868.71</v>
      </c>
      <c r="L1687"/>
      <c r="M1687"/>
      <c r="N1687"/>
    </row>
    <row r="1688" spans="1:14" s="41" customFormat="1" ht="12" hidden="1" customHeight="1" outlineLevel="2" x14ac:dyDescent="0.25">
      <c r="A1688" s="47">
        <v>1</v>
      </c>
      <c r="B1688" s="55" t="s">
        <v>316</v>
      </c>
      <c r="C1688" s="48">
        <v>1045732</v>
      </c>
      <c r="D1688" s="49">
        <v>41880</v>
      </c>
      <c r="E1688" s="48">
        <v>4603</v>
      </c>
      <c r="F1688" s="48" t="s">
        <v>84</v>
      </c>
      <c r="G1688" s="50" t="s">
        <v>271</v>
      </c>
      <c r="H1688" s="122">
        <v>349.4</v>
      </c>
      <c r="I1688" s="122">
        <v>-283.98</v>
      </c>
      <c r="J1688" s="122">
        <v>-65.42</v>
      </c>
      <c r="K1688" s="122">
        <v>0</v>
      </c>
      <c r="L1688"/>
      <c r="M1688"/>
      <c r="N1688"/>
    </row>
    <row r="1689" spans="1:14" s="41" customFormat="1" ht="12" hidden="1" customHeight="1" outlineLevel="2" x14ac:dyDescent="0.25">
      <c r="A1689" s="47">
        <v>1</v>
      </c>
      <c r="B1689" s="55" t="s">
        <v>316</v>
      </c>
      <c r="C1689" s="48">
        <v>3145226</v>
      </c>
      <c r="D1689" s="49">
        <v>41880</v>
      </c>
      <c r="E1689" s="48">
        <v>967828</v>
      </c>
      <c r="F1689" s="48" t="s">
        <v>133</v>
      </c>
      <c r="G1689" s="50" t="s">
        <v>276</v>
      </c>
      <c r="H1689" s="122">
        <v>349.4</v>
      </c>
      <c r="I1689" s="122">
        <v>-362.9</v>
      </c>
      <c r="J1689" s="122">
        <v>13.5</v>
      </c>
      <c r="K1689" s="122">
        <v>0</v>
      </c>
      <c r="L1689"/>
      <c r="M1689"/>
      <c r="N1689"/>
    </row>
    <row r="1690" spans="1:14" s="41" customFormat="1" ht="12" hidden="1" customHeight="1" outlineLevel="2" x14ac:dyDescent="0.25">
      <c r="A1690" s="47">
        <v>1</v>
      </c>
      <c r="B1690" s="55" t="s">
        <v>316</v>
      </c>
      <c r="C1690" s="48">
        <v>447348</v>
      </c>
      <c r="D1690" s="49">
        <v>41880</v>
      </c>
      <c r="E1690" s="48">
        <v>956242</v>
      </c>
      <c r="F1690" s="48" t="s">
        <v>238</v>
      </c>
      <c r="G1690" s="50" t="s">
        <v>261</v>
      </c>
      <c r="H1690" s="122">
        <v>349.4</v>
      </c>
      <c r="I1690" s="122">
        <v>-352.01</v>
      </c>
      <c r="J1690" s="122">
        <v>2.61</v>
      </c>
      <c r="K1690" s="122">
        <v>0</v>
      </c>
      <c r="L1690"/>
      <c r="M1690"/>
      <c r="N1690"/>
    </row>
    <row r="1691" spans="1:14" s="41" customFormat="1" ht="12" hidden="1" customHeight="1" outlineLevel="2" x14ac:dyDescent="0.25">
      <c r="A1691" s="47">
        <v>1</v>
      </c>
      <c r="B1691" s="55" t="s">
        <v>316</v>
      </c>
      <c r="C1691" s="48">
        <v>890495</v>
      </c>
      <c r="D1691" s="49">
        <v>41880</v>
      </c>
      <c r="E1691" s="48">
        <v>56208</v>
      </c>
      <c r="F1691" s="48" t="s">
        <v>238</v>
      </c>
      <c r="G1691" s="50" t="s">
        <v>261</v>
      </c>
      <c r="H1691" s="122">
        <v>349.4</v>
      </c>
      <c r="I1691" s="122">
        <v>-352.01</v>
      </c>
      <c r="J1691" s="122">
        <v>2.61</v>
      </c>
      <c r="K1691" s="122">
        <v>0</v>
      </c>
      <c r="L1691"/>
      <c r="M1691"/>
      <c r="N1691"/>
    </row>
    <row r="1692" spans="1:14" s="41" customFormat="1" ht="12" hidden="1" customHeight="1" outlineLevel="2" x14ac:dyDescent="0.25">
      <c r="A1692" s="47">
        <v>1</v>
      </c>
      <c r="B1692" s="55" t="s">
        <v>316</v>
      </c>
      <c r="C1692" s="48">
        <v>783738</v>
      </c>
      <c r="D1692" s="49">
        <v>41880</v>
      </c>
      <c r="E1692" s="48">
        <v>991532</v>
      </c>
      <c r="F1692" s="48" t="s">
        <v>19</v>
      </c>
      <c r="G1692" s="50" t="s">
        <v>262</v>
      </c>
      <c r="H1692" s="122">
        <v>349.4</v>
      </c>
      <c r="I1692" s="122">
        <v>0</v>
      </c>
      <c r="J1692" s="122">
        <v>33.65</v>
      </c>
      <c r="K1692" s="122">
        <v>383.05</v>
      </c>
      <c r="L1692"/>
      <c r="M1692"/>
      <c r="N1692"/>
    </row>
    <row r="1693" spans="1:14" s="41" customFormat="1" ht="12" hidden="1" customHeight="1" outlineLevel="1" collapsed="1" x14ac:dyDescent="0.25">
      <c r="A1693" s="47">
        <f>SUBTOTAL(9,A1545:A1692)</f>
        <v>148</v>
      </c>
      <c r="B1693" s="56" t="s">
        <v>328</v>
      </c>
      <c r="C1693" s="48"/>
      <c r="D1693" s="49"/>
      <c r="E1693" s="48"/>
      <c r="F1693" s="48"/>
      <c r="G1693" s="50"/>
      <c r="H1693" s="122">
        <f>SUBTOTAL(9,H1545:H1692)</f>
        <v>143004.02999999977</v>
      </c>
      <c r="I1693" s="122">
        <f>SUBTOTAL(9,I1545:I1692)</f>
        <v>-43728.380000000048</v>
      </c>
      <c r="J1693" s="122">
        <f>SUBTOTAL(9,J1545:J1692)</f>
        <v>-85656.420000000027</v>
      </c>
      <c r="K1693" s="122">
        <f>SUBTOTAL(9,K1545:K1692)</f>
        <v>13619.23</v>
      </c>
      <c r="L1693"/>
      <c r="M1693"/>
      <c r="N1693"/>
    </row>
    <row r="1694" spans="1:14" s="41" customFormat="1" ht="12" hidden="1" customHeight="1" outlineLevel="2" x14ac:dyDescent="0.25">
      <c r="A1694" s="47">
        <v>1</v>
      </c>
      <c r="B1694" s="55" t="s">
        <v>317</v>
      </c>
      <c r="C1694" s="48">
        <v>3169197</v>
      </c>
      <c r="D1694" s="49">
        <v>41884</v>
      </c>
      <c r="E1694" s="48">
        <v>958940</v>
      </c>
      <c r="F1694" s="48" t="s">
        <v>49</v>
      </c>
      <c r="G1694" s="50" t="s">
        <v>272</v>
      </c>
      <c r="H1694" s="122">
        <v>2509.4</v>
      </c>
      <c r="I1694" s="122">
        <v>-569.13</v>
      </c>
      <c r="J1694" s="122">
        <v>-1940.27</v>
      </c>
      <c r="K1694" s="122">
        <v>0</v>
      </c>
      <c r="L1694"/>
      <c r="M1694"/>
      <c r="N1694"/>
    </row>
    <row r="1695" spans="1:14" s="41" customFormat="1" ht="12" hidden="1" customHeight="1" outlineLevel="2" x14ac:dyDescent="0.25">
      <c r="A1695" s="47">
        <v>1</v>
      </c>
      <c r="B1695" s="55" t="s">
        <v>317</v>
      </c>
      <c r="C1695" s="48">
        <v>3465576</v>
      </c>
      <c r="D1695" s="49">
        <v>41884</v>
      </c>
      <c r="E1695" s="48">
        <v>980405</v>
      </c>
      <c r="F1695" s="48" t="s">
        <v>84</v>
      </c>
      <c r="G1695" s="50" t="s">
        <v>271</v>
      </c>
      <c r="H1695" s="122">
        <v>2602</v>
      </c>
      <c r="I1695" s="122">
        <v>-458.11</v>
      </c>
      <c r="J1695" s="122">
        <v>-2143.89</v>
      </c>
      <c r="K1695" s="122">
        <v>0</v>
      </c>
      <c r="L1695"/>
      <c r="M1695"/>
      <c r="N1695"/>
    </row>
    <row r="1696" spans="1:14" s="41" customFormat="1" ht="12" hidden="1" customHeight="1" outlineLevel="2" x14ac:dyDescent="0.25">
      <c r="A1696" s="47">
        <v>1</v>
      </c>
      <c r="B1696" s="55" t="s">
        <v>317</v>
      </c>
      <c r="C1696" s="48">
        <v>1045732</v>
      </c>
      <c r="D1696" s="49">
        <v>41884</v>
      </c>
      <c r="E1696" s="48">
        <v>4603</v>
      </c>
      <c r="F1696" s="48" t="s">
        <v>84</v>
      </c>
      <c r="G1696" s="50" t="s">
        <v>271</v>
      </c>
      <c r="H1696" s="122">
        <v>349.4</v>
      </c>
      <c r="I1696" s="122">
        <v>-283.98</v>
      </c>
      <c r="J1696" s="122">
        <v>-65.42</v>
      </c>
      <c r="K1696" s="122">
        <v>0</v>
      </c>
      <c r="L1696"/>
      <c r="M1696"/>
      <c r="N1696"/>
    </row>
    <row r="1697" spans="1:14" s="41" customFormat="1" ht="12" hidden="1" customHeight="1" outlineLevel="2" x14ac:dyDescent="0.25">
      <c r="A1697" s="47">
        <v>1</v>
      </c>
      <c r="B1697" s="55" t="s">
        <v>317</v>
      </c>
      <c r="C1697" s="48">
        <v>3145226</v>
      </c>
      <c r="D1697" s="49">
        <v>41884</v>
      </c>
      <c r="E1697" s="48">
        <v>967828</v>
      </c>
      <c r="F1697" s="48" t="s">
        <v>133</v>
      </c>
      <c r="G1697" s="50" t="s">
        <v>276</v>
      </c>
      <c r="H1697" s="122">
        <v>349.4</v>
      </c>
      <c r="I1697" s="122">
        <v>-362.9</v>
      </c>
      <c r="J1697" s="122">
        <v>13.5</v>
      </c>
      <c r="K1697" s="122">
        <v>0</v>
      </c>
      <c r="L1697"/>
      <c r="M1697"/>
      <c r="N1697"/>
    </row>
    <row r="1698" spans="1:14" s="41" customFormat="1" ht="12" hidden="1" customHeight="1" outlineLevel="2" x14ac:dyDescent="0.25">
      <c r="A1698" s="47">
        <v>1</v>
      </c>
      <c r="B1698" s="55" t="s">
        <v>317</v>
      </c>
      <c r="C1698" s="48">
        <v>948575</v>
      </c>
      <c r="D1698" s="49">
        <v>41884</v>
      </c>
      <c r="E1698" s="48">
        <v>408761</v>
      </c>
      <c r="F1698" s="48" t="s">
        <v>29</v>
      </c>
      <c r="G1698" s="50" t="s">
        <v>268</v>
      </c>
      <c r="H1698" s="122">
        <v>268.26</v>
      </c>
      <c r="I1698" s="122">
        <v>-24.67</v>
      </c>
      <c r="J1698" s="122">
        <v>-243.59</v>
      </c>
      <c r="K1698" s="122">
        <v>0</v>
      </c>
      <c r="L1698"/>
      <c r="M1698"/>
      <c r="N1698"/>
    </row>
    <row r="1699" spans="1:14" s="41" customFormat="1" ht="12" hidden="1" customHeight="1" outlineLevel="2" x14ac:dyDescent="0.25">
      <c r="A1699" s="47">
        <v>1</v>
      </c>
      <c r="B1699" s="55" t="s">
        <v>317</v>
      </c>
      <c r="C1699" s="48">
        <v>447348</v>
      </c>
      <c r="D1699" s="49">
        <v>41884</v>
      </c>
      <c r="E1699" s="48">
        <v>956242</v>
      </c>
      <c r="F1699" s="48" t="s">
        <v>238</v>
      </c>
      <c r="G1699" s="50" t="s">
        <v>261</v>
      </c>
      <c r="H1699" s="122">
        <v>349.4</v>
      </c>
      <c r="I1699" s="122">
        <v>-352.01</v>
      </c>
      <c r="J1699" s="122">
        <v>2.61</v>
      </c>
      <c r="K1699" s="122">
        <v>0</v>
      </c>
      <c r="L1699"/>
      <c r="M1699"/>
      <c r="N1699"/>
    </row>
    <row r="1700" spans="1:14" s="41" customFormat="1" ht="12" hidden="1" customHeight="1" outlineLevel="2" x14ac:dyDescent="0.25">
      <c r="A1700" s="47">
        <v>1</v>
      </c>
      <c r="B1700" s="55" t="s">
        <v>317</v>
      </c>
      <c r="C1700" s="48">
        <v>890495</v>
      </c>
      <c r="D1700" s="49">
        <v>41884</v>
      </c>
      <c r="E1700" s="48">
        <v>56208</v>
      </c>
      <c r="F1700" s="48" t="s">
        <v>238</v>
      </c>
      <c r="G1700" s="50" t="s">
        <v>261</v>
      </c>
      <c r="H1700" s="122">
        <v>349.4</v>
      </c>
      <c r="I1700" s="122">
        <v>-352.01</v>
      </c>
      <c r="J1700" s="122">
        <v>2.61</v>
      </c>
      <c r="K1700" s="122">
        <v>0</v>
      </c>
      <c r="L1700"/>
      <c r="M1700"/>
      <c r="N1700"/>
    </row>
    <row r="1701" spans="1:14" s="41" customFormat="1" ht="12" hidden="1" customHeight="1" outlineLevel="2" x14ac:dyDescent="0.25">
      <c r="A1701" s="47">
        <v>1</v>
      </c>
      <c r="B1701" s="55" t="s">
        <v>317</v>
      </c>
      <c r="C1701" s="48">
        <v>3082711</v>
      </c>
      <c r="D1701" s="49">
        <v>41884</v>
      </c>
      <c r="E1701" s="48">
        <v>49407</v>
      </c>
      <c r="F1701" s="48" t="s">
        <v>238</v>
      </c>
      <c r="G1701" s="50" t="s">
        <v>261</v>
      </c>
      <c r="H1701" s="122">
        <v>534.6</v>
      </c>
      <c r="I1701" s="122">
        <v>-352.01</v>
      </c>
      <c r="J1701" s="122">
        <v>-182.59</v>
      </c>
      <c r="K1701" s="122">
        <v>0</v>
      </c>
      <c r="L1701"/>
      <c r="M1701"/>
      <c r="N1701"/>
    </row>
    <row r="1702" spans="1:14" s="41" customFormat="1" ht="12" hidden="1" customHeight="1" outlineLevel="2" x14ac:dyDescent="0.25">
      <c r="A1702" s="47">
        <v>1</v>
      </c>
      <c r="B1702" s="55" t="s">
        <v>317</v>
      </c>
      <c r="C1702" s="48">
        <v>1062393</v>
      </c>
      <c r="D1702" s="49">
        <v>41884</v>
      </c>
      <c r="E1702" s="48">
        <v>188674</v>
      </c>
      <c r="F1702" s="48" t="s">
        <v>38</v>
      </c>
      <c r="G1702" s="50" t="s">
        <v>260</v>
      </c>
      <c r="H1702" s="122">
        <v>2092.0300000000002</v>
      </c>
      <c r="I1702" s="122">
        <v>-367.56</v>
      </c>
      <c r="J1702" s="122">
        <v>-1724.47</v>
      </c>
      <c r="K1702" s="122">
        <v>0</v>
      </c>
      <c r="L1702"/>
      <c r="M1702"/>
      <c r="N1702"/>
    </row>
    <row r="1703" spans="1:14" s="41" customFormat="1" ht="12" hidden="1" customHeight="1" outlineLevel="2" x14ac:dyDescent="0.25">
      <c r="A1703" s="47">
        <v>1</v>
      </c>
      <c r="B1703" s="55" t="s">
        <v>317</v>
      </c>
      <c r="C1703" s="48">
        <v>3550594</v>
      </c>
      <c r="D1703" s="49">
        <v>41884</v>
      </c>
      <c r="E1703" s="48">
        <v>58234</v>
      </c>
      <c r="F1703" s="48" t="s">
        <v>250</v>
      </c>
      <c r="G1703" s="50" t="s">
        <v>285</v>
      </c>
      <c r="H1703" s="122">
        <v>1814.23</v>
      </c>
      <c r="I1703" s="122">
        <v>0</v>
      </c>
      <c r="J1703" s="122">
        <v>-1060.96</v>
      </c>
      <c r="K1703" s="122">
        <v>753.27</v>
      </c>
      <c r="L1703"/>
      <c r="M1703"/>
      <c r="N1703"/>
    </row>
    <row r="1704" spans="1:14" s="41" customFormat="1" ht="12" hidden="1" customHeight="1" outlineLevel="2" x14ac:dyDescent="0.25">
      <c r="A1704" s="47">
        <v>1</v>
      </c>
      <c r="B1704" s="55" t="s">
        <v>317</v>
      </c>
      <c r="C1704" s="48">
        <v>3169197</v>
      </c>
      <c r="D1704" s="49">
        <v>41885</v>
      </c>
      <c r="E1704" s="48">
        <v>958940</v>
      </c>
      <c r="F1704" s="48" t="s">
        <v>49</v>
      </c>
      <c r="G1704" s="50" t="s">
        <v>272</v>
      </c>
      <c r="H1704" s="122">
        <v>2952.4</v>
      </c>
      <c r="I1704" s="122">
        <v>-696.96</v>
      </c>
      <c r="J1704" s="122">
        <v>-2255.44</v>
      </c>
      <c r="K1704" s="122">
        <v>0</v>
      </c>
      <c r="L1704"/>
      <c r="M1704"/>
      <c r="N1704"/>
    </row>
    <row r="1705" spans="1:14" s="41" customFormat="1" ht="12" hidden="1" customHeight="1" outlineLevel="2" x14ac:dyDescent="0.25">
      <c r="A1705" s="47">
        <v>1</v>
      </c>
      <c r="B1705" s="55" t="s">
        <v>317</v>
      </c>
      <c r="C1705" s="48">
        <v>3465576</v>
      </c>
      <c r="D1705" s="49">
        <v>41885</v>
      </c>
      <c r="E1705" s="48">
        <v>980405</v>
      </c>
      <c r="F1705" s="48" t="s">
        <v>84</v>
      </c>
      <c r="G1705" s="50" t="s">
        <v>271</v>
      </c>
      <c r="H1705" s="122">
        <v>2952.4</v>
      </c>
      <c r="I1705" s="122">
        <v>-490.39</v>
      </c>
      <c r="J1705" s="122">
        <v>-2462.0100000000002</v>
      </c>
      <c r="K1705" s="122">
        <v>0</v>
      </c>
      <c r="L1705"/>
      <c r="M1705"/>
      <c r="N1705"/>
    </row>
    <row r="1706" spans="1:14" s="41" customFormat="1" ht="12" hidden="1" customHeight="1" outlineLevel="2" x14ac:dyDescent="0.25">
      <c r="A1706" s="47">
        <v>1</v>
      </c>
      <c r="B1706" s="55" t="s">
        <v>317</v>
      </c>
      <c r="C1706" s="48">
        <v>1045732</v>
      </c>
      <c r="D1706" s="49">
        <v>41885</v>
      </c>
      <c r="E1706" s="48">
        <v>4603</v>
      </c>
      <c r="F1706" s="48" t="s">
        <v>84</v>
      </c>
      <c r="G1706" s="50" t="s">
        <v>271</v>
      </c>
      <c r="H1706" s="122">
        <v>792.4</v>
      </c>
      <c r="I1706" s="122">
        <v>-331.92</v>
      </c>
      <c r="J1706" s="122">
        <v>-460.48</v>
      </c>
      <c r="K1706" s="122">
        <v>0</v>
      </c>
      <c r="L1706"/>
      <c r="M1706"/>
      <c r="N1706"/>
    </row>
    <row r="1707" spans="1:14" s="41" customFormat="1" ht="12" hidden="1" customHeight="1" outlineLevel="2" x14ac:dyDescent="0.25">
      <c r="A1707" s="47">
        <v>1</v>
      </c>
      <c r="B1707" s="55" t="s">
        <v>317</v>
      </c>
      <c r="C1707" s="48">
        <v>3145226</v>
      </c>
      <c r="D1707" s="49">
        <v>41885</v>
      </c>
      <c r="E1707" s="48">
        <v>967828</v>
      </c>
      <c r="F1707" s="48" t="s">
        <v>133</v>
      </c>
      <c r="G1707" s="50" t="s">
        <v>276</v>
      </c>
      <c r="H1707" s="122">
        <v>792.4</v>
      </c>
      <c r="I1707" s="122">
        <v>-531.38</v>
      </c>
      <c r="J1707" s="122">
        <v>-261.02</v>
      </c>
      <c r="K1707" s="122">
        <v>0</v>
      </c>
      <c r="L1707"/>
      <c r="M1707"/>
      <c r="N1707"/>
    </row>
    <row r="1708" spans="1:14" s="41" customFormat="1" ht="12" hidden="1" customHeight="1" outlineLevel="2" x14ac:dyDescent="0.25">
      <c r="A1708" s="47">
        <v>1</v>
      </c>
      <c r="B1708" s="55" t="s">
        <v>317</v>
      </c>
      <c r="C1708" s="48">
        <v>890495</v>
      </c>
      <c r="D1708" s="49">
        <v>41885</v>
      </c>
      <c r="E1708" s="48">
        <v>56208</v>
      </c>
      <c r="F1708" s="48" t="s">
        <v>238</v>
      </c>
      <c r="G1708" s="50" t="s">
        <v>261</v>
      </c>
      <c r="H1708" s="122">
        <v>792.4</v>
      </c>
      <c r="I1708" s="122">
        <v>-515.44000000000005</v>
      </c>
      <c r="J1708" s="122">
        <v>-276.95999999999998</v>
      </c>
      <c r="K1708" s="122">
        <v>0</v>
      </c>
      <c r="L1708"/>
      <c r="M1708"/>
      <c r="N1708"/>
    </row>
    <row r="1709" spans="1:14" s="41" customFormat="1" ht="12" hidden="1" customHeight="1" outlineLevel="2" x14ac:dyDescent="0.25">
      <c r="A1709" s="47">
        <v>1</v>
      </c>
      <c r="B1709" s="55" t="s">
        <v>317</v>
      </c>
      <c r="C1709" s="48">
        <v>447348</v>
      </c>
      <c r="D1709" s="49">
        <v>41885</v>
      </c>
      <c r="E1709" s="48">
        <v>956242</v>
      </c>
      <c r="F1709" s="48" t="s">
        <v>238</v>
      </c>
      <c r="G1709" s="50" t="s">
        <v>261</v>
      </c>
      <c r="H1709" s="122">
        <v>349.4</v>
      </c>
      <c r="I1709" s="122">
        <v>-352.01</v>
      </c>
      <c r="J1709" s="122">
        <v>2.61</v>
      </c>
      <c r="K1709" s="122">
        <v>0</v>
      </c>
      <c r="L1709"/>
      <c r="M1709"/>
      <c r="N1709"/>
    </row>
    <row r="1710" spans="1:14" s="41" customFormat="1" ht="12" hidden="1" customHeight="1" outlineLevel="2" x14ac:dyDescent="0.25">
      <c r="A1710" s="47">
        <v>1</v>
      </c>
      <c r="B1710" s="55" t="s">
        <v>317</v>
      </c>
      <c r="C1710" s="48">
        <v>3082711</v>
      </c>
      <c r="D1710" s="49">
        <v>41885</v>
      </c>
      <c r="E1710" s="48">
        <v>49407</v>
      </c>
      <c r="F1710" s="48" t="s">
        <v>238</v>
      </c>
      <c r="G1710" s="50" t="s">
        <v>261</v>
      </c>
      <c r="H1710" s="122">
        <v>1328</v>
      </c>
      <c r="I1710" s="122">
        <v>-352.01</v>
      </c>
      <c r="J1710" s="122">
        <v>-975.99</v>
      </c>
      <c r="K1710" s="122">
        <v>0</v>
      </c>
      <c r="L1710"/>
      <c r="M1710"/>
      <c r="N1710"/>
    </row>
    <row r="1711" spans="1:14" s="41" customFormat="1" ht="12" hidden="1" customHeight="1" outlineLevel="2" x14ac:dyDescent="0.25">
      <c r="A1711" s="47">
        <v>1</v>
      </c>
      <c r="B1711" s="55" t="s">
        <v>317</v>
      </c>
      <c r="C1711" s="48">
        <v>1062393</v>
      </c>
      <c r="D1711" s="49">
        <v>41885</v>
      </c>
      <c r="E1711" s="48">
        <v>188674</v>
      </c>
      <c r="F1711" s="48" t="s">
        <v>38</v>
      </c>
      <c r="G1711" s="50" t="s">
        <v>260</v>
      </c>
      <c r="H1711" s="122">
        <v>627.20000000000005</v>
      </c>
      <c r="I1711" s="122">
        <v>-226.59</v>
      </c>
      <c r="J1711" s="122">
        <v>-400.61</v>
      </c>
      <c r="K1711" s="122">
        <v>0</v>
      </c>
      <c r="L1711"/>
      <c r="M1711"/>
      <c r="N1711"/>
    </row>
    <row r="1712" spans="1:14" s="41" customFormat="1" ht="12" hidden="1" customHeight="1" outlineLevel="2" x14ac:dyDescent="0.25">
      <c r="A1712" s="47">
        <v>1</v>
      </c>
      <c r="B1712" s="55" t="s">
        <v>317</v>
      </c>
      <c r="C1712" s="48">
        <v>3550594</v>
      </c>
      <c r="D1712" s="49">
        <v>41885</v>
      </c>
      <c r="E1712" s="48">
        <v>58234</v>
      </c>
      <c r="F1712" s="48" t="s">
        <v>250</v>
      </c>
      <c r="G1712" s="50" t="s">
        <v>285</v>
      </c>
      <c r="H1712" s="122">
        <v>7353.8</v>
      </c>
      <c r="I1712" s="122">
        <v>0</v>
      </c>
      <c r="J1712" s="122">
        <v>-5344.6</v>
      </c>
      <c r="K1712" s="122">
        <v>2009.2</v>
      </c>
      <c r="L1712"/>
      <c r="M1712"/>
      <c r="N1712"/>
    </row>
    <row r="1713" spans="1:14" s="41" customFormat="1" ht="12" hidden="1" customHeight="1" outlineLevel="2" x14ac:dyDescent="0.25">
      <c r="A1713" s="47">
        <v>1</v>
      </c>
      <c r="B1713" s="55" t="s">
        <v>317</v>
      </c>
      <c r="C1713" s="48">
        <v>3169197</v>
      </c>
      <c r="D1713" s="49">
        <v>41886</v>
      </c>
      <c r="E1713" s="48">
        <v>958940</v>
      </c>
      <c r="F1713" s="48" t="s">
        <v>49</v>
      </c>
      <c r="G1713" s="50" t="s">
        <v>272</v>
      </c>
      <c r="H1713" s="122">
        <v>2509.4</v>
      </c>
      <c r="I1713" s="122">
        <v>-569.13</v>
      </c>
      <c r="J1713" s="122">
        <v>-1940.27</v>
      </c>
      <c r="K1713" s="122">
        <v>0</v>
      </c>
      <c r="L1713"/>
      <c r="M1713"/>
      <c r="N1713"/>
    </row>
    <row r="1714" spans="1:14" s="41" customFormat="1" ht="12" hidden="1" customHeight="1" outlineLevel="2" x14ac:dyDescent="0.25">
      <c r="A1714" s="47">
        <v>1</v>
      </c>
      <c r="B1714" s="55" t="s">
        <v>317</v>
      </c>
      <c r="C1714" s="48">
        <v>3465576</v>
      </c>
      <c r="D1714" s="49">
        <v>41886</v>
      </c>
      <c r="E1714" s="48">
        <v>980405</v>
      </c>
      <c r="F1714" s="48" t="s">
        <v>84</v>
      </c>
      <c r="G1714" s="50" t="s">
        <v>271</v>
      </c>
      <c r="H1714" s="122">
        <v>2602</v>
      </c>
      <c r="I1714" s="122">
        <v>-458.11</v>
      </c>
      <c r="J1714" s="122">
        <v>-2143.89</v>
      </c>
      <c r="K1714" s="122">
        <v>0</v>
      </c>
      <c r="L1714"/>
      <c r="M1714"/>
      <c r="N1714"/>
    </row>
    <row r="1715" spans="1:14" s="41" customFormat="1" ht="12" hidden="1" customHeight="1" outlineLevel="2" x14ac:dyDescent="0.25">
      <c r="A1715" s="47">
        <v>1</v>
      </c>
      <c r="B1715" s="55" t="s">
        <v>317</v>
      </c>
      <c r="C1715" s="48">
        <v>447348</v>
      </c>
      <c r="D1715" s="49">
        <v>41886</v>
      </c>
      <c r="E1715" s="48">
        <v>956242</v>
      </c>
      <c r="F1715" s="48" t="s">
        <v>238</v>
      </c>
      <c r="G1715" s="50" t="s">
        <v>261</v>
      </c>
      <c r="H1715" s="122">
        <v>349.4</v>
      </c>
      <c r="I1715" s="122">
        <v>-352.01</v>
      </c>
      <c r="J1715" s="122">
        <v>2.61</v>
      </c>
      <c r="K1715" s="122">
        <v>0</v>
      </c>
      <c r="L1715"/>
      <c r="M1715"/>
      <c r="N1715"/>
    </row>
    <row r="1716" spans="1:14" s="41" customFormat="1" ht="12" hidden="1" customHeight="1" outlineLevel="2" x14ac:dyDescent="0.25">
      <c r="A1716" s="47">
        <v>1</v>
      </c>
      <c r="B1716" s="55" t="s">
        <v>317</v>
      </c>
      <c r="C1716" s="48">
        <v>890495</v>
      </c>
      <c r="D1716" s="49">
        <v>41886</v>
      </c>
      <c r="E1716" s="48">
        <v>56208</v>
      </c>
      <c r="F1716" s="48" t="s">
        <v>238</v>
      </c>
      <c r="G1716" s="50" t="s">
        <v>261</v>
      </c>
      <c r="H1716" s="122">
        <v>349.4</v>
      </c>
      <c r="I1716" s="122">
        <v>-352.01</v>
      </c>
      <c r="J1716" s="122">
        <v>2.61</v>
      </c>
      <c r="K1716" s="122">
        <v>0</v>
      </c>
      <c r="L1716"/>
      <c r="M1716"/>
      <c r="N1716"/>
    </row>
    <row r="1717" spans="1:14" s="41" customFormat="1" ht="12" hidden="1" customHeight="1" outlineLevel="2" x14ac:dyDescent="0.25">
      <c r="A1717" s="47">
        <v>1</v>
      </c>
      <c r="B1717" s="55" t="s">
        <v>317</v>
      </c>
      <c r="C1717" s="48">
        <v>3082711</v>
      </c>
      <c r="D1717" s="49">
        <v>41886</v>
      </c>
      <c r="E1717" s="48">
        <v>49407</v>
      </c>
      <c r="F1717" s="48" t="s">
        <v>238</v>
      </c>
      <c r="G1717" s="50" t="s">
        <v>261</v>
      </c>
      <c r="H1717" s="122">
        <v>698.8</v>
      </c>
      <c r="I1717" s="122">
        <v>-352.01</v>
      </c>
      <c r="J1717" s="122">
        <v>-346.79</v>
      </c>
      <c r="K1717" s="122">
        <v>0</v>
      </c>
      <c r="L1717"/>
      <c r="M1717"/>
      <c r="N1717"/>
    </row>
    <row r="1718" spans="1:14" s="41" customFormat="1" ht="12" hidden="1" customHeight="1" outlineLevel="2" x14ac:dyDescent="0.25">
      <c r="A1718" s="47">
        <v>1</v>
      </c>
      <c r="B1718" s="55" t="s">
        <v>317</v>
      </c>
      <c r="C1718" s="48">
        <v>3536226</v>
      </c>
      <c r="D1718" s="49">
        <v>41886</v>
      </c>
      <c r="E1718" s="48">
        <v>201260</v>
      </c>
      <c r="F1718" s="48" t="s">
        <v>16</v>
      </c>
      <c r="G1718" s="50" t="s">
        <v>266</v>
      </c>
      <c r="H1718" s="122">
        <v>2027.03</v>
      </c>
      <c r="I1718" s="122">
        <v>-918.23</v>
      </c>
      <c r="J1718" s="122">
        <v>-1108.8</v>
      </c>
      <c r="K1718" s="122">
        <v>0</v>
      </c>
      <c r="L1718"/>
      <c r="M1718"/>
      <c r="N1718"/>
    </row>
    <row r="1719" spans="1:14" s="41" customFormat="1" ht="12" hidden="1" customHeight="1" outlineLevel="2" x14ac:dyDescent="0.25">
      <c r="A1719" s="47">
        <v>1</v>
      </c>
      <c r="B1719" s="55" t="s">
        <v>317</v>
      </c>
      <c r="C1719" s="48">
        <v>3550594</v>
      </c>
      <c r="D1719" s="49">
        <v>41886</v>
      </c>
      <c r="E1719" s="48">
        <v>58234</v>
      </c>
      <c r="F1719" s="48" t="s">
        <v>250</v>
      </c>
      <c r="G1719" s="50" t="s">
        <v>285</v>
      </c>
      <c r="H1719" s="122">
        <v>349.4</v>
      </c>
      <c r="I1719" s="122">
        <v>0</v>
      </c>
      <c r="J1719" s="122">
        <v>13.5</v>
      </c>
      <c r="K1719" s="122">
        <v>362.9</v>
      </c>
      <c r="L1719"/>
      <c r="M1719"/>
      <c r="N1719"/>
    </row>
    <row r="1720" spans="1:14" s="41" customFormat="1" ht="12" hidden="1" customHeight="1" outlineLevel="2" x14ac:dyDescent="0.25">
      <c r="A1720" s="47">
        <v>1</v>
      </c>
      <c r="B1720" s="55" t="s">
        <v>317</v>
      </c>
      <c r="C1720" s="48">
        <v>3169197</v>
      </c>
      <c r="D1720" s="49">
        <v>41887</v>
      </c>
      <c r="E1720" s="48">
        <v>958940</v>
      </c>
      <c r="F1720" s="48" t="s">
        <v>49</v>
      </c>
      <c r="G1720" s="50" t="s">
        <v>272</v>
      </c>
      <c r="H1720" s="122">
        <v>2509.4</v>
      </c>
      <c r="I1720" s="122">
        <v>-569.13</v>
      </c>
      <c r="J1720" s="122">
        <v>-1940.27</v>
      </c>
      <c r="K1720" s="122">
        <v>0</v>
      </c>
      <c r="L1720"/>
      <c r="M1720"/>
      <c r="N1720"/>
    </row>
    <row r="1721" spans="1:14" s="41" customFormat="1" ht="12" hidden="1" customHeight="1" outlineLevel="2" x14ac:dyDescent="0.25">
      <c r="A1721" s="47">
        <v>1</v>
      </c>
      <c r="B1721" s="55" t="s">
        <v>317</v>
      </c>
      <c r="C1721" s="48">
        <v>1045732</v>
      </c>
      <c r="D1721" s="49">
        <v>41887</v>
      </c>
      <c r="E1721" s="48">
        <v>4603</v>
      </c>
      <c r="F1721" s="48" t="s">
        <v>84</v>
      </c>
      <c r="G1721" s="50" t="s">
        <v>271</v>
      </c>
      <c r="H1721" s="122">
        <v>349.4</v>
      </c>
      <c r="I1721" s="122">
        <v>-283.98</v>
      </c>
      <c r="J1721" s="122">
        <v>-65.42</v>
      </c>
      <c r="K1721" s="122">
        <v>0</v>
      </c>
      <c r="L1721"/>
      <c r="M1721"/>
      <c r="N1721"/>
    </row>
    <row r="1722" spans="1:14" s="41" customFormat="1" ht="12" hidden="1" customHeight="1" outlineLevel="2" x14ac:dyDescent="0.25">
      <c r="A1722" s="47">
        <v>1</v>
      </c>
      <c r="B1722" s="55" t="s">
        <v>317</v>
      </c>
      <c r="C1722" s="48">
        <v>890495</v>
      </c>
      <c r="D1722" s="49">
        <v>41887</v>
      </c>
      <c r="E1722" s="48">
        <v>56208</v>
      </c>
      <c r="F1722" s="48" t="s">
        <v>238</v>
      </c>
      <c r="G1722" s="50" t="s">
        <v>261</v>
      </c>
      <c r="H1722" s="122">
        <v>349.4</v>
      </c>
      <c r="I1722" s="122">
        <v>-352.01</v>
      </c>
      <c r="J1722" s="122">
        <v>2.61</v>
      </c>
      <c r="K1722" s="122">
        <v>0</v>
      </c>
      <c r="L1722"/>
      <c r="M1722"/>
      <c r="N1722"/>
    </row>
    <row r="1723" spans="1:14" s="41" customFormat="1" ht="12" hidden="1" customHeight="1" outlineLevel="2" x14ac:dyDescent="0.25">
      <c r="A1723" s="47">
        <v>1</v>
      </c>
      <c r="B1723" s="55" t="s">
        <v>317</v>
      </c>
      <c r="C1723" s="48">
        <v>1062393</v>
      </c>
      <c r="D1723" s="49">
        <v>41887</v>
      </c>
      <c r="E1723" s="48">
        <v>188674</v>
      </c>
      <c r="F1723" s="48" t="s">
        <v>38</v>
      </c>
      <c r="G1723" s="50" t="s">
        <v>260</v>
      </c>
      <c r="H1723" s="122">
        <v>442</v>
      </c>
      <c r="I1723" s="122">
        <v>-226.59</v>
      </c>
      <c r="J1723" s="122">
        <v>-215.41</v>
      </c>
      <c r="K1723" s="122">
        <v>0</v>
      </c>
      <c r="L1723"/>
      <c r="M1723"/>
      <c r="N1723"/>
    </row>
    <row r="1724" spans="1:14" s="41" customFormat="1" ht="12" hidden="1" customHeight="1" outlineLevel="2" x14ac:dyDescent="0.25">
      <c r="A1724" s="47">
        <v>1</v>
      </c>
      <c r="B1724" s="55" t="s">
        <v>317</v>
      </c>
      <c r="C1724" s="48">
        <v>3550594</v>
      </c>
      <c r="D1724" s="49">
        <v>41887</v>
      </c>
      <c r="E1724" s="48">
        <v>58234</v>
      </c>
      <c r="F1724" s="48" t="s">
        <v>250</v>
      </c>
      <c r="G1724" s="50" t="s">
        <v>285</v>
      </c>
      <c r="H1724" s="122">
        <v>349.4</v>
      </c>
      <c r="I1724" s="122">
        <v>0</v>
      </c>
      <c r="J1724" s="122">
        <v>13.5</v>
      </c>
      <c r="K1724" s="122">
        <v>362.9</v>
      </c>
      <c r="L1724"/>
      <c r="M1724"/>
      <c r="N1724"/>
    </row>
    <row r="1725" spans="1:14" s="41" customFormat="1" ht="12" hidden="1" customHeight="1" outlineLevel="2" x14ac:dyDescent="0.25">
      <c r="A1725" s="47">
        <v>1</v>
      </c>
      <c r="B1725" s="55" t="s">
        <v>317</v>
      </c>
      <c r="C1725" s="48">
        <v>3169197</v>
      </c>
      <c r="D1725" s="49">
        <v>41890</v>
      </c>
      <c r="E1725" s="48">
        <v>958940</v>
      </c>
      <c r="F1725" s="48" t="s">
        <v>49</v>
      </c>
      <c r="G1725" s="50" t="s">
        <v>272</v>
      </c>
      <c r="H1725" s="122">
        <v>2602</v>
      </c>
      <c r="I1725" s="122">
        <v>-569.13</v>
      </c>
      <c r="J1725" s="122">
        <v>-2032.87</v>
      </c>
      <c r="K1725" s="122">
        <v>0</v>
      </c>
      <c r="L1725"/>
      <c r="M1725"/>
      <c r="N1725"/>
    </row>
    <row r="1726" spans="1:14" s="41" customFormat="1" ht="12" hidden="1" customHeight="1" outlineLevel="2" x14ac:dyDescent="0.25">
      <c r="A1726" s="47">
        <v>1</v>
      </c>
      <c r="B1726" s="55" t="s">
        <v>317</v>
      </c>
      <c r="C1726" s="48">
        <v>3465576</v>
      </c>
      <c r="D1726" s="49">
        <v>41890</v>
      </c>
      <c r="E1726" s="48">
        <v>980405</v>
      </c>
      <c r="F1726" s="48" t="s">
        <v>84</v>
      </c>
      <c r="G1726" s="50" t="s">
        <v>271</v>
      </c>
      <c r="H1726" s="122">
        <v>2602</v>
      </c>
      <c r="I1726" s="122">
        <v>-458.11</v>
      </c>
      <c r="J1726" s="122">
        <v>-2143.89</v>
      </c>
      <c r="K1726" s="122">
        <v>0</v>
      </c>
      <c r="L1726"/>
      <c r="M1726"/>
      <c r="N1726"/>
    </row>
    <row r="1727" spans="1:14" s="41" customFormat="1" ht="12" hidden="1" customHeight="1" outlineLevel="2" x14ac:dyDescent="0.25">
      <c r="A1727" s="47">
        <v>1</v>
      </c>
      <c r="B1727" s="55" t="s">
        <v>317</v>
      </c>
      <c r="C1727" s="48">
        <v>1045732</v>
      </c>
      <c r="D1727" s="49">
        <v>41890</v>
      </c>
      <c r="E1727" s="48">
        <v>4603</v>
      </c>
      <c r="F1727" s="48" t="s">
        <v>84</v>
      </c>
      <c r="G1727" s="50" t="s">
        <v>271</v>
      </c>
      <c r="H1727" s="122">
        <v>349.4</v>
      </c>
      <c r="I1727" s="122">
        <v>-283.98</v>
      </c>
      <c r="J1727" s="122">
        <v>-65.42</v>
      </c>
      <c r="K1727" s="122">
        <v>0</v>
      </c>
      <c r="L1727"/>
      <c r="M1727"/>
      <c r="N1727"/>
    </row>
    <row r="1728" spans="1:14" s="41" customFormat="1" ht="12" hidden="1" customHeight="1" outlineLevel="2" x14ac:dyDescent="0.25">
      <c r="A1728" s="47">
        <v>1</v>
      </c>
      <c r="B1728" s="55" t="s">
        <v>317</v>
      </c>
      <c r="C1728" s="48">
        <v>890495</v>
      </c>
      <c r="D1728" s="49">
        <v>41890</v>
      </c>
      <c r="E1728" s="48">
        <v>56208</v>
      </c>
      <c r="F1728" s="48" t="s">
        <v>238</v>
      </c>
      <c r="G1728" s="50" t="s">
        <v>261</v>
      </c>
      <c r="H1728" s="122">
        <v>349.4</v>
      </c>
      <c r="I1728" s="122">
        <v>-352.01</v>
      </c>
      <c r="J1728" s="122">
        <v>2.61</v>
      </c>
      <c r="K1728" s="122">
        <v>0</v>
      </c>
      <c r="L1728"/>
      <c r="M1728"/>
      <c r="N1728"/>
    </row>
    <row r="1729" spans="1:14" s="41" customFormat="1" ht="12" hidden="1" customHeight="1" outlineLevel="2" x14ac:dyDescent="0.25">
      <c r="A1729" s="47">
        <v>1</v>
      </c>
      <c r="B1729" s="55" t="s">
        <v>317</v>
      </c>
      <c r="C1729" s="48">
        <v>3082711</v>
      </c>
      <c r="D1729" s="49">
        <v>41890</v>
      </c>
      <c r="E1729" s="48">
        <v>49407</v>
      </c>
      <c r="F1729" s="48" t="s">
        <v>238</v>
      </c>
      <c r="G1729" s="50" t="s">
        <v>261</v>
      </c>
      <c r="H1729" s="122">
        <v>349.4</v>
      </c>
      <c r="I1729" s="122">
        <v>-352.01</v>
      </c>
      <c r="J1729" s="122">
        <v>2.61</v>
      </c>
      <c r="K1729" s="122">
        <v>0</v>
      </c>
      <c r="L1729"/>
      <c r="M1729"/>
      <c r="N1729"/>
    </row>
    <row r="1730" spans="1:14" s="41" customFormat="1" ht="12" hidden="1" customHeight="1" outlineLevel="2" x14ac:dyDescent="0.25">
      <c r="A1730" s="47">
        <v>1</v>
      </c>
      <c r="B1730" s="55" t="s">
        <v>317</v>
      </c>
      <c r="C1730" s="48">
        <v>3550594</v>
      </c>
      <c r="D1730" s="49">
        <v>41890</v>
      </c>
      <c r="E1730" s="48">
        <v>58234</v>
      </c>
      <c r="F1730" s="48" t="s">
        <v>250</v>
      </c>
      <c r="G1730" s="50" t="s">
        <v>285</v>
      </c>
      <c r="H1730" s="122">
        <v>349.4</v>
      </c>
      <c r="I1730" s="122">
        <v>0</v>
      </c>
      <c r="J1730" s="122">
        <v>13.5</v>
      </c>
      <c r="K1730" s="122">
        <v>362.9</v>
      </c>
      <c r="L1730"/>
      <c r="M1730"/>
      <c r="N1730"/>
    </row>
    <row r="1731" spans="1:14" s="41" customFormat="1" ht="12" hidden="1" customHeight="1" outlineLevel="2" x14ac:dyDescent="0.25">
      <c r="A1731" s="47">
        <v>1</v>
      </c>
      <c r="B1731" s="55" t="s">
        <v>317</v>
      </c>
      <c r="C1731" s="48">
        <v>783738</v>
      </c>
      <c r="D1731" s="49">
        <v>41890</v>
      </c>
      <c r="E1731" s="48">
        <v>991532</v>
      </c>
      <c r="F1731" s="48" t="s">
        <v>19</v>
      </c>
      <c r="G1731" s="50" t="s">
        <v>262</v>
      </c>
      <c r="H1731" s="122">
        <v>349.4</v>
      </c>
      <c r="I1731" s="122">
        <v>0</v>
      </c>
      <c r="J1731" s="122">
        <v>33.65</v>
      </c>
      <c r="K1731" s="122">
        <v>383.05</v>
      </c>
      <c r="L1731"/>
      <c r="M1731"/>
      <c r="N1731"/>
    </row>
    <row r="1732" spans="1:14" s="41" customFormat="1" ht="12" hidden="1" customHeight="1" outlineLevel="2" x14ac:dyDescent="0.25">
      <c r="A1732" s="47">
        <v>1</v>
      </c>
      <c r="B1732" s="55" t="s">
        <v>317</v>
      </c>
      <c r="C1732" s="48">
        <v>3169197</v>
      </c>
      <c r="D1732" s="49">
        <v>41891</v>
      </c>
      <c r="E1732" s="48">
        <v>958940</v>
      </c>
      <c r="F1732" s="48" t="s">
        <v>49</v>
      </c>
      <c r="G1732" s="50" t="s">
        <v>272</v>
      </c>
      <c r="H1732" s="122">
        <v>2509.4</v>
      </c>
      <c r="I1732" s="122">
        <v>-569.13</v>
      </c>
      <c r="J1732" s="122">
        <v>-1940.27</v>
      </c>
      <c r="K1732" s="122">
        <v>0</v>
      </c>
      <c r="L1732"/>
      <c r="M1732"/>
      <c r="N1732"/>
    </row>
    <row r="1733" spans="1:14" s="41" customFormat="1" ht="12" hidden="1" customHeight="1" outlineLevel="2" x14ac:dyDescent="0.25">
      <c r="A1733" s="47">
        <v>1</v>
      </c>
      <c r="B1733" s="55" t="s">
        <v>317</v>
      </c>
      <c r="C1733" s="48">
        <v>3465576</v>
      </c>
      <c r="D1733" s="49">
        <v>41891</v>
      </c>
      <c r="E1733" s="48">
        <v>980405</v>
      </c>
      <c r="F1733" s="48" t="s">
        <v>84</v>
      </c>
      <c r="G1733" s="50" t="s">
        <v>271</v>
      </c>
      <c r="H1733" s="122">
        <v>2509.4</v>
      </c>
      <c r="I1733" s="122">
        <v>-442.45</v>
      </c>
      <c r="J1733" s="122">
        <v>-2066.9499999999998</v>
      </c>
      <c r="K1733" s="122">
        <v>0</v>
      </c>
      <c r="L1733"/>
      <c r="M1733"/>
      <c r="N1733"/>
    </row>
    <row r="1734" spans="1:14" s="41" customFormat="1" ht="12" hidden="1" customHeight="1" outlineLevel="2" x14ac:dyDescent="0.25">
      <c r="A1734" s="47">
        <v>1</v>
      </c>
      <c r="B1734" s="55" t="s">
        <v>317</v>
      </c>
      <c r="C1734" s="48">
        <v>890495</v>
      </c>
      <c r="D1734" s="49">
        <v>41891</v>
      </c>
      <c r="E1734" s="48">
        <v>56208</v>
      </c>
      <c r="F1734" s="48" t="s">
        <v>238</v>
      </c>
      <c r="G1734" s="50" t="s">
        <v>261</v>
      </c>
      <c r="H1734" s="122">
        <v>349.4</v>
      </c>
      <c r="I1734" s="122">
        <v>-352.01</v>
      </c>
      <c r="J1734" s="122">
        <v>2.61</v>
      </c>
      <c r="K1734" s="122">
        <v>0</v>
      </c>
      <c r="L1734"/>
      <c r="M1734"/>
      <c r="N1734"/>
    </row>
    <row r="1735" spans="1:14" s="41" customFormat="1" ht="12" hidden="1" customHeight="1" outlineLevel="2" x14ac:dyDescent="0.25">
      <c r="A1735" s="47">
        <v>1</v>
      </c>
      <c r="B1735" s="55" t="s">
        <v>317</v>
      </c>
      <c r="C1735" s="48">
        <v>3082711</v>
      </c>
      <c r="D1735" s="49">
        <v>41891</v>
      </c>
      <c r="E1735" s="48">
        <v>49407</v>
      </c>
      <c r="F1735" s="48" t="s">
        <v>238</v>
      </c>
      <c r="G1735" s="50" t="s">
        <v>261</v>
      </c>
      <c r="H1735" s="122">
        <v>442</v>
      </c>
      <c r="I1735" s="122">
        <v>-352.01</v>
      </c>
      <c r="J1735" s="122">
        <v>-89.99</v>
      </c>
      <c r="K1735" s="122">
        <v>0</v>
      </c>
      <c r="L1735"/>
      <c r="M1735"/>
      <c r="N1735"/>
    </row>
    <row r="1736" spans="1:14" s="41" customFormat="1" ht="12" hidden="1" customHeight="1" outlineLevel="2" x14ac:dyDescent="0.25">
      <c r="A1736" s="47">
        <v>1</v>
      </c>
      <c r="B1736" s="55" t="s">
        <v>317</v>
      </c>
      <c r="C1736" s="48">
        <v>1007051</v>
      </c>
      <c r="D1736" s="49">
        <v>41891</v>
      </c>
      <c r="E1736" s="48">
        <v>946947</v>
      </c>
      <c r="F1736" s="48" t="s">
        <v>16</v>
      </c>
      <c r="G1736" s="50" t="s">
        <v>266</v>
      </c>
      <c r="H1736" s="122">
        <v>1793.23</v>
      </c>
      <c r="I1736" s="122">
        <v>-1072.1500000000001</v>
      </c>
      <c r="J1736" s="122">
        <v>-721.08</v>
      </c>
      <c r="K1736" s="122">
        <v>0</v>
      </c>
      <c r="L1736"/>
      <c r="M1736"/>
      <c r="N1736"/>
    </row>
    <row r="1737" spans="1:14" s="41" customFormat="1" ht="12" hidden="1" customHeight="1" outlineLevel="2" x14ac:dyDescent="0.25">
      <c r="A1737" s="47">
        <v>1</v>
      </c>
      <c r="B1737" s="55" t="s">
        <v>317</v>
      </c>
      <c r="C1737" s="48">
        <v>3550594</v>
      </c>
      <c r="D1737" s="49">
        <v>41891</v>
      </c>
      <c r="E1737" s="48">
        <v>58234</v>
      </c>
      <c r="F1737" s="48" t="s">
        <v>250</v>
      </c>
      <c r="G1737" s="50" t="s">
        <v>285</v>
      </c>
      <c r="H1737" s="122">
        <v>442</v>
      </c>
      <c r="I1737" s="122">
        <v>0</v>
      </c>
      <c r="J1737" s="122">
        <v>-79.099999999999994</v>
      </c>
      <c r="K1737" s="122">
        <v>362.9</v>
      </c>
      <c r="L1737"/>
      <c r="M1737"/>
      <c r="N1737"/>
    </row>
    <row r="1738" spans="1:14" s="41" customFormat="1" ht="12" hidden="1" customHeight="1" outlineLevel="2" x14ac:dyDescent="0.25">
      <c r="A1738" s="47">
        <v>1</v>
      </c>
      <c r="B1738" s="55" t="s">
        <v>317</v>
      </c>
      <c r="C1738" s="48">
        <v>783738</v>
      </c>
      <c r="D1738" s="49">
        <v>41891</v>
      </c>
      <c r="E1738" s="48">
        <v>991532</v>
      </c>
      <c r="F1738" s="48" t="s">
        <v>19</v>
      </c>
      <c r="G1738" s="50" t="s">
        <v>262</v>
      </c>
      <c r="H1738" s="122">
        <v>349.4</v>
      </c>
      <c r="I1738" s="122">
        <v>0</v>
      </c>
      <c r="J1738" s="122">
        <v>33.65</v>
      </c>
      <c r="K1738" s="122">
        <v>383.05</v>
      </c>
      <c r="L1738"/>
      <c r="M1738"/>
      <c r="N1738"/>
    </row>
    <row r="1739" spans="1:14" s="41" customFormat="1" ht="12" hidden="1" customHeight="1" outlineLevel="2" x14ac:dyDescent="0.25">
      <c r="A1739" s="47">
        <v>1</v>
      </c>
      <c r="B1739" s="55" t="s">
        <v>317</v>
      </c>
      <c r="C1739" s="48">
        <v>3169197</v>
      </c>
      <c r="D1739" s="49">
        <v>41892</v>
      </c>
      <c r="E1739" s="48">
        <v>958940</v>
      </c>
      <c r="F1739" s="48" t="s">
        <v>49</v>
      </c>
      <c r="G1739" s="50" t="s">
        <v>272</v>
      </c>
      <c r="H1739" s="122">
        <v>2602</v>
      </c>
      <c r="I1739" s="122">
        <v>-569.13</v>
      </c>
      <c r="J1739" s="122">
        <v>-2032.87</v>
      </c>
      <c r="K1739" s="122">
        <v>0</v>
      </c>
      <c r="L1739"/>
      <c r="M1739"/>
      <c r="N1739"/>
    </row>
    <row r="1740" spans="1:14" s="41" customFormat="1" ht="12" hidden="1" customHeight="1" outlineLevel="2" x14ac:dyDescent="0.25">
      <c r="A1740" s="47">
        <v>1</v>
      </c>
      <c r="B1740" s="55" t="s">
        <v>317</v>
      </c>
      <c r="C1740" s="48">
        <v>3465576</v>
      </c>
      <c r="D1740" s="49">
        <v>41892</v>
      </c>
      <c r="E1740" s="48">
        <v>980405</v>
      </c>
      <c r="F1740" s="48" t="s">
        <v>84</v>
      </c>
      <c r="G1740" s="50" t="s">
        <v>271</v>
      </c>
      <c r="H1740" s="122">
        <v>2602</v>
      </c>
      <c r="I1740" s="122">
        <v>-458.11</v>
      </c>
      <c r="J1740" s="122">
        <v>-2143.89</v>
      </c>
      <c r="K1740" s="122">
        <v>0</v>
      </c>
      <c r="L1740"/>
      <c r="M1740"/>
      <c r="N1740"/>
    </row>
    <row r="1741" spans="1:14" s="41" customFormat="1" ht="12" hidden="1" customHeight="1" outlineLevel="2" x14ac:dyDescent="0.25">
      <c r="A1741" s="47">
        <v>1</v>
      </c>
      <c r="B1741" s="55" t="s">
        <v>317</v>
      </c>
      <c r="C1741" s="48">
        <v>890495</v>
      </c>
      <c r="D1741" s="49">
        <v>41892</v>
      </c>
      <c r="E1741" s="48">
        <v>56208</v>
      </c>
      <c r="F1741" s="48" t="s">
        <v>238</v>
      </c>
      <c r="G1741" s="50" t="s">
        <v>261</v>
      </c>
      <c r="H1741" s="122">
        <v>349.4</v>
      </c>
      <c r="I1741" s="122">
        <v>-352.01</v>
      </c>
      <c r="J1741" s="122">
        <v>2.61</v>
      </c>
      <c r="K1741" s="122">
        <v>0</v>
      </c>
      <c r="L1741"/>
      <c r="M1741"/>
      <c r="N1741"/>
    </row>
    <row r="1742" spans="1:14" s="41" customFormat="1" ht="12" hidden="1" customHeight="1" outlineLevel="2" x14ac:dyDescent="0.25">
      <c r="A1742" s="47">
        <v>1</v>
      </c>
      <c r="B1742" s="55" t="s">
        <v>317</v>
      </c>
      <c r="C1742" s="48">
        <v>3082711</v>
      </c>
      <c r="D1742" s="49">
        <v>41892</v>
      </c>
      <c r="E1742" s="48">
        <v>49407</v>
      </c>
      <c r="F1742" s="48" t="s">
        <v>238</v>
      </c>
      <c r="G1742" s="50" t="s">
        <v>261</v>
      </c>
      <c r="H1742" s="122">
        <v>349.4</v>
      </c>
      <c r="I1742" s="122">
        <v>-352.01</v>
      </c>
      <c r="J1742" s="122">
        <v>2.61</v>
      </c>
      <c r="K1742" s="122">
        <v>0</v>
      </c>
      <c r="L1742"/>
      <c r="M1742"/>
      <c r="N1742"/>
    </row>
    <row r="1743" spans="1:14" s="41" customFormat="1" ht="12" hidden="1" customHeight="1" outlineLevel="2" x14ac:dyDescent="0.25">
      <c r="A1743" s="47">
        <v>1</v>
      </c>
      <c r="B1743" s="55" t="s">
        <v>317</v>
      </c>
      <c r="C1743" s="48">
        <v>3550594</v>
      </c>
      <c r="D1743" s="49">
        <v>41892</v>
      </c>
      <c r="E1743" s="48">
        <v>58234</v>
      </c>
      <c r="F1743" s="48" t="s">
        <v>250</v>
      </c>
      <c r="G1743" s="50" t="s">
        <v>285</v>
      </c>
      <c r="H1743" s="122">
        <v>349.4</v>
      </c>
      <c r="I1743" s="122">
        <v>0</v>
      </c>
      <c r="J1743" s="122">
        <v>13.5</v>
      </c>
      <c r="K1743" s="122">
        <v>362.9</v>
      </c>
      <c r="L1743"/>
      <c r="M1743"/>
      <c r="N1743"/>
    </row>
    <row r="1744" spans="1:14" s="41" customFormat="1" ht="12" hidden="1" customHeight="1" outlineLevel="2" x14ac:dyDescent="0.25">
      <c r="A1744" s="47">
        <v>1</v>
      </c>
      <c r="B1744" s="55" t="s">
        <v>317</v>
      </c>
      <c r="C1744" s="48">
        <v>1176849</v>
      </c>
      <c r="D1744" s="49">
        <v>41893</v>
      </c>
      <c r="E1744" s="48">
        <v>934806</v>
      </c>
      <c r="F1744" s="48" t="s">
        <v>66</v>
      </c>
      <c r="G1744" s="50" t="s">
        <v>67</v>
      </c>
      <c r="H1744" s="122">
        <v>1024.94</v>
      </c>
      <c r="I1744" s="122">
        <v>-65.09</v>
      </c>
      <c r="J1744" s="122">
        <v>-959.85</v>
      </c>
      <c r="K1744" s="122">
        <v>0</v>
      </c>
      <c r="L1744"/>
      <c r="M1744"/>
      <c r="N1744"/>
    </row>
    <row r="1745" spans="1:14" s="41" customFormat="1" ht="12" hidden="1" customHeight="1" outlineLevel="2" x14ac:dyDescent="0.25">
      <c r="A1745" s="47">
        <v>1</v>
      </c>
      <c r="B1745" s="55" t="s">
        <v>317</v>
      </c>
      <c r="C1745" s="48">
        <v>3169197</v>
      </c>
      <c r="D1745" s="49">
        <v>41893</v>
      </c>
      <c r="E1745" s="48">
        <v>958940</v>
      </c>
      <c r="F1745" s="48" t="s">
        <v>49</v>
      </c>
      <c r="G1745" s="50" t="s">
        <v>272</v>
      </c>
      <c r="H1745" s="122">
        <v>2952.4</v>
      </c>
      <c r="I1745" s="122">
        <v>-696.96</v>
      </c>
      <c r="J1745" s="122">
        <v>-2255.44</v>
      </c>
      <c r="K1745" s="122">
        <v>0</v>
      </c>
      <c r="L1745"/>
      <c r="M1745"/>
      <c r="N1745"/>
    </row>
    <row r="1746" spans="1:14" s="41" customFormat="1" ht="12" hidden="1" customHeight="1" outlineLevel="2" x14ac:dyDescent="0.25">
      <c r="A1746" s="47">
        <v>1</v>
      </c>
      <c r="B1746" s="55" t="s">
        <v>317</v>
      </c>
      <c r="C1746" s="48">
        <v>3465576</v>
      </c>
      <c r="D1746" s="49">
        <v>41893</v>
      </c>
      <c r="E1746" s="48">
        <v>980405</v>
      </c>
      <c r="F1746" s="48" t="s">
        <v>84</v>
      </c>
      <c r="G1746" s="50" t="s">
        <v>271</v>
      </c>
      <c r="H1746" s="122">
        <v>2952.4</v>
      </c>
      <c r="I1746" s="122">
        <v>-490.39</v>
      </c>
      <c r="J1746" s="122">
        <v>-2462.0100000000002</v>
      </c>
      <c r="K1746" s="122">
        <v>0</v>
      </c>
      <c r="L1746"/>
      <c r="M1746"/>
      <c r="N1746"/>
    </row>
    <row r="1747" spans="1:14" s="41" customFormat="1" ht="12" hidden="1" customHeight="1" outlineLevel="2" x14ac:dyDescent="0.25">
      <c r="A1747" s="47">
        <v>1</v>
      </c>
      <c r="B1747" s="55" t="s">
        <v>317</v>
      </c>
      <c r="C1747" s="48">
        <v>890495</v>
      </c>
      <c r="D1747" s="49">
        <v>41893</v>
      </c>
      <c r="E1747" s="48">
        <v>56208</v>
      </c>
      <c r="F1747" s="48" t="s">
        <v>238</v>
      </c>
      <c r="G1747" s="50" t="s">
        <v>261</v>
      </c>
      <c r="H1747" s="122">
        <v>792.4</v>
      </c>
      <c r="I1747" s="122">
        <v>-515.44000000000005</v>
      </c>
      <c r="J1747" s="122">
        <v>-276.95999999999998</v>
      </c>
      <c r="K1747" s="122">
        <v>0</v>
      </c>
      <c r="L1747"/>
      <c r="M1747"/>
      <c r="N1747"/>
    </row>
    <row r="1748" spans="1:14" s="41" customFormat="1" ht="12" hidden="1" customHeight="1" outlineLevel="2" x14ac:dyDescent="0.25">
      <c r="A1748" s="47">
        <v>1</v>
      </c>
      <c r="B1748" s="55" t="s">
        <v>317</v>
      </c>
      <c r="C1748" s="48">
        <v>3082711</v>
      </c>
      <c r="D1748" s="49">
        <v>41893</v>
      </c>
      <c r="E1748" s="48">
        <v>49407</v>
      </c>
      <c r="F1748" s="48" t="s">
        <v>238</v>
      </c>
      <c r="G1748" s="50" t="s">
        <v>261</v>
      </c>
      <c r="H1748" s="122">
        <v>792.4</v>
      </c>
      <c r="I1748" s="122">
        <v>-515.44000000000005</v>
      </c>
      <c r="J1748" s="122">
        <v>-276.95999999999998</v>
      </c>
      <c r="K1748" s="122">
        <v>0</v>
      </c>
      <c r="L1748"/>
      <c r="M1748"/>
      <c r="N1748"/>
    </row>
    <row r="1749" spans="1:14" s="41" customFormat="1" ht="12" hidden="1" customHeight="1" outlineLevel="2" x14ac:dyDescent="0.25">
      <c r="A1749" s="47">
        <v>1</v>
      </c>
      <c r="B1749" s="55" t="s">
        <v>317</v>
      </c>
      <c r="C1749" s="48">
        <v>1007051</v>
      </c>
      <c r="D1749" s="49">
        <v>41893</v>
      </c>
      <c r="E1749" s="48">
        <v>946947</v>
      </c>
      <c r="F1749" s="48" t="s">
        <v>16</v>
      </c>
      <c r="G1749" s="50" t="s">
        <v>266</v>
      </c>
      <c r="H1749" s="122">
        <v>792.4</v>
      </c>
      <c r="I1749" s="122">
        <v>-531.38</v>
      </c>
      <c r="J1749" s="122">
        <v>-261.02</v>
      </c>
      <c r="K1749" s="122">
        <v>0</v>
      </c>
      <c r="L1749"/>
      <c r="M1749"/>
      <c r="N1749"/>
    </row>
    <row r="1750" spans="1:14" s="41" customFormat="1" ht="12" hidden="1" customHeight="1" outlineLevel="2" x14ac:dyDescent="0.25">
      <c r="A1750" s="47">
        <v>1</v>
      </c>
      <c r="B1750" s="55" t="s">
        <v>317</v>
      </c>
      <c r="C1750" s="48">
        <v>3550594</v>
      </c>
      <c r="D1750" s="49">
        <v>41893</v>
      </c>
      <c r="E1750" s="48">
        <v>58234</v>
      </c>
      <c r="F1750" s="48" t="s">
        <v>250</v>
      </c>
      <c r="G1750" s="50" t="s">
        <v>285</v>
      </c>
      <c r="H1750" s="122">
        <v>792.4</v>
      </c>
      <c r="I1750" s="122">
        <v>0</v>
      </c>
      <c r="J1750" s="122">
        <v>-261.02</v>
      </c>
      <c r="K1750" s="122">
        <v>531.38</v>
      </c>
      <c r="L1750"/>
      <c r="M1750"/>
      <c r="N1750"/>
    </row>
    <row r="1751" spans="1:14" s="41" customFormat="1" ht="12" hidden="1" customHeight="1" outlineLevel="2" x14ac:dyDescent="0.25">
      <c r="A1751" s="47">
        <v>1</v>
      </c>
      <c r="B1751" s="55" t="s">
        <v>317</v>
      </c>
      <c r="C1751" s="48">
        <v>3169197</v>
      </c>
      <c r="D1751" s="49">
        <v>41894</v>
      </c>
      <c r="E1751" s="48">
        <v>958940</v>
      </c>
      <c r="F1751" s="48" t="s">
        <v>49</v>
      </c>
      <c r="G1751" s="50" t="s">
        <v>272</v>
      </c>
      <c r="H1751" s="122">
        <v>2509.4</v>
      </c>
      <c r="I1751" s="122">
        <v>-569.13</v>
      </c>
      <c r="J1751" s="122">
        <v>-1940.27</v>
      </c>
      <c r="K1751" s="122">
        <v>0</v>
      </c>
      <c r="L1751"/>
      <c r="M1751"/>
      <c r="N1751"/>
    </row>
    <row r="1752" spans="1:14" s="41" customFormat="1" ht="12" hidden="1" customHeight="1" outlineLevel="2" x14ac:dyDescent="0.25">
      <c r="A1752" s="47">
        <v>1</v>
      </c>
      <c r="B1752" s="55" t="s">
        <v>317</v>
      </c>
      <c r="C1752" s="48">
        <v>890495</v>
      </c>
      <c r="D1752" s="49">
        <v>41894</v>
      </c>
      <c r="E1752" s="48">
        <v>56208</v>
      </c>
      <c r="F1752" s="48" t="s">
        <v>238</v>
      </c>
      <c r="G1752" s="50" t="s">
        <v>261</v>
      </c>
      <c r="H1752" s="122">
        <v>349.4</v>
      </c>
      <c r="I1752" s="122">
        <v>-352.01</v>
      </c>
      <c r="J1752" s="122">
        <v>2.61</v>
      </c>
      <c r="K1752" s="122">
        <v>0</v>
      </c>
      <c r="L1752"/>
      <c r="M1752"/>
      <c r="N1752"/>
    </row>
    <row r="1753" spans="1:14" s="41" customFormat="1" ht="12" hidden="1" customHeight="1" outlineLevel="2" x14ac:dyDescent="0.25">
      <c r="A1753" s="47">
        <v>1</v>
      </c>
      <c r="B1753" s="55" t="s">
        <v>317</v>
      </c>
      <c r="C1753" s="48">
        <v>3082711</v>
      </c>
      <c r="D1753" s="49">
        <v>41894</v>
      </c>
      <c r="E1753" s="48">
        <v>49407</v>
      </c>
      <c r="F1753" s="48" t="s">
        <v>238</v>
      </c>
      <c r="G1753" s="50" t="s">
        <v>261</v>
      </c>
      <c r="H1753" s="122">
        <v>349.4</v>
      </c>
      <c r="I1753" s="122">
        <v>-352.01</v>
      </c>
      <c r="J1753" s="122">
        <v>2.61</v>
      </c>
      <c r="K1753" s="122">
        <v>0</v>
      </c>
      <c r="L1753"/>
      <c r="M1753"/>
      <c r="N1753"/>
    </row>
    <row r="1754" spans="1:14" s="41" customFormat="1" ht="12" hidden="1" customHeight="1" outlineLevel="2" x14ac:dyDescent="0.25">
      <c r="A1754" s="47">
        <v>1</v>
      </c>
      <c r="B1754" s="55" t="s">
        <v>317</v>
      </c>
      <c r="C1754" s="48">
        <v>1007051</v>
      </c>
      <c r="D1754" s="49">
        <v>41894</v>
      </c>
      <c r="E1754" s="48">
        <v>946947</v>
      </c>
      <c r="F1754" s="48" t="s">
        <v>16</v>
      </c>
      <c r="G1754" s="50" t="s">
        <v>266</v>
      </c>
      <c r="H1754" s="122">
        <v>349.4</v>
      </c>
      <c r="I1754" s="122">
        <v>-362.9</v>
      </c>
      <c r="J1754" s="122">
        <v>13.5</v>
      </c>
      <c r="K1754" s="122">
        <v>0</v>
      </c>
      <c r="L1754"/>
      <c r="M1754"/>
      <c r="N1754"/>
    </row>
    <row r="1755" spans="1:14" s="41" customFormat="1" ht="12" hidden="1" customHeight="1" outlineLevel="2" x14ac:dyDescent="0.25">
      <c r="A1755" s="47">
        <v>1</v>
      </c>
      <c r="B1755" s="55" t="s">
        <v>317</v>
      </c>
      <c r="C1755" s="48">
        <v>3460961</v>
      </c>
      <c r="D1755" s="49">
        <v>41894</v>
      </c>
      <c r="E1755" s="48">
        <v>936576</v>
      </c>
      <c r="F1755" s="48" t="s">
        <v>38</v>
      </c>
      <c r="G1755" s="50" t="s">
        <v>260</v>
      </c>
      <c r="H1755" s="122">
        <v>1279.4000000000001</v>
      </c>
      <c r="I1755" s="122">
        <v>-171.98</v>
      </c>
      <c r="J1755" s="122">
        <v>-1027.24</v>
      </c>
      <c r="K1755" s="122">
        <v>80.180000000000007</v>
      </c>
      <c r="L1755"/>
      <c r="M1755"/>
      <c r="N1755"/>
    </row>
    <row r="1756" spans="1:14" s="41" customFormat="1" ht="12" hidden="1" customHeight="1" outlineLevel="2" x14ac:dyDescent="0.25">
      <c r="A1756" s="47">
        <v>1</v>
      </c>
      <c r="B1756" s="55" t="s">
        <v>317</v>
      </c>
      <c r="C1756" s="48">
        <v>3550594</v>
      </c>
      <c r="D1756" s="49">
        <v>41894</v>
      </c>
      <c r="E1756" s="48">
        <v>58234</v>
      </c>
      <c r="F1756" s="48" t="s">
        <v>250</v>
      </c>
      <c r="G1756" s="50" t="s">
        <v>285</v>
      </c>
      <c r="H1756" s="122">
        <v>349.4</v>
      </c>
      <c r="I1756" s="122">
        <v>0</v>
      </c>
      <c r="J1756" s="122">
        <v>13.5</v>
      </c>
      <c r="K1756" s="122">
        <v>362.9</v>
      </c>
      <c r="L1756"/>
      <c r="M1756"/>
      <c r="N1756"/>
    </row>
    <row r="1757" spans="1:14" s="41" customFormat="1" ht="12" hidden="1" customHeight="1" outlineLevel="2" x14ac:dyDescent="0.25">
      <c r="A1757" s="47">
        <v>1</v>
      </c>
      <c r="B1757" s="55" t="s">
        <v>317</v>
      </c>
      <c r="C1757" s="48">
        <v>3169197</v>
      </c>
      <c r="D1757" s="49">
        <v>41897</v>
      </c>
      <c r="E1757" s="48">
        <v>958940</v>
      </c>
      <c r="F1757" s="48" t="s">
        <v>49</v>
      </c>
      <c r="G1757" s="50" t="s">
        <v>272</v>
      </c>
      <c r="H1757" s="122">
        <v>2602</v>
      </c>
      <c r="I1757" s="122">
        <v>-569.13</v>
      </c>
      <c r="J1757" s="122">
        <v>-2032.87</v>
      </c>
      <c r="K1757" s="122">
        <v>0</v>
      </c>
      <c r="L1757"/>
      <c r="M1757"/>
      <c r="N1757"/>
    </row>
    <row r="1758" spans="1:14" s="41" customFormat="1" ht="12" hidden="1" customHeight="1" outlineLevel="2" x14ac:dyDescent="0.25">
      <c r="A1758" s="47">
        <v>1</v>
      </c>
      <c r="B1758" s="55" t="s">
        <v>317</v>
      </c>
      <c r="C1758" s="48">
        <v>3465576</v>
      </c>
      <c r="D1758" s="49">
        <v>41897</v>
      </c>
      <c r="E1758" s="48">
        <v>980405</v>
      </c>
      <c r="F1758" s="48" t="s">
        <v>84</v>
      </c>
      <c r="G1758" s="50" t="s">
        <v>271</v>
      </c>
      <c r="H1758" s="122">
        <v>2518.5300000000002</v>
      </c>
      <c r="I1758" s="122">
        <v>-444.72</v>
      </c>
      <c r="J1758" s="122">
        <v>-2073.81</v>
      </c>
      <c r="K1758" s="122">
        <v>0</v>
      </c>
      <c r="L1758"/>
      <c r="M1758"/>
      <c r="N1758"/>
    </row>
    <row r="1759" spans="1:14" s="41" customFormat="1" ht="12" hidden="1" customHeight="1" outlineLevel="2" x14ac:dyDescent="0.25">
      <c r="A1759" s="47">
        <v>1</v>
      </c>
      <c r="B1759" s="55" t="s">
        <v>317</v>
      </c>
      <c r="C1759" s="48">
        <v>890495</v>
      </c>
      <c r="D1759" s="49">
        <v>41897</v>
      </c>
      <c r="E1759" s="48">
        <v>56208</v>
      </c>
      <c r="F1759" s="48" t="s">
        <v>238</v>
      </c>
      <c r="G1759" s="50" t="s">
        <v>261</v>
      </c>
      <c r="H1759" s="122">
        <v>349.4</v>
      </c>
      <c r="I1759" s="122">
        <v>-352.01</v>
      </c>
      <c r="J1759" s="122">
        <v>2.61</v>
      </c>
      <c r="K1759" s="122">
        <v>0</v>
      </c>
      <c r="L1759"/>
      <c r="M1759"/>
      <c r="N1759"/>
    </row>
    <row r="1760" spans="1:14" s="41" customFormat="1" ht="12" hidden="1" customHeight="1" outlineLevel="2" x14ac:dyDescent="0.25">
      <c r="A1760" s="47">
        <v>1</v>
      </c>
      <c r="B1760" s="55" t="s">
        <v>317</v>
      </c>
      <c r="C1760" s="48">
        <v>3082711</v>
      </c>
      <c r="D1760" s="49">
        <v>41897</v>
      </c>
      <c r="E1760" s="48">
        <v>49407</v>
      </c>
      <c r="F1760" s="48" t="s">
        <v>238</v>
      </c>
      <c r="G1760" s="50" t="s">
        <v>261</v>
      </c>
      <c r="H1760" s="122">
        <v>349.4</v>
      </c>
      <c r="I1760" s="122">
        <v>-352.01</v>
      </c>
      <c r="J1760" s="122">
        <v>2.61</v>
      </c>
      <c r="K1760" s="122">
        <v>0</v>
      </c>
      <c r="L1760"/>
      <c r="M1760"/>
      <c r="N1760"/>
    </row>
    <row r="1761" spans="1:14" s="41" customFormat="1" ht="12" hidden="1" customHeight="1" outlineLevel="2" x14ac:dyDescent="0.25">
      <c r="A1761" s="47">
        <v>1</v>
      </c>
      <c r="B1761" s="55" t="s">
        <v>317</v>
      </c>
      <c r="C1761" s="48">
        <v>7002289</v>
      </c>
      <c r="D1761" s="49">
        <v>41897</v>
      </c>
      <c r="E1761" s="48">
        <v>960108</v>
      </c>
      <c r="F1761" s="48" t="s">
        <v>38</v>
      </c>
      <c r="G1761" s="50" t="s">
        <v>260</v>
      </c>
      <c r="H1761" s="122">
        <v>2723.23</v>
      </c>
      <c r="I1761" s="122">
        <v>-619.72</v>
      </c>
      <c r="J1761" s="122">
        <v>-2103.5100000000002</v>
      </c>
      <c r="K1761" s="122">
        <v>0</v>
      </c>
      <c r="L1761"/>
      <c r="M1761"/>
      <c r="N1761"/>
    </row>
    <row r="1762" spans="1:14" s="41" customFormat="1" ht="12" hidden="1" customHeight="1" outlineLevel="2" x14ac:dyDescent="0.25">
      <c r="A1762" s="47">
        <v>1</v>
      </c>
      <c r="B1762" s="55" t="s">
        <v>317</v>
      </c>
      <c r="C1762" s="48">
        <v>3168824</v>
      </c>
      <c r="D1762" s="49">
        <v>41897</v>
      </c>
      <c r="E1762" s="48">
        <v>949647</v>
      </c>
      <c r="F1762" s="48" t="s">
        <v>84</v>
      </c>
      <c r="G1762" s="50" t="s">
        <v>271</v>
      </c>
      <c r="H1762" s="122">
        <v>696.2</v>
      </c>
      <c r="I1762" s="122">
        <v>0</v>
      </c>
      <c r="J1762" s="122">
        <v>-250.95</v>
      </c>
      <c r="K1762" s="122">
        <v>445.25</v>
      </c>
      <c r="L1762"/>
      <c r="M1762"/>
      <c r="N1762"/>
    </row>
    <row r="1763" spans="1:14" s="41" customFormat="1" ht="12" hidden="1" customHeight="1" outlineLevel="2" x14ac:dyDescent="0.25">
      <c r="A1763" s="47">
        <v>1</v>
      </c>
      <c r="B1763" s="55" t="s">
        <v>317</v>
      </c>
      <c r="C1763" s="48">
        <v>3550594</v>
      </c>
      <c r="D1763" s="49">
        <v>41897</v>
      </c>
      <c r="E1763" s="48">
        <v>58234</v>
      </c>
      <c r="F1763" s="48" t="s">
        <v>250</v>
      </c>
      <c r="G1763" s="50" t="s">
        <v>285</v>
      </c>
      <c r="H1763" s="122">
        <v>349.4</v>
      </c>
      <c r="I1763" s="122">
        <v>0</v>
      </c>
      <c r="J1763" s="122">
        <v>13.5</v>
      </c>
      <c r="K1763" s="122">
        <v>362.9</v>
      </c>
      <c r="L1763"/>
      <c r="M1763"/>
      <c r="N1763"/>
    </row>
    <row r="1764" spans="1:14" s="41" customFormat="1" ht="12" hidden="1" customHeight="1" outlineLevel="2" x14ac:dyDescent="0.25">
      <c r="A1764" s="47">
        <v>1</v>
      </c>
      <c r="B1764" s="55" t="s">
        <v>317</v>
      </c>
      <c r="C1764" s="48">
        <v>3169197</v>
      </c>
      <c r="D1764" s="49">
        <v>41898</v>
      </c>
      <c r="E1764" s="48">
        <v>958940</v>
      </c>
      <c r="F1764" s="48" t="s">
        <v>49</v>
      </c>
      <c r="G1764" s="50" t="s">
        <v>272</v>
      </c>
      <c r="H1764" s="122">
        <v>2509.4</v>
      </c>
      <c r="I1764" s="122">
        <v>-569.13</v>
      </c>
      <c r="J1764" s="122">
        <v>-1940.27</v>
      </c>
      <c r="K1764" s="122">
        <v>0</v>
      </c>
      <c r="L1764"/>
      <c r="M1764"/>
      <c r="N1764"/>
    </row>
    <row r="1765" spans="1:14" s="41" customFormat="1" ht="12" hidden="1" customHeight="1" outlineLevel="2" x14ac:dyDescent="0.25">
      <c r="A1765" s="47">
        <v>1</v>
      </c>
      <c r="B1765" s="55" t="s">
        <v>317</v>
      </c>
      <c r="C1765" s="48">
        <v>824520</v>
      </c>
      <c r="D1765" s="49">
        <v>41898</v>
      </c>
      <c r="E1765" s="48">
        <v>962301</v>
      </c>
      <c r="F1765" s="48" t="s">
        <v>84</v>
      </c>
      <c r="G1765" s="50" t="s">
        <v>271</v>
      </c>
      <c r="H1765" s="122">
        <v>3949.4</v>
      </c>
      <c r="I1765" s="122">
        <v>-445.29</v>
      </c>
      <c r="J1765" s="122">
        <v>-3504.11</v>
      </c>
      <c r="K1765" s="122">
        <v>0</v>
      </c>
      <c r="L1765"/>
      <c r="M1765"/>
      <c r="N1765"/>
    </row>
    <row r="1766" spans="1:14" s="41" customFormat="1" ht="12" hidden="1" customHeight="1" outlineLevel="2" x14ac:dyDescent="0.25">
      <c r="A1766" s="47">
        <v>1</v>
      </c>
      <c r="B1766" s="55" t="s">
        <v>317</v>
      </c>
      <c r="C1766" s="48">
        <v>3465576</v>
      </c>
      <c r="D1766" s="49">
        <v>41898</v>
      </c>
      <c r="E1766" s="48">
        <v>980405</v>
      </c>
      <c r="F1766" s="48" t="s">
        <v>84</v>
      </c>
      <c r="G1766" s="50" t="s">
        <v>271</v>
      </c>
      <c r="H1766" s="122">
        <v>2509.4</v>
      </c>
      <c r="I1766" s="122">
        <v>-442.45</v>
      </c>
      <c r="J1766" s="122">
        <v>-2066.9499999999998</v>
      </c>
      <c r="K1766" s="122">
        <v>0</v>
      </c>
      <c r="L1766"/>
      <c r="M1766"/>
      <c r="N1766"/>
    </row>
    <row r="1767" spans="1:14" s="41" customFormat="1" ht="12" hidden="1" customHeight="1" outlineLevel="2" x14ac:dyDescent="0.25">
      <c r="A1767" s="47">
        <v>1</v>
      </c>
      <c r="B1767" s="55" t="s">
        <v>317</v>
      </c>
      <c r="C1767" s="48">
        <v>890495</v>
      </c>
      <c r="D1767" s="49">
        <v>41898</v>
      </c>
      <c r="E1767" s="48">
        <v>56208</v>
      </c>
      <c r="F1767" s="48" t="s">
        <v>238</v>
      </c>
      <c r="G1767" s="50" t="s">
        <v>261</v>
      </c>
      <c r="H1767" s="122">
        <v>2637.4</v>
      </c>
      <c r="I1767" s="122">
        <v>-801.91</v>
      </c>
      <c r="J1767" s="122">
        <v>-1835.49</v>
      </c>
      <c r="K1767" s="122">
        <v>0</v>
      </c>
      <c r="L1767"/>
      <c r="M1767"/>
      <c r="N1767"/>
    </row>
    <row r="1768" spans="1:14" s="41" customFormat="1" ht="12" hidden="1" customHeight="1" outlineLevel="2" x14ac:dyDescent="0.25">
      <c r="A1768" s="47">
        <v>1</v>
      </c>
      <c r="B1768" s="55" t="s">
        <v>317</v>
      </c>
      <c r="C1768" s="48">
        <v>3082711</v>
      </c>
      <c r="D1768" s="49">
        <v>41898</v>
      </c>
      <c r="E1768" s="48">
        <v>49407</v>
      </c>
      <c r="F1768" s="48" t="s">
        <v>238</v>
      </c>
      <c r="G1768" s="50" t="s">
        <v>261</v>
      </c>
      <c r="H1768" s="122">
        <v>442</v>
      </c>
      <c r="I1768" s="122">
        <v>-352.01</v>
      </c>
      <c r="J1768" s="122">
        <v>-89.99</v>
      </c>
      <c r="K1768" s="122">
        <v>0</v>
      </c>
      <c r="L1768"/>
      <c r="M1768"/>
      <c r="N1768"/>
    </row>
    <row r="1769" spans="1:14" s="41" customFormat="1" ht="12" hidden="1" customHeight="1" outlineLevel="2" x14ac:dyDescent="0.25">
      <c r="A1769" s="47">
        <v>1</v>
      </c>
      <c r="B1769" s="55" t="s">
        <v>317</v>
      </c>
      <c r="C1769" s="48">
        <v>3168824</v>
      </c>
      <c r="D1769" s="49">
        <v>41898</v>
      </c>
      <c r="E1769" s="48">
        <v>949647</v>
      </c>
      <c r="F1769" s="48" t="s">
        <v>84</v>
      </c>
      <c r="G1769" s="50" t="s">
        <v>271</v>
      </c>
      <c r="H1769" s="122">
        <v>1814.23</v>
      </c>
      <c r="I1769" s="122">
        <v>0</v>
      </c>
      <c r="J1769" s="122">
        <v>-1060.96</v>
      </c>
      <c r="K1769" s="122">
        <v>753.27</v>
      </c>
      <c r="L1769"/>
      <c r="M1769"/>
      <c r="N1769"/>
    </row>
    <row r="1770" spans="1:14" s="41" customFormat="1" ht="12" hidden="1" customHeight="1" outlineLevel="2" x14ac:dyDescent="0.25">
      <c r="A1770" s="47">
        <v>1</v>
      </c>
      <c r="B1770" s="55" t="s">
        <v>317</v>
      </c>
      <c r="C1770" s="48">
        <v>3550594</v>
      </c>
      <c r="D1770" s="49">
        <v>41898</v>
      </c>
      <c r="E1770" s="48">
        <v>58234</v>
      </c>
      <c r="F1770" s="48" t="s">
        <v>250</v>
      </c>
      <c r="G1770" s="50" t="s">
        <v>285</v>
      </c>
      <c r="H1770" s="122">
        <v>349.4</v>
      </c>
      <c r="I1770" s="122">
        <v>0</v>
      </c>
      <c r="J1770" s="122">
        <v>13.5</v>
      </c>
      <c r="K1770" s="122">
        <v>362.9</v>
      </c>
      <c r="L1770"/>
      <c r="M1770"/>
      <c r="N1770"/>
    </row>
    <row r="1771" spans="1:14" s="41" customFormat="1" ht="12" hidden="1" customHeight="1" outlineLevel="2" x14ac:dyDescent="0.25">
      <c r="A1771" s="47">
        <v>1</v>
      </c>
      <c r="B1771" s="55" t="s">
        <v>317</v>
      </c>
      <c r="C1771" s="48">
        <v>3169197</v>
      </c>
      <c r="D1771" s="49">
        <v>41899</v>
      </c>
      <c r="E1771" s="48">
        <v>958940</v>
      </c>
      <c r="F1771" s="48" t="s">
        <v>49</v>
      </c>
      <c r="G1771" s="50" t="s">
        <v>272</v>
      </c>
      <c r="H1771" s="122">
        <v>92.6</v>
      </c>
      <c r="I1771" s="122">
        <v>-69.45</v>
      </c>
      <c r="J1771" s="122">
        <v>-23.15</v>
      </c>
      <c r="K1771" s="122">
        <v>0</v>
      </c>
      <c r="L1771"/>
      <c r="M1771"/>
      <c r="N1771"/>
    </row>
    <row r="1772" spans="1:14" s="41" customFormat="1" ht="12" hidden="1" customHeight="1" outlineLevel="2" x14ac:dyDescent="0.25">
      <c r="A1772" s="47">
        <v>1</v>
      </c>
      <c r="B1772" s="55" t="s">
        <v>317</v>
      </c>
      <c r="C1772" s="48">
        <v>3465576</v>
      </c>
      <c r="D1772" s="49">
        <v>41899</v>
      </c>
      <c r="E1772" s="48">
        <v>980405</v>
      </c>
      <c r="F1772" s="48" t="s">
        <v>84</v>
      </c>
      <c r="G1772" s="50" t="s">
        <v>271</v>
      </c>
      <c r="H1772" s="122">
        <v>2509.4</v>
      </c>
      <c r="I1772" s="122">
        <v>-442.45</v>
      </c>
      <c r="J1772" s="122">
        <v>-2066.9499999999998</v>
      </c>
      <c r="K1772" s="122">
        <v>0</v>
      </c>
      <c r="L1772"/>
      <c r="M1772"/>
      <c r="N1772"/>
    </row>
    <row r="1773" spans="1:14" s="41" customFormat="1" ht="12" hidden="1" customHeight="1" outlineLevel="2" x14ac:dyDescent="0.25">
      <c r="A1773" s="47">
        <v>1</v>
      </c>
      <c r="B1773" s="55" t="s">
        <v>317</v>
      </c>
      <c r="C1773" s="48">
        <v>3082711</v>
      </c>
      <c r="D1773" s="49">
        <v>41899</v>
      </c>
      <c r="E1773" s="48">
        <v>49407</v>
      </c>
      <c r="F1773" s="48" t="s">
        <v>238</v>
      </c>
      <c r="G1773" s="50" t="s">
        <v>261</v>
      </c>
      <c r="H1773" s="122">
        <v>349.4</v>
      </c>
      <c r="I1773" s="122">
        <v>-352.01</v>
      </c>
      <c r="J1773" s="122">
        <v>2.61</v>
      </c>
      <c r="K1773" s="122">
        <v>0</v>
      </c>
      <c r="L1773"/>
      <c r="M1773"/>
      <c r="N1773"/>
    </row>
    <row r="1774" spans="1:14" s="41" customFormat="1" ht="12" hidden="1" customHeight="1" outlineLevel="2" x14ac:dyDescent="0.25">
      <c r="A1774" s="47">
        <v>1</v>
      </c>
      <c r="B1774" s="55" t="s">
        <v>317</v>
      </c>
      <c r="C1774" s="48">
        <v>696083</v>
      </c>
      <c r="D1774" s="49">
        <v>41899</v>
      </c>
      <c r="E1774" s="48">
        <v>20900</v>
      </c>
      <c r="F1774" s="48" t="s">
        <v>16</v>
      </c>
      <c r="G1774" s="50" t="s">
        <v>266</v>
      </c>
      <c r="H1774" s="122">
        <v>631.28</v>
      </c>
      <c r="I1774" s="122">
        <v>-176.57</v>
      </c>
      <c r="J1774" s="122">
        <v>-454.71</v>
      </c>
      <c r="K1774" s="122">
        <v>0</v>
      </c>
      <c r="L1774"/>
      <c r="M1774"/>
      <c r="N1774"/>
    </row>
    <row r="1775" spans="1:14" s="41" customFormat="1" ht="12" hidden="1" customHeight="1" outlineLevel="2" x14ac:dyDescent="0.25">
      <c r="A1775" s="47">
        <v>1</v>
      </c>
      <c r="B1775" s="55" t="s">
        <v>317</v>
      </c>
      <c r="C1775" s="48">
        <v>3169197</v>
      </c>
      <c r="D1775" s="49">
        <v>41900</v>
      </c>
      <c r="E1775" s="48">
        <v>958940</v>
      </c>
      <c r="F1775" s="48" t="s">
        <v>49</v>
      </c>
      <c r="G1775" s="50" t="s">
        <v>272</v>
      </c>
      <c r="H1775" s="122">
        <v>2509.4</v>
      </c>
      <c r="I1775" s="122">
        <v>-569.13</v>
      </c>
      <c r="J1775" s="122">
        <v>-1940.27</v>
      </c>
      <c r="K1775" s="122">
        <v>0</v>
      </c>
      <c r="L1775"/>
      <c r="M1775"/>
      <c r="N1775"/>
    </row>
    <row r="1776" spans="1:14" s="41" customFormat="1" ht="12" hidden="1" customHeight="1" outlineLevel="2" x14ac:dyDescent="0.25">
      <c r="A1776" s="47">
        <v>1</v>
      </c>
      <c r="B1776" s="55" t="s">
        <v>317</v>
      </c>
      <c r="C1776" s="48">
        <v>3082711</v>
      </c>
      <c r="D1776" s="49">
        <v>41900</v>
      </c>
      <c r="E1776" s="48">
        <v>49407</v>
      </c>
      <c r="F1776" s="48" t="s">
        <v>238</v>
      </c>
      <c r="G1776" s="50" t="s">
        <v>261</v>
      </c>
      <c r="H1776" s="122">
        <v>349.4</v>
      </c>
      <c r="I1776" s="122">
        <v>-352.01</v>
      </c>
      <c r="J1776" s="122">
        <v>2.61</v>
      </c>
      <c r="K1776" s="122">
        <v>0</v>
      </c>
      <c r="L1776"/>
      <c r="M1776"/>
      <c r="N1776"/>
    </row>
    <row r="1777" spans="1:14" s="41" customFormat="1" ht="12" hidden="1" customHeight="1" outlineLevel="2" x14ac:dyDescent="0.25">
      <c r="A1777" s="47">
        <v>1</v>
      </c>
      <c r="B1777" s="55" t="s">
        <v>317</v>
      </c>
      <c r="C1777" s="48">
        <v>3465576</v>
      </c>
      <c r="D1777" s="49">
        <v>41900</v>
      </c>
      <c r="E1777" s="48">
        <v>980405</v>
      </c>
      <c r="F1777" s="48" t="s">
        <v>84</v>
      </c>
      <c r="G1777" s="50" t="s">
        <v>271</v>
      </c>
      <c r="H1777" s="122">
        <v>370.4</v>
      </c>
      <c r="I1777" s="122">
        <v>0</v>
      </c>
      <c r="J1777" s="122">
        <v>0</v>
      </c>
      <c r="K1777" s="122">
        <v>370.4</v>
      </c>
      <c r="L1777"/>
      <c r="M1777"/>
      <c r="N1777"/>
    </row>
    <row r="1778" spans="1:14" s="41" customFormat="1" ht="12" hidden="1" customHeight="1" outlineLevel="2" x14ac:dyDescent="0.25">
      <c r="A1778" s="47">
        <v>1</v>
      </c>
      <c r="B1778" s="55" t="s">
        <v>317</v>
      </c>
      <c r="C1778" s="48">
        <v>3169197</v>
      </c>
      <c r="D1778" s="49">
        <v>41901</v>
      </c>
      <c r="E1778" s="48">
        <v>958940</v>
      </c>
      <c r="F1778" s="48" t="s">
        <v>49</v>
      </c>
      <c r="G1778" s="50" t="s">
        <v>272</v>
      </c>
      <c r="H1778" s="122">
        <v>2952.4</v>
      </c>
      <c r="I1778" s="122">
        <v>-696.96</v>
      </c>
      <c r="J1778" s="122">
        <v>-2255.44</v>
      </c>
      <c r="K1778" s="122">
        <v>0</v>
      </c>
      <c r="L1778"/>
      <c r="M1778"/>
      <c r="N1778"/>
    </row>
    <row r="1779" spans="1:14" s="41" customFormat="1" ht="12" hidden="1" customHeight="1" outlineLevel="2" x14ac:dyDescent="0.25">
      <c r="A1779" s="47">
        <v>1</v>
      </c>
      <c r="B1779" s="55" t="s">
        <v>317</v>
      </c>
      <c r="C1779" s="48">
        <v>3465576</v>
      </c>
      <c r="D1779" s="49">
        <v>41901</v>
      </c>
      <c r="E1779" s="48">
        <v>980405</v>
      </c>
      <c r="F1779" s="48" t="s">
        <v>84</v>
      </c>
      <c r="G1779" s="50" t="s">
        <v>271</v>
      </c>
      <c r="H1779" s="122">
        <v>443</v>
      </c>
      <c r="I1779" s="122">
        <v>-47.94</v>
      </c>
      <c r="J1779" s="122">
        <v>-395.06</v>
      </c>
      <c r="K1779" s="122">
        <v>0</v>
      </c>
      <c r="L1779"/>
      <c r="M1779"/>
      <c r="N1779"/>
    </row>
    <row r="1780" spans="1:14" s="41" customFormat="1" ht="12" hidden="1" customHeight="1" outlineLevel="2" x14ac:dyDescent="0.25">
      <c r="A1780" s="47">
        <v>1</v>
      </c>
      <c r="B1780" s="55" t="s">
        <v>317</v>
      </c>
      <c r="C1780" s="48">
        <v>3082711</v>
      </c>
      <c r="D1780" s="49">
        <v>41901</v>
      </c>
      <c r="E1780" s="48">
        <v>49407</v>
      </c>
      <c r="F1780" s="48" t="s">
        <v>238</v>
      </c>
      <c r="G1780" s="50" t="s">
        <v>261</v>
      </c>
      <c r="H1780" s="122">
        <v>792.4</v>
      </c>
      <c r="I1780" s="122">
        <v>-515.44000000000005</v>
      </c>
      <c r="J1780" s="122">
        <v>-276.95999999999998</v>
      </c>
      <c r="K1780" s="122">
        <v>0</v>
      </c>
      <c r="L1780"/>
      <c r="M1780"/>
      <c r="N1780"/>
    </row>
    <row r="1781" spans="1:14" s="41" customFormat="1" ht="12" hidden="1" customHeight="1" outlineLevel="2" x14ac:dyDescent="0.25">
      <c r="A1781" s="47">
        <v>1</v>
      </c>
      <c r="B1781" s="55" t="s">
        <v>317</v>
      </c>
      <c r="C1781" s="48">
        <v>3536226</v>
      </c>
      <c r="D1781" s="49">
        <v>41901</v>
      </c>
      <c r="E1781" s="48">
        <v>201260</v>
      </c>
      <c r="F1781" s="48" t="s">
        <v>16</v>
      </c>
      <c r="G1781" s="50" t="s">
        <v>266</v>
      </c>
      <c r="H1781" s="122">
        <v>168.04</v>
      </c>
      <c r="I1781" s="122">
        <v>-13.17</v>
      </c>
      <c r="J1781" s="122">
        <v>-154.87</v>
      </c>
      <c r="K1781" s="122">
        <v>0</v>
      </c>
      <c r="L1781"/>
      <c r="M1781"/>
      <c r="N1781"/>
    </row>
    <row r="1782" spans="1:14" s="41" customFormat="1" ht="12" hidden="1" customHeight="1" outlineLevel="2" x14ac:dyDescent="0.25">
      <c r="A1782" s="47">
        <v>1</v>
      </c>
      <c r="B1782" s="55" t="s">
        <v>317</v>
      </c>
      <c r="C1782" s="48">
        <v>3169197</v>
      </c>
      <c r="D1782" s="49">
        <v>41904</v>
      </c>
      <c r="E1782" s="48">
        <v>958940</v>
      </c>
      <c r="F1782" s="48" t="s">
        <v>49</v>
      </c>
      <c r="G1782" s="50" t="s">
        <v>272</v>
      </c>
      <c r="H1782" s="122">
        <v>2509.4</v>
      </c>
      <c r="I1782" s="122">
        <v>-569.13</v>
      </c>
      <c r="J1782" s="122">
        <v>-1940.27</v>
      </c>
      <c r="K1782" s="122">
        <v>0</v>
      </c>
      <c r="L1782"/>
      <c r="M1782"/>
      <c r="N1782"/>
    </row>
    <row r="1783" spans="1:14" s="41" customFormat="1" ht="12" hidden="1" customHeight="1" outlineLevel="2" x14ac:dyDescent="0.25">
      <c r="A1783" s="47">
        <v>1</v>
      </c>
      <c r="B1783" s="55" t="s">
        <v>317</v>
      </c>
      <c r="C1783" s="48">
        <v>3082711</v>
      </c>
      <c r="D1783" s="49">
        <v>41904</v>
      </c>
      <c r="E1783" s="48">
        <v>49407</v>
      </c>
      <c r="F1783" s="48" t="s">
        <v>238</v>
      </c>
      <c r="G1783" s="50" t="s">
        <v>261</v>
      </c>
      <c r="H1783" s="122">
        <v>349.4</v>
      </c>
      <c r="I1783" s="122">
        <v>-352.01</v>
      </c>
      <c r="J1783" s="122">
        <v>2.61</v>
      </c>
      <c r="K1783" s="122">
        <v>0</v>
      </c>
      <c r="L1783"/>
      <c r="M1783"/>
      <c r="N1783"/>
    </row>
    <row r="1784" spans="1:14" s="41" customFormat="1" ht="12" hidden="1" customHeight="1" outlineLevel="2" x14ac:dyDescent="0.25">
      <c r="A1784" s="47">
        <v>1</v>
      </c>
      <c r="B1784" s="55" t="s">
        <v>317</v>
      </c>
      <c r="C1784" s="48">
        <v>3277638</v>
      </c>
      <c r="D1784" s="49">
        <v>41904</v>
      </c>
      <c r="E1784" s="48">
        <v>82824</v>
      </c>
      <c r="F1784" s="48" t="s">
        <v>16</v>
      </c>
      <c r="G1784" s="50" t="s">
        <v>266</v>
      </c>
      <c r="H1784" s="122">
        <v>9635.0300000000007</v>
      </c>
      <c r="I1784" s="122">
        <v>-1526.13</v>
      </c>
      <c r="J1784" s="122">
        <v>-8108.9</v>
      </c>
      <c r="K1784" s="122">
        <v>0</v>
      </c>
      <c r="L1784"/>
      <c r="M1784"/>
      <c r="N1784"/>
    </row>
    <row r="1785" spans="1:14" s="41" customFormat="1" ht="12" hidden="1" customHeight="1" outlineLevel="2" x14ac:dyDescent="0.25">
      <c r="A1785" s="47">
        <v>1</v>
      </c>
      <c r="B1785" s="55" t="s">
        <v>317</v>
      </c>
      <c r="C1785" s="48">
        <v>3460961</v>
      </c>
      <c r="D1785" s="49">
        <v>41904</v>
      </c>
      <c r="E1785" s="48">
        <v>936576</v>
      </c>
      <c r="F1785" s="48" t="s">
        <v>38</v>
      </c>
      <c r="G1785" s="50" t="s">
        <v>260</v>
      </c>
      <c r="H1785" s="122">
        <v>349.4</v>
      </c>
      <c r="I1785" s="122">
        <v>-180.54</v>
      </c>
      <c r="J1785" s="122">
        <v>-122.81</v>
      </c>
      <c r="K1785" s="122">
        <v>46.05</v>
      </c>
      <c r="L1785"/>
      <c r="M1785"/>
      <c r="N1785"/>
    </row>
    <row r="1786" spans="1:14" s="41" customFormat="1" ht="12" hidden="1" customHeight="1" outlineLevel="2" x14ac:dyDescent="0.25">
      <c r="A1786" s="47">
        <v>1</v>
      </c>
      <c r="B1786" s="55" t="s">
        <v>317</v>
      </c>
      <c r="C1786" s="48">
        <v>3465576</v>
      </c>
      <c r="D1786" s="49">
        <v>41904</v>
      </c>
      <c r="E1786" s="48">
        <v>980405</v>
      </c>
      <c r="F1786" s="48" t="s">
        <v>84</v>
      </c>
      <c r="G1786" s="50" t="s">
        <v>271</v>
      </c>
      <c r="H1786" s="122">
        <v>92.6</v>
      </c>
      <c r="I1786" s="122">
        <v>0</v>
      </c>
      <c r="J1786" s="122">
        <v>0</v>
      </c>
      <c r="K1786" s="122">
        <v>92.6</v>
      </c>
      <c r="L1786"/>
      <c r="M1786"/>
      <c r="N1786"/>
    </row>
    <row r="1787" spans="1:14" s="41" customFormat="1" ht="12" hidden="1" customHeight="1" outlineLevel="2" x14ac:dyDescent="0.25">
      <c r="A1787" s="47">
        <v>1</v>
      </c>
      <c r="B1787" s="55" t="s">
        <v>317</v>
      </c>
      <c r="C1787" s="48">
        <v>3082711</v>
      </c>
      <c r="D1787" s="49">
        <v>41905</v>
      </c>
      <c r="E1787" s="48">
        <v>49407</v>
      </c>
      <c r="F1787" s="48" t="s">
        <v>238</v>
      </c>
      <c r="G1787" s="50" t="s">
        <v>261</v>
      </c>
      <c r="H1787" s="122">
        <v>442</v>
      </c>
      <c r="I1787" s="122">
        <v>-352.01</v>
      </c>
      <c r="J1787" s="122">
        <v>-89.99</v>
      </c>
      <c r="K1787" s="122">
        <v>0</v>
      </c>
      <c r="L1787"/>
      <c r="M1787"/>
      <c r="N1787"/>
    </row>
    <row r="1788" spans="1:14" s="41" customFormat="1" ht="12" hidden="1" customHeight="1" outlineLevel="2" x14ac:dyDescent="0.25">
      <c r="A1788" s="47">
        <v>1</v>
      </c>
      <c r="B1788" s="55" t="s">
        <v>317</v>
      </c>
      <c r="C1788" s="48">
        <v>3460961</v>
      </c>
      <c r="D1788" s="49">
        <v>41905</v>
      </c>
      <c r="E1788" s="48">
        <v>936576</v>
      </c>
      <c r="F1788" s="48" t="s">
        <v>38</v>
      </c>
      <c r="G1788" s="50" t="s">
        <v>260</v>
      </c>
      <c r="H1788" s="122">
        <v>349.4</v>
      </c>
      <c r="I1788" s="122">
        <v>-180.54</v>
      </c>
      <c r="J1788" s="122">
        <v>-122.81</v>
      </c>
      <c r="K1788" s="122">
        <v>46.05</v>
      </c>
      <c r="L1788"/>
      <c r="M1788"/>
      <c r="N1788"/>
    </row>
    <row r="1789" spans="1:14" s="41" customFormat="1" ht="12" hidden="1" customHeight="1" outlineLevel="2" x14ac:dyDescent="0.25">
      <c r="A1789" s="47">
        <v>1</v>
      </c>
      <c r="B1789" s="55" t="s">
        <v>317</v>
      </c>
      <c r="C1789" s="48">
        <v>3465576</v>
      </c>
      <c r="D1789" s="49">
        <v>41906</v>
      </c>
      <c r="E1789" s="48">
        <v>980405</v>
      </c>
      <c r="F1789" s="48" t="s">
        <v>84</v>
      </c>
      <c r="G1789" s="50" t="s">
        <v>271</v>
      </c>
      <c r="H1789" s="122">
        <v>2602</v>
      </c>
      <c r="I1789" s="122">
        <v>-442.45</v>
      </c>
      <c r="J1789" s="122">
        <v>-2159.5500000000002</v>
      </c>
      <c r="K1789" s="122">
        <v>0</v>
      </c>
      <c r="L1789"/>
      <c r="M1789"/>
      <c r="N1789"/>
    </row>
    <row r="1790" spans="1:14" s="41" customFormat="1" ht="12" hidden="1" customHeight="1" outlineLevel="2" x14ac:dyDescent="0.25">
      <c r="A1790" s="47">
        <v>1</v>
      </c>
      <c r="B1790" s="55" t="s">
        <v>317</v>
      </c>
      <c r="C1790" s="48">
        <v>3082711</v>
      </c>
      <c r="D1790" s="49">
        <v>41906</v>
      </c>
      <c r="E1790" s="48">
        <v>49407</v>
      </c>
      <c r="F1790" s="48" t="s">
        <v>238</v>
      </c>
      <c r="G1790" s="50" t="s">
        <v>261</v>
      </c>
      <c r="H1790" s="122">
        <v>349.4</v>
      </c>
      <c r="I1790" s="122">
        <v>-352.01</v>
      </c>
      <c r="J1790" s="122">
        <v>2.61</v>
      </c>
      <c r="K1790" s="122">
        <v>0</v>
      </c>
      <c r="L1790"/>
      <c r="M1790"/>
      <c r="N1790"/>
    </row>
    <row r="1791" spans="1:14" s="41" customFormat="1" ht="12" hidden="1" customHeight="1" outlineLevel="2" x14ac:dyDescent="0.25">
      <c r="A1791" s="47">
        <v>1</v>
      </c>
      <c r="B1791" s="55" t="s">
        <v>317</v>
      </c>
      <c r="C1791" s="48">
        <v>3277638</v>
      </c>
      <c r="D1791" s="49">
        <v>41906</v>
      </c>
      <c r="E1791" s="48">
        <v>82824</v>
      </c>
      <c r="F1791" s="48" t="s">
        <v>16</v>
      </c>
      <c r="G1791" s="50" t="s">
        <v>266</v>
      </c>
      <c r="H1791" s="122">
        <v>1814.23</v>
      </c>
      <c r="I1791" s="122">
        <v>-753.27</v>
      </c>
      <c r="J1791" s="122">
        <v>-1060.96</v>
      </c>
      <c r="K1791" s="122">
        <v>0</v>
      </c>
      <c r="L1791"/>
      <c r="M1791"/>
      <c r="N1791"/>
    </row>
    <row r="1792" spans="1:14" s="41" customFormat="1" ht="12" hidden="1" customHeight="1" outlineLevel="2" x14ac:dyDescent="0.25">
      <c r="A1792" s="47">
        <v>1</v>
      </c>
      <c r="B1792" s="55" t="s">
        <v>317</v>
      </c>
      <c r="C1792" s="48">
        <v>7002289</v>
      </c>
      <c r="D1792" s="49">
        <v>41906</v>
      </c>
      <c r="E1792" s="48">
        <v>960108</v>
      </c>
      <c r="F1792" s="48" t="s">
        <v>38</v>
      </c>
      <c r="G1792" s="50" t="s">
        <v>260</v>
      </c>
      <c r="H1792" s="122">
        <v>1629.03</v>
      </c>
      <c r="I1792" s="122">
        <v>-367.56</v>
      </c>
      <c r="J1792" s="122">
        <v>-1261.47</v>
      </c>
      <c r="K1792" s="122">
        <v>0</v>
      </c>
      <c r="L1792"/>
      <c r="M1792"/>
      <c r="N1792"/>
    </row>
    <row r="1793" spans="1:14" s="41" customFormat="1" ht="12" hidden="1" customHeight="1" outlineLevel="2" x14ac:dyDescent="0.25">
      <c r="A1793" s="47">
        <v>1</v>
      </c>
      <c r="B1793" s="55" t="s">
        <v>317</v>
      </c>
      <c r="C1793" s="48">
        <v>3460961</v>
      </c>
      <c r="D1793" s="49">
        <v>41906</v>
      </c>
      <c r="E1793" s="48">
        <v>936576</v>
      </c>
      <c r="F1793" s="48" t="s">
        <v>38</v>
      </c>
      <c r="G1793" s="50" t="s">
        <v>260</v>
      </c>
      <c r="H1793" s="122">
        <v>349.4</v>
      </c>
      <c r="I1793" s="122">
        <v>-180.54</v>
      </c>
      <c r="J1793" s="122">
        <v>-122.81</v>
      </c>
      <c r="K1793" s="122">
        <v>46.05</v>
      </c>
      <c r="L1793"/>
      <c r="M1793"/>
      <c r="N1793"/>
    </row>
    <row r="1794" spans="1:14" s="41" customFormat="1" ht="12" hidden="1" customHeight="1" outlineLevel="2" x14ac:dyDescent="0.25">
      <c r="A1794" s="47">
        <v>1</v>
      </c>
      <c r="B1794" s="55" t="s">
        <v>317</v>
      </c>
      <c r="C1794" s="48">
        <v>3541590</v>
      </c>
      <c r="D1794" s="49">
        <v>41906</v>
      </c>
      <c r="E1794" s="48">
        <v>151694</v>
      </c>
      <c r="F1794" s="48" t="s">
        <v>16</v>
      </c>
      <c r="G1794" s="50" t="s">
        <v>266</v>
      </c>
      <c r="H1794" s="122">
        <v>302.91000000000003</v>
      </c>
      <c r="I1794" s="122">
        <v>0</v>
      </c>
      <c r="J1794" s="122">
        <v>0</v>
      </c>
      <c r="K1794" s="122">
        <v>302.91000000000003</v>
      </c>
      <c r="L1794"/>
      <c r="M1794"/>
      <c r="N1794"/>
    </row>
    <row r="1795" spans="1:14" s="41" customFormat="1" ht="12" hidden="1" customHeight="1" outlineLevel="2" x14ac:dyDescent="0.25">
      <c r="A1795" s="47">
        <v>1</v>
      </c>
      <c r="B1795" s="55" t="s">
        <v>317</v>
      </c>
      <c r="C1795" s="48">
        <v>3465576</v>
      </c>
      <c r="D1795" s="49">
        <v>41907</v>
      </c>
      <c r="E1795" s="48">
        <v>980405</v>
      </c>
      <c r="F1795" s="48" t="s">
        <v>84</v>
      </c>
      <c r="G1795" s="50" t="s">
        <v>271</v>
      </c>
      <c r="H1795" s="122">
        <v>2509.4</v>
      </c>
      <c r="I1795" s="122">
        <v>-442.45</v>
      </c>
      <c r="J1795" s="122">
        <v>-2066.9499999999998</v>
      </c>
      <c r="K1795" s="122">
        <v>0</v>
      </c>
      <c r="L1795"/>
      <c r="M1795"/>
      <c r="N1795"/>
    </row>
    <row r="1796" spans="1:14" s="41" customFormat="1" ht="12" hidden="1" customHeight="1" outlineLevel="2" x14ac:dyDescent="0.25">
      <c r="A1796" s="47">
        <v>1</v>
      </c>
      <c r="B1796" s="55" t="s">
        <v>317</v>
      </c>
      <c r="C1796" s="48">
        <v>3465576</v>
      </c>
      <c r="D1796" s="49">
        <v>41908</v>
      </c>
      <c r="E1796" s="48">
        <v>980405</v>
      </c>
      <c r="F1796" s="48" t="s">
        <v>84</v>
      </c>
      <c r="G1796" s="50" t="s">
        <v>271</v>
      </c>
      <c r="H1796" s="122">
        <v>443</v>
      </c>
      <c r="I1796" s="122">
        <v>-47.94</v>
      </c>
      <c r="J1796" s="122">
        <v>-395.06</v>
      </c>
      <c r="K1796" s="122">
        <v>0</v>
      </c>
      <c r="L1796"/>
      <c r="M1796"/>
      <c r="N1796"/>
    </row>
    <row r="1797" spans="1:14" s="41" customFormat="1" ht="12" hidden="1" customHeight="1" outlineLevel="2" x14ac:dyDescent="0.25">
      <c r="A1797" s="47">
        <v>1</v>
      </c>
      <c r="B1797" s="55" t="s">
        <v>317</v>
      </c>
      <c r="C1797" s="48">
        <v>3082711</v>
      </c>
      <c r="D1797" s="49">
        <v>41908</v>
      </c>
      <c r="E1797" s="48">
        <v>49407</v>
      </c>
      <c r="F1797" s="48" t="s">
        <v>238</v>
      </c>
      <c r="G1797" s="50" t="s">
        <v>261</v>
      </c>
      <c r="H1797" s="122">
        <v>792.4</v>
      </c>
      <c r="I1797" s="122">
        <v>-515.44000000000005</v>
      </c>
      <c r="J1797" s="122">
        <v>-276.95999999999998</v>
      </c>
      <c r="K1797" s="122">
        <v>0</v>
      </c>
      <c r="L1797"/>
      <c r="M1797"/>
      <c r="N1797"/>
    </row>
    <row r="1798" spans="1:14" s="41" customFormat="1" ht="12" hidden="1" customHeight="1" outlineLevel="2" x14ac:dyDescent="0.25">
      <c r="A1798" s="47">
        <v>1</v>
      </c>
      <c r="B1798" s="55" t="s">
        <v>317</v>
      </c>
      <c r="C1798" s="48">
        <v>3460961</v>
      </c>
      <c r="D1798" s="49">
        <v>41908</v>
      </c>
      <c r="E1798" s="48">
        <v>936576</v>
      </c>
      <c r="F1798" s="48" t="s">
        <v>38</v>
      </c>
      <c r="G1798" s="50" t="s">
        <v>260</v>
      </c>
      <c r="H1798" s="122">
        <v>792.4</v>
      </c>
      <c r="I1798" s="122">
        <v>-274.45</v>
      </c>
      <c r="J1798" s="122">
        <v>-430.43</v>
      </c>
      <c r="K1798" s="122">
        <v>87.52</v>
      </c>
      <c r="L1798"/>
      <c r="M1798"/>
      <c r="N1798"/>
    </row>
    <row r="1799" spans="1:14" s="41" customFormat="1" ht="12" hidden="1" customHeight="1" outlineLevel="2" x14ac:dyDescent="0.25">
      <c r="A1799" s="47">
        <v>1</v>
      </c>
      <c r="B1799" s="55" t="s">
        <v>317</v>
      </c>
      <c r="C1799" s="48">
        <v>3561689</v>
      </c>
      <c r="D1799" s="49">
        <v>41911</v>
      </c>
      <c r="E1799" s="48">
        <v>922735</v>
      </c>
      <c r="F1799" s="48" t="s">
        <v>54</v>
      </c>
      <c r="G1799" s="50" t="s">
        <v>286</v>
      </c>
      <c r="H1799" s="122">
        <v>2723.23</v>
      </c>
      <c r="I1799" s="122">
        <v>-1595.37</v>
      </c>
      <c r="J1799" s="122">
        <v>-1127.8599999999999</v>
      </c>
      <c r="K1799" s="122">
        <v>0</v>
      </c>
      <c r="L1799"/>
      <c r="M1799"/>
      <c r="N1799"/>
    </row>
    <row r="1800" spans="1:14" s="41" customFormat="1" ht="12" hidden="1" customHeight="1" outlineLevel="2" x14ac:dyDescent="0.25">
      <c r="A1800" s="47">
        <v>1</v>
      </c>
      <c r="B1800" s="55" t="s">
        <v>317</v>
      </c>
      <c r="C1800" s="48">
        <v>3559716</v>
      </c>
      <c r="D1800" s="49">
        <v>41911</v>
      </c>
      <c r="E1800" s="48">
        <v>924068</v>
      </c>
      <c r="F1800" s="48" t="s">
        <v>84</v>
      </c>
      <c r="G1800" s="50" t="s">
        <v>271</v>
      </c>
      <c r="H1800" s="122">
        <v>2723.23</v>
      </c>
      <c r="I1800" s="122">
        <v>-570.30999999999995</v>
      </c>
      <c r="J1800" s="122">
        <v>-2152.92</v>
      </c>
      <c r="K1800" s="122">
        <v>0</v>
      </c>
      <c r="L1800"/>
      <c r="M1800"/>
      <c r="N1800"/>
    </row>
    <row r="1801" spans="1:14" s="41" customFormat="1" ht="12" hidden="1" customHeight="1" outlineLevel="2" x14ac:dyDescent="0.25">
      <c r="A1801" s="47">
        <v>1</v>
      </c>
      <c r="B1801" s="55" t="s">
        <v>317</v>
      </c>
      <c r="C1801" s="48">
        <v>3465576</v>
      </c>
      <c r="D1801" s="49">
        <v>41911</v>
      </c>
      <c r="E1801" s="48">
        <v>980405</v>
      </c>
      <c r="F1801" s="48" t="s">
        <v>84</v>
      </c>
      <c r="G1801" s="50" t="s">
        <v>271</v>
      </c>
      <c r="H1801" s="122">
        <v>2602</v>
      </c>
      <c r="I1801" s="122">
        <v>-442.45</v>
      </c>
      <c r="J1801" s="122">
        <v>-2159.5500000000002</v>
      </c>
      <c r="K1801" s="122">
        <v>0</v>
      </c>
      <c r="L1801"/>
      <c r="M1801"/>
      <c r="N1801"/>
    </row>
    <row r="1802" spans="1:14" s="41" customFormat="1" ht="12" hidden="1" customHeight="1" outlineLevel="2" x14ac:dyDescent="0.25">
      <c r="A1802" s="47">
        <v>1</v>
      </c>
      <c r="B1802" s="55" t="s">
        <v>317</v>
      </c>
      <c r="C1802" s="48">
        <v>3082711</v>
      </c>
      <c r="D1802" s="49">
        <v>41911</v>
      </c>
      <c r="E1802" s="48">
        <v>49407</v>
      </c>
      <c r="F1802" s="48" t="s">
        <v>238</v>
      </c>
      <c r="G1802" s="50" t="s">
        <v>261</v>
      </c>
      <c r="H1802" s="122">
        <v>1235.4000000000001</v>
      </c>
      <c r="I1802" s="122">
        <v>-692.14</v>
      </c>
      <c r="J1802" s="122">
        <v>35.15</v>
      </c>
      <c r="K1802" s="122">
        <v>578.41</v>
      </c>
      <c r="L1802"/>
      <c r="M1802"/>
      <c r="N1802"/>
    </row>
    <row r="1803" spans="1:14" s="41" customFormat="1" ht="12" hidden="1" customHeight="1" outlineLevel="2" x14ac:dyDescent="0.25">
      <c r="A1803" s="47">
        <v>1</v>
      </c>
      <c r="B1803" s="55" t="s">
        <v>317</v>
      </c>
      <c r="C1803" s="48">
        <v>3331888</v>
      </c>
      <c r="D1803" s="49">
        <v>41911</v>
      </c>
      <c r="E1803" s="48">
        <v>930628</v>
      </c>
      <c r="F1803" s="48" t="s">
        <v>16</v>
      </c>
      <c r="G1803" s="50" t="s">
        <v>266</v>
      </c>
      <c r="H1803" s="122">
        <v>9507</v>
      </c>
      <c r="I1803" s="122">
        <v>-1721.43</v>
      </c>
      <c r="J1803" s="122">
        <v>-7785.57</v>
      </c>
      <c r="K1803" s="122">
        <v>0</v>
      </c>
      <c r="L1803"/>
      <c r="M1803"/>
      <c r="N1803"/>
    </row>
    <row r="1804" spans="1:14" s="41" customFormat="1" ht="12" hidden="1" customHeight="1" outlineLevel="2" x14ac:dyDescent="0.25">
      <c r="A1804" s="47">
        <v>1</v>
      </c>
      <c r="B1804" s="55" t="s">
        <v>317</v>
      </c>
      <c r="C1804" s="48">
        <v>3277638</v>
      </c>
      <c r="D1804" s="49">
        <v>41911</v>
      </c>
      <c r="E1804" s="48">
        <v>82824</v>
      </c>
      <c r="F1804" s="48" t="s">
        <v>16</v>
      </c>
      <c r="G1804" s="50" t="s">
        <v>266</v>
      </c>
      <c r="H1804" s="122">
        <v>349.4</v>
      </c>
      <c r="I1804" s="122">
        <v>-362.9</v>
      </c>
      <c r="J1804" s="122">
        <v>0</v>
      </c>
      <c r="K1804" s="122">
        <v>-13.5</v>
      </c>
      <c r="L1804"/>
      <c r="M1804"/>
      <c r="N1804"/>
    </row>
    <row r="1805" spans="1:14" s="41" customFormat="1" ht="12" hidden="1" customHeight="1" outlineLevel="2" x14ac:dyDescent="0.25">
      <c r="A1805" s="47">
        <v>1</v>
      </c>
      <c r="B1805" s="55" t="s">
        <v>317</v>
      </c>
      <c r="C1805" s="48">
        <v>7002289</v>
      </c>
      <c r="D1805" s="49">
        <v>41911</v>
      </c>
      <c r="E1805" s="48">
        <v>960108</v>
      </c>
      <c r="F1805" s="48" t="s">
        <v>38</v>
      </c>
      <c r="G1805" s="50" t="s">
        <v>260</v>
      </c>
      <c r="H1805" s="122">
        <v>2509.4</v>
      </c>
      <c r="I1805" s="122">
        <v>-601.54</v>
      </c>
      <c r="J1805" s="122">
        <v>-1907.86</v>
      </c>
      <c r="K1805" s="122">
        <v>0</v>
      </c>
      <c r="L1805"/>
      <c r="M1805"/>
      <c r="N1805"/>
    </row>
    <row r="1806" spans="1:14" s="41" customFormat="1" ht="12" hidden="1" customHeight="1" outlineLevel="2" x14ac:dyDescent="0.25">
      <c r="A1806" s="47">
        <v>1</v>
      </c>
      <c r="B1806" s="55" t="s">
        <v>317</v>
      </c>
      <c r="C1806" s="48">
        <v>3460961</v>
      </c>
      <c r="D1806" s="49">
        <v>41911</v>
      </c>
      <c r="E1806" s="48">
        <v>936576</v>
      </c>
      <c r="F1806" s="48" t="s">
        <v>38</v>
      </c>
      <c r="G1806" s="50" t="s">
        <v>260</v>
      </c>
      <c r="H1806" s="122">
        <v>534.6</v>
      </c>
      <c r="I1806" s="122">
        <v>-180.54</v>
      </c>
      <c r="J1806" s="122">
        <v>-308.01</v>
      </c>
      <c r="K1806" s="122">
        <v>46.05</v>
      </c>
      <c r="L1806"/>
      <c r="M1806"/>
      <c r="N1806"/>
    </row>
    <row r="1807" spans="1:14" s="41" customFormat="1" ht="12" hidden="1" customHeight="1" outlineLevel="2" x14ac:dyDescent="0.25">
      <c r="A1807" s="47">
        <v>1</v>
      </c>
      <c r="B1807" s="55" t="s">
        <v>317</v>
      </c>
      <c r="C1807" s="48">
        <v>3465576</v>
      </c>
      <c r="D1807" s="49">
        <v>41912</v>
      </c>
      <c r="E1807" s="48">
        <v>980405</v>
      </c>
      <c r="F1807" s="48" t="s">
        <v>84</v>
      </c>
      <c r="G1807" s="50" t="s">
        <v>271</v>
      </c>
      <c r="H1807" s="122">
        <v>2509.4</v>
      </c>
      <c r="I1807" s="122">
        <v>-442.45</v>
      </c>
      <c r="J1807" s="122">
        <v>-2066.9499999999998</v>
      </c>
      <c r="K1807" s="122">
        <v>0</v>
      </c>
      <c r="L1807"/>
      <c r="M1807"/>
      <c r="N1807"/>
    </row>
    <row r="1808" spans="1:14" s="41" customFormat="1" ht="12" hidden="1" customHeight="1" outlineLevel="2" x14ac:dyDescent="0.25">
      <c r="A1808" s="47">
        <v>1</v>
      </c>
      <c r="B1808" s="55" t="s">
        <v>317</v>
      </c>
      <c r="C1808" s="48">
        <v>3277638</v>
      </c>
      <c r="D1808" s="49">
        <v>41912</v>
      </c>
      <c r="E1808" s="48">
        <v>82824</v>
      </c>
      <c r="F1808" s="48" t="s">
        <v>16</v>
      </c>
      <c r="G1808" s="50" t="s">
        <v>266</v>
      </c>
      <c r="H1808" s="122">
        <v>792.4</v>
      </c>
      <c r="I1808" s="122">
        <v>-531.38</v>
      </c>
      <c r="J1808" s="122">
        <v>-261.02</v>
      </c>
      <c r="K1808" s="122">
        <v>0</v>
      </c>
      <c r="L1808"/>
      <c r="M1808"/>
      <c r="N1808"/>
    </row>
    <row r="1809" spans="1:14" s="41" customFormat="1" ht="12" hidden="1" customHeight="1" outlineLevel="2" x14ac:dyDescent="0.25">
      <c r="A1809" s="47">
        <v>1</v>
      </c>
      <c r="B1809" s="55" t="s">
        <v>317</v>
      </c>
      <c r="C1809" s="48">
        <v>7002289</v>
      </c>
      <c r="D1809" s="49">
        <v>41912</v>
      </c>
      <c r="E1809" s="48">
        <v>960108</v>
      </c>
      <c r="F1809" s="48" t="s">
        <v>38</v>
      </c>
      <c r="G1809" s="50" t="s">
        <v>260</v>
      </c>
      <c r="H1809" s="122">
        <v>2952.4</v>
      </c>
      <c r="I1809" s="122">
        <v>-736.92</v>
      </c>
      <c r="J1809" s="122">
        <v>-2215.48</v>
      </c>
      <c r="K1809" s="122">
        <v>0</v>
      </c>
      <c r="L1809"/>
      <c r="M1809"/>
      <c r="N1809"/>
    </row>
    <row r="1810" spans="1:14" s="41" customFormat="1" ht="12" hidden="1" customHeight="1" outlineLevel="2" x14ac:dyDescent="0.25">
      <c r="A1810" s="47">
        <v>1</v>
      </c>
      <c r="B1810" s="55" t="s">
        <v>317</v>
      </c>
      <c r="C1810" s="48">
        <v>3460961</v>
      </c>
      <c r="D1810" s="49">
        <v>41912</v>
      </c>
      <c r="E1810" s="48">
        <v>936576</v>
      </c>
      <c r="F1810" s="48" t="s">
        <v>38</v>
      </c>
      <c r="G1810" s="50" t="s">
        <v>260</v>
      </c>
      <c r="H1810" s="122">
        <v>349.4</v>
      </c>
      <c r="I1810" s="122">
        <v>-180.54</v>
      </c>
      <c r="J1810" s="122">
        <v>-122.81</v>
      </c>
      <c r="K1810" s="122">
        <v>46.05</v>
      </c>
      <c r="L1810"/>
      <c r="M1810"/>
      <c r="N1810"/>
    </row>
    <row r="1811" spans="1:14" s="41" customFormat="1" ht="12" hidden="1" customHeight="1" outlineLevel="2" x14ac:dyDescent="0.25">
      <c r="A1811" s="47">
        <v>1</v>
      </c>
      <c r="B1811" s="55" t="s">
        <v>317</v>
      </c>
      <c r="C1811" s="48">
        <v>3513413</v>
      </c>
      <c r="D1811" s="49">
        <v>41912</v>
      </c>
      <c r="E1811" s="48">
        <v>326685</v>
      </c>
      <c r="F1811" s="48" t="s">
        <v>19</v>
      </c>
      <c r="G1811" s="50" t="s">
        <v>262</v>
      </c>
      <c r="H1811" s="122">
        <v>2140.0300000000002</v>
      </c>
      <c r="I1811" s="122">
        <v>-75</v>
      </c>
      <c r="J1811" s="122">
        <v>206.08</v>
      </c>
      <c r="K1811" s="122">
        <v>2271.11</v>
      </c>
      <c r="L1811"/>
      <c r="M1811"/>
      <c r="N1811"/>
    </row>
    <row r="1812" spans="1:14" s="41" customFormat="1" ht="12" hidden="1" customHeight="1" outlineLevel="1" collapsed="1" x14ac:dyDescent="0.25">
      <c r="A1812" s="47">
        <f>SUBTOTAL(9,A1694:A1811)</f>
        <v>118</v>
      </c>
      <c r="B1812" s="56" t="s">
        <v>329</v>
      </c>
      <c r="C1812" s="48"/>
      <c r="D1812" s="49"/>
      <c r="E1812" s="48"/>
      <c r="F1812" s="48"/>
      <c r="G1812" s="50"/>
      <c r="H1812" s="122">
        <f>SUBTOTAL(9,H1694:H1811)</f>
        <v>170133.71999999983</v>
      </c>
      <c r="I1812" s="122">
        <f>SUBTOTAL(9,I1694:I1811)</f>
        <v>-45062.219999999979</v>
      </c>
      <c r="J1812" s="122">
        <f>SUBTOTAL(9,J1694:J1811)</f>
        <v>-112909.94999999998</v>
      </c>
      <c r="K1812" s="122">
        <f>SUBTOTAL(9,K1694:K1811)</f>
        <v>12161.549999999996</v>
      </c>
      <c r="L1812"/>
      <c r="M1812"/>
      <c r="N1812"/>
    </row>
    <row r="1813" spans="1:14" s="41" customFormat="1" ht="12" hidden="1" customHeight="1" outlineLevel="2" x14ac:dyDescent="0.25">
      <c r="A1813" s="47">
        <v>1</v>
      </c>
      <c r="B1813" s="55" t="s">
        <v>318</v>
      </c>
      <c r="C1813" s="48">
        <v>3465576</v>
      </c>
      <c r="D1813" s="49">
        <v>41913</v>
      </c>
      <c r="E1813" s="48">
        <v>980405</v>
      </c>
      <c r="F1813" s="48" t="s">
        <v>84</v>
      </c>
      <c r="G1813" s="50" t="s">
        <v>271</v>
      </c>
      <c r="H1813" s="122">
        <v>2602</v>
      </c>
      <c r="I1813" s="122">
        <v>-442.45</v>
      </c>
      <c r="J1813" s="122">
        <v>-2159.5500000000002</v>
      </c>
      <c r="K1813" s="122">
        <v>0</v>
      </c>
      <c r="L1813"/>
      <c r="M1813"/>
      <c r="N1813"/>
    </row>
    <row r="1814" spans="1:14" s="41" customFormat="1" ht="12" hidden="1" customHeight="1" outlineLevel="2" x14ac:dyDescent="0.25">
      <c r="A1814" s="47">
        <v>1</v>
      </c>
      <c r="B1814" s="55" t="s">
        <v>318</v>
      </c>
      <c r="C1814" s="48">
        <v>257785</v>
      </c>
      <c r="D1814" s="49">
        <v>41913</v>
      </c>
      <c r="E1814" s="48">
        <v>543787</v>
      </c>
      <c r="F1814" s="48" t="s">
        <v>238</v>
      </c>
      <c r="G1814" s="50" t="s">
        <v>261</v>
      </c>
      <c r="H1814" s="122">
        <v>2455.5500000000002</v>
      </c>
      <c r="I1814" s="122">
        <v>-339.63</v>
      </c>
      <c r="J1814" s="122">
        <v>-1944.05</v>
      </c>
      <c r="K1814" s="122">
        <v>171.87</v>
      </c>
      <c r="L1814"/>
      <c r="M1814"/>
      <c r="N1814"/>
    </row>
    <row r="1815" spans="1:14" s="41" customFormat="1" ht="12" hidden="1" customHeight="1" outlineLevel="2" x14ac:dyDescent="0.25">
      <c r="A1815" s="47">
        <v>1</v>
      </c>
      <c r="B1815" s="55" t="s">
        <v>318</v>
      </c>
      <c r="C1815" s="48">
        <v>3277638</v>
      </c>
      <c r="D1815" s="49">
        <v>41913</v>
      </c>
      <c r="E1815" s="48">
        <v>82824</v>
      </c>
      <c r="F1815" s="48" t="s">
        <v>16</v>
      </c>
      <c r="G1815" s="50" t="s">
        <v>266</v>
      </c>
      <c r="H1815" s="122">
        <v>349.4</v>
      </c>
      <c r="I1815" s="122">
        <v>-362.9</v>
      </c>
      <c r="J1815" s="122">
        <v>0</v>
      </c>
      <c r="K1815" s="122">
        <v>-13.5</v>
      </c>
      <c r="L1815"/>
      <c r="M1815"/>
      <c r="N1815"/>
    </row>
    <row r="1816" spans="1:14" s="41" customFormat="1" ht="12" hidden="1" customHeight="1" outlineLevel="2" x14ac:dyDescent="0.25">
      <c r="A1816" s="47">
        <v>1</v>
      </c>
      <c r="B1816" s="55" t="s">
        <v>318</v>
      </c>
      <c r="C1816" s="48">
        <v>7002289</v>
      </c>
      <c r="D1816" s="49">
        <v>41913</v>
      </c>
      <c r="E1816" s="48">
        <v>960108</v>
      </c>
      <c r="F1816" s="48" t="s">
        <v>38</v>
      </c>
      <c r="G1816" s="50" t="s">
        <v>260</v>
      </c>
      <c r="H1816" s="122">
        <v>2509.4</v>
      </c>
      <c r="I1816" s="122">
        <v>-601.54</v>
      </c>
      <c r="J1816" s="122">
        <v>-1907.86</v>
      </c>
      <c r="K1816" s="122">
        <v>0</v>
      </c>
      <c r="L1816"/>
      <c r="M1816"/>
      <c r="N1816"/>
    </row>
    <row r="1817" spans="1:14" s="41" customFormat="1" ht="12" hidden="1" customHeight="1" outlineLevel="2" x14ac:dyDescent="0.25">
      <c r="A1817" s="47">
        <v>1</v>
      </c>
      <c r="B1817" s="55" t="s">
        <v>318</v>
      </c>
      <c r="C1817" s="48">
        <v>3277638</v>
      </c>
      <c r="D1817" s="49">
        <v>41914</v>
      </c>
      <c r="E1817" s="48">
        <v>82824</v>
      </c>
      <c r="F1817" s="48" t="s">
        <v>16</v>
      </c>
      <c r="G1817" s="50" t="s">
        <v>266</v>
      </c>
      <c r="H1817" s="122">
        <v>349.4</v>
      </c>
      <c r="I1817" s="122">
        <v>-362.9</v>
      </c>
      <c r="J1817" s="122">
        <v>0</v>
      </c>
      <c r="K1817" s="122">
        <v>-13.5</v>
      </c>
      <c r="L1817"/>
      <c r="M1817"/>
      <c r="N1817"/>
    </row>
    <row r="1818" spans="1:14" s="41" customFormat="1" ht="12" hidden="1" customHeight="1" outlineLevel="2" x14ac:dyDescent="0.25">
      <c r="A1818" s="47">
        <v>1</v>
      </c>
      <c r="B1818" s="55" t="s">
        <v>318</v>
      </c>
      <c r="C1818" s="48">
        <v>7002289</v>
      </c>
      <c r="D1818" s="49">
        <v>41914</v>
      </c>
      <c r="E1818" s="48">
        <v>960108</v>
      </c>
      <c r="F1818" s="48" t="s">
        <v>38</v>
      </c>
      <c r="G1818" s="50" t="s">
        <v>260</v>
      </c>
      <c r="H1818" s="122">
        <v>2509.4</v>
      </c>
      <c r="I1818" s="122">
        <v>-601.54</v>
      </c>
      <c r="J1818" s="122">
        <v>-1907.86</v>
      </c>
      <c r="K1818" s="122">
        <v>0</v>
      </c>
      <c r="L1818"/>
      <c r="M1818"/>
      <c r="N1818"/>
    </row>
    <row r="1819" spans="1:14" s="41" customFormat="1" ht="12" hidden="1" customHeight="1" outlineLevel="2" x14ac:dyDescent="0.25">
      <c r="A1819" s="47">
        <v>1</v>
      </c>
      <c r="B1819" s="55" t="s">
        <v>318</v>
      </c>
      <c r="C1819" s="48">
        <v>928181</v>
      </c>
      <c r="D1819" s="49">
        <v>41914</v>
      </c>
      <c r="E1819" s="48">
        <v>980517</v>
      </c>
      <c r="F1819" s="48" t="s">
        <v>38</v>
      </c>
      <c r="G1819" s="50" t="s">
        <v>260</v>
      </c>
      <c r="H1819" s="122">
        <v>2602</v>
      </c>
      <c r="I1819" s="122">
        <v>-601.54</v>
      </c>
      <c r="J1819" s="122">
        <v>-2000.46</v>
      </c>
      <c r="K1819" s="122">
        <v>0</v>
      </c>
      <c r="L1819"/>
      <c r="M1819"/>
      <c r="N1819"/>
    </row>
    <row r="1820" spans="1:14" s="41" customFormat="1" ht="12" hidden="1" customHeight="1" outlineLevel="2" x14ac:dyDescent="0.25">
      <c r="A1820" s="47">
        <v>1</v>
      </c>
      <c r="B1820" s="55" t="s">
        <v>318</v>
      </c>
      <c r="C1820" s="48">
        <v>3460961</v>
      </c>
      <c r="D1820" s="49">
        <v>41914</v>
      </c>
      <c r="E1820" s="48">
        <v>936576</v>
      </c>
      <c r="F1820" s="48" t="s">
        <v>38</v>
      </c>
      <c r="G1820" s="50" t="s">
        <v>260</v>
      </c>
      <c r="H1820" s="122">
        <v>349.4</v>
      </c>
      <c r="I1820" s="122">
        <v>-180.54</v>
      </c>
      <c r="J1820" s="122">
        <v>-122.81</v>
      </c>
      <c r="K1820" s="122">
        <v>46.05</v>
      </c>
      <c r="L1820"/>
      <c r="M1820"/>
      <c r="N1820"/>
    </row>
    <row r="1821" spans="1:14" s="41" customFormat="1" ht="12" hidden="1" customHeight="1" outlineLevel="2" x14ac:dyDescent="0.25">
      <c r="A1821" s="47">
        <v>1</v>
      </c>
      <c r="B1821" s="55" t="s">
        <v>318</v>
      </c>
      <c r="C1821" s="48">
        <v>3558390</v>
      </c>
      <c r="D1821" s="49">
        <v>41914</v>
      </c>
      <c r="E1821" s="48">
        <v>976478</v>
      </c>
      <c r="F1821" s="48" t="s">
        <v>16</v>
      </c>
      <c r="G1821" s="50" t="s">
        <v>266</v>
      </c>
      <c r="H1821" s="122">
        <v>2542.23</v>
      </c>
      <c r="I1821" s="122">
        <v>0</v>
      </c>
      <c r="J1821" s="122">
        <v>-2542.23</v>
      </c>
      <c r="K1821" s="122">
        <v>0</v>
      </c>
      <c r="L1821"/>
      <c r="M1821"/>
      <c r="N1821"/>
    </row>
    <row r="1822" spans="1:14" s="41" customFormat="1" ht="12" hidden="1" customHeight="1" outlineLevel="2" x14ac:dyDescent="0.25">
      <c r="A1822" s="47">
        <v>1</v>
      </c>
      <c r="B1822" s="55" t="s">
        <v>318</v>
      </c>
      <c r="C1822" s="48">
        <v>3559716</v>
      </c>
      <c r="D1822" s="49">
        <v>41915</v>
      </c>
      <c r="E1822" s="48">
        <v>924068</v>
      </c>
      <c r="F1822" s="48" t="s">
        <v>84</v>
      </c>
      <c r="G1822" s="50" t="s">
        <v>271</v>
      </c>
      <c r="H1822" s="122">
        <v>1721.63</v>
      </c>
      <c r="I1822" s="122">
        <v>-464.81</v>
      </c>
      <c r="J1822" s="122">
        <v>-1256.82</v>
      </c>
      <c r="K1822" s="122">
        <v>0</v>
      </c>
      <c r="L1822"/>
      <c r="M1822"/>
      <c r="N1822"/>
    </row>
    <row r="1823" spans="1:14" s="41" customFormat="1" ht="12" hidden="1" customHeight="1" outlineLevel="2" x14ac:dyDescent="0.25">
      <c r="A1823" s="47">
        <v>1</v>
      </c>
      <c r="B1823" s="55" t="s">
        <v>318</v>
      </c>
      <c r="C1823" s="48">
        <v>3465576</v>
      </c>
      <c r="D1823" s="49">
        <v>41915</v>
      </c>
      <c r="E1823" s="48">
        <v>980405</v>
      </c>
      <c r="F1823" s="48" t="s">
        <v>84</v>
      </c>
      <c r="G1823" s="50" t="s">
        <v>271</v>
      </c>
      <c r="H1823" s="122">
        <v>2509.4</v>
      </c>
      <c r="I1823" s="122">
        <v>-442.45</v>
      </c>
      <c r="J1823" s="122">
        <v>-2066.9499999999998</v>
      </c>
      <c r="K1823" s="122">
        <v>0</v>
      </c>
      <c r="L1823"/>
      <c r="M1823"/>
      <c r="N1823"/>
    </row>
    <row r="1824" spans="1:14" s="41" customFormat="1" ht="12" hidden="1" customHeight="1" outlineLevel="2" x14ac:dyDescent="0.25">
      <c r="A1824" s="47">
        <v>1</v>
      </c>
      <c r="B1824" s="55" t="s">
        <v>318</v>
      </c>
      <c r="C1824" s="48">
        <v>3331888</v>
      </c>
      <c r="D1824" s="49">
        <v>41915</v>
      </c>
      <c r="E1824" s="48">
        <v>930628</v>
      </c>
      <c r="F1824" s="48" t="s">
        <v>16</v>
      </c>
      <c r="G1824" s="50" t="s">
        <v>266</v>
      </c>
      <c r="H1824" s="122">
        <v>1906.83</v>
      </c>
      <c r="I1824" s="122">
        <v>-753.27</v>
      </c>
      <c r="J1824" s="122">
        <v>-1153.56</v>
      </c>
      <c r="K1824" s="122">
        <v>0</v>
      </c>
      <c r="L1824"/>
      <c r="M1824"/>
      <c r="N1824"/>
    </row>
    <row r="1825" spans="1:14" s="41" customFormat="1" ht="12" hidden="1" customHeight="1" outlineLevel="2" x14ac:dyDescent="0.25">
      <c r="A1825" s="47">
        <v>1</v>
      </c>
      <c r="B1825" s="55" t="s">
        <v>318</v>
      </c>
      <c r="C1825" s="48">
        <v>3277638</v>
      </c>
      <c r="D1825" s="49">
        <v>41915</v>
      </c>
      <c r="E1825" s="48">
        <v>82824</v>
      </c>
      <c r="F1825" s="48" t="s">
        <v>16</v>
      </c>
      <c r="G1825" s="50" t="s">
        <v>266</v>
      </c>
      <c r="H1825" s="122">
        <v>349.4</v>
      </c>
      <c r="I1825" s="122">
        <v>-362.9</v>
      </c>
      <c r="J1825" s="122">
        <v>0</v>
      </c>
      <c r="K1825" s="122">
        <v>-13.5</v>
      </c>
      <c r="L1825"/>
      <c r="M1825"/>
      <c r="N1825"/>
    </row>
    <row r="1826" spans="1:14" s="41" customFormat="1" ht="12" hidden="1" customHeight="1" outlineLevel="2" x14ac:dyDescent="0.25">
      <c r="A1826" s="47">
        <v>1</v>
      </c>
      <c r="B1826" s="55" t="s">
        <v>318</v>
      </c>
      <c r="C1826" s="48">
        <v>3558390</v>
      </c>
      <c r="D1826" s="49">
        <v>41915</v>
      </c>
      <c r="E1826" s="48">
        <v>976478</v>
      </c>
      <c r="F1826" s="48" t="s">
        <v>16</v>
      </c>
      <c r="G1826" s="50" t="s">
        <v>266</v>
      </c>
      <c r="H1826" s="122">
        <v>443</v>
      </c>
      <c r="I1826" s="122">
        <v>-182.16</v>
      </c>
      <c r="J1826" s="122">
        <v>-260.83999999999997</v>
      </c>
      <c r="K1826" s="122">
        <v>0</v>
      </c>
      <c r="L1826"/>
      <c r="M1826"/>
      <c r="N1826"/>
    </row>
    <row r="1827" spans="1:14" s="41" customFormat="1" ht="12" hidden="1" customHeight="1" outlineLevel="2" x14ac:dyDescent="0.25">
      <c r="A1827" s="47">
        <v>1</v>
      </c>
      <c r="B1827" s="55" t="s">
        <v>318</v>
      </c>
      <c r="C1827" s="48">
        <v>928181</v>
      </c>
      <c r="D1827" s="49">
        <v>41915</v>
      </c>
      <c r="E1827" s="48">
        <v>980517</v>
      </c>
      <c r="F1827" s="48" t="s">
        <v>38</v>
      </c>
      <c r="G1827" s="50" t="s">
        <v>260</v>
      </c>
      <c r="H1827" s="122">
        <v>2952.4</v>
      </c>
      <c r="I1827" s="122">
        <v>-736.92</v>
      </c>
      <c r="J1827" s="122">
        <v>-2215.48</v>
      </c>
      <c r="K1827" s="122">
        <v>0</v>
      </c>
      <c r="L1827"/>
      <c r="M1827"/>
      <c r="N1827"/>
    </row>
    <row r="1828" spans="1:14" s="41" customFormat="1" ht="12" hidden="1" customHeight="1" outlineLevel="2" x14ac:dyDescent="0.25">
      <c r="A1828" s="47">
        <v>1</v>
      </c>
      <c r="B1828" s="55" t="s">
        <v>318</v>
      </c>
      <c r="C1828" s="48">
        <v>7002289</v>
      </c>
      <c r="D1828" s="49">
        <v>41915</v>
      </c>
      <c r="E1828" s="48">
        <v>960108</v>
      </c>
      <c r="F1828" s="48" t="s">
        <v>38</v>
      </c>
      <c r="G1828" s="50" t="s">
        <v>260</v>
      </c>
      <c r="H1828" s="122">
        <v>2509.4</v>
      </c>
      <c r="I1828" s="122">
        <v>-601.54</v>
      </c>
      <c r="J1828" s="122">
        <v>-1907.86</v>
      </c>
      <c r="K1828" s="122">
        <v>0</v>
      </c>
      <c r="L1828"/>
      <c r="M1828"/>
      <c r="N1828"/>
    </row>
    <row r="1829" spans="1:14" s="41" customFormat="1" ht="12" hidden="1" customHeight="1" outlineLevel="2" x14ac:dyDescent="0.25">
      <c r="A1829" s="47">
        <v>1</v>
      </c>
      <c r="B1829" s="55" t="s">
        <v>318</v>
      </c>
      <c r="C1829" s="48">
        <v>3460961</v>
      </c>
      <c r="D1829" s="49">
        <v>41915</v>
      </c>
      <c r="E1829" s="48">
        <v>936576</v>
      </c>
      <c r="F1829" s="48" t="s">
        <v>38</v>
      </c>
      <c r="G1829" s="50" t="s">
        <v>260</v>
      </c>
      <c r="H1829" s="122">
        <v>792.4</v>
      </c>
      <c r="I1829" s="122">
        <v>-274.45</v>
      </c>
      <c r="J1829" s="122">
        <v>-430.43</v>
      </c>
      <c r="K1829" s="122">
        <v>87.52</v>
      </c>
      <c r="L1829"/>
      <c r="M1829"/>
      <c r="N1829"/>
    </row>
    <row r="1830" spans="1:14" s="41" customFormat="1" ht="12" hidden="1" customHeight="1" outlineLevel="2" x14ac:dyDescent="0.25">
      <c r="A1830" s="47">
        <v>1</v>
      </c>
      <c r="B1830" s="55" t="s">
        <v>318</v>
      </c>
      <c r="C1830" s="48">
        <v>3513413</v>
      </c>
      <c r="D1830" s="49">
        <v>41915</v>
      </c>
      <c r="E1830" s="48">
        <v>326685</v>
      </c>
      <c r="F1830" s="48" t="s">
        <v>19</v>
      </c>
      <c r="G1830" s="50" t="s">
        <v>262</v>
      </c>
      <c r="H1830" s="122">
        <v>583.20000000000005</v>
      </c>
      <c r="I1830" s="122">
        <v>0</v>
      </c>
      <c r="J1830" s="122">
        <v>56.16</v>
      </c>
      <c r="K1830" s="122">
        <v>639.36</v>
      </c>
      <c r="L1830"/>
      <c r="M1830"/>
      <c r="N1830"/>
    </row>
    <row r="1831" spans="1:14" s="41" customFormat="1" ht="12" hidden="1" customHeight="1" outlineLevel="2" x14ac:dyDescent="0.25">
      <c r="A1831" s="47">
        <v>1</v>
      </c>
      <c r="B1831" s="55" t="s">
        <v>318</v>
      </c>
      <c r="C1831" s="48">
        <v>3561689</v>
      </c>
      <c r="D1831" s="49">
        <v>41918</v>
      </c>
      <c r="E1831" s="48">
        <v>922735</v>
      </c>
      <c r="F1831" s="48" t="s">
        <v>54</v>
      </c>
      <c r="G1831" s="50" t="s">
        <v>286</v>
      </c>
      <c r="H1831" s="122">
        <v>1814.23</v>
      </c>
      <c r="I1831" s="122">
        <v>-1169.3699999999999</v>
      </c>
      <c r="J1831" s="122">
        <v>-644.86</v>
      </c>
      <c r="K1831" s="122">
        <v>0</v>
      </c>
      <c r="L1831"/>
      <c r="M1831"/>
      <c r="N1831"/>
    </row>
    <row r="1832" spans="1:14" s="41" customFormat="1" ht="12" hidden="1" customHeight="1" outlineLevel="2" x14ac:dyDescent="0.25">
      <c r="A1832" s="47">
        <v>1</v>
      </c>
      <c r="B1832" s="55" t="s">
        <v>318</v>
      </c>
      <c r="C1832" s="48">
        <v>3169197</v>
      </c>
      <c r="D1832" s="49">
        <v>41918</v>
      </c>
      <c r="E1832" s="48">
        <v>958940</v>
      </c>
      <c r="F1832" s="48" t="s">
        <v>49</v>
      </c>
      <c r="G1832" s="50" t="s">
        <v>272</v>
      </c>
      <c r="H1832" s="122">
        <v>2602</v>
      </c>
      <c r="I1832" s="122">
        <v>-569.13</v>
      </c>
      <c r="J1832" s="122">
        <v>-2032.87</v>
      </c>
      <c r="K1832" s="122">
        <v>0</v>
      </c>
      <c r="L1832"/>
      <c r="M1832"/>
      <c r="N1832"/>
    </row>
    <row r="1833" spans="1:14" s="41" customFormat="1" ht="12" hidden="1" customHeight="1" outlineLevel="2" x14ac:dyDescent="0.25">
      <c r="A1833" s="47">
        <v>1</v>
      </c>
      <c r="B1833" s="55" t="s">
        <v>318</v>
      </c>
      <c r="C1833" s="48">
        <v>3277638</v>
      </c>
      <c r="D1833" s="49">
        <v>41918</v>
      </c>
      <c r="E1833" s="48">
        <v>82824</v>
      </c>
      <c r="F1833" s="48" t="s">
        <v>16</v>
      </c>
      <c r="G1833" s="50" t="s">
        <v>266</v>
      </c>
      <c r="H1833" s="122">
        <v>442</v>
      </c>
      <c r="I1833" s="122">
        <v>-362.9</v>
      </c>
      <c r="J1833" s="122">
        <v>-79.099999999999994</v>
      </c>
      <c r="K1833" s="122">
        <v>0</v>
      </c>
      <c r="L1833"/>
      <c r="M1833"/>
      <c r="N1833"/>
    </row>
    <row r="1834" spans="1:14" s="41" customFormat="1" ht="12" hidden="1" customHeight="1" outlineLevel="2" x14ac:dyDescent="0.25">
      <c r="A1834" s="47">
        <v>1</v>
      </c>
      <c r="B1834" s="55" t="s">
        <v>318</v>
      </c>
      <c r="C1834" s="48">
        <v>928181</v>
      </c>
      <c r="D1834" s="49">
        <v>41918</v>
      </c>
      <c r="E1834" s="48">
        <v>980517</v>
      </c>
      <c r="F1834" s="48" t="s">
        <v>38</v>
      </c>
      <c r="G1834" s="50" t="s">
        <v>260</v>
      </c>
      <c r="H1834" s="122">
        <v>2509.4</v>
      </c>
      <c r="I1834" s="122">
        <v>-601.54</v>
      </c>
      <c r="J1834" s="122">
        <v>-1907.86</v>
      </c>
      <c r="K1834" s="122">
        <v>0</v>
      </c>
      <c r="L1834"/>
      <c r="M1834"/>
      <c r="N1834"/>
    </row>
    <row r="1835" spans="1:14" s="41" customFormat="1" ht="12" hidden="1" customHeight="1" outlineLevel="2" x14ac:dyDescent="0.25">
      <c r="A1835" s="47">
        <v>1</v>
      </c>
      <c r="B1835" s="55" t="s">
        <v>318</v>
      </c>
      <c r="C1835" s="48">
        <v>7002289</v>
      </c>
      <c r="D1835" s="49">
        <v>41918</v>
      </c>
      <c r="E1835" s="48">
        <v>960108</v>
      </c>
      <c r="F1835" s="48" t="s">
        <v>38</v>
      </c>
      <c r="G1835" s="50" t="s">
        <v>260</v>
      </c>
      <c r="H1835" s="122">
        <v>2602</v>
      </c>
      <c r="I1835" s="122">
        <v>-601.54</v>
      </c>
      <c r="J1835" s="122">
        <v>-2000.46</v>
      </c>
      <c r="K1835" s="122">
        <v>0</v>
      </c>
      <c r="L1835"/>
      <c r="M1835"/>
      <c r="N1835"/>
    </row>
    <row r="1836" spans="1:14" s="41" customFormat="1" ht="12" hidden="1" customHeight="1" outlineLevel="2" x14ac:dyDescent="0.25">
      <c r="A1836" s="47">
        <v>1</v>
      </c>
      <c r="B1836" s="55" t="s">
        <v>318</v>
      </c>
      <c r="C1836" s="48">
        <v>3460961</v>
      </c>
      <c r="D1836" s="49">
        <v>41918</v>
      </c>
      <c r="E1836" s="48">
        <v>936576</v>
      </c>
      <c r="F1836" s="48" t="s">
        <v>38</v>
      </c>
      <c r="G1836" s="50" t="s">
        <v>260</v>
      </c>
      <c r="H1836" s="122">
        <v>349.4</v>
      </c>
      <c r="I1836" s="122">
        <v>-180.54</v>
      </c>
      <c r="J1836" s="122">
        <v>-122.81</v>
      </c>
      <c r="K1836" s="122">
        <v>46.05</v>
      </c>
      <c r="L1836"/>
      <c r="M1836"/>
      <c r="N1836"/>
    </row>
    <row r="1837" spans="1:14" s="41" customFormat="1" ht="12" hidden="1" customHeight="1" outlineLevel="2" x14ac:dyDescent="0.25">
      <c r="A1837" s="47">
        <v>1</v>
      </c>
      <c r="B1837" s="55" t="s">
        <v>318</v>
      </c>
      <c r="C1837" s="48">
        <v>3559716</v>
      </c>
      <c r="D1837" s="49">
        <v>41918</v>
      </c>
      <c r="E1837" s="48">
        <v>924068</v>
      </c>
      <c r="F1837" s="48" t="s">
        <v>84</v>
      </c>
      <c r="G1837" s="50" t="s">
        <v>271</v>
      </c>
      <c r="H1837" s="122">
        <v>92.6</v>
      </c>
      <c r="I1837" s="122">
        <v>0</v>
      </c>
      <c r="J1837" s="122">
        <v>0</v>
      </c>
      <c r="K1837" s="122">
        <v>92.6</v>
      </c>
      <c r="L1837"/>
      <c r="M1837"/>
      <c r="N1837"/>
    </row>
    <row r="1838" spans="1:14" s="41" customFormat="1" ht="12" hidden="1" customHeight="1" outlineLevel="2" x14ac:dyDescent="0.25">
      <c r="A1838" s="47">
        <v>1</v>
      </c>
      <c r="B1838" s="55" t="s">
        <v>318</v>
      </c>
      <c r="C1838" s="48">
        <v>3558390</v>
      </c>
      <c r="D1838" s="49">
        <v>41918</v>
      </c>
      <c r="E1838" s="48">
        <v>976478</v>
      </c>
      <c r="F1838" s="48" t="s">
        <v>16</v>
      </c>
      <c r="G1838" s="50" t="s">
        <v>266</v>
      </c>
      <c r="H1838" s="122">
        <v>349.4</v>
      </c>
      <c r="I1838" s="122">
        <v>0</v>
      </c>
      <c r="J1838" s="122">
        <v>0</v>
      </c>
      <c r="K1838" s="122">
        <v>349.4</v>
      </c>
      <c r="L1838"/>
      <c r="M1838"/>
      <c r="N1838"/>
    </row>
    <row r="1839" spans="1:14" s="41" customFormat="1" ht="12" hidden="1" customHeight="1" outlineLevel="2" x14ac:dyDescent="0.25">
      <c r="A1839" s="47">
        <v>1</v>
      </c>
      <c r="B1839" s="55" t="s">
        <v>318</v>
      </c>
      <c r="C1839" s="48">
        <v>923766</v>
      </c>
      <c r="D1839" s="49">
        <v>41918</v>
      </c>
      <c r="E1839" s="48">
        <v>917571</v>
      </c>
      <c r="F1839" s="48" t="s">
        <v>243</v>
      </c>
      <c r="G1839" s="50" t="s">
        <v>273</v>
      </c>
      <c r="H1839" s="122">
        <v>2140.0300000000002</v>
      </c>
      <c r="I1839" s="122">
        <v>0</v>
      </c>
      <c r="J1839" s="122">
        <v>-985.53</v>
      </c>
      <c r="K1839" s="122">
        <v>1154.5</v>
      </c>
      <c r="L1839"/>
      <c r="M1839"/>
      <c r="N1839"/>
    </row>
    <row r="1840" spans="1:14" s="41" customFormat="1" ht="12" hidden="1" customHeight="1" outlineLevel="2" x14ac:dyDescent="0.25">
      <c r="A1840" s="47">
        <v>1</v>
      </c>
      <c r="B1840" s="55" t="s">
        <v>318</v>
      </c>
      <c r="C1840" s="48">
        <v>3561689</v>
      </c>
      <c r="D1840" s="49">
        <v>41919</v>
      </c>
      <c r="E1840" s="48">
        <v>922735</v>
      </c>
      <c r="F1840" s="48" t="s">
        <v>54</v>
      </c>
      <c r="G1840" s="50" t="s">
        <v>286</v>
      </c>
      <c r="H1840" s="122">
        <v>792.4</v>
      </c>
      <c r="I1840" s="122">
        <v>-717.93</v>
      </c>
      <c r="J1840" s="122">
        <v>-74.47</v>
      </c>
      <c r="K1840" s="122">
        <v>0</v>
      </c>
      <c r="L1840"/>
      <c r="M1840"/>
      <c r="N1840"/>
    </row>
    <row r="1841" spans="1:14" s="41" customFormat="1" ht="12" hidden="1" customHeight="1" outlineLevel="2" x14ac:dyDescent="0.25">
      <c r="A1841" s="47">
        <v>1</v>
      </c>
      <c r="B1841" s="55" t="s">
        <v>318</v>
      </c>
      <c r="C1841" s="48">
        <v>3169197</v>
      </c>
      <c r="D1841" s="49">
        <v>41919</v>
      </c>
      <c r="E1841" s="48">
        <v>958940</v>
      </c>
      <c r="F1841" s="48" t="s">
        <v>49</v>
      </c>
      <c r="G1841" s="50" t="s">
        <v>272</v>
      </c>
      <c r="H1841" s="122">
        <v>2952.4</v>
      </c>
      <c r="I1841" s="122">
        <v>-696.96</v>
      </c>
      <c r="J1841" s="122">
        <v>-2255.44</v>
      </c>
      <c r="K1841" s="122">
        <v>0</v>
      </c>
      <c r="L1841"/>
      <c r="M1841"/>
      <c r="N1841"/>
    </row>
    <row r="1842" spans="1:14" s="41" customFormat="1" ht="12" hidden="1" customHeight="1" outlineLevel="2" x14ac:dyDescent="0.25">
      <c r="A1842" s="47">
        <v>1</v>
      </c>
      <c r="B1842" s="55" t="s">
        <v>318</v>
      </c>
      <c r="C1842" s="48">
        <v>3559716</v>
      </c>
      <c r="D1842" s="49">
        <v>41919</v>
      </c>
      <c r="E1842" s="48">
        <v>924068</v>
      </c>
      <c r="F1842" s="48" t="s">
        <v>84</v>
      </c>
      <c r="G1842" s="50" t="s">
        <v>271</v>
      </c>
      <c r="H1842" s="122">
        <v>792.4</v>
      </c>
      <c r="I1842" s="122">
        <v>-331.55</v>
      </c>
      <c r="J1842" s="122">
        <v>-460.85</v>
      </c>
      <c r="K1842" s="122">
        <v>0</v>
      </c>
      <c r="L1842"/>
      <c r="M1842"/>
      <c r="N1842"/>
    </row>
    <row r="1843" spans="1:14" s="41" customFormat="1" ht="12" hidden="1" customHeight="1" outlineLevel="2" x14ac:dyDescent="0.25">
      <c r="A1843" s="47">
        <v>1</v>
      </c>
      <c r="B1843" s="55" t="s">
        <v>318</v>
      </c>
      <c r="C1843" s="48">
        <v>3135280</v>
      </c>
      <c r="D1843" s="49">
        <v>41919</v>
      </c>
      <c r="E1843" s="48">
        <v>455386</v>
      </c>
      <c r="F1843" s="48" t="s">
        <v>246</v>
      </c>
      <c r="G1843" s="50" t="s">
        <v>278</v>
      </c>
      <c r="H1843" s="122">
        <v>2140.0300000000002</v>
      </c>
      <c r="I1843" s="122">
        <v>-608.79999999999995</v>
      </c>
      <c r="J1843" s="122">
        <v>-1531.23</v>
      </c>
      <c r="K1843" s="122">
        <v>0</v>
      </c>
      <c r="L1843"/>
      <c r="M1843"/>
      <c r="N1843"/>
    </row>
    <row r="1844" spans="1:14" s="41" customFormat="1" ht="12" hidden="1" customHeight="1" outlineLevel="2" x14ac:dyDescent="0.25">
      <c r="A1844" s="47">
        <v>1</v>
      </c>
      <c r="B1844" s="55" t="s">
        <v>318</v>
      </c>
      <c r="C1844" s="48">
        <v>1167241</v>
      </c>
      <c r="D1844" s="49">
        <v>41919</v>
      </c>
      <c r="E1844" s="48">
        <v>972843</v>
      </c>
      <c r="F1844" s="48" t="s">
        <v>133</v>
      </c>
      <c r="G1844" s="50" t="s">
        <v>276</v>
      </c>
      <c r="H1844" s="122">
        <v>2952.4</v>
      </c>
      <c r="I1844" s="122">
        <v>-182.16</v>
      </c>
      <c r="J1844" s="122">
        <v>-2770.24</v>
      </c>
      <c r="K1844" s="122">
        <v>0</v>
      </c>
      <c r="L1844"/>
      <c r="M1844"/>
      <c r="N1844"/>
    </row>
    <row r="1845" spans="1:14" s="41" customFormat="1" ht="12" hidden="1" customHeight="1" outlineLevel="2" x14ac:dyDescent="0.25">
      <c r="A1845" s="47">
        <v>1</v>
      </c>
      <c r="B1845" s="55" t="s">
        <v>318</v>
      </c>
      <c r="C1845" s="48">
        <v>3277638</v>
      </c>
      <c r="D1845" s="49">
        <v>41919</v>
      </c>
      <c r="E1845" s="48">
        <v>82824</v>
      </c>
      <c r="F1845" s="48" t="s">
        <v>16</v>
      </c>
      <c r="G1845" s="50" t="s">
        <v>266</v>
      </c>
      <c r="H1845" s="122">
        <v>792.4</v>
      </c>
      <c r="I1845" s="122">
        <v>-531.38</v>
      </c>
      <c r="J1845" s="122">
        <v>-261.02</v>
      </c>
      <c r="K1845" s="122">
        <v>0</v>
      </c>
      <c r="L1845"/>
      <c r="M1845"/>
      <c r="N1845"/>
    </row>
    <row r="1846" spans="1:14" s="41" customFormat="1" ht="12" hidden="1" customHeight="1" outlineLevel="2" x14ac:dyDescent="0.25">
      <c r="A1846" s="47">
        <v>1</v>
      </c>
      <c r="B1846" s="55" t="s">
        <v>318</v>
      </c>
      <c r="C1846" s="48">
        <v>3558390</v>
      </c>
      <c r="D1846" s="49">
        <v>41919</v>
      </c>
      <c r="E1846" s="48">
        <v>976478</v>
      </c>
      <c r="F1846" s="48" t="s">
        <v>16</v>
      </c>
      <c r="G1846" s="50" t="s">
        <v>266</v>
      </c>
      <c r="H1846" s="122">
        <v>349.4</v>
      </c>
      <c r="I1846" s="122">
        <v>-362.9</v>
      </c>
      <c r="J1846" s="122">
        <v>0</v>
      </c>
      <c r="K1846" s="122">
        <v>-13.5</v>
      </c>
      <c r="L1846"/>
      <c r="M1846"/>
      <c r="N1846"/>
    </row>
    <row r="1847" spans="1:14" s="41" customFormat="1" ht="12" hidden="1" customHeight="1" outlineLevel="2" x14ac:dyDescent="0.25">
      <c r="A1847" s="47">
        <v>1</v>
      </c>
      <c r="B1847" s="55" t="s">
        <v>318</v>
      </c>
      <c r="C1847" s="48">
        <v>3331888</v>
      </c>
      <c r="D1847" s="49">
        <v>41919</v>
      </c>
      <c r="E1847" s="48">
        <v>930628</v>
      </c>
      <c r="F1847" s="48" t="s">
        <v>16</v>
      </c>
      <c r="G1847" s="50" t="s">
        <v>266</v>
      </c>
      <c r="H1847" s="122">
        <v>535.6</v>
      </c>
      <c r="I1847" s="122">
        <v>-212.5</v>
      </c>
      <c r="J1847" s="122">
        <v>-323.10000000000002</v>
      </c>
      <c r="K1847" s="122">
        <v>0</v>
      </c>
      <c r="L1847"/>
      <c r="M1847"/>
      <c r="N1847"/>
    </row>
    <row r="1848" spans="1:14" s="41" customFormat="1" ht="12" hidden="1" customHeight="1" outlineLevel="2" x14ac:dyDescent="0.25">
      <c r="A1848" s="47">
        <v>1</v>
      </c>
      <c r="B1848" s="55" t="s">
        <v>318</v>
      </c>
      <c r="C1848" s="48">
        <v>7002289</v>
      </c>
      <c r="D1848" s="49">
        <v>41919</v>
      </c>
      <c r="E1848" s="48">
        <v>960108</v>
      </c>
      <c r="F1848" s="48" t="s">
        <v>38</v>
      </c>
      <c r="G1848" s="50" t="s">
        <v>260</v>
      </c>
      <c r="H1848" s="122">
        <v>2952.4</v>
      </c>
      <c r="I1848" s="122">
        <v>-736.92</v>
      </c>
      <c r="J1848" s="122">
        <v>-2215.48</v>
      </c>
      <c r="K1848" s="122">
        <v>0</v>
      </c>
      <c r="L1848"/>
      <c r="M1848"/>
      <c r="N1848"/>
    </row>
    <row r="1849" spans="1:14" s="41" customFormat="1" ht="12" hidden="1" customHeight="1" outlineLevel="2" x14ac:dyDescent="0.25">
      <c r="A1849" s="47">
        <v>1</v>
      </c>
      <c r="B1849" s="55" t="s">
        <v>318</v>
      </c>
      <c r="C1849" s="48">
        <v>928181</v>
      </c>
      <c r="D1849" s="49">
        <v>41919</v>
      </c>
      <c r="E1849" s="48">
        <v>980517</v>
      </c>
      <c r="F1849" s="48" t="s">
        <v>38</v>
      </c>
      <c r="G1849" s="50" t="s">
        <v>260</v>
      </c>
      <c r="H1849" s="122">
        <v>2602</v>
      </c>
      <c r="I1849" s="122">
        <v>-601.54</v>
      </c>
      <c r="J1849" s="122">
        <v>-2000.46</v>
      </c>
      <c r="K1849" s="122">
        <v>0</v>
      </c>
      <c r="L1849"/>
      <c r="M1849"/>
      <c r="N1849"/>
    </row>
    <row r="1850" spans="1:14" s="41" customFormat="1" ht="12" hidden="1" customHeight="1" outlineLevel="2" x14ac:dyDescent="0.25">
      <c r="A1850" s="47">
        <v>1</v>
      </c>
      <c r="B1850" s="55" t="s">
        <v>318</v>
      </c>
      <c r="C1850" s="48">
        <v>3460961</v>
      </c>
      <c r="D1850" s="49">
        <v>41919</v>
      </c>
      <c r="E1850" s="48">
        <v>936576</v>
      </c>
      <c r="F1850" s="48" t="s">
        <v>38</v>
      </c>
      <c r="G1850" s="50" t="s">
        <v>260</v>
      </c>
      <c r="H1850" s="122">
        <v>534.6</v>
      </c>
      <c r="I1850" s="122">
        <v>-180.54</v>
      </c>
      <c r="J1850" s="122">
        <v>-308.01</v>
      </c>
      <c r="K1850" s="122">
        <v>46.05</v>
      </c>
      <c r="L1850"/>
      <c r="M1850"/>
      <c r="N1850"/>
    </row>
    <row r="1851" spans="1:14" s="41" customFormat="1" ht="12" hidden="1" customHeight="1" outlineLevel="2" x14ac:dyDescent="0.25">
      <c r="A1851" s="47">
        <v>1</v>
      </c>
      <c r="B1851" s="55" t="s">
        <v>318</v>
      </c>
      <c r="C1851" s="48">
        <v>3168824</v>
      </c>
      <c r="D1851" s="49">
        <v>41919</v>
      </c>
      <c r="E1851" s="48">
        <v>949647</v>
      </c>
      <c r="F1851" s="48" t="s">
        <v>84</v>
      </c>
      <c r="G1851" s="50" t="s">
        <v>271</v>
      </c>
      <c r="H1851" s="122">
        <v>349.4</v>
      </c>
      <c r="I1851" s="122">
        <v>0</v>
      </c>
      <c r="J1851" s="122">
        <v>13.5</v>
      </c>
      <c r="K1851" s="122">
        <v>362.9</v>
      </c>
      <c r="L1851"/>
      <c r="M1851"/>
      <c r="N1851"/>
    </row>
    <row r="1852" spans="1:14" s="41" customFormat="1" ht="12" hidden="1" customHeight="1" outlineLevel="2" x14ac:dyDescent="0.25">
      <c r="A1852" s="47">
        <v>1</v>
      </c>
      <c r="B1852" s="55" t="s">
        <v>318</v>
      </c>
      <c r="C1852" s="48">
        <v>3561689</v>
      </c>
      <c r="D1852" s="49">
        <v>41921</v>
      </c>
      <c r="E1852" s="48">
        <v>922735</v>
      </c>
      <c r="F1852" s="48" t="s">
        <v>54</v>
      </c>
      <c r="G1852" s="50" t="s">
        <v>286</v>
      </c>
      <c r="H1852" s="122">
        <v>349.4</v>
      </c>
      <c r="I1852" s="122">
        <v>-349.4</v>
      </c>
      <c r="J1852" s="122">
        <v>0</v>
      </c>
      <c r="K1852" s="122">
        <v>0</v>
      </c>
      <c r="L1852"/>
      <c r="M1852"/>
      <c r="N1852"/>
    </row>
    <row r="1853" spans="1:14" s="41" customFormat="1" ht="12" hidden="1" customHeight="1" outlineLevel="2" x14ac:dyDescent="0.25">
      <c r="A1853" s="47">
        <v>1</v>
      </c>
      <c r="B1853" s="55" t="s">
        <v>318</v>
      </c>
      <c r="C1853" s="48">
        <v>3169197</v>
      </c>
      <c r="D1853" s="49">
        <v>41921</v>
      </c>
      <c r="E1853" s="48">
        <v>958940</v>
      </c>
      <c r="F1853" s="48" t="s">
        <v>49</v>
      </c>
      <c r="G1853" s="50" t="s">
        <v>272</v>
      </c>
      <c r="H1853" s="122">
        <v>2509.4</v>
      </c>
      <c r="I1853" s="122">
        <v>-569.13</v>
      </c>
      <c r="J1853" s="122">
        <v>-1940.27</v>
      </c>
      <c r="K1853" s="122">
        <v>0</v>
      </c>
      <c r="L1853"/>
      <c r="M1853"/>
      <c r="N1853"/>
    </row>
    <row r="1854" spans="1:14" s="41" customFormat="1" ht="12" hidden="1" customHeight="1" outlineLevel="2" x14ac:dyDescent="0.25">
      <c r="A1854" s="47">
        <v>1</v>
      </c>
      <c r="B1854" s="55" t="s">
        <v>318</v>
      </c>
      <c r="C1854" s="48">
        <v>3559716</v>
      </c>
      <c r="D1854" s="49">
        <v>41921</v>
      </c>
      <c r="E1854" s="48">
        <v>924068</v>
      </c>
      <c r="F1854" s="48" t="s">
        <v>84</v>
      </c>
      <c r="G1854" s="50" t="s">
        <v>271</v>
      </c>
      <c r="H1854" s="122">
        <v>349.4</v>
      </c>
      <c r="I1854" s="122">
        <v>-283.61</v>
      </c>
      <c r="J1854" s="122">
        <v>-65.790000000000006</v>
      </c>
      <c r="K1854" s="122">
        <v>0</v>
      </c>
      <c r="L1854"/>
      <c r="M1854"/>
      <c r="N1854"/>
    </row>
    <row r="1855" spans="1:14" s="41" customFormat="1" ht="12" hidden="1" customHeight="1" outlineLevel="2" x14ac:dyDescent="0.25">
      <c r="A1855" s="47">
        <v>1</v>
      </c>
      <c r="B1855" s="55" t="s">
        <v>318</v>
      </c>
      <c r="C1855" s="48">
        <v>3277638</v>
      </c>
      <c r="D1855" s="49">
        <v>41921</v>
      </c>
      <c r="E1855" s="48">
        <v>82824</v>
      </c>
      <c r="F1855" s="48" t="s">
        <v>16</v>
      </c>
      <c r="G1855" s="50" t="s">
        <v>266</v>
      </c>
      <c r="H1855" s="122">
        <v>349.4</v>
      </c>
      <c r="I1855" s="122">
        <v>-362.9</v>
      </c>
      <c r="J1855" s="122">
        <v>0</v>
      </c>
      <c r="K1855" s="122">
        <v>-13.5</v>
      </c>
      <c r="L1855"/>
      <c r="M1855"/>
      <c r="N1855"/>
    </row>
    <row r="1856" spans="1:14" s="41" customFormat="1" ht="12" hidden="1" customHeight="1" outlineLevel="2" x14ac:dyDescent="0.25">
      <c r="A1856" s="47">
        <v>1</v>
      </c>
      <c r="B1856" s="55" t="s">
        <v>318</v>
      </c>
      <c r="C1856" s="48">
        <v>3331888</v>
      </c>
      <c r="D1856" s="49">
        <v>41921</v>
      </c>
      <c r="E1856" s="48">
        <v>930628</v>
      </c>
      <c r="F1856" s="48" t="s">
        <v>16</v>
      </c>
      <c r="G1856" s="50" t="s">
        <v>266</v>
      </c>
      <c r="H1856" s="122">
        <v>349.4</v>
      </c>
      <c r="I1856" s="122">
        <v>-362.9</v>
      </c>
      <c r="J1856" s="122">
        <v>0</v>
      </c>
      <c r="K1856" s="122">
        <v>-13.5</v>
      </c>
      <c r="L1856"/>
      <c r="M1856"/>
      <c r="N1856"/>
    </row>
    <row r="1857" spans="1:14" s="41" customFormat="1" ht="12" hidden="1" customHeight="1" outlineLevel="2" x14ac:dyDescent="0.25">
      <c r="A1857" s="47">
        <v>1</v>
      </c>
      <c r="B1857" s="55" t="s">
        <v>318</v>
      </c>
      <c r="C1857" s="48">
        <v>7002289</v>
      </c>
      <c r="D1857" s="49">
        <v>41921</v>
      </c>
      <c r="E1857" s="48">
        <v>960108</v>
      </c>
      <c r="F1857" s="48" t="s">
        <v>38</v>
      </c>
      <c r="G1857" s="50" t="s">
        <v>260</v>
      </c>
      <c r="H1857" s="122">
        <v>2602</v>
      </c>
      <c r="I1857" s="122">
        <v>-601.54</v>
      </c>
      <c r="J1857" s="122">
        <v>-2000.46</v>
      </c>
      <c r="K1857" s="122">
        <v>0</v>
      </c>
      <c r="L1857"/>
      <c r="M1857"/>
      <c r="N1857"/>
    </row>
    <row r="1858" spans="1:14" s="41" customFormat="1" ht="12" hidden="1" customHeight="1" outlineLevel="2" x14ac:dyDescent="0.25">
      <c r="A1858" s="47">
        <v>1</v>
      </c>
      <c r="B1858" s="55" t="s">
        <v>318</v>
      </c>
      <c r="C1858" s="48">
        <v>3460961</v>
      </c>
      <c r="D1858" s="49">
        <v>41921</v>
      </c>
      <c r="E1858" s="48">
        <v>936576</v>
      </c>
      <c r="F1858" s="48" t="s">
        <v>38</v>
      </c>
      <c r="G1858" s="50" t="s">
        <v>260</v>
      </c>
      <c r="H1858" s="122">
        <v>349.4</v>
      </c>
      <c r="I1858" s="122">
        <v>-180.54</v>
      </c>
      <c r="J1858" s="122">
        <v>-122.81</v>
      </c>
      <c r="K1858" s="122">
        <v>46.05</v>
      </c>
      <c r="L1858"/>
      <c r="M1858"/>
      <c r="N1858"/>
    </row>
    <row r="1859" spans="1:14" s="41" customFormat="1" ht="12" hidden="1" customHeight="1" outlineLevel="2" x14ac:dyDescent="0.25">
      <c r="A1859" s="47">
        <v>1</v>
      </c>
      <c r="B1859" s="55" t="s">
        <v>318</v>
      </c>
      <c r="C1859" s="48">
        <v>3168824</v>
      </c>
      <c r="D1859" s="49">
        <v>41921</v>
      </c>
      <c r="E1859" s="48">
        <v>949647</v>
      </c>
      <c r="F1859" s="48" t="s">
        <v>84</v>
      </c>
      <c r="G1859" s="50" t="s">
        <v>271</v>
      </c>
      <c r="H1859" s="122">
        <v>534.6</v>
      </c>
      <c r="I1859" s="122">
        <v>0</v>
      </c>
      <c r="J1859" s="122">
        <v>-171.7</v>
      </c>
      <c r="K1859" s="122">
        <v>362.9</v>
      </c>
      <c r="L1859"/>
      <c r="M1859"/>
      <c r="N1859"/>
    </row>
    <row r="1860" spans="1:14" s="41" customFormat="1" ht="12" hidden="1" customHeight="1" outlineLevel="2" x14ac:dyDescent="0.25">
      <c r="A1860" s="47">
        <v>1</v>
      </c>
      <c r="B1860" s="55" t="s">
        <v>318</v>
      </c>
      <c r="C1860" s="48">
        <v>1167241</v>
      </c>
      <c r="D1860" s="49">
        <v>41921</v>
      </c>
      <c r="E1860" s="48">
        <v>972843</v>
      </c>
      <c r="F1860" s="48" t="s">
        <v>133</v>
      </c>
      <c r="G1860" s="50" t="s">
        <v>276</v>
      </c>
      <c r="H1860" s="122">
        <v>2602</v>
      </c>
      <c r="I1860" s="122">
        <v>0</v>
      </c>
      <c r="J1860" s="122">
        <v>-2239.1</v>
      </c>
      <c r="K1860" s="122">
        <v>362.9</v>
      </c>
      <c r="L1860"/>
      <c r="M1860"/>
      <c r="N1860"/>
    </row>
    <row r="1861" spans="1:14" s="41" customFormat="1" ht="12" hidden="1" customHeight="1" outlineLevel="2" x14ac:dyDescent="0.25">
      <c r="A1861" s="47">
        <v>1</v>
      </c>
      <c r="B1861" s="55" t="s">
        <v>318</v>
      </c>
      <c r="C1861" s="48">
        <v>3181594</v>
      </c>
      <c r="D1861" s="49">
        <v>41921</v>
      </c>
      <c r="E1861" s="48">
        <v>614130</v>
      </c>
      <c r="F1861" s="48" t="s">
        <v>38</v>
      </c>
      <c r="G1861" s="50" t="s">
        <v>260</v>
      </c>
      <c r="H1861" s="122">
        <v>216</v>
      </c>
      <c r="I1861" s="122">
        <v>0</v>
      </c>
      <c r="J1861" s="122">
        <v>0</v>
      </c>
      <c r="K1861" s="122">
        <v>216</v>
      </c>
      <c r="L1861"/>
      <c r="M1861"/>
      <c r="N1861"/>
    </row>
    <row r="1862" spans="1:14" s="41" customFormat="1" ht="12" hidden="1" customHeight="1" outlineLevel="2" x14ac:dyDescent="0.25">
      <c r="A1862" s="47">
        <v>1</v>
      </c>
      <c r="B1862" s="55" t="s">
        <v>318</v>
      </c>
      <c r="C1862" s="48">
        <v>3561689</v>
      </c>
      <c r="D1862" s="49">
        <v>41922</v>
      </c>
      <c r="E1862" s="48">
        <v>922735</v>
      </c>
      <c r="F1862" s="48" t="s">
        <v>54</v>
      </c>
      <c r="G1862" s="50" t="s">
        <v>286</v>
      </c>
      <c r="H1862" s="122">
        <v>349.4</v>
      </c>
      <c r="I1862" s="122">
        <v>-349.4</v>
      </c>
      <c r="J1862" s="122">
        <v>0</v>
      </c>
      <c r="K1862" s="122">
        <v>0</v>
      </c>
      <c r="L1862"/>
      <c r="M1862"/>
      <c r="N1862"/>
    </row>
    <row r="1863" spans="1:14" s="41" customFormat="1" ht="12" hidden="1" customHeight="1" outlineLevel="2" x14ac:dyDescent="0.25">
      <c r="A1863" s="47">
        <v>1</v>
      </c>
      <c r="B1863" s="55" t="s">
        <v>318</v>
      </c>
      <c r="C1863" s="48">
        <v>3169197</v>
      </c>
      <c r="D1863" s="49">
        <v>41922</v>
      </c>
      <c r="E1863" s="48">
        <v>958940</v>
      </c>
      <c r="F1863" s="48" t="s">
        <v>49</v>
      </c>
      <c r="G1863" s="50" t="s">
        <v>272</v>
      </c>
      <c r="H1863" s="122">
        <v>2509.4</v>
      </c>
      <c r="I1863" s="122">
        <v>-569.13</v>
      </c>
      <c r="J1863" s="122">
        <v>-1940.27</v>
      </c>
      <c r="K1863" s="122">
        <v>0</v>
      </c>
      <c r="L1863"/>
      <c r="M1863"/>
      <c r="N1863"/>
    </row>
    <row r="1864" spans="1:14" s="41" customFormat="1" ht="12" hidden="1" customHeight="1" outlineLevel="2" x14ac:dyDescent="0.25">
      <c r="A1864" s="47">
        <v>1</v>
      </c>
      <c r="B1864" s="55" t="s">
        <v>318</v>
      </c>
      <c r="C1864" s="48">
        <v>3559716</v>
      </c>
      <c r="D1864" s="49">
        <v>41922</v>
      </c>
      <c r="E1864" s="48">
        <v>924068</v>
      </c>
      <c r="F1864" s="48" t="s">
        <v>84</v>
      </c>
      <c r="G1864" s="50" t="s">
        <v>271</v>
      </c>
      <c r="H1864" s="122">
        <v>349.4</v>
      </c>
      <c r="I1864" s="122">
        <v>-283.61</v>
      </c>
      <c r="J1864" s="122">
        <v>-65.790000000000006</v>
      </c>
      <c r="K1864" s="122">
        <v>0</v>
      </c>
      <c r="L1864"/>
      <c r="M1864"/>
      <c r="N1864"/>
    </row>
    <row r="1865" spans="1:14" s="41" customFormat="1" ht="12" hidden="1" customHeight="1" outlineLevel="2" x14ac:dyDescent="0.25">
      <c r="A1865" s="47">
        <v>1</v>
      </c>
      <c r="B1865" s="55" t="s">
        <v>318</v>
      </c>
      <c r="C1865" s="48">
        <v>3277638</v>
      </c>
      <c r="D1865" s="49">
        <v>41922</v>
      </c>
      <c r="E1865" s="48">
        <v>82824</v>
      </c>
      <c r="F1865" s="48" t="s">
        <v>16</v>
      </c>
      <c r="G1865" s="50" t="s">
        <v>266</v>
      </c>
      <c r="H1865" s="122">
        <v>349.4</v>
      </c>
      <c r="I1865" s="122">
        <v>-362.9</v>
      </c>
      <c r="J1865" s="122">
        <v>0</v>
      </c>
      <c r="K1865" s="122">
        <v>-13.5</v>
      </c>
      <c r="L1865"/>
      <c r="M1865"/>
      <c r="N1865"/>
    </row>
    <row r="1866" spans="1:14" s="41" customFormat="1" ht="12" hidden="1" customHeight="1" outlineLevel="2" x14ac:dyDescent="0.25">
      <c r="A1866" s="47">
        <v>1</v>
      </c>
      <c r="B1866" s="55" t="s">
        <v>318</v>
      </c>
      <c r="C1866" s="48">
        <v>3331888</v>
      </c>
      <c r="D1866" s="49">
        <v>41922</v>
      </c>
      <c r="E1866" s="48">
        <v>930628</v>
      </c>
      <c r="F1866" s="48" t="s">
        <v>16</v>
      </c>
      <c r="G1866" s="50" t="s">
        <v>266</v>
      </c>
      <c r="H1866" s="122">
        <v>349.4</v>
      </c>
      <c r="I1866" s="122">
        <v>-362.9</v>
      </c>
      <c r="J1866" s="122">
        <v>0</v>
      </c>
      <c r="K1866" s="122">
        <v>-13.5</v>
      </c>
      <c r="L1866"/>
      <c r="M1866"/>
      <c r="N1866"/>
    </row>
    <row r="1867" spans="1:14" s="41" customFormat="1" ht="12" hidden="1" customHeight="1" outlineLevel="2" x14ac:dyDescent="0.25">
      <c r="A1867" s="47">
        <v>1</v>
      </c>
      <c r="B1867" s="55" t="s">
        <v>318</v>
      </c>
      <c r="C1867" s="48">
        <v>7002289</v>
      </c>
      <c r="D1867" s="49">
        <v>41922</v>
      </c>
      <c r="E1867" s="48">
        <v>960108</v>
      </c>
      <c r="F1867" s="48" t="s">
        <v>38</v>
      </c>
      <c r="G1867" s="50" t="s">
        <v>260</v>
      </c>
      <c r="H1867" s="122">
        <v>2509.4</v>
      </c>
      <c r="I1867" s="122">
        <v>-601.54</v>
      </c>
      <c r="J1867" s="122">
        <v>-1907.86</v>
      </c>
      <c r="K1867" s="122">
        <v>0</v>
      </c>
      <c r="L1867"/>
      <c r="M1867"/>
      <c r="N1867"/>
    </row>
    <row r="1868" spans="1:14" s="41" customFormat="1" ht="12" hidden="1" customHeight="1" outlineLevel="2" x14ac:dyDescent="0.25">
      <c r="A1868" s="47">
        <v>1</v>
      </c>
      <c r="B1868" s="55" t="s">
        <v>318</v>
      </c>
      <c r="C1868" s="48">
        <v>3460961</v>
      </c>
      <c r="D1868" s="49">
        <v>41922</v>
      </c>
      <c r="E1868" s="48">
        <v>936576</v>
      </c>
      <c r="F1868" s="48" t="s">
        <v>38</v>
      </c>
      <c r="G1868" s="50" t="s">
        <v>260</v>
      </c>
      <c r="H1868" s="122">
        <v>792.4</v>
      </c>
      <c r="I1868" s="122">
        <v>-274.45</v>
      </c>
      <c r="J1868" s="122">
        <v>-430.43</v>
      </c>
      <c r="K1868" s="122">
        <v>87.52</v>
      </c>
      <c r="L1868"/>
      <c r="M1868"/>
      <c r="N1868"/>
    </row>
    <row r="1869" spans="1:14" s="41" customFormat="1" ht="12" hidden="1" customHeight="1" outlineLevel="2" x14ac:dyDescent="0.25">
      <c r="A1869" s="47">
        <v>1</v>
      </c>
      <c r="B1869" s="55" t="s">
        <v>318</v>
      </c>
      <c r="C1869" s="48">
        <v>1167241</v>
      </c>
      <c r="D1869" s="49">
        <v>41922</v>
      </c>
      <c r="E1869" s="48">
        <v>972843</v>
      </c>
      <c r="F1869" s="48" t="s">
        <v>133</v>
      </c>
      <c r="G1869" s="50" t="s">
        <v>276</v>
      </c>
      <c r="H1869" s="122">
        <v>2509.4</v>
      </c>
      <c r="I1869" s="122">
        <v>0</v>
      </c>
      <c r="J1869" s="122">
        <v>-2146.5</v>
      </c>
      <c r="K1869" s="122">
        <v>362.9</v>
      </c>
      <c r="L1869"/>
      <c r="M1869"/>
      <c r="N1869"/>
    </row>
    <row r="1870" spans="1:14" s="41" customFormat="1" ht="12" hidden="1" customHeight="1" outlineLevel="2" x14ac:dyDescent="0.25">
      <c r="A1870" s="47">
        <v>1</v>
      </c>
      <c r="B1870" s="55" t="s">
        <v>318</v>
      </c>
      <c r="C1870" s="48">
        <v>3513413</v>
      </c>
      <c r="D1870" s="49">
        <v>41922</v>
      </c>
      <c r="E1870" s="48">
        <v>326685</v>
      </c>
      <c r="F1870" s="48" t="s">
        <v>19</v>
      </c>
      <c r="G1870" s="50" t="s">
        <v>262</v>
      </c>
      <c r="H1870" s="122">
        <v>370.4</v>
      </c>
      <c r="I1870" s="122">
        <v>0</v>
      </c>
      <c r="J1870" s="122">
        <v>35.67</v>
      </c>
      <c r="K1870" s="122">
        <v>406.07</v>
      </c>
      <c r="L1870"/>
      <c r="M1870"/>
      <c r="N1870"/>
    </row>
    <row r="1871" spans="1:14" s="41" customFormat="1" ht="12" hidden="1" customHeight="1" outlineLevel="2" x14ac:dyDescent="0.25">
      <c r="A1871" s="47">
        <v>1</v>
      </c>
      <c r="B1871" s="55" t="s">
        <v>318</v>
      </c>
      <c r="C1871" s="48">
        <v>3169197</v>
      </c>
      <c r="D1871" s="49">
        <v>41925</v>
      </c>
      <c r="E1871" s="48">
        <v>958940</v>
      </c>
      <c r="F1871" s="48" t="s">
        <v>49</v>
      </c>
      <c r="G1871" s="50" t="s">
        <v>272</v>
      </c>
      <c r="H1871" s="122">
        <v>2602</v>
      </c>
      <c r="I1871" s="122">
        <v>-569.13</v>
      </c>
      <c r="J1871" s="122">
        <v>-2032.87</v>
      </c>
      <c r="K1871" s="122">
        <v>0</v>
      </c>
      <c r="L1871"/>
      <c r="M1871"/>
      <c r="N1871"/>
    </row>
    <row r="1872" spans="1:14" s="41" customFormat="1" ht="12" hidden="1" customHeight="1" outlineLevel="2" x14ac:dyDescent="0.25">
      <c r="A1872" s="47">
        <v>1</v>
      </c>
      <c r="B1872" s="55" t="s">
        <v>318</v>
      </c>
      <c r="C1872" s="48">
        <v>3559716</v>
      </c>
      <c r="D1872" s="49">
        <v>41925</v>
      </c>
      <c r="E1872" s="48">
        <v>924068</v>
      </c>
      <c r="F1872" s="48" t="s">
        <v>84</v>
      </c>
      <c r="G1872" s="50" t="s">
        <v>271</v>
      </c>
      <c r="H1872" s="122">
        <v>349.4</v>
      </c>
      <c r="I1872" s="122">
        <v>-283.61</v>
      </c>
      <c r="J1872" s="122">
        <v>-65.790000000000006</v>
      </c>
      <c r="K1872" s="122">
        <v>0</v>
      </c>
      <c r="L1872"/>
      <c r="M1872"/>
      <c r="N1872"/>
    </row>
    <row r="1873" spans="1:14" s="41" customFormat="1" ht="12" hidden="1" customHeight="1" outlineLevel="2" x14ac:dyDescent="0.25">
      <c r="A1873" s="47">
        <v>1</v>
      </c>
      <c r="B1873" s="55" t="s">
        <v>318</v>
      </c>
      <c r="C1873" s="48">
        <v>3277638</v>
      </c>
      <c r="D1873" s="49">
        <v>41925</v>
      </c>
      <c r="E1873" s="48">
        <v>82824</v>
      </c>
      <c r="F1873" s="48" t="s">
        <v>16</v>
      </c>
      <c r="G1873" s="50" t="s">
        <v>266</v>
      </c>
      <c r="H1873" s="122">
        <v>349.4</v>
      </c>
      <c r="I1873" s="122">
        <v>-362.9</v>
      </c>
      <c r="J1873" s="122">
        <v>0</v>
      </c>
      <c r="K1873" s="122">
        <v>-13.5</v>
      </c>
      <c r="L1873"/>
      <c r="M1873"/>
      <c r="N1873"/>
    </row>
    <row r="1874" spans="1:14" s="41" customFormat="1" ht="12" hidden="1" customHeight="1" outlineLevel="2" x14ac:dyDescent="0.25">
      <c r="A1874" s="47">
        <v>1</v>
      </c>
      <c r="B1874" s="55" t="s">
        <v>318</v>
      </c>
      <c r="C1874" s="48">
        <v>3331888</v>
      </c>
      <c r="D1874" s="49">
        <v>41925</v>
      </c>
      <c r="E1874" s="48">
        <v>930628</v>
      </c>
      <c r="F1874" s="48" t="s">
        <v>16</v>
      </c>
      <c r="G1874" s="50" t="s">
        <v>266</v>
      </c>
      <c r="H1874" s="122">
        <v>185.2</v>
      </c>
      <c r="I1874" s="122">
        <v>-21.6</v>
      </c>
      <c r="J1874" s="122">
        <v>-163.6</v>
      </c>
      <c r="K1874" s="122">
        <v>0</v>
      </c>
      <c r="L1874"/>
      <c r="M1874"/>
      <c r="N1874"/>
    </row>
    <row r="1875" spans="1:14" s="41" customFormat="1" ht="12" hidden="1" customHeight="1" outlineLevel="2" x14ac:dyDescent="0.25">
      <c r="A1875" s="47">
        <v>1</v>
      </c>
      <c r="B1875" s="55" t="s">
        <v>318</v>
      </c>
      <c r="C1875" s="48">
        <v>7002289</v>
      </c>
      <c r="D1875" s="49">
        <v>41925</v>
      </c>
      <c r="E1875" s="48">
        <v>960108</v>
      </c>
      <c r="F1875" s="48" t="s">
        <v>38</v>
      </c>
      <c r="G1875" s="50" t="s">
        <v>260</v>
      </c>
      <c r="H1875" s="122">
        <v>2509.4</v>
      </c>
      <c r="I1875" s="122">
        <v>-601.54</v>
      </c>
      <c r="J1875" s="122">
        <v>-1907.86</v>
      </c>
      <c r="K1875" s="122">
        <v>0</v>
      </c>
      <c r="L1875"/>
      <c r="M1875"/>
      <c r="N1875"/>
    </row>
    <row r="1876" spans="1:14" s="41" customFormat="1" ht="12" hidden="1" customHeight="1" outlineLevel="2" x14ac:dyDescent="0.25">
      <c r="A1876" s="47">
        <v>1</v>
      </c>
      <c r="B1876" s="55" t="s">
        <v>318</v>
      </c>
      <c r="C1876" s="48">
        <v>3460961</v>
      </c>
      <c r="D1876" s="49">
        <v>41925</v>
      </c>
      <c r="E1876" s="48">
        <v>936576</v>
      </c>
      <c r="F1876" s="48" t="s">
        <v>38</v>
      </c>
      <c r="G1876" s="50" t="s">
        <v>260</v>
      </c>
      <c r="H1876" s="122">
        <v>349.4</v>
      </c>
      <c r="I1876" s="122">
        <v>-180.54</v>
      </c>
      <c r="J1876" s="122">
        <v>-122.81</v>
      </c>
      <c r="K1876" s="122">
        <v>46.05</v>
      </c>
      <c r="L1876"/>
      <c r="M1876"/>
      <c r="N1876"/>
    </row>
    <row r="1877" spans="1:14" s="41" customFormat="1" ht="12" hidden="1" customHeight="1" outlineLevel="2" x14ac:dyDescent="0.25">
      <c r="A1877" s="47">
        <v>1</v>
      </c>
      <c r="B1877" s="55" t="s">
        <v>318</v>
      </c>
      <c r="C1877" s="48">
        <v>651479</v>
      </c>
      <c r="D1877" s="49">
        <v>41925</v>
      </c>
      <c r="E1877" s="48">
        <v>917470</v>
      </c>
      <c r="F1877" s="48" t="s">
        <v>242</v>
      </c>
      <c r="G1877" s="50" t="s">
        <v>270</v>
      </c>
      <c r="H1877" s="122">
        <v>2140.0300000000002</v>
      </c>
      <c r="I1877" s="122">
        <v>0</v>
      </c>
      <c r="J1877" s="122">
        <v>-985.53</v>
      </c>
      <c r="K1877" s="122">
        <v>1154.5</v>
      </c>
      <c r="L1877"/>
      <c r="M1877"/>
      <c r="N1877"/>
    </row>
    <row r="1878" spans="1:14" s="41" customFormat="1" ht="12" hidden="1" customHeight="1" outlineLevel="2" x14ac:dyDescent="0.25">
      <c r="A1878" s="47">
        <v>1</v>
      </c>
      <c r="B1878" s="55" t="s">
        <v>318</v>
      </c>
      <c r="C1878" s="48">
        <v>3168824</v>
      </c>
      <c r="D1878" s="49">
        <v>41925</v>
      </c>
      <c r="E1878" s="48">
        <v>949647</v>
      </c>
      <c r="F1878" s="48" t="s">
        <v>84</v>
      </c>
      <c r="G1878" s="50" t="s">
        <v>271</v>
      </c>
      <c r="H1878" s="122">
        <v>349.4</v>
      </c>
      <c r="I1878" s="122">
        <v>0</v>
      </c>
      <c r="J1878" s="122">
        <v>13.5</v>
      </c>
      <c r="K1878" s="122">
        <v>362.9</v>
      </c>
      <c r="L1878"/>
      <c r="M1878"/>
      <c r="N1878"/>
    </row>
    <row r="1879" spans="1:14" s="41" customFormat="1" ht="12" hidden="1" customHeight="1" outlineLevel="2" x14ac:dyDescent="0.25">
      <c r="A1879" s="47">
        <v>1</v>
      </c>
      <c r="B1879" s="55" t="s">
        <v>318</v>
      </c>
      <c r="C1879" s="48">
        <v>1167241</v>
      </c>
      <c r="D1879" s="49">
        <v>41925</v>
      </c>
      <c r="E1879" s="48">
        <v>972843</v>
      </c>
      <c r="F1879" s="48" t="s">
        <v>133</v>
      </c>
      <c r="G1879" s="50" t="s">
        <v>276</v>
      </c>
      <c r="H1879" s="122">
        <v>2509.4</v>
      </c>
      <c r="I1879" s="122">
        <v>0</v>
      </c>
      <c r="J1879" s="122">
        <v>-2146.5</v>
      </c>
      <c r="K1879" s="122">
        <v>362.9</v>
      </c>
      <c r="L1879"/>
      <c r="M1879"/>
      <c r="N1879"/>
    </row>
    <row r="1880" spans="1:14" s="41" customFormat="1" ht="12" hidden="1" customHeight="1" outlineLevel="2" x14ac:dyDescent="0.25">
      <c r="A1880" s="47">
        <v>1</v>
      </c>
      <c r="B1880" s="55" t="s">
        <v>318</v>
      </c>
      <c r="C1880" s="48">
        <v>3513413</v>
      </c>
      <c r="D1880" s="49">
        <v>41925</v>
      </c>
      <c r="E1880" s="48">
        <v>326685</v>
      </c>
      <c r="F1880" s="48" t="s">
        <v>19</v>
      </c>
      <c r="G1880" s="50" t="s">
        <v>262</v>
      </c>
      <c r="H1880" s="122">
        <v>349.4</v>
      </c>
      <c r="I1880" s="122">
        <v>0</v>
      </c>
      <c r="J1880" s="122">
        <v>33.65</v>
      </c>
      <c r="K1880" s="122">
        <v>383.05</v>
      </c>
      <c r="L1880"/>
      <c r="M1880"/>
      <c r="N1880"/>
    </row>
    <row r="1881" spans="1:14" s="41" customFormat="1" ht="12" hidden="1" customHeight="1" outlineLevel="2" x14ac:dyDescent="0.25">
      <c r="A1881" s="47">
        <v>1</v>
      </c>
      <c r="B1881" s="55" t="s">
        <v>318</v>
      </c>
      <c r="C1881" s="48">
        <v>3561689</v>
      </c>
      <c r="D1881" s="49">
        <v>41926</v>
      </c>
      <c r="E1881" s="48">
        <v>922735</v>
      </c>
      <c r="F1881" s="48" t="s">
        <v>54</v>
      </c>
      <c r="G1881" s="50" t="s">
        <v>286</v>
      </c>
      <c r="H1881" s="122">
        <v>442</v>
      </c>
      <c r="I1881" s="122">
        <v>-442</v>
      </c>
      <c r="J1881" s="122">
        <v>0</v>
      </c>
      <c r="K1881" s="122">
        <v>0</v>
      </c>
      <c r="L1881"/>
      <c r="M1881"/>
      <c r="N1881"/>
    </row>
    <row r="1882" spans="1:14" s="41" customFormat="1" ht="12" hidden="1" customHeight="1" outlineLevel="2" x14ac:dyDescent="0.25">
      <c r="A1882" s="47">
        <v>1</v>
      </c>
      <c r="B1882" s="55" t="s">
        <v>318</v>
      </c>
      <c r="C1882" s="48">
        <v>3204947</v>
      </c>
      <c r="D1882" s="49">
        <v>41926</v>
      </c>
      <c r="E1882" s="48">
        <v>971741</v>
      </c>
      <c r="F1882" s="48" t="s">
        <v>147</v>
      </c>
      <c r="G1882" s="50" t="s">
        <v>279</v>
      </c>
      <c r="H1882" s="122">
        <v>216</v>
      </c>
      <c r="I1882" s="122">
        <v>-137</v>
      </c>
      <c r="J1882" s="122">
        <v>-54</v>
      </c>
      <c r="K1882" s="122">
        <v>25</v>
      </c>
      <c r="L1882"/>
      <c r="M1882"/>
      <c r="N1882"/>
    </row>
    <row r="1883" spans="1:14" s="41" customFormat="1" ht="12" hidden="1" customHeight="1" outlineLevel="2" x14ac:dyDescent="0.25">
      <c r="A1883" s="47">
        <v>1</v>
      </c>
      <c r="B1883" s="55" t="s">
        <v>318</v>
      </c>
      <c r="C1883" s="48">
        <v>3169197</v>
      </c>
      <c r="D1883" s="49">
        <v>41926</v>
      </c>
      <c r="E1883" s="48">
        <v>958940</v>
      </c>
      <c r="F1883" s="48" t="s">
        <v>49</v>
      </c>
      <c r="G1883" s="50" t="s">
        <v>272</v>
      </c>
      <c r="H1883" s="122">
        <v>2509.4</v>
      </c>
      <c r="I1883" s="122">
        <v>-569.13</v>
      </c>
      <c r="J1883" s="122">
        <v>-1940.27</v>
      </c>
      <c r="K1883" s="122">
        <v>0</v>
      </c>
      <c r="L1883"/>
      <c r="M1883"/>
      <c r="N1883"/>
    </row>
    <row r="1884" spans="1:14" s="41" customFormat="1" ht="12" hidden="1" customHeight="1" outlineLevel="2" x14ac:dyDescent="0.25">
      <c r="A1884" s="47">
        <v>1</v>
      </c>
      <c r="B1884" s="55" t="s">
        <v>318</v>
      </c>
      <c r="C1884" s="48">
        <v>3559716</v>
      </c>
      <c r="D1884" s="49">
        <v>41926</v>
      </c>
      <c r="E1884" s="48">
        <v>924068</v>
      </c>
      <c r="F1884" s="48" t="s">
        <v>84</v>
      </c>
      <c r="G1884" s="50" t="s">
        <v>271</v>
      </c>
      <c r="H1884" s="122">
        <v>349.4</v>
      </c>
      <c r="I1884" s="122">
        <v>-283.61</v>
      </c>
      <c r="J1884" s="122">
        <v>-65.790000000000006</v>
      </c>
      <c r="K1884" s="122">
        <v>0</v>
      </c>
      <c r="L1884"/>
      <c r="M1884"/>
      <c r="N1884"/>
    </row>
    <row r="1885" spans="1:14" s="41" customFormat="1" ht="12" hidden="1" customHeight="1" outlineLevel="2" x14ac:dyDescent="0.25">
      <c r="A1885" s="47">
        <v>1</v>
      </c>
      <c r="B1885" s="55" t="s">
        <v>318</v>
      </c>
      <c r="C1885" s="48">
        <v>3277638</v>
      </c>
      <c r="D1885" s="49">
        <v>41926</v>
      </c>
      <c r="E1885" s="48">
        <v>82824</v>
      </c>
      <c r="F1885" s="48" t="s">
        <v>16</v>
      </c>
      <c r="G1885" s="50" t="s">
        <v>266</v>
      </c>
      <c r="H1885" s="122">
        <v>349.4</v>
      </c>
      <c r="I1885" s="122">
        <v>-362.9</v>
      </c>
      <c r="J1885" s="122">
        <v>0</v>
      </c>
      <c r="K1885" s="122">
        <v>-13.5</v>
      </c>
      <c r="L1885"/>
      <c r="M1885"/>
      <c r="N1885"/>
    </row>
    <row r="1886" spans="1:14" s="41" customFormat="1" ht="12" hidden="1" customHeight="1" outlineLevel="2" x14ac:dyDescent="0.25">
      <c r="A1886" s="47">
        <v>1</v>
      </c>
      <c r="B1886" s="55" t="s">
        <v>318</v>
      </c>
      <c r="C1886" s="48">
        <v>3331888</v>
      </c>
      <c r="D1886" s="49">
        <v>41926</v>
      </c>
      <c r="E1886" s="48">
        <v>930628</v>
      </c>
      <c r="F1886" s="48" t="s">
        <v>16</v>
      </c>
      <c r="G1886" s="50" t="s">
        <v>266</v>
      </c>
      <c r="H1886" s="122">
        <v>92.6</v>
      </c>
      <c r="I1886" s="122">
        <v>-21.6</v>
      </c>
      <c r="J1886" s="122">
        <v>-71</v>
      </c>
      <c r="K1886" s="122">
        <v>0</v>
      </c>
      <c r="L1886"/>
      <c r="M1886"/>
      <c r="N1886"/>
    </row>
    <row r="1887" spans="1:14" s="41" customFormat="1" ht="12" hidden="1" customHeight="1" outlineLevel="2" x14ac:dyDescent="0.25">
      <c r="A1887" s="47">
        <v>1</v>
      </c>
      <c r="B1887" s="55" t="s">
        <v>318</v>
      </c>
      <c r="C1887" s="48">
        <v>1086067</v>
      </c>
      <c r="D1887" s="49">
        <v>41926</v>
      </c>
      <c r="E1887" s="48">
        <v>943161</v>
      </c>
      <c r="F1887" s="48" t="s">
        <v>38</v>
      </c>
      <c r="G1887" s="50" t="s">
        <v>260</v>
      </c>
      <c r="H1887" s="122">
        <v>2140.0300000000002</v>
      </c>
      <c r="I1887" s="122">
        <v>-619.72</v>
      </c>
      <c r="J1887" s="122">
        <v>-1520.31</v>
      </c>
      <c r="K1887" s="122">
        <v>0</v>
      </c>
      <c r="L1887"/>
      <c r="M1887"/>
      <c r="N1887"/>
    </row>
    <row r="1888" spans="1:14" s="41" customFormat="1" ht="12" hidden="1" customHeight="1" outlineLevel="2" x14ac:dyDescent="0.25">
      <c r="A1888" s="47">
        <v>1</v>
      </c>
      <c r="B1888" s="55" t="s">
        <v>318</v>
      </c>
      <c r="C1888" s="48">
        <v>7002289</v>
      </c>
      <c r="D1888" s="49">
        <v>41926</v>
      </c>
      <c r="E1888" s="48">
        <v>960108</v>
      </c>
      <c r="F1888" s="48" t="s">
        <v>38</v>
      </c>
      <c r="G1888" s="50" t="s">
        <v>260</v>
      </c>
      <c r="H1888" s="122">
        <v>2509.4</v>
      </c>
      <c r="I1888" s="122">
        <v>-601.54</v>
      </c>
      <c r="J1888" s="122">
        <v>-1907.86</v>
      </c>
      <c r="K1888" s="122">
        <v>0</v>
      </c>
      <c r="L1888"/>
      <c r="M1888"/>
      <c r="N1888"/>
    </row>
    <row r="1889" spans="1:14" s="41" customFormat="1" ht="12" hidden="1" customHeight="1" outlineLevel="2" x14ac:dyDescent="0.25">
      <c r="A1889" s="47">
        <v>1</v>
      </c>
      <c r="B1889" s="55" t="s">
        <v>318</v>
      </c>
      <c r="C1889" s="48">
        <v>3066263</v>
      </c>
      <c r="D1889" s="49">
        <v>41926</v>
      </c>
      <c r="E1889" s="48">
        <v>974708</v>
      </c>
      <c r="F1889" s="48" t="s">
        <v>19</v>
      </c>
      <c r="G1889" s="50" t="s">
        <v>262</v>
      </c>
      <c r="H1889" s="122">
        <v>216</v>
      </c>
      <c r="I1889" s="122">
        <v>-15.01</v>
      </c>
      <c r="J1889" s="122">
        <v>-201</v>
      </c>
      <c r="K1889" s="122">
        <v>-0.01</v>
      </c>
      <c r="L1889"/>
      <c r="M1889"/>
      <c r="N1889"/>
    </row>
    <row r="1890" spans="1:14" s="41" customFormat="1" ht="12" hidden="1" customHeight="1" outlineLevel="2" x14ac:dyDescent="0.25">
      <c r="A1890" s="47">
        <v>1</v>
      </c>
      <c r="B1890" s="55" t="s">
        <v>318</v>
      </c>
      <c r="C1890" s="48">
        <v>1167241</v>
      </c>
      <c r="D1890" s="49">
        <v>41926</v>
      </c>
      <c r="E1890" s="48">
        <v>972843</v>
      </c>
      <c r="F1890" s="48" t="s">
        <v>133</v>
      </c>
      <c r="G1890" s="50" t="s">
        <v>276</v>
      </c>
      <c r="H1890" s="122">
        <v>2602</v>
      </c>
      <c r="I1890" s="122">
        <v>0</v>
      </c>
      <c r="J1890" s="122">
        <v>-2239.1</v>
      </c>
      <c r="K1890" s="122">
        <v>362.9</v>
      </c>
      <c r="L1890"/>
      <c r="M1890"/>
      <c r="N1890"/>
    </row>
    <row r="1891" spans="1:14" s="41" customFormat="1" ht="12" hidden="1" customHeight="1" outlineLevel="2" x14ac:dyDescent="0.25">
      <c r="A1891" s="47">
        <v>1</v>
      </c>
      <c r="B1891" s="55" t="s">
        <v>318</v>
      </c>
      <c r="C1891" s="48">
        <v>3460961</v>
      </c>
      <c r="D1891" s="49">
        <v>41926</v>
      </c>
      <c r="E1891" s="48">
        <v>936576</v>
      </c>
      <c r="F1891" s="48" t="s">
        <v>38</v>
      </c>
      <c r="G1891" s="50" t="s">
        <v>260</v>
      </c>
      <c r="H1891" s="122">
        <v>349.4</v>
      </c>
      <c r="I1891" s="122">
        <v>0</v>
      </c>
      <c r="J1891" s="122">
        <v>-124.66</v>
      </c>
      <c r="K1891" s="122">
        <v>224.74</v>
      </c>
      <c r="L1891"/>
      <c r="M1891"/>
      <c r="N1891"/>
    </row>
    <row r="1892" spans="1:14" s="41" customFormat="1" ht="12" hidden="1" customHeight="1" outlineLevel="2" x14ac:dyDescent="0.25">
      <c r="A1892" s="47">
        <v>1</v>
      </c>
      <c r="B1892" s="55" t="s">
        <v>318</v>
      </c>
      <c r="C1892" s="48">
        <v>3053489</v>
      </c>
      <c r="D1892" s="49">
        <v>41926</v>
      </c>
      <c r="E1892" s="48">
        <v>929752</v>
      </c>
      <c r="F1892" s="48" t="s">
        <v>38</v>
      </c>
      <c r="G1892" s="50" t="s">
        <v>260</v>
      </c>
      <c r="H1892" s="122">
        <v>216</v>
      </c>
      <c r="I1892" s="122">
        <v>0</v>
      </c>
      <c r="J1892" s="122">
        <v>0</v>
      </c>
      <c r="K1892" s="122">
        <v>216</v>
      </c>
      <c r="L1892"/>
      <c r="M1892"/>
      <c r="N1892"/>
    </row>
    <row r="1893" spans="1:14" s="41" customFormat="1" ht="12" hidden="1" customHeight="1" outlineLevel="2" x14ac:dyDescent="0.25">
      <c r="A1893" s="47">
        <v>1</v>
      </c>
      <c r="B1893" s="55" t="s">
        <v>318</v>
      </c>
      <c r="C1893" s="48">
        <v>3513413</v>
      </c>
      <c r="D1893" s="49">
        <v>41926</v>
      </c>
      <c r="E1893" s="48">
        <v>326685</v>
      </c>
      <c r="F1893" s="48" t="s">
        <v>19</v>
      </c>
      <c r="G1893" s="50" t="s">
        <v>262</v>
      </c>
      <c r="H1893" s="122">
        <v>349.4</v>
      </c>
      <c r="I1893" s="122">
        <v>0</v>
      </c>
      <c r="J1893" s="122">
        <v>33.65</v>
      </c>
      <c r="K1893" s="122">
        <v>383.05</v>
      </c>
      <c r="L1893"/>
      <c r="M1893"/>
      <c r="N1893"/>
    </row>
    <row r="1894" spans="1:14" s="41" customFormat="1" ht="12" hidden="1" customHeight="1" outlineLevel="2" x14ac:dyDescent="0.25">
      <c r="A1894" s="47">
        <v>1</v>
      </c>
      <c r="B1894" s="55" t="s">
        <v>318</v>
      </c>
      <c r="C1894" s="48">
        <v>3561689</v>
      </c>
      <c r="D1894" s="49">
        <v>41927</v>
      </c>
      <c r="E1894" s="48">
        <v>922735</v>
      </c>
      <c r="F1894" s="48" t="s">
        <v>54</v>
      </c>
      <c r="G1894" s="50" t="s">
        <v>286</v>
      </c>
      <c r="H1894" s="122">
        <v>349.4</v>
      </c>
      <c r="I1894" s="122">
        <v>-349.4</v>
      </c>
      <c r="J1894" s="122">
        <v>0</v>
      </c>
      <c r="K1894" s="122">
        <v>0</v>
      </c>
      <c r="L1894"/>
      <c r="M1894"/>
      <c r="N1894"/>
    </row>
    <row r="1895" spans="1:14" s="41" customFormat="1" ht="12" hidden="1" customHeight="1" outlineLevel="2" x14ac:dyDescent="0.25">
      <c r="A1895" s="47">
        <v>1</v>
      </c>
      <c r="B1895" s="55" t="s">
        <v>318</v>
      </c>
      <c r="C1895" s="48">
        <v>3169197</v>
      </c>
      <c r="D1895" s="49">
        <v>41927</v>
      </c>
      <c r="E1895" s="48">
        <v>958940</v>
      </c>
      <c r="F1895" s="48" t="s">
        <v>49</v>
      </c>
      <c r="G1895" s="50" t="s">
        <v>272</v>
      </c>
      <c r="H1895" s="122">
        <v>2509.4</v>
      </c>
      <c r="I1895" s="122">
        <v>-569.13</v>
      </c>
      <c r="J1895" s="122">
        <v>-1940.27</v>
      </c>
      <c r="K1895" s="122">
        <v>0</v>
      </c>
      <c r="L1895"/>
      <c r="M1895"/>
      <c r="N1895"/>
    </row>
    <row r="1896" spans="1:14" s="41" customFormat="1" ht="12" hidden="1" customHeight="1" outlineLevel="2" x14ac:dyDescent="0.25">
      <c r="A1896" s="47">
        <v>1</v>
      </c>
      <c r="B1896" s="55" t="s">
        <v>318</v>
      </c>
      <c r="C1896" s="48">
        <v>3559716</v>
      </c>
      <c r="D1896" s="49">
        <v>41927</v>
      </c>
      <c r="E1896" s="48">
        <v>924068</v>
      </c>
      <c r="F1896" s="48" t="s">
        <v>84</v>
      </c>
      <c r="G1896" s="50" t="s">
        <v>271</v>
      </c>
      <c r="H1896" s="122">
        <v>349.4</v>
      </c>
      <c r="I1896" s="122">
        <v>-283.61</v>
      </c>
      <c r="J1896" s="122">
        <v>-65.790000000000006</v>
      </c>
      <c r="K1896" s="122">
        <v>0</v>
      </c>
      <c r="L1896"/>
      <c r="M1896"/>
      <c r="N1896"/>
    </row>
    <row r="1897" spans="1:14" s="41" customFormat="1" ht="12" hidden="1" customHeight="1" outlineLevel="2" x14ac:dyDescent="0.25">
      <c r="A1897" s="47">
        <v>1</v>
      </c>
      <c r="B1897" s="55" t="s">
        <v>318</v>
      </c>
      <c r="C1897" s="48">
        <v>3277638</v>
      </c>
      <c r="D1897" s="49">
        <v>41927</v>
      </c>
      <c r="E1897" s="48">
        <v>82824</v>
      </c>
      <c r="F1897" s="48" t="s">
        <v>16</v>
      </c>
      <c r="G1897" s="50" t="s">
        <v>266</v>
      </c>
      <c r="H1897" s="122">
        <v>349.4</v>
      </c>
      <c r="I1897" s="122">
        <v>-362.9</v>
      </c>
      <c r="J1897" s="122">
        <v>0</v>
      </c>
      <c r="K1897" s="122">
        <v>-13.5</v>
      </c>
      <c r="L1897"/>
      <c r="M1897"/>
      <c r="N1897"/>
    </row>
    <row r="1898" spans="1:14" s="41" customFormat="1" ht="12" hidden="1" customHeight="1" outlineLevel="2" x14ac:dyDescent="0.25">
      <c r="A1898" s="47">
        <v>1</v>
      </c>
      <c r="B1898" s="55" t="s">
        <v>318</v>
      </c>
      <c r="C1898" s="48">
        <v>7002289</v>
      </c>
      <c r="D1898" s="49">
        <v>41927</v>
      </c>
      <c r="E1898" s="48">
        <v>960108</v>
      </c>
      <c r="F1898" s="48" t="s">
        <v>38</v>
      </c>
      <c r="G1898" s="50" t="s">
        <v>260</v>
      </c>
      <c r="H1898" s="122">
        <v>2602</v>
      </c>
      <c r="I1898" s="122">
        <v>-601.54</v>
      </c>
      <c r="J1898" s="122">
        <v>-2000.46</v>
      </c>
      <c r="K1898" s="122">
        <v>0</v>
      </c>
      <c r="L1898"/>
      <c r="M1898"/>
      <c r="N1898"/>
    </row>
    <row r="1899" spans="1:14" s="41" customFormat="1" ht="12" hidden="1" customHeight="1" outlineLevel="2" x14ac:dyDescent="0.25">
      <c r="A1899" s="47">
        <v>1</v>
      </c>
      <c r="B1899" s="55" t="s">
        <v>318</v>
      </c>
      <c r="C1899" s="48">
        <v>3460961</v>
      </c>
      <c r="D1899" s="49">
        <v>41927</v>
      </c>
      <c r="E1899" s="48">
        <v>936576</v>
      </c>
      <c r="F1899" s="48" t="s">
        <v>38</v>
      </c>
      <c r="G1899" s="50" t="s">
        <v>260</v>
      </c>
      <c r="H1899" s="122">
        <v>534.6</v>
      </c>
      <c r="I1899" s="122">
        <v>-180.54</v>
      </c>
      <c r="J1899" s="122">
        <v>-308.01</v>
      </c>
      <c r="K1899" s="122">
        <v>46.05</v>
      </c>
      <c r="L1899"/>
      <c r="M1899"/>
      <c r="N1899"/>
    </row>
    <row r="1900" spans="1:14" s="41" customFormat="1" ht="12" hidden="1" customHeight="1" outlineLevel="2" x14ac:dyDescent="0.25">
      <c r="A1900" s="47">
        <v>1</v>
      </c>
      <c r="B1900" s="55" t="s">
        <v>318</v>
      </c>
      <c r="C1900" s="48">
        <v>3513413</v>
      </c>
      <c r="D1900" s="49">
        <v>41927</v>
      </c>
      <c r="E1900" s="48">
        <v>326685</v>
      </c>
      <c r="F1900" s="48" t="s">
        <v>19</v>
      </c>
      <c r="G1900" s="50" t="s">
        <v>262</v>
      </c>
      <c r="H1900" s="122">
        <v>349.4</v>
      </c>
      <c r="I1900" s="122">
        <v>0</v>
      </c>
      <c r="J1900" s="122">
        <v>33.65</v>
      </c>
      <c r="K1900" s="122">
        <v>383.05</v>
      </c>
      <c r="L1900"/>
      <c r="M1900"/>
      <c r="N1900"/>
    </row>
    <row r="1901" spans="1:14" s="41" customFormat="1" ht="12" hidden="1" customHeight="1" outlineLevel="2" x14ac:dyDescent="0.25">
      <c r="A1901" s="47">
        <v>1</v>
      </c>
      <c r="B1901" s="55" t="s">
        <v>318</v>
      </c>
      <c r="C1901" s="48">
        <v>3561689</v>
      </c>
      <c r="D1901" s="49">
        <v>41928</v>
      </c>
      <c r="E1901" s="48">
        <v>922735</v>
      </c>
      <c r="F1901" s="48" t="s">
        <v>54</v>
      </c>
      <c r="G1901" s="50" t="s">
        <v>286</v>
      </c>
      <c r="H1901" s="122">
        <v>792.4</v>
      </c>
      <c r="I1901" s="122">
        <v>-717.93</v>
      </c>
      <c r="J1901" s="122">
        <v>-74.47</v>
      </c>
      <c r="K1901" s="122">
        <v>0</v>
      </c>
      <c r="L1901"/>
      <c r="M1901"/>
      <c r="N1901"/>
    </row>
    <row r="1902" spans="1:14" s="41" customFormat="1" ht="12" hidden="1" customHeight="1" outlineLevel="2" x14ac:dyDescent="0.25">
      <c r="A1902" s="47">
        <v>1</v>
      </c>
      <c r="B1902" s="55" t="s">
        <v>318</v>
      </c>
      <c r="C1902" s="48">
        <v>3169197</v>
      </c>
      <c r="D1902" s="49">
        <v>41928</v>
      </c>
      <c r="E1902" s="48">
        <v>958940</v>
      </c>
      <c r="F1902" s="48" t="s">
        <v>49</v>
      </c>
      <c r="G1902" s="50" t="s">
        <v>272</v>
      </c>
      <c r="H1902" s="122">
        <v>2952.4</v>
      </c>
      <c r="I1902" s="122">
        <v>-696.96</v>
      </c>
      <c r="J1902" s="122">
        <v>-2255.44</v>
      </c>
      <c r="K1902" s="122">
        <v>0</v>
      </c>
      <c r="L1902"/>
      <c r="M1902"/>
      <c r="N1902"/>
    </row>
    <row r="1903" spans="1:14" s="41" customFormat="1" ht="12" hidden="1" customHeight="1" outlineLevel="2" x14ac:dyDescent="0.25">
      <c r="A1903" s="47">
        <v>1</v>
      </c>
      <c r="B1903" s="55" t="s">
        <v>318</v>
      </c>
      <c r="C1903" s="48">
        <v>3559716</v>
      </c>
      <c r="D1903" s="49">
        <v>41928</v>
      </c>
      <c r="E1903" s="48">
        <v>924068</v>
      </c>
      <c r="F1903" s="48" t="s">
        <v>84</v>
      </c>
      <c r="G1903" s="50" t="s">
        <v>271</v>
      </c>
      <c r="H1903" s="122">
        <v>792.4</v>
      </c>
      <c r="I1903" s="122">
        <v>-331.55</v>
      </c>
      <c r="J1903" s="122">
        <v>-460.85</v>
      </c>
      <c r="K1903" s="122">
        <v>0</v>
      </c>
      <c r="L1903"/>
      <c r="M1903"/>
      <c r="N1903"/>
    </row>
    <row r="1904" spans="1:14" s="41" customFormat="1" ht="12" hidden="1" customHeight="1" outlineLevel="2" x14ac:dyDescent="0.25">
      <c r="A1904" s="47">
        <v>1</v>
      </c>
      <c r="B1904" s="55" t="s">
        <v>318</v>
      </c>
      <c r="C1904" s="48">
        <v>3277638</v>
      </c>
      <c r="D1904" s="49">
        <v>41928</v>
      </c>
      <c r="E1904" s="48">
        <v>82824</v>
      </c>
      <c r="F1904" s="48" t="s">
        <v>16</v>
      </c>
      <c r="G1904" s="50" t="s">
        <v>266</v>
      </c>
      <c r="H1904" s="122">
        <v>792.4</v>
      </c>
      <c r="I1904" s="122">
        <v>-531.38</v>
      </c>
      <c r="J1904" s="122">
        <v>-261.02</v>
      </c>
      <c r="K1904" s="122">
        <v>0</v>
      </c>
      <c r="L1904"/>
      <c r="M1904"/>
      <c r="N1904"/>
    </row>
    <row r="1905" spans="1:14" s="41" customFormat="1" ht="12" hidden="1" customHeight="1" outlineLevel="2" x14ac:dyDescent="0.25">
      <c r="A1905" s="47">
        <v>1</v>
      </c>
      <c r="B1905" s="55" t="s">
        <v>318</v>
      </c>
      <c r="C1905" s="48">
        <v>3331888</v>
      </c>
      <c r="D1905" s="49">
        <v>41928</v>
      </c>
      <c r="E1905" s="48">
        <v>930628</v>
      </c>
      <c r="F1905" s="48" t="s">
        <v>16</v>
      </c>
      <c r="G1905" s="50" t="s">
        <v>266</v>
      </c>
      <c r="H1905" s="122">
        <v>443</v>
      </c>
      <c r="I1905" s="122">
        <v>-182.16</v>
      </c>
      <c r="J1905" s="122">
        <v>-260.83999999999997</v>
      </c>
      <c r="K1905" s="122">
        <v>0</v>
      </c>
      <c r="L1905"/>
      <c r="M1905"/>
      <c r="N1905"/>
    </row>
    <row r="1906" spans="1:14" s="41" customFormat="1" ht="12" hidden="1" customHeight="1" outlineLevel="2" x14ac:dyDescent="0.25">
      <c r="A1906" s="47">
        <v>1</v>
      </c>
      <c r="B1906" s="55" t="s">
        <v>318</v>
      </c>
      <c r="C1906" s="48">
        <v>928181</v>
      </c>
      <c r="D1906" s="49">
        <v>41928</v>
      </c>
      <c r="E1906" s="48">
        <v>980517</v>
      </c>
      <c r="F1906" s="48" t="s">
        <v>38</v>
      </c>
      <c r="G1906" s="50" t="s">
        <v>260</v>
      </c>
      <c r="H1906" s="122">
        <v>3045</v>
      </c>
      <c r="I1906" s="122">
        <v>-736.92</v>
      </c>
      <c r="J1906" s="122">
        <v>-2308.08</v>
      </c>
      <c r="K1906" s="122">
        <v>0</v>
      </c>
      <c r="L1906"/>
      <c r="M1906"/>
      <c r="N1906"/>
    </row>
    <row r="1907" spans="1:14" s="41" customFormat="1" ht="12" hidden="1" customHeight="1" outlineLevel="2" x14ac:dyDescent="0.25">
      <c r="A1907" s="47">
        <v>1</v>
      </c>
      <c r="B1907" s="55" t="s">
        <v>318</v>
      </c>
      <c r="C1907" s="48">
        <v>7002289</v>
      </c>
      <c r="D1907" s="49">
        <v>41928</v>
      </c>
      <c r="E1907" s="48">
        <v>960108</v>
      </c>
      <c r="F1907" s="48" t="s">
        <v>38</v>
      </c>
      <c r="G1907" s="50" t="s">
        <v>260</v>
      </c>
      <c r="H1907" s="122">
        <v>2952.4</v>
      </c>
      <c r="I1907" s="122">
        <v>-736.92</v>
      </c>
      <c r="J1907" s="122">
        <v>-2215.48</v>
      </c>
      <c r="K1907" s="122">
        <v>0</v>
      </c>
      <c r="L1907"/>
      <c r="M1907"/>
      <c r="N1907"/>
    </row>
    <row r="1908" spans="1:14" s="41" customFormat="1" ht="12" hidden="1" customHeight="1" outlineLevel="2" x14ac:dyDescent="0.25">
      <c r="A1908" s="47">
        <v>1</v>
      </c>
      <c r="B1908" s="55" t="s">
        <v>318</v>
      </c>
      <c r="C1908" s="48">
        <v>3460961</v>
      </c>
      <c r="D1908" s="49">
        <v>41928</v>
      </c>
      <c r="E1908" s="48">
        <v>936576</v>
      </c>
      <c r="F1908" s="48" t="s">
        <v>38</v>
      </c>
      <c r="G1908" s="50" t="s">
        <v>260</v>
      </c>
      <c r="H1908" s="122">
        <v>792.4</v>
      </c>
      <c r="I1908" s="122">
        <v>-274.45</v>
      </c>
      <c r="J1908" s="122">
        <v>-430.43</v>
      </c>
      <c r="K1908" s="122">
        <v>87.52</v>
      </c>
      <c r="L1908"/>
      <c r="M1908"/>
      <c r="N1908"/>
    </row>
    <row r="1909" spans="1:14" s="41" customFormat="1" ht="12" hidden="1" customHeight="1" outlineLevel="2" x14ac:dyDescent="0.25">
      <c r="A1909" s="47">
        <v>1</v>
      </c>
      <c r="B1909" s="55" t="s">
        <v>318</v>
      </c>
      <c r="C1909" s="48">
        <v>3513413</v>
      </c>
      <c r="D1909" s="49">
        <v>41928</v>
      </c>
      <c r="E1909" s="48">
        <v>326685</v>
      </c>
      <c r="F1909" s="48" t="s">
        <v>19</v>
      </c>
      <c r="G1909" s="50" t="s">
        <v>262</v>
      </c>
      <c r="H1909" s="122">
        <v>792.4</v>
      </c>
      <c r="I1909" s="122">
        <v>0</v>
      </c>
      <c r="J1909" s="122">
        <v>76.31</v>
      </c>
      <c r="K1909" s="122">
        <v>868.71</v>
      </c>
      <c r="L1909"/>
      <c r="M1909"/>
      <c r="N1909"/>
    </row>
    <row r="1910" spans="1:14" s="41" customFormat="1" ht="12" hidden="1" customHeight="1" outlineLevel="2" x14ac:dyDescent="0.25">
      <c r="A1910" s="47">
        <v>1</v>
      </c>
      <c r="B1910" s="55" t="s">
        <v>318</v>
      </c>
      <c r="C1910" s="48">
        <v>3559716</v>
      </c>
      <c r="D1910" s="49">
        <v>41929</v>
      </c>
      <c r="E1910" s="48">
        <v>924068</v>
      </c>
      <c r="F1910" s="48" t="s">
        <v>84</v>
      </c>
      <c r="G1910" s="50" t="s">
        <v>271</v>
      </c>
      <c r="H1910" s="122">
        <v>534.6</v>
      </c>
      <c r="I1910" s="122">
        <v>-299.27</v>
      </c>
      <c r="J1910" s="122">
        <v>-235.33</v>
      </c>
      <c r="K1910" s="122">
        <v>0</v>
      </c>
      <c r="L1910"/>
      <c r="M1910"/>
      <c r="N1910"/>
    </row>
    <row r="1911" spans="1:14" s="41" customFormat="1" ht="12" hidden="1" customHeight="1" outlineLevel="2" x14ac:dyDescent="0.25">
      <c r="A1911" s="47">
        <v>1</v>
      </c>
      <c r="B1911" s="55" t="s">
        <v>318</v>
      </c>
      <c r="C1911" s="48">
        <v>3277638</v>
      </c>
      <c r="D1911" s="49">
        <v>41929</v>
      </c>
      <c r="E1911" s="48">
        <v>82824</v>
      </c>
      <c r="F1911" s="48" t="s">
        <v>16</v>
      </c>
      <c r="G1911" s="50" t="s">
        <v>266</v>
      </c>
      <c r="H1911" s="122">
        <v>349.4</v>
      </c>
      <c r="I1911" s="122">
        <v>-362.9</v>
      </c>
      <c r="J1911" s="122">
        <v>0</v>
      </c>
      <c r="K1911" s="122">
        <v>-13.5</v>
      </c>
      <c r="L1911"/>
      <c r="M1911"/>
      <c r="N1911"/>
    </row>
    <row r="1912" spans="1:14" s="41" customFormat="1" ht="12" hidden="1" customHeight="1" outlineLevel="2" x14ac:dyDescent="0.25">
      <c r="A1912" s="47">
        <v>1</v>
      </c>
      <c r="B1912" s="55" t="s">
        <v>318</v>
      </c>
      <c r="C1912" s="48">
        <v>7002289</v>
      </c>
      <c r="D1912" s="49">
        <v>41929</v>
      </c>
      <c r="E1912" s="48">
        <v>960108</v>
      </c>
      <c r="F1912" s="48" t="s">
        <v>38</v>
      </c>
      <c r="G1912" s="50" t="s">
        <v>260</v>
      </c>
      <c r="H1912" s="122">
        <v>2509.4</v>
      </c>
      <c r="I1912" s="122">
        <v>-601.54</v>
      </c>
      <c r="J1912" s="122">
        <v>-1907.86</v>
      </c>
      <c r="K1912" s="122">
        <v>0</v>
      </c>
      <c r="L1912"/>
      <c r="M1912"/>
      <c r="N1912"/>
    </row>
    <row r="1913" spans="1:14" s="41" customFormat="1" ht="12" hidden="1" customHeight="1" outlineLevel="2" x14ac:dyDescent="0.25">
      <c r="A1913" s="47">
        <v>1</v>
      </c>
      <c r="B1913" s="55" t="s">
        <v>318</v>
      </c>
      <c r="C1913" s="48">
        <v>3561689</v>
      </c>
      <c r="D1913" s="49">
        <v>41932</v>
      </c>
      <c r="E1913" s="48">
        <v>922735</v>
      </c>
      <c r="F1913" s="48" t="s">
        <v>54</v>
      </c>
      <c r="G1913" s="50" t="s">
        <v>286</v>
      </c>
      <c r="H1913" s="122">
        <v>349.4</v>
      </c>
      <c r="I1913" s="122">
        <v>-349.4</v>
      </c>
      <c r="J1913" s="122">
        <v>0</v>
      </c>
      <c r="K1913" s="122">
        <v>0</v>
      </c>
      <c r="L1913"/>
      <c r="M1913"/>
      <c r="N1913"/>
    </row>
    <row r="1914" spans="1:14" s="41" customFormat="1" ht="12" hidden="1" customHeight="1" outlineLevel="2" x14ac:dyDescent="0.25">
      <c r="A1914" s="47">
        <v>1</v>
      </c>
      <c r="B1914" s="55" t="s">
        <v>318</v>
      </c>
      <c r="C1914" s="48">
        <v>3559716</v>
      </c>
      <c r="D1914" s="49">
        <v>41932</v>
      </c>
      <c r="E1914" s="48">
        <v>924068</v>
      </c>
      <c r="F1914" s="48" t="s">
        <v>84</v>
      </c>
      <c r="G1914" s="50" t="s">
        <v>271</v>
      </c>
      <c r="H1914" s="122">
        <v>349.4</v>
      </c>
      <c r="I1914" s="122">
        <v>-283.61</v>
      </c>
      <c r="J1914" s="122">
        <v>-65.790000000000006</v>
      </c>
      <c r="K1914" s="122">
        <v>0</v>
      </c>
      <c r="L1914"/>
      <c r="M1914"/>
      <c r="N1914"/>
    </row>
    <row r="1915" spans="1:14" s="41" customFormat="1" ht="12" hidden="1" customHeight="1" outlineLevel="2" x14ac:dyDescent="0.25">
      <c r="A1915" s="47">
        <v>1</v>
      </c>
      <c r="B1915" s="55" t="s">
        <v>318</v>
      </c>
      <c r="C1915" s="48">
        <v>3277638</v>
      </c>
      <c r="D1915" s="49">
        <v>41932</v>
      </c>
      <c r="E1915" s="48">
        <v>82824</v>
      </c>
      <c r="F1915" s="48" t="s">
        <v>16</v>
      </c>
      <c r="G1915" s="50" t="s">
        <v>266</v>
      </c>
      <c r="H1915" s="122">
        <v>349.4</v>
      </c>
      <c r="I1915" s="122">
        <v>-362.9</v>
      </c>
      <c r="J1915" s="122">
        <v>0</v>
      </c>
      <c r="K1915" s="122">
        <v>-13.5</v>
      </c>
      <c r="L1915"/>
      <c r="M1915"/>
      <c r="N1915"/>
    </row>
    <row r="1916" spans="1:14" s="41" customFormat="1" ht="12" hidden="1" customHeight="1" outlineLevel="2" x14ac:dyDescent="0.25">
      <c r="A1916" s="47">
        <v>1</v>
      </c>
      <c r="B1916" s="55" t="s">
        <v>318</v>
      </c>
      <c r="C1916" s="48">
        <v>3331888</v>
      </c>
      <c r="D1916" s="49">
        <v>41932</v>
      </c>
      <c r="E1916" s="48">
        <v>930628</v>
      </c>
      <c r="F1916" s="48" t="s">
        <v>16</v>
      </c>
      <c r="G1916" s="50" t="s">
        <v>266</v>
      </c>
      <c r="H1916" s="122">
        <v>534.6</v>
      </c>
      <c r="I1916" s="122">
        <v>-362.9</v>
      </c>
      <c r="J1916" s="122">
        <v>-171.7</v>
      </c>
      <c r="K1916" s="122">
        <v>0</v>
      </c>
      <c r="L1916"/>
      <c r="M1916"/>
      <c r="N1916"/>
    </row>
    <row r="1917" spans="1:14" s="41" customFormat="1" ht="12" hidden="1" customHeight="1" outlineLevel="2" x14ac:dyDescent="0.25">
      <c r="A1917" s="47">
        <v>1</v>
      </c>
      <c r="B1917" s="55" t="s">
        <v>318</v>
      </c>
      <c r="C1917" s="48">
        <v>7002289</v>
      </c>
      <c r="D1917" s="49">
        <v>41932</v>
      </c>
      <c r="E1917" s="48">
        <v>960108</v>
      </c>
      <c r="F1917" s="48" t="s">
        <v>38</v>
      </c>
      <c r="G1917" s="50" t="s">
        <v>260</v>
      </c>
      <c r="H1917" s="122">
        <v>2509.4</v>
      </c>
      <c r="I1917" s="122">
        <v>-601.54</v>
      </c>
      <c r="J1917" s="122">
        <v>-1907.86</v>
      </c>
      <c r="K1917" s="122">
        <v>0</v>
      </c>
      <c r="L1917"/>
      <c r="M1917"/>
      <c r="N1917"/>
    </row>
    <row r="1918" spans="1:14" s="41" customFormat="1" ht="12" hidden="1" customHeight="1" outlineLevel="2" x14ac:dyDescent="0.25">
      <c r="A1918" s="47">
        <v>1</v>
      </c>
      <c r="B1918" s="55" t="s">
        <v>318</v>
      </c>
      <c r="C1918" s="48">
        <v>3460961</v>
      </c>
      <c r="D1918" s="49">
        <v>41932</v>
      </c>
      <c r="E1918" s="48">
        <v>936576</v>
      </c>
      <c r="F1918" s="48" t="s">
        <v>38</v>
      </c>
      <c r="G1918" s="50" t="s">
        <v>260</v>
      </c>
      <c r="H1918" s="122">
        <v>534.6</v>
      </c>
      <c r="I1918" s="122">
        <v>-226.54</v>
      </c>
      <c r="J1918" s="122">
        <v>-308.06</v>
      </c>
      <c r="K1918" s="122">
        <v>0</v>
      </c>
      <c r="L1918"/>
      <c r="M1918"/>
      <c r="N1918"/>
    </row>
    <row r="1919" spans="1:14" s="41" customFormat="1" ht="12" hidden="1" customHeight="1" outlineLevel="2" x14ac:dyDescent="0.25">
      <c r="A1919" s="47">
        <v>1</v>
      </c>
      <c r="B1919" s="55" t="s">
        <v>318</v>
      </c>
      <c r="C1919" s="48">
        <v>3513413</v>
      </c>
      <c r="D1919" s="49">
        <v>41932</v>
      </c>
      <c r="E1919" s="48">
        <v>326685</v>
      </c>
      <c r="F1919" s="48" t="s">
        <v>19</v>
      </c>
      <c r="G1919" s="50" t="s">
        <v>262</v>
      </c>
      <c r="H1919" s="122">
        <v>534.6</v>
      </c>
      <c r="I1919" s="122">
        <v>0</v>
      </c>
      <c r="J1919" s="122">
        <v>51.48</v>
      </c>
      <c r="K1919" s="122">
        <v>586.08000000000004</v>
      </c>
      <c r="L1919"/>
      <c r="M1919"/>
      <c r="N1919"/>
    </row>
    <row r="1920" spans="1:14" s="41" customFormat="1" ht="12" hidden="1" customHeight="1" outlineLevel="2" x14ac:dyDescent="0.25">
      <c r="A1920" s="47">
        <v>1</v>
      </c>
      <c r="B1920" s="55" t="s">
        <v>318</v>
      </c>
      <c r="C1920" s="48">
        <v>3561689</v>
      </c>
      <c r="D1920" s="49">
        <v>41933</v>
      </c>
      <c r="E1920" s="48">
        <v>922735</v>
      </c>
      <c r="F1920" s="48" t="s">
        <v>54</v>
      </c>
      <c r="G1920" s="50" t="s">
        <v>286</v>
      </c>
      <c r="H1920" s="122">
        <v>349.4</v>
      </c>
      <c r="I1920" s="122">
        <v>-349.4</v>
      </c>
      <c r="J1920" s="122">
        <v>0</v>
      </c>
      <c r="K1920" s="122">
        <v>0</v>
      </c>
      <c r="L1920"/>
      <c r="M1920"/>
      <c r="N1920"/>
    </row>
    <row r="1921" spans="1:14" s="41" customFormat="1" ht="12" hidden="1" customHeight="1" outlineLevel="2" x14ac:dyDescent="0.25">
      <c r="A1921" s="47">
        <v>1</v>
      </c>
      <c r="B1921" s="55" t="s">
        <v>318</v>
      </c>
      <c r="C1921" s="48">
        <v>3559716</v>
      </c>
      <c r="D1921" s="49">
        <v>41933</v>
      </c>
      <c r="E1921" s="48">
        <v>924068</v>
      </c>
      <c r="F1921" s="48" t="s">
        <v>84</v>
      </c>
      <c r="G1921" s="50" t="s">
        <v>271</v>
      </c>
      <c r="H1921" s="122">
        <v>349.4</v>
      </c>
      <c r="I1921" s="122">
        <v>-283.61</v>
      </c>
      <c r="J1921" s="122">
        <v>-65.790000000000006</v>
      </c>
      <c r="K1921" s="122">
        <v>0</v>
      </c>
      <c r="L1921"/>
      <c r="M1921"/>
      <c r="N1921"/>
    </row>
    <row r="1922" spans="1:14" s="41" customFormat="1" ht="12" hidden="1" customHeight="1" outlineLevel="2" x14ac:dyDescent="0.25">
      <c r="A1922" s="47">
        <v>1</v>
      </c>
      <c r="B1922" s="55" t="s">
        <v>318</v>
      </c>
      <c r="C1922" s="48">
        <v>3277638</v>
      </c>
      <c r="D1922" s="49">
        <v>41933</v>
      </c>
      <c r="E1922" s="48">
        <v>82824</v>
      </c>
      <c r="F1922" s="48" t="s">
        <v>16</v>
      </c>
      <c r="G1922" s="50" t="s">
        <v>266</v>
      </c>
      <c r="H1922" s="122">
        <v>349.4</v>
      </c>
      <c r="I1922" s="122">
        <v>-362.9</v>
      </c>
      <c r="J1922" s="122">
        <v>0</v>
      </c>
      <c r="K1922" s="122">
        <v>-13.5</v>
      </c>
      <c r="L1922"/>
      <c r="M1922"/>
      <c r="N1922"/>
    </row>
    <row r="1923" spans="1:14" s="41" customFormat="1" ht="12" hidden="1" customHeight="1" outlineLevel="2" x14ac:dyDescent="0.25">
      <c r="A1923" s="47">
        <v>1</v>
      </c>
      <c r="B1923" s="55" t="s">
        <v>318</v>
      </c>
      <c r="C1923" s="48">
        <v>3331888</v>
      </c>
      <c r="D1923" s="49">
        <v>41933</v>
      </c>
      <c r="E1923" s="48">
        <v>930628</v>
      </c>
      <c r="F1923" s="48" t="s">
        <v>16</v>
      </c>
      <c r="G1923" s="50" t="s">
        <v>266</v>
      </c>
      <c r="H1923" s="122">
        <v>349.4</v>
      </c>
      <c r="I1923" s="122">
        <v>-362.9</v>
      </c>
      <c r="J1923" s="122">
        <v>0</v>
      </c>
      <c r="K1923" s="122">
        <v>-13.5</v>
      </c>
      <c r="L1923"/>
      <c r="M1923"/>
      <c r="N1923"/>
    </row>
    <row r="1924" spans="1:14" s="41" customFormat="1" ht="12" hidden="1" customHeight="1" outlineLevel="2" x14ac:dyDescent="0.25">
      <c r="A1924" s="47">
        <v>1</v>
      </c>
      <c r="B1924" s="55" t="s">
        <v>318</v>
      </c>
      <c r="C1924" s="48">
        <v>3264144</v>
      </c>
      <c r="D1924" s="49">
        <v>41933</v>
      </c>
      <c r="E1924" s="48">
        <v>372326</v>
      </c>
      <c r="F1924" s="48" t="s">
        <v>16</v>
      </c>
      <c r="G1924" s="50" t="s">
        <v>266</v>
      </c>
      <c r="H1924" s="122">
        <v>136.76</v>
      </c>
      <c r="I1924" s="122">
        <v>-9</v>
      </c>
      <c r="J1924" s="122">
        <v>-127.76</v>
      </c>
      <c r="K1924" s="122">
        <v>0</v>
      </c>
      <c r="L1924"/>
      <c r="M1924"/>
      <c r="N1924"/>
    </row>
    <row r="1925" spans="1:14" s="41" customFormat="1" ht="12" hidden="1" customHeight="1" outlineLevel="2" x14ac:dyDescent="0.25">
      <c r="A1925" s="47">
        <v>1</v>
      </c>
      <c r="B1925" s="55" t="s">
        <v>318</v>
      </c>
      <c r="C1925" s="48">
        <v>7002289</v>
      </c>
      <c r="D1925" s="49">
        <v>41933</v>
      </c>
      <c r="E1925" s="48">
        <v>960108</v>
      </c>
      <c r="F1925" s="48" t="s">
        <v>38</v>
      </c>
      <c r="G1925" s="50" t="s">
        <v>260</v>
      </c>
      <c r="H1925" s="122">
        <v>2602</v>
      </c>
      <c r="I1925" s="122">
        <v>-601.54</v>
      </c>
      <c r="J1925" s="122">
        <v>-2000.46</v>
      </c>
      <c r="K1925" s="122">
        <v>0</v>
      </c>
      <c r="L1925"/>
      <c r="M1925"/>
      <c r="N1925"/>
    </row>
    <row r="1926" spans="1:14" s="41" customFormat="1" ht="12" hidden="1" customHeight="1" outlineLevel="2" x14ac:dyDescent="0.25">
      <c r="A1926" s="47">
        <v>1</v>
      </c>
      <c r="B1926" s="55" t="s">
        <v>318</v>
      </c>
      <c r="C1926" s="48">
        <v>1062393</v>
      </c>
      <c r="D1926" s="49">
        <v>41933</v>
      </c>
      <c r="E1926" s="48">
        <v>188674</v>
      </c>
      <c r="F1926" s="48" t="s">
        <v>38</v>
      </c>
      <c r="G1926" s="50" t="s">
        <v>260</v>
      </c>
      <c r="H1926" s="122">
        <v>2092.0300000000002</v>
      </c>
      <c r="I1926" s="122">
        <v>-367.56</v>
      </c>
      <c r="J1926" s="122">
        <v>-1724.47</v>
      </c>
      <c r="K1926" s="122">
        <v>0</v>
      </c>
      <c r="L1926"/>
      <c r="M1926"/>
      <c r="N1926"/>
    </row>
    <row r="1927" spans="1:14" s="41" customFormat="1" ht="12" hidden="1" customHeight="1" outlineLevel="2" x14ac:dyDescent="0.25">
      <c r="A1927" s="47">
        <v>1</v>
      </c>
      <c r="B1927" s="55" t="s">
        <v>318</v>
      </c>
      <c r="C1927" s="48">
        <v>3460961</v>
      </c>
      <c r="D1927" s="49">
        <v>41933</v>
      </c>
      <c r="E1927" s="48">
        <v>936576</v>
      </c>
      <c r="F1927" s="48" t="s">
        <v>38</v>
      </c>
      <c r="G1927" s="50" t="s">
        <v>260</v>
      </c>
      <c r="H1927" s="122">
        <v>349.4</v>
      </c>
      <c r="I1927" s="122">
        <v>-226.54</v>
      </c>
      <c r="J1927" s="122">
        <v>-122.86</v>
      </c>
      <c r="K1927" s="122">
        <v>0</v>
      </c>
      <c r="L1927"/>
      <c r="M1927"/>
      <c r="N1927"/>
    </row>
    <row r="1928" spans="1:14" s="41" customFormat="1" ht="12" hidden="1" customHeight="1" outlineLevel="2" x14ac:dyDescent="0.25">
      <c r="A1928" s="47">
        <v>1</v>
      </c>
      <c r="B1928" s="55" t="s">
        <v>318</v>
      </c>
      <c r="C1928" s="48">
        <v>3513413</v>
      </c>
      <c r="D1928" s="49">
        <v>41933</v>
      </c>
      <c r="E1928" s="48">
        <v>326685</v>
      </c>
      <c r="F1928" s="48" t="s">
        <v>19</v>
      </c>
      <c r="G1928" s="50" t="s">
        <v>262</v>
      </c>
      <c r="H1928" s="122">
        <v>349.4</v>
      </c>
      <c r="I1928" s="122">
        <v>0</v>
      </c>
      <c r="J1928" s="122">
        <v>33.65</v>
      </c>
      <c r="K1928" s="122">
        <v>383.05</v>
      </c>
      <c r="L1928"/>
      <c r="M1928"/>
      <c r="N1928"/>
    </row>
    <row r="1929" spans="1:14" s="41" customFormat="1" ht="12" hidden="1" customHeight="1" outlineLevel="2" x14ac:dyDescent="0.25">
      <c r="A1929" s="47">
        <v>1</v>
      </c>
      <c r="B1929" s="55" t="s">
        <v>318</v>
      </c>
      <c r="C1929" s="48">
        <v>3561689</v>
      </c>
      <c r="D1929" s="49">
        <v>41934</v>
      </c>
      <c r="E1929" s="48">
        <v>922735</v>
      </c>
      <c r="F1929" s="48" t="s">
        <v>54</v>
      </c>
      <c r="G1929" s="50" t="s">
        <v>286</v>
      </c>
      <c r="H1929" s="122">
        <v>442</v>
      </c>
      <c r="I1929" s="122">
        <v>-442</v>
      </c>
      <c r="J1929" s="122">
        <v>0</v>
      </c>
      <c r="K1929" s="122">
        <v>0</v>
      </c>
      <c r="L1929"/>
      <c r="M1929"/>
      <c r="N1929"/>
    </row>
    <row r="1930" spans="1:14" s="41" customFormat="1" ht="12" hidden="1" customHeight="1" outlineLevel="2" x14ac:dyDescent="0.25">
      <c r="A1930" s="47">
        <v>1</v>
      </c>
      <c r="B1930" s="55" t="s">
        <v>318</v>
      </c>
      <c r="C1930" s="48">
        <v>3559716</v>
      </c>
      <c r="D1930" s="49">
        <v>41934</v>
      </c>
      <c r="E1930" s="48">
        <v>924068</v>
      </c>
      <c r="F1930" s="48" t="s">
        <v>84</v>
      </c>
      <c r="G1930" s="50" t="s">
        <v>271</v>
      </c>
      <c r="H1930" s="122">
        <v>534.6</v>
      </c>
      <c r="I1930" s="122">
        <v>-299.27</v>
      </c>
      <c r="J1930" s="122">
        <v>-235.33</v>
      </c>
      <c r="K1930" s="122">
        <v>0</v>
      </c>
      <c r="L1930"/>
      <c r="M1930"/>
      <c r="N1930"/>
    </row>
    <row r="1931" spans="1:14" s="41" customFormat="1" ht="12" hidden="1" customHeight="1" outlineLevel="2" x14ac:dyDescent="0.25">
      <c r="A1931" s="47">
        <v>1</v>
      </c>
      <c r="B1931" s="55" t="s">
        <v>318</v>
      </c>
      <c r="C1931" s="48">
        <v>3536226</v>
      </c>
      <c r="D1931" s="49">
        <v>41934</v>
      </c>
      <c r="E1931" s="48">
        <v>201260</v>
      </c>
      <c r="F1931" s="48" t="s">
        <v>16</v>
      </c>
      <c r="G1931" s="50" t="s">
        <v>266</v>
      </c>
      <c r="H1931" s="122">
        <v>1629.03</v>
      </c>
      <c r="I1931" s="122">
        <v>-753.27</v>
      </c>
      <c r="J1931" s="122">
        <v>-875.76</v>
      </c>
      <c r="K1931" s="122">
        <v>0</v>
      </c>
      <c r="L1931"/>
      <c r="M1931"/>
      <c r="N1931"/>
    </row>
    <row r="1932" spans="1:14" s="41" customFormat="1" ht="12" hidden="1" customHeight="1" outlineLevel="2" x14ac:dyDescent="0.25">
      <c r="A1932" s="47">
        <v>1</v>
      </c>
      <c r="B1932" s="55" t="s">
        <v>318</v>
      </c>
      <c r="C1932" s="48">
        <v>3277638</v>
      </c>
      <c r="D1932" s="49">
        <v>41934</v>
      </c>
      <c r="E1932" s="48">
        <v>82824</v>
      </c>
      <c r="F1932" s="48" t="s">
        <v>16</v>
      </c>
      <c r="G1932" s="50" t="s">
        <v>266</v>
      </c>
      <c r="H1932" s="122">
        <v>349.4</v>
      </c>
      <c r="I1932" s="122">
        <v>-362.9</v>
      </c>
      <c r="J1932" s="122">
        <v>0</v>
      </c>
      <c r="K1932" s="122">
        <v>-13.5</v>
      </c>
      <c r="L1932"/>
      <c r="M1932"/>
      <c r="N1932"/>
    </row>
    <row r="1933" spans="1:14" s="41" customFormat="1" ht="12" hidden="1" customHeight="1" outlineLevel="2" x14ac:dyDescent="0.25">
      <c r="A1933" s="47">
        <v>1</v>
      </c>
      <c r="B1933" s="55" t="s">
        <v>318</v>
      </c>
      <c r="C1933" s="48">
        <v>7002289</v>
      </c>
      <c r="D1933" s="49">
        <v>41934</v>
      </c>
      <c r="E1933" s="48">
        <v>960108</v>
      </c>
      <c r="F1933" s="48" t="s">
        <v>38</v>
      </c>
      <c r="G1933" s="50" t="s">
        <v>260</v>
      </c>
      <c r="H1933" s="122">
        <v>2509.4</v>
      </c>
      <c r="I1933" s="122">
        <v>-601.54</v>
      </c>
      <c r="J1933" s="122">
        <v>-1907.86</v>
      </c>
      <c r="K1933" s="122">
        <v>0</v>
      </c>
      <c r="L1933"/>
      <c r="M1933"/>
      <c r="N1933"/>
    </row>
    <row r="1934" spans="1:14" s="41" customFormat="1" ht="12" hidden="1" customHeight="1" outlineLevel="2" x14ac:dyDescent="0.25">
      <c r="A1934" s="47">
        <v>1</v>
      </c>
      <c r="B1934" s="55" t="s">
        <v>318</v>
      </c>
      <c r="C1934" s="48">
        <v>3460961</v>
      </c>
      <c r="D1934" s="49">
        <v>41934</v>
      </c>
      <c r="E1934" s="48">
        <v>936576</v>
      </c>
      <c r="F1934" s="48" t="s">
        <v>38</v>
      </c>
      <c r="G1934" s="50" t="s">
        <v>260</v>
      </c>
      <c r="H1934" s="122">
        <v>349.4</v>
      </c>
      <c r="I1934" s="122">
        <v>-226.54</v>
      </c>
      <c r="J1934" s="122">
        <v>-122.86</v>
      </c>
      <c r="K1934" s="122">
        <v>0</v>
      </c>
      <c r="L1934"/>
      <c r="M1934"/>
      <c r="N1934"/>
    </row>
    <row r="1935" spans="1:14" s="41" customFormat="1" ht="12" hidden="1" customHeight="1" outlineLevel="2" x14ac:dyDescent="0.25">
      <c r="A1935" s="47">
        <v>1</v>
      </c>
      <c r="B1935" s="55" t="s">
        <v>318</v>
      </c>
      <c r="C1935" s="48">
        <v>3219770</v>
      </c>
      <c r="D1935" s="49">
        <v>41934</v>
      </c>
      <c r="E1935" s="48">
        <v>954628</v>
      </c>
      <c r="F1935" s="48" t="s">
        <v>38</v>
      </c>
      <c r="G1935" s="50" t="s">
        <v>260</v>
      </c>
      <c r="H1935" s="122">
        <v>204.87</v>
      </c>
      <c r="I1935" s="122">
        <v>0</v>
      </c>
      <c r="J1935" s="122">
        <v>0</v>
      </c>
      <c r="K1935" s="122">
        <v>204.87</v>
      </c>
      <c r="L1935"/>
      <c r="M1935"/>
      <c r="N1935"/>
    </row>
    <row r="1936" spans="1:14" s="41" customFormat="1" ht="12" hidden="1" customHeight="1" outlineLevel="2" x14ac:dyDescent="0.25">
      <c r="A1936" s="47">
        <v>1</v>
      </c>
      <c r="B1936" s="55" t="s">
        <v>318</v>
      </c>
      <c r="C1936" s="48">
        <v>3513413</v>
      </c>
      <c r="D1936" s="49">
        <v>41934</v>
      </c>
      <c r="E1936" s="48">
        <v>326685</v>
      </c>
      <c r="F1936" s="48" t="s">
        <v>19</v>
      </c>
      <c r="G1936" s="50" t="s">
        <v>262</v>
      </c>
      <c r="H1936" s="122">
        <v>349.4</v>
      </c>
      <c r="I1936" s="122">
        <v>0</v>
      </c>
      <c r="J1936" s="122">
        <v>33.65</v>
      </c>
      <c r="K1936" s="122">
        <v>383.05</v>
      </c>
      <c r="L1936"/>
      <c r="M1936"/>
      <c r="N1936"/>
    </row>
    <row r="1937" spans="1:14" s="41" customFormat="1" ht="12" hidden="1" customHeight="1" outlineLevel="2" x14ac:dyDescent="0.25">
      <c r="A1937" s="47">
        <v>1</v>
      </c>
      <c r="B1937" s="55" t="s">
        <v>318</v>
      </c>
      <c r="C1937" s="48">
        <v>3548650</v>
      </c>
      <c r="D1937" s="49">
        <v>41934</v>
      </c>
      <c r="E1937" s="48">
        <v>97090</v>
      </c>
      <c r="F1937" s="48" t="s">
        <v>249</v>
      </c>
      <c r="G1937" s="50" t="s">
        <v>284</v>
      </c>
      <c r="H1937" s="122">
        <v>1629.03</v>
      </c>
      <c r="I1937" s="122">
        <v>0</v>
      </c>
      <c r="J1937" s="122">
        <v>-1629.03</v>
      </c>
      <c r="K1937" s="122">
        <v>0</v>
      </c>
      <c r="L1937"/>
      <c r="M1937"/>
      <c r="N1937"/>
    </row>
    <row r="1938" spans="1:14" s="41" customFormat="1" ht="12" hidden="1" customHeight="1" outlineLevel="2" x14ac:dyDescent="0.25">
      <c r="A1938" s="47">
        <v>1</v>
      </c>
      <c r="B1938" s="55" t="s">
        <v>318</v>
      </c>
      <c r="C1938" s="48">
        <v>3559716</v>
      </c>
      <c r="D1938" s="49">
        <v>41935</v>
      </c>
      <c r="E1938" s="48">
        <v>924068</v>
      </c>
      <c r="F1938" s="48" t="s">
        <v>84</v>
      </c>
      <c r="G1938" s="50" t="s">
        <v>271</v>
      </c>
      <c r="H1938" s="122">
        <v>792.4</v>
      </c>
      <c r="I1938" s="122">
        <v>-331.55</v>
      </c>
      <c r="J1938" s="122">
        <v>-460.85</v>
      </c>
      <c r="K1938" s="122">
        <v>0</v>
      </c>
      <c r="L1938"/>
      <c r="M1938"/>
      <c r="N1938"/>
    </row>
    <row r="1939" spans="1:14" s="41" customFormat="1" ht="12" hidden="1" customHeight="1" outlineLevel="2" x14ac:dyDescent="0.25">
      <c r="A1939" s="47">
        <v>1</v>
      </c>
      <c r="B1939" s="55" t="s">
        <v>318</v>
      </c>
      <c r="C1939" s="48">
        <v>3465576</v>
      </c>
      <c r="D1939" s="49">
        <v>41935</v>
      </c>
      <c r="E1939" s="48">
        <v>980405</v>
      </c>
      <c r="F1939" s="48" t="s">
        <v>84</v>
      </c>
      <c r="G1939" s="50" t="s">
        <v>271</v>
      </c>
      <c r="H1939" s="122">
        <v>443</v>
      </c>
      <c r="I1939" s="122">
        <v>-47.94</v>
      </c>
      <c r="J1939" s="122">
        <v>-395.06</v>
      </c>
      <c r="K1939" s="122">
        <v>0</v>
      </c>
      <c r="L1939"/>
      <c r="M1939"/>
      <c r="N1939"/>
    </row>
    <row r="1940" spans="1:14" s="41" customFormat="1" ht="12" hidden="1" customHeight="1" outlineLevel="2" x14ac:dyDescent="0.25">
      <c r="A1940" s="47">
        <v>1</v>
      </c>
      <c r="B1940" s="55" t="s">
        <v>318</v>
      </c>
      <c r="C1940" s="48">
        <v>1167241</v>
      </c>
      <c r="D1940" s="49">
        <v>41935</v>
      </c>
      <c r="E1940" s="48">
        <v>972843</v>
      </c>
      <c r="F1940" s="48" t="s">
        <v>133</v>
      </c>
      <c r="G1940" s="50" t="s">
        <v>276</v>
      </c>
      <c r="H1940" s="122">
        <v>3045</v>
      </c>
      <c r="I1940" s="122">
        <v>-212.5</v>
      </c>
      <c r="J1940" s="122">
        <v>-2832.5</v>
      </c>
      <c r="K1940" s="122">
        <v>0</v>
      </c>
      <c r="L1940"/>
      <c r="M1940"/>
      <c r="N1940"/>
    </row>
    <row r="1941" spans="1:14" s="41" customFormat="1" ht="12" hidden="1" customHeight="1" outlineLevel="2" x14ac:dyDescent="0.25">
      <c r="A1941" s="47">
        <v>1</v>
      </c>
      <c r="B1941" s="55" t="s">
        <v>318</v>
      </c>
      <c r="C1941" s="48">
        <v>3277638</v>
      </c>
      <c r="D1941" s="49">
        <v>41935</v>
      </c>
      <c r="E1941" s="48">
        <v>82824</v>
      </c>
      <c r="F1941" s="48" t="s">
        <v>16</v>
      </c>
      <c r="G1941" s="50" t="s">
        <v>266</v>
      </c>
      <c r="H1941" s="122">
        <v>792.4</v>
      </c>
      <c r="I1941" s="122">
        <v>-531.38</v>
      </c>
      <c r="J1941" s="122">
        <v>-261.02</v>
      </c>
      <c r="K1941" s="122">
        <v>0</v>
      </c>
      <c r="L1941"/>
      <c r="M1941"/>
      <c r="N1941"/>
    </row>
    <row r="1942" spans="1:14" s="41" customFormat="1" ht="12" hidden="1" customHeight="1" outlineLevel="2" x14ac:dyDescent="0.25">
      <c r="A1942" s="47">
        <v>1</v>
      </c>
      <c r="B1942" s="55" t="s">
        <v>318</v>
      </c>
      <c r="C1942" s="48">
        <v>7002289</v>
      </c>
      <c r="D1942" s="49">
        <v>41935</v>
      </c>
      <c r="E1942" s="48">
        <v>960108</v>
      </c>
      <c r="F1942" s="48" t="s">
        <v>38</v>
      </c>
      <c r="G1942" s="50" t="s">
        <v>260</v>
      </c>
      <c r="H1942" s="122">
        <v>3045</v>
      </c>
      <c r="I1942" s="122">
        <v>-736.92</v>
      </c>
      <c r="J1942" s="122">
        <v>-2308.08</v>
      </c>
      <c r="K1942" s="122">
        <v>0</v>
      </c>
      <c r="L1942"/>
      <c r="M1942"/>
      <c r="N1942"/>
    </row>
    <row r="1943" spans="1:14" s="41" customFormat="1" ht="12" hidden="1" customHeight="1" outlineLevel="2" x14ac:dyDescent="0.25">
      <c r="A1943" s="47">
        <v>1</v>
      </c>
      <c r="B1943" s="55" t="s">
        <v>318</v>
      </c>
      <c r="C1943" s="48">
        <v>3460961</v>
      </c>
      <c r="D1943" s="49">
        <v>41935</v>
      </c>
      <c r="E1943" s="48">
        <v>936576</v>
      </c>
      <c r="F1943" s="48" t="s">
        <v>38</v>
      </c>
      <c r="G1943" s="50" t="s">
        <v>260</v>
      </c>
      <c r="H1943" s="122">
        <v>792.4</v>
      </c>
      <c r="I1943" s="122">
        <v>-274.45</v>
      </c>
      <c r="J1943" s="122">
        <v>-430.43</v>
      </c>
      <c r="K1943" s="122">
        <v>87.52</v>
      </c>
      <c r="L1943"/>
      <c r="M1943"/>
      <c r="N1943"/>
    </row>
    <row r="1944" spans="1:14" s="41" customFormat="1" ht="12" hidden="1" customHeight="1" outlineLevel="2" x14ac:dyDescent="0.25">
      <c r="A1944" s="47">
        <v>1</v>
      </c>
      <c r="B1944" s="55" t="s">
        <v>318</v>
      </c>
      <c r="C1944" s="48">
        <v>3331888</v>
      </c>
      <c r="D1944" s="49">
        <v>41935</v>
      </c>
      <c r="E1944" s="48">
        <v>930628</v>
      </c>
      <c r="F1944" s="48" t="s">
        <v>16</v>
      </c>
      <c r="G1944" s="50" t="s">
        <v>266</v>
      </c>
      <c r="H1944" s="122">
        <v>792.4</v>
      </c>
      <c r="I1944" s="122">
        <v>0</v>
      </c>
      <c r="J1944" s="122">
        <v>0</v>
      </c>
      <c r="K1944" s="122">
        <v>792.4</v>
      </c>
      <c r="L1944"/>
      <c r="M1944"/>
      <c r="N1944"/>
    </row>
    <row r="1945" spans="1:14" s="41" customFormat="1" ht="12" hidden="1" customHeight="1" outlineLevel="2" x14ac:dyDescent="0.25">
      <c r="A1945" s="47">
        <v>1</v>
      </c>
      <c r="B1945" s="55" t="s">
        <v>318</v>
      </c>
      <c r="C1945" s="48">
        <v>3513413</v>
      </c>
      <c r="D1945" s="49">
        <v>41935</v>
      </c>
      <c r="E1945" s="48">
        <v>326685</v>
      </c>
      <c r="F1945" s="48" t="s">
        <v>19</v>
      </c>
      <c r="G1945" s="50" t="s">
        <v>262</v>
      </c>
      <c r="H1945" s="122">
        <v>792.4</v>
      </c>
      <c r="I1945" s="122">
        <v>0</v>
      </c>
      <c r="J1945" s="122">
        <v>76.31</v>
      </c>
      <c r="K1945" s="122">
        <v>868.71</v>
      </c>
      <c r="L1945"/>
      <c r="M1945"/>
      <c r="N1945"/>
    </row>
    <row r="1946" spans="1:14" s="41" customFormat="1" ht="12" hidden="1" customHeight="1" outlineLevel="2" x14ac:dyDescent="0.25">
      <c r="A1946" s="47">
        <v>1</v>
      </c>
      <c r="B1946" s="55" t="s">
        <v>318</v>
      </c>
      <c r="C1946" s="48">
        <v>3561689</v>
      </c>
      <c r="D1946" s="49">
        <v>41936</v>
      </c>
      <c r="E1946" s="48">
        <v>922735</v>
      </c>
      <c r="F1946" s="48" t="s">
        <v>54</v>
      </c>
      <c r="G1946" s="50" t="s">
        <v>286</v>
      </c>
      <c r="H1946" s="122">
        <v>349.4</v>
      </c>
      <c r="I1946" s="122">
        <v>-349.4</v>
      </c>
      <c r="J1946" s="122">
        <v>0</v>
      </c>
      <c r="K1946" s="122">
        <v>0</v>
      </c>
      <c r="L1946"/>
      <c r="M1946"/>
      <c r="N1946"/>
    </row>
    <row r="1947" spans="1:14" s="41" customFormat="1" ht="12" hidden="1" customHeight="1" outlineLevel="2" x14ac:dyDescent="0.25">
      <c r="A1947" s="47">
        <v>1</v>
      </c>
      <c r="B1947" s="55" t="s">
        <v>318</v>
      </c>
      <c r="C1947" s="48">
        <v>3559716</v>
      </c>
      <c r="D1947" s="49">
        <v>41936</v>
      </c>
      <c r="E1947" s="48">
        <v>924068</v>
      </c>
      <c r="F1947" s="48" t="s">
        <v>84</v>
      </c>
      <c r="G1947" s="50" t="s">
        <v>271</v>
      </c>
      <c r="H1947" s="122">
        <v>349.4</v>
      </c>
      <c r="I1947" s="122">
        <v>-283.61</v>
      </c>
      <c r="J1947" s="122">
        <v>-65.790000000000006</v>
      </c>
      <c r="K1947" s="122">
        <v>0</v>
      </c>
      <c r="L1947"/>
      <c r="M1947"/>
      <c r="N1947"/>
    </row>
    <row r="1948" spans="1:14" s="41" customFormat="1" ht="12" hidden="1" customHeight="1" outlineLevel="2" x14ac:dyDescent="0.25">
      <c r="A1948" s="47">
        <v>1</v>
      </c>
      <c r="B1948" s="55" t="s">
        <v>318</v>
      </c>
      <c r="C1948" s="48">
        <v>3277638</v>
      </c>
      <c r="D1948" s="49">
        <v>41936</v>
      </c>
      <c r="E1948" s="48">
        <v>82824</v>
      </c>
      <c r="F1948" s="48" t="s">
        <v>16</v>
      </c>
      <c r="G1948" s="50" t="s">
        <v>266</v>
      </c>
      <c r="H1948" s="122">
        <v>442</v>
      </c>
      <c r="I1948" s="122">
        <v>-362.9</v>
      </c>
      <c r="J1948" s="122">
        <v>-79.099999999999994</v>
      </c>
      <c r="K1948" s="122">
        <v>0</v>
      </c>
      <c r="L1948"/>
      <c r="M1948"/>
      <c r="N1948"/>
    </row>
    <row r="1949" spans="1:14" s="41" customFormat="1" ht="12" hidden="1" customHeight="1" outlineLevel="2" x14ac:dyDescent="0.25">
      <c r="A1949" s="47">
        <v>1</v>
      </c>
      <c r="B1949" s="55" t="s">
        <v>318</v>
      </c>
      <c r="C1949" s="48">
        <v>3331888</v>
      </c>
      <c r="D1949" s="49">
        <v>41936</v>
      </c>
      <c r="E1949" s="48">
        <v>930628</v>
      </c>
      <c r="F1949" s="48" t="s">
        <v>16</v>
      </c>
      <c r="G1949" s="50" t="s">
        <v>266</v>
      </c>
      <c r="H1949" s="122">
        <v>349.4</v>
      </c>
      <c r="I1949" s="122">
        <v>-362.9</v>
      </c>
      <c r="J1949" s="122">
        <v>0</v>
      </c>
      <c r="K1949" s="122">
        <v>-13.5</v>
      </c>
      <c r="L1949"/>
      <c r="M1949"/>
      <c r="N1949"/>
    </row>
    <row r="1950" spans="1:14" s="41" customFormat="1" ht="12" hidden="1" customHeight="1" outlineLevel="2" x14ac:dyDescent="0.25">
      <c r="A1950" s="47">
        <v>1</v>
      </c>
      <c r="B1950" s="55" t="s">
        <v>318</v>
      </c>
      <c r="C1950" s="48">
        <v>7002289</v>
      </c>
      <c r="D1950" s="49">
        <v>41936</v>
      </c>
      <c r="E1950" s="48">
        <v>960108</v>
      </c>
      <c r="F1950" s="48" t="s">
        <v>38</v>
      </c>
      <c r="G1950" s="50" t="s">
        <v>260</v>
      </c>
      <c r="H1950" s="122">
        <v>2509.4</v>
      </c>
      <c r="I1950" s="122">
        <v>-601.54</v>
      </c>
      <c r="J1950" s="122">
        <v>-1907.86</v>
      </c>
      <c r="K1950" s="122">
        <v>0</v>
      </c>
      <c r="L1950"/>
      <c r="M1950"/>
      <c r="N1950"/>
    </row>
    <row r="1951" spans="1:14" s="41" customFormat="1" ht="12" hidden="1" customHeight="1" outlineLevel="2" x14ac:dyDescent="0.25">
      <c r="A1951" s="47">
        <v>1</v>
      </c>
      <c r="B1951" s="55" t="s">
        <v>318</v>
      </c>
      <c r="C1951" s="48">
        <v>3460961</v>
      </c>
      <c r="D1951" s="49">
        <v>41936</v>
      </c>
      <c r="E1951" s="48">
        <v>936576</v>
      </c>
      <c r="F1951" s="48" t="s">
        <v>38</v>
      </c>
      <c r="G1951" s="50" t="s">
        <v>260</v>
      </c>
      <c r="H1951" s="122">
        <v>349.4</v>
      </c>
      <c r="I1951" s="122">
        <v>-180.54</v>
      </c>
      <c r="J1951" s="122">
        <v>-122.81</v>
      </c>
      <c r="K1951" s="122">
        <v>46.05</v>
      </c>
      <c r="L1951"/>
      <c r="M1951"/>
      <c r="N1951"/>
    </row>
    <row r="1952" spans="1:14" s="41" customFormat="1" ht="12" hidden="1" customHeight="1" outlineLevel="2" x14ac:dyDescent="0.25">
      <c r="A1952" s="47">
        <v>1</v>
      </c>
      <c r="B1952" s="55" t="s">
        <v>318</v>
      </c>
      <c r="C1952" s="48">
        <v>1167241</v>
      </c>
      <c r="D1952" s="49">
        <v>41936</v>
      </c>
      <c r="E1952" s="48">
        <v>972843</v>
      </c>
      <c r="F1952" s="48" t="s">
        <v>133</v>
      </c>
      <c r="G1952" s="50" t="s">
        <v>276</v>
      </c>
      <c r="H1952" s="122">
        <v>2509.4</v>
      </c>
      <c r="I1952" s="122">
        <v>0</v>
      </c>
      <c r="J1952" s="122">
        <v>-2146.5</v>
      </c>
      <c r="K1952" s="122">
        <v>362.9</v>
      </c>
      <c r="L1952"/>
      <c r="M1952"/>
      <c r="N1952"/>
    </row>
    <row r="1953" spans="1:14" s="41" customFormat="1" ht="12" hidden="1" customHeight="1" outlineLevel="2" x14ac:dyDescent="0.25">
      <c r="A1953" s="47">
        <v>1</v>
      </c>
      <c r="B1953" s="55" t="s">
        <v>318</v>
      </c>
      <c r="C1953" s="48">
        <v>3513413</v>
      </c>
      <c r="D1953" s="49">
        <v>41936</v>
      </c>
      <c r="E1953" s="48">
        <v>326685</v>
      </c>
      <c r="F1953" s="48" t="s">
        <v>19</v>
      </c>
      <c r="G1953" s="50" t="s">
        <v>262</v>
      </c>
      <c r="H1953" s="122">
        <v>349.4</v>
      </c>
      <c r="I1953" s="122">
        <v>0</v>
      </c>
      <c r="J1953" s="122">
        <v>33.65</v>
      </c>
      <c r="K1953" s="122">
        <v>383.05</v>
      </c>
      <c r="L1953"/>
      <c r="M1953"/>
      <c r="N1953"/>
    </row>
    <row r="1954" spans="1:14" s="41" customFormat="1" ht="12" hidden="1" customHeight="1" outlineLevel="2" x14ac:dyDescent="0.25">
      <c r="A1954" s="47">
        <v>1</v>
      </c>
      <c r="B1954" s="55" t="s">
        <v>318</v>
      </c>
      <c r="C1954" s="48">
        <v>3561689</v>
      </c>
      <c r="D1954" s="49">
        <v>41939</v>
      </c>
      <c r="E1954" s="48">
        <v>922735</v>
      </c>
      <c r="F1954" s="48" t="s">
        <v>54</v>
      </c>
      <c r="G1954" s="50" t="s">
        <v>286</v>
      </c>
      <c r="H1954" s="122">
        <v>349.4</v>
      </c>
      <c r="I1954" s="122">
        <v>-349.4</v>
      </c>
      <c r="J1954" s="122">
        <v>0</v>
      </c>
      <c r="K1954" s="122">
        <v>0</v>
      </c>
      <c r="L1954"/>
      <c r="M1954"/>
      <c r="N1954"/>
    </row>
    <row r="1955" spans="1:14" s="41" customFormat="1" ht="12" hidden="1" customHeight="1" outlineLevel="2" x14ac:dyDescent="0.25">
      <c r="A1955" s="47">
        <v>1</v>
      </c>
      <c r="B1955" s="55" t="s">
        <v>318</v>
      </c>
      <c r="C1955" s="48">
        <v>3559716</v>
      </c>
      <c r="D1955" s="49">
        <v>41939</v>
      </c>
      <c r="E1955" s="48">
        <v>924068</v>
      </c>
      <c r="F1955" s="48" t="s">
        <v>84</v>
      </c>
      <c r="G1955" s="50" t="s">
        <v>271</v>
      </c>
      <c r="H1955" s="122">
        <v>349.4</v>
      </c>
      <c r="I1955" s="122">
        <v>-283.61</v>
      </c>
      <c r="J1955" s="122">
        <v>-65.790000000000006</v>
      </c>
      <c r="K1955" s="122">
        <v>0</v>
      </c>
      <c r="L1955"/>
      <c r="M1955"/>
      <c r="N1955"/>
    </row>
    <row r="1956" spans="1:14" s="41" customFormat="1" ht="12" hidden="1" customHeight="1" outlineLevel="2" x14ac:dyDescent="0.25">
      <c r="A1956" s="47">
        <v>1</v>
      </c>
      <c r="B1956" s="55" t="s">
        <v>318</v>
      </c>
      <c r="C1956" s="48">
        <v>3533328</v>
      </c>
      <c r="D1956" s="49">
        <v>41939</v>
      </c>
      <c r="E1956" s="48">
        <v>915012</v>
      </c>
      <c r="F1956" s="48" t="s">
        <v>16</v>
      </c>
      <c r="G1956" s="50" t="s">
        <v>266</v>
      </c>
      <c r="H1956" s="122">
        <v>2140.0300000000002</v>
      </c>
      <c r="I1956" s="122">
        <v>-1154.5</v>
      </c>
      <c r="J1956" s="122">
        <v>-985.53</v>
      </c>
      <c r="K1956" s="122">
        <v>0</v>
      </c>
      <c r="L1956"/>
      <c r="M1956"/>
      <c r="N1956"/>
    </row>
    <row r="1957" spans="1:14" s="41" customFormat="1" ht="12" hidden="1" customHeight="1" outlineLevel="2" x14ac:dyDescent="0.25">
      <c r="A1957" s="47">
        <v>1</v>
      </c>
      <c r="B1957" s="55" t="s">
        <v>318</v>
      </c>
      <c r="C1957" s="48">
        <v>3277638</v>
      </c>
      <c r="D1957" s="49">
        <v>41939</v>
      </c>
      <c r="E1957" s="48">
        <v>82824</v>
      </c>
      <c r="F1957" s="48" t="s">
        <v>16</v>
      </c>
      <c r="G1957" s="50" t="s">
        <v>266</v>
      </c>
      <c r="H1957" s="122">
        <v>349.4</v>
      </c>
      <c r="I1957" s="122">
        <v>-362.9</v>
      </c>
      <c r="J1957" s="122">
        <v>0</v>
      </c>
      <c r="K1957" s="122">
        <v>-13.5</v>
      </c>
      <c r="L1957"/>
      <c r="M1957"/>
      <c r="N1957"/>
    </row>
    <row r="1958" spans="1:14" s="41" customFormat="1" ht="12" hidden="1" customHeight="1" outlineLevel="2" x14ac:dyDescent="0.25">
      <c r="A1958" s="47">
        <v>1</v>
      </c>
      <c r="B1958" s="55" t="s">
        <v>318</v>
      </c>
      <c r="C1958" s="48">
        <v>3536226</v>
      </c>
      <c r="D1958" s="49">
        <v>41939</v>
      </c>
      <c r="E1958" s="48">
        <v>201260</v>
      </c>
      <c r="F1958" s="48" t="s">
        <v>16</v>
      </c>
      <c r="G1958" s="50" t="s">
        <v>266</v>
      </c>
      <c r="H1958" s="122">
        <v>2694.6</v>
      </c>
      <c r="I1958" s="122">
        <v>-362.9</v>
      </c>
      <c r="J1958" s="122">
        <v>-2331.6999999999998</v>
      </c>
      <c r="K1958" s="122">
        <v>0</v>
      </c>
      <c r="L1958"/>
      <c r="M1958"/>
      <c r="N1958"/>
    </row>
    <row r="1959" spans="1:14" s="41" customFormat="1" ht="12" hidden="1" customHeight="1" outlineLevel="2" x14ac:dyDescent="0.25">
      <c r="A1959" s="47">
        <v>1</v>
      </c>
      <c r="B1959" s="55" t="s">
        <v>318</v>
      </c>
      <c r="C1959" s="48">
        <v>3331888</v>
      </c>
      <c r="D1959" s="49">
        <v>41939</v>
      </c>
      <c r="E1959" s="48">
        <v>930628</v>
      </c>
      <c r="F1959" s="48" t="s">
        <v>16</v>
      </c>
      <c r="G1959" s="50" t="s">
        <v>266</v>
      </c>
      <c r="H1959" s="122">
        <v>185.2</v>
      </c>
      <c r="I1959" s="122">
        <v>-21.6</v>
      </c>
      <c r="J1959" s="122">
        <v>0</v>
      </c>
      <c r="K1959" s="122">
        <v>163.6</v>
      </c>
      <c r="L1959"/>
      <c r="M1959"/>
      <c r="N1959"/>
    </row>
    <row r="1960" spans="1:14" s="41" customFormat="1" ht="12" hidden="1" customHeight="1" outlineLevel="2" x14ac:dyDescent="0.25">
      <c r="A1960" s="47">
        <v>1</v>
      </c>
      <c r="B1960" s="55" t="s">
        <v>318</v>
      </c>
      <c r="C1960" s="48">
        <v>7002289</v>
      </c>
      <c r="D1960" s="49">
        <v>41939</v>
      </c>
      <c r="E1960" s="48">
        <v>960108</v>
      </c>
      <c r="F1960" s="48" t="s">
        <v>38</v>
      </c>
      <c r="G1960" s="50" t="s">
        <v>260</v>
      </c>
      <c r="H1960" s="122">
        <v>2509.4</v>
      </c>
      <c r="I1960" s="122">
        <v>-601.54</v>
      </c>
      <c r="J1960" s="122">
        <v>-1907.86</v>
      </c>
      <c r="K1960" s="122">
        <v>0</v>
      </c>
      <c r="L1960"/>
      <c r="M1960"/>
      <c r="N1960"/>
    </row>
    <row r="1961" spans="1:14" s="41" customFormat="1" ht="12" hidden="1" customHeight="1" outlineLevel="2" x14ac:dyDescent="0.25">
      <c r="A1961" s="47">
        <v>1</v>
      </c>
      <c r="B1961" s="55" t="s">
        <v>318</v>
      </c>
      <c r="C1961" s="48">
        <v>1167241</v>
      </c>
      <c r="D1961" s="49">
        <v>41939</v>
      </c>
      <c r="E1961" s="48">
        <v>972843</v>
      </c>
      <c r="F1961" s="48" t="s">
        <v>133</v>
      </c>
      <c r="G1961" s="50" t="s">
        <v>276</v>
      </c>
      <c r="H1961" s="122">
        <v>2509.4</v>
      </c>
      <c r="I1961" s="122">
        <v>0</v>
      </c>
      <c r="J1961" s="122">
        <v>-2146.5</v>
      </c>
      <c r="K1961" s="122">
        <v>362.9</v>
      </c>
      <c r="L1961"/>
      <c r="M1961"/>
      <c r="N1961"/>
    </row>
    <row r="1962" spans="1:14" s="41" customFormat="1" ht="12" hidden="1" customHeight="1" outlineLevel="2" x14ac:dyDescent="0.25">
      <c r="A1962" s="47">
        <v>1</v>
      </c>
      <c r="B1962" s="55" t="s">
        <v>318</v>
      </c>
      <c r="C1962" s="48">
        <v>3513413</v>
      </c>
      <c r="D1962" s="49">
        <v>41939</v>
      </c>
      <c r="E1962" s="48">
        <v>326685</v>
      </c>
      <c r="F1962" s="48" t="s">
        <v>19</v>
      </c>
      <c r="G1962" s="50" t="s">
        <v>262</v>
      </c>
      <c r="H1962" s="122">
        <v>534.6</v>
      </c>
      <c r="I1962" s="122">
        <v>0</v>
      </c>
      <c r="J1962" s="122">
        <v>51.48</v>
      </c>
      <c r="K1962" s="122">
        <v>586.08000000000004</v>
      </c>
      <c r="L1962"/>
      <c r="M1962"/>
      <c r="N1962"/>
    </row>
    <row r="1963" spans="1:14" s="41" customFormat="1" ht="12" hidden="1" customHeight="1" outlineLevel="2" x14ac:dyDescent="0.25">
      <c r="A1963" s="47">
        <v>1</v>
      </c>
      <c r="B1963" s="55" t="s">
        <v>318</v>
      </c>
      <c r="C1963" s="48">
        <v>3548650</v>
      </c>
      <c r="D1963" s="49">
        <v>41939</v>
      </c>
      <c r="E1963" s="48">
        <v>97090</v>
      </c>
      <c r="F1963" s="48" t="s">
        <v>249</v>
      </c>
      <c r="G1963" s="50" t="s">
        <v>284</v>
      </c>
      <c r="H1963" s="122">
        <v>2509.4</v>
      </c>
      <c r="I1963" s="122">
        <v>0</v>
      </c>
      <c r="J1963" s="122">
        <v>0</v>
      </c>
      <c r="K1963" s="122">
        <v>2509.4</v>
      </c>
      <c r="L1963"/>
      <c r="M1963"/>
      <c r="N1963"/>
    </row>
    <row r="1964" spans="1:14" s="41" customFormat="1" ht="12" hidden="1" customHeight="1" outlineLevel="2" x14ac:dyDescent="0.25">
      <c r="A1964" s="47">
        <v>1</v>
      </c>
      <c r="B1964" s="55" t="s">
        <v>318</v>
      </c>
      <c r="C1964" s="48">
        <v>3561689</v>
      </c>
      <c r="D1964" s="49">
        <v>41940</v>
      </c>
      <c r="E1964" s="48">
        <v>922735</v>
      </c>
      <c r="F1964" s="48" t="s">
        <v>54</v>
      </c>
      <c r="G1964" s="50" t="s">
        <v>286</v>
      </c>
      <c r="H1964" s="122">
        <v>349.4</v>
      </c>
      <c r="I1964" s="122">
        <v>-349.4</v>
      </c>
      <c r="J1964" s="122">
        <v>0</v>
      </c>
      <c r="K1964" s="122">
        <v>0</v>
      </c>
      <c r="L1964"/>
      <c r="M1964"/>
      <c r="N1964"/>
    </row>
    <row r="1965" spans="1:14" s="41" customFormat="1" ht="12" hidden="1" customHeight="1" outlineLevel="2" x14ac:dyDescent="0.25">
      <c r="A1965" s="47">
        <v>1</v>
      </c>
      <c r="B1965" s="55" t="s">
        <v>318</v>
      </c>
      <c r="C1965" s="48">
        <v>3559716</v>
      </c>
      <c r="D1965" s="49">
        <v>41940</v>
      </c>
      <c r="E1965" s="48">
        <v>924068</v>
      </c>
      <c r="F1965" s="48" t="s">
        <v>84</v>
      </c>
      <c r="G1965" s="50" t="s">
        <v>271</v>
      </c>
      <c r="H1965" s="122">
        <v>349.4</v>
      </c>
      <c r="I1965" s="122">
        <v>-283.61</v>
      </c>
      <c r="J1965" s="122">
        <v>-65.790000000000006</v>
      </c>
      <c r="K1965" s="122">
        <v>0</v>
      </c>
      <c r="L1965"/>
      <c r="M1965"/>
      <c r="N1965"/>
    </row>
    <row r="1966" spans="1:14" s="41" customFormat="1" ht="12" hidden="1" customHeight="1" outlineLevel="2" x14ac:dyDescent="0.25">
      <c r="A1966" s="47">
        <v>1</v>
      </c>
      <c r="B1966" s="55" t="s">
        <v>318</v>
      </c>
      <c r="C1966" s="48">
        <v>3331888</v>
      </c>
      <c r="D1966" s="49">
        <v>41940</v>
      </c>
      <c r="E1966" s="48">
        <v>930628</v>
      </c>
      <c r="F1966" s="48" t="s">
        <v>16</v>
      </c>
      <c r="G1966" s="50" t="s">
        <v>266</v>
      </c>
      <c r="H1966" s="122">
        <v>349.4</v>
      </c>
      <c r="I1966" s="122">
        <v>-362.9</v>
      </c>
      <c r="J1966" s="122">
        <v>0</v>
      </c>
      <c r="K1966" s="122">
        <v>-13.5</v>
      </c>
      <c r="L1966"/>
      <c r="M1966"/>
      <c r="N1966"/>
    </row>
    <row r="1967" spans="1:14" s="41" customFormat="1" ht="12" hidden="1" customHeight="1" outlineLevel="2" x14ac:dyDescent="0.25">
      <c r="A1967" s="47">
        <v>1</v>
      </c>
      <c r="B1967" s="55" t="s">
        <v>318</v>
      </c>
      <c r="C1967" s="48">
        <v>3536226</v>
      </c>
      <c r="D1967" s="49">
        <v>41940</v>
      </c>
      <c r="E1967" s="48">
        <v>201260</v>
      </c>
      <c r="F1967" s="48" t="s">
        <v>16</v>
      </c>
      <c r="G1967" s="50" t="s">
        <v>266</v>
      </c>
      <c r="H1967" s="122">
        <v>2509.4</v>
      </c>
      <c r="I1967" s="122">
        <v>-362.9</v>
      </c>
      <c r="J1967" s="122">
        <v>-2146.5</v>
      </c>
      <c r="K1967" s="122">
        <v>0</v>
      </c>
      <c r="L1967"/>
      <c r="M1967"/>
      <c r="N1967"/>
    </row>
    <row r="1968" spans="1:14" s="41" customFormat="1" ht="12" hidden="1" customHeight="1" outlineLevel="2" x14ac:dyDescent="0.25">
      <c r="A1968" s="47">
        <v>1</v>
      </c>
      <c r="B1968" s="55" t="s">
        <v>318</v>
      </c>
      <c r="C1968" s="48">
        <v>7002289</v>
      </c>
      <c r="D1968" s="49">
        <v>41940</v>
      </c>
      <c r="E1968" s="48">
        <v>960108</v>
      </c>
      <c r="F1968" s="48" t="s">
        <v>38</v>
      </c>
      <c r="G1968" s="50" t="s">
        <v>260</v>
      </c>
      <c r="H1968" s="122">
        <v>2602</v>
      </c>
      <c r="I1968" s="122">
        <v>-661.54</v>
      </c>
      <c r="J1968" s="122">
        <v>-1940.46</v>
      </c>
      <c r="K1968" s="122">
        <v>0</v>
      </c>
      <c r="L1968"/>
      <c r="M1968"/>
      <c r="N1968"/>
    </row>
    <row r="1969" spans="1:14" s="41" customFormat="1" ht="12" hidden="1" customHeight="1" outlineLevel="2" x14ac:dyDescent="0.25">
      <c r="A1969" s="47">
        <v>1</v>
      </c>
      <c r="B1969" s="55" t="s">
        <v>318</v>
      </c>
      <c r="C1969" s="48">
        <v>3541202</v>
      </c>
      <c r="D1969" s="49">
        <v>41940</v>
      </c>
      <c r="E1969" s="48">
        <v>101210</v>
      </c>
      <c r="F1969" s="48" t="s">
        <v>123</v>
      </c>
      <c r="G1969" s="50" t="s">
        <v>264</v>
      </c>
      <c r="H1969" s="122">
        <v>2431.75</v>
      </c>
      <c r="I1969" s="122">
        <v>0</v>
      </c>
      <c r="J1969" s="122">
        <v>-2417.92</v>
      </c>
      <c r="K1969" s="122">
        <v>13.83</v>
      </c>
      <c r="L1969"/>
      <c r="M1969"/>
      <c r="N1969"/>
    </row>
    <row r="1970" spans="1:14" s="41" customFormat="1" ht="12" hidden="1" customHeight="1" outlineLevel="2" x14ac:dyDescent="0.25">
      <c r="A1970" s="47">
        <v>1</v>
      </c>
      <c r="B1970" s="55" t="s">
        <v>318</v>
      </c>
      <c r="C1970" s="48">
        <v>1167241</v>
      </c>
      <c r="D1970" s="49">
        <v>41940</v>
      </c>
      <c r="E1970" s="48">
        <v>972843</v>
      </c>
      <c r="F1970" s="48" t="s">
        <v>133</v>
      </c>
      <c r="G1970" s="50" t="s">
        <v>276</v>
      </c>
      <c r="H1970" s="122">
        <v>2602</v>
      </c>
      <c r="I1970" s="122">
        <v>0</v>
      </c>
      <c r="J1970" s="122">
        <v>-2239.1</v>
      </c>
      <c r="K1970" s="122">
        <v>362.9</v>
      </c>
      <c r="L1970"/>
      <c r="M1970"/>
      <c r="N1970"/>
    </row>
    <row r="1971" spans="1:14" s="41" customFormat="1" ht="12" hidden="1" customHeight="1" outlineLevel="2" x14ac:dyDescent="0.25">
      <c r="A1971" s="47">
        <v>1</v>
      </c>
      <c r="B1971" s="55" t="s">
        <v>318</v>
      </c>
      <c r="C1971" s="48">
        <v>3066263</v>
      </c>
      <c r="D1971" s="49">
        <v>41940</v>
      </c>
      <c r="E1971" s="48">
        <v>974708</v>
      </c>
      <c r="F1971" s="48" t="s">
        <v>19</v>
      </c>
      <c r="G1971" s="50" t="s">
        <v>262</v>
      </c>
      <c r="H1971" s="122">
        <v>121.4</v>
      </c>
      <c r="I1971" s="122">
        <v>0</v>
      </c>
      <c r="J1971" s="122">
        <v>-121.4</v>
      </c>
      <c r="K1971" s="122">
        <v>0</v>
      </c>
      <c r="L1971"/>
      <c r="M1971"/>
      <c r="N1971"/>
    </row>
    <row r="1972" spans="1:14" s="41" customFormat="1" ht="12" hidden="1" customHeight="1" outlineLevel="2" x14ac:dyDescent="0.25">
      <c r="A1972" s="47">
        <v>1</v>
      </c>
      <c r="B1972" s="55" t="s">
        <v>318</v>
      </c>
      <c r="C1972" s="48">
        <v>3513413</v>
      </c>
      <c r="D1972" s="49">
        <v>41940</v>
      </c>
      <c r="E1972" s="48">
        <v>326685</v>
      </c>
      <c r="F1972" s="48" t="s">
        <v>19</v>
      </c>
      <c r="G1972" s="50" t="s">
        <v>262</v>
      </c>
      <c r="H1972" s="122">
        <v>349.4</v>
      </c>
      <c r="I1972" s="122">
        <v>0</v>
      </c>
      <c r="J1972" s="122">
        <v>33.65</v>
      </c>
      <c r="K1972" s="122">
        <v>383.05</v>
      </c>
      <c r="L1972"/>
      <c r="M1972"/>
      <c r="N1972"/>
    </row>
    <row r="1973" spans="1:14" s="41" customFormat="1" ht="12" hidden="1" customHeight="1" outlineLevel="2" x14ac:dyDescent="0.25">
      <c r="A1973" s="47">
        <v>1</v>
      </c>
      <c r="B1973" s="55" t="s">
        <v>318</v>
      </c>
      <c r="C1973" s="48">
        <v>3548650</v>
      </c>
      <c r="D1973" s="49">
        <v>41940</v>
      </c>
      <c r="E1973" s="48">
        <v>97090</v>
      </c>
      <c r="F1973" s="48" t="s">
        <v>249</v>
      </c>
      <c r="G1973" s="50" t="s">
        <v>284</v>
      </c>
      <c r="H1973" s="122">
        <v>2509.4</v>
      </c>
      <c r="I1973" s="122">
        <v>0</v>
      </c>
      <c r="J1973" s="122">
        <v>0</v>
      </c>
      <c r="K1973" s="122">
        <v>2509.4</v>
      </c>
      <c r="L1973"/>
      <c r="M1973"/>
      <c r="N1973"/>
    </row>
    <row r="1974" spans="1:14" s="41" customFormat="1" ht="12" hidden="1" customHeight="1" outlineLevel="2" x14ac:dyDescent="0.25">
      <c r="A1974" s="47">
        <v>1</v>
      </c>
      <c r="B1974" s="55" t="s">
        <v>318</v>
      </c>
      <c r="C1974" s="48">
        <v>3561689</v>
      </c>
      <c r="D1974" s="49">
        <v>41941</v>
      </c>
      <c r="E1974" s="48">
        <v>922735</v>
      </c>
      <c r="F1974" s="48" t="s">
        <v>54</v>
      </c>
      <c r="G1974" s="50" t="s">
        <v>286</v>
      </c>
      <c r="H1974" s="122">
        <v>885</v>
      </c>
      <c r="I1974" s="122">
        <v>-757.53</v>
      </c>
      <c r="J1974" s="122">
        <v>-127.47</v>
      </c>
      <c r="K1974" s="122">
        <v>0</v>
      </c>
      <c r="L1974"/>
      <c r="M1974"/>
      <c r="N1974"/>
    </row>
    <row r="1975" spans="1:14" s="41" customFormat="1" ht="12" hidden="1" customHeight="1" outlineLevel="2" x14ac:dyDescent="0.25">
      <c r="A1975" s="47">
        <v>1</v>
      </c>
      <c r="B1975" s="55" t="s">
        <v>318</v>
      </c>
      <c r="C1975" s="48">
        <v>3559716</v>
      </c>
      <c r="D1975" s="49">
        <v>41941</v>
      </c>
      <c r="E1975" s="48">
        <v>924068</v>
      </c>
      <c r="F1975" s="48" t="s">
        <v>84</v>
      </c>
      <c r="G1975" s="50" t="s">
        <v>271</v>
      </c>
      <c r="H1975" s="122">
        <v>977.6</v>
      </c>
      <c r="I1975" s="122">
        <v>-347.21</v>
      </c>
      <c r="J1975" s="122">
        <v>-630.39</v>
      </c>
      <c r="K1975" s="122">
        <v>0</v>
      </c>
      <c r="L1975"/>
      <c r="M1975"/>
      <c r="N1975"/>
    </row>
    <row r="1976" spans="1:14" s="41" customFormat="1" ht="12" hidden="1" customHeight="1" outlineLevel="2" x14ac:dyDescent="0.25">
      <c r="A1976" s="47">
        <v>1</v>
      </c>
      <c r="B1976" s="55" t="s">
        <v>318</v>
      </c>
      <c r="C1976" s="48">
        <v>1167241</v>
      </c>
      <c r="D1976" s="49">
        <v>41941</v>
      </c>
      <c r="E1976" s="48">
        <v>972843</v>
      </c>
      <c r="F1976" s="48" t="s">
        <v>133</v>
      </c>
      <c r="G1976" s="50" t="s">
        <v>276</v>
      </c>
      <c r="H1976" s="122">
        <v>2952.4</v>
      </c>
      <c r="I1976" s="122">
        <v>-182.16</v>
      </c>
      <c r="J1976" s="122">
        <v>-2770.24</v>
      </c>
      <c r="K1976" s="122">
        <v>0</v>
      </c>
      <c r="L1976"/>
      <c r="M1976"/>
      <c r="N1976"/>
    </row>
    <row r="1977" spans="1:14" s="41" customFormat="1" ht="12" hidden="1" customHeight="1" outlineLevel="2" x14ac:dyDescent="0.25">
      <c r="A1977" s="47">
        <v>1</v>
      </c>
      <c r="B1977" s="55" t="s">
        <v>318</v>
      </c>
      <c r="C1977" s="48">
        <v>3536226</v>
      </c>
      <c r="D1977" s="49">
        <v>41941</v>
      </c>
      <c r="E1977" s="48">
        <v>201260</v>
      </c>
      <c r="F1977" s="48" t="s">
        <v>16</v>
      </c>
      <c r="G1977" s="50" t="s">
        <v>266</v>
      </c>
      <c r="H1977" s="122">
        <v>2952.4</v>
      </c>
      <c r="I1977" s="122">
        <v>-531.38</v>
      </c>
      <c r="J1977" s="122">
        <v>-2421.02</v>
      </c>
      <c r="K1977" s="122">
        <v>0</v>
      </c>
      <c r="L1977"/>
      <c r="M1977"/>
      <c r="N1977"/>
    </row>
    <row r="1978" spans="1:14" s="41" customFormat="1" ht="12" hidden="1" customHeight="1" outlineLevel="2" x14ac:dyDescent="0.25">
      <c r="A1978" s="47">
        <v>1</v>
      </c>
      <c r="B1978" s="55" t="s">
        <v>318</v>
      </c>
      <c r="C1978" s="48">
        <v>3331888</v>
      </c>
      <c r="D1978" s="49">
        <v>41941</v>
      </c>
      <c r="E1978" s="48">
        <v>930628</v>
      </c>
      <c r="F1978" s="48" t="s">
        <v>16</v>
      </c>
      <c r="G1978" s="50" t="s">
        <v>266</v>
      </c>
      <c r="H1978" s="122">
        <v>443</v>
      </c>
      <c r="I1978" s="122">
        <v>-182.16</v>
      </c>
      <c r="J1978" s="122">
        <v>-260.83999999999997</v>
      </c>
      <c r="K1978" s="122">
        <v>0</v>
      </c>
      <c r="L1978"/>
      <c r="M1978"/>
      <c r="N1978"/>
    </row>
    <row r="1979" spans="1:14" s="41" customFormat="1" ht="12" hidden="1" customHeight="1" outlineLevel="2" x14ac:dyDescent="0.25">
      <c r="A1979" s="47">
        <v>1</v>
      </c>
      <c r="B1979" s="55" t="s">
        <v>318</v>
      </c>
      <c r="C1979" s="48">
        <v>928181</v>
      </c>
      <c r="D1979" s="49">
        <v>41941</v>
      </c>
      <c r="E1979" s="48">
        <v>980517</v>
      </c>
      <c r="F1979" s="48" t="s">
        <v>38</v>
      </c>
      <c r="G1979" s="50" t="s">
        <v>260</v>
      </c>
      <c r="H1979" s="122">
        <v>2952.4</v>
      </c>
      <c r="I1979" s="122">
        <v>-736.92</v>
      </c>
      <c r="J1979" s="122">
        <v>-2215.48</v>
      </c>
      <c r="K1979" s="122">
        <v>0</v>
      </c>
      <c r="L1979"/>
      <c r="M1979"/>
      <c r="N1979"/>
    </row>
    <row r="1980" spans="1:14" s="41" customFormat="1" ht="12" hidden="1" customHeight="1" outlineLevel="2" x14ac:dyDescent="0.25">
      <c r="A1980" s="47">
        <v>1</v>
      </c>
      <c r="B1980" s="55" t="s">
        <v>318</v>
      </c>
      <c r="C1980" s="48">
        <v>7002289</v>
      </c>
      <c r="D1980" s="49">
        <v>41941</v>
      </c>
      <c r="E1980" s="48">
        <v>960108</v>
      </c>
      <c r="F1980" s="48" t="s">
        <v>38</v>
      </c>
      <c r="G1980" s="50" t="s">
        <v>260</v>
      </c>
      <c r="H1980" s="122">
        <v>2952.4</v>
      </c>
      <c r="I1980" s="122">
        <v>-736.92</v>
      </c>
      <c r="J1980" s="122">
        <v>-2215.48</v>
      </c>
      <c r="K1980" s="122">
        <v>0</v>
      </c>
      <c r="L1980"/>
      <c r="M1980"/>
      <c r="N1980"/>
    </row>
    <row r="1981" spans="1:14" s="41" customFormat="1" ht="12" hidden="1" customHeight="1" outlineLevel="2" x14ac:dyDescent="0.25">
      <c r="A1981" s="47">
        <v>1</v>
      </c>
      <c r="B1981" s="55" t="s">
        <v>318</v>
      </c>
      <c r="C1981" s="48">
        <v>3513413</v>
      </c>
      <c r="D1981" s="49">
        <v>41941</v>
      </c>
      <c r="E1981" s="48">
        <v>326685</v>
      </c>
      <c r="F1981" s="48" t="s">
        <v>19</v>
      </c>
      <c r="G1981" s="50" t="s">
        <v>262</v>
      </c>
      <c r="H1981" s="122">
        <v>792.4</v>
      </c>
      <c r="I1981" s="122">
        <v>0</v>
      </c>
      <c r="J1981" s="122">
        <v>76.31</v>
      </c>
      <c r="K1981" s="122">
        <v>868.71</v>
      </c>
      <c r="L1981"/>
      <c r="M1981"/>
      <c r="N1981"/>
    </row>
    <row r="1982" spans="1:14" s="41" customFormat="1" ht="12" hidden="1" customHeight="1" outlineLevel="2" x14ac:dyDescent="0.25">
      <c r="A1982" s="47">
        <v>1</v>
      </c>
      <c r="B1982" s="55" t="s">
        <v>318</v>
      </c>
      <c r="C1982" s="48">
        <v>3548650</v>
      </c>
      <c r="D1982" s="49">
        <v>41941</v>
      </c>
      <c r="E1982" s="48">
        <v>97090</v>
      </c>
      <c r="F1982" s="48" t="s">
        <v>249</v>
      </c>
      <c r="G1982" s="50" t="s">
        <v>284</v>
      </c>
      <c r="H1982" s="122">
        <v>2952.4</v>
      </c>
      <c r="I1982" s="122">
        <v>0</v>
      </c>
      <c r="J1982" s="122">
        <v>0</v>
      </c>
      <c r="K1982" s="122">
        <v>2952.4</v>
      </c>
      <c r="L1982"/>
      <c r="M1982"/>
      <c r="N1982"/>
    </row>
    <row r="1983" spans="1:14" s="41" customFormat="1" ht="12" hidden="1" customHeight="1" outlineLevel="2" x14ac:dyDescent="0.25">
      <c r="A1983" s="47">
        <v>1</v>
      </c>
      <c r="B1983" s="55" t="s">
        <v>318</v>
      </c>
      <c r="C1983" s="48">
        <v>3561689</v>
      </c>
      <c r="D1983" s="49">
        <v>41942</v>
      </c>
      <c r="E1983" s="48">
        <v>922735</v>
      </c>
      <c r="F1983" s="48" t="s">
        <v>54</v>
      </c>
      <c r="G1983" s="50" t="s">
        <v>286</v>
      </c>
      <c r="H1983" s="122">
        <v>349.4</v>
      </c>
      <c r="I1983" s="122">
        <v>-349.4</v>
      </c>
      <c r="J1983" s="122">
        <v>0</v>
      </c>
      <c r="K1983" s="122">
        <v>0</v>
      </c>
      <c r="L1983"/>
      <c r="M1983"/>
      <c r="N1983"/>
    </row>
    <row r="1984" spans="1:14" s="41" customFormat="1" ht="12" hidden="1" customHeight="1" outlineLevel="2" x14ac:dyDescent="0.25">
      <c r="A1984" s="47">
        <v>1</v>
      </c>
      <c r="B1984" s="55" t="s">
        <v>318</v>
      </c>
      <c r="C1984" s="48">
        <v>3559716</v>
      </c>
      <c r="D1984" s="49">
        <v>41942</v>
      </c>
      <c r="E1984" s="48">
        <v>924068</v>
      </c>
      <c r="F1984" s="48" t="s">
        <v>84</v>
      </c>
      <c r="G1984" s="50" t="s">
        <v>271</v>
      </c>
      <c r="H1984" s="122">
        <v>349.4</v>
      </c>
      <c r="I1984" s="122">
        <v>-283.61</v>
      </c>
      <c r="J1984" s="122">
        <v>-65.790000000000006</v>
      </c>
      <c r="K1984" s="122">
        <v>0</v>
      </c>
      <c r="L1984"/>
      <c r="M1984"/>
      <c r="N1984"/>
    </row>
    <row r="1985" spans="1:14" s="41" customFormat="1" ht="12" hidden="1" customHeight="1" outlineLevel="2" x14ac:dyDescent="0.25">
      <c r="A1985" s="47">
        <v>1</v>
      </c>
      <c r="B1985" s="55" t="s">
        <v>318</v>
      </c>
      <c r="C1985" s="48">
        <v>3331888</v>
      </c>
      <c r="D1985" s="49">
        <v>41942</v>
      </c>
      <c r="E1985" s="48">
        <v>930628</v>
      </c>
      <c r="F1985" s="48" t="s">
        <v>16</v>
      </c>
      <c r="G1985" s="50" t="s">
        <v>266</v>
      </c>
      <c r="H1985" s="122">
        <v>349.4</v>
      </c>
      <c r="I1985" s="122">
        <v>-362.9</v>
      </c>
      <c r="J1985" s="122">
        <v>0</v>
      </c>
      <c r="K1985" s="122">
        <v>-13.5</v>
      </c>
      <c r="L1985"/>
      <c r="M1985"/>
      <c r="N1985"/>
    </row>
    <row r="1986" spans="1:14" s="41" customFormat="1" ht="12" hidden="1" customHeight="1" outlineLevel="2" x14ac:dyDescent="0.25">
      <c r="A1986" s="47">
        <v>1</v>
      </c>
      <c r="B1986" s="55" t="s">
        <v>318</v>
      </c>
      <c r="C1986" s="48">
        <v>3536226</v>
      </c>
      <c r="D1986" s="49">
        <v>41942</v>
      </c>
      <c r="E1986" s="48">
        <v>201260</v>
      </c>
      <c r="F1986" s="48" t="s">
        <v>16</v>
      </c>
      <c r="G1986" s="50" t="s">
        <v>266</v>
      </c>
      <c r="H1986" s="122">
        <v>2509.4</v>
      </c>
      <c r="I1986" s="122">
        <v>-362.9</v>
      </c>
      <c r="J1986" s="122">
        <v>-2146.5</v>
      </c>
      <c r="K1986" s="122">
        <v>0</v>
      </c>
      <c r="L1986"/>
      <c r="M1986"/>
      <c r="N1986"/>
    </row>
    <row r="1987" spans="1:14" s="41" customFormat="1" ht="12" hidden="1" customHeight="1" outlineLevel="2" x14ac:dyDescent="0.25">
      <c r="A1987" s="47">
        <v>1</v>
      </c>
      <c r="B1987" s="55" t="s">
        <v>318</v>
      </c>
      <c r="C1987" s="48">
        <v>3533328</v>
      </c>
      <c r="D1987" s="49">
        <v>41942</v>
      </c>
      <c r="E1987" s="48">
        <v>915012</v>
      </c>
      <c r="F1987" s="48" t="s">
        <v>16</v>
      </c>
      <c r="G1987" s="50" t="s">
        <v>266</v>
      </c>
      <c r="H1987" s="122">
        <v>1801.95</v>
      </c>
      <c r="I1987" s="122">
        <v>-13.17</v>
      </c>
      <c r="J1987" s="122">
        <v>-1788.78</v>
      </c>
      <c r="K1987" s="122">
        <v>0</v>
      </c>
      <c r="L1987"/>
      <c r="M1987"/>
      <c r="N1987"/>
    </row>
    <row r="1988" spans="1:14" s="41" customFormat="1" ht="12" hidden="1" customHeight="1" outlineLevel="2" x14ac:dyDescent="0.25">
      <c r="A1988" s="47">
        <v>1</v>
      </c>
      <c r="B1988" s="55" t="s">
        <v>318</v>
      </c>
      <c r="C1988" s="48">
        <v>928181</v>
      </c>
      <c r="D1988" s="49">
        <v>41942</v>
      </c>
      <c r="E1988" s="48">
        <v>980517</v>
      </c>
      <c r="F1988" s="48" t="s">
        <v>38</v>
      </c>
      <c r="G1988" s="50" t="s">
        <v>260</v>
      </c>
      <c r="H1988" s="122">
        <v>2602</v>
      </c>
      <c r="I1988" s="122">
        <v>-601.54</v>
      </c>
      <c r="J1988" s="122">
        <v>-2000.46</v>
      </c>
      <c r="K1988" s="122">
        <v>0</v>
      </c>
      <c r="L1988"/>
      <c r="M1988"/>
      <c r="N1988"/>
    </row>
    <row r="1989" spans="1:14" s="41" customFormat="1" ht="12" hidden="1" customHeight="1" outlineLevel="2" x14ac:dyDescent="0.25">
      <c r="A1989" s="47">
        <v>1</v>
      </c>
      <c r="B1989" s="55" t="s">
        <v>318</v>
      </c>
      <c r="C1989" s="48">
        <v>7002289</v>
      </c>
      <c r="D1989" s="49">
        <v>41942</v>
      </c>
      <c r="E1989" s="48">
        <v>960108</v>
      </c>
      <c r="F1989" s="48" t="s">
        <v>38</v>
      </c>
      <c r="G1989" s="50" t="s">
        <v>260</v>
      </c>
      <c r="H1989" s="122">
        <v>2602</v>
      </c>
      <c r="I1989" s="122">
        <v>-601.54</v>
      </c>
      <c r="J1989" s="122">
        <v>-2000.46</v>
      </c>
      <c r="K1989" s="122">
        <v>0</v>
      </c>
      <c r="L1989"/>
      <c r="M1989"/>
      <c r="N1989"/>
    </row>
    <row r="1990" spans="1:14" s="41" customFormat="1" ht="12" hidden="1" customHeight="1" outlineLevel="2" x14ac:dyDescent="0.25">
      <c r="A1990" s="47">
        <v>1</v>
      </c>
      <c r="B1990" s="55" t="s">
        <v>318</v>
      </c>
      <c r="C1990" s="48">
        <v>3222633</v>
      </c>
      <c r="D1990" s="49">
        <v>41942</v>
      </c>
      <c r="E1990" s="48">
        <v>76076</v>
      </c>
      <c r="F1990" s="48" t="s">
        <v>38</v>
      </c>
      <c r="G1990" s="50" t="s">
        <v>260</v>
      </c>
      <c r="H1990" s="122">
        <v>141.75</v>
      </c>
      <c r="I1990" s="122">
        <v>-26.12</v>
      </c>
      <c r="J1990" s="122">
        <v>-115.63</v>
      </c>
      <c r="K1990" s="122">
        <v>0</v>
      </c>
      <c r="L1990"/>
      <c r="M1990"/>
      <c r="N1990"/>
    </row>
    <row r="1991" spans="1:14" s="41" customFormat="1" ht="12" hidden="1" customHeight="1" outlineLevel="2" x14ac:dyDescent="0.25">
      <c r="A1991" s="47">
        <v>1</v>
      </c>
      <c r="B1991" s="55" t="s">
        <v>318</v>
      </c>
      <c r="C1991" s="48">
        <v>1167241</v>
      </c>
      <c r="D1991" s="49">
        <v>41942</v>
      </c>
      <c r="E1991" s="48">
        <v>972843</v>
      </c>
      <c r="F1991" s="48" t="s">
        <v>133</v>
      </c>
      <c r="G1991" s="50" t="s">
        <v>276</v>
      </c>
      <c r="H1991" s="122">
        <v>2602</v>
      </c>
      <c r="I1991" s="122">
        <v>0</v>
      </c>
      <c r="J1991" s="122">
        <v>-2239.1</v>
      </c>
      <c r="K1991" s="122">
        <v>362.9</v>
      </c>
      <c r="L1991"/>
      <c r="M1991"/>
      <c r="N1991"/>
    </row>
    <row r="1992" spans="1:14" s="41" customFormat="1" ht="12" hidden="1" customHeight="1" outlineLevel="2" x14ac:dyDescent="0.25">
      <c r="A1992" s="47">
        <v>1</v>
      </c>
      <c r="B1992" s="55" t="s">
        <v>318</v>
      </c>
      <c r="C1992" s="48">
        <v>1086067</v>
      </c>
      <c r="D1992" s="49">
        <v>41942</v>
      </c>
      <c r="E1992" s="48">
        <v>943161</v>
      </c>
      <c r="F1992" s="48" t="s">
        <v>38</v>
      </c>
      <c r="G1992" s="50" t="s">
        <v>260</v>
      </c>
      <c r="H1992" s="122">
        <v>583.20000000000005</v>
      </c>
      <c r="I1992" s="122">
        <v>0</v>
      </c>
      <c r="J1992" s="122">
        <v>-583.20000000000005</v>
      </c>
      <c r="K1992" s="122">
        <v>0</v>
      </c>
      <c r="L1992"/>
      <c r="M1992"/>
      <c r="N1992"/>
    </row>
    <row r="1993" spans="1:14" s="41" customFormat="1" ht="12" hidden="1" customHeight="1" outlineLevel="2" x14ac:dyDescent="0.25">
      <c r="A1993" s="47">
        <v>1</v>
      </c>
      <c r="B1993" s="55" t="s">
        <v>318</v>
      </c>
      <c r="C1993" s="48">
        <v>923766</v>
      </c>
      <c r="D1993" s="49">
        <v>41942</v>
      </c>
      <c r="E1993" s="48">
        <v>917571</v>
      </c>
      <c r="F1993" s="48" t="s">
        <v>243</v>
      </c>
      <c r="G1993" s="50" t="s">
        <v>273</v>
      </c>
      <c r="H1993" s="122">
        <v>7495</v>
      </c>
      <c r="I1993" s="122">
        <v>0</v>
      </c>
      <c r="J1993" s="122">
        <v>-5773.57</v>
      </c>
      <c r="K1993" s="122">
        <v>1721.43</v>
      </c>
      <c r="L1993"/>
      <c r="M1993"/>
      <c r="N1993"/>
    </row>
    <row r="1994" spans="1:14" s="41" customFormat="1" ht="12" hidden="1" customHeight="1" outlineLevel="2" x14ac:dyDescent="0.25">
      <c r="A1994" s="47">
        <v>1</v>
      </c>
      <c r="B1994" s="55" t="s">
        <v>318</v>
      </c>
      <c r="C1994" s="48">
        <v>3513413</v>
      </c>
      <c r="D1994" s="49">
        <v>41942</v>
      </c>
      <c r="E1994" s="48">
        <v>326685</v>
      </c>
      <c r="F1994" s="48" t="s">
        <v>19</v>
      </c>
      <c r="G1994" s="50" t="s">
        <v>262</v>
      </c>
      <c r="H1994" s="122">
        <v>349.4</v>
      </c>
      <c r="I1994" s="122">
        <v>0</v>
      </c>
      <c r="J1994" s="122">
        <v>33.65</v>
      </c>
      <c r="K1994" s="122">
        <v>383.05</v>
      </c>
      <c r="L1994"/>
      <c r="M1994"/>
      <c r="N1994"/>
    </row>
    <row r="1995" spans="1:14" s="41" customFormat="1" ht="12" hidden="1" customHeight="1" outlineLevel="2" x14ac:dyDescent="0.25">
      <c r="A1995" s="47">
        <v>1</v>
      </c>
      <c r="B1995" s="55" t="s">
        <v>318</v>
      </c>
      <c r="C1995" s="48">
        <v>3561689</v>
      </c>
      <c r="D1995" s="49">
        <v>41943</v>
      </c>
      <c r="E1995" s="48">
        <v>922735</v>
      </c>
      <c r="F1995" s="48" t="s">
        <v>54</v>
      </c>
      <c r="G1995" s="50" t="s">
        <v>286</v>
      </c>
      <c r="H1995" s="122">
        <v>349.4</v>
      </c>
      <c r="I1995" s="122">
        <v>-349.4</v>
      </c>
      <c r="J1995" s="122">
        <v>0</v>
      </c>
      <c r="K1995" s="122">
        <v>0</v>
      </c>
      <c r="L1995"/>
      <c r="M1995"/>
      <c r="N1995"/>
    </row>
    <row r="1996" spans="1:14" s="41" customFormat="1" ht="12" hidden="1" customHeight="1" outlineLevel="2" x14ac:dyDescent="0.25">
      <c r="A1996" s="47">
        <v>1</v>
      </c>
      <c r="B1996" s="55" t="s">
        <v>318</v>
      </c>
      <c r="C1996" s="48">
        <v>3506097</v>
      </c>
      <c r="D1996" s="49">
        <v>41943</v>
      </c>
      <c r="E1996" s="48">
        <v>523922</v>
      </c>
      <c r="F1996" s="48" t="s">
        <v>123</v>
      </c>
      <c r="G1996" s="50" t="s">
        <v>264</v>
      </c>
      <c r="H1996" s="122">
        <v>7495</v>
      </c>
      <c r="I1996" s="122">
        <v>-413.45</v>
      </c>
      <c r="J1996" s="122">
        <v>-7081.55</v>
      </c>
      <c r="K1996" s="122">
        <v>0</v>
      </c>
      <c r="L1996"/>
      <c r="M1996"/>
      <c r="N1996"/>
    </row>
    <row r="1997" spans="1:14" s="41" customFormat="1" ht="12" hidden="1" customHeight="1" outlineLevel="2" x14ac:dyDescent="0.25">
      <c r="A1997" s="47">
        <v>1</v>
      </c>
      <c r="B1997" s="55" t="s">
        <v>318</v>
      </c>
      <c r="C1997" s="48">
        <v>3559716</v>
      </c>
      <c r="D1997" s="49">
        <v>41943</v>
      </c>
      <c r="E1997" s="48">
        <v>924068</v>
      </c>
      <c r="F1997" s="48" t="s">
        <v>84</v>
      </c>
      <c r="G1997" s="50" t="s">
        <v>271</v>
      </c>
      <c r="H1997" s="122">
        <v>349.4</v>
      </c>
      <c r="I1997" s="122">
        <v>-283.61</v>
      </c>
      <c r="J1997" s="122">
        <v>-65.790000000000006</v>
      </c>
      <c r="K1997" s="122">
        <v>0</v>
      </c>
      <c r="L1997"/>
      <c r="M1997"/>
      <c r="N1997"/>
    </row>
    <row r="1998" spans="1:14" s="41" customFormat="1" ht="12" hidden="1" customHeight="1" outlineLevel="2" x14ac:dyDescent="0.25">
      <c r="A1998" s="47">
        <v>1</v>
      </c>
      <c r="B1998" s="55" t="s">
        <v>318</v>
      </c>
      <c r="C1998" s="48">
        <v>3135280</v>
      </c>
      <c r="D1998" s="49">
        <v>41943</v>
      </c>
      <c r="E1998" s="48">
        <v>455386</v>
      </c>
      <c r="F1998" s="48" t="s">
        <v>246</v>
      </c>
      <c r="G1998" s="50" t="s">
        <v>278</v>
      </c>
      <c r="H1998" s="122">
        <v>583.20000000000005</v>
      </c>
      <c r="I1998" s="122">
        <v>-95.02</v>
      </c>
      <c r="J1998" s="122">
        <v>-488.18</v>
      </c>
      <c r="K1998" s="122">
        <v>0</v>
      </c>
      <c r="L1998"/>
      <c r="M1998"/>
      <c r="N1998"/>
    </row>
    <row r="1999" spans="1:14" s="41" customFormat="1" ht="12" hidden="1" customHeight="1" outlineLevel="2" x14ac:dyDescent="0.25">
      <c r="A1999" s="47">
        <v>1</v>
      </c>
      <c r="B1999" s="55" t="s">
        <v>318</v>
      </c>
      <c r="C1999" s="48">
        <v>3331888</v>
      </c>
      <c r="D1999" s="49">
        <v>41943</v>
      </c>
      <c r="E1999" s="48">
        <v>930628</v>
      </c>
      <c r="F1999" s="48" t="s">
        <v>16</v>
      </c>
      <c r="G1999" s="50" t="s">
        <v>266</v>
      </c>
      <c r="H1999" s="122">
        <v>349.4</v>
      </c>
      <c r="I1999" s="122">
        <v>-362.9</v>
      </c>
      <c r="J1999" s="122">
        <v>0</v>
      </c>
      <c r="K1999" s="122">
        <v>-13.5</v>
      </c>
      <c r="L1999"/>
      <c r="M1999"/>
      <c r="N1999"/>
    </row>
    <row r="2000" spans="1:14" s="41" customFormat="1" ht="12" hidden="1" customHeight="1" outlineLevel="2" x14ac:dyDescent="0.25">
      <c r="A2000" s="47">
        <v>1</v>
      </c>
      <c r="B2000" s="55" t="s">
        <v>318</v>
      </c>
      <c r="C2000" s="48">
        <v>3536226</v>
      </c>
      <c r="D2000" s="49">
        <v>41943</v>
      </c>
      <c r="E2000" s="48">
        <v>201260</v>
      </c>
      <c r="F2000" s="48" t="s">
        <v>16</v>
      </c>
      <c r="G2000" s="50" t="s">
        <v>266</v>
      </c>
      <c r="H2000" s="122">
        <v>2509.4</v>
      </c>
      <c r="I2000" s="122">
        <v>-362.9</v>
      </c>
      <c r="J2000" s="122">
        <v>-2146.5</v>
      </c>
      <c r="K2000" s="122">
        <v>0</v>
      </c>
      <c r="L2000"/>
      <c r="M2000"/>
      <c r="N2000"/>
    </row>
    <row r="2001" spans="1:14" s="41" customFormat="1" ht="12" hidden="1" customHeight="1" outlineLevel="2" x14ac:dyDescent="0.25">
      <c r="A2001" s="47">
        <v>1</v>
      </c>
      <c r="B2001" s="55" t="s">
        <v>318</v>
      </c>
      <c r="C2001" s="48">
        <v>928181</v>
      </c>
      <c r="D2001" s="49">
        <v>41943</v>
      </c>
      <c r="E2001" s="48">
        <v>980517</v>
      </c>
      <c r="F2001" s="48" t="s">
        <v>38</v>
      </c>
      <c r="G2001" s="50" t="s">
        <v>260</v>
      </c>
      <c r="H2001" s="122">
        <v>2509.4</v>
      </c>
      <c r="I2001" s="122">
        <v>-601.54</v>
      </c>
      <c r="J2001" s="122">
        <v>-1907.86</v>
      </c>
      <c r="K2001" s="122">
        <v>0</v>
      </c>
      <c r="L2001"/>
      <c r="M2001"/>
      <c r="N2001"/>
    </row>
    <row r="2002" spans="1:14" s="41" customFormat="1" ht="12" hidden="1" customHeight="1" outlineLevel="2" x14ac:dyDescent="0.25">
      <c r="A2002" s="47">
        <v>1</v>
      </c>
      <c r="B2002" s="55" t="s">
        <v>318</v>
      </c>
      <c r="C2002" s="48">
        <v>7002289</v>
      </c>
      <c r="D2002" s="49">
        <v>41943</v>
      </c>
      <c r="E2002" s="48">
        <v>960108</v>
      </c>
      <c r="F2002" s="48" t="s">
        <v>38</v>
      </c>
      <c r="G2002" s="50" t="s">
        <v>260</v>
      </c>
      <c r="H2002" s="122">
        <v>2509.4</v>
      </c>
      <c r="I2002" s="122">
        <v>-601.54</v>
      </c>
      <c r="J2002" s="122">
        <v>-1907.86</v>
      </c>
      <c r="K2002" s="122">
        <v>0</v>
      </c>
      <c r="L2002"/>
      <c r="M2002"/>
      <c r="N2002"/>
    </row>
    <row r="2003" spans="1:14" s="41" customFormat="1" ht="12" hidden="1" customHeight="1" outlineLevel="2" x14ac:dyDescent="0.25">
      <c r="A2003" s="47">
        <v>1</v>
      </c>
      <c r="B2003" s="55" t="s">
        <v>318</v>
      </c>
      <c r="C2003" s="48">
        <v>651479</v>
      </c>
      <c r="D2003" s="49">
        <v>41943</v>
      </c>
      <c r="E2003" s="48">
        <v>917470</v>
      </c>
      <c r="F2003" s="48" t="s">
        <v>242</v>
      </c>
      <c r="G2003" s="50" t="s">
        <v>270</v>
      </c>
      <c r="H2003" s="122">
        <v>7354.8</v>
      </c>
      <c r="I2003" s="122">
        <v>0</v>
      </c>
      <c r="J2003" s="122">
        <v>-5660.19</v>
      </c>
      <c r="K2003" s="122">
        <v>1694.61</v>
      </c>
      <c r="L2003"/>
      <c r="M2003"/>
      <c r="N2003"/>
    </row>
    <row r="2004" spans="1:14" s="41" customFormat="1" ht="12" hidden="1" customHeight="1" outlineLevel="2" x14ac:dyDescent="0.25">
      <c r="A2004" s="47">
        <v>1</v>
      </c>
      <c r="B2004" s="55" t="s">
        <v>318</v>
      </c>
      <c r="C2004" s="48">
        <v>1167241</v>
      </c>
      <c r="D2004" s="49">
        <v>41943</v>
      </c>
      <c r="E2004" s="48">
        <v>972843</v>
      </c>
      <c r="F2004" s="48" t="s">
        <v>133</v>
      </c>
      <c r="G2004" s="50" t="s">
        <v>276</v>
      </c>
      <c r="H2004" s="122">
        <v>2509.4</v>
      </c>
      <c r="I2004" s="122">
        <v>0</v>
      </c>
      <c r="J2004" s="122">
        <v>-2146.5</v>
      </c>
      <c r="K2004" s="122">
        <v>362.9</v>
      </c>
      <c r="L2004"/>
      <c r="M2004"/>
      <c r="N2004"/>
    </row>
    <row r="2005" spans="1:14" s="41" customFormat="1" ht="12" hidden="1" customHeight="1" outlineLevel="2" x14ac:dyDescent="0.25">
      <c r="A2005" s="47">
        <v>1</v>
      </c>
      <c r="B2005" s="55" t="s">
        <v>318</v>
      </c>
      <c r="C2005" s="48">
        <v>3513413</v>
      </c>
      <c r="D2005" s="49">
        <v>41943</v>
      </c>
      <c r="E2005" s="48">
        <v>326685</v>
      </c>
      <c r="F2005" s="48" t="s">
        <v>19</v>
      </c>
      <c r="G2005" s="50" t="s">
        <v>262</v>
      </c>
      <c r="H2005" s="122">
        <v>349.4</v>
      </c>
      <c r="I2005" s="122">
        <v>0</v>
      </c>
      <c r="J2005" s="122">
        <v>33.65</v>
      </c>
      <c r="K2005" s="122">
        <v>383.05</v>
      </c>
      <c r="L2005"/>
      <c r="M2005"/>
      <c r="N2005"/>
    </row>
    <row r="2006" spans="1:14" s="41" customFormat="1" ht="12" hidden="1" customHeight="1" outlineLevel="2" x14ac:dyDescent="0.25">
      <c r="A2006" s="47">
        <v>1</v>
      </c>
      <c r="B2006" s="55" t="s">
        <v>318</v>
      </c>
      <c r="C2006" s="48">
        <v>3548650</v>
      </c>
      <c r="D2006" s="49">
        <v>41943</v>
      </c>
      <c r="E2006" s="48">
        <v>97090</v>
      </c>
      <c r="F2006" s="48" t="s">
        <v>249</v>
      </c>
      <c r="G2006" s="50" t="s">
        <v>284</v>
      </c>
      <c r="H2006" s="122">
        <v>2509.4</v>
      </c>
      <c r="I2006" s="122">
        <v>0</v>
      </c>
      <c r="J2006" s="122">
        <v>0</v>
      </c>
      <c r="K2006" s="122">
        <v>2509.4</v>
      </c>
      <c r="L2006"/>
      <c r="M2006"/>
      <c r="N2006"/>
    </row>
    <row r="2007" spans="1:14" s="41" customFormat="1" ht="12" hidden="1" customHeight="1" outlineLevel="1" collapsed="1" x14ac:dyDescent="0.25">
      <c r="A2007" s="47">
        <f>SUBTOTAL(9,A1813:A2006)</f>
        <v>194</v>
      </c>
      <c r="B2007" s="56" t="s">
        <v>330</v>
      </c>
      <c r="C2007" s="48"/>
      <c r="D2007" s="49"/>
      <c r="E2007" s="48"/>
      <c r="F2007" s="48"/>
      <c r="G2007" s="50"/>
      <c r="H2007" s="122">
        <f>SUBTOTAL(9,H1813:H2006)</f>
        <v>263873.78999999957</v>
      </c>
      <c r="I2007" s="122">
        <f>SUBTOTAL(9,I1813:I2006)</f>
        <v>-60378.730000000047</v>
      </c>
      <c r="J2007" s="122">
        <f>SUBTOTAL(9,J1813:J2006)</f>
        <v>-171804.22000000003</v>
      </c>
      <c r="K2007" s="122">
        <f>SUBTOTAL(9,K1813:K2006)</f>
        <v>31690.840000000007</v>
      </c>
      <c r="L2007"/>
      <c r="M2007"/>
      <c r="N2007"/>
    </row>
    <row r="2008" spans="1:14" s="41" customFormat="1" ht="12" hidden="1" customHeight="1" outlineLevel="2" x14ac:dyDescent="0.25">
      <c r="A2008" s="47">
        <v>1</v>
      </c>
      <c r="B2008" s="55" t="s">
        <v>319</v>
      </c>
      <c r="C2008" s="48">
        <v>3561689</v>
      </c>
      <c r="D2008" s="49">
        <v>41946</v>
      </c>
      <c r="E2008" s="48">
        <v>922735</v>
      </c>
      <c r="F2008" s="48" t="s">
        <v>54</v>
      </c>
      <c r="G2008" s="50" t="s">
        <v>286</v>
      </c>
      <c r="H2008" s="122">
        <v>349.4</v>
      </c>
      <c r="I2008" s="122">
        <v>-349.4</v>
      </c>
      <c r="J2008" s="122">
        <v>0</v>
      </c>
      <c r="K2008" s="122">
        <v>0</v>
      </c>
      <c r="L2008"/>
      <c r="M2008"/>
      <c r="N2008"/>
    </row>
    <row r="2009" spans="1:14" s="41" customFormat="1" ht="12" hidden="1" customHeight="1" outlineLevel="2" x14ac:dyDescent="0.25">
      <c r="A2009" s="47">
        <v>1</v>
      </c>
      <c r="B2009" s="55" t="s">
        <v>319</v>
      </c>
      <c r="C2009" s="48">
        <v>3559716</v>
      </c>
      <c r="D2009" s="49">
        <v>41946</v>
      </c>
      <c r="E2009" s="48">
        <v>924068</v>
      </c>
      <c r="F2009" s="48" t="s">
        <v>84</v>
      </c>
      <c r="G2009" s="50" t="s">
        <v>271</v>
      </c>
      <c r="H2009" s="122">
        <v>349.4</v>
      </c>
      <c r="I2009" s="122">
        <v>-283.61</v>
      </c>
      <c r="J2009" s="122">
        <v>-65.790000000000006</v>
      </c>
      <c r="K2009" s="122">
        <v>0</v>
      </c>
      <c r="L2009"/>
      <c r="M2009"/>
      <c r="N2009"/>
    </row>
    <row r="2010" spans="1:14" s="41" customFormat="1" ht="12" hidden="1" customHeight="1" outlineLevel="2" x14ac:dyDescent="0.25">
      <c r="A2010" s="47">
        <v>1</v>
      </c>
      <c r="B2010" s="55" t="s">
        <v>319</v>
      </c>
      <c r="C2010" s="48">
        <v>3145226</v>
      </c>
      <c r="D2010" s="49">
        <v>41946</v>
      </c>
      <c r="E2010" s="48">
        <v>967828</v>
      </c>
      <c r="F2010" s="48" t="s">
        <v>133</v>
      </c>
      <c r="G2010" s="50" t="s">
        <v>276</v>
      </c>
      <c r="H2010" s="122">
        <v>1814.23</v>
      </c>
      <c r="I2010" s="122">
        <v>-722.93</v>
      </c>
      <c r="J2010" s="122">
        <v>-1091.3</v>
      </c>
      <c r="K2010" s="122">
        <v>0</v>
      </c>
      <c r="L2010"/>
      <c r="M2010"/>
      <c r="N2010"/>
    </row>
    <row r="2011" spans="1:14" s="41" customFormat="1" ht="12" hidden="1" customHeight="1" outlineLevel="2" x14ac:dyDescent="0.25">
      <c r="A2011" s="47">
        <v>1</v>
      </c>
      <c r="B2011" s="55" t="s">
        <v>319</v>
      </c>
      <c r="C2011" s="48">
        <v>3536226</v>
      </c>
      <c r="D2011" s="49">
        <v>41946</v>
      </c>
      <c r="E2011" s="48">
        <v>201260</v>
      </c>
      <c r="F2011" s="48" t="s">
        <v>16</v>
      </c>
      <c r="G2011" s="50" t="s">
        <v>266</v>
      </c>
      <c r="H2011" s="122">
        <v>2602</v>
      </c>
      <c r="I2011" s="122">
        <v>-362.9</v>
      </c>
      <c r="J2011" s="122">
        <v>-2239.1</v>
      </c>
      <c r="K2011" s="122">
        <v>0</v>
      </c>
      <c r="L2011"/>
      <c r="M2011"/>
      <c r="N2011"/>
    </row>
    <row r="2012" spans="1:14" s="41" customFormat="1" ht="12" hidden="1" customHeight="1" outlineLevel="2" x14ac:dyDescent="0.25">
      <c r="A2012" s="47">
        <v>1</v>
      </c>
      <c r="B2012" s="55" t="s">
        <v>319</v>
      </c>
      <c r="C2012" s="48">
        <v>928181</v>
      </c>
      <c r="D2012" s="49">
        <v>41946</v>
      </c>
      <c r="E2012" s="48">
        <v>980517</v>
      </c>
      <c r="F2012" s="48" t="s">
        <v>38</v>
      </c>
      <c r="G2012" s="50" t="s">
        <v>260</v>
      </c>
      <c r="H2012" s="122">
        <v>2602</v>
      </c>
      <c r="I2012" s="122">
        <v>-601.54</v>
      </c>
      <c r="J2012" s="122">
        <v>-2000.46</v>
      </c>
      <c r="K2012" s="122">
        <v>0</v>
      </c>
      <c r="L2012"/>
      <c r="M2012"/>
      <c r="N2012"/>
    </row>
    <row r="2013" spans="1:14" s="41" customFormat="1" ht="12" hidden="1" customHeight="1" outlineLevel="2" x14ac:dyDescent="0.25">
      <c r="A2013" s="47">
        <v>1</v>
      </c>
      <c r="B2013" s="55" t="s">
        <v>319</v>
      </c>
      <c r="C2013" s="48">
        <v>7002289</v>
      </c>
      <c r="D2013" s="49">
        <v>41946</v>
      </c>
      <c r="E2013" s="48">
        <v>960108</v>
      </c>
      <c r="F2013" s="48" t="s">
        <v>38</v>
      </c>
      <c r="G2013" s="50" t="s">
        <v>260</v>
      </c>
      <c r="H2013" s="122">
        <v>2509.4</v>
      </c>
      <c r="I2013" s="122">
        <v>-601.54</v>
      </c>
      <c r="J2013" s="122">
        <v>-1907.86</v>
      </c>
      <c r="K2013" s="122">
        <v>0</v>
      </c>
      <c r="L2013"/>
      <c r="M2013"/>
      <c r="N2013"/>
    </row>
    <row r="2014" spans="1:14" s="41" customFormat="1" ht="12" hidden="1" customHeight="1" outlineLevel="2" x14ac:dyDescent="0.25">
      <c r="A2014" s="47">
        <v>1</v>
      </c>
      <c r="B2014" s="55" t="s">
        <v>319</v>
      </c>
      <c r="C2014" s="48">
        <v>1167241</v>
      </c>
      <c r="D2014" s="49">
        <v>41946</v>
      </c>
      <c r="E2014" s="48">
        <v>972843</v>
      </c>
      <c r="F2014" s="48" t="s">
        <v>133</v>
      </c>
      <c r="G2014" s="50" t="s">
        <v>276</v>
      </c>
      <c r="H2014" s="122">
        <v>2602</v>
      </c>
      <c r="I2014" s="122">
        <v>0</v>
      </c>
      <c r="J2014" s="122">
        <v>-2239.1</v>
      </c>
      <c r="K2014" s="122">
        <v>362.9</v>
      </c>
      <c r="L2014"/>
      <c r="M2014"/>
      <c r="N2014"/>
    </row>
    <row r="2015" spans="1:14" s="41" customFormat="1" ht="12" hidden="1" customHeight="1" outlineLevel="2" x14ac:dyDescent="0.25">
      <c r="A2015" s="47">
        <v>1</v>
      </c>
      <c r="B2015" s="55" t="s">
        <v>319</v>
      </c>
      <c r="C2015" s="48">
        <v>3027963</v>
      </c>
      <c r="D2015" s="49">
        <v>41946</v>
      </c>
      <c r="E2015" s="48">
        <v>361441</v>
      </c>
      <c r="F2015" s="48" t="s">
        <v>38</v>
      </c>
      <c r="G2015" s="50" t="s">
        <v>260</v>
      </c>
      <c r="H2015" s="122">
        <v>583.20000000000005</v>
      </c>
      <c r="I2015" s="122">
        <v>0</v>
      </c>
      <c r="J2015" s="122">
        <v>-583.20000000000005</v>
      </c>
      <c r="K2015" s="122">
        <v>0</v>
      </c>
      <c r="L2015"/>
      <c r="M2015"/>
      <c r="N2015"/>
    </row>
    <row r="2016" spans="1:14" s="41" customFormat="1" ht="12" hidden="1" customHeight="1" outlineLevel="2" x14ac:dyDescent="0.25">
      <c r="A2016" s="47">
        <v>1</v>
      </c>
      <c r="B2016" s="55" t="s">
        <v>319</v>
      </c>
      <c r="C2016" s="48">
        <v>3513413</v>
      </c>
      <c r="D2016" s="49">
        <v>41946</v>
      </c>
      <c r="E2016" s="48">
        <v>326685</v>
      </c>
      <c r="F2016" s="48" t="s">
        <v>19</v>
      </c>
      <c r="G2016" s="50" t="s">
        <v>262</v>
      </c>
      <c r="H2016" s="122">
        <v>349.4</v>
      </c>
      <c r="I2016" s="122">
        <v>0</v>
      </c>
      <c r="J2016" s="122">
        <v>33.65</v>
      </c>
      <c r="K2016" s="122">
        <v>383.05</v>
      </c>
      <c r="L2016"/>
      <c r="M2016"/>
      <c r="N2016"/>
    </row>
    <row r="2017" spans="1:14" s="41" customFormat="1" ht="12" hidden="1" customHeight="1" outlineLevel="2" x14ac:dyDescent="0.25">
      <c r="A2017" s="47">
        <v>1</v>
      </c>
      <c r="B2017" s="55" t="s">
        <v>319</v>
      </c>
      <c r="C2017" s="48">
        <v>3548650</v>
      </c>
      <c r="D2017" s="49">
        <v>41946</v>
      </c>
      <c r="E2017" s="48">
        <v>97090</v>
      </c>
      <c r="F2017" s="48" t="s">
        <v>249</v>
      </c>
      <c r="G2017" s="50" t="s">
        <v>284</v>
      </c>
      <c r="H2017" s="122">
        <v>2602</v>
      </c>
      <c r="I2017" s="122">
        <v>0</v>
      </c>
      <c r="J2017" s="122">
        <v>0</v>
      </c>
      <c r="K2017" s="122">
        <v>2602</v>
      </c>
      <c r="L2017"/>
      <c r="M2017"/>
      <c r="N2017"/>
    </row>
    <row r="2018" spans="1:14" s="41" customFormat="1" ht="12" hidden="1" customHeight="1" outlineLevel="2" x14ac:dyDescent="0.25">
      <c r="A2018" s="47">
        <v>1</v>
      </c>
      <c r="B2018" s="55" t="s">
        <v>319</v>
      </c>
      <c r="C2018" s="48">
        <v>3559716</v>
      </c>
      <c r="D2018" s="49">
        <v>41947</v>
      </c>
      <c r="E2018" s="48">
        <v>924068</v>
      </c>
      <c r="F2018" s="48" t="s">
        <v>84</v>
      </c>
      <c r="G2018" s="50" t="s">
        <v>271</v>
      </c>
      <c r="H2018" s="122">
        <v>349.4</v>
      </c>
      <c r="I2018" s="122">
        <v>-283.61</v>
      </c>
      <c r="J2018" s="122">
        <v>-65.790000000000006</v>
      </c>
      <c r="K2018" s="122">
        <v>0</v>
      </c>
      <c r="L2018"/>
      <c r="M2018"/>
      <c r="N2018"/>
    </row>
    <row r="2019" spans="1:14" s="41" customFormat="1" ht="12" hidden="1" customHeight="1" outlineLevel="2" x14ac:dyDescent="0.25">
      <c r="A2019" s="47">
        <v>1</v>
      </c>
      <c r="B2019" s="55" t="s">
        <v>319</v>
      </c>
      <c r="C2019" s="48">
        <v>3145226</v>
      </c>
      <c r="D2019" s="49">
        <v>41947</v>
      </c>
      <c r="E2019" s="48">
        <v>967828</v>
      </c>
      <c r="F2019" s="48" t="s">
        <v>133</v>
      </c>
      <c r="G2019" s="50" t="s">
        <v>276</v>
      </c>
      <c r="H2019" s="122">
        <v>349.4</v>
      </c>
      <c r="I2019" s="122">
        <v>-362.9</v>
      </c>
      <c r="J2019" s="122">
        <v>13.5</v>
      </c>
      <c r="K2019" s="122">
        <v>0</v>
      </c>
      <c r="L2019"/>
      <c r="M2019"/>
      <c r="N2019"/>
    </row>
    <row r="2020" spans="1:14" s="41" customFormat="1" ht="12" hidden="1" customHeight="1" outlineLevel="2" x14ac:dyDescent="0.25">
      <c r="A2020" s="47">
        <v>1</v>
      </c>
      <c r="B2020" s="55" t="s">
        <v>319</v>
      </c>
      <c r="C2020" s="48">
        <v>3521615</v>
      </c>
      <c r="D2020" s="49">
        <v>41947</v>
      </c>
      <c r="E2020" s="48">
        <v>889058</v>
      </c>
      <c r="F2020" s="48" t="s">
        <v>16</v>
      </c>
      <c r="G2020" s="50" t="s">
        <v>266</v>
      </c>
      <c r="H2020" s="122">
        <v>2845.98</v>
      </c>
      <c r="I2020" s="122">
        <v>-1383.1</v>
      </c>
      <c r="J2020" s="122">
        <v>-1462.88</v>
      </c>
      <c r="K2020" s="122">
        <v>0</v>
      </c>
      <c r="L2020"/>
      <c r="M2020"/>
      <c r="N2020"/>
    </row>
    <row r="2021" spans="1:14" s="41" customFormat="1" ht="12" hidden="1" customHeight="1" outlineLevel="2" x14ac:dyDescent="0.25">
      <c r="A2021" s="47">
        <v>1</v>
      </c>
      <c r="B2021" s="55" t="s">
        <v>319</v>
      </c>
      <c r="C2021" s="48">
        <v>3536226</v>
      </c>
      <c r="D2021" s="49">
        <v>41947</v>
      </c>
      <c r="E2021" s="48">
        <v>201260</v>
      </c>
      <c r="F2021" s="48" t="s">
        <v>16</v>
      </c>
      <c r="G2021" s="50" t="s">
        <v>266</v>
      </c>
      <c r="H2021" s="122">
        <v>2509.4</v>
      </c>
      <c r="I2021" s="122">
        <v>-362.9</v>
      </c>
      <c r="J2021" s="122">
        <v>-2146.5</v>
      </c>
      <c r="K2021" s="122">
        <v>0</v>
      </c>
      <c r="L2021"/>
      <c r="M2021"/>
      <c r="N2021"/>
    </row>
    <row r="2022" spans="1:14" s="41" customFormat="1" ht="12" hidden="1" customHeight="1" outlineLevel="2" x14ac:dyDescent="0.25">
      <c r="A2022" s="47">
        <v>1</v>
      </c>
      <c r="B2022" s="55" t="s">
        <v>319</v>
      </c>
      <c r="C2022" s="48">
        <v>3331888</v>
      </c>
      <c r="D2022" s="49">
        <v>41947</v>
      </c>
      <c r="E2022" s="48">
        <v>930628</v>
      </c>
      <c r="F2022" s="48" t="s">
        <v>16</v>
      </c>
      <c r="G2022" s="50" t="s">
        <v>266</v>
      </c>
      <c r="H2022" s="122">
        <v>534.6</v>
      </c>
      <c r="I2022" s="122">
        <v>-362.9</v>
      </c>
      <c r="J2022" s="122">
        <v>-171.7</v>
      </c>
      <c r="K2022" s="122">
        <v>0</v>
      </c>
      <c r="L2022"/>
      <c r="M2022"/>
      <c r="N2022"/>
    </row>
    <row r="2023" spans="1:14" s="41" customFormat="1" ht="12" hidden="1" customHeight="1" outlineLevel="2" x14ac:dyDescent="0.25">
      <c r="A2023" s="47">
        <v>1</v>
      </c>
      <c r="B2023" s="55" t="s">
        <v>319</v>
      </c>
      <c r="C2023" s="48">
        <v>928181</v>
      </c>
      <c r="D2023" s="49">
        <v>41947</v>
      </c>
      <c r="E2023" s="48">
        <v>980517</v>
      </c>
      <c r="F2023" s="48" t="s">
        <v>38</v>
      </c>
      <c r="G2023" s="50" t="s">
        <v>260</v>
      </c>
      <c r="H2023" s="122">
        <v>2509.4</v>
      </c>
      <c r="I2023" s="122">
        <v>-601.54</v>
      </c>
      <c r="J2023" s="122">
        <v>-1907.86</v>
      </c>
      <c r="K2023" s="122">
        <v>0</v>
      </c>
      <c r="L2023"/>
      <c r="M2023"/>
      <c r="N2023"/>
    </row>
    <row r="2024" spans="1:14" s="41" customFormat="1" ht="12" hidden="1" customHeight="1" outlineLevel="2" x14ac:dyDescent="0.25">
      <c r="A2024" s="47">
        <v>1</v>
      </c>
      <c r="B2024" s="55" t="s">
        <v>319</v>
      </c>
      <c r="C2024" s="48">
        <v>7002289</v>
      </c>
      <c r="D2024" s="49">
        <v>41947</v>
      </c>
      <c r="E2024" s="48">
        <v>960108</v>
      </c>
      <c r="F2024" s="48" t="s">
        <v>38</v>
      </c>
      <c r="G2024" s="50" t="s">
        <v>260</v>
      </c>
      <c r="H2024" s="122">
        <v>1629.03</v>
      </c>
      <c r="I2024" s="122">
        <v>-367.56</v>
      </c>
      <c r="J2024" s="122">
        <v>-1261.47</v>
      </c>
      <c r="K2024" s="122">
        <v>0</v>
      </c>
      <c r="L2024"/>
      <c r="M2024"/>
      <c r="N2024"/>
    </row>
    <row r="2025" spans="1:14" s="41" customFormat="1" ht="12" hidden="1" customHeight="1" outlineLevel="2" x14ac:dyDescent="0.25">
      <c r="A2025" s="47">
        <v>1</v>
      </c>
      <c r="B2025" s="55" t="s">
        <v>319</v>
      </c>
      <c r="C2025" s="48">
        <v>3168824</v>
      </c>
      <c r="D2025" s="49">
        <v>41947</v>
      </c>
      <c r="E2025" s="48">
        <v>949647</v>
      </c>
      <c r="F2025" s="48" t="s">
        <v>84</v>
      </c>
      <c r="G2025" s="50" t="s">
        <v>271</v>
      </c>
      <c r="H2025" s="122">
        <v>349.4</v>
      </c>
      <c r="I2025" s="122">
        <v>0</v>
      </c>
      <c r="J2025" s="122">
        <v>13.5</v>
      </c>
      <c r="K2025" s="122">
        <v>362.9</v>
      </c>
      <c r="L2025"/>
      <c r="M2025"/>
      <c r="N2025"/>
    </row>
    <row r="2026" spans="1:14" s="41" customFormat="1" ht="12" hidden="1" customHeight="1" outlineLevel="2" x14ac:dyDescent="0.25">
      <c r="A2026" s="47">
        <v>1</v>
      </c>
      <c r="B2026" s="55" t="s">
        <v>319</v>
      </c>
      <c r="C2026" s="48">
        <v>1167241</v>
      </c>
      <c r="D2026" s="49">
        <v>41947</v>
      </c>
      <c r="E2026" s="48">
        <v>972843</v>
      </c>
      <c r="F2026" s="48" t="s">
        <v>133</v>
      </c>
      <c r="G2026" s="50" t="s">
        <v>276</v>
      </c>
      <c r="H2026" s="122">
        <v>2509.4</v>
      </c>
      <c r="I2026" s="122">
        <v>0</v>
      </c>
      <c r="J2026" s="122">
        <v>-2146.5</v>
      </c>
      <c r="K2026" s="122">
        <v>362.9</v>
      </c>
      <c r="L2026"/>
      <c r="M2026"/>
      <c r="N2026"/>
    </row>
    <row r="2027" spans="1:14" s="41" customFormat="1" ht="12" hidden="1" customHeight="1" outlineLevel="2" x14ac:dyDescent="0.25">
      <c r="A2027" s="47">
        <v>1</v>
      </c>
      <c r="B2027" s="55" t="s">
        <v>319</v>
      </c>
      <c r="C2027" s="48">
        <v>3513413</v>
      </c>
      <c r="D2027" s="49">
        <v>41947</v>
      </c>
      <c r="E2027" s="48">
        <v>326685</v>
      </c>
      <c r="F2027" s="48" t="s">
        <v>19</v>
      </c>
      <c r="G2027" s="50" t="s">
        <v>262</v>
      </c>
      <c r="H2027" s="122">
        <v>349.4</v>
      </c>
      <c r="I2027" s="122">
        <v>0</v>
      </c>
      <c r="J2027" s="122">
        <v>33.65</v>
      </c>
      <c r="K2027" s="122">
        <v>383.05</v>
      </c>
      <c r="L2027"/>
      <c r="M2027"/>
      <c r="N2027"/>
    </row>
    <row r="2028" spans="1:14" s="41" customFormat="1" ht="12" hidden="1" customHeight="1" outlineLevel="2" x14ac:dyDescent="0.25">
      <c r="A2028" s="47">
        <v>1</v>
      </c>
      <c r="B2028" s="55" t="s">
        <v>319</v>
      </c>
      <c r="C2028" s="48">
        <v>3548650</v>
      </c>
      <c r="D2028" s="49">
        <v>41947</v>
      </c>
      <c r="E2028" s="48">
        <v>97090</v>
      </c>
      <c r="F2028" s="48" t="s">
        <v>249</v>
      </c>
      <c r="G2028" s="50" t="s">
        <v>284</v>
      </c>
      <c r="H2028" s="122">
        <v>2509.4</v>
      </c>
      <c r="I2028" s="122">
        <v>0</v>
      </c>
      <c r="J2028" s="122">
        <v>0</v>
      </c>
      <c r="K2028" s="122">
        <v>2509.4</v>
      </c>
      <c r="L2028"/>
      <c r="M2028"/>
      <c r="N2028"/>
    </row>
    <row r="2029" spans="1:14" s="41" customFormat="1" ht="12" hidden="1" customHeight="1" outlineLevel="2" x14ac:dyDescent="0.25">
      <c r="A2029" s="47">
        <v>1</v>
      </c>
      <c r="B2029" s="55" t="s">
        <v>319</v>
      </c>
      <c r="C2029" s="48">
        <v>3561689</v>
      </c>
      <c r="D2029" s="49">
        <v>41948</v>
      </c>
      <c r="E2029" s="48">
        <v>922735</v>
      </c>
      <c r="F2029" s="48" t="s">
        <v>54</v>
      </c>
      <c r="G2029" s="50" t="s">
        <v>286</v>
      </c>
      <c r="H2029" s="122">
        <v>792.4</v>
      </c>
      <c r="I2029" s="122">
        <v>-717.93</v>
      </c>
      <c r="J2029" s="122">
        <v>-74.47</v>
      </c>
      <c r="K2029" s="122">
        <v>0</v>
      </c>
      <c r="L2029"/>
      <c r="M2029"/>
      <c r="N2029"/>
    </row>
    <row r="2030" spans="1:14" s="41" customFormat="1" ht="12" hidden="1" customHeight="1" outlineLevel="2" x14ac:dyDescent="0.25">
      <c r="A2030" s="47">
        <v>1</v>
      </c>
      <c r="B2030" s="55" t="s">
        <v>319</v>
      </c>
      <c r="C2030" s="48">
        <v>3559716</v>
      </c>
      <c r="D2030" s="49">
        <v>41948</v>
      </c>
      <c r="E2030" s="48">
        <v>924068</v>
      </c>
      <c r="F2030" s="48" t="s">
        <v>84</v>
      </c>
      <c r="G2030" s="50" t="s">
        <v>271</v>
      </c>
      <c r="H2030" s="122">
        <v>792.4</v>
      </c>
      <c r="I2030" s="122">
        <v>-331.55</v>
      </c>
      <c r="J2030" s="122">
        <v>-460.85</v>
      </c>
      <c r="K2030" s="122">
        <v>0</v>
      </c>
      <c r="L2030"/>
      <c r="M2030"/>
      <c r="N2030"/>
    </row>
    <row r="2031" spans="1:14" s="41" customFormat="1" ht="12" hidden="1" customHeight="1" outlineLevel="2" x14ac:dyDescent="0.25">
      <c r="A2031" s="47">
        <v>1</v>
      </c>
      <c r="B2031" s="55" t="s">
        <v>319</v>
      </c>
      <c r="C2031" s="48">
        <v>3145226</v>
      </c>
      <c r="D2031" s="49">
        <v>41948</v>
      </c>
      <c r="E2031" s="48">
        <v>967828</v>
      </c>
      <c r="F2031" s="48" t="s">
        <v>133</v>
      </c>
      <c r="G2031" s="50" t="s">
        <v>276</v>
      </c>
      <c r="H2031" s="122">
        <v>792.4</v>
      </c>
      <c r="I2031" s="122">
        <v>-531.38</v>
      </c>
      <c r="J2031" s="122">
        <v>-261.02</v>
      </c>
      <c r="K2031" s="122">
        <v>0</v>
      </c>
      <c r="L2031"/>
      <c r="M2031"/>
      <c r="N2031"/>
    </row>
    <row r="2032" spans="1:14" s="41" customFormat="1" ht="12" hidden="1" customHeight="1" outlineLevel="2" x14ac:dyDescent="0.25">
      <c r="A2032" s="47">
        <v>1</v>
      </c>
      <c r="B2032" s="55" t="s">
        <v>319</v>
      </c>
      <c r="C2032" s="48">
        <v>1167241</v>
      </c>
      <c r="D2032" s="49">
        <v>41948</v>
      </c>
      <c r="E2032" s="48">
        <v>972843</v>
      </c>
      <c r="F2032" s="48" t="s">
        <v>133</v>
      </c>
      <c r="G2032" s="50" t="s">
        <v>276</v>
      </c>
      <c r="H2032" s="122">
        <v>3045</v>
      </c>
      <c r="I2032" s="122">
        <v>-212.5</v>
      </c>
      <c r="J2032" s="122">
        <v>-2832.5</v>
      </c>
      <c r="K2032" s="122">
        <v>0</v>
      </c>
      <c r="L2032"/>
      <c r="M2032"/>
      <c r="N2032"/>
    </row>
    <row r="2033" spans="1:14" s="41" customFormat="1" ht="12" hidden="1" customHeight="1" outlineLevel="2" x14ac:dyDescent="0.25">
      <c r="A2033" s="47">
        <v>1</v>
      </c>
      <c r="B2033" s="55" t="s">
        <v>319</v>
      </c>
      <c r="C2033" s="48">
        <v>3331888</v>
      </c>
      <c r="D2033" s="49">
        <v>41948</v>
      </c>
      <c r="E2033" s="48">
        <v>930628</v>
      </c>
      <c r="F2033" s="48" t="s">
        <v>16</v>
      </c>
      <c r="G2033" s="50" t="s">
        <v>266</v>
      </c>
      <c r="H2033" s="122">
        <v>792.4</v>
      </c>
      <c r="I2033" s="122">
        <v>-531.38</v>
      </c>
      <c r="J2033" s="122">
        <v>-261.02</v>
      </c>
      <c r="K2033" s="122">
        <v>0</v>
      </c>
      <c r="L2033"/>
      <c r="M2033"/>
      <c r="N2033"/>
    </row>
    <row r="2034" spans="1:14" s="41" customFormat="1" ht="12" hidden="1" customHeight="1" outlineLevel="2" x14ac:dyDescent="0.25">
      <c r="A2034" s="47">
        <v>1</v>
      </c>
      <c r="B2034" s="55" t="s">
        <v>319</v>
      </c>
      <c r="C2034" s="48">
        <v>3536226</v>
      </c>
      <c r="D2034" s="49">
        <v>41948</v>
      </c>
      <c r="E2034" s="48">
        <v>201260</v>
      </c>
      <c r="F2034" s="48" t="s">
        <v>16</v>
      </c>
      <c r="G2034" s="50" t="s">
        <v>266</v>
      </c>
      <c r="H2034" s="122">
        <v>3045</v>
      </c>
      <c r="I2034" s="122">
        <v>-531.38</v>
      </c>
      <c r="J2034" s="122">
        <v>-2513.62</v>
      </c>
      <c r="K2034" s="122">
        <v>0</v>
      </c>
      <c r="L2034"/>
      <c r="M2034"/>
      <c r="N2034"/>
    </row>
    <row r="2035" spans="1:14" s="41" customFormat="1" ht="12" hidden="1" customHeight="1" outlineLevel="2" x14ac:dyDescent="0.25">
      <c r="A2035" s="47">
        <v>1</v>
      </c>
      <c r="B2035" s="55" t="s">
        <v>319</v>
      </c>
      <c r="C2035" s="48">
        <v>928181</v>
      </c>
      <c r="D2035" s="49">
        <v>41948</v>
      </c>
      <c r="E2035" s="48">
        <v>980517</v>
      </c>
      <c r="F2035" s="48" t="s">
        <v>38</v>
      </c>
      <c r="G2035" s="50" t="s">
        <v>260</v>
      </c>
      <c r="H2035" s="122">
        <v>3045</v>
      </c>
      <c r="I2035" s="122">
        <v>-736.92</v>
      </c>
      <c r="J2035" s="122">
        <v>-2308.08</v>
      </c>
      <c r="K2035" s="122">
        <v>0</v>
      </c>
      <c r="L2035"/>
      <c r="M2035"/>
      <c r="N2035"/>
    </row>
    <row r="2036" spans="1:14" s="41" customFormat="1" ht="12" hidden="1" customHeight="1" outlineLevel="2" x14ac:dyDescent="0.25">
      <c r="A2036" s="47">
        <v>1</v>
      </c>
      <c r="B2036" s="55" t="s">
        <v>319</v>
      </c>
      <c r="C2036" s="48">
        <v>7002289</v>
      </c>
      <c r="D2036" s="49">
        <v>41948</v>
      </c>
      <c r="E2036" s="48">
        <v>960108</v>
      </c>
      <c r="F2036" s="48" t="s">
        <v>38</v>
      </c>
      <c r="G2036" s="50" t="s">
        <v>260</v>
      </c>
      <c r="H2036" s="122">
        <v>2509.4</v>
      </c>
      <c r="I2036" s="122">
        <v>-601.54</v>
      </c>
      <c r="J2036" s="122">
        <v>-1907.86</v>
      </c>
      <c r="K2036" s="122">
        <v>0</v>
      </c>
      <c r="L2036"/>
      <c r="M2036"/>
      <c r="N2036"/>
    </row>
    <row r="2037" spans="1:14" s="41" customFormat="1" ht="12" hidden="1" customHeight="1" outlineLevel="2" x14ac:dyDescent="0.25">
      <c r="A2037" s="47">
        <v>1</v>
      </c>
      <c r="B2037" s="55" t="s">
        <v>319</v>
      </c>
      <c r="C2037" s="48">
        <v>3168824</v>
      </c>
      <c r="D2037" s="49">
        <v>41948</v>
      </c>
      <c r="E2037" s="48">
        <v>949647</v>
      </c>
      <c r="F2037" s="48" t="s">
        <v>84</v>
      </c>
      <c r="G2037" s="50" t="s">
        <v>271</v>
      </c>
      <c r="H2037" s="122">
        <v>792.4</v>
      </c>
      <c r="I2037" s="122">
        <v>0</v>
      </c>
      <c r="J2037" s="122">
        <v>-261.02</v>
      </c>
      <c r="K2037" s="122">
        <v>531.38</v>
      </c>
      <c r="L2037"/>
      <c r="M2037"/>
      <c r="N2037"/>
    </row>
    <row r="2038" spans="1:14" s="41" customFormat="1" ht="12" hidden="1" customHeight="1" outlineLevel="2" x14ac:dyDescent="0.25">
      <c r="A2038" s="47">
        <v>1</v>
      </c>
      <c r="B2038" s="55" t="s">
        <v>319</v>
      </c>
      <c r="C2038" s="48">
        <v>3513413</v>
      </c>
      <c r="D2038" s="49">
        <v>41948</v>
      </c>
      <c r="E2038" s="48">
        <v>326685</v>
      </c>
      <c r="F2038" s="48" t="s">
        <v>19</v>
      </c>
      <c r="G2038" s="50" t="s">
        <v>262</v>
      </c>
      <c r="H2038" s="122">
        <v>792.4</v>
      </c>
      <c r="I2038" s="122">
        <v>0</v>
      </c>
      <c r="J2038" s="122">
        <v>76.31</v>
      </c>
      <c r="K2038" s="122">
        <v>868.71</v>
      </c>
      <c r="L2038"/>
      <c r="M2038"/>
      <c r="N2038"/>
    </row>
    <row r="2039" spans="1:14" s="41" customFormat="1" ht="12" hidden="1" customHeight="1" outlineLevel="2" x14ac:dyDescent="0.25">
      <c r="A2039" s="47">
        <v>1</v>
      </c>
      <c r="B2039" s="55" t="s">
        <v>319</v>
      </c>
      <c r="C2039" s="48">
        <v>3548650</v>
      </c>
      <c r="D2039" s="49">
        <v>41948</v>
      </c>
      <c r="E2039" s="48">
        <v>97090</v>
      </c>
      <c r="F2039" s="48" t="s">
        <v>249</v>
      </c>
      <c r="G2039" s="50" t="s">
        <v>284</v>
      </c>
      <c r="H2039" s="122">
        <v>3045</v>
      </c>
      <c r="I2039" s="122">
        <v>0</v>
      </c>
      <c r="J2039" s="122">
        <v>0</v>
      </c>
      <c r="K2039" s="122">
        <v>3045</v>
      </c>
      <c r="L2039"/>
      <c r="M2039"/>
      <c r="N2039"/>
    </row>
    <row r="2040" spans="1:14" s="41" customFormat="1" ht="12" hidden="1" customHeight="1" outlineLevel="2" x14ac:dyDescent="0.25">
      <c r="A2040" s="47">
        <v>1</v>
      </c>
      <c r="B2040" s="55" t="s">
        <v>319</v>
      </c>
      <c r="C2040" s="48">
        <v>3559716</v>
      </c>
      <c r="D2040" s="49">
        <v>41949</v>
      </c>
      <c r="E2040" s="48">
        <v>924068</v>
      </c>
      <c r="F2040" s="48" t="s">
        <v>84</v>
      </c>
      <c r="G2040" s="50" t="s">
        <v>271</v>
      </c>
      <c r="H2040" s="122">
        <v>534.6</v>
      </c>
      <c r="I2040" s="122">
        <v>-283.61</v>
      </c>
      <c r="J2040" s="122">
        <v>-250.99</v>
      </c>
      <c r="K2040" s="122">
        <v>0</v>
      </c>
      <c r="L2040"/>
      <c r="M2040"/>
      <c r="N2040"/>
    </row>
    <row r="2041" spans="1:14" s="41" customFormat="1" ht="12" hidden="1" customHeight="1" outlineLevel="2" x14ac:dyDescent="0.25">
      <c r="A2041" s="47">
        <v>1</v>
      </c>
      <c r="B2041" s="55" t="s">
        <v>319</v>
      </c>
      <c r="C2041" s="48">
        <v>3145226</v>
      </c>
      <c r="D2041" s="49">
        <v>41949</v>
      </c>
      <c r="E2041" s="48">
        <v>967828</v>
      </c>
      <c r="F2041" s="48" t="s">
        <v>133</v>
      </c>
      <c r="G2041" s="50" t="s">
        <v>276</v>
      </c>
      <c r="H2041" s="122">
        <v>349.4</v>
      </c>
      <c r="I2041" s="122">
        <v>-362.9</v>
      </c>
      <c r="J2041" s="122">
        <v>13.5</v>
      </c>
      <c r="K2041" s="122">
        <v>0</v>
      </c>
      <c r="L2041"/>
      <c r="M2041"/>
      <c r="N2041"/>
    </row>
    <row r="2042" spans="1:14" s="41" customFormat="1" ht="12" hidden="1" customHeight="1" outlineLevel="2" x14ac:dyDescent="0.25">
      <c r="A2042" s="47">
        <v>1</v>
      </c>
      <c r="B2042" s="55" t="s">
        <v>319</v>
      </c>
      <c r="C2042" s="48">
        <v>3331888</v>
      </c>
      <c r="D2042" s="49">
        <v>41949</v>
      </c>
      <c r="E2042" s="48">
        <v>930628</v>
      </c>
      <c r="F2042" s="48" t="s">
        <v>16</v>
      </c>
      <c r="G2042" s="50" t="s">
        <v>266</v>
      </c>
      <c r="H2042" s="122">
        <v>349.4</v>
      </c>
      <c r="I2042" s="122">
        <v>-362.9</v>
      </c>
      <c r="J2042" s="122">
        <v>0</v>
      </c>
      <c r="K2042" s="122">
        <v>-13.5</v>
      </c>
      <c r="L2042"/>
      <c r="M2042"/>
      <c r="N2042"/>
    </row>
    <row r="2043" spans="1:14" s="41" customFormat="1" ht="12" hidden="1" customHeight="1" outlineLevel="2" x14ac:dyDescent="0.25">
      <c r="A2043" s="47">
        <v>1</v>
      </c>
      <c r="B2043" s="55" t="s">
        <v>319</v>
      </c>
      <c r="C2043" s="48">
        <v>3536226</v>
      </c>
      <c r="D2043" s="49">
        <v>41949</v>
      </c>
      <c r="E2043" s="48">
        <v>201260</v>
      </c>
      <c r="F2043" s="48" t="s">
        <v>16</v>
      </c>
      <c r="G2043" s="50" t="s">
        <v>266</v>
      </c>
      <c r="H2043" s="122">
        <v>2509.4</v>
      </c>
      <c r="I2043" s="122">
        <v>-362.9</v>
      </c>
      <c r="J2043" s="122">
        <v>-2146.5</v>
      </c>
      <c r="K2043" s="122">
        <v>0</v>
      </c>
      <c r="L2043"/>
      <c r="M2043"/>
      <c r="N2043"/>
    </row>
    <row r="2044" spans="1:14" s="41" customFormat="1" ht="12" hidden="1" customHeight="1" outlineLevel="2" x14ac:dyDescent="0.25">
      <c r="A2044" s="47">
        <v>1</v>
      </c>
      <c r="B2044" s="55" t="s">
        <v>319</v>
      </c>
      <c r="C2044" s="48">
        <v>928181</v>
      </c>
      <c r="D2044" s="49">
        <v>41949</v>
      </c>
      <c r="E2044" s="48">
        <v>980517</v>
      </c>
      <c r="F2044" s="48" t="s">
        <v>38</v>
      </c>
      <c r="G2044" s="50" t="s">
        <v>260</v>
      </c>
      <c r="H2044" s="122">
        <v>2509.4</v>
      </c>
      <c r="I2044" s="122">
        <v>-601.54</v>
      </c>
      <c r="J2044" s="122">
        <v>-1907.86</v>
      </c>
      <c r="K2044" s="122">
        <v>0</v>
      </c>
      <c r="L2044"/>
      <c r="M2044"/>
      <c r="N2044"/>
    </row>
    <row r="2045" spans="1:14" s="41" customFormat="1" ht="12" hidden="1" customHeight="1" outlineLevel="2" x14ac:dyDescent="0.25">
      <c r="A2045" s="47">
        <v>1</v>
      </c>
      <c r="B2045" s="55" t="s">
        <v>319</v>
      </c>
      <c r="C2045" s="48">
        <v>7002289</v>
      </c>
      <c r="D2045" s="49">
        <v>41949</v>
      </c>
      <c r="E2045" s="48">
        <v>960108</v>
      </c>
      <c r="F2045" s="48" t="s">
        <v>38</v>
      </c>
      <c r="G2045" s="50" t="s">
        <v>260</v>
      </c>
      <c r="H2045" s="122">
        <v>2509.4</v>
      </c>
      <c r="I2045" s="122">
        <v>-601.54</v>
      </c>
      <c r="J2045" s="122">
        <v>-1907.86</v>
      </c>
      <c r="K2045" s="122">
        <v>0</v>
      </c>
      <c r="L2045"/>
      <c r="M2045"/>
      <c r="N2045"/>
    </row>
    <row r="2046" spans="1:14" s="41" customFormat="1" ht="12" hidden="1" customHeight="1" outlineLevel="2" x14ac:dyDescent="0.25">
      <c r="A2046" s="47">
        <v>1</v>
      </c>
      <c r="B2046" s="55" t="s">
        <v>319</v>
      </c>
      <c r="C2046" s="48">
        <v>3561689</v>
      </c>
      <c r="D2046" s="49">
        <v>41949</v>
      </c>
      <c r="E2046" s="48">
        <v>922735</v>
      </c>
      <c r="F2046" s="48" t="s">
        <v>54</v>
      </c>
      <c r="G2046" s="50" t="s">
        <v>286</v>
      </c>
      <c r="H2046" s="122">
        <v>442</v>
      </c>
      <c r="I2046" s="122">
        <v>0</v>
      </c>
      <c r="J2046" s="122">
        <v>-47</v>
      </c>
      <c r="K2046" s="122">
        <v>395</v>
      </c>
      <c r="L2046"/>
      <c r="M2046"/>
      <c r="N2046"/>
    </row>
    <row r="2047" spans="1:14" s="41" customFormat="1" ht="12" hidden="1" customHeight="1" outlineLevel="2" x14ac:dyDescent="0.25">
      <c r="A2047" s="47">
        <v>1</v>
      </c>
      <c r="B2047" s="55" t="s">
        <v>319</v>
      </c>
      <c r="C2047" s="48">
        <v>651479</v>
      </c>
      <c r="D2047" s="49">
        <v>41949</v>
      </c>
      <c r="E2047" s="48">
        <v>917470</v>
      </c>
      <c r="F2047" s="48" t="s">
        <v>242</v>
      </c>
      <c r="G2047" s="50" t="s">
        <v>270</v>
      </c>
      <c r="H2047" s="122">
        <v>1814.23</v>
      </c>
      <c r="I2047" s="122">
        <v>0</v>
      </c>
      <c r="J2047" s="122">
        <v>-1060.96</v>
      </c>
      <c r="K2047" s="122">
        <v>753.27</v>
      </c>
      <c r="L2047"/>
      <c r="M2047"/>
      <c r="N2047"/>
    </row>
    <row r="2048" spans="1:14" s="41" customFormat="1" ht="12" hidden="1" customHeight="1" outlineLevel="2" x14ac:dyDescent="0.25">
      <c r="A2048" s="47">
        <v>1</v>
      </c>
      <c r="B2048" s="55" t="s">
        <v>319</v>
      </c>
      <c r="C2048" s="48">
        <v>1167241</v>
      </c>
      <c r="D2048" s="49">
        <v>41949</v>
      </c>
      <c r="E2048" s="48">
        <v>972843</v>
      </c>
      <c r="F2048" s="48" t="s">
        <v>133</v>
      </c>
      <c r="G2048" s="50" t="s">
        <v>276</v>
      </c>
      <c r="H2048" s="122">
        <v>2509.4</v>
      </c>
      <c r="I2048" s="122">
        <v>0</v>
      </c>
      <c r="J2048" s="122">
        <v>-2146.5</v>
      </c>
      <c r="K2048" s="122">
        <v>362.9</v>
      </c>
      <c r="L2048"/>
      <c r="M2048"/>
      <c r="N2048"/>
    </row>
    <row r="2049" spans="1:14" s="41" customFormat="1" ht="12" hidden="1" customHeight="1" outlineLevel="2" x14ac:dyDescent="0.25">
      <c r="A2049" s="47">
        <v>1</v>
      </c>
      <c r="B2049" s="55" t="s">
        <v>319</v>
      </c>
      <c r="C2049" s="48">
        <v>3513413</v>
      </c>
      <c r="D2049" s="49">
        <v>41949</v>
      </c>
      <c r="E2049" s="48">
        <v>326685</v>
      </c>
      <c r="F2049" s="48" t="s">
        <v>19</v>
      </c>
      <c r="G2049" s="50" t="s">
        <v>262</v>
      </c>
      <c r="H2049" s="122">
        <v>349.4</v>
      </c>
      <c r="I2049" s="122">
        <v>0</v>
      </c>
      <c r="J2049" s="122">
        <v>33.65</v>
      </c>
      <c r="K2049" s="122">
        <v>383.05</v>
      </c>
      <c r="L2049"/>
      <c r="M2049"/>
      <c r="N2049"/>
    </row>
    <row r="2050" spans="1:14" s="41" customFormat="1" ht="12" hidden="1" customHeight="1" outlineLevel="2" x14ac:dyDescent="0.25">
      <c r="A2050" s="47">
        <v>1</v>
      </c>
      <c r="B2050" s="55" t="s">
        <v>319</v>
      </c>
      <c r="C2050" s="48">
        <v>3548650</v>
      </c>
      <c r="D2050" s="49">
        <v>41949</v>
      </c>
      <c r="E2050" s="48">
        <v>97090</v>
      </c>
      <c r="F2050" s="48" t="s">
        <v>249</v>
      </c>
      <c r="G2050" s="50" t="s">
        <v>284</v>
      </c>
      <c r="H2050" s="122">
        <v>2509.4</v>
      </c>
      <c r="I2050" s="122">
        <v>0</v>
      </c>
      <c r="J2050" s="122">
        <v>-2509.4</v>
      </c>
      <c r="K2050" s="122">
        <v>0</v>
      </c>
      <c r="L2050"/>
      <c r="M2050"/>
      <c r="N2050"/>
    </row>
    <row r="2051" spans="1:14" s="41" customFormat="1" ht="12" hidden="1" customHeight="1" outlineLevel="2" x14ac:dyDescent="0.25">
      <c r="A2051" s="47">
        <v>1</v>
      </c>
      <c r="B2051" s="55" t="s">
        <v>319</v>
      </c>
      <c r="C2051" s="48">
        <v>3561689</v>
      </c>
      <c r="D2051" s="49">
        <v>41950</v>
      </c>
      <c r="E2051" s="48">
        <v>922735</v>
      </c>
      <c r="F2051" s="48" t="s">
        <v>54</v>
      </c>
      <c r="G2051" s="50" t="s">
        <v>286</v>
      </c>
      <c r="H2051" s="122">
        <v>349.4</v>
      </c>
      <c r="I2051" s="122">
        <v>-349.4</v>
      </c>
      <c r="J2051" s="122">
        <v>0</v>
      </c>
      <c r="K2051" s="122">
        <v>0</v>
      </c>
      <c r="L2051"/>
      <c r="M2051"/>
      <c r="N2051"/>
    </row>
    <row r="2052" spans="1:14" s="41" customFormat="1" ht="12" hidden="1" customHeight="1" outlineLevel="2" x14ac:dyDescent="0.25">
      <c r="A2052" s="47">
        <v>1</v>
      </c>
      <c r="B2052" s="55" t="s">
        <v>319</v>
      </c>
      <c r="C2052" s="48">
        <v>3559716</v>
      </c>
      <c r="D2052" s="49">
        <v>41950</v>
      </c>
      <c r="E2052" s="48">
        <v>924068</v>
      </c>
      <c r="F2052" s="48" t="s">
        <v>84</v>
      </c>
      <c r="G2052" s="50" t="s">
        <v>271</v>
      </c>
      <c r="H2052" s="122">
        <v>349.4</v>
      </c>
      <c r="I2052" s="122">
        <v>-283.61</v>
      </c>
      <c r="J2052" s="122">
        <v>-65.790000000000006</v>
      </c>
      <c r="K2052" s="122">
        <v>0</v>
      </c>
      <c r="L2052"/>
      <c r="M2052"/>
      <c r="N2052"/>
    </row>
    <row r="2053" spans="1:14" s="41" customFormat="1" ht="12" hidden="1" customHeight="1" outlineLevel="2" x14ac:dyDescent="0.25">
      <c r="A2053" s="47">
        <v>1</v>
      </c>
      <c r="B2053" s="55" t="s">
        <v>319</v>
      </c>
      <c r="C2053" s="48">
        <v>3135280</v>
      </c>
      <c r="D2053" s="49">
        <v>41950</v>
      </c>
      <c r="E2053" s="48">
        <v>455386</v>
      </c>
      <c r="F2053" s="48" t="s">
        <v>246</v>
      </c>
      <c r="G2053" s="50" t="s">
        <v>278</v>
      </c>
      <c r="H2053" s="122">
        <v>1906.83</v>
      </c>
      <c r="I2053" s="122">
        <v>-404.9</v>
      </c>
      <c r="J2053" s="122">
        <v>-1400.7</v>
      </c>
      <c r="K2053" s="122">
        <v>101.23</v>
      </c>
      <c r="L2053"/>
      <c r="M2053"/>
      <c r="N2053"/>
    </row>
    <row r="2054" spans="1:14" s="41" customFormat="1" ht="12" hidden="1" customHeight="1" outlineLevel="2" x14ac:dyDescent="0.25">
      <c r="A2054" s="47">
        <v>1</v>
      </c>
      <c r="B2054" s="55" t="s">
        <v>319</v>
      </c>
      <c r="C2054" s="48">
        <v>3145226</v>
      </c>
      <c r="D2054" s="49">
        <v>41950</v>
      </c>
      <c r="E2054" s="48">
        <v>967828</v>
      </c>
      <c r="F2054" s="48" t="s">
        <v>133</v>
      </c>
      <c r="G2054" s="50" t="s">
        <v>276</v>
      </c>
      <c r="H2054" s="122">
        <v>349.4</v>
      </c>
      <c r="I2054" s="122">
        <v>-362.9</v>
      </c>
      <c r="J2054" s="122">
        <v>13.5</v>
      </c>
      <c r="K2054" s="122">
        <v>0</v>
      </c>
      <c r="L2054"/>
      <c r="M2054"/>
      <c r="N2054"/>
    </row>
    <row r="2055" spans="1:14" s="41" customFormat="1" ht="12" hidden="1" customHeight="1" outlineLevel="2" x14ac:dyDescent="0.25">
      <c r="A2055" s="47">
        <v>1</v>
      </c>
      <c r="B2055" s="55" t="s">
        <v>319</v>
      </c>
      <c r="C2055" s="48">
        <v>3331888</v>
      </c>
      <c r="D2055" s="49">
        <v>41950</v>
      </c>
      <c r="E2055" s="48">
        <v>930628</v>
      </c>
      <c r="F2055" s="48" t="s">
        <v>16</v>
      </c>
      <c r="G2055" s="50" t="s">
        <v>266</v>
      </c>
      <c r="H2055" s="122">
        <v>349.4</v>
      </c>
      <c r="I2055" s="122">
        <v>-362.9</v>
      </c>
      <c r="J2055" s="122">
        <v>0</v>
      </c>
      <c r="K2055" s="122">
        <v>-13.5</v>
      </c>
      <c r="L2055"/>
      <c r="M2055"/>
      <c r="N2055"/>
    </row>
    <row r="2056" spans="1:14" s="41" customFormat="1" ht="12" hidden="1" customHeight="1" outlineLevel="2" x14ac:dyDescent="0.25">
      <c r="A2056" s="47">
        <v>1</v>
      </c>
      <c r="B2056" s="55" t="s">
        <v>319</v>
      </c>
      <c r="C2056" s="48">
        <v>3536226</v>
      </c>
      <c r="D2056" s="49">
        <v>41950</v>
      </c>
      <c r="E2056" s="48">
        <v>201260</v>
      </c>
      <c r="F2056" s="48" t="s">
        <v>16</v>
      </c>
      <c r="G2056" s="50" t="s">
        <v>266</v>
      </c>
      <c r="H2056" s="122">
        <v>2509.4</v>
      </c>
      <c r="I2056" s="122">
        <v>-362.9</v>
      </c>
      <c r="J2056" s="122">
        <v>-2146.5</v>
      </c>
      <c r="K2056" s="122">
        <v>0</v>
      </c>
      <c r="L2056"/>
      <c r="M2056"/>
      <c r="N2056"/>
    </row>
    <row r="2057" spans="1:14" s="41" customFormat="1" ht="12" hidden="1" customHeight="1" outlineLevel="2" x14ac:dyDescent="0.25">
      <c r="A2057" s="47">
        <v>1</v>
      </c>
      <c r="B2057" s="55" t="s">
        <v>319</v>
      </c>
      <c r="C2057" s="48">
        <v>928181</v>
      </c>
      <c r="D2057" s="49">
        <v>41950</v>
      </c>
      <c r="E2057" s="48">
        <v>980517</v>
      </c>
      <c r="F2057" s="48" t="s">
        <v>38</v>
      </c>
      <c r="G2057" s="50" t="s">
        <v>260</v>
      </c>
      <c r="H2057" s="122">
        <v>2509.4</v>
      </c>
      <c r="I2057" s="122">
        <v>-601.54</v>
      </c>
      <c r="J2057" s="122">
        <v>-1907.86</v>
      </c>
      <c r="K2057" s="122">
        <v>0</v>
      </c>
      <c r="L2057"/>
      <c r="M2057"/>
      <c r="N2057"/>
    </row>
    <row r="2058" spans="1:14" s="41" customFormat="1" ht="12" hidden="1" customHeight="1" outlineLevel="2" x14ac:dyDescent="0.25">
      <c r="A2058" s="47">
        <v>1</v>
      </c>
      <c r="B2058" s="55" t="s">
        <v>319</v>
      </c>
      <c r="C2058" s="48">
        <v>7002289</v>
      </c>
      <c r="D2058" s="49">
        <v>41950</v>
      </c>
      <c r="E2058" s="48">
        <v>960108</v>
      </c>
      <c r="F2058" s="48" t="s">
        <v>38</v>
      </c>
      <c r="G2058" s="50" t="s">
        <v>260</v>
      </c>
      <c r="H2058" s="122">
        <v>2509.4</v>
      </c>
      <c r="I2058" s="122">
        <v>-601.54</v>
      </c>
      <c r="J2058" s="122">
        <v>-1907.86</v>
      </c>
      <c r="K2058" s="122">
        <v>0</v>
      </c>
      <c r="L2058"/>
      <c r="M2058"/>
      <c r="N2058"/>
    </row>
    <row r="2059" spans="1:14" s="41" customFormat="1" ht="12" hidden="1" customHeight="1" outlineLevel="2" x14ac:dyDescent="0.25">
      <c r="A2059" s="47">
        <v>1</v>
      </c>
      <c r="B2059" s="55" t="s">
        <v>319</v>
      </c>
      <c r="C2059" s="48">
        <v>1167241</v>
      </c>
      <c r="D2059" s="49">
        <v>41950</v>
      </c>
      <c r="E2059" s="48">
        <v>972843</v>
      </c>
      <c r="F2059" s="48" t="s">
        <v>133</v>
      </c>
      <c r="G2059" s="50" t="s">
        <v>276</v>
      </c>
      <c r="H2059" s="122">
        <v>2509.4</v>
      </c>
      <c r="I2059" s="122">
        <v>0</v>
      </c>
      <c r="J2059" s="122">
        <v>-2146.5</v>
      </c>
      <c r="K2059" s="122">
        <v>362.9</v>
      </c>
      <c r="L2059"/>
      <c r="M2059"/>
      <c r="N2059"/>
    </row>
    <row r="2060" spans="1:14" s="41" customFormat="1" ht="12" hidden="1" customHeight="1" outlineLevel="2" x14ac:dyDescent="0.25">
      <c r="A2060" s="47">
        <v>1</v>
      </c>
      <c r="B2060" s="55" t="s">
        <v>319</v>
      </c>
      <c r="C2060" s="48">
        <v>3548650</v>
      </c>
      <c r="D2060" s="49">
        <v>41950</v>
      </c>
      <c r="E2060" s="48">
        <v>97090</v>
      </c>
      <c r="F2060" s="48" t="s">
        <v>249</v>
      </c>
      <c r="G2060" s="50" t="s">
        <v>284</v>
      </c>
      <c r="H2060" s="122">
        <v>2509.4</v>
      </c>
      <c r="I2060" s="122">
        <v>0</v>
      </c>
      <c r="J2060" s="122">
        <v>0</v>
      </c>
      <c r="K2060" s="122">
        <v>2509.4</v>
      </c>
      <c r="L2060"/>
      <c r="M2060"/>
      <c r="N2060"/>
    </row>
    <row r="2061" spans="1:14" s="41" customFormat="1" ht="12" hidden="1" customHeight="1" outlineLevel="2" x14ac:dyDescent="0.25">
      <c r="A2061" s="47">
        <v>1</v>
      </c>
      <c r="B2061" s="55" t="s">
        <v>319</v>
      </c>
      <c r="C2061" s="48">
        <v>3561689</v>
      </c>
      <c r="D2061" s="49">
        <v>41953</v>
      </c>
      <c r="E2061" s="48">
        <v>922735</v>
      </c>
      <c r="F2061" s="48" t="s">
        <v>54</v>
      </c>
      <c r="G2061" s="50" t="s">
        <v>286</v>
      </c>
      <c r="H2061" s="122">
        <v>349.4</v>
      </c>
      <c r="I2061" s="122">
        <v>-349.4</v>
      </c>
      <c r="J2061" s="122">
        <v>0</v>
      </c>
      <c r="K2061" s="122">
        <v>0</v>
      </c>
      <c r="L2061"/>
      <c r="M2061"/>
      <c r="N2061"/>
    </row>
    <row r="2062" spans="1:14" s="41" customFormat="1" ht="12" hidden="1" customHeight="1" outlineLevel="2" x14ac:dyDescent="0.25">
      <c r="A2062" s="47">
        <v>1</v>
      </c>
      <c r="B2062" s="55" t="s">
        <v>319</v>
      </c>
      <c r="C2062" s="48">
        <v>3559716</v>
      </c>
      <c r="D2062" s="49">
        <v>41953</v>
      </c>
      <c r="E2062" s="48">
        <v>924068</v>
      </c>
      <c r="F2062" s="48" t="s">
        <v>84</v>
      </c>
      <c r="G2062" s="50" t="s">
        <v>271</v>
      </c>
      <c r="H2062" s="122">
        <v>349.4</v>
      </c>
      <c r="I2062" s="122">
        <v>-283.61</v>
      </c>
      <c r="J2062" s="122">
        <v>-65.790000000000006</v>
      </c>
      <c r="K2062" s="122">
        <v>0</v>
      </c>
      <c r="L2062"/>
      <c r="M2062"/>
      <c r="N2062"/>
    </row>
    <row r="2063" spans="1:14" s="41" customFormat="1" ht="12" hidden="1" customHeight="1" outlineLevel="2" x14ac:dyDescent="0.25">
      <c r="A2063" s="47">
        <v>1</v>
      </c>
      <c r="B2063" s="55" t="s">
        <v>319</v>
      </c>
      <c r="C2063" s="48">
        <v>3556539</v>
      </c>
      <c r="D2063" s="49">
        <v>41953</v>
      </c>
      <c r="E2063" s="48">
        <v>949579</v>
      </c>
      <c r="F2063" s="48" t="s">
        <v>133</v>
      </c>
      <c r="G2063" s="50" t="s">
        <v>276</v>
      </c>
      <c r="H2063" s="122">
        <v>11063.83</v>
      </c>
      <c r="I2063" s="122">
        <v>-2096.56</v>
      </c>
      <c r="J2063" s="122">
        <v>-8967.27</v>
      </c>
      <c r="K2063" s="122">
        <v>0</v>
      </c>
      <c r="L2063"/>
      <c r="M2063"/>
      <c r="N2063"/>
    </row>
    <row r="2064" spans="1:14" s="41" customFormat="1" ht="12" hidden="1" customHeight="1" outlineLevel="2" x14ac:dyDescent="0.25">
      <c r="A2064" s="47">
        <v>1</v>
      </c>
      <c r="B2064" s="55" t="s">
        <v>319</v>
      </c>
      <c r="C2064" s="48">
        <v>3145226</v>
      </c>
      <c r="D2064" s="49">
        <v>41953</v>
      </c>
      <c r="E2064" s="48">
        <v>967828</v>
      </c>
      <c r="F2064" s="48" t="s">
        <v>133</v>
      </c>
      <c r="G2064" s="50" t="s">
        <v>276</v>
      </c>
      <c r="H2064" s="122">
        <v>349.4</v>
      </c>
      <c r="I2064" s="122">
        <v>-362.9</v>
      </c>
      <c r="J2064" s="122">
        <v>13.5</v>
      </c>
      <c r="K2064" s="122">
        <v>0</v>
      </c>
      <c r="L2064"/>
      <c r="M2064"/>
      <c r="N2064"/>
    </row>
    <row r="2065" spans="1:14" s="41" customFormat="1" ht="12" hidden="1" customHeight="1" outlineLevel="2" x14ac:dyDescent="0.25">
      <c r="A2065" s="47">
        <v>1</v>
      </c>
      <c r="B2065" s="55" t="s">
        <v>319</v>
      </c>
      <c r="C2065" s="48">
        <v>3331888</v>
      </c>
      <c r="D2065" s="49">
        <v>41953</v>
      </c>
      <c r="E2065" s="48">
        <v>930628</v>
      </c>
      <c r="F2065" s="48" t="s">
        <v>16</v>
      </c>
      <c r="G2065" s="50" t="s">
        <v>266</v>
      </c>
      <c r="H2065" s="122">
        <v>534.6</v>
      </c>
      <c r="I2065" s="122">
        <v>-362.9</v>
      </c>
      <c r="J2065" s="122">
        <v>-171.7</v>
      </c>
      <c r="K2065" s="122">
        <v>0</v>
      </c>
      <c r="L2065"/>
      <c r="M2065"/>
      <c r="N2065"/>
    </row>
    <row r="2066" spans="1:14" s="41" customFormat="1" ht="12" hidden="1" customHeight="1" outlineLevel="2" x14ac:dyDescent="0.25">
      <c r="A2066" s="47">
        <v>1</v>
      </c>
      <c r="B2066" s="55" t="s">
        <v>319</v>
      </c>
      <c r="C2066" s="48">
        <v>3536226</v>
      </c>
      <c r="D2066" s="49">
        <v>41953</v>
      </c>
      <c r="E2066" s="48">
        <v>201260</v>
      </c>
      <c r="F2066" s="48" t="s">
        <v>16</v>
      </c>
      <c r="G2066" s="50" t="s">
        <v>266</v>
      </c>
      <c r="H2066" s="122">
        <v>2509.4</v>
      </c>
      <c r="I2066" s="122">
        <v>-362.9</v>
      </c>
      <c r="J2066" s="122">
        <v>-2146.5</v>
      </c>
      <c r="K2066" s="122">
        <v>0</v>
      </c>
      <c r="L2066"/>
      <c r="M2066"/>
      <c r="N2066"/>
    </row>
    <row r="2067" spans="1:14" ht="12" hidden="1" customHeight="1" outlineLevel="2" x14ac:dyDescent="0.25">
      <c r="A2067" s="47">
        <v>1</v>
      </c>
      <c r="B2067" s="55" t="s">
        <v>319</v>
      </c>
      <c r="C2067" s="48">
        <v>7002289</v>
      </c>
      <c r="D2067" s="49">
        <v>41953</v>
      </c>
      <c r="E2067" s="48">
        <v>960108</v>
      </c>
      <c r="F2067" s="48" t="s">
        <v>38</v>
      </c>
      <c r="G2067" s="50" t="s">
        <v>260</v>
      </c>
      <c r="H2067" s="122">
        <v>2509.4</v>
      </c>
      <c r="I2067" s="122">
        <v>-601.54</v>
      </c>
      <c r="J2067" s="122">
        <v>-1907.86</v>
      </c>
      <c r="K2067" s="122">
        <v>0</v>
      </c>
    </row>
    <row r="2068" spans="1:14" ht="12" hidden="1" customHeight="1" outlineLevel="2" x14ac:dyDescent="0.25">
      <c r="A2068" s="47">
        <v>1</v>
      </c>
      <c r="B2068" s="55" t="s">
        <v>319</v>
      </c>
      <c r="C2068" s="48">
        <v>3027963</v>
      </c>
      <c r="D2068" s="49">
        <v>41953</v>
      </c>
      <c r="E2068" s="48">
        <v>361441</v>
      </c>
      <c r="F2068" s="48" t="s">
        <v>38</v>
      </c>
      <c r="G2068" s="50" t="s">
        <v>260</v>
      </c>
      <c r="H2068" s="122">
        <v>1783.06</v>
      </c>
      <c r="I2068" s="122">
        <v>-261.24</v>
      </c>
      <c r="J2068" s="122">
        <v>-1415.5</v>
      </c>
      <c r="K2068" s="122">
        <v>106.32</v>
      </c>
    </row>
    <row r="2069" spans="1:14" ht="12" hidden="1" customHeight="1" outlineLevel="2" x14ac:dyDescent="0.25">
      <c r="A2069" s="47">
        <v>1</v>
      </c>
      <c r="B2069" s="55" t="s">
        <v>319</v>
      </c>
      <c r="C2069" s="48">
        <v>1167241</v>
      </c>
      <c r="D2069" s="49">
        <v>41953</v>
      </c>
      <c r="E2069" s="48">
        <v>972843</v>
      </c>
      <c r="F2069" s="48" t="s">
        <v>133</v>
      </c>
      <c r="G2069" s="50" t="s">
        <v>276</v>
      </c>
      <c r="H2069" s="122">
        <v>2509.4</v>
      </c>
      <c r="I2069" s="122">
        <v>0</v>
      </c>
      <c r="J2069" s="122">
        <v>-2146.5</v>
      </c>
      <c r="K2069" s="122">
        <v>362.9</v>
      </c>
    </row>
    <row r="2070" spans="1:14" ht="12" hidden="1" customHeight="1" outlineLevel="2" x14ac:dyDescent="0.25">
      <c r="A2070" s="47">
        <v>1</v>
      </c>
      <c r="B2070" s="55" t="s">
        <v>319</v>
      </c>
      <c r="C2070" s="48">
        <v>3513413</v>
      </c>
      <c r="D2070" s="49">
        <v>41953</v>
      </c>
      <c r="E2070" s="48">
        <v>326685</v>
      </c>
      <c r="F2070" s="48" t="s">
        <v>19</v>
      </c>
      <c r="G2070" s="50" t="s">
        <v>262</v>
      </c>
      <c r="H2070" s="122">
        <v>534.6</v>
      </c>
      <c r="I2070" s="122">
        <v>0</v>
      </c>
      <c r="J2070" s="122">
        <v>51.48</v>
      </c>
      <c r="K2070" s="122">
        <v>586.08000000000004</v>
      </c>
    </row>
    <row r="2071" spans="1:14" ht="12" hidden="1" customHeight="1" outlineLevel="2" x14ac:dyDescent="0.25">
      <c r="A2071" s="47">
        <v>1</v>
      </c>
      <c r="B2071" s="55" t="s">
        <v>319</v>
      </c>
      <c r="C2071" s="48">
        <v>3559716</v>
      </c>
      <c r="D2071" s="49">
        <v>41955</v>
      </c>
      <c r="E2071" s="48">
        <v>924068</v>
      </c>
      <c r="F2071" s="48" t="s">
        <v>84</v>
      </c>
      <c r="G2071" s="50" t="s">
        <v>271</v>
      </c>
      <c r="H2071" s="122">
        <v>349.4</v>
      </c>
      <c r="I2071" s="122">
        <v>-283.61</v>
      </c>
      <c r="J2071" s="122">
        <v>-65.790000000000006</v>
      </c>
      <c r="K2071" s="122">
        <v>0</v>
      </c>
    </row>
    <row r="2072" spans="1:14" ht="12" hidden="1" customHeight="1" outlineLevel="2" x14ac:dyDescent="0.25">
      <c r="A2072" s="47">
        <v>1</v>
      </c>
      <c r="B2072" s="55" t="s">
        <v>319</v>
      </c>
      <c r="C2072" s="48">
        <v>3135280</v>
      </c>
      <c r="D2072" s="49">
        <v>41955</v>
      </c>
      <c r="E2072" s="48">
        <v>455386</v>
      </c>
      <c r="F2072" s="48" t="s">
        <v>246</v>
      </c>
      <c r="G2072" s="50" t="s">
        <v>278</v>
      </c>
      <c r="H2072" s="122">
        <v>349.4</v>
      </c>
      <c r="I2072" s="122">
        <v>-274.87</v>
      </c>
      <c r="J2072" s="122">
        <v>-74.53</v>
      </c>
      <c r="K2072" s="122">
        <v>0</v>
      </c>
    </row>
    <row r="2073" spans="1:14" ht="12" hidden="1" customHeight="1" outlineLevel="2" x14ac:dyDescent="0.25">
      <c r="A2073" s="47">
        <v>1</v>
      </c>
      <c r="B2073" s="55" t="s">
        <v>319</v>
      </c>
      <c r="C2073" s="48">
        <v>3145226</v>
      </c>
      <c r="D2073" s="49">
        <v>41955</v>
      </c>
      <c r="E2073" s="48">
        <v>967828</v>
      </c>
      <c r="F2073" s="48" t="s">
        <v>133</v>
      </c>
      <c r="G2073" s="50" t="s">
        <v>276</v>
      </c>
      <c r="H2073" s="122">
        <v>349.4</v>
      </c>
      <c r="I2073" s="122">
        <v>-362.9</v>
      </c>
      <c r="J2073" s="122">
        <v>13.5</v>
      </c>
      <c r="K2073" s="122">
        <v>0</v>
      </c>
    </row>
    <row r="2074" spans="1:14" ht="12" hidden="1" customHeight="1" outlineLevel="2" x14ac:dyDescent="0.25">
      <c r="A2074" s="47">
        <v>1</v>
      </c>
      <c r="B2074" s="55" t="s">
        <v>319</v>
      </c>
      <c r="C2074" s="48">
        <v>3536226</v>
      </c>
      <c r="D2074" s="49">
        <v>41955</v>
      </c>
      <c r="E2074" s="48">
        <v>201260</v>
      </c>
      <c r="F2074" s="48" t="s">
        <v>16</v>
      </c>
      <c r="G2074" s="50" t="s">
        <v>266</v>
      </c>
      <c r="H2074" s="122">
        <v>2602</v>
      </c>
      <c r="I2074" s="122">
        <v>-362.9</v>
      </c>
      <c r="J2074" s="122">
        <v>-2239.1</v>
      </c>
      <c r="K2074" s="122">
        <v>0</v>
      </c>
    </row>
    <row r="2075" spans="1:14" ht="12" hidden="1" customHeight="1" outlineLevel="2" x14ac:dyDescent="0.25">
      <c r="A2075" s="47">
        <v>1</v>
      </c>
      <c r="B2075" s="55" t="s">
        <v>319</v>
      </c>
      <c r="C2075" s="48">
        <v>3053489</v>
      </c>
      <c r="D2075" s="49">
        <v>41955</v>
      </c>
      <c r="E2075" s="48">
        <v>929752</v>
      </c>
      <c r="F2075" s="48" t="s">
        <v>38</v>
      </c>
      <c r="G2075" s="50" t="s">
        <v>260</v>
      </c>
      <c r="H2075" s="122">
        <v>2723.23</v>
      </c>
      <c r="I2075" s="122">
        <v>-616.72</v>
      </c>
      <c r="J2075" s="122">
        <v>-2103.5100000000002</v>
      </c>
      <c r="K2075" s="122">
        <v>3</v>
      </c>
    </row>
    <row r="2076" spans="1:14" ht="12" hidden="1" customHeight="1" outlineLevel="2" x14ac:dyDescent="0.25">
      <c r="A2076" s="47">
        <v>1</v>
      </c>
      <c r="B2076" s="55" t="s">
        <v>319</v>
      </c>
      <c r="C2076" s="48">
        <v>7002289</v>
      </c>
      <c r="D2076" s="49">
        <v>41955</v>
      </c>
      <c r="E2076" s="48">
        <v>960108</v>
      </c>
      <c r="F2076" s="48" t="s">
        <v>38</v>
      </c>
      <c r="G2076" s="50" t="s">
        <v>260</v>
      </c>
      <c r="H2076" s="122">
        <v>2602</v>
      </c>
      <c r="I2076" s="122">
        <v>-601.54</v>
      </c>
      <c r="J2076" s="122">
        <v>-2000.46</v>
      </c>
      <c r="K2076" s="122">
        <v>0</v>
      </c>
    </row>
    <row r="2077" spans="1:14" ht="12" hidden="1" customHeight="1" outlineLevel="2" x14ac:dyDescent="0.25">
      <c r="A2077" s="47">
        <v>1</v>
      </c>
      <c r="B2077" s="55" t="s">
        <v>319</v>
      </c>
      <c r="C2077" s="48">
        <v>3027963</v>
      </c>
      <c r="D2077" s="49">
        <v>41955</v>
      </c>
      <c r="E2077" s="48">
        <v>361441</v>
      </c>
      <c r="F2077" s="48" t="s">
        <v>38</v>
      </c>
      <c r="G2077" s="50" t="s">
        <v>260</v>
      </c>
      <c r="H2077" s="122">
        <v>478.27</v>
      </c>
      <c r="I2077" s="122">
        <v>-180.54</v>
      </c>
      <c r="J2077" s="122">
        <v>-251.68</v>
      </c>
      <c r="K2077" s="122">
        <v>46.05</v>
      </c>
    </row>
    <row r="2078" spans="1:14" ht="12" hidden="1" customHeight="1" outlineLevel="2" x14ac:dyDescent="0.25">
      <c r="A2078" s="47">
        <v>1</v>
      </c>
      <c r="B2078" s="55" t="s">
        <v>319</v>
      </c>
      <c r="C2078" s="48">
        <v>3460961</v>
      </c>
      <c r="D2078" s="49">
        <v>41955</v>
      </c>
      <c r="E2078" s="48">
        <v>936576</v>
      </c>
      <c r="F2078" s="48" t="s">
        <v>38</v>
      </c>
      <c r="G2078" s="50" t="s">
        <v>260</v>
      </c>
      <c r="H2078" s="122">
        <v>442</v>
      </c>
      <c r="I2078" s="122">
        <v>-180.54</v>
      </c>
      <c r="J2078" s="122">
        <v>-215.41</v>
      </c>
      <c r="K2078" s="122">
        <v>46.05</v>
      </c>
    </row>
    <row r="2079" spans="1:14" ht="12" hidden="1" customHeight="1" outlineLevel="2" x14ac:dyDescent="0.25">
      <c r="A2079" s="47">
        <v>1</v>
      </c>
      <c r="B2079" s="55" t="s">
        <v>319</v>
      </c>
      <c r="C2079" s="48">
        <v>651479</v>
      </c>
      <c r="D2079" s="49">
        <v>41955</v>
      </c>
      <c r="E2079" s="48">
        <v>917470</v>
      </c>
      <c r="F2079" s="48" t="s">
        <v>242</v>
      </c>
      <c r="G2079" s="50" t="s">
        <v>270</v>
      </c>
      <c r="H2079" s="122">
        <v>349.4</v>
      </c>
      <c r="I2079" s="122">
        <v>0</v>
      </c>
      <c r="J2079" s="122">
        <v>13.5</v>
      </c>
      <c r="K2079" s="122">
        <v>362.9</v>
      </c>
    </row>
    <row r="2080" spans="1:14" ht="12" hidden="1" customHeight="1" outlineLevel="2" x14ac:dyDescent="0.25">
      <c r="A2080" s="47">
        <v>1</v>
      </c>
      <c r="B2080" s="55" t="s">
        <v>319</v>
      </c>
      <c r="C2080" s="48">
        <v>923766</v>
      </c>
      <c r="D2080" s="49">
        <v>41955</v>
      </c>
      <c r="E2080" s="48">
        <v>917571</v>
      </c>
      <c r="F2080" s="48" t="s">
        <v>243</v>
      </c>
      <c r="G2080" s="50" t="s">
        <v>273</v>
      </c>
      <c r="H2080" s="122">
        <v>1721.63</v>
      </c>
      <c r="I2080" s="122">
        <v>0</v>
      </c>
      <c r="J2080" s="122">
        <v>-968.36</v>
      </c>
      <c r="K2080" s="122">
        <v>753.27</v>
      </c>
    </row>
    <row r="2081" spans="1:11" ht="12" hidden="1" customHeight="1" outlineLevel="2" x14ac:dyDescent="0.25">
      <c r="A2081" s="47">
        <v>1</v>
      </c>
      <c r="B2081" s="55" t="s">
        <v>319</v>
      </c>
      <c r="C2081" s="48">
        <v>3513413</v>
      </c>
      <c r="D2081" s="49">
        <v>41955</v>
      </c>
      <c r="E2081" s="48">
        <v>326685</v>
      </c>
      <c r="F2081" s="48" t="s">
        <v>19</v>
      </c>
      <c r="G2081" s="50" t="s">
        <v>262</v>
      </c>
      <c r="H2081" s="122">
        <v>349.4</v>
      </c>
      <c r="I2081" s="122">
        <v>0</v>
      </c>
      <c r="J2081" s="122">
        <v>33.65</v>
      </c>
      <c r="K2081" s="122">
        <v>383.05</v>
      </c>
    </row>
    <row r="2082" spans="1:11" ht="12" hidden="1" customHeight="1" outlineLevel="2" x14ac:dyDescent="0.25">
      <c r="A2082" s="47">
        <v>1</v>
      </c>
      <c r="B2082" s="55" t="s">
        <v>319</v>
      </c>
      <c r="C2082" s="48">
        <v>3561689</v>
      </c>
      <c r="D2082" s="49">
        <v>41956</v>
      </c>
      <c r="E2082" s="48">
        <v>922735</v>
      </c>
      <c r="F2082" s="48" t="s">
        <v>54</v>
      </c>
      <c r="G2082" s="50" t="s">
        <v>286</v>
      </c>
      <c r="H2082" s="122">
        <v>885</v>
      </c>
      <c r="I2082" s="122">
        <v>-757.53</v>
      </c>
      <c r="J2082" s="122">
        <v>-127.47</v>
      </c>
      <c r="K2082" s="122">
        <v>0</v>
      </c>
    </row>
    <row r="2083" spans="1:11" ht="12" hidden="1" customHeight="1" outlineLevel="2" x14ac:dyDescent="0.25">
      <c r="A2083" s="47">
        <v>1</v>
      </c>
      <c r="B2083" s="55" t="s">
        <v>319</v>
      </c>
      <c r="C2083" s="48">
        <v>3506097</v>
      </c>
      <c r="D2083" s="49">
        <v>41956</v>
      </c>
      <c r="E2083" s="48">
        <v>523922</v>
      </c>
      <c r="F2083" s="48" t="s">
        <v>123</v>
      </c>
      <c r="G2083" s="50" t="s">
        <v>264</v>
      </c>
      <c r="H2083" s="122">
        <v>1814.23</v>
      </c>
      <c r="I2083" s="122">
        <v>-161.5</v>
      </c>
      <c r="J2083" s="122">
        <v>-1652.73</v>
      </c>
      <c r="K2083" s="122">
        <v>0</v>
      </c>
    </row>
    <row r="2084" spans="1:11" ht="12" hidden="1" customHeight="1" outlineLevel="2" x14ac:dyDescent="0.25">
      <c r="A2084" s="47">
        <v>1</v>
      </c>
      <c r="B2084" s="55" t="s">
        <v>319</v>
      </c>
      <c r="C2084" s="48">
        <v>3135280</v>
      </c>
      <c r="D2084" s="49">
        <v>41956</v>
      </c>
      <c r="E2084" s="48">
        <v>455386</v>
      </c>
      <c r="F2084" s="48" t="s">
        <v>246</v>
      </c>
      <c r="G2084" s="50" t="s">
        <v>278</v>
      </c>
      <c r="H2084" s="122">
        <v>792.4</v>
      </c>
      <c r="I2084" s="122">
        <v>-327.07</v>
      </c>
      <c r="J2084" s="122">
        <v>-465.33</v>
      </c>
      <c r="K2084" s="122">
        <v>0</v>
      </c>
    </row>
    <row r="2085" spans="1:11" ht="12" hidden="1" customHeight="1" outlineLevel="2" x14ac:dyDescent="0.25">
      <c r="A2085" s="47">
        <v>1</v>
      </c>
      <c r="B2085" s="55" t="s">
        <v>319</v>
      </c>
      <c r="C2085" s="48">
        <v>3145226</v>
      </c>
      <c r="D2085" s="49">
        <v>41956</v>
      </c>
      <c r="E2085" s="48">
        <v>967828</v>
      </c>
      <c r="F2085" s="48" t="s">
        <v>133</v>
      </c>
      <c r="G2085" s="50" t="s">
        <v>276</v>
      </c>
      <c r="H2085" s="122">
        <v>792.4</v>
      </c>
      <c r="I2085" s="122">
        <v>-531.38</v>
      </c>
      <c r="J2085" s="122">
        <v>-261.02</v>
      </c>
      <c r="K2085" s="122">
        <v>0</v>
      </c>
    </row>
    <row r="2086" spans="1:11" ht="12" hidden="1" customHeight="1" outlineLevel="2" x14ac:dyDescent="0.25">
      <c r="A2086" s="47">
        <v>1</v>
      </c>
      <c r="B2086" s="55" t="s">
        <v>319</v>
      </c>
      <c r="C2086" s="48">
        <v>3536226</v>
      </c>
      <c r="D2086" s="49">
        <v>41956</v>
      </c>
      <c r="E2086" s="48">
        <v>201260</v>
      </c>
      <c r="F2086" s="48" t="s">
        <v>16</v>
      </c>
      <c r="G2086" s="50" t="s">
        <v>266</v>
      </c>
      <c r="H2086" s="122">
        <v>2952.4</v>
      </c>
      <c r="I2086" s="122">
        <v>-531.38</v>
      </c>
      <c r="J2086" s="122">
        <v>-2421.02</v>
      </c>
      <c r="K2086" s="122">
        <v>0</v>
      </c>
    </row>
    <row r="2087" spans="1:11" ht="12" hidden="1" customHeight="1" outlineLevel="2" x14ac:dyDescent="0.25">
      <c r="A2087" s="47">
        <v>1</v>
      </c>
      <c r="B2087" s="55" t="s">
        <v>319</v>
      </c>
      <c r="C2087" s="48">
        <v>3331888</v>
      </c>
      <c r="D2087" s="49">
        <v>41956</v>
      </c>
      <c r="E2087" s="48">
        <v>930628</v>
      </c>
      <c r="F2087" s="48" t="s">
        <v>16</v>
      </c>
      <c r="G2087" s="50" t="s">
        <v>266</v>
      </c>
      <c r="H2087" s="122">
        <v>443</v>
      </c>
      <c r="I2087" s="122">
        <v>-182.16</v>
      </c>
      <c r="J2087" s="122">
        <v>-260.83999999999997</v>
      </c>
      <c r="K2087" s="122">
        <v>0</v>
      </c>
    </row>
    <row r="2088" spans="1:11" ht="12" hidden="1" customHeight="1" outlineLevel="2" x14ac:dyDescent="0.25">
      <c r="A2088" s="47">
        <v>1</v>
      </c>
      <c r="B2088" s="55" t="s">
        <v>319</v>
      </c>
      <c r="C2088" s="48">
        <v>7002289</v>
      </c>
      <c r="D2088" s="49">
        <v>41956</v>
      </c>
      <c r="E2088" s="48">
        <v>960108</v>
      </c>
      <c r="F2088" s="48" t="s">
        <v>38</v>
      </c>
      <c r="G2088" s="50" t="s">
        <v>260</v>
      </c>
      <c r="H2088" s="122">
        <v>2952.4</v>
      </c>
      <c r="I2088" s="122">
        <v>-736.92</v>
      </c>
      <c r="J2088" s="122">
        <v>-2215.48</v>
      </c>
      <c r="K2088" s="122">
        <v>0</v>
      </c>
    </row>
    <row r="2089" spans="1:11" ht="12" hidden="1" customHeight="1" outlineLevel="2" x14ac:dyDescent="0.25">
      <c r="A2089" s="47">
        <v>1</v>
      </c>
      <c r="B2089" s="55" t="s">
        <v>319</v>
      </c>
      <c r="C2089" s="48">
        <v>3027963</v>
      </c>
      <c r="D2089" s="49">
        <v>41956</v>
      </c>
      <c r="E2089" s="48">
        <v>361441</v>
      </c>
      <c r="F2089" s="48" t="s">
        <v>38</v>
      </c>
      <c r="G2089" s="50" t="s">
        <v>260</v>
      </c>
      <c r="H2089" s="122">
        <v>792.4</v>
      </c>
      <c r="I2089" s="122">
        <v>-274.45</v>
      </c>
      <c r="J2089" s="122">
        <v>-430.43</v>
      </c>
      <c r="K2089" s="122">
        <v>87.52</v>
      </c>
    </row>
    <row r="2090" spans="1:11" ht="12" hidden="1" customHeight="1" outlineLevel="2" x14ac:dyDescent="0.25">
      <c r="A2090" s="47">
        <v>1</v>
      </c>
      <c r="B2090" s="55" t="s">
        <v>319</v>
      </c>
      <c r="C2090" s="48">
        <v>3460961</v>
      </c>
      <c r="D2090" s="49">
        <v>41956</v>
      </c>
      <c r="E2090" s="48">
        <v>936576</v>
      </c>
      <c r="F2090" s="48" t="s">
        <v>38</v>
      </c>
      <c r="G2090" s="50" t="s">
        <v>260</v>
      </c>
      <c r="H2090" s="122">
        <v>885</v>
      </c>
      <c r="I2090" s="122">
        <v>-274.45</v>
      </c>
      <c r="J2090" s="122">
        <v>-523.03</v>
      </c>
      <c r="K2090" s="122">
        <v>87.52</v>
      </c>
    </row>
    <row r="2091" spans="1:11" ht="12" hidden="1" customHeight="1" outlineLevel="2" x14ac:dyDescent="0.25">
      <c r="A2091" s="47">
        <v>1</v>
      </c>
      <c r="B2091" s="55" t="s">
        <v>319</v>
      </c>
      <c r="C2091" s="48">
        <v>651479</v>
      </c>
      <c r="D2091" s="49">
        <v>41956</v>
      </c>
      <c r="E2091" s="48">
        <v>917470</v>
      </c>
      <c r="F2091" s="48" t="s">
        <v>242</v>
      </c>
      <c r="G2091" s="50" t="s">
        <v>270</v>
      </c>
      <c r="H2091" s="122">
        <v>792.4</v>
      </c>
      <c r="I2091" s="122">
        <v>0</v>
      </c>
      <c r="J2091" s="122">
        <v>-261.02</v>
      </c>
      <c r="K2091" s="122">
        <v>531.38</v>
      </c>
    </row>
    <row r="2092" spans="1:11" ht="12" hidden="1" customHeight="1" outlineLevel="2" x14ac:dyDescent="0.25">
      <c r="A2092" s="47">
        <v>1</v>
      </c>
      <c r="B2092" s="55" t="s">
        <v>319</v>
      </c>
      <c r="C2092" s="48">
        <v>3513413</v>
      </c>
      <c r="D2092" s="49">
        <v>41956</v>
      </c>
      <c r="E2092" s="48">
        <v>326685</v>
      </c>
      <c r="F2092" s="48" t="s">
        <v>19</v>
      </c>
      <c r="G2092" s="50" t="s">
        <v>262</v>
      </c>
      <c r="H2092" s="122">
        <v>792.4</v>
      </c>
      <c r="I2092" s="122">
        <v>0</v>
      </c>
      <c r="J2092" s="122">
        <v>76.31</v>
      </c>
      <c r="K2092" s="122">
        <v>868.71</v>
      </c>
    </row>
    <row r="2093" spans="1:11" ht="12" hidden="1" customHeight="1" outlineLevel="2" x14ac:dyDescent="0.25">
      <c r="A2093" s="47">
        <v>1</v>
      </c>
      <c r="B2093" s="55" t="s">
        <v>319</v>
      </c>
      <c r="C2093" s="48">
        <v>373393</v>
      </c>
      <c r="D2093" s="49">
        <v>41957</v>
      </c>
      <c r="E2093" s="48">
        <v>875393</v>
      </c>
      <c r="F2093" s="48" t="s">
        <v>240</v>
      </c>
      <c r="G2093" s="50" t="s">
        <v>267</v>
      </c>
      <c r="H2093" s="122">
        <v>696.2</v>
      </c>
      <c r="I2093" s="122">
        <v>-238.02</v>
      </c>
      <c r="J2093" s="122">
        <v>-458.18</v>
      </c>
      <c r="K2093" s="122">
        <v>0</v>
      </c>
    </row>
    <row r="2094" spans="1:11" ht="12" hidden="1" customHeight="1" outlineLevel="2" x14ac:dyDescent="0.25">
      <c r="A2094" s="47">
        <v>1</v>
      </c>
      <c r="B2094" s="55" t="s">
        <v>319</v>
      </c>
      <c r="C2094" s="48">
        <v>7002289</v>
      </c>
      <c r="D2094" s="49">
        <v>41957</v>
      </c>
      <c r="E2094" s="48">
        <v>960108</v>
      </c>
      <c r="F2094" s="48" t="s">
        <v>38</v>
      </c>
      <c r="G2094" s="50" t="s">
        <v>260</v>
      </c>
      <c r="H2094" s="122">
        <v>2509.4</v>
      </c>
      <c r="I2094" s="122">
        <v>-507.99</v>
      </c>
      <c r="J2094" s="122">
        <v>-1674.41</v>
      </c>
      <c r="K2094" s="122">
        <v>327</v>
      </c>
    </row>
    <row r="2095" spans="1:11" ht="12" hidden="1" customHeight="1" outlineLevel="2" x14ac:dyDescent="0.25">
      <c r="A2095" s="47">
        <v>1</v>
      </c>
      <c r="B2095" s="55" t="s">
        <v>319</v>
      </c>
      <c r="C2095" s="48">
        <v>3027963</v>
      </c>
      <c r="D2095" s="49">
        <v>41957</v>
      </c>
      <c r="E2095" s="48">
        <v>361441</v>
      </c>
      <c r="F2095" s="48" t="s">
        <v>38</v>
      </c>
      <c r="G2095" s="50" t="s">
        <v>260</v>
      </c>
      <c r="H2095" s="122">
        <v>349.4</v>
      </c>
      <c r="I2095" s="122">
        <v>-180.54</v>
      </c>
      <c r="J2095" s="122">
        <v>-122.81</v>
      </c>
      <c r="K2095" s="122">
        <v>46.05</v>
      </c>
    </row>
    <row r="2096" spans="1:11" ht="12" hidden="1" customHeight="1" outlineLevel="2" x14ac:dyDescent="0.25">
      <c r="A2096" s="47">
        <v>1</v>
      </c>
      <c r="B2096" s="55" t="s">
        <v>319</v>
      </c>
      <c r="C2096" s="48">
        <v>651479</v>
      </c>
      <c r="D2096" s="49">
        <v>41957</v>
      </c>
      <c r="E2096" s="48">
        <v>917470</v>
      </c>
      <c r="F2096" s="48" t="s">
        <v>242</v>
      </c>
      <c r="G2096" s="50" t="s">
        <v>270</v>
      </c>
      <c r="H2096" s="122">
        <v>349.4</v>
      </c>
      <c r="I2096" s="122">
        <v>0</v>
      </c>
      <c r="J2096" s="122">
        <v>13.5</v>
      </c>
      <c r="K2096" s="122">
        <v>362.9</v>
      </c>
    </row>
    <row r="2097" spans="1:11" ht="12" hidden="1" customHeight="1" outlineLevel="2" x14ac:dyDescent="0.25">
      <c r="A2097" s="47">
        <v>1</v>
      </c>
      <c r="B2097" s="55" t="s">
        <v>319</v>
      </c>
      <c r="C2097" s="48">
        <v>3513413</v>
      </c>
      <c r="D2097" s="49">
        <v>41957</v>
      </c>
      <c r="E2097" s="48">
        <v>326685</v>
      </c>
      <c r="F2097" s="48" t="s">
        <v>19</v>
      </c>
      <c r="G2097" s="50" t="s">
        <v>262</v>
      </c>
      <c r="H2097" s="122">
        <v>349.4</v>
      </c>
      <c r="I2097" s="122">
        <v>0</v>
      </c>
      <c r="J2097" s="122">
        <v>33.65</v>
      </c>
      <c r="K2097" s="122">
        <v>383.05</v>
      </c>
    </row>
    <row r="2098" spans="1:11" ht="12" hidden="1" customHeight="1" outlineLevel="2" x14ac:dyDescent="0.25">
      <c r="A2098" s="47">
        <v>1</v>
      </c>
      <c r="B2098" s="55" t="s">
        <v>319</v>
      </c>
      <c r="C2098" s="48">
        <v>3561689</v>
      </c>
      <c r="D2098" s="49">
        <v>41960</v>
      </c>
      <c r="E2098" s="48">
        <v>922735</v>
      </c>
      <c r="F2098" s="48" t="s">
        <v>54</v>
      </c>
      <c r="G2098" s="50" t="s">
        <v>286</v>
      </c>
      <c r="H2098" s="122">
        <v>442</v>
      </c>
      <c r="I2098" s="122">
        <v>-442</v>
      </c>
      <c r="J2098" s="122">
        <v>0</v>
      </c>
      <c r="K2098" s="122">
        <v>0</v>
      </c>
    </row>
    <row r="2099" spans="1:11" ht="12" hidden="1" customHeight="1" outlineLevel="2" x14ac:dyDescent="0.25">
      <c r="A2099" s="47">
        <v>1</v>
      </c>
      <c r="B2099" s="55" t="s">
        <v>319</v>
      </c>
      <c r="C2099" s="48">
        <v>3135280</v>
      </c>
      <c r="D2099" s="49">
        <v>41960</v>
      </c>
      <c r="E2099" s="48">
        <v>455386</v>
      </c>
      <c r="F2099" s="48" t="s">
        <v>246</v>
      </c>
      <c r="G2099" s="50" t="s">
        <v>278</v>
      </c>
      <c r="H2099" s="122">
        <v>442</v>
      </c>
      <c r="I2099" s="122">
        <v>-233.54</v>
      </c>
      <c r="J2099" s="122">
        <v>-150.08000000000001</v>
      </c>
      <c r="K2099" s="122">
        <v>58.38</v>
      </c>
    </row>
    <row r="2100" spans="1:11" ht="12" hidden="1" customHeight="1" outlineLevel="2" x14ac:dyDescent="0.25">
      <c r="A2100" s="47">
        <v>1</v>
      </c>
      <c r="B2100" s="55" t="s">
        <v>319</v>
      </c>
      <c r="C2100" s="48">
        <v>1096513</v>
      </c>
      <c r="D2100" s="49">
        <v>41960</v>
      </c>
      <c r="E2100" s="48">
        <v>876821</v>
      </c>
      <c r="F2100" s="48" t="s">
        <v>244</v>
      </c>
      <c r="G2100" s="50" t="s">
        <v>275</v>
      </c>
      <c r="H2100" s="122">
        <v>1279.4000000000001</v>
      </c>
      <c r="I2100" s="122">
        <v>-127.16</v>
      </c>
      <c r="J2100" s="122">
        <v>-1081.71</v>
      </c>
      <c r="K2100" s="122">
        <v>70.53</v>
      </c>
    </row>
    <row r="2101" spans="1:11" ht="12" hidden="1" customHeight="1" outlineLevel="2" x14ac:dyDescent="0.25">
      <c r="A2101" s="47">
        <v>1</v>
      </c>
      <c r="B2101" s="55" t="s">
        <v>319</v>
      </c>
      <c r="C2101" s="48">
        <v>3536226</v>
      </c>
      <c r="D2101" s="49">
        <v>41960</v>
      </c>
      <c r="E2101" s="48">
        <v>201260</v>
      </c>
      <c r="F2101" s="48" t="s">
        <v>16</v>
      </c>
      <c r="G2101" s="50" t="s">
        <v>266</v>
      </c>
      <c r="H2101" s="122">
        <v>2509.4</v>
      </c>
      <c r="I2101" s="122">
        <v>-362.9</v>
      </c>
      <c r="J2101" s="122">
        <v>-2146.5</v>
      </c>
      <c r="K2101" s="122">
        <v>0</v>
      </c>
    </row>
    <row r="2102" spans="1:11" ht="12" hidden="1" customHeight="1" outlineLevel="2" x14ac:dyDescent="0.25">
      <c r="A2102" s="47">
        <v>1</v>
      </c>
      <c r="B2102" s="55" t="s">
        <v>319</v>
      </c>
      <c r="C2102" s="48">
        <v>7002289</v>
      </c>
      <c r="D2102" s="49">
        <v>41960</v>
      </c>
      <c r="E2102" s="48">
        <v>960108</v>
      </c>
      <c r="F2102" s="48" t="s">
        <v>38</v>
      </c>
      <c r="G2102" s="50" t="s">
        <v>260</v>
      </c>
      <c r="H2102" s="122">
        <v>2509.4</v>
      </c>
      <c r="I2102" s="122">
        <v>-578.23</v>
      </c>
      <c r="J2102" s="122">
        <v>-1681.17</v>
      </c>
      <c r="K2102" s="122">
        <v>250</v>
      </c>
    </row>
    <row r="2103" spans="1:11" ht="12" hidden="1" customHeight="1" outlineLevel="2" x14ac:dyDescent="0.25">
      <c r="A2103" s="47">
        <v>1</v>
      </c>
      <c r="B2103" s="55" t="s">
        <v>319</v>
      </c>
      <c r="C2103" s="48">
        <v>3027963</v>
      </c>
      <c r="D2103" s="49">
        <v>41960</v>
      </c>
      <c r="E2103" s="48">
        <v>361441</v>
      </c>
      <c r="F2103" s="48" t="s">
        <v>38</v>
      </c>
      <c r="G2103" s="50" t="s">
        <v>260</v>
      </c>
      <c r="H2103" s="122">
        <v>442</v>
      </c>
      <c r="I2103" s="122">
        <v>-180.54</v>
      </c>
      <c r="J2103" s="122">
        <v>-215.41</v>
      </c>
      <c r="K2103" s="122">
        <v>46.05</v>
      </c>
    </row>
    <row r="2104" spans="1:11" ht="12" hidden="1" customHeight="1" outlineLevel="2" x14ac:dyDescent="0.25">
      <c r="A2104" s="47">
        <v>1</v>
      </c>
      <c r="B2104" s="55" t="s">
        <v>319</v>
      </c>
      <c r="C2104" s="48">
        <v>3460961</v>
      </c>
      <c r="D2104" s="49">
        <v>41960</v>
      </c>
      <c r="E2104" s="48">
        <v>936576</v>
      </c>
      <c r="F2104" s="48" t="s">
        <v>38</v>
      </c>
      <c r="G2104" s="50" t="s">
        <v>260</v>
      </c>
      <c r="H2104" s="122">
        <v>349.4</v>
      </c>
      <c r="I2104" s="122">
        <v>-180.54</v>
      </c>
      <c r="J2104" s="122">
        <v>-122.81</v>
      </c>
      <c r="K2104" s="122">
        <v>46.05</v>
      </c>
    </row>
    <row r="2105" spans="1:11" ht="12" hidden="1" customHeight="1" outlineLevel="2" x14ac:dyDescent="0.25">
      <c r="A2105" s="47">
        <v>1</v>
      </c>
      <c r="B2105" s="55" t="s">
        <v>319</v>
      </c>
      <c r="C2105" s="48">
        <v>651479</v>
      </c>
      <c r="D2105" s="49">
        <v>41960</v>
      </c>
      <c r="E2105" s="48">
        <v>917470</v>
      </c>
      <c r="F2105" s="48" t="s">
        <v>242</v>
      </c>
      <c r="G2105" s="50" t="s">
        <v>270</v>
      </c>
      <c r="H2105" s="122">
        <v>442</v>
      </c>
      <c r="I2105" s="122">
        <v>0</v>
      </c>
      <c r="J2105" s="122">
        <v>-46.98</v>
      </c>
      <c r="K2105" s="122">
        <v>395.02</v>
      </c>
    </row>
    <row r="2106" spans="1:11" ht="12" hidden="1" customHeight="1" outlineLevel="2" x14ac:dyDescent="0.25">
      <c r="A2106" s="47">
        <v>1</v>
      </c>
      <c r="B2106" s="55" t="s">
        <v>319</v>
      </c>
      <c r="C2106" s="48">
        <v>923766</v>
      </c>
      <c r="D2106" s="49">
        <v>41960</v>
      </c>
      <c r="E2106" s="48">
        <v>917571</v>
      </c>
      <c r="F2106" s="48" t="s">
        <v>243</v>
      </c>
      <c r="G2106" s="50" t="s">
        <v>273</v>
      </c>
      <c r="H2106" s="122">
        <v>442</v>
      </c>
      <c r="I2106" s="122">
        <v>0</v>
      </c>
      <c r="J2106" s="122">
        <v>-79.099999999999994</v>
      </c>
      <c r="K2106" s="122">
        <v>362.9</v>
      </c>
    </row>
    <row r="2107" spans="1:11" ht="12" hidden="1" customHeight="1" outlineLevel="2" x14ac:dyDescent="0.25">
      <c r="A2107" s="47">
        <v>1</v>
      </c>
      <c r="B2107" s="55" t="s">
        <v>319</v>
      </c>
      <c r="C2107" s="48">
        <v>3506097</v>
      </c>
      <c r="D2107" s="49">
        <v>41961</v>
      </c>
      <c r="E2107" s="48">
        <v>523922</v>
      </c>
      <c r="F2107" s="48" t="s">
        <v>123</v>
      </c>
      <c r="G2107" s="50" t="s">
        <v>264</v>
      </c>
      <c r="H2107" s="122">
        <v>349.4</v>
      </c>
      <c r="I2107" s="122">
        <v>-54.15</v>
      </c>
      <c r="J2107" s="122">
        <v>-295.25</v>
      </c>
      <c r="K2107" s="122">
        <v>0</v>
      </c>
    </row>
    <row r="2108" spans="1:11" ht="12" hidden="1" customHeight="1" outlineLevel="2" x14ac:dyDescent="0.25">
      <c r="A2108" s="47">
        <v>1</v>
      </c>
      <c r="B2108" s="55" t="s">
        <v>319</v>
      </c>
      <c r="C2108" s="48">
        <v>3135280</v>
      </c>
      <c r="D2108" s="49">
        <v>41961</v>
      </c>
      <c r="E2108" s="48">
        <v>455386</v>
      </c>
      <c r="F2108" s="48" t="s">
        <v>246</v>
      </c>
      <c r="G2108" s="50" t="s">
        <v>278</v>
      </c>
      <c r="H2108" s="122">
        <v>349.4</v>
      </c>
      <c r="I2108" s="122">
        <v>-219.9</v>
      </c>
      <c r="J2108" s="122">
        <v>-74.53</v>
      </c>
      <c r="K2108" s="122">
        <v>54.97</v>
      </c>
    </row>
    <row r="2109" spans="1:11" ht="12" hidden="1" customHeight="1" outlineLevel="2" x14ac:dyDescent="0.25">
      <c r="A2109" s="47">
        <v>1</v>
      </c>
      <c r="B2109" s="55" t="s">
        <v>319</v>
      </c>
      <c r="C2109" s="48">
        <v>3536226</v>
      </c>
      <c r="D2109" s="49">
        <v>41961</v>
      </c>
      <c r="E2109" s="48">
        <v>201260</v>
      </c>
      <c r="F2109" s="48" t="s">
        <v>16</v>
      </c>
      <c r="G2109" s="50" t="s">
        <v>266</v>
      </c>
      <c r="H2109" s="122">
        <v>2602</v>
      </c>
      <c r="I2109" s="122">
        <v>-362.9</v>
      </c>
      <c r="J2109" s="122">
        <v>-2239.1</v>
      </c>
      <c r="K2109" s="122">
        <v>0</v>
      </c>
    </row>
    <row r="2110" spans="1:11" ht="12" hidden="1" customHeight="1" outlineLevel="2" x14ac:dyDescent="0.25">
      <c r="A2110" s="47">
        <v>1</v>
      </c>
      <c r="B2110" s="55" t="s">
        <v>319</v>
      </c>
      <c r="C2110" s="48">
        <v>3331888</v>
      </c>
      <c r="D2110" s="49">
        <v>41961</v>
      </c>
      <c r="E2110" s="48">
        <v>930628</v>
      </c>
      <c r="F2110" s="48" t="s">
        <v>16</v>
      </c>
      <c r="G2110" s="50" t="s">
        <v>266</v>
      </c>
      <c r="H2110" s="122">
        <v>349.4</v>
      </c>
      <c r="I2110" s="122">
        <v>-362.9</v>
      </c>
      <c r="J2110" s="122">
        <v>0</v>
      </c>
      <c r="K2110" s="122">
        <v>-13.5</v>
      </c>
    </row>
    <row r="2111" spans="1:11" ht="12" hidden="1" customHeight="1" outlineLevel="2" x14ac:dyDescent="0.25">
      <c r="A2111" s="47">
        <v>1</v>
      </c>
      <c r="B2111" s="55" t="s">
        <v>319</v>
      </c>
      <c r="C2111" s="48">
        <v>7002289</v>
      </c>
      <c r="D2111" s="49">
        <v>41961</v>
      </c>
      <c r="E2111" s="48">
        <v>960108</v>
      </c>
      <c r="F2111" s="48" t="s">
        <v>38</v>
      </c>
      <c r="G2111" s="50" t="s">
        <v>260</v>
      </c>
      <c r="H2111" s="122">
        <v>2602</v>
      </c>
      <c r="I2111" s="122">
        <v>-578.23</v>
      </c>
      <c r="J2111" s="122">
        <v>-1773.77</v>
      </c>
      <c r="K2111" s="122">
        <v>250</v>
      </c>
    </row>
    <row r="2112" spans="1:11" ht="12" hidden="1" customHeight="1" outlineLevel="2" x14ac:dyDescent="0.25">
      <c r="A2112" s="47">
        <v>1</v>
      </c>
      <c r="B2112" s="55" t="s">
        <v>319</v>
      </c>
      <c r="C2112" s="48">
        <v>3460961</v>
      </c>
      <c r="D2112" s="49">
        <v>41961</v>
      </c>
      <c r="E2112" s="48">
        <v>936576</v>
      </c>
      <c r="F2112" s="48" t="s">
        <v>38</v>
      </c>
      <c r="G2112" s="50" t="s">
        <v>260</v>
      </c>
      <c r="H2112" s="122">
        <v>349.4</v>
      </c>
      <c r="I2112" s="122">
        <v>-180.54</v>
      </c>
      <c r="J2112" s="122">
        <v>-122.81</v>
      </c>
      <c r="K2112" s="122">
        <v>46.05</v>
      </c>
    </row>
    <row r="2113" spans="1:11" ht="12" hidden="1" customHeight="1" outlineLevel="2" x14ac:dyDescent="0.25">
      <c r="A2113" s="47">
        <v>1</v>
      </c>
      <c r="B2113" s="55" t="s">
        <v>319</v>
      </c>
      <c r="C2113" s="48">
        <v>651479</v>
      </c>
      <c r="D2113" s="49">
        <v>41961</v>
      </c>
      <c r="E2113" s="48">
        <v>917470</v>
      </c>
      <c r="F2113" s="48" t="s">
        <v>242</v>
      </c>
      <c r="G2113" s="50" t="s">
        <v>270</v>
      </c>
      <c r="H2113" s="122">
        <v>349.4</v>
      </c>
      <c r="I2113" s="122">
        <v>0</v>
      </c>
      <c r="J2113" s="122">
        <v>13.5</v>
      </c>
      <c r="K2113" s="122">
        <v>362.9</v>
      </c>
    </row>
    <row r="2114" spans="1:11" ht="12" hidden="1" customHeight="1" outlineLevel="2" x14ac:dyDescent="0.25">
      <c r="A2114" s="47">
        <v>1</v>
      </c>
      <c r="B2114" s="55" t="s">
        <v>319</v>
      </c>
      <c r="C2114" s="48">
        <v>3027963</v>
      </c>
      <c r="D2114" s="49">
        <v>41961</v>
      </c>
      <c r="E2114" s="48">
        <v>361441</v>
      </c>
      <c r="F2114" s="48" t="s">
        <v>38</v>
      </c>
      <c r="G2114" s="50" t="s">
        <v>260</v>
      </c>
      <c r="H2114" s="122">
        <v>349.4</v>
      </c>
      <c r="I2114" s="122">
        <v>0</v>
      </c>
      <c r="J2114" s="122">
        <v>-124.66</v>
      </c>
      <c r="K2114" s="122">
        <v>224.74</v>
      </c>
    </row>
    <row r="2115" spans="1:11" ht="12" hidden="1" customHeight="1" outlineLevel="2" x14ac:dyDescent="0.25">
      <c r="A2115" s="47">
        <v>1</v>
      </c>
      <c r="B2115" s="55" t="s">
        <v>319</v>
      </c>
      <c r="C2115" s="48">
        <v>923766</v>
      </c>
      <c r="D2115" s="49">
        <v>41961</v>
      </c>
      <c r="E2115" s="48">
        <v>917571</v>
      </c>
      <c r="F2115" s="48" t="s">
        <v>243</v>
      </c>
      <c r="G2115" s="50" t="s">
        <v>273</v>
      </c>
      <c r="H2115" s="122">
        <v>2309.1999999999998</v>
      </c>
      <c r="I2115" s="122">
        <v>0</v>
      </c>
      <c r="J2115" s="122">
        <v>-1734.23</v>
      </c>
      <c r="K2115" s="122">
        <v>574.97</v>
      </c>
    </row>
    <row r="2116" spans="1:11" ht="12" hidden="1" customHeight="1" outlineLevel="2" x14ac:dyDescent="0.25">
      <c r="A2116" s="47">
        <v>1</v>
      </c>
      <c r="B2116" s="55" t="s">
        <v>319</v>
      </c>
      <c r="C2116" s="48">
        <v>3513413</v>
      </c>
      <c r="D2116" s="49">
        <v>41961</v>
      </c>
      <c r="E2116" s="48">
        <v>326685</v>
      </c>
      <c r="F2116" s="48" t="s">
        <v>19</v>
      </c>
      <c r="G2116" s="50" t="s">
        <v>262</v>
      </c>
      <c r="H2116" s="122">
        <v>349.4</v>
      </c>
      <c r="I2116" s="122">
        <v>0</v>
      </c>
      <c r="J2116" s="122">
        <v>33.65</v>
      </c>
      <c r="K2116" s="122">
        <v>383.05</v>
      </c>
    </row>
    <row r="2117" spans="1:11" ht="12" hidden="1" customHeight="1" outlineLevel="2" x14ac:dyDescent="0.25">
      <c r="A2117" s="47">
        <v>1</v>
      </c>
      <c r="B2117" s="55" t="s">
        <v>319</v>
      </c>
      <c r="C2117" s="48">
        <v>3561689</v>
      </c>
      <c r="D2117" s="49">
        <v>41962</v>
      </c>
      <c r="E2117" s="48">
        <v>922735</v>
      </c>
      <c r="F2117" s="48" t="s">
        <v>54</v>
      </c>
      <c r="G2117" s="50" t="s">
        <v>286</v>
      </c>
      <c r="H2117" s="122">
        <v>349.4</v>
      </c>
      <c r="I2117" s="122">
        <v>-349.4</v>
      </c>
      <c r="J2117" s="122">
        <v>0</v>
      </c>
      <c r="K2117" s="122">
        <v>0</v>
      </c>
    </row>
    <row r="2118" spans="1:11" ht="12" hidden="1" customHeight="1" outlineLevel="2" x14ac:dyDescent="0.25">
      <c r="A2118" s="47">
        <v>1</v>
      </c>
      <c r="B2118" s="55" t="s">
        <v>319</v>
      </c>
      <c r="C2118" s="48">
        <v>3506097</v>
      </c>
      <c r="D2118" s="49">
        <v>41962</v>
      </c>
      <c r="E2118" s="48">
        <v>523922</v>
      </c>
      <c r="F2118" s="48" t="s">
        <v>123</v>
      </c>
      <c r="G2118" s="50" t="s">
        <v>264</v>
      </c>
      <c r="H2118" s="122">
        <v>792.4</v>
      </c>
      <c r="I2118" s="122">
        <v>-89.68</v>
      </c>
      <c r="J2118" s="122">
        <v>-702.72</v>
      </c>
      <c r="K2118" s="122">
        <v>0</v>
      </c>
    </row>
    <row r="2119" spans="1:11" ht="12" hidden="1" customHeight="1" outlineLevel="2" x14ac:dyDescent="0.25">
      <c r="A2119" s="47">
        <v>1</v>
      </c>
      <c r="B2119" s="55" t="s">
        <v>319</v>
      </c>
      <c r="C2119" s="48">
        <v>3135280</v>
      </c>
      <c r="D2119" s="49">
        <v>41962</v>
      </c>
      <c r="E2119" s="48">
        <v>455386</v>
      </c>
      <c r="F2119" s="48" t="s">
        <v>246</v>
      </c>
      <c r="G2119" s="50" t="s">
        <v>278</v>
      </c>
      <c r="H2119" s="122">
        <v>349.4</v>
      </c>
      <c r="I2119" s="122">
        <v>-219.9</v>
      </c>
      <c r="J2119" s="122">
        <v>-74.53</v>
      </c>
      <c r="K2119" s="122">
        <v>54.97</v>
      </c>
    </row>
    <row r="2120" spans="1:11" ht="12" hidden="1" customHeight="1" outlineLevel="2" x14ac:dyDescent="0.25">
      <c r="A2120" s="47">
        <v>1</v>
      </c>
      <c r="B2120" s="55" t="s">
        <v>319</v>
      </c>
      <c r="C2120" s="48">
        <v>3331888</v>
      </c>
      <c r="D2120" s="49">
        <v>41962</v>
      </c>
      <c r="E2120" s="48">
        <v>930628</v>
      </c>
      <c r="F2120" s="48" t="s">
        <v>16</v>
      </c>
      <c r="G2120" s="50" t="s">
        <v>266</v>
      </c>
      <c r="H2120" s="122">
        <v>792.4</v>
      </c>
      <c r="I2120" s="122">
        <v>-531.38</v>
      </c>
      <c r="J2120" s="122">
        <v>-261.02</v>
      </c>
      <c r="K2120" s="122">
        <v>0</v>
      </c>
    </row>
    <row r="2121" spans="1:11" ht="12" hidden="1" customHeight="1" outlineLevel="2" x14ac:dyDescent="0.25">
      <c r="A2121" s="47">
        <v>1</v>
      </c>
      <c r="B2121" s="55" t="s">
        <v>319</v>
      </c>
      <c r="C2121" s="48">
        <v>3536226</v>
      </c>
      <c r="D2121" s="49">
        <v>41962</v>
      </c>
      <c r="E2121" s="48">
        <v>201260</v>
      </c>
      <c r="F2121" s="48" t="s">
        <v>16</v>
      </c>
      <c r="G2121" s="50" t="s">
        <v>266</v>
      </c>
      <c r="H2121" s="122">
        <v>2602</v>
      </c>
      <c r="I2121" s="122">
        <v>-362.9</v>
      </c>
      <c r="J2121" s="122">
        <v>-2239.1</v>
      </c>
      <c r="K2121" s="122">
        <v>0</v>
      </c>
    </row>
    <row r="2122" spans="1:11" ht="12" hidden="1" customHeight="1" outlineLevel="2" x14ac:dyDescent="0.25">
      <c r="A2122" s="47">
        <v>1</v>
      </c>
      <c r="B2122" s="55" t="s">
        <v>319</v>
      </c>
      <c r="C2122" s="48">
        <v>7002289</v>
      </c>
      <c r="D2122" s="49">
        <v>41962</v>
      </c>
      <c r="E2122" s="48">
        <v>960108</v>
      </c>
      <c r="F2122" s="48" t="s">
        <v>38</v>
      </c>
      <c r="G2122" s="50" t="s">
        <v>260</v>
      </c>
      <c r="H2122" s="122">
        <v>2952.4</v>
      </c>
      <c r="I2122" s="122">
        <v>-601.9</v>
      </c>
      <c r="J2122" s="122">
        <v>-2023.5</v>
      </c>
      <c r="K2122" s="122">
        <v>327</v>
      </c>
    </row>
    <row r="2123" spans="1:11" ht="12" hidden="1" customHeight="1" outlineLevel="2" x14ac:dyDescent="0.25">
      <c r="A2123" s="47">
        <v>1</v>
      </c>
      <c r="B2123" s="55" t="s">
        <v>319</v>
      </c>
      <c r="C2123" s="48">
        <v>3027963</v>
      </c>
      <c r="D2123" s="49">
        <v>41962</v>
      </c>
      <c r="E2123" s="48">
        <v>361441</v>
      </c>
      <c r="F2123" s="48" t="s">
        <v>38</v>
      </c>
      <c r="G2123" s="50" t="s">
        <v>260</v>
      </c>
      <c r="H2123" s="122">
        <v>792.4</v>
      </c>
      <c r="I2123" s="122">
        <v>-274.45</v>
      </c>
      <c r="J2123" s="122">
        <v>-430.43</v>
      </c>
      <c r="K2123" s="122">
        <v>87.52</v>
      </c>
    </row>
    <row r="2124" spans="1:11" ht="12" hidden="1" customHeight="1" outlineLevel="2" x14ac:dyDescent="0.25">
      <c r="A2124" s="47">
        <v>1</v>
      </c>
      <c r="B2124" s="55" t="s">
        <v>319</v>
      </c>
      <c r="C2124" s="48">
        <v>3460961</v>
      </c>
      <c r="D2124" s="49">
        <v>41962</v>
      </c>
      <c r="E2124" s="48">
        <v>936576</v>
      </c>
      <c r="F2124" s="48" t="s">
        <v>38</v>
      </c>
      <c r="G2124" s="50" t="s">
        <v>260</v>
      </c>
      <c r="H2124" s="122">
        <v>349.4</v>
      </c>
      <c r="I2124" s="122">
        <v>-180.54</v>
      </c>
      <c r="J2124" s="122">
        <v>-122.81</v>
      </c>
      <c r="K2124" s="122">
        <v>46.05</v>
      </c>
    </row>
    <row r="2125" spans="1:11" ht="12" hidden="1" customHeight="1" outlineLevel="2" x14ac:dyDescent="0.25">
      <c r="A2125" s="47">
        <v>1</v>
      </c>
      <c r="B2125" s="55" t="s">
        <v>319</v>
      </c>
      <c r="C2125" s="48">
        <v>651479</v>
      </c>
      <c r="D2125" s="49">
        <v>41962</v>
      </c>
      <c r="E2125" s="48">
        <v>917470</v>
      </c>
      <c r="F2125" s="48" t="s">
        <v>242</v>
      </c>
      <c r="G2125" s="50" t="s">
        <v>270</v>
      </c>
      <c r="H2125" s="122">
        <v>792.4</v>
      </c>
      <c r="I2125" s="122">
        <v>0</v>
      </c>
      <c r="J2125" s="122">
        <v>-261.02</v>
      </c>
      <c r="K2125" s="122">
        <v>531.38</v>
      </c>
    </row>
    <row r="2126" spans="1:11" ht="12" hidden="1" customHeight="1" outlineLevel="2" x14ac:dyDescent="0.25">
      <c r="A2126" s="47">
        <v>1</v>
      </c>
      <c r="B2126" s="55" t="s">
        <v>319</v>
      </c>
      <c r="C2126" s="48">
        <v>923766</v>
      </c>
      <c r="D2126" s="49">
        <v>41962</v>
      </c>
      <c r="E2126" s="48">
        <v>917571</v>
      </c>
      <c r="F2126" s="48" t="s">
        <v>243</v>
      </c>
      <c r="G2126" s="50" t="s">
        <v>273</v>
      </c>
      <c r="H2126" s="122">
        <v>792.4</v>
      </c>
      <c r="I2126" s="122">
        <v>0</v>
      </c>
      <c r="J2126" s="122">
        <v>-261.02</v>
      </c>
      <c r="K2126" s="122">
        <v>531.38</v>
      </c>
    </row>
    <row r="2127" spans="1:11" ht="12" hidden="1" customHeight="1" outlineLevel="2" x14ac:dyDescent="0.25">
      <c r="A2127" s="47">
        <v>1</v>
      </c>
      <c r="B2127" s="55" t="s">
        <v>319</v>
      </c>
      <c r="C2127" s="48">
        <v>3513413</v>
      </c>
      <c r="D2127" s="49">
        <v>41962</v>
      </c>
      <c r="E2127" s="48">
        <v>326685</v>
      </c>
      <c r="F2127" s="48" t="s">
        <v>19</v>
      </c>
      <c r="G2127" s="50" t="s">
        <v>262</v>
      </c>
      <c r="H2127" s="122">
        <v>885</v>
      </c>
      <c r="I2127" s="122">
        <v>0</v>
      </c>
      <c r="J2127" s="122">
        <v>85.23</v>
      </c>
      <c r="K2127" s="122">
        <v>970.23</v>
      </c>
    </row>
    <row r="2128" spans="1:11" ht="12" hidden="1" customHeight="1" outlineLevel="2" x14ac:dyDescent="0.25">
      <c r="A2128" s="47">
        <v>1</v>
      </c>
      <c r="B2128" s="55" t="s">
        <v>319</v>
      </c>
      <c r="C2128" s="48">
        <v>3561689</v>
      </c>
      <c r="D2128" s="49">
        <v>41963</v>
      </c>
      <c r="E2128" s="48">
        <v>922735</v>
      </c>
      <c r="F2128" s="48" t="s">
        <v>54</v>
      </c>
      <c r="G2128" s="50" t="s">
        <v>286</v>
      </c>
      <c r="H2128" s="122">
        <v>1629.03</v>
      </c>
      <c r="I2128" s="122">
        <v>-1090.17</v>
      </c>
      <c r="J2128" s="122">
        <v>-538.86</v>
      </c>
      <c r="K2128" s="122">
        <v>0</v>
      </c>
    </row>
    <row r="2129" spans="1:11" ht="12" hidden="1" customHeight="1" outlineLevel="2" x14ac:dyDescent="0.25">
      <c r="A2129" s="47">
        <v>1</v>
      </c>
      <c r="B2129" s="55" t="s">
        <v>319</v>
      </c>
      <c r="C2129" s="48">
        <v>3506097</v>
      </c>
      <c r="D2129" s="49">
        <v>41963</v>
      </c>
      <c r="E2129" s="48">
        <v>523922</v>
      </c>
      <c r="F2129" s="48" t="s">
        <v>123</v>
      </c>
      <c r="G2129" s="50" t="s">
        <v>264</v>
      </c>
      <c r="H2129" s="122">
        <v>349.4</v>
      </c>
      <c r="I2129" s="122">
        <v>-54.15</v>
      </c>
      <c r="J2129" s="122">
        <v>-295.25</v>
      </c>
      <c r="K2129" s="122">
        <v>0</v>
      </c>
    </row>
    <row r="2130" spans="1:11" ht="12" hidden="1" customHeight="1" outlineLevel="2" x14ac:dyDescent="0.25">
      <c r="A2130" s="47">
        <v>1</v>
      </c>
      <c r="B2130" s="55" t="s">
        <v>319</v>
      </c>
      <c r="C2130" s="48">
        <v>3489240</v>
      </c>
      <c r="D2130" s="49">
        <v>41963</v>
      </c>
      <c r="E2130" s="48">
        <v>670423</v>
      </c>
      <c r="F2130" s="48" t="s">
        <v>123</v>
      </c>
      <c r="G2130" s="50" t="s">
        <v>264</v>
      </c>
      <c r="H2130" s="122">
        <v>198</v>
      </c>
      <c r="I2130" s="122">
        <v>-52.97</v>
      </c>
      <c r="J2130" s="122">
        <v>-145.03</v>
      </c>
      <c r="K2130" s="122">
        <v>0</v>
      </c>
    </row>
    <row r="2131" spans="1:11" ht="12" hidden="1" customHeight="1" outlineLevel="2" x14ac:dyDescent="0.25">
      <c r="A2131" s="47">
        <v>1</v>
      </c>
      <c r="B2131" s="55" t="s">
        <v>319</v>
      </c>
      <c r="C2131" s="48">
        <v>3135280</v>
      </c>
      <c r="D2131" s="49">
        <v>41963</v>
      </c>
      <c r="E2131" s="48">
        <v>455386</v>
      </c>
      <c r="F2131" s="48" t="s">
        <v>246</v>
      </c>
      <c r="G2131" s="50" t="s">
        <v>278</v>
      </c>
      <c r="H2131" s="122">
        <v>349.4</v>
      </c>
      <c r="I2131" s="122">
        <v>-219.9</v>
      </c>
      <c r="J2131" s="122">
        <v>-74.53</v>
      </c>
      <c r="K2131" s="122">
        <v>54.97</v>
      </c>
    </row>
    <row r="2132" spans="1:11" ht="12" hidden="1" customHeight="1" outlineLevel="2" x14ac:dyDescent="0.25">
      <c r="A2132" s="47">
        <v>1</v>
      </c>
      <c r="B2132" s="55" t="s">
        <v>319</v>
      </c>
      <c r="C2132" s="48">
        <v>3556539</v>
      </c>
      <c r="D2132" s="49">
        <v>41963</v>
      </c>
      <c r="E2132" s="48">
        <v>949579</v>
      </c>
      <c r="F2132" s="48" t="s">
        <v>133</v>
      </c>
      <c r="G2132" s="50" t="s">
        <v>276</v>
      </c>
      <c r="H2132" s="122">
        <v>1999.43</v>
      </c>
      <c r="I2132" s="122">
        <v>-722.93</v>
      </c>
      <c r="J2132" s="122">
        <v>-1276.5</v>
      </c>
      <c r="K2132" s="122">
        <v>0</v>
      </c>
    </row>
    <row r="2133" spans="1:11" ht="12" hidden="1" customHeight="1" outlineLevel="2" x14ac:dyDescent="0.25">
      <c r="A2133" s="47">
        <v>1</v>
      </c>
      <c r="B2133" s="55" t="s">
        <v>319</v>
      </c>
      <c r="C2133" s="48">
        <v>3536226</v>
      </c>
      <c r="D2133" s="49">
        <v>41963</v>
      </c>
      <c r="E2133" s="48">
        <v>201260</v>
      </c>
      <c r="F2133" s="48" t="s">
        <v>16</v>
      </c>
      <c r="G2133" s="50" t="s">
        <v>266</v>
      </c>
      <c r="H2133" s="122">
        <v>2602</v>
      </c>
      <c r="I2133" s="122">
        <v>-362.9</v>
      </c>
      <c r="J2133" s="122">
        <v>-2239.1</v>
      </c>
      <c r="K2133" s="122">
        <v>0</v>
      </c>
    </row>
    <row r="2134" spans="1:11" ht="12" hidden="1" customHeight="1" outlineLevel="2" x14ac:dyDescent="0.25">
      <c r="A2134" s="47">
        <v>1</v>
      </c>
      <c r="B2134" s="55" t="s">
        <v>319</v>
      </c>
      <c r="C2134" s="48">
        <v>7002289</v>
      </c>
      <c r="D2134" s="49">
        <v>41963</v>
      </c>
      <c r="E2134" s="48">
        <v>960108</v>
      </c>
      <c r="F2134" s="48" t="s">
        <v>38</v>
      </c>
      <c r="G2134" s="50" t="s">
        <v>260</v>
      </c>
      <c r="H2134" s="122">
        <v>2602</v>
      </c>
      <c r="I2134" s="122">
        <v>-578.23</v>
      </c>
      <c r="J2134" s="122">
        <v>-1773.77</v>
      </c>
      <c r="K2134" s="122">
        <v>250</v>
      </c>
    </row>
    <row r="2135" spans="1:11" ht="12" hidden="1" customHeight="1" outlineLevel="2" x14ac:dyDescent="0.25">
      <c r="A2135" s="47">
        <v>1</v>
      </c>
      <c r="B2135" s="55" t="s">
        <v>319</v>
      </c>
      <c r="C2135" s="48">
        <v>3027963</v>
      </c>
      <c r="D2135" s="49">
        <v>41963</v>
      </c>
      <c r="E2135" s="48">
        <v>361441</v>
      </c>
      <c r="F2135" s="48" t="s">
        <v>38</v>
      </c>
      <c r="G2135" s="50" t="s">
        <v>260</v>
      </c>
      <c r="H2135" s="122">
        <v>349.4</v>
      </c>
      <c r="I2135" s="122">
        <v>-180.54</v>
      </c>
      <c r="J2135" s="122">
        <v>-122.81</v>
      </c>
      <c r="K2135" s="122">
        <v>46.05</v>
      </c>
    </row>
    <row r="2136" spans="1:11" ht="12" hidden="1" customHeight="1" outlineLevel="2" x14ac:dyDescent="0.25">
      <c r="A2136" s="47">
        <v>1</v>
      </c>
      <c r="B2136" s="55" t="s">
        <v>319</v>
      </c>
      <c r="C2136" s="48">
        <v>3460961</v>
      </c>
      <c r="D2136" s="49">
        <v>41963</v>
      </c>
      <c r="E2136" s="48">
        <v>936576</v>
      </c>
      <c r="F2136" s="48" t="s">
        <v>38</v>
      </c>
      <c r="G2136" s="50" t="s">
        <v>260</v>
      </c>
      <c r="H2136" s="122">
        <v>349.4</v>
      </c>
      <c r="I2136" s="122">
        <v>-180.54</v>
      </c>
      <c r="J2136" s="122">
        <v>-122.81</v>
      </c>
      <c r="K2136" s="122">
        <v>46.05</v>
      </c>
    </row>
    <row r="2137" spans="1:11" ht="12" hidden="1" customHeight="1" outlineLevel="2" x14ac:dyDescent="0.25">
      <c r="A2137" s="47">
        <v>1</v>
      </c>
      <c r="B2137" s="55" t="s">
        <v>319</v>
      </c>
      <c r="C2137" s="48">
        <v>651479</v>
      </c>
      <c r="D2137" s="49">
        <v>41963</v>
      </c>
      <c r="E2137" s="48">
        <v>917470</v>
      </c>
      <c r="F2137" s="48" t="s">
        <v>242</v>
      </c>
      <c r="G2137" s="50" t="s">
        <v>270</v>
      </c>
      <c r="H2137" s="122">
        <v>349.4</v>
      </c>
      <c r="I2137" s="122">
        <v>0</v>
      </c>
      <c r="J2137" s="122">
        <v>13.5</v>
      </c>
      <c r="K2137" s="122">
        <v>362.9</v>
      </c>
    </row>
    <row r="2138" spans="1:11" ht="12" hidden="1" customHeight="1" outlineLevel="2" x14ac:dyDescent="0.25">
      <c r="A2138" s="47">
        <v>1</v>
      </c>
      <c r="B2138" s="55" t="s">
        <v>319</v>
      </c>
      <c r="C2138" s="48">
        <v>1206418</v>
      </c>
      <c r="D2138" s="49">
        <v>41963</v>
      </c>
      <c r="E2138" s="48">
        <v>478949</v>
      </c>
      <c r="F2138" s="48" t="s">
        <v>29</v>
      </c>
      <c r="G2138" s="50" t="s">
        <v>268</v>
      </c>
      <c r="H2138" s="122">
        <v>204.87</v>
      </c>
      <c r="I2138" s="122">
        <v>0</v>
      </c>
      <c r="J2138" s="122">
        <v>19.73</v>
      </c>
      <c r="K2138" s="122">
        <v>224.6</v>
      </c>
    </row>
    <row r="2139" spans="1:11" ht="12" hidden="1" customHeight="1" outlineLevel="2" x14ac:dyDescent="0.25">
      <c r="A2139" s="47">
        <v>1</v>
      </c>
      <c r="B2139" s="55" t="s">
        <v>319</v>
      </c>
      <c r="C2139" s="48">
        <v>923766</v>
      </c>
      <c r="D2139" s="49">
        <v>41963</v>
      </c>
      <c r="E2139" s="48">
        <v>917571</v>
      </c>
      <c r="F2139" s="48" t="s">
        <v>243</v>
      </c>
      <c r="G2139" s="50" t="s">
        <v>273</v>
      </c>
      <c r="H2139" s="122">
        <v>349.4</v>
      </c>
      <c r="I2139" s="122">
        <v>0</v>
      </c>
      <c r="J2139" s="122">
        <v>13.5</v>
      </c>
      <c r="K2139" s="122">
        <v>362.9</v>
      </c>
    </row>
    <row r="2140" spans="1:11" ht="12" hidden="1" customHeight="1" outlineLevel="2" x14ac:dyDescent="0.25">
      <c r="A2140" s="47">
        <v>1</v>
      </c>
      <c r="B2140" s="55" t="s">
        <v>319</v>
      </c>
      <c r="C2140" s="48">
        <v>3506097</v>
      </c>
      <c r="D2140" s="49">
        <v>41964</v>
      </c>
      <c r="E2140" s="48">
        <v>523922</v>
      </c>
      <c r="F2140" s="48" t="s">
        <v>123</v>
      </c>
      <c r="G2140" s="50" t="s">
        <v>264</v>
      </c>
      <c r="H2140" s="122">
        <v>349.4</v>
      </c>
      <c r="I2140" s="122">
        <v>-54.15</v>
      </c>
      <c r="J2140" s="122">
        <v>-295.25</v>
      </c>
      <c r="K2140" s="122">
        <v>0</v>
      </c>
    </row>
    <row r="2141" spans="1:11" ht="12" hidden="1" customHeight="1" outlineLevel="2" x14ac:dyDescent="0.25">
      <c r="A2141" s="47">
        <v>1</v>
      </c>
      <c r="B2141" s="55" t="s">
        <v>319</v>
      </c>
      <c r="C2141" s="48">
        <v>3135280</v>
      </c>
      <c r="D2141" s="49">
        <v>41964</v>
      </c>
      <c r="E2141" s="48">
        <v>455386</v>
      </c>
      <c r="F2141" s="48" t="s">
        <v>246</v>
      </c>
      <c r="G2141" s="50" t="s">
        <v>278</v>
      </c>
      <c r="H2141" s="122">
        <v>349.4</v>
      </c>
      <c r="I2141" s="122">
        <v>-219.9</v>
      </c>
      <c r="J2141" s="122">
        <v>-74.53</v>
      </c>
      <c r="K2141" s="122">
        <v>54.97</v>
      </c>
    </row>
    <row r="2142" spans="1:11" ht="12" hidden="1" customHeight="1" outlineLevel="2" x14ac:dyDescent="0.25">
      <c r="A2142" s="47">
        <v>1</v>
      </c>
      <c r="B2142" s="55" t="s">
        <v>319</v>
      </c>
      <c r="C2142" s="48">
        <v>3536226</v>
      </c>
      <c r="D2142" s="49">
        <v>41964</v>
      </c>
      <c r="E2142" s="48">
        <v>201260</v>
      </c>
      <c r="F2142" s="48" t="s">
        <v>16</v>
      </c>
      <c r="G2142" s="50" t="s">
        <v>266</v>
      </c>
      <c r="H2142" s="122">
        <v>2509.4</v>
      </c>
      <c r="I2142" s="122">
        <v>-362.9</v>
      </c>
      <c r="J2142" s="122">
        <v>-2146.5</v>
      </c>
      <c r="K2142" s="122">
        <v>0</v>
      </c>
    </row>
    <row r="2143" spans="1:11" ht="12" hidden="1" customHeight="1" outlineLevel="2" x14ac:dyDescent="0.25">
      <c r="A2143" s="47">
        <v>1</v>
      </c>
      <c r="B2143" s="55" t="s">
        <v>319</v>
      </c>
      <c r="C2143" s="48">
        <v>7002289</v>
      </c>
      <c r="D2143" s="49">
        <v>41964</v>
      </c>
      <c r="E2143" s="48">
        <v>960108</v>
      </c>
      <c r="F2143" s="48" t="s">
        <v>38</v>
      </c>
      <c r="G2143" s="50" t="s">
        <v>260</v>
      </c>
      <c r="H2143" s="122">
        <v>2509.4</v>
      </c>
      <c r="I2143" s="122">
        <v>-578.23</v>
      </c>
      <c r="J2143" s="122">
        <v>-1681.17</v>
      </c>
      <c r="K2143" s="122">
        <v>250</v>
      </c>
    </row>
    <row r="2144" spans="1:11" ht="12" hidden="1" customHeight="1" outlineLevel="2" x14ac:dyDescent="0.25">
      <c r="A2144" s="47">
        <v>1</v>
      </c>
      <c r="B2144" s="55" t="s">
        <v>319</v>
      </c>
      <c r="C2144" s="48">
        <v>3053489</v>
      </c>
      <c r="D2144" s="49">
        <v>41964</v>
      </c>
      <c r="E2144" s="48">
        <v>929752</v>
      </c>
      <c r="F2144" s="48" t="s">
        <v>38</v>
      </c>
      <c r="G2144" s="50" t="s">
        <v>260</v>
      </c>
      <c r="H2144" s="122">
        <v>1814.23</v>
      </c>
      <c r="I2144" s="122">
        <v>-364.56</v>
      </c>
      <c r="J2144" s="122">
        <v>-1446.67</v>
      </c>
      <c r="K2144" s="122">
        <v>3</v>
      </c>
    </row>
    <row r="2145" spans="1:11" ht="12" hidden="1" customHeight="1" outlineLevel="2" x14ac:dyDescent="0.25">
      <c r="A2145" s="47">
        <v>1</v>
      </c>
      <c r="B2145" s="55" t="s">
        <v>319</v>
      </c>
      <c r="C2145" s="48">
        <v>3027963</v>
      </c>
      <c r="D2145" s="49">
        <v>41964</v>
      </c>
      <c r="E2145" s="48">
        <v>361441</v>
      </c>
      <c r="F2145" s="48" t="s">
        <v>38</v>
      </c>
      <c r="G2145" s="50" t="s">
        <v>260</v>
      </c>
      <c r="H2145" s="122">
        <v>349.4</v>
      </c>
      <c r="I2145" s="122">
        <v>-180.54</v>
      </c>
      <c r="J2145" s="122">
        <v>-122.81</v>
      </c>
      <c r="K2145" s="122">
        <v>46.05</v>
      </c>
    </row>
    <row r="2146" spans="1:11" ht="12" hidden="1" customHeight="1" outlineLevel="2" x14ac:dyDescent="0.25">
      <c r="A2146" s="47">
        <v>1</v>
      </c>
      <c r="B2146" s="55" t="s">
        <v>319</v>
      </c>
      <c r="C2146" s="48">
        <v>3460961</v>
      </c>
      <c r="D2146" s="49">
        <v>41964</v>
      </c>
      <c r="E2146" s="48">
        <v>936576</v>
      </c>
      <c r="F2146" s="48" t="s">
        <v>38</v>
      </c>
      <c r="G2146" s="50" t="s">
        <v>260</v>
      </c>
      <c r="H2146" s="122">
        <v>349.4</v>
      </c>
      <c r="I2146" s="122">
        <v>-180.54</v>
      </c>
      <c r="J2146" s="122">
        <v>-122.81</v>
      </c>
      <c r="K2146" s="122">
        <v>46.05</v>
      </c>
    </row>
    <row r="2147" spans="1:11" ht="12" hidden="1" customHeight="1" outlineLevel="2" x14ac:dyDescent="0.25">
      <c r="A2147" s="47">
        <v>1</v>
      </c>
      <c r="B2147" s="55" t="s">
        <v>319</v>
      </c>
      <c r="C2147" s="48">
        <v>651479</v>
      </c>
      <c r="D2147" s="49">
        <v>41964</v>
      </c>
      <c r="E2147" s="48">
        <v>917470</v>
      </c>
      <c r="F2147" s="48" t="s">
        <v>242</v>
      </c>
      <c r="G2147" s="50" t="s">
        <v>270</v>
      </c>
      <c r="H2147" s="122">
        <v>349.4</v>
      </c>
      <c r="I2147" s="122">
        <v>0</v>
      </c>
      <c r="J2147" s="122">
        <v>13.5</v>
      </c>
      <c r="K2147" s="122">
        <v>362.9</v>
      </c>
    </row>
    <row r="2148" spans="1:11" ht="12" hidden="1" customHeight="1" outlineLevel="2" x14ac:dyDescent="0.25">
      <c r="A2148" s="47">
        <v>1</v>
      </c>
      <c r="B2148" s="55" t="s">
        <v>319</v>
      </c>
      <c r="C2148" s="48">
        <v>3513413</v>
      </c>
      <c r="D2148" s="49">
        <v>41964</v>
      </c>
      <c r="E2148" s="48">
        <v>326685</v>
      </c>
      <c r="F2148" s="48" t="s">
        <v>19</v>
      </c>
      <c r="G2148" s="50" t="s">
        <v>262</v>
      </c>
      <c r="H2148" s="122">
        <v>349.4</v>
      </c>
      <c r="I2148" s="122">
        <v>0</v>
      </c>
      <c r="J2148" s="122">
        <v>33.65</v>
      </c>
      <c r="K2148" s="122">
        <v>383.05</v>
      </c>
    </row>
    <row r="2149" spans="1:11" ht="12" hidden="1" customHeight="1" outlineLevel="2" x14ac:dyDescent="0.25">
      <c r="A2149" s="47">
        <v>1</v>
      </c>
      <c r="B2149" s="55" t="s">
        <v>319</v>
      </c>
      <c r="C2149" s="48">
        <v>3506097</v>
      </c>
      <c r="D2149" s="49">
        <v>41967</v>
      </c>
      <c r="E2149" s="48">
        <v>523922</v>
      </c>
      <c r="F2149" s="48" t="s">
        <v>123</v>
      </c>
      <c r="G2149" s="50" t="s">
        <v>264</v>
      </c>
      <c r="H2149" s="122">
        <v>442</v>
      </c>
      <c r="I2149" s="122">
        <v>-72.510000000000005</v>
      </c>
      <c r="J2149" s="122">
        <v>-369.49</v>
      </c>
      <c r="K2149" s="122">
        <v>0</v>
      </c>
    </row>
    <row r="2150" spans="1:11" ht="12" hidden="1" customHeight="1" outlineLevel="2" x14ac:dyDescent="0.25">
      <c r="A2150" s="47">
        <v>1</v>
      </c>
      <c r="B2150" s="55" t="s">
        <v>319</v>
      </c>
      <c r="C2150" s="48">
        <v>3135280</v>
      </c>
      <c r="D2150" s="49">
        <v>41967</v>
      </c>
      <c r="E2150" s="48">
        <v>455386</v>
      </c>
      <c r="F2150" s="48" t="s">
        <v>246</v>
      </c>
      <c r="G2150" s="50" t="s">
        <v>278</v>
      </c>
      <c r="H2150" s="122">
        <v>349.4</v>
      </c>
      <c r="I2150" s="122">
        <v>-219.9</v>
      </c>
      <c r="J2150" s="122">
        <v>-74.53</v>
      </c>
      <c r="K2150" s="122">
        <v>54.97</v>
      </c>
    </row>
    <row r="2151" spans="1:11" ht="12" hidden="1" customHeight="1" outlineLevel="2" x14ac:dyDescent="0.25">
      <c r="A2151" s="47">
        <v>1</v>
      </c>
      <c r="B2151" s="55" t="s">
        <v>319</v>
      </c>
      <c r="C2151" s="48">
        <v>3485790</v>
      </c>
      <c r="D2151" s="49">
        <v>41967</v>
      </c>
      <c r="E2151" s="48">
        <v>476982</v>
      </c>
      <c r="F2151" s="48" t="s">
        <v>16</v>
      </c>
      <c r="G2151" s="50" t="s">
        <v>266</v>
      </c>
      <c r="H2151" s="122">
        <v>2763.56</v>
      </c>
      <c r="I2151" s="122">
        <v>-1352.99</v>
      </c>
      <c r="J2151" s="122">
        <v>-2688.56</v>
      </c>
      <c r="K2151" s="122">
        <v>-1277.99</v>
      </c>
    </row>
    <row r="2152" spans="1:11" ht="12" hidden="1" customHeight="1" outlineLevel="2" x14ac:dyDescent="0.25">
      <c r="A2152" s="47">
        <v>1</v>
      </c>
      <c r="B2152" s="55" t="s">
        <v>319</v>
      </c>
      <c r="C2152" s="48">
        <v>3536226</v>
      </c>
      <c r="D2152" s="49">
        <v>41967</v>
      </c>
      <c r="E2152" s="48">
        <v>201260</v>
      </c>
      <c r="F2152" s="48" t="s">
        <v>16</v>
      </c>
      <c r="G2152" s="50" t="s">
        <v>266</v>
      </c>
      <c r="H2152" s="122">
        <v>2509.4</v>
      </c>
      <c r="I2152" s="122">
        <v>-362.9</v>
      </c>
      <c r="J2152" s="122">
        <v>-2146.5</v>
      </c>
      <c r="K2152" s="122">
        <v>0</v>
      </c>
    </row>
    <row r="2153" spans="1:11" ht="12" hidden="1" customHeight="1" outlineLevel="2" x14ac:dyDescent="0.25">
      <c r="A2153" s="47">
        <v>1</v>
      </c>
      <c r="B2153" s="55" t="s">
        <v>319</v>
      </c>
      <c r="C2153" s="48">
        <v>7002289</v>
      </c>
      <c r="D2153" s="49">
        <v>41967</v>
      </c>
      <c r="E2153" s="48">
        <v>960108</v>
      </c>
      <c r="F2153" s="48" t="s">
        <v>38</v>
      </c>
      <c r="G2153" s="50" t="s">
        <v>260</v>
      </c>
      <c r="H2153" s="122">
        <v>2509.4</v>
      </c>
      <c r="I2153" s="122">
        <v>-578.23</v>
      </c>
      <c r="J2153" s="122">
        <v>-1681.17</v>
      </c>
      <c r="K2153" s="122">
        <v>250</v>
      </c>
    </row>
    <row r="2154" spans="1:11" ht="12" hidden="1" customHeight="1" outlineLevel="2" x14ac:dyDescent="0.25">
      <c r="A2154" s="47">
        <v>1</v>
      </c>
      <c r="B2154" s="55" t="s">
        <v>319</v>
      </c>
      <c r="C2154" s="48">
        <v>3027963</v>
      </c>
      <c r="D2154" s="49">
        <v>41967</v>
      </c>
      <c r="E2154" s="48">
        <v>361441</v>
      </c>
      <c r="F2154" s="48" t="s">
        <v>38</v>
      </c>
      <c r="G2154" s="50" t="s">
        <v>260</v>
      </c>
      <c r="H2154" s="122">
        <v>349.4</v>
      </c>
      <c r="I2154" s="122">
        <v>-180.54</v>
      </c>
      <c r="J2154" s="122">
        <v>-122.81</v>
      </c>
      <c r="K2154" s="122">
        <v>46.05</v>
      </c>
    </row>
    <row r="2155" spans="1:11" ht="12" hidden="1" customHeight="1" outlineLevel="2" x14ac:dyDescent="0.25">
      <c r="A2155" s="47">
        <v>1</v>
      </c>
      <c r="B2155" s="55" t="s">
        <v>319</v>
      </c>
      <c r="C2155" s="48">
        <v>3460961</v>
      </c>
      <c r="D2155" s="49">
        <v>41967</v>
      </c>
      <c r="E2155" s="48">
        <v>936576</v>
      </c>
      <c r="F2155" s="48" t="s">
        <v>38</v>
      </c>
      <c r="G2155" s="50" t="s">
        <v>260</v>
      </c>
      <c r="H2155" s="122">
        <v>442</v>
      </c>
      <c r="I2155" s="122">
        <v>-180.54</v>
      </c>
      <c r="J2155" s="122">
        <v>-215.41</v>
      </c>
      <c r="K2155" s="122">
        <v>46.05</v>
      </c>
    </row>
    <row r="2156" spans="1:11" ht="12" hidden="1" customHeight="1" outlineLevel="2" x14ac:dyDescent="0.25">
      <c r="A2156" s="47">
        <v>1</v>
      </c>
      <c r="B2156" s="55" t="s">
        <v>319</v>
      </c>
      <c r="C2156" s="48">
        <v>651479</v>
      </c>
      <c r="D2156" s="49">
        <v>41967</v>
      </c>
      <c r="E2156" s="48">
        <v>917470</v>
      </c>
      <c r="F2156" s="48" t="s">
        <v>242</v>
      </c>
      <c r="G2156" s="50" t="s">
        <v>270</v>
      </c>
      <c r="H2156" s="122">
        <v>442</v>
      </c>
      <c r="I2156" s="122">
        <v>0</v>
      </c>
      <c r="J2156" s="122">
        <v>-46.98</v>
      </c>
      <c r="K2156" s="122">
        <v>395.02</v>
      </c>
    </row>
    <row r="2157" spans="1:11" ht="12" hidden="1" customHeight="1" outlineLevel="2" x14ac:dyDescent="0.25">
      <c r="A2157" s="47">
        <v>1</v>
      </c>
      <c r="B2157" s="55" t="s">
        <v>319</v>
      </c>
      <c r="C2157" s="48">
        <v>923766</v>
      </c>
      <c r="D2157" s="49">
        <v>41967</v>
      </c>
      <c r="E2157" s="48">
        <v>917571</v>
      </c>
      <c r="F2157" s="48" t="s">
        <v>243</v>
      </c>
      <c r="G2157" s="50" t="s">
        <v>273</v>
      </c>
      <c r="H2157" s="122">
        <v>349.4</v>
      </c>
      <c r="I2157" s="122">
        <v>0</v>
      </c>
      <c r="J2157" s="122">
        <v>13.5</v>
      </c>
      <c r="K2157" s="122">
        <v>362.9</v>
      </c>
    </row>
    <row r="2158" spans="1:11" ht="12" hidden="1" customHeight="1" outlineLevel="2" x14ac:dyDescent="0.25">
      <c r="A2158" s="47">
        <v>1</v>
      </c>
      <c r="B2158" s="55" t="s">
        <v>319</v>
      </c>
      <c r="C2158" s="48">
        <v>3513413</v>
      </c>
      <c r="D2158" s="49">
        <v>41967</v>
      </c>
      <c r="E2158" s="48">
        <v>326685</v>
      </c>
      <c r="F2158" s="48" t="s">
        <v>19</v>
      </c>
      <c r="G2158" s="50" t="s">
        <v>262</v>
      </c>
      <c r="H2158" s="122">
        <v>1793.23</v>
      </c>
      <c r="I2158" s="122">
        <v>0</v>
      </c>
      <c r="J2158" s="122">
        <v>172.69</v>
      </c>
      <c r="K2158" s="122">
        <v>1965.92</v>
      </c>
    </row>
    <row r="2159" spans="1:11" ht="12" hidden="1" customHeight="1" outlineLevel="2" x14ac:dyDescent="0.25">
      <c r="A2159" s="47">
        <v>1</v>
      </c>
      <c r="B2159" s="55" t="s">
        <v>319</v>
      </c>
      <c r="C2159" s="48">
        <v>3506097</v>
      </c>
      <c r="D2159" s="49">
        <v>41968</v>
      </c>
      <c r="E2159" s="48">
        <v>523922</v>
      </c>
      <c r="F2159" s="48" t="s">
        <v>123</v>
      </c>
      <c r="G2159" s="50" t="s">
        <v>264</v>
      </c>
      <c r="H2159" s="122">
        <v>349.4</v>
      </c>
      <c r="I2159" s="122">
        <v>-54.15</v>
      </c>
      <c r="J2159" s="122">
        <v>-295.25</v>
      </c>
      <c r="K2159" s="122">
        <v>0</v>
      </c>
    </row>
    <row r="2160" spans="1:11" ht="12" hidden="1" customHeight="1" outlineLevel="2" x14ac:dyDescent="0.25">
      <c r="A2160" s="47">
        <v>1</v>
      </c>
      <c r="B2160" s="55" t="s">
        <v>319</v>
      </c>
      <c r="C2160" s="48">
        <v>3135280</v>
      </c>
      <c r="D2160" s="49">
        <v>41968</v>
      </c>
      <c r="E2160" s="48">
        <v>455386</v>
      </c>
      <c r="F2160" s="48" t="s">
        <v>246</v>
      </c>
      <c r="G2160" s="50" t="s">
        <v>278</v>
      </c>
      <c r="H2160" s="122">
        <v>442</v>
      </c>
      <c r="I2160" s="122">
        <v>-219.9</v>
      </c>
      <c r="J2160" s="122">
        <v>-167.13</v>
      </c>
      <c r="K2160" s="122">
        <v>54.97</v>
      </c>
    </row>
    <row r="2161" spans="1:11" ht="12" hidden="1" customHeight="1" outlineLevel="2" x14ac:dyDescent="0.25">
      <c r="A2161" s="47">
        <v>1</v>
      </c>
      <c r="B2161" s="55" t="s">
        <v>319</v>
      </c>
      <c r="C2161" s="48">
        <v>1096513</v>
      </c>
      <c r="D2161" s="49">
        <v>41968</v>
      </c>
      <c r="E2161" s="48">
        <v>876821</v>
      </c>
      <c r="F2161" s="48" t="s">
        <v>244</v>
      </c>
      <c r="G2161" s="50" t="s">
        <v>275</v>
      </c>
      <c r="H2161" s="122">
        <v>1814.23</v>
      </c>
      <c r="I2161" s="122">
        <v>-404.9</v>
      </c>
      <c r="J2161" s="122">
        <v>-1308.0999999999999</v>
      </c>
      <c r="K2161" s="122">
        <v>101.23</v>
      </c>
    </row>
    <row r="2162" spans="1:11" ht="12" hidden="1" customHeight="1" outlineLevel="2" x14ac:dyDescent="0.25">
      <c r="A2162" s="47">
        <v>1</v>
      </c>
      <c r="B2162" s="55" t="s">
        <v>319</v>
      </c>
      <c r="C2162" s="48">
        <v>3521615</v>
      </c>
      <c r="D2162" s="49">
        <v>41968</v>
      </c>
      <c r="E2162" s="48">
        <v>889058</v>
      </c>
      <c r="F2162" s="48" t="s">
        <v>16</v>
      </c>
      <c r="G2162" s="50" t="s">
        <v>266</v>
      </c>
      <c r="H2162" s="122">
        <v>1099.2</v>
      </c>
      <c r="I2162" s="122">
        <v>-417.65</v>
      </c>
      <c r="J2162" s="122">
        <v>-681.55</v>
      </c>
      <c r="K2162" s="122">
        <v>0</v>
      </c>
    </row>
    <row r="2163" spans="1:11" ht="12" hidden="1" customHeight="1" outlineLevel="2" x14ac:dyDescent="0.25">
      <c r="A2163" s="47">
        <v>1</v>
      </c>
      <c r="B2163" s="55" t="s">
        <v>319</v>
      </c>
      <c r="C2163" s="48">
        <v>3536226</v>
      </c>
      <c r="D2163" s="49">
        <v>41968</v>
      </c>
      <c r="E2163" s="48">
        <v>201260</v>
      </c>
      <c r="F2163" s="48" t="s">
        <v>16</v>
      </c>
      <c r="G2163" s="50" t="s">
        <v>266</v>
      </c>
      <c r="H2163" s="122">
        <v>2602</v>
      </c>
      <c r="I2163" s="122">
        <v>-362.9</v>
      </c>
      <c r="J2163" s="122">
        <v>-2239.1</v>
      </c>
      <c r="K2163" s="122">
        <v>0</v>
      </c>
    </row>
    <row r="2164" spans="1:11" ht="12" hidden="1" customHeight="1" outlineLevel="2" x14ac:dyDescent="0.25">
      <c r="A2164" s="47">
        <v>1</v>
      </c>
      <c r="B2164" s="55" t="s">
        <v>319</v>
      </c>
      <c r="C2164" s="48">
        <v>7002289</v>
      </c>
      <c r="D2164" s="49">
        <v>41968</v>
      </c>
      <c r="E2164" s="48">
        <v>960108</v>
      </c>
      <c r="F2164" s="48" t="s">
        <v>38</v>
      </c>
      <c r="G2164" s="50" t="s">
        <v>260</v>
      </c>
      <c r="H2164" s="122">
        <v>2509.4</v>
      </c>
      <c r="I2164" s="122">
        <v>-578.23</v>
      </c>
      <c r="J2164" s="122">
        <v>-1681.17</v>
      </c>
      <c r="K2164" s="122">
        <v>250</v>
      </c>
    </row>
    <row r="2165" spans="1:11" ht="12" hidden="1" customHeight="1" outlineLevel="2" x14ac:dyDescent="0.25">
      <c r="A2165" s="47">
        <v>1</v>
      </c>
      <c r="B2165" s="55" t="s">
        <v>319</v>
      </c>
      <c r="C2165" s="48">
        <v>3027963</v>
      </c>
      <c r="D2165" s="49">
        <v>41968</v>
      </c>
      <c r="E2165" s="48">
        <v>361441</v>
      </c>
      <c r="F2165" s="48" t="s">
        <v>38</v>
      </c>
      <c r="G2165" s="50" t="s">
        <v>260</v>
      </c>
      <c r="H2165" s="122">
        <v>349.4</v>
      </c>
      <c r="I2165" s="122">
        <v>-180.54</v>
      </c>
      <c r="J2165" s="122">
        <v>-122.81</v>
      </c>
      <c r="K2165" s="122">
        <v>46.05</v>
      </c>
    </row>
    <row r="2166" spans="1:11" ht="12" hidden="1" customHeight="1" outlineLevel="2" x14ac:dyDescent="0.25">
      <c r="A2166" s="47">
        <v>1</v>
      </c>
      <c r="B2166" s="55" t="s">
        <v>319</v>
      </c>
      <c r="C2166" s="48">
        <v>651479</v>
      </c>
      <c r="D2166" s="49">
        <v>41968</v>
      </c>
      <c r="E2166" s="48">
        <v>917470</v>
      </c>
      <c r="F2166" s="48" t="s">
        <v>242</v>
      </c>
      <c r="G2166" s="50" t="s">
        <v>270</v>
      </c>
      <c r="H2166" s="122">
        <v>349.4</v>
      </c>
      <c r="I2166" s="122">
        <v>0</v>
      </c>
      <c r="J2166" s="122">
        <v>13.5</v>
      </c>
      <c r="K2166" s="122">
        <v>362.9</v>
      </c>
    </row>
    <row r="2167" spans="1:11" ht="12" hidden="1" customHeight="1" outlineLevel="2" x14ac:dyDescent="0.25">
      <c r="A2167" s="47">
        <v>1</v>
      </c>
      <c r="B2167" s="55" t="s">
        <v>319</v>
      </c>
      <c r="C2167" s="48">
        <v>3460961</v>
      </c>
      <c r="D2167" s="49">
        <v>41968</v>
      </c>
      <c r="E2167" s="48">
        <v>936576</v>
      </c>
      <c r="F2167" s="48" t="s">
        <v>38</v>
      </c>
      <c r="G2167" s="50" t="s">
        <v>260</v>
      </c>
      <c r="H2167" s="122">
        <v>349.4</v>
      </c>
      <c r="I2167" s="122">
        <v>0</v>
      </c>
      <c r="J2167" s="122">
        <v>-124.66</v>
      </c>
      <c r="K2167" s="122">
        <v>224.74</v>
      </c>
    </row>
    <row r="2168" spans="1:11" ht="12" hidden="1" customHeight="1" outlineLevel="2" x14ac:dyDescent="0.25">
      <c r="A2168" s="47">
        <v>1</v>
      </c>
      <c r="B2168" s="55" t="s">
        <v>319</v>
      </c>
      <c r="C2168" s="48">
        <v>923766</v>
      </c>
      <c r="D2168" s="49">
        <v>41968</v>
      </c>
      <c r="E2168" s="48">
        <v>917571</v>
      </c>
      <c r="F2168" s="48" t="s">
        <v>243</v>
      </c>
      <c r="G2168" s="50" t="s">
        <v>273</v>
      </c>
      <c r="H2168" s="122">
        <v>92.6</v>
      </c>
      <c r="I2168" s="122">
        <v>0</v>
      </c>
      <c r="J2168" s="122">
        <v>-92.6</v>
      </c>
      <c r="K2168" s="122">
        <v>0</v>
      </c>
    </row>
    <row r="2169" spans="1:11" ht="12" hidden="1" customHeight="1" outlineLevel="2" x14ac:dyDescent="0.25">
      <c r="A2169" s="47">
        <v>1</v>
      </c>
      <c r="B2169" s="55" t="s">
        <v>319</v>
      </c>
      <c r="C2169" s="48">
        <v>3513413</v>
      </c>
      <c r="D2169" s="49">
        <v>41968</v>
      </c>
      <c r="E2169" s="48">
        <v>326685</v>
      </c>
      <c r="F2169" s="48" t="s">
        <v>19</v>
      </c>
      <c r="G2169" s="50" t="s">
        <v>262</v>
      </c>
      <c r="H2169" s="122">
        <v>349.4</v>
      </c>
      <c r="I2169" s="122">
        <v>0</v>
      </c>
      <c r="J2169" s="122">
        <v>33.65</v>
      </c>
      <c r="K2169" s="122">
        <v>383.05</v>
      </c>
    </row>
    <row r="2170" spans="1:11" ht="12" hidden="1" customHeight="1" outlineLevel="2" x14ac:dyDescent="0.25">
      <c r="A2170" s="47">
        <v>1</v>
      </c>
      <c r="B2170" s="55" t="s">
        <v>319</v>
      </c>
      <c r="C2170" s="48">
        <v>3506097</v>
      </c>
      <c r="D2170" s="49">
        <v>41969</v>
      </c>
      <c r="E2170" s="48">
        <v>523922</v>
      </c>
      <c r="F2170" s="48" t="s">
        <v>123</v>
      </c>
      <c r="G2170" s="50" t="s">
        <v>264</v>
      </c>
      <c r="H2170" s="122">
        <v>349.4</v>
      </c>
      <c r="I2170" s="122">
        <v>-54.15</v>
      </c>
      <c r="J2170" s="122">
        <v>-295.25</v>
      </c>
      <c r="K2170" s="122">
        <v>0</v>
      </c>
    </row>
    <row r="2171" spans="1:11" ht="12" hidden="1" customHeight="1" outlineLevel="2" x14ac:dyDescent="0.25">
      <c r="A2171" s="47">
        <v>1</v>
      </c>
      <c r="B2171" s="55" t="s">
        <v>319</v>
      </c>
      <c r="C2171" s="48">
        <v>3135280</v>
      </c>
      <c r="D2171" s="49">
        <v>41969</v>
      </c>
      <c r="E2171" s="48">
        <v>455386</v>
      </c>
      <c r="F2171" s="48" t="s">
        <v>246</v>
      </c>
      <c r="G2171" s="50" t="s">
        <v>278</v>
      </c>
      <c r="H2171" s="122">
        <v>349.4</v>
      </c>
      <c r="I2171" s="122">
        <v>-219.9</v>
      </c>
      <c r="J2171" s="122">
        <v>-74.53</v>
      </c>
      <c r="K2171" s="122">
        <v>54.97</v>
      </c>
    </row>
    <row r="2172" spans="1:11" ht="12" hidden="1" customHeight="1" outlineLevel="2" x14ac:dyDescent="0.25">
      <c r="A2172" s="47">
        <v>1</v>
      </c>
      <c r="B2172" s="55" t="s">
        <v>319</v>
      </c>
      <c r="C2172" s="48">
        <v>7002289</v>
      </c>
      <c r="D2172" s="49">
        <v>41969</v>
      </c>
      <c r="E2172" s="48">
        <v>960108</v>
      </c>
      <c r="F2172" s="48" t="s">
        <v>38</v>
      </c>
      <c r="G2172" s="50" t="s">
        <v>260</v>
      </c>
      <c r="H2172" s="122">
        <v>2602</v>
      </c>
      <c r="I2172" s="122">
        <v>-578.23</v>
      </c>
      <c r="J2172" s="122">
        <v>-1773.77</v>
      </c>
      <c r="K2172" s="122">
        <v>250</v>
      </c>
    </row>
    <row r="2173" spans="1:11" ht="12" hidden="1" customHeight="1" outlineLevel="2" x14ac:dyDescent="0.25">
      <c r="A2173" s="47">
        <v>1</v>
      </c>
      <c r="B2173" s="55" t="s">
        <v>319</v>
      </c>
      <c r="C2173" s="48">
        <v>3027963</v>
      </c>
      <c r="D2173" s="49">
        <v>41969</v>
      </c>
      <c r="E2173" s="48">
        <v>361441</v>
      </c>
      <c r="F2173" s="48" t="s">
        <v>38</v>
      </c>
      <c r="G2173" s="50" t="s">
        <v>260</v>
      </c>
      <c r="H2173" s="122">
        <v>442</v>
      </c>
      <c r="I2173" s="122">
        <v>-180.54</v>
      </c>
      <c r="J2173" s="122">
        <v>-215.41</v>
      </c>
      <c r="K2173" s="122">
        <v>46.05</v>
      </c>
    </row>
    <row r="2174" spans="1:11" ht="12" hidden="1" customHeight="1" outlineLevel="2" x14ac:dyDescent="0.25">
      <c r="A2174" s="47">
        <v>1</v>
      </c>
      <c r="B2174" s="55" t="s">
        <v>319</v>
      </c>
      <c r="C2174" s="48">
        <v>3460961</v>
      </c>
      <c r="D2174" s="49">
        <v>41969</v>
      </c>
      <c r="E2174" s="48">
        <v>936576</v>
      </c>
      <c r="F2174" s="48" t="s">
        <v>38</v>
      </c>
      <c r="G2174" s="50" t="s">
        <v>260</v>
      </c>
      <c r="H2174" s="122">
        <v>349.4</v>
      </c>
      <c r="I2174" s="122">
        <v>-180.54</v>
      </c>
      <c r="J2174" s="122">
        <v>-122.81</v>
      </c>
      <c r="K2174" s="122">
        <v>46.05</v>
      </c>
    </row>
    <row r="2175" spans="1:11" ht="12" hidden="1" customHeight="1" outlineLevel="2" x14ac:dyDescent="0.25">
      <c r="A2175" s="47">
        <v>1</v>
      </c>
      <c r="B2175" s="55" t="s">
        <v>319</v>
      </c>
      <c r="C2175" s="48">
        <v>651479</v>
      </c>
      <c r="D2175" s="49">
        <v>41969</v>
      </c>
      <c r="E2175" s="48">
        <v>917470</v>
      </c>
      <c r="F2175" s="48" t="s">
        <v>242</v>
      </c>
      <c r="G2175" s="50" t="s">
        <v>270</v>
      </c>
      <c r="H2175" s="122">
        <v>349.4</v>
      </c>
      <c r="I2175" s="122">
        <v>0</v>
      </c>
      <c r="J2175" s="122">
        <v>13.5</v>
      </c>
      <c r="K2175" s="122">
        <v>362.9</v>
      </c>
    </row>
    <row r="2176" spans="1:11" ht="12" hidden="1" customHeight="1" outlineLevel="2" x14ac:dyDescent="0.25">
      <c r="A2176" s="47">
        <v>1</v>
      </c>
      <c r="B2176" s="55" t="s">
        <v>319</v>
      </c>
      <c r="C2176" s="48">
        <v>3513413</v>
      </c>
      <c r="D2176" s="49">
        <v>41969</v>
      </c>
      <c r="E2176" s="48">
        <v>326685</v>
      </c>
      <c r="F2176" s="48" t="s">
        <v>19</v>
      </c>
      <c r="G2176" s="50" t="s">
        <v>262</v>
      </c>
      <c r="H2176" s="122">
        <v>349.4</v>
      </c>
      <c r="I2176" s="122">
        <v>0</v>
      </c>
      <c r="J2176" s="122">
        <v>33.65</v>
      </c>
      <c r="K2176" s="122">
        <v>383.05</v>
      </c>
    </row>
    <row r="2177" spans="1:11" ht="12" hidden="1" customHeight="1" outlineLevel="1" collapsed="1" x14ac:dyDescent="0.25">
      <c r="A2177" s="47">
        <f>SUBTOTAL(9,A2008:A2176)</f>
        <v>169</v>
      </c>
      <c r="B2177" s="56" t="s">
        <v>331</v>
      </c>
      <c r="C2177" s="48"/>
      <c r="D2177" s="49"/>
      <c r="E2177" s="48"/>
      <c r="F2177" s="48"/>
      <c r="G2177" s="50"/>
      <c r="H2177" s="122">
        <f>SUBTOTAL(9,H2008:H2176)</f>
        <v>215020.12999999963</v>
      </c>
      <c r="I2177" s="122">
        <f>SUBTOTAL(9,I2008:I2176)</f>
        <v>-47230.220000000067</v>
      </c>
      <c r="J2177" s="122">
        <f>SUBTOTAL(9,J2008:J2176)</f>
        <v>-133631.11000000004</v>
      </c>
      <c r="K2177" s="122">
        <f>SUBTOTAL(9,K2008:K2176)</f>
        <v>34158.800000000025</v>
      </c>
    </row>
    <row r="2178" spans="1:11" ht="12" hidden="1" customHeight="1" outlineLevel="2" x14ac:dyDescent="0.25">
      <c r="A2178" s="47">
        <v>1</v>
      </c>
      <c r="B2178" s="55" t="s">
        <v>320</v>
      </c>
      <c r="C2178" s="48">
        <v>3135280</v>
      </c>
      <c r="D2178" s="49">
        <v>41974</v>
      </c>
      <c r="E2178" s="48">
        <v>455386</v>
      </c>
      <c r="F2178" s="48" t="s">
        <v>246</v>
      </c>
      <c r="G2178" s="50" t="s">
        <v>278</v>
      </c>
      <c r="H2178" s="122">
        <v>349.4</v>
      </c>
      <c r="I2178" s="122">
        <v>-219.9</v>
      </c>
      <c r="J2178" s="122">
        <v>-74.53</v>
      </c>
      <c r="K2178" s="122">
        <v>54.97</v>
      </c>
    </row>
    <row r="2179" spans="1:11" ht="12" hidden="1" customHeight="1" outlineLevel="2" x14ac:dyDescent="0.25">
      <c r="A2179" s="47">
        <v>1</v>
      </c>
      <c r="B2179" s="55" t="s">
        <v>320</v>
      </c>
      <c r="C2179" s="48">
        <v>3556539</v>
      </c>
      <c r="D2179" s="49">
        <v>41974</v>
      </c>
      <c r="E2179" s="48">
        <v>949579</v>
      </c>
      <c r="F2179" s="48" t="s">
        <v>133</v>
      </c>
      <c r="G2179" s="50" t="s">
        <v>276</v>
      </c>
      <c r="H2179" s="122">
        <v>349.4</v>
      </c>
      <c r="I2179" s="122">
        <v>-362.9</v>
      </c>
      <c r="J2179" s="122">
        <v>13.5</v>
      </c>
      <c r="K2179" s="122">
        <v>0</v>
      </c>
    </row>
    <row r="2180" spans="1:11" ht="12" hidden="1" customHeight="1" outlineLevel="2" x14ac:dyDescent="0.25">
      <c r="A2180" s="47">
        <v>1</v>
      </c>
      <c r="B2180" s="55" t="s">
        <v>320</v>
      </c>
      <c r="C2180" s="48">
        <v>3536226</v>
      </c>
      <c r="D2180" s="49">
        <v>41974</v>
      </c>
      <c r="E2180" s="48">
        <v>201260</v>
      </c>
      <c r="F2180" s="48" t="s">
        <v>16</v>
      </c>
      <c r="G2180" s="50" t="s">
        <v>266</v>
      </c>
      <c r="H2180" s="122">
        <v>2509.4</v>
      </c>
      <c r="I2180" s="122">
        <v>-362.9</v>
      </c>
      <c r="J2180" s="122">
        <v>-2146.5</v>
      </c>
      <c r="K2180" s="122">
        <v>0</v>
      </c>
    </row>
    <row r="2181" spans="1:11" ht="12" hidden="1" customHeight="1" outlineLevel="2" x14ac:dyDescent="0.25">
      <c r="A2181" s="47">
        <v>1</v>
      </c>
      <c r="B2181" s="55" t="s">
        <v>320</v>
      </c>
      <c r="C2181" s="48">
        <v>7002289</v>
      </c>
      <c r="D2181" s="49">
        <v>41974</v>
      </c>
      <c r="E2181" s="48">
        <v>960108</v>
      </c>
      <c r="F2181" s="48" t="s">
        <v>38</v>
      </c>
      <c r="G2181" s="50" t="s">
        <v>260</v>
      </c>
      <c r="H2181" s="122">
        <v>2509.4</v>
      </c>
      <c r="I2181" s="122">
        <v>-578.23</v>
      </c>
      <c r="J2181" s="122">
        <v>-1681.17</v>
      </c>
      <c r="K2181" s="122">
        <v>250</v>
      </c>
    </row>
    <row r="2182" spans="1:11" ht="12" hidden="1" customHeight="1" outlineLevel="2" x14ac:dyDescent="0.25">
      <c r="A2182" s="47">
        <v>1</v>
      </c>
      <c r="B2182" s="55" t="s">
        <v>320</v>
      </c>
      <c r="C2182" s="48">
        <v>3053489</v>
      </c>
      <c r="D2182" s="49">
        <v>41974</v>
      </c>
      <c r="E2182" s="48">
        <v>929752</v>
      </c>
      <c r="F2182" s="48" t="s">
        <v>38</v>
      </c>
      <c r="G2182" s="50" t="s">
        <v>260</v>
      </c>
      <c r="H2182" s="122">
        <v>349.4</v>
      </c>
      <c r="I2182" s="122">
        <v>-223.59</v>
      </c>
      <c r="J2182" s="122">
        <v>-122.81</v>
      </c>
      <c r="K2182" s="122">
        <v>3</v>
      </c>
    </row>
    <row r="2183" spans="1:11" ht="12" hidden="1" customHeight="1" outlineLevel="2" x14ac:dyDescent="0.25">
      <c r="A2183" s="47">
        <v>1</v>
      </c>
      <c r="B2183" s="55" t="s">
        <v>320</v>
      </c>
      <c r="C2183" s="48">
        <v>3027963</v>
      </c>
      <c r="D2183" s="49">
        <v>41974</v>
      </c>
      <c r="E2183" s="48">
        <v>361441</v>
      </c>
      <c r="F2183" s="48" t="s">
        <v>38</v>
      </c>
      <c r="G2183" s="50" t="s">
        <v>260</v>
      </c>
      <c r="H2183" s="122">
        <v>349.4</v>
      </c>
      <c r="I2183" s="122">
        <v>-180.54</v>
      </c>
      <c r="J2183" s="122">
        <v>-122.81</v>
      </c>
      <c r="K2183" s="122">
        <v>46.05</v>
      </c>
    </row>
    <row r="2184" spans="1:11" ht="12" hidden="1" customHeight="1" outlineLevel="2" x14ac:dyDescent="0.25">
      <c r="A2184" s="47">
        <v>1</v>
      </c>
      <c r="B2184" s="55" t="s">
        <v>320</v>
      </c>
      <c r="C2184" s="48">
        <v>3521615</v>
      </c>
      <c r="D2184" s="49">
        <v>41974</v>
      </c>
      <c r="E2184" s="48">
        <v>889058</v>
      </c>
      <c r="F2184" s="48" t="s">
        <v>16</v>
      </c>
      <c r="G2184" s="50" t="s">
        <v>266</v>
      </c>
      <c r="H2184" s="122">
        <v>185.2</v>
      </c>
      <c r="I2184" s="122">
        <v>0</v>
      </c>
      <c r="J2184" s="122">
        <v>0</v>
      </c>
      <c r="K2184" s="122">
        <v>185.2</v>
      </c>
    </row>
    <row r="2185" spans="1:11" ht="12" hidden="1" customHeight="1" outlineLevel="2" x14ac:dyDescent="0.25">
      <c r="A2185" s="47">
        <v>1</v>
      </c>
      <c r="B2185" s="55" t="s">
        <v>320</v>
      </c>
      <c r="C2185" s="48">
        <v>3513413</v>
      </c>
      <c r="D2185" s="49">
        <v>41974</v>
      </c>
      <c r="E2185" s="48">
        <v>326685</v>
      </c>
      <c r="F2185" s="48" t="s">
        <v>19</v>
      </c>
      <c r="G2185" s="50" t="s">
        <v>262</v>
      </c>
      <c r="H2185" s="122">
        <v>349.4</v>
      </c>
      <c r="I2185" s="122">
        <v>0</v>
      </c>
      <c r="J2185" s="122">
        <v>33.65</v>
      </c>
      <c r="K2185" s="122">
        <v>383.05</v>
      </c>
    </row>
    <row r="2186" spans="1:11" ht="12" hidden="1" customHeight="1" outlineLevel="2" x14ac:dyDescent="0.25">
      <c r="A2186" s="47">
        <v>1</v>
      </c>
      <c r="B2186" s="55" t="s">
        <v>320</v>
      </c>
      <c r="C2186" s="48">
        <v>3506097</v>
      </c>
      <c r="D2186" s="49">
        <v>41975</v>
      </c>
      <c r="E2186" s="48">
        <v>523922</v>
      </c>
      <c r="F2186" s="48" t="s">
        <v>123</v>
      </c>
      <c r="G2186" s="50" t="s">
        <v>264</v>
      </c>
      <c r="H2186" s="122">
        <v>349.4</v>
      </c>
      <c r="I2186" s="122">
        <v>-54.15</v>
      </c>
      <c r="J2186" s="122">
        <v>-295.25</v>
      </c>
      <c r="K2186" s="122">
        <v>0</v>
      </c>
    </row>
    <row r="2187" spans="1:11" ht="12" hidden="1" customHeight="1" outlineLevel="2" x14ac:dyDescent="0.25">
      <c r="A2187" s="47">
        <v>1</v>
      </c>
      <c r="B2187" s="55" t="s">
        <v>320</v>
      </c>
      <c r="C2187" s="48">
        <v>373393</v>
      </c>
      <c r="D2187" s="49">
        <v>41975</v>
      </c>
      <c r="E2187" s="48">
        <v>875393</v>
      </c>
      <c r="F2187" s="48" t="s">
        <v>240</v>
      </c>
      <c r="G2187" s="50" t="s">
        <v>267</v>
      </c>
      <c r="H2187" s="122">
        <v>1721.63</v>
      </c>
      <c r="I2187" s="122">
        <v>-347.16</v>
      </c>
      <c r="J2187" s="122">
        <v>-1374.47</v>
      </c>
      <c r="K2187" s="122">
        <v>0</v>
      </c>
    </row>
    <row r="2188" spans="1:11" ht="12" hidden="1" customHeight="1" outlineLevel="2" x14ac:dyDescent="0.25">
      <c r="A2188" s="47">
        <v>1</v>
      </c>
      <c r="B2188" s="55" t="s">
        <v>320</v>
      </c>
      <c r="C2188" s="48">
        <v>3135280</v>
      </c>
      <c r="D2188" s="49">
        <v>41975</v>
      </c>
      <c r="E2188" s="48">
        <v>455386</v>
      </c>
      <c r="F2188" s="48" t="s">
        <v>246</v>
      </c>
      <c r="G2188" s="50" t="s">
        <v>278</v>
      </c>
      <c r="H2188" s="122">
        <v>442</v>
      </c>
      <c r="I2188" s="122">
        <v>-219.9</v>
      </c>
      <c r="J2188" s="122">
        <v>-167.13</v>
      </c>
      <c r="K2188" s="122">
        <v>54.97</v>
      </c>
    </row>
    <row r="2189" spans="1:11" ht="12" hidden="1" customHeight="1" outlineLevel="2" x14ac:dyDescent="0.25">
      <c r="A2189" s="47">
        <v>1</v>
      </c>
      <c r="B2189" s="55" t="s">
        <v>320</v>
      </c>
      <c r="C2189" s="48">
        <v>3556539</v>
      </c>
      <c r="D2189" s="49">
        <v>41975</v>
      </c>
      <c r="E2189" s="48">
        <v>949579</v>
      </c>
      <c r="F2189" s="48" t="s">
        <v>133</v>
      </c>
      <c r="G2189" s="50" t="s">
        <v>276</v>
      </c>
      <c r="H2189" s="122">
        <v>349.4</v>
      </c>
      <c r="I2189" s="122">
        <v>-362.9</v>
      </c>
      <c r="J2189" s="122">
        <v>13.5</v>
      </c>
      <c r="K2189" s="122">
        <v>0</v>
      </c>
    </row>
    <row r="2190" spans="1:11" ht="12" hidden="1" customHeight="1" outlineLevel="2" x14ac:dyDescent="0.25">
      <c r="A2190" s="47">
        <v>1</v>
      </c>
      <c r="B2190" s="55" t="s">
        <v>320</v>
      </c>
      <c r="C2190" s="48">
        <v>3521615</v>
      </c>
      <c r="D2190" s="49">
        <v>41975</v>
      </c>
      <c r="E2190" s="48">
        <v>889058</v>
      </c>
      <c r="F2190" s="48" t="s">
        <v>16</v>
      </c>
      <c r="G2190" s="50" t="s">
        <v>266</v>
      </c>
      <c r="H2190" s="122">
        <v>349.4</v>
      </c>
      <c r="I2190" s="122">
        <v>-362.9</v>
      </c>
      <c r="J2190" s="122">
        <v>0</v>
      </c>
      <c r="K2190" s="122">
        <v>-13.5</v>
      </c>
    </row>
    <row r="2191" spans="1:11" ht="12" hidden="1" customHeight="1" outlineLevel="2" x14ac:dyDescent="0.25">
      <c r="A2191" s="47">
        <v>1</v>
      </c>
      <c r="B2191" s="55" t="s">
        <v>320</v>
      </c>
      <c r="C2191" s="48">
        <v>3536226</v>
      </c>
      <c r="D2191" s="49">
        <v>41975</v>
      </c>
      <c r="E2191" s="48">
        <v>201260</v>
      </c>
      <c r="F2191" s="48" t="s">
        <v>16</v>
      </c>
      <c r="G2191" s="50" t="s">
        <v>266</v>
      </c>
      <c r="H2191" s="122">
        <v>2602</v>
      </c>
      <c r="I2191" s="122">
        <v>-362.9</v>
      </c>
      <c r="J2191" s="122">
        <v>-2239.1</v>
      </c>
      <c r="K2191" s="122">
        <v>0</v>
      </c>
    </row>
    <row r="2192" spans="1:11" ht="12" hidden="1" customHeight="1" outlineLevel="2" x14ac:dyDescent="0.25">
      <c r="A2192" s="47">
        <v>1</v>
      </c>
      <c r="B2192" s="55" t="s">
        <v>320</v>
      </c>
      <c r="C2192" s="48">
        <v>7002289</v>
      </c>
      <c r="D2192" s="49">
        <v>41975</v>
      </c>
      <c r="E2192" s="48">
        <v>960108</v>
      </c>
      <c r="F2192" s="48" t="s">
        <v>38</v>
      </c>
      <c r="G2192" s="50" t="s">
        <v>260</v>
      </c>
      <c r="H2192" s="122">
        <v>2602</v>
      </c>
      <c r="I2192" s="122">
        <v>-578.23</v>
      </c>
      <c r="J2192" s="122">
        <v>-1773.77</v>
      </c>
      <c r="K2192" s="122">
        <v>250</v>
      </c>
    </row>
    <row r="2193" spans="1:11" ht="12" hidden="1" customHeight="1" outlineLevel="2" x14ac:dyDescent="0.25">
      <c r="A2193" s="47">
        <v>1</v>
      </c>
      <c r="B2193" s="55" t="s">
        <v>320</v>
      </c>
      <c r="C2193" s="48">
        <v>3053489</v>
      </c>
      <c r="D2193" s="49">
        <v>41975</v>
      </c>
      <c r="E2193" s="48">
        <v>929752</v>
      </c>
      <c r="F2193" s="48" t="s">
        <v>38</v>
      </c>
      <c r="G2193" s="50" t="s">
        <v>260</v>
      </c>
      <c r="H2193" s="122">
        <v>349.4</v>
      </c>
      <c r="I2193" s="122">
        <v>-223.59</v>
      </c>
      <c r="J2193" s="122">
        <v>-122.81</v>
      </c>
      <c r="K2193" s="122">
        <v>3</v>
      </c>
    </row>
    <row r="2194" spans="1:11" ht="12" hidden="1" customHeight="1" outlineLevel="2" x14ac:dyDescent="0.25">
      <c r="A2194" s="47">
        <v>1</v>
      </c>
      <c r="B2194" s="55" t="s">
        <v>320</v>
      </c>
      <c r="C2194" s="48">
        <v>3027963</v>
      </c>
      <c r="D2194" s="49">
        <v>41975</v>
      </c>
      <c r="E2194" s="48">
        <v>361441</v>
      </c>
      <c r="F2194" s="48" t="s">
        <v>38</v>
      </c>
      <c r="G2194" s="50" t="s">
        <v>260</v>
      </c>
      <c r="H2194" s="122">
        <v>349.4</v>
      </c>
      <c r="I2194" s="122">
        <v>-180.54</v>
      </c>
      <c r="J2194" s="122">
        <v>-122.81</v>
      </c>
      <c r="K2194" s="122">
        <v>46.05</v>
      </c>
    </row>
    <row r="2195" spans="1:11" ht="12" hidden="1" customHeight="1" outlineLevel="2" x14ac:dyDescent="0.25">
      <c r="A2195" s="47">
        <v>1</v>
      </c>
      <c r="B2195" s="55" t="s">
        <v>320</v>
      </c>
      <c r="C2195" s="48">
        <v>651479</v>
      </c>
      <c r="D2195" s="49">
        <v>41975</v>
      </c>
      <c r="E2195" s="48">
        <v>917470</v>
      </c>
      <c r="F2195" s="48" t="s">
        <v>242</v>
      </c>
      <c r="G2195" s="50" t="s">
        <v>270</v>
      </c>
      <c r="H2195" s="122">
        <v>442</v>
      </c>
      <c r="I2195" s="122">
        <v>0</v>
      </c>
      <c r="J2195" s="122">
        <v>-46.98</v>
      </c>
      <c r="K2195" s="122">
        <v>395.02</v>
      </c>
    </row>
    <row r="2196" spans="1:11" ht="12" hidden="1" customHeight="1" outlineLevel="2" x14ac:dyDescent="0.25">
      <c r="A2196" s="47">
        <v>1</v>
      </c>
      <c r="B2196" s="55" t="s">
        <v>320</v>
      </c>
      <c r="C2196" s="48">
        <v>3562137</v>
      </c>
      <c r="D2196" s="49">
        <v>41975</v>
      </c>
      <c r="E2196" s="48">
        <v>862509</v>
      </c>
      <c r="F2196" s="48" t="s">
        <v>84</v>
      </c>
      <c r="G2196" s="50" t="s">
        <v>271</v>
      </c>
      <c r="H2196" s="122">
        <v>9635.0300000000007</v>
      </c>
      <c r="I2196" s="122">
        <v>0</v>
      </c>
      <c r="J2196" s="122">
        <v>0</v>
      </c>
      <c r="K2196" s="122">
        <v>9635.0300000000007</v>
      </c>
    </row>
    <row r="2197" spans="1:11" ht="12" hidden="1" customHeight="1" outlineLevel="2" x14ac:dyDescent="0.25">
      <c r="A2197" s="47">
        <v>1</v>
      </c>
      <c r="B2197" s="55" t="s">
        <v>320</v>
      </c>
      <c r="C2197" s="48">
        <v>1096513</v>
      </c>
      <c r="D2197" s="49">
        <v>41975</v>
      </c>
      <c r="E2197" s="48">
        <v>876821</v>
      </c>
      <c r="F2197" s="48" t="s">
        <v>244</v>
      </c>
      <c r="G2197" s="50" t="s">
        <v>275</v>
      </c>
      <c r="H2197" s="122">
        <v>277.8</v>
      </c>
      <c r="I2197" s="122">
        <v>0</v>
      </c>
      <c r="J2197" s="122">
        <v>0</v>
      </c>
      <c r="K2197" s="122">
        <v>277.8</v>
      </c>
    </row>
    <row r="2198" spans="1:11" ht="12" hidden="1" customHeight="1" outlineLevel="2" x14ac:dyDescent="0.25">
      <c r="A2198" s="47">
        <v>1</v>
      </c>
      <c r="B2198" s="55" t="s">
        <v>320</v>
      </c>
      <c r="C2198" s="48">
        <v>923766</v>
      </c>
      <c r="D2198" s="49">
        <v>41975</v>
      </c>
      <c r="E2198" s="48">
        <v>917571</v>
      </c>
      <c r="F2198" s="48" t="s">
        <v>243</v>
      </c>
      <c r="G2198" s="50" t="s">
        <v>273</v>
      </c>
      <c r="H2198" s="122">
        <v>349.4</v>
      </c>
      <c r="I2198" s="122">
        <v>0</v>
      </c>
      <c r="J2198" s="122">
        <v>13.5</v>
      </c>
      <c r="K2198" s="122">
        <v>362.9</v>
      </c>
    </row>
    <row r="2199" spans="1:11" ht="12" hidden="1" customHeight="1" outlineLevel="2" x14ac:dyDescent="0.25">
      <c r="A2199" s="47">
        <v>1</v>
      </c>
      <c r="B2199" s="55" t="s">
        <v>320</v>
      </c>
      <c r="C2199" s="48">
        <v>3513413</v>
      </c>
      <c r="D2199" s="49">
        <v>41975</v>
      </c>
      <c r="E2199" s="48">
        <v>326685</v>
      </c>
      <c r="F2199" s="48" t="s">
        <v>19</v>
      </c>
      <c r="G2199" s="50" t="s">
        <v>262</v>
      </c>
      <c r="H2199" s="122">
        <v>349.4</v>
      </c>
      <c r="I2199" s="122">
        <v>0</v>
      </c>
      <c r="J2199" s="122">
        <v>33.65</v>
      </c>
      <c r="K2199" s="122">
        <v>383.05</v>
      </c>
    </row>
    <row r="2200" spans="1:11" ht="12" hidden="1" customHeight="1" outlineLevel="2" x14ac:dyDescent="0.25">
      <c r="A2200" s="47">
        <v>1</v>
      </c>
      <c r="B2200" s="55" t="s">
        <v>320</v>
      </c>
      <c r="C2200" s="48">
        <v>3506097</v>
      </c>
      <c r="D2200" s="49">
        <v>41976</v>
      </c>
      <c r="E2200" s="48">
        <v>523922</v>
      </c>
      <c r="F2200" s="48" t="s">
        <v>123</v>
      </c>
      <c r="G2200" s="50" t="s">
        <v>264</v>
      </c>
      <c r="H2200" s="122">
        <v>792.4</v>
      </c>
      <c r="I2200" s="122">
        <v>-89.68</v>
      </c>
      <c r="J2200" s="122">
        <v>-702.72</v>
      </c>
      <c r="K2200" s="122">
        <v>0</v>
      </c>
    </row>
    <row r="2201" spans="1:11" ht="12" hidden="1" customHeight="1" outlineLevel="2" x14ac:dyDescent="0.25">
      <c r="A2201" s="47">
        <v>1</v>
      </c>
      <c r="B2201" s="55" t="s">
        <v>320</v>
      </c>
      <c r="C2201" s="48">
        <v>3135280</v>
      </c>
      <c r="D2201" s="49">
        <v>41976</v>
      </c>
      <c r="E2201" s="48">
        <v>455386</v>
      </c>
      <c r="F2201" s="48" t="s">
        <v>246</v>
      </c>
      <c r="G2201" s="50" t="s">
        <v>278</v>
      </c>
      <c r="H2201" s="122">
        <v>792.4</v>
      </c>
      <c r="I2201" s="122">
        <v>-261.66000000000003</v>
      </c>
      <c r="J2201" s="122">
        <v>-465.33</v>
      </c>
      <c r="K2201" s="122">
        <v>65.41</v>
      </c>
    </row>
    <row r="2202" spans="1:11" ht="12" hidden="1" customHeight="1" outlineLevel="2" x14ac:dyDescent="0.25">
      <c r="A2202" s="47">
        <v>1</v>
      </c>
      <c r="B2202" s="55" t="s">
        <v>320</v>
      </c>
      <c r="C2202" s="48">
        <v>3556539</v>
      </c>
      <c r="D2202" s="49">
        <v>41976</v>
      </c>
      <c r="E2202" s="48">
        <v>949579</v>
      </c>
      <c r="F2202" s="48" t="s">
        <v>133</v>
      </c>
      <c r="G2202" s="50" t="s">
        <v>276</v>
      </c>
      <c r="H2202" s="122">
        <v>792.4</v>
      </c>
      <c r="I2202" s="122">
        <v>-531.38</v>
      </c>
      <c r="J2202" s="122">
        <v>-261.02</v>
      </c>
      <c r="K2202" s="122">
        <v>0</v>
      </c>
    </row>
    <row r="2203" spans="1:11" ht="12" hidden="1" customHeight="1" outlineLevel="2" x14ac:dyDescent="0.25">
      <c r="A2203" s="47">
        <v>1</v>
      </c>
      <c r="B2203" s="55" t="s">
        <v>320</v>
      </c>
      <c r="C2203" s="48">
        <v>3521615</v>
      </c>
      <c r="D2203" s="49">
        <v>41976</v>
      </c>
      <c r="E2203" s="48">
        <v>889058</v>
      </c>
      <c r="F2203" s="48" t="s">
        <v>16</v>
      </c>
      <c r="G2203" s="50" t="s">
        <v>266</v>
      </c>
      <c r="H2203" s="122">
        <v>792.4</v>
      </c>
      <c r="I2203" s="122">
        <v>-531.38</v>
      </c>
      <c r="J2203" s="122">
        <v>-261.02</v>
      </c>
      <c r="K2203" s="122">
        <v>0</v>
      </c>
    </row>
    <row r="2204" spans="1:11" ht="12" hidden="1" customHeight="1" outlineLevel="2" x14ac:dyDescent="0.25">
      <c r="A2204" s="47">
        <v>1</v>
      </c>
      <c r="B2204" s="55" t="s">
        <v>320</v>
      </c>
      <c r="C2204" s="48">
        <v>3536226</v>
      </c>
      <c r="D2204" s="49">
        <v>41976</v>
      </c>
      <c r="E2204" s="48">
        <v>201260</v>
      </c>
      <c r="F2204" s="48" t="s">
        <v>16</v>
      </c>
      <c r="G2204" s="50" t="s">
        <v>266</v>
      </c>
      <c r="H2204" s="122">
        <v>2952.4</v>
      </c>
      <c r="I2204" s="122">
        <v>-531.38</v>
      </c>
      <c r="J2204" s="122">
        <v>-2421.02</v>
      </c>
      <c r="K2204" s="122">
        <v>0</v>
      </c>
    </row>
    <row r="2205" spans="1:11" ht="12" hidden="1" customHeight="1" outlineLevel="2" x14ac:dyDescent="0.25">
      <c r="A2205" s="47">
        <v>1</v>
      </c>
      <c r="B2205" s="55" t="s">
        <v>320</v>
      </c>
      <c r="C2205" s="48">
        <v>7002289</v>
      </c>
      <c r="D2205" s="49">
        <v>41976</v>
      </c>
      <c r="E2205" s="48">
        <v>960108</v>
      </c>
      <c r="F2205" s="48" t="s">
        <v>38</v>
      </c>
      <c r="G2205" s="50" t="s">
        <v>260</v>
      </c>
      <c r="H2205" s="122">
        <v>2952.4</v>
      </c>
      <c r="I2205" s="122">
        <v>-736.92</v>
      </c>
      <c r="J2205" s="122">
        <v>-2215.48</v>
      </c>
      <c r="K2205" s="122">
        <v>0</v>
      </c>
    </row>
    <row r="2206" spans="1:11" ht="12" hidden="1" customHeight="1" outlineLevel="2" x14ac:dyDescent="0.25">
      <c r="A2206" s="47">
        <v>1</v>
      </c>
      <c r="B2206" s="55" t="s">
        <v>320</v>
      </c>
      <c r="C2206" s="48">
        <v>3053489</v>
      </c>
      <c r="D2206" s="49">
        <v>41976</v>
      </c>
      <c r="E2206" s="48">
        <v>929752</v>
      </c>
      <c r="F2206" s="48" t="s">
        <v>38</v>
      </c>
      <c r="G2206" s="50" t="s">
        <v>260</v>
      </c>
      <c r="H2206" s="122">
        <v>792.4</v>
      </c>
      <c r="I2206" s="122">
        <v>-358.97</v>
      </c>
      <c r="J2206" s="122">
        <v>-430.43</v>
      </c>
      <c r="K2206" s="122">
        <v>3</v>
      </c>
    </row>
    <row r="2207" spans="1:11" ht="12" hidden="1" customHeight="1" outlineLevel="2" x14ac:dyDescent="0.25">
      <c r="A2207" s="47">
        <v>1</v>
      </c>
      <c r="B2207" s="55" t="s">
        <v>320</v>
      </c>
      <c r="C2207" s="48">
        <v>3027963</v>
      </c>
      <c r="D2207" s="49">
        <v>41976</v>
      </c>
      <c r="E2207" s="48">
        <v>361441</v>
      </c>
      <c r="F2207" s="48" t="s">
        <v>38</v>
      </c>
      <c r="G2207" s="50" t="s">
        <v>260</v>
      </c>
      <c r="H2207" s="122">
        <v>885</v>
      </c>
      <c r="I2207" s="122">
        <v>-274.45</v>
      </c>
      <c r="J2207" s="122">
        <v>-523.03</v>
      </c>
      <c r="K2207" s="122">
        <v>87.52</v>
      </c>
    </row>
    <row r="2208" spans="1:11" ht="12" hidden="1" customHeight="1" outlineLevel="2" x14ac:dyDescent="0.25">
      <c r="A2208" s="47">
        <v>1</v>
      </c>
      <c r="B2208" s="55" t="s">
        <v>320</v>
      </c>
      <c r="C2208" s="48">
        <v>651479</v>
      </c>
      <c r="D2208" s="49">
        <v>41976</v>
      </c>
      <c r="E2208" s="48">
        <v>917470</v>
      </c>
      <c r="F2208" s="48" t="s">
        <v>242</v>
      </c>
      <c r="G2208" s="50" t="s">
        <v>270</v>
      </c>
      <c r="H2208" s="122">
        <v>1145.4000000000001</v>
      </c>
      <c r="I2208" s="122">
        <v>0</v>
      </c>
      <c r="J2208" s="122">
        <v>-466.28</v>
      </c>
      <c r="K2208" s="122">
        <v>679.12</v>
      </c>
    </row>
    <row r="2209" spans="1:11" ht="12" hidden="1" customHeight="1" outlineLevel="2" x14ac:dyDescent="0.25">
      <c r="A2209" s="47">
        <v>1</v>
      </c>
      <c r="B2209" s="55" t="s">
        <v>320</v>
      </c>
      <c r="C2209" s="48">
        <v>923766</v>
      </c>
      <c r="D2209" s="49">
        <v>41976</v>
      </c>
      <c r="E2209" s="48">
        <v>917571</v>
      </c>
      <c r="F2209" s="48" t="s">
        <v>243</v>
      </c>
      <c r="G2209" s="50" t="s">
        <v>273</v>
      </c>
      <c r="H2209" s="122">
        <v>885</v>
      </c>
      <c r="I2209" s="122">
        <v>0</v>
      </c>
      <c r="J2209" s="122">
        <v>-353.62</v>
      </c>
      <c r="K2209" s="122">
        <v>531.38</v>
      </c>
    </row>
    <row r="2210" spans="1:11" ht="12" hidden="1" customHeight="1" outlineLevel="2" x14ac:dyDescent="0.25">
      <c r="A2210" s="47">
        <v>1</v>
      </c>
      <c r="B2210" s="55" t="s">
        <v>320</v>
      </c>
      <c r="C2210" s="48">
        <v>3513413</v>
      </c>
      <c r="D2210" s="49">
        <v>41976</v>
      </c>
      <c r="E2210" s="48">
        <v>326685</v>
      </c>
      <c r="F2210" s="48" t="s">
        <v>19</v>
      </c>
      <c r="G2210" s="50" t="s">
        <v>262</v>
      </c>
      <c r="H2210" s="122">
        <v>443</v>
      </c>
      <c r="I2210" s="122">
        <v>0</v>
      </c>
      <c r="J2210" s="122">
        <v>42.66</v>
      </c>
      <c r="K2210" s="122">
        <v>485.66</v>
      </c>
    </row>
    <row r="2211" spans="1:11" ht="12" hidden="1" customHeight="1" outlineLevel="2" x14ac:dyDescent="0.25">
      <c r="A2211" s="47">
        <v>1</v>
      </c>
      <c r="B2211" s="55" t="s">
        <v>320</v>
      </c>
      <c r="C2211" s="48">
        <v>3506097</v>
      </c>
      <c r="D2211" s="49">
        <v>41977</v>
      </c>
      <c r="E2211" s="48">
        <v>523922</v>
      </c>
      <c r="F2211" s="48" t="s">
        <v>123</v>
      </c>
      <c r="G2211" s="50" t="s">
        <v>264</v>
      </c>
      <c r="H2211" s="122">
        <v>349.4</v>
      </c>
      <c r="I2211" s="122">
        <v>-54.15</v>
      </c>
      <c r="J2211" s="122">
        <v>-295.25</v>
      </c>
      <c r="K2211" s="122">
        <v>0</v>
      </c>
    </row>
    <row r="2212" spans="1:11" ht="12" hidden="1" customHeight="1" outlineLevel="2" x14ac:dyDescent="0.25">
      <c r="A2212" s="47">
        <v>1</v>
      </c>
      <c r="B2212" s="55" t="s">
        <v>320</v>
      </c>
      <c r="C2212" s="48">
        <v>3135280</v>
      </c>
      <c r="D2212" s="49">
        <v>41977</v>
      </c>
      <c r="E2212" s="48">
        <v>455386</v>
      </c>
      <c r="F2212" s="48" t="s">
        <v>246</v>
      </c>
      <c r="G2212" s="50" t="s">
        <v>278</v>
      </c>
      <c r="H2212" s="122">
        <v>349.4</v>
      </c>
      <c r="I2212" s="122">
        <v>-219.9</v>
      </c>
      <c r="J2212" s="122">
        <v>-74.53</v>
      </c>
      <c r="K2212" s="122">
        <v>54.97</v>
      </c>
    </row>
    <row r="2213" spans="1:11" ht="12" hidden="1" customHeight="1" outlineLevel="2" x14ac:dyDescent="0.25">
      <c r="A2213" s="47">
        <v>1</v>
      </c>
      <c r="B2213" s="55" t="s">
        <v>320</v>
      </c>
      <c r="C2213" s="48">
        <v>1096513</v>
      </c>
      <c r="D2213" s="49">
        <v>41977</v>
      </c>
      <c r="E2213" s="48">
        <v>876821</v>
      </c>
      <c r="F2213" s="48" t="s">
        <v>244</v>
      </c>
      <c r="G2213" s="50" t="s">
        <v>275</v>
      </c>
      <c r="H2213" s="122">
        <v>349.4</v>
      </c>
      <c r="I2213" s="122">
        <v>-247.06</v>
      </c>
      <c r="J2213" s="122">
        <v>-40.58</v>
      </c>
      <c r="K2213" s="122">
        <v>61.76</v>
      </c>
    </row>
    <row r="2214" spans="1:11" ht="12" hidden="1" customHeight="1" outlineLevel="2" x14ac:dyDescent="0.25">
      <c r="A2214" s="47">
        <v>1</v>
      </c>
      <c r="B2214" s="55" t="s">
        <v>320</v>
      </c>
      <c r="C2214" s="48">
        <v>3556539</v>
      </c>
      <c r="D2214" s="49">
        <v>41977</v>
      </c>
      <c r="E2214" s="48">
        <v>949579</v>
      </c>
      <c r="F2214" s="48" t="s">
        <v>133</v>
      </c>
      <c r="G2214" s="50" t="s">
        <v>276</v>
      </c>
      <c r="H2214" s="122">
        <v>349.4</v>
      </c>
      <c r="I2214" s="122">
        <v>-362.9</v>
      </c>
      <c r="J2214" s="122">
        <v>13.5</v>
      </c>
      <c r="K2214" s="122">
        <v>0</v>
      </c>
    </row>
    <row r="2215" spans="1:11" ht="12" hidden="1" customHeight="1" outlineLevel="2" x14ac:dyDescent="0.25">
      <c r="A2215" s="47">
        <v>1</v>
      </c>
      <c r="B2215" s="55" t="s">
        <v>320</v>
      </c>
      <c r="C2215" s="48">
        <v>3521615</v>
      </c>
      <c r="D2215" s="49">
        <v>41977</v>
      </c>
      <c r="E2215" s="48">
        <v>889058</v>
      </c>
      <c r="F2215" s="48" t="s">
        <v>16</v>
      </c>
      <c r="G2215" s="50" t="s">
        <v>266</v>
      </c>
      <c r="H2215" s="122">
        <v>349.4</v>
      </c>
      <c r="I2215" s="122">
        <v>-362.9</v>
      </c>
      <c r="J2215" s="122">
        <v>0</v>
      </c>
      <c r="K2215" s="122">
        <v>-13.5</v>
      </c>
    </row>
    <row r="2216" spans="1:11" ht="12" hidden="1" customHeight="1" outlineLevel="2" x14ac:dyDescent="0.25">
      <c r="A2216" s="47">
        <v>1</v>
      </c>
      <c r="B2216" s="55" t="s">
        <v>320</v>
      </c>
      <c r="C2216" s="48">
        <v>3536226</v>
      </c>
      <c r="D2216" s="49">
        <v>41977</v>
      </c>
      <c r="E2216" s="48">
        <v>201260</v>
      </c>
      <c r="F2216" s="48" t="s">
        <v>16</v>
      </c>
      <c r="G2216" s="50" t="s">
        <v>266</v>
      </c>
      <c r="H2216" s="122">
        <v>2602</v>
      </c>
      <c r="I2216" s="122">
        <v>-362.9</v>
      </c>
      <c r="J2216" s="122">
        <v>-2239.1</v>
      </c>
      <c r="K2216" s="122">
        <v>0</v>
      </c>
    </row>
    <row r="2217" spans="1:11" ht="12" hidden="1" customHeight="1" outlineLevel="2" x14ac:dyDescent="0.25">
      <c r="A2217" s="47">
        <v>1</v>
      </c>
      <c r="B2217" s="55" t="s">
        <v>320</v>
      </c>
      <c r="C2217" s="48">
        <v>7002289</v>
      </c>
      <c r="D2217" s="49">
        <v>41977</v>
      </c>
      <c r="E2217" s="48">
        <v>960108</v>
      </c>
      <c r="F2217" s="48" t="s">
        <v>38</v>
      </c>
      <c r="G2217" s="50" t="s">
        <v>260</v>
      </c>
      <c r="H2217" s="122">
        <v>2509.4</v>
      </c>
      <c r="I2217" s="122">
        <v>-601.54</v>
      </c>
      <c r="J2217" s="122">
        <v>-1907.86</v>
      </c>
      <c r="K2217" s="122">
        <v>0</v>
      </c>
    </row>
    <row r="2218" spans="1:11" ht="12" hidden="1" customHeight="1" outlineLevel="2" x14ac:dyDescent="0.25">
      <c r="A2218" s="47">
        <v>1</v>
      </c>
      <c r="B2218" s="55" t="s">
        <v>320</v>
      </c>
      <c r="C2218" s="48">
        <v>1086067</v>
      </c>
      <c r="D2218" s="49">
        <v>41977</v>
      </c>
      <c r="E2218" s="48">
        <v>943161</v>
      </c>
      <c r="F2218" s="48" t="s">
        <v>38</v>
      </c>
      <c r="G2218" s="50" t="s">
        <v>260</v>
      </c>
      <c r="H2218" s="122">
        <v>1814.23</v>
      </c>
      <c r="I2218" s="122">
        <v>-367.56</v>
      </c>
      <c r="J2218" s="122">
        <v>-1446.67</v>
      </c>
      <c r="K2218" s="122">
        <v>0</v>
      </c>
    </row>
    <row r="2219" spans="1:11" ht="12" hidden="1" customHeight="1" outlineLevel="2" x14ac:dyDescent="0.25">
      <c r="A2219" s="47">
        <v>1</v>
      </c>
      <c r="B2219" s="55" t="s">
        <v>320</v>
      </c>
      <c r="C2219" s="48">
        <v>3053489</v>
      </c>
      <c r="D2219" s="49">
        <v>41977</v>
      </c>
      <c r="E2219" s="48">
        <v>929752</v>
      </c>
      <c r="F2219" s="48" t="s">
        <v>38</v>
      </c>
      <c r="G2219" s="50" t="s">
        <v>260</v>
      </c>
      <c r="H2219" s="122">
        <v>349.4</v>
      </c>
      <c r="I2219" s="122">
        <v>-223.59</v>
      </c>
      <c r="J2219" s="122">
        <v>-122.81</v>
      </c>
      <c r="K2219" s="122">
        <v>3</v>
      </c>
    </row>
    <row r="2220" spans="1:11" ht="12" hidden="1" customHeight="1" outlineLevel="2" x14ac:dyDescent="0.25">
      <c r="A2220" s="47">
        <v>1</v>
      </c>
      <c r="B2220" s="55" t="s">
        <v>320</v>
      </c>
      <c r="C2220" s="48">
        <v>3027963</v>
      </c>
      <c r="D2220" s="49">
        <v>41977</v>
      </c>
      <c r="E2220" s="48">
        <v>361441</v>
      </c>
      <c r="F2220" s="48" t="s">
        <v>38</v>
      </c>
      <c r="G2220" s="50" t="s">
        <v>260</v>
      </c>
      <c r="H2220" s="122">
        <v>349.4</v>
      </c>
      <c r="I2220" s="122">
        <v>-180.54</v>
      </c>
      <c r="J2220" s="122">
        <v>-122.81</v>
      </c>
      <c r="K2220" s="122">
        <v>46.05</v>
      </c>
    </row>
    <row r="2221" spans="1:11" ht="12" hidden="1" customHeight="1" outlineLevel="2" x14ac:dyDescent="0.25">
      <c r="A2221" s="47">
        <v>1</v>
      </c>
      <c r="B2221" s="55" t="s">
        <v>320</v>
      </c>
      <c r="C2221" s="48">
        <v>651479</v>
      </c>
      <c r="D2221" s="49">
        <v>41977</v>
      </c>
      <c r="E2221" s="48">
        <v>917470</v>
      </c>
      <c r="F2221" s="48" t="s">
        <v>242</v>
      </c>
      <c r="G2221" s="50" t="s">
        <v>270</v>
      </c>
      <c r="H2221" s="122">
        <v>349.4</v>
      </c>
      <c r="I2221" s="122">
        <v>0</v>
      </c>
      <c r="J2221" s="122">
        <v>13.5</v>
      </c>
      <c r="K2221" s="122">
        <v>362.9</v>
      </c>
    </row>
    <row r="2222" spans="1:11" ht="12" hidden="1" customHeight="1" outlineLevel="2" x14ac:dyDescent="0.25">
      <c r="A2222" s="47">
        <v>1</v>
      </c>
      <c r="B2222" s="55" t="s">
        <v>320</v>
      </c>
      <c r="C2222" s="48">
        <v>172793</v>
      </c>
      <c r="D2222" s="49">
        <v>41977</v>
      </c>
      <c r="E2222" s="48">
        <v>856266</v>
      </c>
      <c r="F2222" s="48" t="s">
        <v>19</v>
      </c>
      <c r="G2222" s="50" t="s">
        <v>262</v>
      </c>
      <c r="H2222" s="122">
        <v>253.96</v>
      </c>
      <c r="I2222" s="122">
        <v>0</v>
      </c>
      <c r="J2222" s="122">
        <v>24.46</v>
      </c>
      <c r="K2222" s="122">
        <v>278.42</v>
      </c>
    </row>
    <row r="2223" spans="1:11" ht="12" hidden="1" customHeight="1" outlineLevel="2" x14ac:dyDescent="0.25">
      <c r="A2223" s="47">
        <v>1</v>
      </c>
      <c r="B2223" s="55" t="s">
        <v>320</v>
      </c>
      <c r="C2223" s="48">
        <v>3506097</v>
      </c>
      <c r="D2223" s="49">
        <v>41978</v>
      </c>
      <c r="E2223" s="48">
        <v>523922</v>
      </c>
      <c r="F2223" s="48" t="s">
        <v>123</v>
      </c>
      <c r="G2223" s="50" t="s">
        <v>264</v>
      </c>
      <c r="H2223" s="122">
        <v>349.4</v>
      </c>
      <c r="I2223" s="122">
        <v>-54.15</v>
      </c>
      <c r="J2223" s="122">
        <v>-295.25</v>
      </c>
      <c r="K2223" s="122">
        <v>0</v>
      </c>
    </row>
    <row r="2224" spans="1:11" ht="12" hidden="1" customHeight="1" outlineLevel="2" x14ac:dyDescent="0.25">
      <c r="A2224" s="47">
        <v>1</v>
      </c>
      <c r="B2224" s="55" t="s">
        <v>320</v>
      </c>
      <c r="C2224" s="48">
        <v>3135280</v>
      </c>
      <c r="D2224" s="49">
        <v>41978</v>
      </c>
      <c r="E2224" s="48">
        <v>455386</v>
      </c>
      <c r="F2224" s="48" t="s">
        <v>246</v>
      </c>
      <c r="G2224" s="50" t="s">
        <v>278</v>
      </c>
      <c r="H2224" s="122">
        <v>349.4</v>
      </c>
      <c r="I2224" s="122">
        <v>-219.9</v>
      </c>
      <c r="J2224" s="122">
        <v>-74.53</v>
      </c>
      <c r="K2224" s="122">
        <v>54.97</v>
      </c>
    </row>
    <row r="2225" spans="1:11" ht="12" hidden="1" customHeight="1" outlineLevel="2" x14ac:dyDescent="0.25">
      <c r="A2225" s="47">
        <v>1</v>
      </c>
      <c r="B2225" s="55" t="s">
        <v>320</v>
      </c>
      <c r="C2225" s="48">
        <v>1096513</v>
      </c>
      <c r="D2225" s="49">
        <v>41978</v>
      </c>
      <c r="E2225" s="48">
        <v>876821</v>
      </c>
      <c r="F2225" s="48" t="s">
        <v>244</v>
      </c>
      <c r="G2225" s="50" t="s">
        <v>275</v>
      </c>
      <c r="H2225" s="122">
        <v>349.4</v>
      </c>
      <c r="I2225" s="122">
        <v>-247.06</v>
      </c>
      <c r="J2225" s="122">
        <v>-40.58</v>
      </c>
      <c r="K2225" s="122">
        <v>61.76</v>
      </c>
    </row>
    <row r="2226" spans="1:11" ht="12" hidden="1" customHeight="1" outlineLevel="2" x14ac:dyDescent="0.25">
      <c r="A2226" s="47">
        <v>1</v>
      </c>
      <c r="B2226" s="55" t="s">
        <v>320</v>
      </c>
      <c r="C2226" s="48">
        <v>3556539</v>
      </c>
      <c r="D2226" s="49">
        <v>41978</v>
      </c>
      <c r="E2226" s="48">
        <v>949579</v>
      </c>
      <c r="F2226" s="48" t="s">
        <v>133</v>
      </c>
      <c r="G2226" s="50" t="s">
        <v>276</v>
      </c>
      <c r="H2226" s="122">
        <v>349.4</v>
      </c>
      <c r="I2226" s="122">
        <v>-362.9</v>
      </c>
      <c r="J2226" s="122">
        <v>13.5</v>
      </c>
      <c r="K2226" s="122">
        <v>0</v>
      </c>
    </row>
    <row r="2227" spans="1:11" ht="12" hidden="1" customHeight="1" outlineLevel="2" x14ac:dyDescent="0.25">
      <c r="A2227" s="47">
        <v>1</v>
      </c>
      <c r="B2227" s="55" t="s">
        <v>320</v>
      </c>
      <c r="C2227" s="48">
        <v>3082711</v>
      </c>
      <c r="D2227" s="49">
        <v>41978</v>
      </c>
      <c r="E2227" s="48">
        <v>49407</v>
      </c>
      <c r="F2227" s="48" t="s">
        <v>238</v>
      </c>
      <c r="G2227" s="50" t="s">
        <v>261</v>
      </c>
      <c r="H2227" s="122">
        <v>1629.03</v>
      </c>
      <c r="I2227" s="122">
        <v>-701.24</v>
      </c>
      <c r="J2227" s="122">
        <v>-927.79</v>
      </c>
      <c r="K2227" s="122">
        <v>0</v>
      </c>
    </row>
    <row r="2228" spans="1:11" ht="12" hidden="1" customHeight="1" outlineLevel="2" x14ac:dyDescent="0.25">
      <c r="A2228" s="47">
        <v>1</v>
      </c>
      <c r="B2228" s="55" t="s">
        <v>320</v>
      </c>
      <c r="C2228" s="48">
        <v>3521615</v>
      </c>
      <c r="D2228" s="49">
        <v>41978</v>
      </c>
      <c r="E2228" s="48">
        <v>889058</v>
      </c>
      <c r="F2228" s="48" t="s">
        <v>16</v>
      </c>
      <c r="G2228" s="50" t="s">
        <v>266</v>
      </c>
      <c r="H2228" s="122">
        <v>349.4</v>
      </c>
      <c r="I2228" s="122">
        <v>-362.9</v>
      </c>
      <c r="J2228" s="122">
        <v>0</v>
      </c>
      <c r="K2228" s="122">
        <v>-13.5</v>
      </c>
    </row>
    <row r="2229" spans="1:11" ht="12" hidden="1" customHeight="1" outlineLevel="2" x14ac:dyDescent="0.25">
      <c r="A2229" s="47">
        <v>1</v>
      </c>
      <c r="B2229" s="55" t="s">
        <v>320</v>
      </c>
      <c r="C2229" s="48">
        <v>3536226</v>
      </c>
      <c r="D2229" s="49">
        <v>41978</v>
      </c>
      <c r="E2229" s="48">
        <v>201260</v>
      </c>
      <c r="F2229" s="48" t="s">
        <v>16</v>
      </c>
      <c r="G2229" s="50" t="s">
        <v>266</v>
      </c>
      <c r="H2229" s="122">
        <v>2509.4</v>
      </c>
      <c r="I2229" s="122">
        <v>-362.9</v>
      </c>
      <c r="J2229" s="122">
        <v>-2146.5</v>
      </c>
      <c r="K2229" s="122">
        <v>0</v>
      </c>
    </row>
    <row r="2230" spans="1:11" ht="12" hidden="1" customHeight="1" outlineLevel="2" x14ac:dyDescent="0.25">
      <c r="A2230" s="47">
        <v>1</v>
      </c>
      <c r="B2230" s="55" t="s">
        <v>320</v>
      </c>
      <c r="C2230" s="48">
        <v>3053489</v>
      </c>
      <c r="D2230" s="49">
        <v>41978</v>
      </c>
      <c r="E2230" s="48">
        <v>929752</v>
      </c>
      <c r="F2230" s="48" t="s">
        <v>38</v>
      </c>
      <c r="G2230" s="50" t="s">
        <v>260</v>
      </c>
      <c r="H2230" s="122">
        <v>349.4</v>
      </c>
      <c r="I2230" s="122">
        <v>-223.59</v>
      </c>
      <c r="J2230" s="122">
        <v>-122.81</v>
      </c>
      <c r="K2230" s="122">
        <v>3</v>
      </c>
    </row>
    <row r="2231" spans="1:11" ht="12" hidden="1" customHeight="1" outlineLevel="2" x14ac:dyDescent="0.25">
      <c r="A2231" s="47">
        <v>1</v>
      </c>
      <c r="B2231" s="55" t="s">
        <v>320</v>
      </c>
      <c r="C2231" s="48">
        <v>3027963</v>
      </c>
      <c r="D2231" s="49">
        <v>41978</v>
      </c>
      <c r="E2231" s="48">
        <v>361441</v>
      </c>
      <c r="F2231" s="48" t="s">
        <v>38</v>
      </c>
      <c r="G2231" s="50" t="s">
        <v>260</v>
      </c>
      <c r="H2231" s="122">
        <v>349.4</v>
      </c>
      <c r="I2231" s="122">
        <v>-180.54</v>
      </c>
      <c r="J2231" s="122">
        <v>-122.81</v>
      </c>
      <c r="K2231" s="122">
        <v>46.05</v>
      </c>
    </row>
    <row r="2232" spans="1:11" ht="12" hidden="1" customHeight="1" outlineLevel="2" x14ac:dyDescent="0.25">
      <c r="A2232" s="47">
        <v>1</v>
      </c>
      <c r="B2232" s="55" t="s">
        <v>320</v>
      </c>
      <c r="C2232" s="48">
        <v>651479</v>
      </c>
      <c r="D2232" s="49">
        <v>41978</v>
      </c>
      <c r="E2232" s="48">
        <v>917470</v>
      </c>
      <c r="F2232" s="48" t="s">
        <v>242</v>
      </c>
      <c r="G2232" s="50" t="s">
        <v>270</v>
      </c>
      <c r="H2232" s="122">
        <v>349.4</v>
      </c>
      <c r="I2232" s="122">
        <v>0</v>
      </c>
      <c r="J2232" s="122">
        <v>-124.26</v>
      </c>
      <c r="K2232" s="122">
        <v>225.14</v>
      </c>
    </row>
    <row r="2233" spans="1:11" ht="12" hidden="1" customHeight="1" outlineLevel="2" x14ac:dyDescent="0.25">
      <c r="A2233" s="47">
        <v>1</v>
      </c>
      <c r="B2233" s="55" t="s">
        <v>320</v>
      </c>
      <c r="C2233" s="48">
        <v>923766</v>
      </c>
      <c r="D2233" s="49">
        <v>41978</v>
      </c>
      <c r="E2233" s="48">
        <v>917571</v>
      </c>
      <c r="F2233" s="48" t="s">
        <v>243</v>
      </c>
      <c r="G2233" s="50" t="s">
        <v>273</v>
      </c>
      <c r="H2233" s="122">
        <v>349.4</v>
      </c>
      <c r="I2233" s="122">
        <v>0</v>
      </c>
      <c r="J2233" s="122">
        <v>13.5</v>
      </c>
      <c r="K2233" s="122">
        <v>362.9</v>
      </c>
    </row>
    <row r="2234" spans="1:11" ht="12" hidden="1" customHeight="1" outlineLevel="2" x14ac:dyDescent="0.25">
      <c r="A2234" s="47">
        <v>1</v>
      </c>
      <c r="B2234" s="55" t="s">
        <v>320</v>
      </c>
      <c r="C2234" s="48">
        <v>3506097</v>
      </c>
      <c r="D2234" s="49">
        <v>41981</v>
      </c>
      <c r="E2234" s="48">
        <v>523922</v>
      </c>
      <c r="F2234" s="48" t="s">
        <v>123</v>
      </c>
      <c r="G2234" s="50" t="s">
        <v>264</v>
      </c>
      <c r="H2234" s="122">
        <v>1793.23</v>
      </c>
      <c r="I2234" s="122">
        <v>-142.21</v>
      </c>
      <c r="J2234" s="122">
        <v>-1651.02</v>
      </c>
      <c r="K2234" s="122">
        <v>0</v>
      </c>
    </row>
    <row r="2235" spans="1:11" ht="12" hidden="1" customHeight="1" outlineLevel="2" x14ac:dyDescent="0.25">
      <c r="A2235" s="47">
        <v>1</v>
      </c>
      <c r="B2235" s="55" t="s">
        <v>320</v>
      </c>
      <c r="C2235" s="48">
        <v>373393</v>
      </c>
      <c r="D2235" s="49">
        <v>41981</v>
      </c>
      <c r="E2235" s="48">
        <v>875393</v>
      </c>
      <c r="F2235" s="48" t="s">
        <v>240</v>
      </c>
      <c r="G2235" s="50" t="s">
        <v>267</v>
      </c>
      <c r="H2235" s="122">
        <v>2952.4</v>
      </c>
      <c r="I2235" s="122">
        <v>-696.96</v>
      </c>
      <c r="J2235" s="122">
        <v>-2255.44</v>
      </c>
      <c r="K2235" s="122">
        <v>0</v>
      </c>
    </row>
    <row r="2236" spans="1:11" ht="12" hidden="1" customHeight="1" outlineLevel="2" x14ac:dyDescent="0.25">
      <c r="A2236" s="47">
        <v>1</v>
      </c>
      <c r="B2236" s="55" t="s">
        <v>320</v>
      </c>
      <c r="C2236" s="48">
        <v>3135280</v>
      </c>
      <c r="D2236" s="49">
        <v>41981</v>
      </c>
      <c r="E2236" s="48">
        <v>455386</v>
      </c>
      <c r="F2236" s="48" t="s">
        <v>246</v>
      </c>
      <c r="G2236" s="50" t="s">
        <v>278</v>
      </c>
      <c r="H2236" s="122">
        <v>349.4</v>
      </c>
      <c r="I2236" s="122">
        <v>-219.9</v>
      </c>
      <c r="J2236" s="122">
        <v>-74.53</v>
      </c>
      <c r="K2236" s="122">
        <v>54.97</v>
      </c>
    </row>
    <row r="2237" spans="1:11" ht="12" hidden="1" customHeight="1" outlineLevel="2" x14ac:dyDescent="0.25">
      <c r="A2237" s="47">
        <v>1</v>
      </c>
      <c r="B2237" s="55" t="s">
        <v>320</v>
      </c>
      <c r="C2237" s="48">
        <v>1096513</v>
      </c>
      <c r="D2237" s="49">
        <v>41981</v>
      </c>
      <c r="E2237" s="48">
        <v>876821</v>
      </c>
      <c r="F2237" s="48" t="s">
        <v>244</v>
      </c>
      <c r="G2237" s="50" t="s">
        <v>275</v>
      </c>
      <c r="H2237" s="122">
        <v>442</v>
      </c>
      <c r="I2237" s="122">
        <v>-247.06</v>
      </c>
      <c r="J2237" s="122">
        <v>-133.18</v>
      </c>
      <c r="K2237" s="122">
        <v>61.76</v>
      </c>
    </row>
    <row r="2238" spans="1:11" ht="12" hidden="1" customHeight="1" outlineLevel="2" x14ac:dyDescent="0.25">
      <c r="A2238" s="47">
        <v>1</v>
      </c>
      <c r="B2238" s="55" t="s">
        <v>320</v>
      </c>
      <c r="C2238" s="48">
        <v>3556539</v>
      </c>
      <c r="D2238" s="49">
        <v>41981</v>
      </c>
      <c r="E2238" s="48">
        <v>949579</v>
      </c>
      <c r="F2238" s="48" t="s">
        <v>133</v>
      </c>
      <c r="G2238" s="50" t="s">
        <v>276</v>
      </c>
      <c r="H2238" s="122">
        <v>349.4</v>
      </c>
      <c r="I2238" s="122">
        <v>-362.9</v>
      </c>
      <c r="J2238" s="122">
        <v>13.5</v>
      </c>
      <c r="K2238" s="122">
        <v>0</v>
      </c>
    </row>
    <row r="2239" spans="1:11" ht="12" hidden="1" customHeight="1" outlineLevel="2" x14ac:dyDescent="0.25">
      <c r="A2239" s="47">
        <v>1</v>
      </c>
      <c r="B2239" s="55" t="s">
        <v>320</v>
      </c>
      <c r="C2239" s="48">
        <v>3536226</v>
      </c>
      <c r="D2239" s="49">
        <v>41981</v>
      </c>
      <c r="E2239" s="48">
        <v>201260</v>
      </c>
      <c r="F2239" s="48" t="s">
        <v>16</v>
      </c>
      <c r="G2239" s="50" t="s">
        <v>266</v>
      </c>
      <c r="H2239" s="122">
        <v>2509.4</v>
      </c>
      <c r="I2239" s="122">
        <v>-362.9</v>
      </c>
      <c r="J2239" s="122">
        <v>-2146.5</v>
      </c>
      <c r="K2239" s="122">
        <v>0</v>
      </c>
    </row>
    <row r="2240" spans="1:11" ht="12" hidden="1" customHeight="1" outlineLevel="2" x14ac:dyDescent="0.25">
      <c r="A2240" s="47">
        <v>1</v>
      </c>
      <c r="B2240" s="55" t="s">
        <v>320</v>
      </c>
      <c r="C2240" s="48">
        <v>1086067</v>
      </c>
      <c r="D2240" s="49">
        <v>41981</v>
      </c>
      <c r="E2240" s="48">
        <v>943161</v>
      </c>
      <c r="F2240" s="48" t="s">
        <v>38</v>
      </c>
      <c r="G2240" s="50" t="s">
        <v>260</v>
      </c>
      <c r="H2240" s="122">
        <v>349.4</v>
      </c>
      <c r="I2240" s="122">
        <v>-226.59</v>
      </c>
      <c r="J2240" s="122">
        <v>-122.81</v>
      </c>
      <c r="K2240" s="122">
        <v>0</v>
      </c>
    </row>
    <row r="2241" spans="1:11" ht="12" hidden="1" customHeight="1" outlineLevel="2" x14ac:dyDescent="0.25">
      <c r="A2241" s="47">
        <v>1</v>
      </c>
      <c r="B2241" s="55" t="s">
        <v>320</v>
      </c>
      <c r="C2241" s="48">
        <v>3053489</v>
      </c>
      <c r="D2241" s="49">
        <v>41981</v>
      </c>
      <c r="E2241" s="48">
        <v>929752</v>
      </c>
      <c r="F2241" s="48" t="s">
        <v>38</v>
      </c>
      <c r="G2241" s="50" t="s">
        <v>260</v>
      </c>
      <c r="H2241" s="122">
        <v>442</v>
      </c>
      <c r="I2241" s="122">
        <v>-223.59</v>
      </c>
      <c r="J2241" s="122">
        <v>-215.41</v>
      </c>
      <c r="K2241" s="122">
        <v>3</v>
      </c>
    </row>
    <row r="2242" spans="1:11" ht="12" hidden="1" customHeight="1" outlineLevel="2" x14ac:dyDescent="0.25">
      <c r="A2242" s="47">
        <v>1</v>
      </c>
      <c r="B2242" s="55" t="s">
        <v>320</v>
      </c>
      <c r="C2242" s="48">
        <v>651479</v>
      </c>
      <c r="D2242" s="49">
        <v>41981</v>
      </c>
      <c r="E2242" s="48">
        <v>917470</v>
      </c>
      <c r="F2242" s="48" t="s">
        <v>242</v>
      </c>
      <c r="G2242" s="50" t="s">
        <v>270</v>
      </c>
      <c r="H2242" s="122">
        <v>349.4</v>
      </c>
      <c r="I2242" s="122">
        <v>0</v>
      </c>
      <c r="J2242" s="122">
        <v>13.5</v>
      </c>
      <c r="K2242" s="122">
        <v>362.9</v>
      </c>
    </row>
    <row r="2243" spans="1:11" ht="12" hidden="1" customHeight="1" outlineLevel="2" x14ac:dyDescent="0.25">
      <c r="A2243" s="47">
        <v>1</v>
      </c>
      <c r="B2243" s="55" t="s">
        <v>320</v>
      </c>
      <c r="C2243" s="48">
        <v>3521615</v>
      </c>
      <c r="D2243" s="49">
        <v>41981</v>
      </c>
      <c r="E2243" s="48">
        <v>889058</v>
      </c>
      <c r="F2243" s="48" t="s">
        <v>16</v>
      </c>
      <c r="G2243" s="50" t="s">
        <v>266</v>
      </c>
      <c r="H2243" s="122">
        <v>442</v>
      </c>
      <c r="I2243" s="122">
        <v>0</v>
      </c>
      <c r="J2243" s="122">
        <v>0</v>
      </c>
      <c r="K2243" s="122">
        <v>442</v>
      </c>
    </row>
    <row r="2244" spans="1:11" ht="12" hidden="1" customHeight="1" outlineLevel="2" x14ac:dyDescent="0.25">
      <c r="A2244" s="47">
        <v>1</v>
      </c>
      <c r="B2244" s="55" t="s">
        <v>320</v>
      </c>
      <c r="C2244" s="48">
        <v>3027963</v>
      </c>
      <c r="D2244" s="49">
        <v>41981</v>
      </c>
      <c r="E2244" s="48">
        <v>361441</v>
      </c>
      <c r="F2244" s="48" t="s">
        <v>38</v>
      </c>
      <c r="G2244" s="50" t="s">
        <v>260</v>
      </c>
      <c r="H2244" s="122">
        <v>349.4</v>
      </c>
      <c r="I2244" s="122">
        <v>0</v>
      </c>
      <c r="J2244" s="122">
        <v>-55.9</v>
      </c>
      <c r="K2244" s="122">
        <v>293.5</v>
      </c>
    </row>
    <row r="2245" spans="1:11" ht="12" hidden="1" customHeight="1" outlineLevel="2" x14ac:dyDescent="0.25">
      <c r="A2245" s="47">
        <v>1</v>
      </c>
      <c r="B2245" s="55" t="s">
        <v>320</v>
      </c>
      <c r="C2245" s="48">
        <v>923766</v>
      </c>
      <c r="D2245" s="49">
        <v>41981</v>
      </c>
      <c r="E2245" s="48">
        <v>917571</v>
      </c>
      <c r="F2245" s="48" t="s">
        <v>243</v>
      </c>
      <c r="G2245" s="50" t="s">
        <v>273</v>
      </c>
      <c r="H2245" s="122">
        <v>442</v>
      </c>
      <c r="I2245" s="122">
        <v>0</v>
      </c>
      <c r="J2245" s="122">
        <v>-79.099999999999994</v>
      </c>
      <c r="K2245" s="122">
        <v>362.9</v>
      </c>
    </row>
    <row r="2246" spans="1:11" ht="12" hidden="1" customHeight="1" outlineLevel="2" x14ac:dyDescent="0.25">
      <c r="A2246" s="47">
        <v>1</v>
      </c>
      <c r="B2246" s="55" t="s">
        <v>320</v>
      </c>
      <c r="C2246" s="48">
        <v>3506097</v>
      </c>
      <c r="D2246" s="49">
        <v>41982</v>
      </c>
      <c r="E2246" s="48">
        <v>523922</v>
      </c>
      <c r="F2246" s="48" t="s">
        <v>123</v>
      </c>
      <c r="G2246" s="50" t="s">
        <v>264</v>
      </c>
      <c r="H2246" s="122">
        <v>349.4</v>
      </c>
      <c r="I2246" s="122">
        <v>-54.15</v>
      </c>
      <c r="J2246" s="122">
        <v>-295.25</v>
      </c>
      <c r="K2246" s="122">
        <v>0</v>
      </c>
    </row>
    <row r="2247" spans="1:11" ht="12" hidden="1" customHeight="1" outlineLevel="2" x14ac:dyDescent="0.25">
      <c r="A2247" s="47">
        <v>1</v>
      </c>
      <c r="B2247" s="55" t="s">
        <v>320</v>
      </c>
      <c r="C2247" s="48">
        <v>373393</v>
      </c>
      <c r="D2247" s="49">
        <v>41982</v>
      </c>
      <c r="E2247" s="48">
        <v>875393</v>
      </c>
      <c r="F2247" s="48" t="s">
        <v>240</v>
      </c>
      <c r="G2247" s="50" t="s">
        <v>267</v>
      </c>
      <c r="H2247" s="122">
        <v>2509.4</v>
      </c>
      <c r="I2247" s="122">
        <v>-569.13</v>
      </c>
      <c r="J2247" s="122">
        <v>-1940.27</v>
      </c>
      <c r="K2247" s="122">
        <v>0</v>
      </c>
    </row>
    <row r="2248" spans="1:11" ht="12" hidden="1" customHeight="1" outlineLevel="2" x14ac:dyDescent="0.25">
      <c r="A2248" s="47">
        <v>1</v>
      </c>
      <c r="B2248" s="55" t="s">
        <v>320</v>
      </c>
      <c r="C2248" s="48">
        <v>3135280</v>
      </c>
      <c r="D2248" s="49">
        <v>41982</v>
      </c>
      <c r="E2248" s="48">
        <v>455386</v>
      </c>
      <c r="F2248" s="48" t="s">
        <v>246</v>
      </c>
      <c r="G2248" s="50" t="s">
        <v>278</v>
      </c>
      <c r="H2248" s="122">
        <v>349.4</v>
      </c>
      <c r="I2248" s="122">
        <v>-219.9</v>
      </c>
      <c r="J2248" s="122">
        <v>-74.53</v>
      </c>
      <c r="K2248" s="122">
        <v>54.97</v>
      </c>
    </row>
    <row r="2249" spans="1:11" ht="12" hidden="1" customHeight="1" outlineLevel="2" x14ac:dyDescent="0.25">
      <c r="A2249" s="47">
        <v>1</v>
      </c>
      <c r="B2249" s="55" t="s">
        <v>320</v>
      </c>
      <c r="C2249" s="48">
        <v>1096513</v>
      </c>
      <c r="D2249" s="49">
        <v>41982</v>
      </c>
      <c r="E2249" s="48">
        <v>876821</v>
      </c>
      <c r="F2249" s="48" t="s">
        <v>244</v>
      </c>
      <c r="G2249" s="50" t="s">
        <v>275</v>
      </c>
      <c r="H2249" s="122">
        <v>349.4</v>
      </c>
      <c r="I2249" s="122">
        <v>-247.06</v>
      </c>
      <c r="J2249" s="122">
        <v>-40.58</v>
      </c>
      <c r="K2249" s="122">
        <v>61.76</v>
      </c>
    </row>
    <row r="2250" spans="1:11" ht="12" hidden="1" customHeight="1" outlineLevel="2" x14ac:dyDescent="0.25">
      <c r="A2250" s="47">
        <v>1</v>
      </c>
      <c r="B2250" s="55" t="s">
        <v>320</v>
      </c>
      <c r="C2250" s="48">
        <v>3556539</v>
      </c>
      <c r="D2250" s="49">
        <v>41982</v>
      </c>
      <c r="E2250" s="48">
        <v>949579</v>
      </c>
      <c r="F2250" s="48" t="s">
        <v>133</v>
      </c>
      <c r="G2250" s="50" t="s">
        <v>276</v>
      </c>
      <c r="H2250" s="122">
        <v>534.6</v>
      </c>
      <c r="I2250" s="122">
        <v>-362.9</v>
      </c>
      <c r="J2250" s="122">
        <v>-171.7</v>
      </c>
      <c r="K2250" s="122">
        <v>0</v>
      </c>
    </row>
    <row r="2251" spans="1:11" ht="12" hidden="1" customHeight="1" outlineLevel="2" x14ac:dyDescent="0.25">
      <c r="A2251" s="47">
        <v>1</v>
      </c>
      <c r="B2251" s="55" t="s">
        <v>320</v>
      </c>
      <c r="C2251" s="48">
        <v>3223415</v>
      </c>
      <c r="D2251" s="49">
        <v>41982</v>
      </c>
      <c r="E2251" s="48">
        <v>49360</v>
      </c>
      <c r="F2251" s="48" t="s">
        <v>16</v>
      </c>
      <c r="G2251" s="50" t="s">
        <v>266</v>
      </c>
      <c r="H2251" s="122">
        <v>2140.0300000000002</v>
      </c>
      <c r="I2251" s="122">
        <v>-1154.5</v>
      </c>
      <c r="J2251" s="122">
        <v>-985.53</v>
      </c>
      <c r="K2251" s="122">
        <v>0</v>
      </c>
    </row>
    <row r="2252" spans="1:11" ht="12" hidden="1" customHeight="1" outlineLevel="2" x14ac:dyDescent="0.25">
      <c r="A2252" s="47">
        <v>1</v>
      </c>
      <c r="B2252" s="55" t="s">
        <v>320</v>
      </c>
      <c r="C2252" s="48">
        <v>3521615</v>
      </c>
      <c r="D2252" s="49">
        <v>41982</v>
      </c>
      <c r="E2252" s="48">
        <v>889058</v>
      </c>
      <c r="F2252" s="48" t="s">
        <v>16</v>
      </c>
      <c r="G2252" s="50" t="s">
        <v>266</v>
      </c>
      <c r="H2252" s="122">
        <v>349.4</v>
      </c>
      <c r="I2252" s="122">
        <v>-362.9</v>
      </c>
      <c r="J2252" s="122">
        <v>0</v>
      </c>
      <c r="K2252" s="122">
        <v>-13.5</v>
      </c>
    </row>
    <row r="2253" spans="1:11" ht="12" hidden="1" customHeight="1" outlineLevel="2" x14ac:dyDescent="0.25">
      <c r="A2253" s="47">
        <v>1</v>
      </c>
      <c r="B2253" s="55" t="s">
        <v>320</v>
      </c>
      <c r="C2253" s="48">
        <v>3536226</v>
      </c>
      <c r="D2253" s="49">
        <v>41982</v>
      </c>
      <c r="E2253" s="48">
        <v>201260</v>
      </c>
      <c r="F2253" s="48" t="s">
        <v>16</v>
      </c>
      <c r="G2253" s="50" t="s">
        <v>266</v>
      </c>
      <c r="H2253" s="122">
        <v>2509.4</v>
      </c>
      <c r="I2253" s="122">
        <v>-362.9</v>
      </c>
      <c r="J2253" s="122">
        <v>-2146.5</v>
      </c>
      <c r="K2253" s="122">
        <v>0</v>
      </c>
    </row>
    <row r="2254" spans="1:11" ht="12" hidden="1" customHeight="1" outlineLevel="2" x14ac:dyDescent="0.25">
      <c r="A2254" s="47">
        <v>1</v>
      </c>
      <c r="B2254" s="55" t="s">
        <v>320</v>
      </c>
      <c r="C2254" s="48">
        <v>3231230</v>
      </c>
      <c r="D2254" s="49">
        <v>41982</v>
      </c>
      <c r="E2254" s="48">
        <v>946904</v>
      </c>
      <c r="F2254" s="48" t="s">
        <v>38</v>
      </c>
      <c r="G2254" s="50" t="s">
        <v>260</v>
      </c>
      <c r="H2254" s="122">
        <v>2723.23</v>
      </c>
      <c r="I2254" s="122">
        <v>-433.22</v>
      </c>
      <c r="J2254" s="122">
        <v>-2103.5100000000002</v>
      </c>
      <c r="K2254" s="122">
        <v>186.5</v>
      </c>
    </row>
    <row r="2255" spans="1:11" ht="12" hidden="1" customHeight="1" outlineLevel="2" x14ac:dyDescent="0.25">
      <c r="A2255" s="47">
        <v>1</v>
      </c>
      <c r="B2255" s="55" t="s">
        <v>320</v>
      </c>
      <c r="C2255" s="48">
        <v>1086067</v>
      </c>
      <c r="D2255" s="49">
        <v>41982</v>
      </c>
      <c r="E2255" s="48">
        <v>943161</v>
      </c>
      <c r="F2255" s="48" t="s">
        <v>38</v>
      </c>
      <c r="G2255" s="50" t="s">
        <v>260</v>
      </c>
      <c r="H2255" s="122">
        <v>349.4</v>
      </c>
      <c r="I2255" s="122">
        <v>-226.59</v>
      </c>
      <c r="J2255" s="122">
        <v>-122.81</v>
      </c>
      <c r="K2255" s="122">
        <v>0</v>
      </c>
    </row>
    <row r="2256" spans="1:11" ht="12" hidden="1" customHeight="1" outlineLevel="2" x14ac:dyDescent="0.25">
      <c r="A2256" s="47">
        <v>1</v>
      </c>
      <c r="B2256" s="55" t="s">
        <v>320</v>
      </c>
      <c r="C2256" s="48">
        <v>3053489</v>
      </c>
      <c r="D2256" s="49">
        <v>41982</v>
      </c>
      <c r="E2256" s="48">
        <v>929752</v>
      </c>
      <c r="F2256" s="48" t="s">
        <v>38</v>
      </c>
      <c r="G2256" s="50" t="s">
        <v>260</v>
      </c>
      <c r="H2256" s="122">
        <v>349.4</v>
      </c>
      <c r="I2256" s="122">
        <v>-223.59</v>
      </c>
      <c r="J2256" s="122">
        <v>-122.81</v>
      </c>
      <c r="K2256" s="122">
        <v>3</v>
      </c>
    </row>
    <row r="2257" spans="1:11" ht="12" hidden="1" customHeight="1" outlineLevel="2" x14ac:dyDescent="0.25">
      <c r="A2257" s="47">
        <v>1</v>
      </c>
      <c r="B2257" s="55" t="s">
        <v>320</v>
      </c>
      <c r="C2257" s="48">
        <v>3027963</v>
      </c>
      <c r="D2257" s="49">
        <v>41982</v>
      </c>
      <c r="E2257" s="48">
        <v>361441</v>
      </c>
      <c r="F2257" s="48" t="s">
        <v>38</v>
      </c>
      <c r="G2257" s="50" t="s">
        <v>260</v>
      </c>
      <c r="H2257" s="122">
        <v>349.4</v>
      </c>
      <c r="I2257" s="122">
        <v>-180.54</v>
      </c>
      <c r="J2257" s="122">
        <v>-122.81</v>
      </c>
      <c r="K2257" s="122">
        <v>46.05</v>
      </c>
    </row>
    <row r="2258" spans="1:11" ht="12" hidden="1" customHeight="1" outlineLevel="2" x14ac:dyDescent="0.25">
      <c r="A2258" s="47">
        <v>1</v>
      </c>
      <c r="B2258" s="55" t="s">
        <v>320</v>
      </c>
      <c r="C2258" s="48">
        <v>651479</v>
      </c>
      <c r="D2258" s="49">
        <v>41982</v>
      </c>
      <c r="E2258" s="48">
        <v>917470</v>
      </c>
      <c r="F2258" s="48" t="s">
        <v>242</v>
      </c>
      <c r="G2258" s="50" t="s">
        <v>270</v>
      </c>
      <c r="H2258" s="122">
        <v>442</v>
      </c>
      <c r="I2258" s="122">
        <v>0</v>
      </c>
      <c r="J2258" s="122">
        <v>-46.98</v>
      </c>
      <c r="K2258" s="122">
        <v>395.02</v>
      </c>
    </row>
    <row r="2259" spans="1:11" ht="12" hidden="1" customHeight="1" outlineLevel="2" x14ac:dyDescent="0.25">
      <c r="A2259" s="47">
        <v>1</v>
      </c>
      <c r="B2259" s="55" t="s">
        <v>320</v>
      </c>
      <c r="C2259" s="48">
        <v>3562137</v>
      </c>
      <c r="D2259" s="49">
        <v>41982</v>
      </c>
      <c r="E2259" s="48">
        <v>862509</v>
      </c>
      <c r="F2259" s="48" t="s">
        <v>84</v>
      </c>
      <c r="G2259" s="50" t="s">
        <v>271</v>
      </c>
      <c r="H2259" s="122">
        <v>1814.23</v>
      </c>
      <c r="I2259" s="122">
        <v>0</v>
      </c>
      <c r="J2259" s="122">
        <v>174.71</v>
      </c>
      <c r="K2259" s="122">
        <v>1988.94</v>
      </c>
    </row>
    <row r="2260" spans="1:11" ht="12" hidden="1" customHeight="1" outlineLevel="2" x14ac:dyDescent="0.25">
      <c r="A2260" s="47">
        <v>1</v>
      </c>
      <c r="B2260" s="55" t="s">
        <v>320</v>
      </c>
      <c r="C2260" s="48">
        <v>923766</v>
      </c>
      <c r="D2260" s="49">
        <v>41982</v>
      </c>
      <c r="E2260" s="48">
        <v>917571</v>
      </c>
      <c r="F2260" s="48" t="s">
        <v>243</v>
      </c>
      <c r="G2260" s="50" t="s">
        <v>273</v>
      </c>
      <c r="H2260" s="122">
        <v>349.4</v>
      </c>
      <c r="I2260" s="122">
        <v>0</v>
      </c>
      <c r="J2260" s="122">
        <v>13.5</v>
      </c>
      <c r="K2260" s="122">
        <v>362.9</v>
      </c>
    </row>
    <row r="2261" spans="1:11" ht="12" hidden="1" customHeight="1" outlineLevel="2" x14ac:dyDescent="0.25">
      <c r="A2261" s="47">
        <v>1</v>
      </c>
      <c r="B2261" s="55" t="s">
        <v>320</v>
      </c>
      <c r="C2261" s="48">
        <v>3506097</v>
      </c>
      <c r="D2261" s="49">
        <v>41983</v>
      </c>
      <c r="E2261" s="48">
        <v>523922</v>
      </c>
      <c r="F2261" s="48" t="s">
        <v>123</v>
      </c>
      <c r="G2261" s="50" t="s">
        <v>264</v>
      </c>
      <c r="H2261" s="122">
        <v>792.4</v>
      </c>
      <c r="I2261" s="122">
        <v>-89.68</v>
      </c>
      <c r="J2261" s="122">
        <v>-702.72</v>
      </c>
      <c r="K2261" s="122">
        <v>0</v>
      </c>
    </row>
    <row r="2262" spans="1:11" ht="12" hidden="1" customHeight="1" outlineLevel="2" x14ac:dyDescent="0.25">
      <c r="A2262" s="47">
        <v>1</v>
      </c>
      <c r="B2262" s="55" t="s">
        <v>320</v>
      </c>
      <c r="C2262" s="48">
        <v>373393</v>
      </c>
      <c r="D2262" s="49">
        <v>41983</v>
      </c>
      <c r="E2262" s="48">
        <v>875393</v>
      </c>
      <c r="F2262" s="48" t="s">
        <v>240</v>
      </c>
      <c r="G2262" s="50" t="s">
        <v>267</v>
      </c>
      <c r="H2262" s="122">
        <v>2509.4</v>
      </c>
      <c r="I2262" s="122">
        <v>-569.13</v>
      </c>
      <c r="J2262" s="122">
        <v>-1940.27</v>
      </c>
      <c r="K2262" s="122">
        <v>0</v>
      </c>
    </row>
    <row r="2263" spans="1:11" ht="12" hidden="1" customHeight="1" outlineLevel="2" x14ac:dyDescent="0.25">
      <c r="A2263" s="47">
        <v>1</v>
      </c>
      <c r="B2263" s="55" t="s">
        <v>320</v>
      </c>
      <c r="C2263" s="48">
        <v>3562137</v>
      </c>
      <c r="D2263" s="49">
        <v>41983</v>
      </c>
      <c r="E2263" s="48">
        <v>862509</v>
      </c>
      <c r="F2263" s="48" t="s">
        <v>84</v>
      </c>
      <c r="G2263" s="50" t="s">
        <v>271</v>
      </c>
      <c r="H2263" s="122">
        <v>792.4</v>
      </c>
      <c r="I2263" s="122">
        <v>-528.38</v>
      </c>
      <c r="J2263" s="122">
        <v>-261.02</v>
      </c>
      <c r="K2263" s="122">
        <v>3</v>
      </c>
    </row>
    <row r="2264" spans="1:11" ht="12" hidden="1" customHeight="1" outlineLevel="2" x14ac:dyDescent="0.25">
      <c r="A2264" s="47">
        <v>1</v>
      </c>
      <c r="B2264" s="55" t="s">
        <v>320</v>
      </c>
      <c r="C2264" s="48">
        <v>3135280</v>
      </c>
      <c r="D2264" s="49">
        <v>41983</v>
      </c>
      <c r="E2264" s="48">
        <v>455386</v>
      </c>
      <c r="F2264" s="48" t="s">
        <v>246</v>
      </c>
      <c r="G2264" s="50" t="s">
        <v>278</v>
      </c>
      <c r="H2264" s="122">
        <v>442</v>
      </c>
      <c r="I2264" s="122">
        <v>-219.9</v>
      </c>
      <c r="J2264" s="122">
        <v>-167.13</v>
      </c>
      <c r="K2264" s="122">
        <v>54.97</v>
      </c>
    </row>
    <row r="2265" spans="1:11" ht="12" hidden="1" customHeight="1" outlineLevel="2" x14ac:dyDescent="0.25">
      <c r="A2265" s="47">
        <v>1</v>
      </c>
      <c r="B2265" s="55" t="s">
        <v>320</v>
      </c>
      <c r="C2265" s="48">
        <v>1096513</v>
      </c>
      <c r="D2265" s="49">
        <v>41983</v>
      </c>
      <c r="E2265" s="48">
        <v>876821</v>
      </c>
      <c r="F2265" s="48" t="s">
        <v>244</v>
      </c>
      <c r="G2265" s="50" t="s">
        <v>275</v>
      </c>
      <c r="H2265" s="122">
        <v>792.4</v>
      </c>
      <c r="I2265" s="122">
        <v>-288.82</v>
      </c>
      <c r="J2265" s="122">
        <v>-431.38</v>
      </c>
      <c r="K2265" s="122">
        <v>72.2</v>
      </c>
    </row>
    <row r="2266" spans="1:11" ht="12" hidden="1" customHeight="1" outlineLevel="2" x14ac:dyDescent="0.25">
      <c r="A2266" s="47">
        <v>1</v>
      </c>
      <c r="B2266" s="55" t="s">
        <v>320</v>
      </c>
      <c r="C2266" s="48">
        <v>3556539</v>
      </c>
      <c r="D2266" s="49">
        <v>41983</v>
      </c>
      <c r="E2266" s="48">
        <v>949579</v>
      </c>
      <c r="F2266" s="48" t="s">
        <v>133</v>
      </c>
      <c r="G2266" s="50" t="s">
        <v>276</v>
      </c>
      <c r="H2266" s="122">
        <v>349.4</v>
      </c>
      <c r="I2266" s="122">
        <v>-362.9</v>
      </c>
      <c r="J2266" s="122">
        <v>13.5</v>
      </c>
      <c r="K2266" s="122">
        <v>0</v>
      </c>
    </row>
    <row r="2267" spans="1:11" ht="12" hidden="1" customHeight="1" outlineLevel="2" x14ac:dyDescent="0.25">
      <c r="A2267" s="47">
        <v>1</v>
      </c>
      <c r="B2267" s="55" t="s">
        <v>320</v>
      </c>
      <c r="C2267" s="48">
        <v>3223415</v>
      </c>
      <c r="D2267" s="49">
        <v>41983</v>
      </c>
      <c r="E2267" s="48">
        <v>49360</v>
      </c>
      <c r="F2267" s="48" t="s">
        <v>16</v>
      </c>
      <c r="G2267" s="50" t="s">
        <v>266</v>
      </c>
      <c r="H2267" s="122">
        <v>9312.9500000000007</v>
      </c>
      <c r="I2267" s="122">
        <v>-1329.28</v>
      </c>
      <c r="J2267" s="122">
        <v>-7983.67</v>
      </c>
      <c r="K2267" s="122">
        <v>0</v>
      </c>
    </row>
    <row r="2268" spans="1:11" ht="12" hidden="1" customHeight="1" outlineLevel="2" x14ac:dyDescent="0.25">
      <c r="A2268" s="47">
        <v>1</v>
      </c>
      <c r="B2268" s="55" t="s">
        <v>320</v>
      </c>
      <c r="C2268" s="48">
        <v>3536226</v>
      </c>
      <c r="D2268" s="49">
        <v>41983</v>
      </c>
      <c r="E2268" s="48">
        <v>201260</v>
      </c>
      <c r="F2268" s="48" t="s">
        <v>16</v>
      </c>
      <c r="G2268" s="50" t="s">
        <v>266</v>
      </c>
      <c r="H2268" s="122">
        <v>2952.4</v>
      </c>
      <c r="I2268" s="122">
        <v>-531.38</v>
      </c>
      <c r="J2268" s="122">
        <v>-2421.02</v>
      </c>
      <c r="K2268" s="122">
        <v>0</v>
      </c>
    </row>
    <row r="2269" spans="1:11" ht="12" hidden="1" customHeight="1" outlineLevel="2" x14ac:dyDescent="0.25">
      <c r="A2269" s="47">
        <v>1</v>
      </c>
      <c r="B2269" s="55" t="s">
        <v>320</v>
      </c>
      <c r="C2269" s="48">
        <v>3521615</v>
      </c>
      <c r="D2269" s="49">
        <v>41983</v>
      </c>
      <c r="E2269" s="48">
        <v>889058</v>
      </c>
      <c r="F2269" s="48" t="s">
        <v>16</v>
      </c>
      <c r="G2269" s="50" t="s">
        <v>266</v>
      </c>
      <c r="H2269" s="122">
        <v>349.4</v>
      </c>
      <c r="I2269" s="122">
        <v>-362.9</v>
      </c>
      <c r="J2269" s="122">
        <v>0</v>
      </c>
      <c r="K2269" s="122">
        <v>-13.5</v>
      </c>
    </row>
    <row r="2270" spans="1:11" ht="12" hidden="1" customHeight="1" outlineLevel="2" x14ac:dyDescent="0.25">
      <c r="A2270" s="47">
        <v>1</v>
      </c>
      <c r="B2270" s="55" t="s">
        <v>320</v>
      </c>
      <c r="C2270" s="48">
        <v>1086067</v>
      </c>
      <c r="D2270" s="49">
        <v>41983</v>
      </c>
      <c r="E2270" s="48">
        <v>943161</v>
      </c>
      <c r="F2270" s="48" t="s">
        <v>38</v>
      </c>
      <c r="G2270" s="50" t="s">
        <v>260</v>
      </c>
      <c r="H2270" s="122">
        <v>792.4</v>
      </c>
      <c r="I2270" s="122">
        <v>-274.45</v>
      </c>
      <c r="J2270" s="122">
        <v>-430.43</v>
      </c>
      <c r="K2270" s="122">
        <v>87.52</v>
      </c>
    </row>
    <row r="2271" spans="1:11" ht="12" hidden="1" customHeight="1" outlineLevel="2" x14ac:dyDescent="0.25">
      <c r="A2271" s="47">
        <v>1</v>
      </c>
      <c r="B2271" s="55" t="s">
        <v>320</v>
      </c>
      <c r="C2271" s="48">
        <v>3053489</v>
      </c>
      <c r="D2271" s="49">
        <v>41983</v>
      </c>
      <c r="E2271" s="48">
        <v>929752</v>
      </c>
      <c r="F2271" s="48" t="s">
        <v>38</v>
      </c>
      <c r="G2271" s="50" t="s">
        <v>260</v>
      </c>
      <c r="H2271" s="122">
        <v>349.4</v>
      </c>
      <c r="I2271" s="122">
        <v>-223.59</v>
      </c>
      <c r="J2271" s="122">
        <v>-122.81</v>
      </c>
      <c r="K2271" s="122">
        <v>3</v>
      </c>
    </row>
    <row r="2272" spans="1:11" ht="12" hidden="1" customHeight="1" outlineLevel="2" x14ac:dyDescent="0.25">
      <c r="A2272" s="47">
        <v>1</v>
      </c>
      <c r="B2272" s="55" t="s">
        <v>320</v>
      </c>
      <c r="C2272" s="48">
        <v>3027963</v>
      </c>
      <c r="D2272" s="49">
        <v>41983</v>
      </c>
      <c r="E2272" s="48">
        <v>361441</v>
      </c>
      <c r="F2272" s="48" t="s">
        <v>38</v>
      </c>
      <c r="G2272" s="50" t="s">
        <v>260</v>
      </c>
      <c r="H2272" s="122">
        <v>442</v>
      </c>
      <c r="I2272" s="122">
        <v>-180.54</v>
      </c>
      <c r="J2272" s="122">
        <v>-215.41</v>
      </c>
      <c r="K2272" s="122">
        <v>46.05</v>
      </c>
    </row>
    <row r="2273" spans="1:11" ht="12" hidden="1" customHeight="1" outlineLevel="2" x14ac:dyDescent="0.25">
      <c r="A2273" s="47">
        <v>1</v>
      </c>
      <c r="B2273" s="55" t="s">
        <v>320</v>
      </c>
      <c r="C2273" s="48">
        <v>651479</v>
      </c>
      <c r="D2273" s="49">
        <v>41983</v>
      </c>
      <c r="E2273" s="48">
        <v>917470</v>
      </c>
      <c r="F2273" s="48" t="s">
        <v>242</v>
      </c>
      <c r="G2273" s="50" t="s">
        <v>270</v>
      </c>
      <c r="H2273" s="122">
        <v>534.6</v>
      </c>
      <c r="I2273" s="122">
        <v>0</v>
      </c>
      <c r="J2273" s="122">
        <v>-139.58000000000001</v>
      </c>
      <c r="K2273" s="122">
        <v>395.02</v>
      </c>
    </row>
    <row r="2274" spans="1:11" ht="12" hidden="1" customHeight="1" outlineLevel="2" x14ac:dyDescent="0.25">
      <c r="A2274" s="47">
        <v>1</v>
      </c>
      <c r="B2274" s="55" t="s">
        <v>320</v>
      </c>
      <c r="C2274" s="48">
        <v>923766</v>
      </c>
      <c r="D2274" s="49">
        <v>41983</v>
      </c>
      <c r="E2274" s="48">
        <v>917571</v>
      </c>
      <c r="F2274" s="48" t="s">
        <v>243</v>
      </c>
      <c r="G2274" s="50" t="s">
        <v>273</v>
      </c>
      <c r="H2274" s="122">
        <v>443</v>
      </c>
      <c r="I2274" s="122">
        <v>0</v>
      </c>
      <c r="J2274" s="122">
        <v>-260.83999999999997</v>
      </c>
      <c r="K2274" s="122">
        <v>182.16</v>
      </c>
    </row>
    <row r="2275" spans="1:11" ht="12" hidden="1" customHeight="1" outlineLevel="2" x14ac:dyDescent="0.25">
      <c r="A2275" s="47">
        <v>1</v>
      </c>
      <c r="B2275" s="55" t="s">
        <v>320</v>
      </c>
      <c r="C2275" s="48">
        <v>3506097</v>
      </c>
      <c r="D2275" s="49">
        <v>41984</v>
      </c>
      <c r="E2275" s="48">
        <v>523922</v>
      </c>
      <c r="F2275" s="48" t="s">
        <v>123</v>
      </c>
      <c r="G2275" s="50" t="s">
        <v>264</v>
      </c>
      <c r="H2275" s="122">
        <v>349.4</v>
      </c>
      <c r="I2275" s="122">
        <v>-54.15</v>
      </c>
      <c r="J2275" s="122">
        <v>-295.25</v>
      </c>
      <c r="K2275" s="122">
        <v>0</v>
      </c>
    </row>
    <row r="2276" spans="1:11" ht="12" hidden="1" customHeight="1" outlineLevel="2" x14ac:dyDescent="0.25">
      <c r="A2276" s="47">
        <v>1</v>
      </c>
      <c r="B2276" s="55" t="s">
        <v>320</v>
      </c>
      <c r="C2276" s="48">
        <v>373393</v>
      </c>
      <c r="D2276" s="49">
        <v>41984</v>
      </c>
      <c r="E2276" s="48">
        <v>875393</v>
      </c>
      <c r="F2276" s="48" t="s">
        <v>240</v>
      </c>
      <c r="G2276" s="50" t="s">
        <v>267</v>
      </c>
      <c r="H2276" s="122">
        <v>2509.4</v>
      </c>
      <c r="I2276" s="122">
        <v>-569.13</v>
      </c>
      <c r="J2276" s="122">
        <v>-1940.27</v>
      </c>
      <c r="K2276" s="122">
        <v>0</v>
      </c>
    </row>
    <row r="2277" spans="1:11" ht="12" hidden="1" customHeight="1" outlineLevel="2" x14ac:dyDescent="0.25">
      <c r="A2277" s="47">
        <v>1</v>
      </c>
      <c r="B2277" s="55" t="s">
        <v>320</v>
      </c>
      <c r="C2277" s="48">
        <v>3562137</v>
      </c>
      <c r="D2277" s="49">
        <v>41984</v>
      </c>
      <c r="E2277" s="48">
        <v>862509</v>
      </c>
      <c r="F2277" s="48" t="s">
        <v>84</v>
      </c>
      <c r="G2277" s="50" t="s">
        <v>271</v>
      </c>
      <c r="H2277" s="122">
        <v>349.4</v>
      </c>
      <c r="I2277" s="122">
        <v>-359.9</v>
      </c>
      <c r="J2277" s="122">
        <v>13.5</v>
      </c>
      <c r="K2277" s="122">
        <v>3</v>
      </c>
    </row>
    <row r="2278" spans="1:11" ht="12" hidden="1" customHeight="1" outlineLevel="2" x14ac:dyDescent="0.25">
      <c r="A2278" s="47">
        <v>1</v>
      </c>
      <c r="B2278" s="55" t="s">
        <v>320</v>
      </c>
      <c r="C2278" s="48">
        <v>3135280</v>
      </c>
      <c r="D2278" s="49">
        <v>41984</v>
      </c>
      <c r="E2278" s="48">
        <v>455386</v>
      </c>
      <c r="F2278" s="48" t="s">
        <v>246</v>
      </c>
      <c r="G2278" s="50" t="s">
        <v>278</v>
      </c>
      <c r="H2278" s="122">
        <v>349.4</v>
      </c>
      <c r="I2278" s="122">
        <v>-219.9</v>
      </c>
      <c r="J2278" s="122">
        <v>-74.53</v>
      </c>
      <c r="K2278" s="122">
        <v>54.97</v>
      </c>
    </row>
    <row r="2279" spans="1:11" ht="12" hidden="1" customHeight="1" outlineLevel="2" x14ac:dyDescent="0.25">
      <c r="A2279" s="47">
        <v>1</v>
      </c>
      <c r="B2279" s="55" t="s">
        <v>320</v>
      </c>
      <c r="C2279" s="48">
        <v>1096513</v>
      </c>
      <c r="D2279" s="49">
        <v>41984</v>
      </c>
      <c r="E2279" s="48">
        <v>876821</v>
      </c>
      <c r="F2279" s="48" t="s">
        <v>244</v>
      </c>
      <c r="G2279" s="50" t="s">
        <v>275</v>
      </c>
      <c r="H2279" s="122">
        <v>349.4</v>
      </c>
      <c r="I2279" s="122">
        <v>-247.06</v>
      </c>
      <c r="J2279" s="122">
        <v>-40.58</v>
      </c>
      <c r="K2279" s="122">
        <v>61.76</v>
      </c>
    </row>
    <row r="2280" spans="1:11" ht="12" hidden="1" customHeight="1" outlineLevel="2" x14ac:dyDescent="0.25">
      <c r="A2280" s="47">
        <v>1</v>
      </c>
      <c r="B2280" s="55" t="s">
        <v>320</v>
      </c>
      <c r="C2280" s="48">
        <v>3556539</v>
      </c>
      <c r="D2280" s="49">
        <v>41984</v>
      </c>
      <c r="E2280" s="48">
        <v>949579</v>
      </c>
      <c r="F2280" s="48" t="s">
        <v>133</v>
      </c>
      <c r="G2280" s="50" t="s">
        <v>276</v>
      </c>
      <c r="H2280" s="122">
        <v>349.4</v>
      </c>
      <c r="I2280" s="122">
        <v>-362.9</v>
      </c>
      <c r="J2280" s="122">
        <v>13.5</v>
      </c>
      <c r="K2280" s="122">
        <v>0</v>
      </c>
    </row>
    <row r="2281" spans="1:11" ht="12" hidden="1" customHeight="1" outlineLevel="2" x14ac:dyDescent="0.25">
      <c r="A2281" s="47">
        <v>1</v>
      </c>
      <c r="B2281" s="55" t="s">
        <v>320</v>
      </c>
      <c r="C2281" s="48">
        <v>3082711</v>
      </c>
      <c r="D2281" s="49">
        <v>41984</v>
      </c>
      <c r="E2281" s="48">
        <v>49407</v>
      </c>
      <c r="F2281" s="48" t="s">
        <v>238</v>
      </c>
      <c r="G2281" s="50" t="s">
        <v>261</v>
      </c>
      <c r="H2281" s="122">
        <v>349.4</v>
      </c>
      <c r="I2281" s="122">
        <v>-352.01</v>
      </c>
      <c r="J2281" s="122">
        <v>2.61</v>
      </c>
      <c r="K2281" s="122">
        <v>0</v>
      </c>
    </row>
    <row r="2282" spans="1:11" ht="12" hidden="1" customHeight="1" outlineLevel="2" x14ac:dyDescent="0.25">
      <c r="A2282" s="47">
        <v>1</v>
      </c>
      <c r="B2282" s="55" t="s">
        <v>320</v>
      </c>
      <c r="C2282" s="48">
        <v>3536226</v>
      </c>
      <c r="D2282" s="49">
        <v>41984</v>
      </c>
      <c r="E2282" s="48">
        <v>201260</v>
      </c>
      <c r="F2282" s="48" t="s">
        <v>16</v>
      </c>
      <c r="G2282" s="50" t="s">
        <v>266</v>
      </c>
      <c r="H2282" s="122">
        <v>1629.03</v>
      </c>
      <c r="I2282" s="122">
        <v>-753.27</v>
      </c>
      <c r="J2282" s="122">
        <v>-875.76</v>
      </c>
      <c r="K2282" s="122">
        <v>0</v>
      </c>
    </row>
    <row r="2283" spans="1:11" ht="12" hidden="1" customHeight="1" outlineLevel="2" x14ac:dyDescent="0.25">
      <c r="A2283" s="47">
        <v>1</v>
      </c>
      <c r="B2283" s="55" t="s">
        <v>320</v>
      </c>
      <c r="C2283" s="48">
        <v>3521615</v>
      </c>
      <c r="D2283" s="49">
        <v>41984</v>
      </c>
      <c r="E2283" s="48">
        <v>889058</v>
      </c>
      <c r="F2283" s="48" t="s">
        <v>16</v>
      </c>
      <c r="G2283" s="50" t="s">
        <v>266</v>
      </c>
      <c r="H2283" s="122">
        <v>349.4</v>
      </c>
      <c r="I2283" s="122">
        <v>-362.9</v>
      </c>
      <c r="J2283" s="122">
        <v>0</v>
      </c>
      <c r="K2283" s="122">
        <v>-13.5</v>
      </c>
    </row>
    <row r="2284" spans="1:11" ht="12" hidden="1" customHeight="1" outlineLevel="2" x14ac:dyDescent="0.25">
      <c r="A2284" s="47">
        <v>1</v>
      </c>
      <c r="B2284" s="55" t="s">
        <v>320</v>
      </c>
      <c r="C2284" s="48">
        <v>1086067</v>
      </c>
      <c r="D2284" s="49">
        <v>41984</v>
      </c>
      <c r="E2284" s="48">
        <v>943161</v>
      </c>
      <c r="F2284" s="48" t="s">
        <v>38</v>
      </c>
      <c r="G2284" s="50" t="s">
        <v>260</v>
      </c>
      <c r="H2284" s="122">
        <v>349.4</v>
      </c>
      <c r="I2284" s="122">
        <v>-226.59</v>
      </c>
      <c r="J2284" s="122">
        <v>-122.81</v>
      </c>
      <c r="K2284" s="122">
        <v>0</v>
      </c>
    </row>
    <row r="2285" spans="1:11" ht="12" hidden="1" customHeight="1" outlineLevel="2" x14ac:dyDescent="0.25">
      <c r="A2285" s="47">
        <v>1</v>
      </c>
      <c r="B2285" s="55" t="s">
        <v>320</v>
      </c>
      <c r="C2285" s="48">
        <v>3053489</v>
      </c>
      <c r="D2285" s="49">
        <v>41984</v>
      </c>
      <c r="E2285" s="48">
        <v>929752</v>
      </c>
      <c r="F2285" s="48" t="s">
        <v>38</v>
      </c>
      <c r="G2285" s="50" t="s">
        <v>260</v>
      </c>
      <c r="H2285" s="122">
        <v>349.4</v>
      </c>
      <c r="I2285" s="122">
        <v>-223.59</v>
      </c>
      <c r="J2285" s="122">
        <v>-122.81</v>
      </c>
      <c r="K2285" s="122">
        <v>3</v>
      </c>
    </row>
    <row r="2286" spans="1:11" ht="12" hidden="1" customHeight="1" outlineLevel="2" x14ac:dyDescent="0.25">
      <c r="A2286" s="47">
        <v>1</v>
      </c>
      <c r="B2286" s="55" t="s">
        <v>320</v>
      </c>
      <c r="C2286" s="48">
        <v>3027963</v>
      </c>
      <c r="D2286" s="49">
        <v>41984</v>
      </c>
      <c r="E2286" s="48">
        <v>361441</v>
      </c>
      <c r="F2286" s="48" t="s">
        <v>38</v>
      </c>
      <c r="G2286" s="50" t="s">
        <v>260</v>
      </c>
      <c r="H2286" s="122">
        <v>349.4</v>
      </c>
      <c r="I2286" s="122">
        <v>-180.54</v>
      </c>
      <c r="J2286" s="122">
        <v>-122.81</v>
      </c>
      <c r="K2286" s="122">
        <v>46.05</v>
      </c>
    </row>
    <row r="2287" spans="1:11" ht="12" hidden="1" customHeight="1" outlineLevel="2" x14ac:dyDescent="0.25">
      <c r="A2287" s="47">
        <v>1</v>
      </c>
      <c r="B2287" s="55" t="s">
        <v>320</v>
      </c>
      <c r="C2287" s="48">
        <v>651479</v>
      </c>
      <c r="D2287" s="49">
        <v>41984</v>
      </c>
      <c r="E2287" s="48">
        <v>917470</v>
      </c>
      <c r="F2287" s="48" t="s">
        <v>242</v>
      </c>
      <c r="G2287" s="50" t="s">
        <v>270</v>
      </c>
      <c r="H2287" s="122">
        <v>349.4</v>
      </c>
      <c r="I2287" s="122">
        <v>0</v>
      </c>
      <c r="J2287" s="122">
        <v>13.5</v>
      </c>
      <c r="K2287" s="122">
        <v>362.9</v>
      </c>
    </row>
    <row r="2288" spans="1:11" ht="12" hidden="1" customHeight="1" outlineLevel="2" x14ac:dyDescent="0.25">
      <c r="A2288" s="47">
        <v>1</v>
      </c>
      <c r="B2288" s="55" t="s">
        <v>320</v>
      </c>
      <c r="C2288" s="48">
        <v>923766</v>
      </c>
      <c r="D2288" s="49">
        <v>41984</v>
      </c>
      <c r="E2288" s="48">
        <v>917571</v>
      </c>
      <c r="F2288" s="48" t="s">
        <v>243</v>
      </c>
      <c r="G2288" s="50" t="s">
        <v>273</v>
      </c>
      <c r="H2288" s="122">
        <v>349.4</v>
      </c>
      <c r="I2288" s="122">
        <v>0</v>
      </c>
      <c r="J2288" s="122">
        <v>13.5</v>
      </c>
      <c r="K2288" s="122">
        <v>362.9</v>
      </c>
    </row>
    <row r="2289" spans="1:11" ht="12" hidden="1" customHeight="1" outlineLevel="2" x14ac:dyDescent="0.25">
      <c r="A2289" s="47">
        <v>1</v>
      </c>
      <c r="B2289" s="55" t="s">
        <v>320</v>
      </c>
      <c r="C2289" s="48">
        <v>3506097</v>
      </c>
      <c r="D2289" s="49">
        <v>41985</v>
      </c>
      <c r="E2289" s="48">
        <v>523922</v>
      </c>
      <c r="F2289" s="48" t="s">
        <v>123</v>
      </c>
      <c r="G2289" s="50" t="s">
        <v>264</v>
      </c>
      <c r="H2289" s="122">
        <v>349.4</v>
      </c>
      <c r="I2289" s="122">
        <v>-54.15</v>
      </c>
      <c r="J2289" s="122">
        <v>-295.25</v>
      </c>
      <c r="K2289" s="122">
        <v>0</v>
      </c>
    </row>
    <row r="2290" spans="1:11" ht="12" hidden="1" customHeight="1" outlineLevel="2" x14ac:dyDescent="0.25">
      <c r="A2290" s="47">
        <v>1</v>
      </c>
      <c r="B2290" s="55" t="s">
        <v>320</v>
      </c>
      <c r="C2290" s="48">
        <v>373393</v>
      </c>
      <c r="D2290" s="49">
        <v>41985</v>
      </c>
      <c r="E2290" s="48">
        <v>875393</v>
      </c>
      <c r="F2290" s="48" t="s">
        <v>240</v>
      </c>
      <c r="G2290" s="50" t="s">
        <v>267</v>
      </c>
      <c r="H2290" s="122">
        <v>2509.4</v>
      </c>
      <c r="I2290" s="122">
        <v>-569.13</v>
      </c>
      <c r="J2290" s="122">
        <v>-1940.27</v>
      </c>
      <c r="K2290" s="122">
        <v>0</v>
      </c>
    </row>
    <row r="2291" spans="1:11" ht="12" hidden="1" customHeight="1" outlineLevel="2" x14ac:dyDescent="0.25">
      <c r="A2291" s="47">
        <v>1</v>
      </c>
      <c r="B2291" s="55" t="s">
        <v>320</v>
      </c>
      <c r="C2291" s="48">
        <v>3562137</v>
      </c>
      <c r="D2291" s="49">
        <v>41985</v>
      </c>
      <c r="E2291" s="48">
        <v>862509</v>
      </c>
      <c r="F2291" s="48" t="s">
        <v>84</v>
      </c>
      <c r="G2291" s="50" t="s">
        <v>271</v>
      </c>
      <c r="H2291" s="122">
        <v>349.4</v>
      </c>
      <c r="I2291" s="122">
        <v>-359.9</v>
      </c>
      <c r="J2291" s="122">
        <v>13.5</v>
      </c>
      <c r="K2291" s="122">
        <v>3</v>
      </c>
    </row>
    <row r="2292" spans="1:11" ht="12" hidden="1" customHeight="1" outlineLevel="2" x14ac:dyDescent="0.25">
      <c r="A2292" s="47">
        <v>1</v>
      </c>
      <c r="B2292" s="55" t="s">
        <v>320</v>
      </c>
      <c r="C2292" s="48">
        <v>3135280</v>
      </c>
      <c r="D2292" s="49">
        <v>41985</v>
      </c>
      <c r="E2292" s="48">
        <v>455386</v>
      </c>
      <c r="F2292" s="48" t="s">
        <v>246</v>
      </c>
      <c r="G2292" s="50" t="s">
        <v>278</v>
      </c>
      <c r="H2292" s="122">
        <v>349.4</v>
      </c>
      <c r="I2292" s="122">
        <v>-219.9</v>
      </c>
      <c r="J2292" s="122">
        <v>-74.53</v>
      </c>
      <c r="K2292" s="122">
        <v>54.97</v>
      </c>
    </row>
    <row r="2293" spans="1:11" ht="12" hidden="1" customHeight="1" outlineLevel="2" x14ac:dyDescent="0.25">
      <c r="A2293" s="47">
        <v>1</v>
      </c>
      <c r="B2293" s="55" t="s">
        <v>320</v>
      </c>
      <c r="C2293" s="48">
        <v>1096513</v>
      </c>
      <c r="D2293" s="49">
        <v>41985</v>
      </c>
      <c r="E2293" s="48">
        <v>876821</v>
      </c>
      <c r="F2293" s="48" t="s">
        <v>244</v>
      </c>
      <c r="G2293" s="50" t="s">
        <v>275</v>
      </c>
      <c r="H2293" s="122">
        <v>349.4</v>
      </c>
      <c r="I2293" s="122">
        <v>-247.06</v>
      </c>
      <c r="J2293" s="122">
        <v>-40.58</v>
      </c>
      <c r="K2293" s="122">
        <v>61.76</v>
      </c>
    </row>
    <row r="2294" spans="1:11" ht="12" hidden="1" customHeight="1" outlineLevel="2" x14ac:dyDescent="0.25">
      <c r="A2294" s="47">
        <v>1</v>
      </c>
      <c r="B2294" s="55" t="s">
        <v>320</v>
      </c>
      <c r="C2294" s="48">
        <v>3556539</v>
      </c>
      <c r="D2294" s="49">
        <v>41985</v>
      </c>
      <c r="E2294" s="48">
        <v>949579</v>
      </c>
      <c r="F2294" s="48" t="s">
        <v>133</v>
      </c>
      <c r="G2294" s="50" t="s">
        <v>276</v>
      </c>
      <c r="H2294" s="122">
        <v>349.4</v>
      </c>
      <c r="I2294" s="122">
        <v>-362.9</v>
      </c>
      <c r="J2294" s="122">
        <v>13.5</v>
      </c>
      <c r="K2294" s="122">
        <v>0</v>
      </c>
    </row>
    <row r="2295" spans="1:11" ht="12" hidden="1" customHeight="1" outlineLevel="2" x14ac:dyDescent="0.25">
      <c r="A2295" s="47">
        <v>1</v>
      </c>
      <c r="B2295" s="55" t="s">
        <v>320</v>
      </c>
      <c r="C2295" s="48">
        <v>3082711</v>
      </c>
      <c r="D2295" s="49">
        <v>41985</v>
      </c>
      <c r="E2295" s="48">
        <v>49407</v>
      </c>
      <c r="F2295" s="48" t="s">
        <v>238</v>
      </c>
      <c r="G2295" s="50" t="s">
        <v>261</v>
      </c>
      <c r="H2295" s="122">
        <v>349.4</v>
      </c>
      <c r="I2295" s="122">
        <v>-352.01</v>
      </c>
      <c r="J2295" s="122">
        <v>2.61</v>
      </c>
      <c r="K2295" s="122">
        <v>0</v>
      </c>
    </row>
    <row r="2296" spans="1:11" ht="12" hidden="1" customHeight="1" outlineLevel="2" x14ac:dyDescent="0.25">
      <c r="A2296" s="47">
        <v>1</v>
      </c>
      <c r="B2296" s="55" t="s">
        <v>320</v>
      </c>
      <c r="C2296" s="48">
        <v>3521615</v>
      </c>
      <c r="D2296" s="49">
        <v>41985</v>
      </c>
      <c r="E2296" s="48">
        <v>889058</v>
      </c>
      <c r="F2296" s="48" t="s">
        <v>16</v>
      </c>
      <c r="G2296" s="50" t="s">
        <v>266</v>
      </c>
      <c r="H2296" s="122">
        <v>349.4</v>
      </c>
      <c r="I2296" s="122">
        <v>-362.9</v>
      </c>
      <c r="J2296" s="122">
        <v>0</v>
      </c>
      <c r="K2296" s="122">
        <v>-13.5</v>
      </c>
    </row>
    <row r="2297" spans="1:11" ht="12" hidden="1" customHeight="1" outlineLevel="2" x14ac:dyDescent="0.25">
      <c r="A2297" s="47">
        <v>1</v>
      </c>
      <c r="B2297" s="55" t="s">
        <v>320</v>
      </c>
      <c r="C2297" s="48">
        <v>3536226</v>
      </c>
      <c r="D2297" s="49">
        <v>41985</v>
      </c>
      <c r="E2297" s="48">
        <v>201260</v>
      </c>
      <c r="F2297" s="48" t="s">
        <v>16</v>
      </c>
      <c r="G2297" s="50" t="s">
        <v>266</v>
      </c>
      <c r="H2297" s="122">
        <v>2509.4</v>
      </c>
      <c r="I2297" s="122">
        <v>-362.9</v>
      </c>
      <c r="J2297" s="122">
        <v>-2146.5</v>
      </c>
      <c r="K2297" s="122">
        <v>0</v>
      </c>
    </row>
    <row r="2298" spans="1:11" ht="12" hidden="1" customHeight="1" outlineLevel="2" x14ac:dyDescent="0.25">
      <c r="A2298" s="47">
        <v>1</v>
      </c>
      <c r="B2298" s="55" t="s">
        <v>320</v>
      </c>
      <c r="C2298" s="48">
        <v>1086067</v>
      </c>
      <c r="D2298" s="49">
        <v>41985</v>
      </c>
      <c r="E2298" s="48">
        <v>943161</v>
      </c>
      <c r="F2298" s="48" t="s">
        <v>38</v>
      </c>
      <c r="G2298" s="50" t="s">
        <v>260</v>
      </c>
      <c r="H2298" s="122">
        <v>349.4</v>
      </c>
      <c r="I2298" s="122">
        <v>-226.59</v>
      </c>
      <c r="J2298" s="122">
        <v>-122.81</v>
      </c>
      <c r="K2298" s="122">
        <v>0</v>
      </c>
    </row>
    <row r="2299" spans="1:11" ht="12" hidden="1" customHeight="1" outlineLevel="2" x14ac:dyDescent="0.25">
      <c r="A2299" s="47">
        <v>1</v>
      </c>
      <c r="B2299" s="55" t="s">
        <v>320</v>
      </c>
      <c r="C2299" s="48">
        <v>3053489</v>
      </c>
      <c r="D2299" s="49">
        <v>41985</v>
      </c>
      <c r="E2299" s="48">
        <v>929752</v>
      </c>
      <c r="F2299" s="48" t="s">
        <v>38</v>
      </c>
      <c r="G2299" s="50" t="s">
        <v>260</v>
      </c>
      <c r="H2299" s="122">
        <v>349.4</v>
      </c>
      <c r="I2299" s="122">
        <v>-223.59</v>
      </c>
      <c r="J2299" s="122">
        <v>-122.81</v>
      </c>
      <c r="K2299" s="122">
        <v>3</v>
      </c>
    </row>
    <row r="2300" spans="1:11" ht="12" hidden="1" customHeight="1" outlineLevel="2" x14ac:dyDescent="0.25">
      <c r="A2300" s="47">
        <v>1</v>
      </c>
      <c r="B2300" s="55" t="s">
        <v>320</v>
      </c>
      <c r="C2300" s="48">
        <v>3027963</v>
      </c>
      <c r="D2300" s="49">
        <v>41985</v>
      </c>
      <c r="E2300" s="48">
        <v>361441</v>
      </c>
      <c r="F2300" s="48" t="s">
        <v>38</v>
      </c>
      <c r="G2300" s="50" t="s">
        <v>260</v>
      </c>
      <c r="H2300" s="122">
        <v>349.4</v>
      </c>
      <c r="I2300" s="122">
        <v>-180.54</v>
      </c>
      <c r="J2300" s="122">
        <v>-122.81</v>
      </c>
      <c r="K2300" s="122">
        <v>46.05</v>
      </c>
    </row>
    <row r="2301" spans="1:11" ht="12" hidden="1" customHeight="1" outlineLevel="2" x14ac:dyDescent="0.25">
      <c r="A2301" s="47">
        <v>1</v>
      </c>
      <c r="B2301" s="55" t="s">
        <v>320</v>
      </c>
      <c r="C2301" s="48">
        <v>651479</v>
      </c>
      <c r="D2301" s="49">
        <v>41985</v>
      </c>
      <c r="E2301" s="48">
        <v>917470</v>
      </c>
      <c r="F2301" s="48" t="s">
        <v>242</v>
      </c>
      <c r="G2301" s="50" t="s">
        <v>270</v>
      </c>
      <c r="H2301" s="122">
        <v>349.4</v>
      </c>
      <c r="I2301" s="122">
        <v>0</v>
      </c>
      <c r="J2301" s="122">
        <v>13.5</v>
      </c>
      <c r="K2301" s="122">
        <v>362.9</v>
      </c>
    </row>
    <row r="2302" spans="1:11" ht="12" hidden="1" customHeight="1" outlineLevel="2" x14ac:dyDescent="0.25">
      <c r="A2302" s="47">
        <v>1</v>
      </c>
      <c r="B2302" s="55" t="s">
        <v>320</v>
      </c>
      <c r="C2302" s="48">
        <v>923766</v>
      </c>
      <c r="D2302" s="49">
        <v>41985</v>
      </c>
      <c r="E2302" s="48">
        <v>917571</v>
      </c>
      <c r="F2302" s="48" t="s">
        <v>243</v>
      </c>
      <c r="G2302" s="50" t="s">
        <v>273</v>
      </c>
      <c r="H2302" s="122">
        <v>349.4</v>
      </c>
      <c r="I2302" s="122">
        <v>0</v>
      </c>
      <c r="J2302" s="122">
        <v>13.5</v>
      </c>
      <c r="K2302" s="122">
        <v>362.9</v>
      </c>
    </row>
    <row r="2303" spans="1:11" ht="12" hidden="1" customHeight="1" outlineLevel="2" x14ac:dyDescent="0.25">
      <c r="A2303" s="47">
        <v>1</v>
      </c>
      <c r="B2303" s="55" t="s">
        <v>320</v>
      </c>
      <c r="C2303" s="48">
        <v>373393</v>
      </c>
      <c r="D2303" s="49">
        <v>41988</v>
      </c>
      <c r="E2303" s="48">
        <v>875393</v>
      </c>
      <c r="F2303" s="48" t="s">
        <v>240</v>
      </c>
      <c r="G2303" s="50" t="s">
        <v>267</v>
      </c>
      <c r="H2303" s="122">
        <v>2509.4</v>
      </c>
      <c r="I2303" s="122">
        <v>-569.13</v>
      </c>
      <c r="J2303" s="122">
        <v>-1940.27</v>
      </c>
      <c r="K2303" s="122">
        <v>0</v>
      </c>
    </row>
    <row r="2304" spans="1:11" ht="12" hidden="1" customHeight="1" outlineLevel="2" x14ac:dyDescent="0.25">
      <c r="A2304" s="47">
        <v>1</v>
      </c>
      <c r="B2304" s="55" t="s">
        <v>320</v>
      </c>
      <c r="C2304" s="48">
        <v>3562137</v>
      </c>
      <c r="D2304" s="49">
        <v>41988</v>
      </c>
      <c r="E2304" s="48">
        <v>862509</v>
      </c>
      <c r="F2304" s="48" t="s">
        <v>84</v>
      </c>
      <c r="G2304" s="50" t="s">
        <v>271</v>
      </c>
      <c r="H2304" s="122">
        <v>349.4</v>
      </c>
      <c r="I2304" s="122">
        <v>-359.9</v>
      </c>
      <c r="J2304" s="122">
        <v>13.5</v>
      </c>
      <c r="K2304" s="122">
        <v>3</v>
      </c>
    </row>
    <row r="2305" spans="1:11" ht="12" hidden="1" customHeight="1" outlineLevel="2" x14ac:dyDescent="0.25">
      <c r="A2305" s="47">
        <v>1</v>
      </c>
      <c r="B2305" s="55" t="s">
        <v>320</v>
      </c>
      <c r="C2305" s="48">
        <v>3135280</v>
      </c>
      <c r="D2305" s="49">
        <v>41988</v>
      </c>
      <c r="E2305" s="48">
        <v>455386</v>
      </c>
      <c r="F2305" s="48" t="s">
        <v>246</v>
      </c>
      <c r="G2305" s="50" t="s">
        <v>278</v>
      </c>
      <c r="H2305" s="122">
        <v>349.4</v>
      </c>
      <c r="I2305" s="122">
        <v>-219.9</v>
      </c>
      <c r="J2305" s="122">
        <v>-74.53</v>
      </c>
      <c r="K2305" s="122">
        <v>54.97</v>
      </c>
    </row>
    <row r="2306" spans="1:11" ht="12" hidden="1" customHeight="1" outlineLevel="2" x14ac:dyDescent="0.25">
      <c r="A2306" s="47">
        <v>1</v>
      </c>
      <c r="B2306" s="55" t="s">
        <v>320</v>
      </c>
      <c r="C2306" s="48">
        <v>1096513</v>
      </c>
      <c r="D2306" s="49">
        <v>41988</v>
      </c>
      <c r="E2306" s="48">
        <v>876821</v>
      </c>
      <c r="F2306" s="48" t="s">
        <v>244</v>
      </c>
      <c r="G2306" s="50" t="s">
        <v>275</v>
      </c>
      <c r="H2306" s="122">
        <v>349.4</v>
      </c>
      <c r="I2306" s="122">
        <v>-247.06</v>
      </c>
      <c r="J2306" s="122">
        <v>-40.58</v>
      </c>
      <c r="K2306" s="122">
        <v>61.76</v>
      </c>
    </row>
    <row r="2307" spans="1:11" ht="12" hidden="1" customHeight="1" outlineLevel="2" x14ac:dyDescent="0.25">
      <c r="A2307" s="47">
        <v>1</v>
      </c>
      <c r="B2307" s="55" t="s">
        <v>320</v>
      </c>
      <c r="C2307" s="48">
        <v>3556539</v>
      </c>
      <c r="D2307" s="49">
        <v>41988</v>
      </c>
      <c r="E2307" s="48">
        <v>949579</v>
      </c>
      <c r="F2307" s="48" t="s">
        <v>133</v>
      </c>
      <c r="G2307" s="50" t="s">
        <v>276</v>
      </c>
      <c r="H2307" s="122">
        <v>349.4</v>
      </c>
      <c r="I2307" s="122">
        <v>-362.9</v>
      </c>
      <c r="J2307" s="122">
        <v>13.5</v>
      </c>
      <c r="K2307" s="122">
        <v>0</v>
      </c>
    </row>
    <row r="2308" spans="1:11" ht="12" hidden="1" customHeight="1" outlineLevel="2" x14ac:dyDescent="0.25">
      <c r="A2308" s="47">
        <v>1</v>
      </c>
      <c r="B2308" s="55" t="s">
        <v>320</v>
      </c>
      <c r="C2308" s="48">
        <v>3082711</v>
      </c>
      <c r="D2308" s="49">
        <v>41988</v>
      </c>
      <c r="E2308" s="48">
        <v>49407</v>
      </c>
      <c r="F2308" s="48" t="s">
        <v>238</v>
      </c>
      <c r="G2308" s="50" t="s">
        <v>261</v>
      </c>
      <c r="H2308" s="122">
        <v>349.4</v>
      </c>
      <c r="I2308" s="122">
        <v>-352.01</v>
      </c>
      <c r="J2308" s="122">
        <v>2.61</v>
      </c>
      <c r="K2308" s="122">
        <v>0</v>
      </c>
    </row>
    <row r="2309" spans="1:11" ht="12" hidden="1" customHeight="1" outlineLevel="2" x14ac:dyDescent="0.25">
      <c r="A2309" s="47">
        <v>1</v>
      </c>
      <c r="B2309" s="55" t="s">
        <v>320</v>
      </c>
      <c r="C2309" s="48">
        <v>346247</v>
      </c>
      <c r="D2309" s="49">
        <v>41988</v>
      </c>
      <c r="E2309" s="48">
        <v>862226</v>
      </c>
      <c r="F2309" s="48" t="s">
        <v>16</v>
      </c>
      <c r="G2309" s="50" t="s">
        <v>266</v>
      </c>
      <c r="H2309" s="122">
        <v>4674.03</v>
      </c>
      <c r="I2309" s="122">
        <v>-1072.1500000000001</v>
      </c>
      <c r="J2309" s="122">
        <v>-3601.88</v>
      </c>
      <c r="K2309" s="122">
        <v>0</v>
      </c>
    </row>
    <row r="2310" spans="1:11" ht="12" hidden="1" customHeight="1" outlineLevel="2" x14ac:dyDescent="0.25">
      <c r="A2310" s="47">
        <v>1</v>
      </c>
      <c r="B2310" s="55" t="s">
        <v>320</v>
      </c>
      <c r="C2310" s="48">
        <v>3521615</v>
      </c>
      <c r="D2310" s="49">
        <v>41988</v>
      </c>
      <c r="E2310" s="48">
        <v>889058</v>
      </c>
      <c r="F2310" s="48" t="s">
        <v>16</v>
      </c>
      <c r="G2310" s="50" t="s">
        <v>266</v>
      </c>
      <c r="H2310" s="122">
        <v>791.4</v>
      </c>
      <c r="I2310" s="122">
        <v>-362.9</v>
      </c>
      <c r="J2310" s="122">
        <v>-428.5</v>
      </c>
      <c r="K2310" s="122">
        <v>0</v>
      </c>
    </row>
    <row r="2311" spans="1:11" ht="12" hidden="1" customHeight="1" outlineLevel="2" x14ac:dyDescent="0.25">
      <c r="A2311" s="47">
        <v>1</v>
      </c>
      <c r="B2311" s="55" t="s">
        <v>320</v>
      </c>
      <c r="C2311" s="48">
        <v>3536226</v>
      </c>
      <c r="D2311" s="49">
        <v>41988</v>
      </c>
      <c r="E2311" s="48">
        <v>201260</v>
      </c>
      <c r="F2311" s="48" t="s">
        <v>16</v>
      </c>
      <c r="G2311" s="50" t="s">
        <v>266</v>
      </c>
      <c r="H2311" s="122">
        <v>2509.4</v>
      </c>
      <c r="I2311" s="122">
        <v>-362.9</v>
      </c>
      <c r="J2311" s="122">
        <v>-2146.5</v>
      </c>
      <c r="K2311" s="122">
        <v>0</v>
      </c>
    </row>
    <row r="2312" spans="1:11" ht="12" hidden="1" customHeight="1" outlineLevel="2" x14ac:dyDescent="0.25">
      <c r="A2312" s="47">
        <v>1</v>
      </c>
      <c r="B2312" s="55" t="s">
        <v>320</v>
      </c>
      <c r="C2312" s="48">
        <v>1086067</v>
      </c>
      <c r="D2312" s="49">
        <v>41988</v>
      </c>
      <c r="E2312" s="48">
        <v>943161</v>
      </c>
      <c r="F2312" s="48" t="s">
        <v>38</v>
      </c>
      <c r="G2312" s="50" t="s">
        <v>260</v>
      </c>
      <c r="H2312" s="122">
        <v>442</v>
      </c>
      <c r="I2312" s="122">
        <v>-226.59</v>
      </c>
      <c r="J2312" s="122">
        <v>-215.41</v>
      </c>
      <c r="K2312" s="122">
        <v>0</v>
      </c>
    </row>
    <row r="2313" spans="1:11" ht="12" hidden="1" customHeight="1" outlineLevel="2" x14ac:dyDescent="0.25">
      <c r="A2313" s="47">
        <v>1</v>
      </c>
      <c r="B2313" s="55" t="s">
        <v>320</v>
      </c>
      <c r="C2313" s="48">
        <v>3053489</v>
      </c>
      <c r="D2313" s="49">
        <v>41988</v>
      </c>
      <c r="E2313" s="48">
        <v>929752</v>
      </c>
      <c r="F2313" s="48" t="s">
        <v>38</v>
      </c>
      <c r="G2313" s="50" t="s">
        <v>260</v>
      </c>
      <c r="H2313" s="122">
        <v>349.4</v>
      </c>
      <c r="I2313" s="122">
        <v>-223.59</v>
      </c>
      <c r="J2313" s="122">
        <v>-122.81</v>
      </c>
      <c r="K2313" s="122">
        <v>3</v>
      </c>
    </row>
    <row r="2314" spans="1:11" ht="12" hidden="1" customHeight="1" outlineLevel="2" x14ac:dyDescent="0.25">
      <c r="A2314" s="47">
        <v>1</v>
      </c>
      <c r="B2314" s="55" t="s">
        <v>320</v>
      </c>
      <c r="C2314" s="48">
        <v>3027963</v>
      </c>
      <c r="D2314" s="49">
        <v>41988</v>
      </c>
      <c r="E2314" s="48">
        <v>361441</v>
      </c>
      <c r="F2314" s="48" t="s">
        <v>38</v>
      </c>
      <c r="G2314" s="50" t="s">
        <v>260</v>
      </c>
      <c r="H2314" s="122">
        <v>349.4</v>
      </c>
      <c r="I2314" s="122">
        <v>-180.54</v>
      </c>
      <c r="J2314" s="122">
        <v>-122.81</v>
      </c>
      <c r="K2314" s="122">
        <v>46.05</v>
      </c>
    </row>
    <row r="2315" spans="1:11" ht="12" hidden="1" customHeight="1" outlineLevel="2" x14ac:dyDescent="0.25">
      <c r="A2315" s="47">
        <v>1</v>
      </c>
      <c r="B2315" s="55" t="s">
        <v>320</v>
      </c>
      <c r="C2315" s="48">
        <v>651479</v>
      </c>
      <c r="D2315" s="49">
        <v>41988</v>
      </c>
      <c r="E2315" s="48">
        <v>917470</v>
      </c>
      <c r="F2315" s="48" t="s">
        <v>242</v>
      </c>
      <c r="G2315" s="50" t="s">
        <v>270</v>
      </c>
      <c r="H2315" s="122">
        <v>442</v>
      </c>
      <c r="I2315" s="122">
        <v>0</v>
      </c>
      <c r="J2315" s="122">
        <v>-46.98</v>
      </c>
      <c r="K2315" s="122">
        <v>395.02</v>
      </c>
    </row>
    <row r="2316" spans="1:11" ht="12" hidden="1" customHeight="1" outlineLevel="2" x14ac:dyDescent="0.25">
      <c r="A2316" s="47">
        <v>1</v>
      </c>
      <c r="B2316" s="55" t="s">
        <v>320</v>
      </c>
      <c r="C2316" s="48">
        <v>923766</v>
      </c>
      <c r="D2316" s="49">
        <v>41988</v>
      </c>
      <c r="E2316" s="48">
        <v>917571</v>
      </c>
      <c r="F2316" s="48" t="s">
        <v>243</v>
      </c>
      <c r="G2316" s="50" t="s">
        <v>273</v>
      </c>
      <c r="H2316" s="122">
        <v>349.4</v>
      </c>
      <c r="I2316" s="122">
        <v>0</v>
      </c>
      <c r="J2316" s="122">
        <v>13.5</v>
      </c>
      <c r="K2316" s="122">
        <v>362.9</v>
      </c>
    </row>
    <row r="2317" spans="1:11" ht="12" hidden="1" customHeight="1" outlineLevel="2" x14ac:dyDescent="0.25">
      <c r="A2317" s="47">
        <v>1</v>
      </c>
      <c r="B2317" s="55" t="s">
        <v>320</v>
      </c>
      <c r="C2317" s="48">
        <v>3506097</v>
      </c>
      <c r="D2317" s="49">
        <v>41989</v>
      </c>
      <c r="E2317" s="48">
        <v>523922</v>
      </c>
      <c r="F2317" s="48" t="s">
        <v>123</v>
      </c>
      <c r="G2317" s="50" t="s">
        <v>264</v>
      </c>
      <c r="H2317" s="122">
        <v>349.4</v>
      </c>
      <c r="I2317" s="122">
        <v>-54.15</v>
      </c>
      <c r="J2317" s="122">
        <v>-295.25</v>
      </c>
      <c r="K2317" s="122">
        <v>0</v>
      </c>
    </row>
    <row r="2318" spans="1:11" ht="12" hidden="1" customHeight="1" outlineLevel="2" x14ac:dyDescent="0.25">
      <c r="A2318" s="47">
        <v>1</v>
      </c>
      <c r="B2318" s="55" t="s">
        <v>320</v>
      </c>
      <c r="C2318" s="48">
        <v>373393</v>
      </c>
      <c r="D2318" s="49">
        <v>41989</v>
      </c>
      <c r="E2318" s="48">
        <v>875393</v>
      </c>
      <c r="F2318" s="48" t="s">
        <v>240</v>
      </c>
      <c r="G2318" s="50" t="s">
        <v>267</v>
      </c>
      <c r="H2318" s="122">
        <v>2602</v>
      </c>
      <c r="I2318" s="122">
        <v>-569.13</v>
      </c>
      <c r="J2318" s="122">
        <v>-2032.87</v>
      </c>
      <c r="K2318" s="122">
        <v>0</v>
      </c>
    </row>
    <row r="2319" spans="1:11" ht="12" hidden="1" customHeight="1" outlineLevel="2" x14ac:dyDescent="0.25">
      <c r="A2319" s="47">
        <v>1</v>
      </c>
      <c r="B2319" s="55" t="s">
        <v>320</v>
      </c>
      <c r="C2319" s="48">
        <v>3562137</v>
      </c>
      <c r="D2319" s="49">
        <v>41989</v>
      </c>
      <c r="E2319" s="48">
        <v>862509</v>
      </c>
      <c r="F2319" s="48" t="s">
        <v>84</v>
      </c>
      <c r="G2319" s="50" t="s">
        <v>271</v>
      </c>
      <c r="H2319" s="122">
        <v>349.4</v>
      </c>
      <c r="I2319" s="122">
        <v>-359.9</v>
      </c>
      <c r="J2319" s="122">
        <v>13.5</v>
      </c>
      <c r="K2319" s="122">
        <v>3</v>
      </c>
    </row>
    <row r="2320" spans="1:11" ht="12" hidden="1" customHeight="1" outlineLevel="2" x14ac:dyDescent="0.25">
      <c r="A2320" s="47">
        <v>1</v>
      </c>
      <c r="B2320" s="55" t="s">
        <v>320</v>
      </c>
      <c r="C2320" s="48">
        <v>3135280</v>
      </c>
      <c r="D2320" s="49">
        <v>41989</v>
      </c>
      <c r="E2320" s="48">
        <v>455386</v>
      </c>
      <c r="F2320" s="48" t="s">
        <v>246</v>
      </c>
      <c r="G2320" s="50" t="s">
        <v>278</v>
      </c>
      <c r="H2320" s="122">
        <v>1978.6</v>
      </c>
      <c r="I2320" s="122">
        <v>-365.98</v>
      </c>
      <c r="J2320" s="122">
        <v>-1521.13</v>
      </c>
      <c r="K2320" s="122">
        <v>91.49</v>
      </c>
    </row>
    <row r="2321" spans="1:11" ht="12" hidden="1" customHeight="1" outlineLevel="2" x14ac:dyDescent="0.25">
      <c r="A2321" s="47">
        <v>1</v>
      </c>
      <c r="B2321" s="55" t="s">
        <v>320</v>
      </c>
      <c r="C2321" s="48">
        <v>1096513</v>
      </c>
      <c r="D2321" s="49">
        <v>41989</v>
      </c>
      <c r="E2321" s="48">
        <v>876821</v>
      </c>
      <c r="F2321" s="48" t="s">
        <v>244</v>
      </c>
      <c r="G2321" s="50" t="s">
        <v>275</v>
      </c>
      <c r="H2321" s="122">
        <v>349.4</v>
      </c>
      <c r="I2321" s="122">
        <v>-247.06</v>
      </c>
      <c r="J2321" s="122">
        <v>-40.58</v>
      </c>
      <c r="K2321" s="122">
        <v>61.76</v>
      </c>
    </row>
    <row r="2322" spans="1:11" ht="12" hidden="1" customHeight="1" outlineLevel="2" x14ac:dyDescent="0.25">
      <c r="A2322" s="47">
        <v>1</v>
      </c>
      <c r="B2322" s="55" t="s">
        <v>320</v>
      </c>
      <c r="C2322" s="48">
        <v>3556539</v>
      </c>
      <c r="D2322" s="49">
        <v>41989</v>
      </c>
      <c r="E2322" s="48">
        <v>949579</v>
      </c>
      <c r="F2322" s="48" t="s">
        <v>133</v>
      </c>
      <c r="G2322" s="50" t="s">
        <v>276</v>
      </c>
      <c r="H2322" s="122">
        <v>349.4</v>
      </c>
      <c r="I2322" s="122">
        <v>-362.9</v>
      </c>
      <c r="J2322" s="122">
        <v>13.5</v>
      </c>
      <c r="K2322" s="122">
        <v>0</v>
      </c>
    </row>
    <row r="2323" spans="1:11" ht="12" hidden="1" customHeight="1" outlineLevel="2" x14ac:dyDescent="0.25">
      <c r="A2323" s="47">
        <v>1</v>
      </c>
      <c r="B2323" s="55" t="s">
        <v>320</v>
      </c>
      <c r="C2323" s="48">
        <v>3082711</v>
      </c>
      <c r="D2323" s="49">
        <v>41989</v>
      </c>
      <c r="E2323" s="48">
        <v>49407</v>
      </c>
      <c r="F2323" s="48" t="s">
        <v>238</v>
      </c>
      <c r="G2323" s="50" t="s">
        <v>261</v>
      </c>
      <c r="H2323" s="122">
        <v>349.4</v>
      </c>
      <c r="I2323" s="122">
        <v>-352.01</v>
      </c>
      <c r="J2323" s="122">
        <v>2.61</v>
      </c>
      <c r="K2323" s="122">
        <v>0</v>
      </c>
    </row>
    <row r="2324" spans="1:11" ht="12" hidden="1" customHeight="1" outlineLevel="2" x14ac:dyDescent="0.25">
      <c r="A2324" s="47">
        <v>1</v>
      </c>
      <c r="B2324" s="55" t="s">
        <v>320</v>
      </c>
      <c r="C2324" s="48">
        <v>3536226</v>
      </c>
      <c r="D2324" s="49">
        <v>41989</v>
      </c>
      <c r="E2324" s="48">
        <v>201260</v>
      </c>
      <c r="F2324" s="48" t="s">
        <v>16</v>
      </c>
      <c r="G2324" s="50" t="s">
        <v>266</v>
      </c>
      <c r="H2324" s="122">
        <v>2602</v>
      </c>
      <c r="I2324" s="122">
        <v>-362.9</v>
      </c>
      <c r="J2324" s="122">
        <v>-2239.1</v>
      </c>
      <c r="K2324" s="122">
        <v>0</v>
      </c>
    </row>
    <row r="2325" spans="1:11" ht="12" hidden="1" customHeight="1" outlineLevel="2" x14ac:dyDescent="0.25">
      <c r="A2325" s="47">
        <v>1</v>
      </c>
      <c r="B2325" s="55" t="s">
        <v>320</v>
      </c>
      <c r="C2325" s="48">
        <v>3053489</v>
      </c>
      <c r="D2325" s="49">
        <v>41989</v>
      </c>
      <c r="E2325" s="48">
        <v>929752</v>
      </c>
      <c r="F2325" s="48" t="s">
        <v>38</v>
      </c>
      <c r="G2325" s="50" t="s">
        <v>260</v>
      </c>
      <c r="H2325" s="122">
        <v>349.4</v>
      </c>
      <c r="I2325" s="122">
        <v>-223.59</v>
      </c>
      <c r="J2325" s="122">
        <v>-122.81</v>
      </c>
      <c r="K2325" s="122">
        <v>3</v>
      </c>
    </row>
    <row r="2326" spans="1:11" ht="12" hidden="1" customHeight="1" outlineLevel="2" x14ac:dyDescent="0.25">
      <c r="A2326" s="47">
        <v>1</v>
      </c>
      <c r="B2326" s="55" t="s">
        <v>320</v>
      </c>
      <c r="C2326" s="48">
        <v>651479</v>
      </c>
      <c r="D2326" s="49">
        <v>41989</v>
      </c>
      <c r="E2326" s="48">
        <v>917470</v>
      </c>
      <c r="F2326" s="48" t="s">
        <v>242</v>
      </c>
      <c r="G2326" s="50" t="s">
        <v>270</v>
      </c>
      <c r="H2326" s="122">
        <v>1886</v>
      </c>
      <c r="I2326" s="122">
        <v>0</v>
      </c>
      <c r="J2326" s="122">
        <v>-210</v>
      </c>
      <c r="K2326" s="122">
        <v>1676</v>
      </c>
    </row>
    <row r="2327" spans="1:11" ht="12" hidden="1" customHeight="1" outlineLevel="2" x14ac:dyDescent="0.25">
      <c r="A2327" s="47">
        <v>1</v>
      </c>
      <c r="B2327" s="55" t="s">
        <v>320</v>
      </c>
      <c r="C2327" s="48">
        <v>1025190</v>
      </c>
      <c r="D2327" s="49">
        <v>41989</v>
      </c>
      <c r="E2327" s="48">
        <v>668173</v>
      </c>
      <c r="F2327" s="48" t="s">
        <v>238</v>
      </c>
      <c r="G2327" s="50" t="s">
        <v>261</v>
      </c>
      <c r="H2327" s="122">
        <v>2896.18</v>
      </c>
      <c r="I2327" s="122">
        <v>0</v>
      </c>
      <c r="J2327" s="122">
        <v>-2896.18</v>
      </c>
      <c r="K2327" s="122">
        <v>0</v>
      </c>
    </row>
    <row r="2328" spans="1:11" ht="12" hidden="1" customHeight="1" outlineLevel="2" x14ac:dyDescent="0.25">
      <c r="A2328" s="47">
        <v>1</v>
      </c>
      <c r="B2328" s="55" t="s">
        <v>320</v>
      </c>
      <c r="C2328" s="48">
        <v>3185556</v>
      </c>
      <c r="D2328" s="49">
        <v>41989</v>
      </c>
      <c r="E2328" s="48">
        <v>504304</v>
      </c>
      <c r="F2328" s="48" t="s">
        <v>16</v>
      </c>
      <c r="G2328" s="50" t="s">
        <v>266</v>
      </c>
      <c r="H2328" s="122">
        <v>424.03</v>
      </c>
      <c r="I2328" s="122">
        <v>0</v>
      </c>
      <c r="J2328" s="122">
        <v>0</v>
      </c>
      <c r="K2328" s="122">
        <v>424.03</v>
      </c>
    </row>
    <row r="2329" spans="1:11" ht="12" hidden="1" customHeight="1" outlineLevel="2" x14ac:dyDescent="0.25">
      <c r="A2329" s="47">
        <v>1</v>
      </c>
      <c r="B2329" s="55" t="s">
        <v>320</v>
      </c>
      <c r="C2329" s="48">
        <v>3524029</v>
      </c>
      <c r="D2329" s="49">
        <v>41989</v>
      </c>
      <c r="E2329" s="48">
        <v>941861</v>
      </c>
      <c r="F2329" s="48" t="s">
        <v>16</v>
      </c>
      <c r="G2329" s="50" t="s">
        <v>266</v>
      </c>
      <c r="H2329" s="122">
        <v>583.20000000000005</v>
      </c>
      <c r="I2329" s="122">
        <v>0</v>
      </c>
      <c r="J2329" s="122">
        <v>0</v>
      </c>
      <c r="K2329" s="122">
        <v>583.20000000000005</v>
      </c>
    </row>
    <row r="2330" spans="1:11" ht="12" hidden="1" customHeight="1" outlineLevel="2" x14ac:dyDescent="0.25">
      <c r="A2330" s="47">
        <v>1</v>
      </c>
      <c r="B2330" s="55" t="s">
        <v>320</v>
      </c>
      <c r="C2330" s="48">
        <v>1086067</v>
      </c>
      <c r="D2330" s="49">
        <v>41989</v>
      </c>
      <c r="E2330" s="48">
        <v>943161</v>
      </c>
      <c r="F2330" s="48" t="s">
        <v>38</v>
      </c>
      <c r="G2330" s="50" t="s">
        <v>260</v>
      </c>
      <c r="H2330" s="122">
        <v>1886</v>
      </c>
      <c r="I2330" s="122">
        <v>0</v>
      </c>
      <c r="J2330" s="122">
        <v>-1143.7</v>
      </c>
      <c r="K2330" s="122">
        <v>742.3</v>
      </c>
    </row>
    <row r="2331" spans="1:11" ht="12" hidden="1" customHeight="1" outlineLevel="2" x14ac:dyDescent="0.25">
      <c r="A2331" s="47">
        <v>1</v>
      </c>
      <c r="B2331" s="55" t="s">
        <v>320</v>
      </c>
      <c r="C2331" s="48">
        <v>3027963</v>
      </c>
      <c r="D2331" s="49">
        <v>41989</v>
      </c>
      <c r="E2331" s="48">
        <v>361441</v>
      </c>
      <c r="F2331" s="48" t="s">
        <v>38</v>
      </c>
      <c r="G2331" s="50" t="s">
        <v>260</v>
      </c>
      <c r="H2331" s="122">
        <v>349.4</v>
      </c>
      <c r="I2331" s="122">
        <v>0</v>
      </c>
      <c r="J2331" s="122">
        <v>-124.66</v>
      </c>
      <c r="K2331" s="122">
        <v>224.74</v>
      </c>
    </row>
    <row r="2332" spans="1:11" ht="12" hidden="1" customHeight="1" outlineLevel="2" x14ac:dyDescent="0.25">
      <c r="A2332" s="47">
        <v>1</v>
      </c>
      <c r="B2332" s="55" t="s">
        <v>320</v>
      </c>
      <c r="C2332" s="48">
        <v>3506097</v>
      </c>
      <c r="D2332" s="49">
        <v>41990</v>
      </c>
      <c r="E2332" s="48">
        <v>523922</v>
      </c>
      <c r="F2332" s="48" t="s">
        <v>123</v>
      </c>
      <c r="G2332" s="50" t="s">
        <v>264</v>
      </c>
      <c r="H2332" s="122">
        <v>349.4</v>
      </c>
      <c r="I2332" s="122">
        <v>-54.15</v>
      </c>
      <c r="J2332" s="122">
        <v>-295.25</v>
      </c>
      <c r="K2332" s="122">
        <v>0</v>
      </c>
    </row>
    <row r="2333" spans="1:11" ht="12" hidden="1" customHeight="1" outlineLevel="2" x14ac:dyDescent="0.25">
      <c r="A2333" s="47">
        <v>1</v>
      </c>
      <c r="B2333" s="55" t="s">
        <v>320</v>
      </c>
      <c r="C2333" s="48">
        <v>3562137</v>
      </c>
      <c r="D2333" s="49">
        <v>41990</v>
      </c>
      <c r="E2333" s="48">
        <v>862509</v>
      </c>
      <c r="F2333" s="48" t="s">
        <v>84</v>
      </c>
      <c r="G2333" s="50" t="s">
        <v>271</v>
      </c>
      <c r="H2333" s="122">
        <v>349.4</v>
      </c>
      <c r="I2333" s="122">
        <v>-359.9</v>
      </c>
      <c r="J2333" s="122">
        <v>13.5</v>
      </c>
      <c r="K2333" s="122">
        <v>3</v>
      </c>
    </row>
    <row r="2334" spans="1:11" ht="12" hidden="1" customHeight="1" outlineLevel="2" x14ac:dyDescent="0.25">
      <c r="A2334" s="47">
        <v>1</v>
      </c>
      <c r="B2334" s="55" t="s">
        <v>320</v>
      </c>
      <c r="C2334" s="48">
        <v>3135280</v>
      </c>
      <c r="D2334" s="49">
        <v>41990</v>
      </c>
      <c r="E2334" s="48">
        <v>455386</v>
      </c>
      <c r="F2334" s="48" t="s">
        <v>246</v>
      </c>
      <c r="G2334" s="50" t="s">
        <v>278</v>
      </c>
      <c r="H2334" s="122">
        <v>349.4</v>
      </c>
      <c r="I2334" s="122">
        <v>-219.9</v>
      </c>
      <c r="J2334" s="122">
        <v>-74.53</v>
      </c>
      <c r="K2334" s="122">
        <v>54.97</v>
      </c>
    </row>
    <row r="2335" spans="1:11" ht="12" hidden="1" customHeight="1" outlineLevel="2" x14ac:dyDescent="0.25">
      <c r="A2335" s="47">
        <v>1</v>
      </c>
      <c r="B2335" s="55" t="s">
        <v>320</v>
      </c>
      <c r="C2335" s="48">
        <v>1096513</v>
      </c>
      <c r="D2335" s="49">
        <v>41990</v>
      </c>
      <c r="E2335" s="48">
        <v>876821</v>
      </c>
      <c r="F2335" s="48" t="s">
        <v>244</v>
      </c>
      <c r="G2335" s="50" t="s">
        <v>275</v>
      </c>
      <c r="H2335" s="122">
        <v>349.4</v>
      </c>
      <c r="I2335" s="122">
        <v>-247.06</v>
      </c>
      <c r="J2335" s="122">
        <v>-40.58</v>
      </c>
      <c r="K2335" s="122">
        <v>61.76</v>
      </c>
    </row>
    <row r="2336" spans="1:11" ht="12" hidden="1" customHeight="1" outlineLevel="2" x14ac:dyDescent="0.25">
      <c r="A2336" s="47">
        <v>1</v>
      </c>
      <c r="B2336" s="55" t="s">
        <v>320</v>
      </c>
      <c r="C2336" s="48">
        <v>3556539</v>
      </c>
      <c r="D2336" s="49">
        <v>41990</v>
      </c>
      <c r="E2336" s="48">
        <v>949579</v>
      </c>
      <c r="F2336" s="48" t="s">
        <v>133</v>
      </c>
      <c r="G2336" s="50" t="s">
        <v>276</v>
      </c>
      <c r="H2336" s="122">
        <v>534.6</v>
      </c>
      <c r="I2336" s="122">
        <v>-362.9</v>
      </c>
      <c r="J2336" s="122">
        <v>-171.7</v>
      </c>
      <c r="K2336" s="122">
        <v>0</v>
      </c>
    </row>
    <row r="2337" spans="1:11" ht="12" hidden="1" customHeight="1" outlineLevel="2" x14ac:dyDescent="0.25">
      <c r="A2337" s="47">
        <v>1</v>
      </c>
      <c r="B2337" s="55" t="s">
        <v>320</v>
      </c>
      <c r="C2337" s="48">
        <v>3082711</v>
      </c>
      <c r="D2337" s="49">
        <v>41990</v>
      </c>
      <c r="E2337" s="48">
        <v>49407</v>
      </c>
      <c r="F2337" s="48" t="s">
        <v>238</v>
      </c>
      <c r="G2337" s="50" t="s">
        <v>261</v>
      </c>
      <c r="H2337" s="122">
        <v>442</v>
      </c>
      <c r="I2337" s="122">
        <v>-352.01</v>
      </c>
      <c r="J2337" s="122">
        <v>-89.99</v>
      </c>
      <c r="K2337" s="122">
        <v>0</v>
      </c>
    </row>
    <row r="2338" spans="1:11" ht="12" hidden="1" customHeight="1" outlineLevel="2" x14ac:dyDescent="0.25">
      <c r="A2338" s="47">
        <v>1</v>
      </c>
      <c r="B2338" s="55" t="s">
        <v>320</v>
      </c>
      <c r="C2338" s="48">
        <v>3524029</v>
      </c>
      <c r="D2338" s="49">
        <v>41990</v>
      </c>
      <c r="E2338" s="48">
        <v>941861</v>
      </c>
      <c r="F2338" s="48" t="s">
        <v>16</v>
      </c>
      <c r="G2338" s="50" t="s">
        <v>266</v>
      </c>
      <c r="H2338" s="122">
        <v>10664.91</v>
      </c>
      <c r="I2338" s="122">
        <v>-1151.5</v>
      </c>
      <c r="J2338" s="122">
        <v>-8415.93</v>
      </c>
      <c r="K2338" s="122">
        <v>1097.48</v>
      </c>
    </row>
    <row r="2339" spans="1:11" ht="12" hidden="1" customHeight="1" outlineLevel="2" x14ac:dyDescent="0.25">
      <c r="A2339" s="47">
        <v>1</v>
      </c>
      <c r="B2339" s="55" t="s">
        <v>320</v>
      </c>
      <c r="C2339" s="48">
        <v>3536226</v>
      </c>
      <c r="D2339" s="49">
        <v>41990</v>
      </c>
      <c r="E2339" s="48">
        <v>201260</v>
      </c>
      <c r="F2339" s="48" t="s">
        <v>16</v>
      </c>
      <c r="G2339" s="50" t="s">
        <v>266</v>
      </c>
      <c r="H2339" s="122">
        <v>2509.4</v>
      </c>
      <c r="I2339" s="122">
        <v>-362.9</v>
      </c>
      <c r="J2339" s="122">
        <v>-2146.5</v>
      </c>
      <c r="K2339" s="122">
        <v>0</v>
      </c>
    </row>
    <row r="2340" spans="1:11" ht="12" hidden="1" customHeight="1" outlineLevel="2" x14ac:dyDescent="0.25">
      <c r="A2340" s="47">
        <v>1</v>
      </c>
      <c r="B2340" s="55" t="s">
        <v>320</v>
      </c>
      <c r="C2340" s="48">
        <v>3053489</v>
      </c>
      <c r="D2340" s="49">
        <v>41990</v>
      </c>
      <c r="E2340" s="48">
        <v>929752</v>
      </c>
      <c r="F2340" s="48" t="s">
        <v>38</v>
      </c>
      <c r="G2340" s="50" t="s">
        <v>260</v>
      </c>
      <c r="H2340" s="122">
        <v>349.4</v>
      </c>
      <c r="I2340" s="122">
        <v>-223.59</v>
      </c>
      <c r="J2340" s="122">
        <v>-122.81</v>
      </c>
      <c r="K2340" s="122">
        <v>3</v>
      </c>
    </row>
    <row r="2341" spans="1:11" ht="12" hidden="1" customHeight="1" outlineLevel="2" x14ac:dyDescent="0.25">
      <c r="A2341" s="47">
        <v>1</v>
      </c>
      <c r="B2341" s="55" t="s">
        <v>320</v>
      </c>
      <c r="C2341" s="48">
        <v>1086067</v>
      </c>
      <c r="D2341" s="49">
        <v>41990</v>
      </c>
      <c r="E2341" s="48">
        <v>943161</v>
      </c>
      <c r="F2341" s="48" t="s">
        <v>38</v>
      </c>
      <c r="G2341" s="50" t="s">
        <v>260</v>
      </c>
      <c r="H2341" s="122">
        <v>349.4</v>
      </c>
      <c r="I2341" s="122">
        <v>-180.54</v>
      </c>
      <c r="J2341" s="122">
        <v>-122.81</v>
      </c>
      <c r="K2341" s="122">
        <v>46.05</v>
      </c>
    </row>
    <row r="2342" spans="1:11" ht="12" hidden="1" customHeight="1" outlineLevel="2" x14ac:dyDescent="0.25">
      <c r="A2342" s="47">
        <v>1</v>
      </c>
      <c r="B2342" s="55" t="s">
        <v>320</v>
      </c>
      <c r="C2342" s="48">
        <v>3027963</v>
      </c>
      <c r="D2342" s="49">
        <v>41990</v>
      </c>
      <c r="E2342" s="48">
        <v>361441</v>
      </c>
      <c r="F2342" s="48" t="s">
        <v>38</v>
      </c>
      <c r="G2342" s="50" t="s">
        <v>260</v>
      </c>
      <c r="H2342" s="122">
        <v>349.4</v>
      </c>
      <c r="I2342" s="122">
        <v>-180.54</v>
      </c>
      <c r="J2342" s="122">
        <v>-122.81</v>
      </c>
      <c r="K2342" s="122">
        <v>46.05</v>
      </c>
    </row>
    <row r="2343" spans="1:11" ht="12" hidden="1" customHeight="1" outlineLevel="2" x14ac:dyDescent="0.25">
      <c r="A2343" s="47">
        <v>1</v>
      </c>
      <c r="B2343" s="55" t="s">
        <v>320</v>
      </c>
      <c r="C2343" s="48">
        <v>1112988</v>
      </c>
      <c r="D2343" s="49">
        <v>41990</v>
      </c>
      <c r="E2343" s="48">
        <v>294690</v>
      </c>
      <c r="F2343" s="48" t="s">
        <v>38</v>
      </c>
      <c r="G2343" s="50" t="s">
        <v>260</v>
      </c>
      <c r="H2343" s="122">
        <v>204.87</v>
      </c>
      <c r="I2343" s="122">
        <v>-24.59</v>
      </c>
      <c r="J2343" s="122">
        <v>-180.28</v>
      </c>
      <c r="K2343" s="122">
        <v>0</v>
      </c>
    </row>
    <row r="2344" spans="1:11" ht="12" hidden="1" customHeight="1" outlineLevel="2" x14ac:dyDescent="0.25">
      <c r="A2344" s="47">
        <v>1</v>
      </c>
      <c r="B2344" s="55" t="s">
        <v>320</v>
      </c>
      <c r="C2344" s="48">
        <v>651479</v>
      </c>
      <c r="D2344" s="49">
        <v>41990</v>
      </c>
      <c r="E2344" s="48">
        <v>917470</v>
      </c>
      <c r="F2344" s="48" t="s">
        <v>242</v>
      </c>
      <c r="G2344" s="50" t="s">
        <v>270</v>
      </c>
      <c r="H2344" s="122">
        <v>349.4</v>
      </c>
      <c r="I2344" s="122">
        <v>0</v>
      </c>
      <c r="J2344" s="122">
        <v>13.5</v>
      </c>
      <c r="K2344" s="122">
        <v>362.9</v>
      </c>
    </row>
    <row r="2345" spans="1:11" ht="12" hidden="1" customHeight="1" outlineLevel="2" x14ac:dyDescent="0.25">
      <c r="A2345" s="47">
        <v>1</v>
      </c>
      <c r="B2345" s="55" t="s">
        <v>320</v>
      </c>
      <c r="C2345" s="48">
        <v>3521615</v>
      </c>
      <c r="D2345" s="49">
        <v>41990</v>
      </c>
      <c r="E2345" s="48">
        <v>889058</v>
      </c>
      <c r="F2345" s="48" t="s">
        <v>16</v>
      </c>
      <c r="G2345" s="50" t="s">
        <v>266</v>
      </c>
      <c r="H2345" s="122">
        <v>349.4</v>
      </c>
      <c r="I2345" s="122">
        <v>0</v>
      </c>
      <c r="J2345" s="122">
        <v>0</v>
      </c>
      <c r="K2345" s="122">
        <v>349.4</v>
      </c>
    </row>
    <row r="2346" spans="1:11" ht="12" hidden="1" customHeight="1" outlineLevel="2" x14ac:dyDescent="0.25">
      <c r="A2346" s="47">
        <v>1</v>
      </c>
      <c r="B2346" s="55" t="s">
        <v>320</v>
      </c>
      <c r="C2346" s="48">
        <v>923766</v>
      </c>
      <c r="D2346" s="49">
        <v>41990</v>
      </c>
      <c r="E2346" s="48">
        <v>917571</v>
      </c>
      <c r="F2346" s="48" t="s">
        <v>243</v>
      </c>
      <c r="G2346" s="50" t="s">
        <v>273</v>
      </c>
      <c r="H2346" s="122">
        <v>442</v>
      </c>
      <c r="I2346" s="122">
        <v>0</v>
      </c>
      <c r="J2346" s="122">
        <v>-79.099999999999994</v>
      </c>
      <c r="K2346" s="122">
        <v>362.9</v>
      </c>
    </row>
    <row r="2347" spans="1:11" ht="12" hidden="1" customHeight="1" outlineLevel="2" x14ac:dyDescent="0.25">
      <c r="A2347" s="47">
        <v>1</v>
      </c>
      <c r="B2347" s="55" t="s">
        <v>320</v>
      </c>
      <c r="C2347" s="48">
        <v>3506097</v>
      </c>
      <c r="D2347" s="49">
        <v>41991</v>
      </c>
      <c r="E2347" s="48">
        <v>523922</v>
      </c>
      <c r="F2347" s="48" t="s">
        <v>123</v>
      </c>
      <c r="G2347" s="50" t="s">
        <v>264</v>
      </c>
      <c r="H2347" s="122">
        <v>792.4</v>
      </c>
      <c r="I2347" s="122">
        <v>-89.68</v>
      </c>
      <c r="J2347" s="122">
        <v>-702.72</v>
      </c>
      <c r="K2347" s="122">
        <v>0</v>
      </c>
    </row>
    <row r="2348" spans="1:11" ht="12" hidden="1" customHeight="1" outlineLevel="2" x14ac:dyDescent="0.25">
      <c r="A2348" s="47">
        <v>1</v>
      </c>
      <c r="B2348" s="55" t="s">
        <v>320</v>
      </c>
      <c r="C2348" s="48">
        <v>373393</v>
      </c>
      <c r="D2348" s="49">
        <v>41991</v>
      </c>
      <c r="E2348" s="48">
        <v>875393</v>
      </c>
      <c r="F2348" s="48" t="s">
        <v>240</v>
      </c>
      <c r="G2348" s="50" t="s">
        <v>267</v>
      </c>
      <c r="H2348" s="122">
        <v>3045</v>
      </c>
      <c r="I2348" s="122">
        <v>-696.96</v>
      </c>
      <c r="J2348" s="122">
        <v>-2348.04</v>
      </c>
      <c r="K2348" s="122">
        <v>0</v>
      </c>
    </row>
    <row r="2349" spans="1:11" ht="12" hidden="1" customHeight="1" outlineLevel="2" x14ac:dyDescent="0.25">
      <c r="A2349" s="47">
        <v>1</v>
      </c>
      <c r="B2349" s="55" t="s">
        <v>320</v>
      </c>
      <c r="C2349" s="48">
        <v>3562137</v>
      </c>
      <c r="D2349" s="49">
        <v>41991</v>
      </c>
      <c r="E2349" s="48">
        <v>862509</v>
      </c>
      <c r="F2349" s="48" t="s">
        <v>84</v>
      </c>
      <c r="G2349" s="50" t="s">
        <v>271</v>
      </c>
      <c r="H2349" s="122">
        <v>792.4</v>
      </c>
      <c r="I2349" s="122">
        <v>-528.38</v>
      </c>
      <c r="J2349" s="122">
        <v>-261.02</v>
      </c>
      <c r="K2349" s="122">
        <v>3</v>
      </c>
    </row>
    <row r="2350" spans="1:11" ht="12" hidden="1" customHeight="1" outlineLevel="2" x14ac:dyDescent="0.25">
      <c r="A2350" s="47">
        <v>1</v>
      </c>
      <c r="B2350" s="55" t="s">
        <v>320</v>
      </c>
      <c r="C2350" s="48">
        <v>3135280</v>
      </c>
      <c r="D2350" s="49">
        <v>41991</v>
      </c>
      <c r="E2350" s="48">
        <v>455386</v>
      </c>
      <c r="F2350" s="48" t="s">
        <v>246</v>
      </c>
      <c r="G2350" s="50" t="s">
        <v>278</v>
      </c>
      <c r="H2350" s="122">
        <v>792.4</v>
      </c>
      <c r="I2350" s="122">
        <v>-261.66000000000003</v>
      </c>
      <c r="J2350" s="122">
        <v>-465.33</v>
      </c>
      <c r="K2350" s="122">
        <v>65.41</v>
      </c>
    </row>
    <row r="2351" spans="1:11" ht="12" hidden="1" customHeight="1" outlineLevel="2" x14ac:dyDescent="0.25">
      <c r="A2351" s="47">
        <v>1</v>
      </c>
      <c r="B2351" s="55" t="s">
        <v>320</v>
      </c>
      <c r="C2351" s="48">
        <v>1096513</v>
      </c>
      <c r="D2351" s="49">
        <v>41991</v>
      </c>
      <c r="E2351" s="48">
        <v>876821</v>
      </c>
      <c r="F2351" s="48" t="s">
        <v>244</v>
      </c>
      <c r="G2351" s="50" t="s">
        <v>275</v>
      </c>
      <c r="H2351" s="122">
        <v>885</v>
      </c>
      <c r="I2351" s="122">
        <v>-288.82</v>
      </c>
      <c r="J2351" s="122">
        <v>-523.98</v>
      </c>
      <c r="K2351" s="122">
        <v>72.2</v>
      </c>
    </row>
    <row r="2352" spans="1:11" ht="12" hidden="1" customHeight="1" outlineLevel="2" x14ac:dyDescent="0.25">
      <c r="A2352" s="47">
        <v>1</v>
      </c>
      <c r="B2352" s="55" t="s">
        <v>320</v>
      </c>
      <c r="C2352" s="48">
        <v>3556539</v>
      </c>
      <c r="D2352" s="49">
        <v>41991</v>
      </c>
      <c r="E2352" s="48">
        <v>949579</v>
      </c>
      <c r="F2352" s="48" t="s">
        <v>133</v>
      </c>
      <c r="G2352" s="50" t="s">
        <v>276</v>
      </c>
      <c r="H2352" s="122">
        <v>792.4</v>
      </c>
      <c r="I2352" s="122">
        <v>-531.38</v>
      </c>
      <c r="J2352" s="122">
        <v>-261.02</v>
      </c>
      <c r="K2352" s="122">
        <v>0</v>
      </c>
    </row>
    <row r="2353" spans="1:11" ht="12" hidden="1" customHeight="1" outlineLevel="2" x14ac:dyDescent="0.25">
      <c r="A2353" s="47">
        <v>1</v>
      </c>
      <c r="B2353" s="55" t="s">
        <v>320</v>
      </c>
      <c r="C2353" s="48">
        <v>3082711</v>
      </c>
      <c r="D2353" s="49">
        <v>41991</v>
      </c>
      <c r="E2353" s="48">
        <v>49407</v>
      </c>
      <c r="F2353" s="48" t="s">
        <v>238</v>
      </c>
      <c r="G2353" s="50" t="s">
        <v>261</v>
      </c>
      <c r="H2353" s="122">
        <v>792.4</v>
      </c>
      <c r="I2353" s="122">
        <v>-515.44000000000005</v>
      </c>
      <c r="J2353" s="122">
        <v>-276.95999999999998</v>
      </c>
      <c r="K2353" s="122">
        <v>0</v>
      </c>
    </row>
    <row r="2354" spans="1:11" ht="12" hidden="1" customHeight="1" outlineLevel="2" x14ac:dyDescent="0.25">
      <c r="A2354" s="47">
        <v>1</v>
      </c>
      <c r="B2354" s="55" t="s">
        <v>320</v>
      </c>
      <c r="C2354" s="48">
        <v>3521615</v>
      </c>
      <c r="D2354" s="49">
        <v>41991</v>
      </c>
      <c r="E2354" s="48">
        <v>889058</v>
      </c>
      <c r="F2354" s="48" t="s">
        <v>16</v>
      </c>
      <c r="G2354" s="50" t="s">
        <v>266</v>
      </c>
      <c r="H2354" s="122">
        <v>792.4</v>
      </c>
      <c r="I2354" s="122">
        <v>-531.38</v>
      </c>
      <c r="J2354" s="122">
        <v>-261.02</v>
      </c>
      <c r="K2354" s="122">
        <v>0</v>
      </c>
    </row>
    <row r="2355" spans="1:11" ht="12" hidden="1" customHeight="1" outlineLevel="2" x14ac:dyDescent="0.25">
      <c r="A2355" s="47">
        <v>1</v>
      </c>
      <c r="B2355" s="55" t="s">
        <v>320</v>
      </c>
      <c r="C2355" s="48">
        <v>3536226</v>
      </c>
      <c r="D2355" s="49">
        <v>41991</v>
      </c>
      <c r="E2355" s="48">
        <v>201260</v>
      </c>
      <c r="F2355" s="48" t="s">
        <v>16</v>
      </c>
      <c r="G2355" s="50" t="s">
        <v>266</v>
      </c>
      <c r="H2355" s="122">
        <v>3045</v>
      </c>
      <c r="I2355" s="122">
        <v>-531.38</v>
      </c>
      <c r="J2355" s="122">
        <v>-2513.62</v>
      </c>
      <c r="K2355" s="122">
        <v>0</v>
      </c>
    </row>
    <row r="2356" spans="1:11" ht="12" hidden="1" customHeight="1" outlineLevel="2" x14ac:dyDescent="0.25">
      <c r="A2356" s="47">
        <v>1</v>
      </c>
      <c r="B2356" s="55" t="s">
        <v>320</v>
      </c>
      <c r="C2356" s="48">
        <v>346247</v>
      </c>
      <c r="D2356" s="49">
        <v>41991</v>
      </c>
      <c r="E2356" s="48">
        <v>862226</v>
      </c>
      <c r="F2356" s="48" t="s">
        <v>16</v>
      </c>
      <c r="G2356" s="50" t="s">
        <v>266</v>
      </c>
      <c r="H2356" s="122">
        <v>2509.4</v>
      </c>
      <c r="I2356" s="122">
        <v>-362.9</v>
      </c>
      <c r="J2356" s="122">
        <v>-2146.5</v>
      </c>
      <c r="K2356" s="122">
        <v>0</v>
      </c>
    </row>
    <row r="2357" spans="1:11" ht="12" hidden="1" customHeight="1" outlineLevel="2" x14ac:dyDescent="0.25">
      <c r="A2357" s="47">
        <v>1</v>
      </c>
      <c r="B2357" s="55" t="s">
        <v>320</v>
      </c>
      <c r="C2357" s="48">
        <v>3053489</v>
      </c>
      <c r="D2357" s="49">
        <v>41991</v>
      </c>
      <c r="E2357" s="48">
        <v>929752</v>
      </c>
      <c r="F2357" s="48" t="s">
        <v>38</v>
      </c>
      <c r="G2357" s="50" t="s">
        <v>260</v>
      </c>
      <c r="H2357" s="122">
        <v>792.4</v>
      </c>
      <c r="I2357" s="122">
        <v>-358.97</v>
      </c>
      <c r="J2357" s="122">
        <v>-430.43</v>
      </c>
      <c r="K2357" s="122">
        <v>3</v>
      </c>
    </row>
    <row r="2358" spans="1:11" ht="12" hidden="1" customHeight="1" outlineLevel="2" x14ac:dyDescent="0.25">
      <c r="A2358" s="47">
        <v>1</v>
      </c>
      <c r="B2358" s="55" t="s">
        <v>320</v>
      </c>
      <c r="C2358" s="48">
        <v>1086067</v>
      </c>
      <c r="D2358" s="49">
        <v>41991</v>
      </c>
      <c r="E2358" s="48">
        <v>943161</v>
      </c>
      <c r="F2358" s="48" t="s">
        <v>38</v>
      </c>
      <c r="G2358" s="50" t="s">
        <v>260</v>
      </c>
      <c r="H2358" s="122">
        <v>792.4</v>
      </c>
      <c r="I2358" s="122">
        <v>-274.45</v>
      </c>
      <c r="J2358" s="122">
        <v>-430.43</v>
      </c>
      <c r="K2358" s="122">
        <v>87.52</v>
      </c>
    </row>
    <row r="2359" spans="1:11" ht="12" hidden="1" customHeight="1" outlineLevel="2" x14ac:dyDescent="0.25">
      <c r="A2359" s="47">
        <v>1</v>
      </c>
      <c r="B2359" s="55" t="s">
        <v>320</v>
      </c>
      <c r="C2359" s="48">
        <v>3027963</v>
      </c>
      <c r="D2359" s="49">
        <v>41991</v>
      </c>
      <c r="E2359" s="48">
        <v>361441</v>
      </c>
      <c r="F2359" s="48" t="s">
        <v>38</v>
      </c>
      <c r="G2359" s="50" t="s">
        <v>260</v>
      </c>
      <c r="H2359" s="122">
        <v>792.4</v>
      </c>
      <c r="I2359" s="122">
        <v>-274.45</v>
      </c>
      <c r="J2359" s="122">
        <v>-430.43</v>
      </c>
      <c r="K2359" s="122">
        <v>87.52</v>
      </c>
    </row>
    <row r="2360" spans="1:11" ht="12" hidden="1" customHeight="1" outlineLevel="2" x14ac:dyDescent="0.25">
      <c r="A2360" s="47">
        <v>1</v>
      </c>
      <c r="B2360" s="55" t="s">
        <v>320</v>
      </c>
      <c r="C2360" s="48">
        <v>651479</v>
      </c>
      <c r="D2360" s="49">
        <v>41991</v>
      </c>
      <c r="E2360" s="48">
        <v>917470</v>
      </c>
      <c r="F2360" s="48" t="s">
        <v>242</v>
      </c>
      <c r="G2360" s="50" t="s">
        <v>270</v>
      </c>
      <c r="H2360" s="122">
        <v>792.4</v>
      </c>
      <c r="I2360" s="122">
        <v>0</v>
      </c>
      <c r="J2360" s="122">
        <v>-261.02</v>
      </c>
      <c r="K2360" s="122">
        <v>531.38</v>
      </c>
    </row>
    <row r="2361" spans="1:11" ht="12" hidden="1" customHeight="1" outlineLevel="2" x14ac:dyDescent="0.25">
      <c r="A2361" s="47">
        <v>1</v>
      </c>
      <c r="B2361" s="55" t="s">
        <v>320</v>
      </c>
      <c r="C2361" s="48">
        <v>923766</v>
      </c>
      <c r="D2361" s="49">
        <v>41991</v>
      </c>
      <c r="E2361" s="48">
        <v>917571</v>
      </c>
      <c r="F2361" s="48" t="s">
        <v>243</v>
      </c>
      <c r="G2361" s="50" t="s">
        <v>273</v>
      </c>
      <c r="H2361" s="122">
        <v>443</v>
      </c>
      <c r="I2361" s="122">
        <v>0</v>
      </c>
      <c r="J2361" s="122">
        <v>-260.83999999999997</v>
      </c>
      <c r="K2361" s="122">
        <v>182.16</v>
      </c>
    </row>
    <row r="2362" spans="1:11" ht="12" hidden="1" customHeight="1" outlineLevel="2" x14ac:dyDescent="0.25">
      <c r="A2362" s="47">
        <v>1</v>
      </c>
      <c r="B2362" s="55" t="s">
        <v>320</v>
      </c>
      <c r="C2362" s="48">
        <v>3506097</v>
      </c>
      <c r="D2362" s="49">
        <v>41992</v>
      </c>
      <c r="E2362" s="48">
        <v>523922</v>
      </c>
      <c r="F2362" s="48" t="s">
        <v>123</v>
      </c>
      <c r="G2362" s="50" t="s">
        <v>264</v>
      </c>
      <c r="H2362" s="122">
        <v>349.4</v>
      </c>
      <c r="I2362" s="122">
        <v>-54.15</v>
      </c>
      <c r="J2362" s="122">
        <v>-295.25</v>
      </c>
      <c r="K2362" s="122">
        <v>0</v>
      </c>
    </row>
    <row r="2363" spans="1:11" ht="12" hidden="1" customHeight="1" outlineLevel="2" x14ac:dyDescent="0.25">
      <c r="A2363" s="47">
        <v>1</v>
      </c>
      <c r="B2363" s="55" t="s">
        <v>320</v>
      </c>
      <c r="C2363" s="48">
        <v>373393</v>
      </c>
      <c r="D2363" s="49">
        <v>41992</v>
      </c>
      <c r="E2363" s="48">
        <v>875393</v>
      </c>
      <c r="F2363" s="48" t="s">
        <v>240</v>
      </c>
      <c r="G2363" s="50" t="s">
        <v>267</v>
      </c>
      <c r="H2363" s="122">
        <v>2509.4</v>
      </c>
      <c r="I2363" s="122">
        <v>-569.13</v>
      </c>
      <c r="J2363" s="122">
        <v>-1940.27</v>
      </c>
      <c r="K2363" s="122">
        <v>0</v>
      </c>
    </row>
    <row r="2364" spans="1:11" ht="12" hidden="1" customHeight="1" outlineLevel="2" x14ac:dyDescent="0.25">
      <c r="A2364" s="47">
        <v>1</v>
      </c>
      <c r="B2364" s="55" t="s">
        <v>320</v>
      </c>
      <c r="C2364" s="48">
        <v>3562137</v>
      </c>
      <c r="D2364" s="49">
        <v>41992</v>
      </c>
      <c r="E2364" s="48">
        <v>862509</v>
      </c>
      <c r="F2364" s="48" t="s">
        <v>84</v>
      </c>
      <c r="G2364" s="50" t="s">
        <v>271</v>
      </c>
      <c r="H2364" s="122">
        <v>442</v>
      </c>
      <c r="I2364" s="122">
        <v>-359.9</v>
      </c>
      <c r="J2364" s="122">
        <v>-79.099999999999994</v>
      </c>
      <c r="K2364" s="122">
        <v>3</v>
      </c>
    </row>
    <row r="2365" spans="1:11" ht="12" hidden="1" customHeight="1" outlineLevel="2" x14ac:dyDescent="0.25">
      <c r="A2365" s="47">
        <v>1</v>
      </c>
      <c r="B2365" s="55" t="s">
        <v>320</v>
      </c>
      <c r="C2365" s="48">
        <v>3135280</v>
      </c>
      <c r="D2365" s="49">
        <v>41992</v>
      </c>
      <c r="E2365" s="48">
        <v>455386</v>
      </c>
      <c r="F2365" s="48" t="s">
        <v>246</v>
      </c>
      <c r="G2365" s="50" t="s">
        <v>278</v>
      </c>
      <c r="H2365" s="122">
        <v>349.4</v>
      </c>
      <c r="I2365" s="122">
        <v>-219.9</v>
      </c>
      <c r="J2365" s="122">
        <v>-74.53</v>
      </c>
      <c r="K2365" s="122">
        <v>54.97</v>
      </c>
    </row>
    <row r="2366" spans="1:11" ht="12" hidden="1" customHeight="1" outlineLevel="2" x14ac:dyDescent="0.25">
      <c r="A2366" s="47">
        <v>1</v>
      </c>
      <c r="B2366" s="55" t="s">
        <v>320</v>
      </c>
      <c r="C2366" s="48">
        <v>1096513</v>
      </c>
      <c r="D2366" s="49">
        <v>41992</v>
      </c>
      <c r="E2366" s="48">
        <v>876821</v>
      </c>
      <c r="F2366" s="48" t="s">
        <v>244</v>
      </c>
      <c r="G2366" s="50" t="s">
        <v>275</v>
      </c>
      <c r="H2366" s="122">
        <v>349.4</v>
      </c>
      <c r="I2366" s="122">
        <v>-247.06</v>
      </c>
      <c r="J2366" s="122">
        <v>-40.58</v>
      </c>
      <c r="K2366" s="122">
        <v>61.76</v>
      </c>
    </row>
    <row r="2367" spans="1:11" ht="12" hidden="1" customHeight="1" outlineLevel="2" x14ac:dyDescent="0.25">
      <c r="A2367" s="47">
        <v>1</v>
      </c>
      <c r="B2367" s="55" t="s">
        <v>320</v>
      </c>
      <c r="C2367" s="48">
        <v>3556539</v>
      </c>
      <c r="D2367" s="49">
        <v>41992</v>
      </c>
      <c r="E2367" s="48">
        <v>949579</v>
      </c>
      <c r="F2367" s="48" t="s">
        <v>133</v>
      </c>
      <c r="G2367" s="50" t="s">
        <v>276</v>
      </c>
      <c r="H2367" s="122">
        <v>349.4</v>
      </c>
      <c r="I2367" s="122">
        <v>-362.9</v>
      </c>
      <c r="J2367" s="122">
        <v>13.5</v>
      </c>
      <c r="K2367" s="122">
        <v>0</v>
      </c>
    </row>
    <row r="2368" spans="1:11" ht="12" hidden="1" customHeight="1" outlineLevel="2" x14ac:dyDescent="0.25">
      <c r="A2368" s="47">
        <v>1</v>
      </c>
      <c r="B2368" s="55" t="s">
        <v>320</v>
      </c>
      <c r="C2368" s="48">
        <v>3082711</v>
      </c>
      <c r="D2368" s="49">
        <v>41992</v>
      </c>
      <c r="E2368" s="48">
        <v>49407</v>
      </c>
      <c r="F2368" s="48" t="s">
        <v>238</v>
      </c>
      <c r="G2368" s="50" t="s">
        <v>261</v>
      </c>
      <c r="H2368" s="122">
        <v>349.4</v>
      </c>
      <c r="I2368" s="122">
        <v>-352.01</v>
      </c>
      <c r="J2368" s="122">
        <v>2.61</v>
      </c>
      <c r="K2368" s="122">
        <v>0</v>
      </c>
    </row>
    <row r="2369" spans="1:11" ht="12" hidden="1" customHeight="1" outlineLevel="2" x14ac:dyDescent="0.25">
      <c r="A2369" s="47">
        <v>1</v>
      </c>
      <c r="B2369" s="55" t="s">
        <v>320</v>
      </c>
      <c r="C2369" s="48">
        <v>3521615</v>
      </c>
      <c r="D2369" s="49">
        <v>41992</v>
      </c>
      <c r="E2369" s="48">
        <v>889058</v>
      </c>
      <c r="F2369" s="48" t="s">
        <v>16</v>
      </c>
      <c r="G2369" s="50" t="s">
        <v>266</v>
      </c>
      <c r="H2369" s="122">
        <v>1886</v>
      </c>
      <c r="I2369" s="122">
        <v>-1539.73</v>
      </c>
      <c r="J2369" s="122">
        <v>-346.27</v>
      </c>
      <c r="K2369" s="122">
        <v>0</v>
      </c>
    </row>
    <row r="2370" spans="1:11" ht="12" hidden="1" customHeight="1" outlineLevel="2" x14ac:dyDescent="0.25">
      <c r="A2370" s="47">
        <v>1</v>
      </c>
      <c r="B2370" s="55" t="s">
        <v>320</v>
      </c>
      <c r="C2370" s="48">
        <v>346247</v>
      </c>
      <c r="D2370" s="49">
        <v>41992</v>
      </c>
      <c r="E2370" s="48">
        <v>862226</v>
      </c>
      <c r="F2370" s="48" t="s">
        <v>16</v>
      </c>
      <c r="G2370" s="50" t="s">
        <v>266</v>
      </c>
      <c r="H2370" s="122">
        <v>2509.4</v>
      </c>
      <c r="I2370" s="122">
        <v>-362.9</v>
      </c>
      <c r="J2370" s="122">
        <v>-2146.5</v>
      </c>
      <c r="K2370" s="122">
        <v>0</v>
      </c>
    </row>
    <row r="2371" spans="1:11" ht="12" hidden="1" customHeight="1" outlineLevel="2" x14ac:dyDescent="0.25">
      <c r="A2371" s="47">
        <v>1</v>
      </c>
      <c r="B2371" s="55" t="s">
        <v>320</v>
      </c>
      <c r="C2371" s="48">
        <v>3536226</v>
      </c>
      <c r="D2371" s="49">
        <v>41992</v>
      </c>
      <c r="E2371" s="48">
        <v>201260</v>
      </c>
      <c r="F2371" s="48" t="s">
        <v>16</v>
      </c>
      <c r="G2371" s="50" t="s">
        <v>266</v>
      </c>
      <c r="H2371" s="122">
        <v>2509.4</v>
      </c>
      <c r="I2371" s="122">
        <v>-362.9</v>
      </c>
      <c r="J2371" s="122">
        <v>-2146.5</v>
      </c>
      <c r="K2371" s="122">
        <v>0</v>
      </c>
    </row>
    <row r="2372" spans="1:11" ht="12" hidden="1" customHeight="1" outlineLevel="2" x14ac:dyDescent="0.25">
      <c r="A2372" s="47">
        <v>1</v>
      </c>
      <c r="B2372" s="55" t="s">
        <v>320</v>
      </c>
      <c r="C2372" s="48">
        <v>3053489</v>
      </c>
      <c r="D2372" s="49">
        <v>41992</v>
      </c>
      <c r="E2372" s="48">
        <v>929752</v>
      </c>
      <c r="F2372" s="48" t="s">
        <v>38</v>
      </c>
      <c r="G2372" s="50" t="s">
        <v>260</v>
      </c>
      <c r="H2372" s="122">
        <v>442</v>
      </c>
      <c r="I2372" s="122">
        <v>-223.59</v>
      </c>
      <c r="J2372" s="122">
        <v>-215.41</v>
      </c>
      <c r="K2372" s="122">
        <v>3</v>
      </c>
    </row>
    <row r="2373" spans="1:11" ht="12" hidden="1" customHeight="1" outlineLevel="2" x14ac:dyDescent="0.25">
      <c r="A2373" s="47">
        <v>1</v>
      </c>
      <c r="B2373" s="55" t="s">
        <v>320</v>
      </c>
      <c r="C2373" s="48">
        <v>1086067</v>
      </c>
      <c r="D2373" s="49">
        <v>41992</v>
      </c>
      <c r="E2373" s="48">
        <v>943161</v>
      </c>
      <c r="F2373" s="48" t="s">
        <v>38</v>
      </c>
      <c r="G2373" s="50" t="s">
        <v>260</v>
      </c>
      <c r="H2373" s="122">
        <v>349.4</v>
      </c>
      <c r="I2373" s="122">
        <v>-180.54</v>
      </c>
      <c r="J2373" s="122">
        <v>-122.81</v>
      </c>
      <c r="K2373" s="122">
        <v>46.05</v>
      </c>
    </row>
    <row r="2374" spans="1:11" ht="12" hidden="1" customHeight="1" outlineLevel="2" x14ac:dyDescent="0.25">
      <c r="A2374" s="47">
        <v>1</v>
      </c>
      <c r="B2374" s="55" t="s">
        <v>320</v>
      </c>
      <c r="C2374" s="48">
        <v>651479</v>
      </c>
      <c r="D2374" s="49">
        <v>41992</v>
      </c>
      <c r="E2374" s="48">
        <v>917470</v>
      </c>
      <c r="F2374" s="48" t="s">
        <v>242</v>
      </c>
      <c r="G2374" s="50" t="s">
        <v>270</v>
      </c>
      <c r="H2374" s="122">
        <v>349.4</v>
      </c>
      <c r="I2374" s="122">
        <v>0</v>
      </c>
      <c r="J2374" s="122">
        <v>13.5</v>
      </c>
      <c r="K2374" s="122">
        <v>362.9</v>
      </c>
    </row>
    <row r="2375" spans="1:11" ht="12" hidden="1" customHeight="1" outlineLevel="2" x14ac:dyDescent="0.25">
      <c r="A2375" s="47">
        <v>1</v>
      </c>
      <c r="B2375" s="55" t="s">
        <v>320</v>
      </c>
      <c r="C2375" s="48">
        <v>3027963</v>
      </c>
      <c r="D2375" s="49">
        <v>41992</v>
      </c>
      <c r="E2375" s="48">
        <v>361441</v>
      </c>
      <c r="F2375" s="48" t="s">
        <v>38</v>
      </c>
      <c r="G2375" s="50" t="s">
        <v>260</v>
      </c>
      <c r="H2375" s="122">
        <v>442</v>
      </c>
      <c r="I2375" s="122">
        <v>0</v>
      </c>
      <c r="J2375" s="122">
        <v>-217.26</v>
      </c>
      <c r="K2375" s="122">
        <v>224.74</v>
      </c>
    </row>
    <row r="2376" spans="1:11" ht="12" hidden="1" customHeight="1" outlineLevel="2" x14ac:dyDescent="0.25">
      <c r="A2376" s="47">
        <v>1</v>
      </c>
      <c r="B2376" s="55" t="s">
        <v>320</v>
      </c>
      <c r="C2376" s="48">
        <v>923766</v>
      </c>
      <c r="D2376" s="49">
        <v>41992</v>
      </c>
      <c r="E2376" s="48">
        <v>917571</v>
      </c>
      <c r="F2376" s="48" t="s">
        <v>243</v>
      </c>
      <c r="G2376" s="50" t="s">
        <v>273</v>
      </c>
      <c r="H2376" s="122">
        <v>349.4</v>
      </c>
      <c r="I2376" s="122">
        <v>0</v>
      </c>
      <c r="J2376" s="122">
        <v>13.5</v>
      </c>
      <c r="K2376" s="122">
        <v>362.9</v>
      </c>
    </row>
    <row r="2377" spans="1:11" ht="12" hidden="1" customHeight="1" outlineLevel="2" x14ac:dyDescent="0.25">
      <c r="A2377" s="47">
        <v>1</v>
      </c>
      <c r="B2377" s="55" t="s">
        <v>320</v>
      </c>
      <c r="C2377" s="48">
        <v>3506097</v>
      </c>
      <c r="D2377" s="49">
        <v>41995</v>
      </c>
      <c r="E2377" s="48">
        <v>523922</v>
      </c>
      <c r="F2377" s="48" t="s">
        <v>123</v>
      </c>
      <c r="G2377" s="50" t="s">
        <v>264</v>
      </c>
      <c r="H2377" s="122">
        <v>349.4</v>
      </c>
      <c r="I2377" s="122">
        <v>-54.15</v>
      </c>
      <c r="J2377" s="122">
        <v>-295.25</v>
      </c>
      <c r="K2377" s="122">
        <v>0</v>
      </c>
    </row>
    <row r="2378" spans="1:11" ht="12" hidden="1" customHeight="1" outlineLevel="2" x14ac:dyDescent="0.25">
      <c r="A2378" s="47">
        <v>1</v>
      </c>
      <c r="B2378" s="55" t="s">
        <v>320</v>
      </c>
      <c r="C2378" s="48">
        <v>373393</v>
      </c>
      <c r="D2378" s="49">
        <v>41995</v>
      </c>
      <c r="E2378" s="48">
        <v>875393</v>
      </c>
      <c r="F2378" s="48" t="s">
        <v>240</v>
      </c>
      <c r="G2378" s="50" t="s">
        <v>267</v>
      </c>
      <c r="H2378" s="122">
        <v>2509.4</v>
      </c>
      <c r="I2378" s="122">
        <v>-569.13</v>
      </c>
      <c r="J2378" s="122">
        <v>-1940.27</v>
      </c>
      <c r="K2378" s="122">
        <v>0</v>
      </c>
    </row>
    <row r="2379" spans="1:11" ht="12" hidden="1" customHeight="1" outlineLevel="2" x14ac:dyDescent="0.25">
      <c r="A2379" s="47">
        <v>1</v>
      </c>
      <c r="B2379" s="55" t="s">
        <v>320</v>
      </c>
      <c r="C2379" s="48">
        <v>3562137</v>
      </c>
      <c r="D2379" s="49">
        <v>41995</v>
      </c>
      <c r="E2379" s="48">
        <v>862509</v>
      </c>
      <c r="F2379" s="48" t="s">
        <v>84</v>
      </c>
      <c r="G2379" s="50" t="s">
        <v>271</v>
      </c>
      <c r="H2379" s="122">
        <v>349.4</v>
      </c>
      <c r="I2379" s="122">
        <v>-359.9</v>
      </c>
      <c r="J2379" s="122">
        <v>13.5</v>
      </c>
      <c r="K2379" s="122">
        <v>3</v>
      </c>
    </row>
    <row r="2380" spans="1:11" ht="12" hidden="1" customHeight="1" outlineLevel="2" x14ac:dyDescent="0.25">
      <c r="A2380" s="47">
        <v>1</v>
      </c>
      <c r="B2380" s="55" t="s">
        <v>320</v>
      </c>
      <c r="C2380" s="48">
        <v>3135280</v>
      </c>
      <c r="D2380" s="49">
        <v>41995</v>
      </c>
      <c r="E2380" s="48">
        <v>455386</v>
      </c>
      <c r="F2380" s="48" t="s">
        <v>246</v>
      </c>
      <c r="G2380" s="50" t="s">
        <v>278</v>
      </c>
      <c r="H2380" s="122">
        <v>1793.23</v>
      </c>
      <c r="I2380" s="122">
        <v>-624.79999999999995</v>
      </c>
      <c r="J2380" s="122">
        <v>-1012.23</v>
      </c>
      <c r="K2380" s="122">
        <v>156.19999999999999</v>
      </c>
    </row>
    <row r="2381" spans="1:11" ht="12" hidden="1" customHeight="1" outlineLevel="2" x14ac:dyDescent="0.25">
      <c r="A2381" s="47">
        <v>1</v>
      </c>
      <c r="B2381" s="55" t="s">
        <v>320</v>
      </c>
      <c r="C2381" s="48">
        <v>1096513</v>
      </c>
      <c r="D2381" s="49">
        <v>41995</v>
      </c>
      <c r="E2381" s="48">
        <v>876821</v>
      </c>
      <c r="F2381" s="48" t="s">
        <v>244</v>
      </c>
      <c r="G2381" s="50" t="s">
        <v>275</v>
      </c>
      <c r="H2381" s="122">
        <v>349.4</v>
      </c>
      <c r="I2381" s="122">
        <v>-247.06</v>
      </c>
      <c r="J2381" s="122">
        <v>-40.58</v>
      </c>
      <c r="K2381" s="122">
        <v>61.76</v>
      </c>
    </row>
    <row r="2382" spans="1:11" ht="12" hidden="1" customHeight="1" outlineLevel="2" x14ac:dyDescent="0.25">
      <c r="A2382" s="47">
        <v>1</v>
      </c>
      <c r="B2382" s="55" t="s">
        <v>320</v>
      </c>
      <c r="C2382" s="48">
        <v>3556539</v>
      </c>
      <c r="D2382" s="49">
        <v>41995</v>
      </c>
      <c r="E2382" s="48">
        <v>949579</v>
      </c>
      <c r="F2382" s="48" t="s">
        <v>133</v>
      </c>
      <c r="G2382" s="50" t="s">
        <v>276</v>
      </c>
      <c r="H2382" s="122">
        <v>534.6</v>
      </c>
      <c r="I2382" s="122">
        <v>-362.9</v>
      </c>
      <c r="J2382" s="122">
        <v>-171.7</v>
      </c>
      <c r="K2382" s="122">
        <v>0</v>
      </c>
    </row>
    <row r="2383" spans="1:11" ht="12" hidden="1" customHeight="1" outlineLevel="2" x14ac:dyDescent="0.25">
      <c r="A2383" s="47">
        <v>1</v>
      </c>
      <c r="B2383" s="55" t="s">
        <v>320</v>
      </c>
      <c r="C2383" s="48">
        <v>3082711</v>
      </c>
      <c r="D2383" s="49">
        <v>41995</v>
      </c>
      <c r="E2383" s="48">
        <v>49407</v>
      </c>
      <c r="F2383" s="48" t="s">
        <v>238</v>
      </c>
      <c r="G2383" s="50" t="s">
        <v>261</v>
      </c>
      <c r="H2383" s="122">
        <v>349.4</v>
      </c>
      <c r="I2383" s="122">
        <v>-352.01</v>
      </c>
      <c r="J2383" s="122">
        <v>2.61</v>
      </c>
      <c r="K2383" s="122">
        <v>0</v>
      </c>
    </row>
    <row r="2384" spans="1:11" ht="12" hidden="1" customHeight="1" outlineLevel="2" x14ac:dyDescent="0.25">
      <c r="A2384" s="47">
        <v>1</v>
      </c>
      <c r="B2384" s="55" t="s">
        <v>320</v>
      </c>
      <c r="C2384" s="48">
        <v>346247</v>
      </c>
      <c r="D2384" s="49">
        <v>41995</v>
      </c>
      <c r="E2384" s="48">
        <v>862226</v>
      </c>
      <c r="F2384" s="48" t="s">
        <v>16</v>
      </c>
      <c r="G2384" s="50" t="s">
        <v>266</v>
      </c>
      <c r="H2384" s="122">
        <v>2602</v>
      </c>
      <c r="I2384" s="122">
        <v>-362.9</v>
      </c>
      <c r="J2384" s="122">
        <v>-2239.1</v>
      </c>
      <c r="K2384" s="122">
        <v>0</v>
      </c>
    </row>
    <row r="2385" spans="1:11" ht="12" hidden="1" customHeight="1" outlineLevel="2" x14ac:dyDescent="0.25">
      <c r="A2385" s="47">
        <v>1</v>
      </c>
      <c r="B2385" s="55" t="s">
        <v>320</v>
      </c>
      <c r="C2385" s="48">
        <v>3521615</v>
      </c>
      <c r="D2385" s="49">
        <v>41995</v>
      </c>
      <c r="E2385" s="48">
        <v>889058</v>
      </c>
      <c r="F2385" s="48" t="s">
        <v>16</v>
      </c>
      <c r="G2385" s="50" t="s">
        <v>266</v>
      </c>
      <c r="H2385" s="122">
        <v>349.4</v>
      </c>
      <c r="I2385" s="122">
        <v>-362.9</v>
      </c>
      <c r="J2385" s="122">
        <v>0</v>
      </c>
      <c r="K2385" s="122">
        <v>-13.5</v>
      </c>
    </row>
    <row r="2386" spans="1:11" ht="12" hidden="1" customHeight="1" outlineLevel="2" x14ac:dyDescent="0.25">
      <c r="A2386" s="47">
        <v>1</v>
      </c>
      <c r="B2386" s="55" t="s">
        <v>320</v>
      </c>
      <c r="C2386" s="48">
        <v>3536226</v>
      </c>
      <c r="D2386" s="49">
        <v>41995</v>
      </c>
      <c r="E2386" s="48">
        <v>201260</v>
      </c>
      <c r="F2386" s="48" t="s">
        <v>16</v>
      </c>
      <c r="G2386" s="50" t="s">
        <v>266</v>
      </c>
      <c r="H2386" s="122">
        <v>2509.4</v>
      </c>
      <c r="I2386" s="122">
        <v>-362.9</v>
      </c>
      <c r="J2386" s="122">
        <v>-2146.5</v>
      </c>
      <c r="K2386" s="122">
        <v>0</v>
      </c>
    </row>
    <row r="2387" spans="1:11" ht="12" hidden="1" customHeight="1" outlineLevel="2" x14ac:dyDescent="0.25">
      <c r="A2387" s="47">
        <v>1</v>
      </c>
      <c r="B2387" s="55" t="s">
        <v>320</v>
      </c>
      <c r="C2387" s="48">
        <v>3053489</v>
      </c>
      <c r="D2387" s="49">
        <v>41995</v>
      </c>
      <c r="E2387" s="48">
        <v>929752</v>
      </c>
      <c r="F2387" s="48" t="s">
        <v>38</v>
      </c>
      <c r="G2387" s="50" t="s">
        <v>260</v>
      </c>
      <c r="H2387" s="122">
        <v>349.4</v>
      </c>
      <c r="I2387" s="122">
        <v>-223.59</v>
      </c>
      <c r="J2387" s="122">
        <v>-122.81</v>
      </c>
      <c r="K2387" s="122">
        <v>3</v>
      </c>
    </row>
    <row r="2388" spans="1:11" ht="12" hidden="1" customHeight="1" outlineLevel="2" x14ac:dyDescent="0.25">
      <c r="A2388" s="47">
        <v>1</v>
      </c>
      <c r="B2388" s="55" t="s">
        <v>320</v>
      </c>
      <c r="C2388" s="48">
        <v>1086067</v>
      </c>
      <c r="D2388" s="49">
        <v>41995</v>
      </c>
      <c r="E2388" s="48">
        <v>943161</v>
      </c>
      <c r="F2388" s="48" t="s">
        <v>38</v>
      </c>
      <c r="G2388" s="50" t="s">
        <v>260</v>
      </c>
      <c r="H2388" s="122">
        <v>349.4</v>
      </c>
      <c r="I2388" s="122">
        <v>-180.54</v>
      </c>
      <c r="J2388" s="122">
        <v>-122.81</v>
      </c>
      <c r="K2388" s="122">
        <v>46.05</v>
      </c>
    </row>
    <row r="2389" spans="1:11" ht="12" hidden="1" customHeight="1" outlineLevel="2" x14ac:dyDescent="0.25">
      <c r="A2389" s="47">
        <v>1</v>
      </c>
      <c r="B2389" s="55" t="s">
        <v>320</v>
      </c>
      <c r="C2389" s="48">
        <v>651479</v>
      </c>
      <c r="D2389" s="49">
        <v>41995</v>
      </c>
      <c r="E2389" s="48">
        <v>917470</v>
      </c>
      <c r="F2389" s="48" t="s">
        <v>242</v>
      </c>
      <c r="G2389" s="50" t="s">
        <v>270</v>
      </c>
      <c r="H2389" s="122">
        <v>1793.23</v>
      </c>
      <c r="I2389" s="122">
        <v>0</v>
      </c>
      <c r="J2389" s="122">
        <v>-721.08</v>
      </c>
      <c r="K2389" s="122">
        <v>1072.1500000000001</v>
      </c>
    </row>
    <row r="2390" spans="1:11" ht="12" hidden="1" customHeight="1" outlineLevel="2" x14ac:dyDescent="0.25">
      <c r="A2390" s="47">
        <v>1</v>
      </c>
      <c r="B2390" s="55" t="s">
        <v>320</v>
      </c>
      <c r="C2390" s="48">
        <v>3027963</v>
      </c>
      <c r="D2390" s="49">
        <v>41995</v>
      </c>
      <c r="E2390" s="48">
        <v>361441</v>
      </c>
      <c r="F2390" s="48" t="s">
        <v>38</v>
      </c>
      <c r="G2390" s="50" t="s">
        <v>260</v>
      </c>
      <c r="H2390" s="122">
        <v>349.4</v>
      </c>
      <c r="I2390" s="122">
        <v>0</v>
      </c>
      <c r="J2390" s="122">
        <v>-124.66</v>
      </c>
      <c r="K2390" s="122">
        <v>224.74</v>
      </c>
    </row>
    <row r="2391" spans="1:11" ht="12" hidden="1" customHeight="1" outlineLevel="2" x14ac:dyDescent="0.25">
      <c r="A2391" s="47">
        <v>1</v>
      </c>
      <c r="B2391" s="55" t="s">
        <v>320</v>
      </c>
      <c r="C2391" s="48">
        <v>923766</v>
      </c>
      <c r="D2391" s="49">
        <v>41995</v>
      </c>
      <c r="E2391" s="48">
        <v>917571</v>
      </c>
      <c r="F2391" s="48" t="s">
        <v>243</v>
      </c>
      <c r="G2391" s="50" t="s">
        <v>273</v>
      </c>
      <c r="H2391" s="122">
        <v>442</v>
      </c>
      <c r="I2391" s="122">
        <v>0</v>
      </c>
      <c r="J2391" s="122">
        <v>-79.099999999999994</v>
      </c>
      <c r="K2391" s="122">
        <v>362.9</v>
      </c>
    </row>
    <row r="2392" spans="1:11" ht="12" hidden="1" customHeight="1" outlineLevel="2" x14ac:dyDescent="0.25">
      <c r="A2392" s="47">
        <v>1</v>
      </c>
      <c r="B2392" s="55" t="s">
        <v>320</v>
      </c>
      <c r="C2392" s="48">
        <v>172793</v>
      </c>
      <c r="D2392" s="49">
        <v>41995</v>
      </c>
      <c r="E2392" s="48">
        <v>856266</v>
      </c>
      <c r="F2392" s="48" t="s">
        <v>19</v>
      </c>
      <c r="G2392" s="50" t="s">
        <v>262</v>
      </c>
      <c r="H2392" s="122">
        <v>2140.0300000000002</v>
      </c>
      <c r="I2392" s="122">
        <v>0</v>
      </c>
      <c r="J2392" s="122">
        <v>206.08</v>
      </c>
      <c r="K2392" s="122">
        <v>2346.11</v>
      </c>
    </row>
    <row r="2393" spans="1:11" ht="12" hidden="1" customHeight="1" outlineLevel="2" x14ac:dyDescent="0.25">
      <c r="A2393" s="47">
        <v>1</v>
      </c>
      <c r="B2393" s="55" t="s">
        <v>320</v>
      </c>
      <c r="C2393" s="48">
        <v>3506097</v>
      </c>
      <c r="D2393" s="49">
        <v>41996</v>
      </c>
      <c r="E2393" s="48">
        <v>523922</v>
      </c>
      <c r="F2393" s="48" t="s">
        <v>123</v>
      </c>
      <c r="G2393" s="50" t="s">
        <v>264</v>
      </c>
      <c r="H2393" s="122">
        <v>349.4</v>
      </c>
      <c r="I2393" s="122">
        <v>-54.15</v>
      </c>
      <c r="J2393" s="122">
        <v>-295.25</v>
      </c>
      <c r="K2393" s="122">
        <v>0</v>
      </c>
    </row>
    <row r="2394" spans="1:11" ht="12" hidden="1" customHeight="1" outlineLevel="2" x14ac:dyDescent="0.25">
      <c r="A2394" s="47">
        <v>1</v>
      </c>
      <c r="B2394" s="55" t="s">
        <v>320</v>
      </c>
      <c r="C2394" s="48">
        <v>3135280</v>
      </c>
      <c r="D2394" s="49">
        <v>41996</v>
      </c>
      <c r="E2394" s="48">
        <v>455386</v>
      </c>
      <c r="F2394" s="48" t="s">
        <v>246</v>
      </c>
      <c r="G2394" s="50" t="s">
        <v>278</v>
      </c>
      <c r="H2394" s="122">
        <v>349.4</v>
      </c>
      <c r="I2394" s="122">
        <v>-219.9</v>
      </c>
      <c r="J2394" s="122">
        <v>-74.53</v>
      </c>
      <c r="K2394" s="122">
        <v>54.97</v>
      </c>
    </row>
    <row r="2395" spans="1:11" ht="12" hidden="1" customHeight="1" outlineLevel="2" x14ac:dyDescent="0.25">
      <c r="A2395" s="47">
        <v>1</v>
      </c>
      <c r="B2395" s="55" t="s">
        <v>320</v>
      </c>
      <c r="C2395" s="48">
        <v>1096513</v>
      </c>
      <c r="D2395" s="49">
        <v>41996</v>
      </c>
      <c r="E2395" s="48">
        <v>876821</v>
      </c>
      <c r="F2395" s="48" t="s">
        <v>244</v>
      </c>
      <c r="G2395" s="50" t="s">
        <v>275</v>
      </c>
      <c r="H2395" s="122">
        <v>349.4</v>
      </c>
      <c r="I2395" s="122">
        <v>-247.06</v>
      </c>
      <c r="J2395" s="122">
        <v>-40.58</v>
      </c>
      <c r="K2395" s="122">
        <v>61.76</v>
      </c>
    </row>
    <row r="2396" spans="1:11" ht="12" hidden="1" customHeight="1" outlineLevel="2" x14ac:dyDescent="0.25">
      <c r="A2396" s="47">
        <v>1</v>
      </c>
      <c r="B2396" s="55" t="s">
        <v>320</v>
      </c>
      <c r="C2396" s="48">
        <v>3556539</v>
      </c>
      <c r="D2396" s="49">
        <v>41996</v>
      </c>
      <c r="E2396" s="48">
        <v>949579</v>
      </c>
      <c r="F2396" s="48" t="s">
        <v>133</v>
      </c>
      <c r="G2396" s="50" t="s">
        <v>276</v>
      </c>
      <c r="H2396" s="122">
        <v>349.4</v>
      </c>
      <c r="I2396" s="122">
        <v>-362.9</v>
      </c>
      <c r="J2396" s="122">
        <v>13.5</v>
      </c>
      <c r="K2396" s="122">
        <v>0</v>
      </c>
    </row>
    <row r="2397" spans="1:11" ht="12" hidden="1" customHeight="1" outlineLevel="2" x14ac:dyDescent="0.25">
      <c r="A2397" s="47">
        <v>1</v>
      </c>
      <c r="B2397" s="55" t="s">
        <v>320</v>
      </c>
      <c r="C2397" s="48">
        <v>3082711</v>
      </c>
      <c r="D2397" s="49">
        <v>41996</v>
      </c>
      <c r="E2397" s="48">
        <v>49407</v>
      </c>
      <c r="F2397" s="48" t="s">
        <v>238</v>
      </c>
      <c r="G2397" s="50" t="s">
        <v>261</v>
      </c>
      <c r="H2397" s="122">
        <v>349.4</v>
      </c>
      <c r="I2397" s="122">
        <v>-352.01</v>
      </c>
      <c r="J2397" s="122">
        <v>2.61</v>
      </c>
      <c r="K2397" s="122">
        <v>0</v>
      </c>
    </row>
    <row r="2398" spans="1:11" ht="12" hidden="1" customHeight="1" outlineLevel="2" x14ac:dyDescent="0.25">
      <c r="A2398" s="47">
        <v>1</v>
      </c>
      <c r="B2398" s="55" t="s">
        <v>320</v>
      </c>
      <c r="C2398" s="48">
        <v>3223415</v>
      </c>
      <c r="D2398" s="49">
        <v>41996</v>
      </c>
      <c r="E2398" s="48">
        <v>49360</v>
      </c>
      <c r="F2398" s="48" t="s">
        <v>16</v>
      </c>
      <c r="G2398" s="50" t="s">
        <v>266</v>
      </c>
      <c r="H2398" s="122">
        <v>1629.03</v>
      </c>
      <c r="I2398" s="122">
        <v>-753.27</v>
      </c>
      <c r="J2398" s="122">
        <v>-875.76</v>
      </c>
      <c r="K2398" s="122">
        <v>0</v>
      </c>
    </row>
    <row r="2399" spans="1:11" ht="12" hidden="1" customHeight="1" outlineLevel="2" x14ac:dyDescent="0.25">
      <c r="A2399" s="47">
        <v>1</v>
      </c>
      <c r="B2399" s="55" t="s">
        <v>320</v>
      </c>
      <c r="C2399" s="48">
        <v>346247</v>
      </c>
      <c r="D2399" s="49">
        <v>41996</v>
      </c>
      <c r="E2399" s="48">
        <v>862226</v>
      </c>
      <c r="F2399" s="48" t="s">
        <v>16</v>
      </c>
      <c r="G2399" s="50" t="s">
        <v>266</v>
      </c>
      <c r="H2399" s="122">
        <v>2509.4</v>
      </c>
      <c r="I2399" s="122">
        <v>-362.9</v>
      </c>
      <c r="J2399" s="122">
        <v>-2146.5</v>
      </c>
      <c r="K2399" s="122">
        <v>0</v>
      </c>
    </row>
    <row r="2400" spans="1:11" ht="12" hidden="1" customHeight="1" outlineLevel="2" x14ac:dyDescent="0.25">
      <c r="A2400" s="47">
        <v>1</v>
      </c>
      <c r="B2400" s="55" t="s">
        <v>320</v>
      </c>
      <c r="C2400" s="48">
        <v>3521615</v>
      </c>
      <c r="D2400" s="49">
        <v>41996</v>
      </c>
      <c r="E2400" s="48">
        <v>889058</v>
      </c>
      <c r="F2400" s="48" t="s">
        <v>16</v>
      </c>
      <c r="G2400" s="50" t="s">
        <v>266</v>
      </c>
      <c r="H2400" s="122">
        <v>442</v>
      </c>
      <c r="I2400" s="122">
        <v>-362.9</v>
      </c>
      <c r="J2400" s="122">
        <v>-79.099999999999994</v>
      </c>
      <c r="K2400" s="122">
        <v>0</v>
      </c>
    </row>
    <row r="2401" spans="1:11" ht="12" hidden="1" customHeight="1" outlineLevel="2" x14ac:dyDescent="0.25">
      <c r="A2401" s="47">
        <v>1</v>
      </c>
      <c r="B2401" s="55" t="s">
        <v>320</v>
      </c>
      <c r="C2401" s="48">
        <v>3536226</v>
      </c>
      <c r="D2401" s="49">
        <v>41996</v>
      </c>
      <c r="E2401" s="48">
        <v>201260</v>
      </c>
      <c r="F2401" s="48" t="s">
        <v>16</v>
      </c>
      <c r="G2401" s="50" t="s">
        <v>266</v>
      </c>
      <c r="H2401" s="122">
        <v>2602</v>
      </c>
      <c r="I2401" s="122">
        <v>-362.9</v>
      </c>
      <c r="J2401" s="122">
        <v>-2239.1</v>
      </c>
      <c r="K2401" s="122">
        <v>0</v>
      </c>
    </row>
    <row r="2402" spans="1:11" ht="12" hidden="1" customHeight="1" outlineLevel="2" x14ac:dyDescent="0.25">
      <c r="A2402" s="47">
        <v>1</v>
      </c>
      <c r="B2402" s="55" t="s">
        <v>320</v>
      </c>
      <c r="C2402" s="48">
        <v>1086067</v>
      </c>
      <c r="D2402" s="49">
        <v>41996</v>
      </c>
      <c r="E2402" s="48">
        <v>943161</v>
      </c>
      <c r="F2402" s="48" t="s">
        <v>38</v>
      </c>
      <c r="G2402" s="50" t="s">
        <v>260</v>
      </c>
      <c r="H2402" s="122">
        <v>349.4</v>
      </c>
      <c r="I2402" s="122">
        <v>-180.54</v>
      </c>
      <c r="J2402" s="122">
        <v>-122.81</v>
      </c>
      <c r="K2402" s="122">
        <v>46.05</v>
      </c>
    </row>
    <row r="2403" spans="1:11" ht="12" hidden="1" customHeight="1" outlineLevel="2" x14ac:dyDescent="0.25">
      <c r="A2403" s="47">
        <v>1</v>
      </c>
      <c r="B2403" s="55" t="s">
        <v>320</v>
      </c>
      <c r="C2403" s="48">
        <v>3027963</v>
      </c>
      <c r="D2403" s="49">
        <v>41996</v>
      </c>
      <c r="E2403" s="48">
        <v>361441</v>
      </c>
      <c r="F2403" s="48" t="s">
        <v>38</v>
      </c>
      <c r="G2403" s="50" t="s">
        <v>260</v>
      </c>
      <c r="H2403" s="122">
        <v>349.4</v>
      </c>
      <c r="I2403" s="122">
        <v>-180.54</v>
      </c>
      <c r="J2403" s="122">
        <v>-122.81</v>
      </c>
      <c r="K2403" s="122">
        <v>46.05</v>
      </c>
    </row>
    <row r="2404" spans="1:11" ht="12" hidden="1" customHeight="1" outlineLevel="2" x14ac:dyDescent="0.25">
      <c r="A2404" s="47">
        <v>1</v>
      </c>
      <c r="B2404" s="55" t="s">
        <v>320</v>
      </c>
      <c r="C2404" s="48">
        <v>651479</v>
      </c>
      <c r="D2404" s="49">
        <v>41996</v>
      </c>
      <c r="E2404" s="48">
        <v>917470</v>
      </c>
      <c r="F2404" s="48" t="s">
        <v>242</v>
      </c>
      <c r="G2404" s="50" t="s">
        <v>270</v>
      </c>
      <c r="H2404" s="122">
        <v>349.4</v>
      </c>
      <c r="I2404" s="122">
        <v>0</v>
      </c>
      <c r="J2404" s="122">
        <v>13.5</v>
      </c>
      <c r="K2404" s="122">
        <v>362.9</v>
      </c>
    </row>
    <row r="2405" spans="1:11" ht="12" hidden="1" customHeight="1" outlineLevel="2" x14ac:dyDescent="0.25">
      <c r="A2405" s="47">
        <v>1</v>
      </c>
      <c r="B2405" s="55" t="s">
        <v>320</v>
      </c>
      <c r="C2405" s="48">
        <v>373393</v>
      </c>
      <c r="D2405" s="49">
        <v>41996</v>
      </c>
      <c r="E2405" s="48">
        <v>875393</v>
      </c>
      <c r="F2405" s="48" t="s">
        <v>240</v>
      </c>
      <c r="G2405" s="50" t="s">
        <v>267</v>
      </c>
      <c r="H2405" s="122">
        <v>2509.4</v>
      </c>
      <c r="I2405" s="122">
        <v>0</v>
      </c>
      <c r="J2405" s="122">
        <v>-1940.27</v>
      </c>
      <c r="K2405" s="122">
        <v>569.13</v>
      </c>
    </row>
    <row r="2406" spans="1:11" ht="12" hidden="1" customHeight="1" outlineLevel="2" x14ac:dyDescent="0.25">
      <c r="A2406" s="47">
        <v>1</v>
      </c>
      <c r="B2406" s="55" t="s">
        <v>320</v>
      </c>
      <c r="C2406" s="48">
        <v>3562137</v>
      </c>
      <c r="D2406" s="49">
        <v>41996</v>
      </c>
      <c r="E2406" s="48">
        <v>862509</v>
      </c>
      <c r="F2406" s="48" t="s">
        <v>84</v>
      </c>
      <c r="G2406" s="50" t="s">
        <v>271</v>
      </c>
      <c r="H2406" s="122">
        <v>349.4</v>
      </c>
      <c r="I2406" s="122">
        <v>0</v>
      </c>
      <c r="J2406" s="122">
        <v>33.65</v>
      </c>
      <c r="K2406" s="122">
        <v>383.05</v>
      </c>
    </row>
    <row r="2407" spans="1:11" ht="12" hidden="1" customHeight="1" outlineLevel="2" x14ac:dyDescent="0.25">
      <c r="A2407" s="47">
        <v>1</v>
      </c>
      <c r="B2407" s="55" t="s">
        <v>320</v>
      </c>
      <c r="C2407" s="48">
        <v>3053489</v>
      </c>
      <c r="D2407" s="49">
        <v>41996</v>
      </c>
      <c r="E2407" s="48">
        <v>929752</v>
      </c>
      <c r="F2407" s="48" t="s">
        <v>38</v>
      </c>
      <c r="G2407" s="50" t="s">
        <v>260</v>
      </c>
      <c r="H2407" s="122">
        <v>442</v>
      </c>
      <c r="I2407" s="122">
        <v>0</v>
      </c>
      <c r="J2407" s="122">
        <v>-217.26</v>
      </c>
      <c r="K2407" s="122">
        <v>224.74</v>
      </c>
    </row>
    <row r="2408" spans="1:11" ht="12" hidden="1" customHeight="1" outlineLevel="2" x14ac:dyDescent="0.25">
      <c r="A2408" s="47">
        <v>1</v>
      </c>
      <c r="B2408" s="55" t="s">
        <v>320</v>
      </c>
      <c r="C2408" s="48">
        <v>373393</v>
      </c>
      <c r="D2408" s="49">
        <v>41997</v>
      </c>
      <c r="E2408" s="48">
        <v>875393</v>
      </c>
      <c r="F2408" s="48" t="s">
        <v>240</v>
      </c>
      <c r="G2408" s="50" t="s">
        <v>267</v>
      </c>
      <c r="H2408" s="122">
        <v>2602</v>
      </c>
      <c r="I2408" s="122">
        <v>-569.13</v>
      </c>
      <c r="J2408" s="122">
        <v>-2032.87</v>
      </c>
      <c r="K2408" s="122">
        <v>0</v>
      </c>
    </row>
    <row r="2409" spans="1:11" ht="12" hidden="1" customHeight="1" outlineLevel="2" x14ac:dyDescent="0.25">
      <c r="A2409" s="47">
        <v>1</v>
      </c>
      <c r="B2409" s="55" t="s">
        <v>320</v>
      </c>
      <c r="C2409" s="48">
        <v>3135280</v>
      </c>
      <c r="D2409" s="49">
        <v>41997</v>
      </c>
      <c r="E2409" s="48">
        <v>455386</v>
      </c>
      <c r="F2409" s="48" t="s">
        <v>246</v>
      </c>
      <c r="G2409" s="50" t="s">
        <v>278</v>
      </c>
      <c r="H2409" s="122">
        <v>349.4</v>
      </c>
      <c r="I2409" s="122">
        <v>-219.9</v>
      </c>
      <c r="J2409" s="122">
        <v>-74.53</v>
      </c>
      <c r="K2409" s="122">
        <v>54.97</v>
      </c>
    </row>
    <row r="2410" spans="1:11" ht="12" hidden="1" customHeight="1" outlineLevel="2" x14ac:dyDescent="0.25">
      <c r="A2410" s="47">
        <v>1</v>
      </c>
      <c r="B2410" s="55" t="s">
        <v>320</v>
      </c>
      <c r="C2410" s="48">
        <v>1096513</v>
      </c>
      <c r="D2410" s="49">
        <v>41997</v>
      </c>
      <c r="E2410" s="48">
        <v>876821</v>
      </c>
      <c r="F2410" s="48" t="s">
        <v>244</v>
      </c>
      <c r="G2410" s="50" t="s">
        <v>275</v>
      </c>
      <c r="H2410" s="122">
        <v>349.4</v>
      </c>
      <c r="I2410" s="122">
        <v>-247.06</v>
      </c>
      <c r="J2410" s="122">
        <v>-40.58</v>
      </c>
      <c r="K2410" s="122">
        <v>61.76</v>
      </c>
    </row>
    <row r="2411" spans="1:11" ht="12" hidden="1" customHeight="1" outlineLevel="2" x14ac:dyDescent="0.25">
      <c r="A2411" s="47">
        <v>1</v>
      </c>
      <c r="B2411" s="55" t="s">
        <v>320</v>
      </c>
      <c r="C2411" s="48">
        <v>3556539</v>
      </c>
      <c r="D2411" s="49">
        <v>41997</v>
      </c>
      <c r="E2411" s="48">
        <v>949579</v>
      </c>
      <c r="F2411" s="48" t="s">
        <v>133</v>
      </c>
      <c r="G2411" s="50" t="s">
        <v>276</v>
      </c>
      <c r="H2411" s="122">
        <v>349.4</v>
      </c>
      <c r="I2411" s="122">
        <v>-362.9</v>
      </c>
      <c r="J2411" s="122">
        <v>13.5</v>
      </c>
      <c r="K2411" s="122">
        <v>0</v>
      </c>
    </row>
    <row r="2412" spans="1:11" ht="12" hidden="1" customHeight="1" outlineLevel="2" x14ac:dyDescent="0.25">
      <c r="A2412" s="47">
        <v>1</v>
      </c>
      <c r="B2412" s="55" t="s">
        <v>320</v>
      </c>
      <c r="C2412" s="48">
        <v>3082711</v>
      </c>
      <c r="D2412" s="49">
        <v>41997</v>
      </c>
      <c r="E2412" s="48">
        <v>49407</v>
      </c>
      <c r="F2412" s="48" t="s">
        <v>238</v>
      </c>
      <c r="G2412" s="50" t="s">
        <v>261</v>
      </c>
      <c r="H2412" s="122">
        <v>349.4</v>
      </c>
      <c r="I2412" s="122">
        <v>-352.01</v>
      </c>
      <c r="J2412" s="122">
        <v>2.61</v>
      </c>
      <c r="K2412" s="122">
        <v>0</v>
      </c>
    </row>
    <row r="2413" spans="1:11" ht="12" hidden="1" customHeight="1" outlineLevel="2" x14ac:dyDescent="0.25">
      <c r="A2413" s="47">
        <v>1</v>
      </c>
      <c r="B2413" s="55" t="s">
        <v>320</v>
      </c>
      <c r="C2413" s="48">
        <v>346247</v>
      </c>
      <c r="D2413" s="49">
        <v>41997</v>
      </c>
      <c r="E2413" s="48">
        <v>862226</v>
      </c>
      <c r="F2413" s="48" t="s">
        <v>16</v>
      </c>
      <c r="G2413" s="50" t="s">
        <v>266</v>
      </c>
      <c r="H2413" s="122">
        <v>2509.4</v>
      </c>
      <c r="I2413" s="122">
        <v>-362.9</v>
      </c>
      <c r="J2413" s="122">
        <v>-2146.5</v>
      </c>
      <c r="K2413" s="122">
        <v>0</v>
      </c>
    </row>
    <row r="2414" spans="1:11" ht="12" hidden="1" customHeight="1" outlineLevel="2" x14ac:dyDescent="0.25">
      <c r="A2414" s="47">
        <v>1</v>
      </c>
      <c r="B2414" s="55" t="s">
        <v>320</v>
      </c>
      <c r="C2414" s="48">
        <v>3521615</v>
      </c>
      <c r="D2414" s="49">
        <v>41997</v>
      </c>
      <c r="E2414" s="48">
        <v>889058</v>
      </c>
      <c r="F2414" s="48" t="s">
        <v>16</v>
      </c>
      <c r="G2414" s="50" t="s">
        <v>266</v>
      </c>
      <c r="H2414" s="122">
        <v>349.4</v>
      </c>
      <c r="I2414" s="122">
        <v>-362.9</v>
      </c>
      <c r="J2414" s="122">
        <v>0</v>
      </c>
      <c r="K2414" s="122">
        <v>-13.5</v>
      </c>
    </row>
    <row r="2415" spans="1:11" ht="12" hidden="1" customHeight="1" outlineLevel="2" x14ac:dyDescent="0.25">
      <c r="A2415" s="47">
        <v>1</v>
      </c>
      <c r="B2415" s="55" t="s">
        <v>320</v>
      </c>
      <c r="C2415" s="48">
        <v>3536226</v>
      </c>
      <c r="D2415" s="49">
        <v>41997</v>
      </c>
      <c r="E2415" s="48">
        <v>201260</v>
      </c>
      <c r="F2415" s="48" t="s">
        <v>16</v>
      </c>
      <c r="G2415" s="50" t="s">
        <v>266</v>
      </c>
      <c r="H2415" s="122">
        <v>2509.4</v>
      </c>
      <c r="I2415" s="122">
        <v>-362.9</v>
      </c>
      <c r="J2415" s="122">
        <v>-2146.5</v>
      </c>
      <c r="K2415" s="122">
        <v>0</v>
      </c>
    </row>
    <row r="2416" spans="1:11" ht="12" hidden="1" customHeight="1" outlineLevel="2" x14ac:dyDescent="0.25">
      <c r="A2416" s="47">
        <v>1</v>
      </c>
      <c r="B2416" s="55" t="s">
        <v>320</v>
      </c>
      <c r="C2416" s="48">
        <v>3053489</v>
      </c>
      <c r="D2416" s="49">
        <v>41997</v>
      </c>
      <c r="E2416" s="48">
        <v>929752</v>
      </c>
      <c r="F2416" s="48" t="s">
        <v>38</v>
      </c>
      <c r="G2416" s="50" t="s">
        <v>260</v>
      </c>
      <c r="H2416" s="122">
        <v>349.4</v>
      </c>
      <c r="I2416" s="122">
        <v>-223.59</v>
      </c>
      <c r="J2416" s="122">
        <v>-122.81</v>
      </c>
      <c r="K2416" s="122">
        <v>3</v>
      </c>
    </row>
    <row r="2417" spans="1:11" ht="12" hidden="1" customHeight="1" outlineLevel="2" x14ac:dyDescent="0.25">
      <c r="A2417" s="47">
        <v>1</v>
      </c>
      <c r="B2417" s="55" t="s">
        <v>320</v>
      </c>
      <c r="C2417" s="48">
        <v>1086067</v>
      </c>
      <c r="D2417" s="49">
        <v>41997</v>
      </c>
      <c r="E2417" s="48">
        <v>943161</v>
      </c>
      <c r="F2417" s="48" t="s">
        <v>38</v>
      </c>
      <c r="G2417" s="50" t="s">
        <v>260</v>
      </c>
      <c r="H2417" s="122">
        <v>349.4</v>
      </c>
      <c r="I2417" s="122">
        <v>-180.54</v>
      </c>
      <c r="J2417" s="122">
        <v>-122.81</v>
      </c>
      <c r="K2417" s="122">
        <v>46.05</v>
      </c>
    </row>
    <row r="2418" spans="1:11" ht="12" hidden="1" customHeight="1" outlineLevel="2" x14ac:dyDescent="0.25">
      <c r="A2418" s="47">
        <v>1</v>
      </c>
      <c r="B2418" s="55" t="s">
        <v>320</v>
      </c>
      <c r="C2418" s="48">
        <v>651479</v>
      </c>
      <c r="D2418" s="49">
        <v>41997</v>
      </c>
      <c r="E2418" s="48">
        <v>917470</v>
      </c>
      <c r="F2418" s="48" t="s">
        <v>242</v>
      </c>
      <c r="G2418" s="50" t="s">
        <v>270</v>
      </c>
      <c r="H2418" s="122">
        <v>349.4</v>
      </c>
      <c r="I2418" s="122">
        <v>0</v>
      </c>
      <c r="J2418" s="122">
        <v>13.5</v>
      </c>
      <c r="K2418" s="122">
        <v>362.9</v>
      </c>
    </row>
    <row r="2419" spans="1:11" ht="12" hidden="1" customHeight="1" outlineLevel="2" x14ac:dyDescent="0.25">
      <c r="A2419" s="47">
        <v>1</v>
      </c>
      <c r="B2419" s="55" t="s">
        <v>320</v>
      </c>
      <c r="C2419" s="48">
        <v>3562137</v>
      </c>
      <c r="D2419" s="49">
        <v>41997</v>
      </c>
      <c r="E2419" s="48">
        <v>862509</v>
      </c>
      <c r="F2419" s="48" t="s">
        <v>84</v>
      </c>
      <c r="G2419" s="50" t="s">
        <v>271</v>
      </c>
      <c r="H2419" s="122">
        <v>442</v>
      </c>
      <c r="I2419" s="122">
        <v>0</v>
      </c>
      <c r="J2419" s="122">
        <v>42.56</v>
      </c>
      <c r="K2419" s="122">
        <v>484.56</v>
      </c>
    </row>
    <row r="2420" spans="1:11" ht="12" hidden="1" customHeight="1" outlineLevel="2" x14ac:dyDescent="0.25">
      <c r="A2420" s="47">
        <v>1</v>
      </c>
      <c r="B2420" s="55" t="s">
        <v>320</v>
      </c>
      <c r="C2420" s="48">
        <v>172793</v>
      </c>
      <c r="D2420" s="49">
        <v>41997</v>
      </c>
      <c r="E2420" s="48">
        <v>856266</v>
      </c>
      <c r="F2420" s="48" t="s">
        <v>19</v>
      </c>
      <c r="G2420" s="50" t="s">
        <v>262</v>
      </c>
      <c r="H2420" s="122">
        <v>583.20000000000005</v>
      </c>
      <c r="I2420" s="122">
        <v>0</v>
      </c>
      <c r="J2420" s="122">
        <v>56.16</v>
      </c>
      <c r="K2420" s="122">
        <v>639.36</v>
      </c>
    </row>
    <row r="2421" spans="1:11" ht="12" hidden="1" customHeight="1" outlineLevel="2" x14ac:dyDescent="0.25">
      <c r="A2421" s="47">
        <v>1</v>
      </c>
      <c r="B2421" s="55" t="s">
        <v>320</v>
      </c>
      <c r="C2421" s="48">
        <v>373393</v>
      </c>
      <c r="D2421" s="49">
        <v>41999</v>
      </c>
      <c r="E2421" s="48">
        <v>875393</v>
      </c>
      <c r="F2421" s="48" t="s">
        <v>240</v>
      </c>
      <c r="G2421" s="50" t="s">
        <v>267</v>
      </c>
      <c r="H2421" s="122">
        <v>2952.4</v>
      </c>
      <c r="I2421" s="122">
        <v>-696.96</v>
      </c>
      <c r="J2421" s="122">
        <v>-2255.44</v>
      </c>
      <c r="K2421" s="122">
        <v>0</v>
      </c>
    </row>
    <row r="2422" spans="1:11" ht="12" hidden="1" customHeight="1" outlineLevel="2" x14ac:dyDescent="0.25">
      <c r="A2422" s="47">
        <v>1</v>
      </c>
      <c r="B2422" s="55" t="s">
        <v>320</v>
      </c>
      <c r="C2422" s="48">
        <v>3135280</v>
      </c>
      <c r="D2422" s="49">
        <v>41999</v>
      </c>
      <c r="E2422" s="48">
        <v>455386</v>
      </c>
      <c r="F2422" s="48" t="s">
        <v>246</v>
      </c>
      <c r="G2422" s="50" t="s">
        <v>278</v>
      </c>
      <c r="H2422" s="122">
        <v>792.4</v>
      </c>
      <c r="I2422" s="122">
        <v>-261.66000000000003</v>
      </c>
      <c r="J2422" s="122">
        <v>-465.33</v>
      </c>
      <c r="K2422" s="122">
        <v>65.41</v>
      </c>
    </row>
    <row r="2423" spans="1:11" ht="12" hidden="1" customHeight="1" outlineLevel="2" x14ac:dyDescent="0.25">
      <c r="A2423" s="47">
        <v>1</v>
      </c>
      <c r="B2423" s="55" t="s">
        <v>320</v>
      </c>
      <c r="C2423" s="48">
        <v>1096513</v>
      </c>
      <c r="D2423" s="49">
        <v>41999</v>
      </c>
      <c r="E2423" s="48">
        <v>876821</v>
      </c>
      <c r="F2423" s="48" t="s">
        <v>244</v>
      </c>
      <c r="G2423" s="50" t="s">
        <v>275</v>
      </c>
      <c r="H2423" s="122">
        <v>885</v>
      </c>
      <c r="I2423" s="122">
        <v>-288.82</v>
      </c>
      <c r="J2423" s="122">
        <v>-523.98</v>
      </c>
      <c r="K2423" s="122">
        <v>72.2</v>
      </c>
    </row>
    <row r="2424" spans="1:11" ht="12" hidden="1" customHeight="1" outlineLevel="2" x14ac:dyDescent="0.25">
      <c r="A2424" s="47">
        <v>1</v>
      </c>
      <c r="B2424" s="55" t="s">
        <v>320</v>
      </c>
      <c r="C2424" s="48">
        <v>3556539</v>
      </c>
      <c r="D2424" s="49">
        <v>41999</v>
      </c>
      <c r="E2424" s="48">
        <v>949579</v>
      </c>
      <c r="F2424" s="48" t="s">
        <v>133</v>
      </c>
      <c r="G2424" s="50" t="s">
        <v>276</v>
      </c>
      <c r="H2424" s="122">
        <v>792.4</v>
      </c>
      <c r="I2424" s="122">
        <v>-531.38</v>
      </c>
      <c r="J2424" s="122">
        <v>-261.02</v>
      </c>
      <c r="K2424" s="122">
        <v>0</v>
      </c>
    </row>
    <row r="2425" spans="1:11" ht="12" hidden="1" customHeight="1" outlineLevel="2" x14ac:dyDescent="0.25">
      <c r="A2425" s="47">
        <v>1</v>
      </c>
      <c r="B2425" s="55" t="s">
        <v>320</v>
      </c>
      <c r="C2425" s="48">
        <v>3082711</v>
      </c>
      <c r="D2425" s="49">
        <v>41999</v>
      </c>
      <c r="E2425" s="48">
        <v>49407</v>
      </c>
      <c r="F2425" s="48" t="s">
        <v>238</v>
      </c>
      <c r="G2425" s="50" t="s">
        <v>261</v>
      </c>
      <c r="H2425" s="122">
        <v>792.4</v>
      </c>
      <c r="I2425" s="122">
        <v>-515.44000000000005</v>
      </c>
      <c r="J2425" s="122">
        <v>-276.95999999999998</v>
      </c>
      <c r="K2425" s="122">
        <v>0</v>
      </c>
    </row>
    <row r="2426" spans="1:11" ht="12" hidden="1" customHeight="1" outlineLevel="2" x14ac:dyDescent="0.25">
      <c r="A2426" s="47">
        <v>1</v>
      </c>
      <c r="B2426" s="55" t="s">
        <v>320</v>
      </c>
      <c r="C2426" s="48">
        <v>346247</v>
      </c>
      <c r="D2426" s="49">
        <v>41999</v>
      </c>
      <c r="E2426" s="48">
        <v>862226</v>
      </c>
      <c r="F2426" s="48" t="s">
        <v>16</v>
      </c>
      <c r="G2426" s="50" t="s">
        <v>266</v>
      </c>
      <c r="H2426" s="122">
        <v>2952.4</v>
      </c>
      <c r="I2426" s="122">
        <v>-531.38</v>
      </c>
      <c r="J2426" s="122">
        <v>-2421.02</v>
      </c>
      <c r="K2426" s="122">
        <v>0</v>
      </c>
    </row>
    <row r="2427" spans="1:11" ht="12" hidden="1" customHeight="1" outlineLevel="2" x14ac:dyDescent="0.25">
      <c r="A2427" s="47">
        <v>1</v>
      </c>
      <c r="B2427" s="55" t="s">
        <v>320</v>
      </c>
      <c r="C2427" s="48">
        <v>3521615</v>
      </c>
      <c r="D2427" s="49">
        <v>41999</v>
      </c>
      <c r="E2427" s="48">
        <v>889058</v>
      </c>
      <c r="F2427" s="48" t="s">
        <v>16</v>
      </c>
      <c r="G2427" s="50" t="s">
        <v>266</v>
      </c>
      <c r="H2427" s="122">
        <v>792.4</v>
      </c>
      <c r="I2427" s="122">
        <v>-531.38</v>
      </c>
      <c r="J2427" s="122">
        <v>-261.02</v>
      </c>
      <c r="K2427" s="122">
        <v>0</v>
      </c>
    </row>
    <row r="2428" spans="1:11" ht="12" hidden="1" customHeight="1" outlineLevel="2" x14ac:dyDescent="0.25">
      <c r="A2428" s="47">
        <v>1</v>
      </c>
      <c r="B2428" s="55" t="s">
        <v>320</v>
      </c>
      <c r="C2428" s="48">
        <v>3536226</v>
      </c>
      <c r="D2428" s="49">
        <v>41999</v>
      </c>
      <c r="E2428" s="48">
        <v>201260</v>
      </c>
      <c r="F2428" s="48" t="s">
        <v>16</v>
      </c>
      <c r="G2428" s="50" t="s">
        <v>266</v>
      </c>
      <c r="H2428" s="122">
        <v>2952.4</v>
      </c>
      <c r="I2428" s="122">
        <v>-531.38</v>
      </c>
      <c r="J2428" s="122">
        <v>-2421.02</v>
      </c>
      <c r="K2428" s="122">
        <v>0</v>
      </c>
    </row>
    <row r="2429" spans="1:11" ht="12" hidden="1" customHeight="1" outlineLevel="2" x14ac:dyDescent="0.25">
      <c r="A2429" s="47">
        <v>1</v>
      </c>
      <c r="B2429" s="55" t="s">
        <v>320</v>
      </c>
      <c r="C2429" s="48">
        <v>3053489</v>
      </c>
      <c r="D2429" s="49">
        <v>41999</v>
      </c>
      <c r="E2429" s="48">
        <v>929752</v>
      </c>
      <c r="F2429" s="48" t="s">
        <v>38</v>
      </c>
      <c r="G2429" s="50" t="s">
        <v>260</v>
      </c>
      <c r="H2429" s="122">
        <v>792.4</v>
      </c>
      <c r="I2429" s="122">
        <v>-358.97</v>
      </c>
      <c r="J2429" s="122">
        <v>-430.43</v>
      </c>
      <c r="K2429" s="122">
        <v>3</v>
      </c>
    </row>
    <row r="2430" spans="1:11" ht="12" hidden="1" customHeight="1" outlineLevel="2" x14ac:dyDescent="0.25">
      <c r="A2430" s="47">
        <v>1</v>
      </c>
      <c r="B2430" s="55" t="s">
        <v>320</v>
      </c>
      <c r="C2430" s="48">
        <v>1086067</v>
      </c>
      <c r="D2430" s="49">
        <v>41999</v>
      </c>
      <c r="E2430" s="48">
        <v>943161</v>
      </c>
      <c r="F2430" s="48" t="s">
        <v>38</v>
      </c>
      <c r="G2430" s="50" t="s">
        <v>260</v>
      </c>
      <c r="H2430" s="122">
        <v>885</v>
      </c>
      <c r="I2430" s="122">
        <v>-274.45</v>
      </c>
      <c r="J2430" s="122">
        <v>-523.03</v>
      </c>
      <c r="K2430" s="122">
        <v>87.52</v>
      </c>
    </row>
    <row r="2431" spans="1:11" ht="12" hidden="1" customHeight="1" outlineLevel="2" x14ac:dyDescent="0.25">
      <c r="A2431" s="47">
        <v>1</v>
      </c>
      <c r="B2431" s="55" t="s">
        <v>320</v>
      </c>
      <c r="C2431" s="48">
        <v>3027963</v>
      </c>
      <c r="D2431" s="49">
        <v>41999</v>
      </c>
      <c r="E2431" s="48">
        <v>361441</v>
      </c>
      <c r="F2431" s="48" t="s">
        <v>38</v>
      </c>
      <c r="G2431" s="50" t="s">
        <v>260</v>
      </c>
      <c r="H2431" s="122">
        <v>885</v>
      </c>
      <c r="I2431" s="122">
        <v>-274.45</v>
      </c>
      <c r="J2431" s="122">
        <v>-523.03</v>
      </c>
      <c r="K2431" s="122">
        <v>87.52</v>
      </c>
    </row>
    <row r="2432" spans="1:11" ht="12" hidden="1" customHeight="1" outlineLevel="2" x14ac:dyDescent="0.25">
      <c r="A2432" s="47">
        <v>1</v>
      </c>
      <c r="B2432" s="55" t="s">
        <v>320</v>
      </c>
      <c r="C2432" s="48">
        <v>651479</v>
      </c>
      <c r="D2432" s="49">
        <v>41999</v>
      </c>
      <c r="E2432" s="48">
        <v>917470</v>
      </c>
      <c r="F2432" s="48" t="s">
        <v>242</v>
      </c>
      <c r="G2432" s="50" t="s">
        <v>270</v>
      </c>
      <c r="H2432" s="122">
        <v>792.4</v>
      </c>
      <c r="I2432" s="122">
        <v>0</v>
      </c>
      <c r="J2432" s="122">
        <v>-261.02</v>
      </c>
      <c r="K2432" s="122">
        <v>531.38</v>
      </c>
    </row>
    <row r="2433" spans="1:11" ht="12" hidden="1" customHeight="1" outlineLevel="2" x14ac:dyDescent="0.25">
      <c r="A2433" s="47">
        <v>1</v>
      </c>
      <c r="B2433" s="55" t="s">
        <v>320</v>
      </c>
      <c r="C2433" s="48">
        <v>3562137</v>
      </c>
      <c r="D2433" s="49">
        <v>41999</v>
      </c>
      <c r="E2433" s="48">
        <v>862509</v>
      </c>
      <c r="F2433" s="48" t="s">
        <v>84</v>
      </c>
      <c r="G2433" s="50" t="s">
        <v>271</v>
      </c>
      <c r="H2433" s="122">
        <v>792.4</v>
      </c>
      <c r="I2433" s="122">
        <v>0</v>
      </c>
      <c r="J2433" s="122">
        <v>76.31</v>
      </c>
      <c r="K2433" s="122">
        <v>868.71</v>
      </c>
    </row>
    <row r="2434" spans="1:11" ht="12" hidden="1" customHeight="1" outlineLevel="2" x14ac:dyDescent="0.25">
      <c r="A2434" s="47">
        <v>1</v>
      </c>
      <c r="B2434" s="55" t="s">
        <v>320</v>
      </c>
      <c r="C2434" s="48">
        <v>923766</v>
      </c>
      <c r="D2434" s="49">
        <v>41999</v>
      </c>
      <c r="E2434" s="48">
        <v>917571</v>
      </c>
      <c r="F2434" s="48" t="s">
        <v>243</v>
      </c>
      <c r="G2434" s="50" t="s">
        <v>273</v>
      </c>
      <c r="H2434" s="122">
        <v>443</v>
      </c>
      <c r="I2434" s="122">
        <v>0</v>
      </c>
      <c r="J2434" s="122">
        <v>-260.83999999999997</v>
      </c>
      <c r="K2434" s="122">
        <v>182.16</v>
      </c>
    </row>
    <row r="2435" spans="1:11" ht="12" hidden="1" customHeight="1" outlineLevel="2" x14ac:dyDescent="0.25">
      <c r="A2435" s="47">
        <v>1</v>
      </c>
      <c r="B2435" s="55" t="s">
        <v>320</v>
      </c>
      <c r="C2435" s="48">
        <v>373393</v>
      </c>
      <c r="D2435" s="49">
        <v>42002</v>
      </c>
      <c r="E2435" s="48">
        <v>875393</v>
      </c>
      <c r="F2435" s="48" t="s">
        <v>240</v>
      </c>
      <c r="G2435" s="50" t="s">
        <v>267</v>
      </c>
      <c r="H2435" s="122">
        <v>2509.4</v>
      </c>
      <c r="I2435" s="122">
        <v>-569.13</v>
      </c>
      <c r="J2435" s="122">
        <v>-1940.27</v>
      </c>
      <c r="K2435" s="122">
        <v>0</v>
      </c>
    </row>
    <row r="2436" spans="1:11" ht="12" hidden="1" customHeight="1" outlineLevel="2" x14ac:dyDescent="0.25">
      <c r="A2436" s="47">
        <v>1</v>
      </c>
      <c r="B2436" s="55" t="s">
        <v>320</v>
      </c>
      <c r="C2436" s="48">
        <v>3135280</v>
      </c>
      <c r="D2436" s="49">
        <v>42002</v>
      </c>
      <c r="E2436" s="48">
        <v>455386</v>
      </c>
      <c r="F2436" s="48" t="s">
        <v>246</v>
      </c>
      <c r="G2436" s="50" t="s">
        <v>278</v>
      </c>
      <c r="H2436" s="122">
        <v>349.4</v>
      </c>
      <c r="I2436" s="122">
        <v>-219.9</v>
      </c>
      <c r="J2436" s="122">
        <v>-74.53</v>
      </c>
      <c r="K2436" s="122">
        <v>54.97</v>
      </c>
    </row>
    <row r="2437" spans="1:11" ht="12" hidden="1" customHeight="1" outlineLevel="2" x14ac:dyDescent="0.25">
      <c r="A2437" s="47">
        <v>1</v>
      </c>
      <c r="B2437" s="55" t="s">
        <v>320</v>
      </c>
      <c r="C2437" s="48">
        <v>1096513</v>
      </c>
      <c r="D2437" s="49">
        <v>42002</v>
      </c>
      <c r="E2437" s="48">
        <v>876821</v>
      </c>
      <c r="F2437" s="48" t="s">
        <v>244</v>
      </c>
      <c r="G2437" s="50" t="s">
        <v>275</v>
      </c>
      <c r="H2437" s="122">
        <v>534.6</v>
      </c>
      <c r="I2437" s="122">
        <v>-247.06</v>
      </c>
      <c r="J2437" s="122">
        <v>-225.78</v>
      </c>
      <c r="K2437" s="122">
        <v>61.76</v>
      </c>
    </row>
    <row r="2438" spans="1:11" ht="12" hidden="1" customHeight="1" outlineLevel="2" x14ac:dyDescent="0.25">
      <c r="A2438" s="47">
        <v>1</v>
      </c>
      <c r="B2438" s="55" t="s">
        <v>320</v>
      </c>
      <c r="C2438" s="48">
        <v>3556539</v>
      </c>
      <c r="D2438" s="49">
        <v>42002</v>
      </c>
      <c r="E2438" s="48">
        <v>949579</v>
      </c>
      <c r="F2438" s="48" t="s">
        <v>133</v>
      </c>
      <c r="G2438" s="50" t="s">
        <v>276</v>
      </c>
      <c r="H2438" s="122">
        <v>349.4</v>
      </c>
      <c r="I2438" s="122">
        <v>-362.9</v>
      </c>
      <c r="J2438" s="122">
        <v>13.5</v>
      </c>
      <c r="K2438" s="122">
        <v>0</v>
      </c>
    </row>
    <row r="2439" spans="1:11" ht="12" hidden="1" customHeight="1" outlineLevel="2" x14ac:dyDescent="0.25">
      <c r="A2439" s="47">
        <v>1</v>
      </c>
      <c r="B2439" s="55" t="s">
        <v>320</v>
      </c>
      <c r="C2439" s="48">
        <v>3082711</v>
      </c>
      <c r="D2439" s="49">
        <v>42002</v>
      </c>
      <c r="E2439" s="48">
        <v>49407</v>
      </c>
      <c r="F2439" s="48" t="s">
        <v>238</v>
      </c>
      <c r="G2439" s="50" t="s">
        <v>261</v>
      </c>
      <c r="H2439" s="122">
        <v>349.4</v>
      </c>
      <c r="I2439" s="122">
        <v>-352.01</v>
      </c>
      <c r="J2439" s="122">
        <v>2.61</v>
      </c>
      <c r="K2439" s="122">
        <v>0</v>
      </c>
    </row>
    <row r="2440" spans="1:11" ht="12" hidden="1" customHeight="1" outlineLevel="2" x14ac:dyDescent="0.25">
      <c r="A2440" s="47">
        <v>1</v>
      </c>
      <c r="B2440" s="55" t="s">
        <v>320</v>
      </c>
      <c r="C2440" s="48">
        <v>346247</v>
      </c>
      <c r="D2440" s="49">
        <v>42002</v>
      </c>
      <c r="E2440" s="48">
        <v>862226</v>
      </c>
      <c r="F2440" s="48" t="s">
        <v>16</v>
      </c>
      <c r="G2440" s="50" t="s">
        <v>266</v>
      </c>
      <c r="H2440" s="122">
        <v>2602</v>
      </c>
      <c r="I2440" s="122">
        <v>-362.9</v>
      </c>
      <c r="J2440" s="122">
        <v>-2239.1</v>
      </c>
      <c r="K2440" s="122">
        <v>0</v>
      </c>
    </row>
    <row r="2441" spans="1:11" ht="12" hidden="1" customHeight="1" outlineLevel="2" x14ac:dyDescent="0.25">
      <c r="A2441" s="47">
        <v>1</v>
      </c>
      <c r="B2441" s="55" t="s">
        <v>320</v>
      </c>
      <c r="C2441" s="48">
        <v>3223415</v>
      </c>
      <c r="D2441" s="49">
        <v>42002</v>
      </c>
      <c r="E2441" s="48">
        <v>49360</v>
      </c>
      <c r="F2441" s="48" t="s">
        <v>16</v>
      </c>
      <c r="G2441" s="50" t="s">
        <v>266</v>
      </c>
      <c r="H2441" s="122">
        <v>2509.4</v>
      </c>
      <c r="I2441" s="122">
        <v>-362.9</v>
      </c>
      <c r="J2441" s="122">
        <v>-2146.5</v>
      </c>
      <c r="K2441" s="122">
        <v>0</v>
      </c>
    </row>
    <row r="2442" spans="1:11" ht="12" hidden="1" customHeight="1" outlineLevel="2" x14ac:dyDescent="0.25">
      <c r="A2442" s="47">
        <v>1</v>
      </c>
      <c r="B2442" s="55" t="s">
        <v>320</v>
      </c>
      <c r="C2442" s="48">
        <v>3521615</v>
      </c>
      <c r="D2442" s="49">
        <v>42002</v>
      </c>
      <c r="E2442" s="48">
        <v>889058</v>
      </c>
      <c r="F2442" s="48" t="s">
        <v>16</v>
      </c>
      <c r="G2442" s="50" t="s">
        <v>266</v>
      </c>
      <c r="H2442" s="122">
        <v>349.4</v>
      </c>
      <c r="I2442" s="122">
        <v>-362.9</v>
      </c>
      <c r="J2442" s="122">
        <v>0</v>
      </c>
      <c r="K2442" s="122">
        <v>-13.5</v>
      </c>
    </row>
    <row r="2443" spans="1:11" ht="12" hidden="1" customHeight="1" outlineLevel="2" x14ac:dyDescent="0.25">
      <c r="A2443" s="47">
        <v>1</v>
      </c>
      <c r="B2443" s="55" t="s">
        <v>320</v>
      </c>
      <c r="C2443" s="48">
        <v>3536226</v>
      </c>
      <c r="D2443" s="49">
        <v>42002</v>
      </c>
      <c r="E2443" s="48">
        <v>201260</v>
      </c>
      <c r="F2443" s="48" t="s">
        <v>16</v>
      </c>
      <c r="G2443" s="50" t="s">
        <v>266</v>
      </c>
      <c r="H2443" s="122">
        <v>2509.4</v>
      </c>
      <c r="I2443" s="122">
        <v>-362.9</v>
      </c>
      <c r="J2443" s="122">
        <v>-2146.5</v>
      </c>
      <c r="K2443" s="122">
        <v>0</v>
      </c>
    </row>
    <row r="2444" spans="1:11" ht="12" hidden="1" customHeight="1" outlineLevel="2" x14ac:dyDescent="0.25">
      <c r="A2444" s="47">
        <v>1</v>
      </c>
      <c r="B2444" s="55" t="s">
        <v>320</v>
      </c>
      <c r="C2444" s="48">
        <v>3053489</v>
      </c>
      <c r="D2444" s="49">
        <v>42002</v>
      </c>
      <c r="E2444" s="48">
        <v>929752</v>
      </c>
      <c r="F2444" s="48" t="s">
        <v>38</v>
      </c>
      <c r="G2444" s="50" t="s">
        <v>260</v>
      </c>
      <c r="H2444" s="122">
        <v>442</v>
      </c>
      <c r="I2444" s="122">
        <v>-223.59</v>
      </c>
      <c r="J2444" s="122">
        <v>-215.41</v>
      </c>
      <c r="K2444" s="122">
        <v>3</v>
      </c>
    </row>
    <row r="2445" spans="1:11" ht="12" hidden="1" customHeight="1" outlineLevel="2" x14ac:dyDescent="0.25">
      <c r="A2445" s="47">
        <v>1</v>
      </c>
      <c r="B2445" s="55" t="s">
        <v>320</v>
      </c>
      <c r="C2445" s="48">
        <v>1086067</v>
      </c>
      <c r="D2445" s="49">
        <v>42002</v>
      </c>
      <c r="E2445" s="48">
        <v>943161</v>
      </c>
      <c r="F2445" s="48" t="s">
        <v>38</v>
      </c>
      <c r="G2445" s="50" t="s">
        <v>260</v>
      </c>
      <c r="H2445" s="122">
        <v>349.4</v>
      </c>
      <c r="I2445" s="122">
        <v>-180.54</v>
      </c>
      <c r="J2445" s="122">
        <v>-122.81</v>
      </c>
      <c r="K2445" s="122">
        <v>46.05</v>
      </c>
    </row>
    <row r="2446" spans="1:11" ht="12" hidden="1" customHeight="1" outlineLevel="2" x14ac:dyDescent="0.25">
      <c r="A2446" s="47">
        <v>1</v>
      </c>
      <c r="B2446" s="55" t="s">
        <v>320</v>
      </c>
      <c r="C2446" s="48">
        <v>651479</v>
      </c>
      <c r="D2446" s="49">
        <v>42002</v>
      </c>
      <c r="E2446" s="48">
        <v>917470</v>
      </c>
      <c r="F2446" s="48" t="s">
        <v>242</v>
      </c>
      <c r="G2446" s="50" t="s">
        <v>270</v>
      </c>
      <c r="H2446" s="122">
        <v>349.4</v>
      </c>
      <c r="I2446" s="122">
        <v>0</v>
      </c>
      <c r="J2446" s="122">
        <v>13.5</v>
      </c>
      <c r="K2446" s="122">
        <v>362.9</v>
      </c>
    </row>
    <row r="2447" spans="1:11" ht="12" hidden="1" customHeight="1" outlineLevel="2" x14ac:dyDescent="0.25">
      <c r="A2447" s="47">
        <v>1</v>
      </c>
      <c r="B2447" s="55" t="s">
        <v>320</v>
      </c>
      <c r="C2447" s="48">
        <v>3562137</v>
      </c>
      <c r="D2447" s="49">
        <v>42002</v>
      </c>
      <c r="E2447" s="48">
        <v>862509</v>
      </c>
      <c r="F2447" s="48" t="s">
        <v>84</v>
      </c>
      <c r="G2447" s="50" t="s">
        <v>271</v>
      </c>
      <c r="H2447" s="122">
        <v>349.4</v>
      </c>
      <c r="I2447" s="122">
        <v>0</v>
      </c>
      <c r="J2447" s="122">
        <v>0</v>
      </c>
      <c r="K2447" s="122">
        <v>349.4</v>
      </c>
    </row>
    <row r="2448" spans="1:11" ht="12" hidden="1" customHeight="1" outlineLevel="2" x14ac:dyDescent="0.25">
      <c r="A2448" s="47">
        <v>1</v>
      </c>
      <c r="B2448" s="55" t="s">
        <v>320</v>
      </c>
      <c r="C2448" s="48">
        <v>3027963</v>
      </c>
      <c r="D2448" s="49">
        <v>42002</v>
      </c>
      <c r="E2448" s="48">
        <v>361441</v>
      </c>
      <c r="F2448" s="48" t="s">
        <v>38</v>
      </c>
      <c r="G2448" s="50" t="s">
        <v>260</v>
      </c>
      <c r="H2448" s="122">
        <v>349.4</v>
      </c>
      <c r="I2448" s="122">
        <v>0</v>
      </c>
      <c r="J2448" s="122">
        <v>-55.9</v>
      </c>
      <c r="K2448" s="122">
        <v>293.5</v>
      </c>
    </row>
    <row r="2449" spans="1:11" ht="12" hidden="1" customHeight="1" outlineLevel="2" x14ac:dyDescent="0.25">
      <c r="A2449" s="47">
        <v>1</v>
      </c>
      <c r="B2449" s="55" t="s">
        <v>320</v>
      </c>
      <c r="C2449" s="48">
        <v>923766</v>
      </c>
      <c r="D2449" s="49">
        <v>42002</v>
      </c>
      <c r="E2449" s="48">
        <v>917571</v>
      </c>
      <c r="F2449" s="48" t="s">
        <v>243</v>
      </c>
      <c r="G2449" s="50" t="s">
        <v>273</v>
      </c>
      <c r="H2449" s="122">
        <v>442</v>
      </c>
      <c r="I2449" s="122">
        <v>0</v>
      </c>
      <c r="J2449" s="122">
        <v>-79.099999999999994</v>
      </c>
      <c r="K2449" s="122">
        <v>362.9</v>
      </c>
    </row>
    <row r="2450" spans="1:11" ht="12" hidden="1" customHeight="1" outlineLevel="2" x14ac:dyDescent="0.25">
      <c r="A2450" s="47">
        <v>1</v>
      </c>
      <c r="B2450" s="55" t="s">
        <v>320</v>
      </c>
      <c r="C2450" s="48">
        <v>3135280</v>
      </c>
      <c r="D2450" s="49">
        <v>42003</v>
      </c>
      <c r="E2450" s="48">
        <v>455386</v>
      </c>
      <c r="F2450" s="48" t="s">
        <v>246</v>
      </c>
      <c r="G2450" s="50" t="s">
        <v>278</v>
      </c>
      <c r="H2450" s="122">
        <v>349.4</v>
      </c>
      <c r="I2450" s="122">
        <v>-219.9</v>
      </c>
      <c r="J2450" s="122">
        <v>-74.53</v>
      </c>
      <c r="K2450" s="122">
        <v>54.97</v>
      </c>
    </row>
    <row r="2451" spans="1:11" ht="12" hidden="1" customHeight="1" outlineLevel="2" x14ac:dyDescent="0.25">
      <c r="A2451" s="47">
        <v>1</v>
      </c>
      <c r="B2451" s="55" t="s">
        <v>320</v>
      </c>
      <c r="C2451" s="48">
        <v>1096513</v>
      </c>
      <c r="D2451" s="49">
        <v>42003</v>
      </c>
      <c r="E2451" s="48">
        <v>876821</v>
      </c>
      <c r="F2451" s="48" t="s">
        <v>244</v>
      </c>
      <c r="G2451" s="50" t="s">
        <v>275</v>
      </c>
      <c r="H2451" s="122">
        <v>349.4</v>
      </c>
      <c r="I2451" s="122">
        <v>-247.06</v>
      </c>
      <c r="J2451" s="122">
        <v>-40.58</v>
      </c>
      <c r="K2451" s="122">
        <v>61.76</v>
      </c>
    </row>
    <row r="2452" spans="1:11" ht="12" hidden="1" customHeight="1" outlineLevel="2" x14ac:dyDescent="0.25">
      <c r="A2452" s="47">
        <v>1</v>
      </c>
      <c r="B2452" s="55" t="s">
        <v>320</v>
      </c>
      <c r="C2452" s="48">
        <v>3556539</v>
      </c>
      <c r="D2452" s="49">
        <v>42003</v>
      </c>
      <c r="E2452" s="48">
        <v>949579</v>
      </c>
      <c r="F2452" s="48" t="s">
        <v>133</v>
      </c>
      <c r="G2452" s="50" t="s">
        <v>276</v>
      </c>
      <c r="H2452" s="122">
        <v>534.6</v>
      </c>
      <c r="I2452" s="122">
        <v>-362.9</v>
      </c>
      <c r="J2452" s="122">
        <v>-171.7</v>
      </c>
      <c r="K2452" s="122">
        <v>0</v>
      </c>
    </row>
    <row r="2453" spans="1:11" ht="12" hidden="1" customHeight="1" outlineLevel="2" x14ac:dyDescent="0.25">
      <c r="A2453" s="47">
        <v>1</v>
      </c>
      <c r="B2453" s="55" t="s">
        <v>320</v>
      </c>
      <c r="C2453" s="48">
        <v>3082711</v>
      </c>
      <c r="D2453" s="49">
        <v>42003</v>
      </c>
      <c r="E2453" s="48">
        <v>49407</v>
      </c>
      <c r="F2453" s="48" t="s">
        <v>238</v>
      </c>
      <c r="G2453" s="50" t="s">
        <v>261</v>
      </c>
      <c r="H2453" s="122">
        <v>349.4</v>
      </c>
      <c r="I2453" s="122">
        <v>-352.01</v>
      </c>
      <c r="J2453" s="122">
        <v>2.61</v>
      </c>
      <c r="K2453" s="122">
        <v>0</v>
      </c>
    </row>
    <row r="2454" spans="1:11" ht="12" hidden="1" customHeight="1" outlineLevel="2" x14ac:dyDescent="0.25">
      <c r="A2454" s="47">
        <v>1</v>
      </c>
      <c r="B2454" s="55" t="s">
        <v>320</v>
      </c>
      <c r="C2454" s="48">
        <v>346247</v>
      </c>
      <c r="D2454" s="49">
        <v>42003</v>
      </c>
      <c r="E2454" s="48">
        <v>862226</v>
      </c>
      <c r="F2454" s="48" t="s">
        <v>16</v>
      </c>
      <c r="G2454" s="50" t="s">
        <v>266</v>
      </c>
      <c r="H2454" s="122">
        <v>2509.4</v>
      </c>
      <c r="I2454" s="122">
        <v>-362.9</v>
      </c>
      <c r="J2454" s="122">
        <v>-2146.5</v>
      </c>
      <c r="K2454" s="122">
        <v>0</v>
      </c>
    </row>
    <row r="2455" spans="1:11" ht="12" hidden="1" customHeight="1" outlineLevel="2" x14ac:dyDescent="0.25">
      <c r="A2455" s="47">
        <v>1</v>
      </c>
      <c r="B2455" s="55" t="s">
        <v>320</v>
      </c>
      <c r="C2455" s="48">
        <v>3223415</v>
      </c>
      <c r="D2455" s="49">
        <v>42003</v>
      </c>
      <c r="E2455" s="48">
        <v>49360</v>
      </c>
      <c r="F2455" s="48" t="s">
        <v>16</v>
      </c>
      <c r="G2455" s="50" t="s">
        <v>266</v>
      </c>
      <c r="H2455" s="122">
        <v>2509.4</v>
      </c>
      <c r="I2455" s="122">
        <v>-362.9</v>
      </c>
      <c r="J2455" s="122">
        <v>-2146.5</v>
      </c>
      <c r="K2455" s="122">
        <v>0</v>
      </c>
    </row>
    <row r="2456" spans="1:11" ht="12" hidden="1" customHeight="1" outlineLevel="2" x14ac:dyDescent="0.25">
      <c r="A2456" s="47">
        <v>1</v>
      </c>
      <c r="B2456" s="55" t="s">
        <v>320</v>
      </c>
      <c r="C2456" s="48">
        <v>3521615</v>
      </c>
      <c r="D2456" s="49">
        <v>42003</v>
      </c>
      <c r="E2456" s="48">
        <v>889058</v>
      </c>
      <c r="F2456" s="48" t="s">
        <v>16</v>
      </c>
      <c r="G2456" s="50" t="s">
        <v>266</v>
      </c>
      <c r="H2456" s="122">
        <v>349.4</v>
      </c>
      <c r="I2456" s="122">
        <v>-362.9</v>
      </c>
      <c r="J2456" s="122">
        <v>0</v>
      </c>
      <c r="K2456" s="122">
        <v>-13.5</v>
      </c>
    </row>
    <row r="2457" spans="1:11" ht="12" hidden="1" customHeight="1" outlineLevel="2" x14ac:dyDescent="0.25">
      <c r="A2457" s="47">
        <v>1</v>
      </c>
      <c r="B2457" s="55" t="s">
        <v>320</v>
      </c>
      <c r="C2457" s="48">
        <v>3536226</v>
      </c>
      <c r="D2457" s="49">
        <v>42003</v>
      </c>
      <c r="E2457" s="48">
        <v>201260</v>
      </c>
      <c r="F2457" s="48" t="s">
        <v>16</v>
      </c>
      <c r="G2457" s="50" t="s">
        <v>266</v>
      </c>
      <c r="H2457" s="122">
        <v>2602</v>
      </c>
      <c r="I2457" s="122">
        <v>-362.9</v>
      </c>
      <c r="J2457" s="122">
        <v>-2239.1</v>
      </c>
      <c r="K2457" s="122">
        <v>0</v>
      </c>
    </row>
    <row r="2458" spans="1:11" ht="12" hidden="1" customHeight="1" outlineLevel="2" x14ac:dyDescent="0.25">
      <c r="A2458" s="47">
        <v>1</v>
      </c>
      <c r="B2458" s="55" t="s">
        <v>320</v>
      </c>
      <c r="C2458" s="48">
        <v>3053489</v>
      </c>
      <c r="D2458" s="49">
        <v>42003</v>
      </c>
      <c r="E2458" s="48">
        <v>929752</v>
      </c>
      <c r="F2458" s="48" t="s">
        <v>38</v>
      </c>
      <c r="G2458" s="50" t="s">
        <v>260</v>
      </c>
      <c r="H2458" s="122">
        <v>349.4</v>
      </c>
      <c r="I2458" s="122">
        <v>-223.59</v>
      </c>
      <c r="J2458" s="122">
        <v>-122.81</v>
      </c>
      <c r="K2458" s="122">
        <v>3</v>
      </c>
    </row>
    <row r="2459" spans="1:11" ht="12" hidden="1" customHeight="1" outlineLevel="2" x14ac:dyDescent="0.25">
      <c r="A2459" s="47">
        <v>1</v>
      </c>
      <c r="B2459" s="55" t="s">
        <v>320</v>
      </c>
      <c r="C2459" s="48">
        <v>1086067</v>
      </c>
      <c r="D2459" s="49">
        <v>42003</v>
      </c>
      <c r="E2459" s="48">
        <v>943161</v>
      </c>
      <c r="F2459" s="48" t="s">
        <v>38</v>
      </c>
      <c r="G2459" s="50" t="s">
        <v>260</v>
      </c>
      <c r="H2459" s="122">
        <v>349.4</v>
      </c>
      <c r="I2459" s="122">
        <v>-180.54</v>
      </c>
      <c r="J2459" s="122">
        <v>-122.81</v>
      </c>
      <c r="K2459" s="122">
        <v>46.05</v>
      </c>
    </row>
    <row r="2460" spans="1:11" ht="12" hidden="1" customHeight="1" outlineLevel="2" x14ac:dyDescent="0.25">
      <c r="A2460" s="47">
        <v>1</v>
      </c>
      <c r="B2460" s="55" t="s">
        <v>320</v>
      </c>
      <c r="C2460" s="48">
        <v>3027963</v>
      </c>
      <c r="D2460" s="49">
        <v>42003</v>
      </c>
      <c r="E2460" s="48">
        <v>361441</v>
      </c>
      <c r="F2460" s="48" t="s">
        <v>38</v>
      </c>
      <c r="G2460" s="50" t="s">
        <v>260</v>
      </c>
      <c r="H2460" s="122">
        <v>349.4</v>
      </c>
      <c r="I2460" s="122">
        <v>-180.54</v>
      </c>
      <c r="J2460" s="122">
        <v>-122.81</v>
      </c>
      <c r="K2460" s="122">
        <v>46.05</v>
      </c>
    </row>
    <row r="2461" spans="1:11" ht="12" hidden="1" customHeight="1" outlineLevel="2" x14ac:dyDescent="0.25">
      <c r="A2461" s="47">
        <v>1</v>
      </c>
      <c r="B2461" s="55" t="s">
        <v>320</v>
      </c>
      <c r="C2461" s="48">
        <v>373393</v>
      </c>
      <c r="D2461" s="49">
        <v>42003</v>
      </c>
      <c r="E2461" s="48">
        <v>875393</v>
      </c>
      <c r="F2461" s="48" t="s">
        <v>240</v>
      </c>
      <c r="G2461" s="50" t="s">
        <v>267</v>
      </c>
      <c r="H2461" s="122">
        <v>2509.4</v>
      </c>
      <c r="I2461" s="122">
        <v>0</v>
      </c>
      <c r="J2461" s="122">
        <v>-2509.4</v>
      </c>
      <c r="K2461" s="122">
        <v>0</v>
      </c>
    </row>
    <row r="2462" spans="1:11" ht="12" hidden="1" customHeight="1" outlineLevel="2" x14ac:dyDescent="0.25">
      <c r="A2462" s="47">
        <v>1</v>
      </c>
      <c r="B2462" s="55" t="s">
        <v>320</v>
      </c>
      <c r="C2462" s="48">
        <v>3562137</v>
      </c>
      <c r="D2462" s="49">
        <v>42003</v>
      </c>
      <c r="E2462" s="48">
        <v>862509</v>
      </c>
      <c r="F2462" s="48" t="s">
        <v>84</v>
      </c>
      <c r="G2462" s="50" t="s">
        <v>271</v>
      </c>
      <c r="H2462" s="122">
        <v>442</v>
      </c>
      <c r="I2462" s="122">
        <v>0</v>
      </c>
      <c r="J2462" s="122">
        <v>42.56</v>
      </c>
      <c r="K2462" s="122">
        <v>484.56</v>
      </c>
    </row>
    <row r="2463" spans="1:11" ht="12" hidden="1" customHeight="1" outlineLevel="2" x14ac:dyDescent="0.25">
      <c r="A2463" s="47">
        <v>1</v>
      </c>
      <c r="B2463" s="55" t="s">
        <v>320</v>
      </c>
      <c r="C2463" s="48">
        <v>373393</v>
      </c>
      <c r="D2463" s="49">
        <v>42004</v>
      </c>
      <c r="E2463" s="48">
        <v>875393</v>
      </c>
      <c r="F2463" s="48" t="s">
        <v>240</v>
      </c>
      <c r="G2463" s="50" t="s">
        <v>267</v>
      </c>
      <c r="H2463" s="122">
        <v>2602</v>
      </c>
      <c r="I2463" s="122">
        <v>-569.13</v>
      </c>
      <c r="J2463" s="122">
        <v>-2032.87</v>
      </c>
      <c r="K2463" s="122">
        <v>0</v>
      </c>
    </row>
    <row r="2464" spans="1:11" ht="12" hidden="1" customHeight="1" outlineLevel="2" x14ac:dyDescent="0.25">
      <c r="A2464" s="47">
        <v>1</v>
      </c>
      <c r="B2464" s="55" t="s">
        <v>320</v>
      </c>
      <c r="C2464" s="48">
        <v>3135280</v>
      </c>
      <c r="D2464" s="49">
        <v>42004</v>
      </c>
      <c r="E2464" s="48">
        <v>455386</v>
      </c>
      <c r="F2464" s="48" t="s">
        <v>246</v>
      </c>
      <c r="G2464" s="50" t="s">
        <v>278</v>
      </c>
      <c r="H2464" s="122">
        <v>349.4</v>
      </c>
      <c r="I2464" s="122">
        <v>-219.9</v>
      </c>
      <c r="J2464" s="122">
        <v>-74.53</v>
      </c>
      <c r="K2464" s="122">
        <v>54.97</v>
      </c>
    </row>
    <row r="2465" spans="1:13" ht="12" hidden="1" customHeight="1" outlineLevel="2" x14ac:dyDescent="0.25">
      <c r="A2465" s="47">
        <v>1</v>
      </c>
      <c r="B2465" s="55" t="s">
        <v>320</v>
      </c>
      <c r="C2465" s="48">
        <v>1096513</v>
      </c>
      <c r="D2465" s="49">
        <v>42004</v>
      </c>
      <c r="E2465" s="48">
        <v>876821</v>
      </c>
      <c r="F2465" s="48" t="s">
        <v>244</v>
      </c>
      <c r="G2465" s="50" t="s">
        <v>275</v>
      </c>
      <c r="H2465" s="122">
        <v>349.4</v>
      </c>
      <c r="I2465" s="122">
        <v>-247.06</v>
      </c>
      <c r="J2465" s="122">
        <v>-40.58</v>
      </c>
      <c r="K2465" s="122">
        <v>61.76</v>
      </c>
    </row>
    <row r="2466" spans="1:13" ht="12" hidden="1" customHeight="1" outlineLevel="2" x14ac:dyDescent="0.25">
      <c r="A2466" s="47">
        <v>1</v>
      </c>
      <c r="B2466" s="55" t="s">
        <v>320</v>
      </c>
      <c r="C2466" s="48">
        <v>3556539</v>
      </c>
      <c r="D2466" s="49">
        <v>42004</v>
      </c>
      <c r="E2466" s="48">
        <v>949579</v>
      </c>
      <c r="F2466" s="48" t="s">
        <v>133</v>
      </c>
      <c r="G2466" s="50" t="s">
        <v>276</v>
      </c>
      <c r="H2466" s="122">
        <v>349.4</v>
      </c>
      <c r="I2466" s="122">
        <v>-362.9</v>
      </c>
      <c r="J2466" s="122">
        <v>13.5</v>
      </c>
      <c r="K2466" s="122">
        <v>0</v>
      </c>
    </row>
    <row r="2467" spans="1:13" ht="12" hidden="1" customHeight="1" outlineLevel="2" x14ac:dyDescent="0.25">
      <c r="A2467" s="47">
        <v>1</v>
      </c>
      <c r="B2467" s="55" t="s">
        <v>320</v>
      </c>
      <c r="C2467" s="48">
        <v>3082711</v>
      </c>
      <c r="D2467" s="49">
        <v>42004</v>
      </c>
      <c r="E2467" s="48">
        <v>49407</v>
      </c>
      <c r="F2467" s="48" t="s">
        <v>238</v>
      </c>
      <c r="G2467" s="50" t="s">
        <v>261</v>
      </c>
      <c r="H2467" s="122">
        <v>349.4</v>
      </c>
      <c r="I2467" s="122">
        <v>-352.01</v>
      </c>
      <c r="J2467" s="122">
        <v>2.61</v>
      </c>
      <c r="K2467" s="122">
        <v>0</v>
      </c>
    </row>
    <row r="2468" spans="1:13" ht="12" hidden="1" customHeight="1" outlineLevel="2" x14ac:dyDescent="0.25">
      <c r="A2468" s="47">
        <v>1</v>
      </c>
      <c r="B2468" s="55" t="s">
        <v>320</v>
      </c>
      <c r="C2468" s="48">
        <v>3223415</v>
      </c>
      <c r="D2468" s="49">
        <v>42004</v>
      </c>
      <c r="E2468" s="48">
        <v>49360</v>
      </c>
      <c r="F2468" s="48" t="s">
        <v>16</v>
      </c>
      <c r="G2468" s="50" t="s">
        <v>266</v>
      </c>
      <c r="H2468" s="122">
        <v>4678</v>
      </c>
      <c r="I2468" s="122">
        <v>-734.53</v>
      </c>
      <c r="J2468" s="122">
        <v>-3943.47</v>
      </c>
      <c r="K2468" s="122">
        <v>0</v>
      </c>
    </row>
    <row r="2469" spans="1:13" ht="12" hidden="1" customHeight="1" outlineLevel="2" x14ac:dyDescent="0.25">
      <c r="A2469" s="47">
        <v>1</v>
      </c>
      <c r="B2469" s="55" t="s">
        <v>320</v>
      </c>
      <c r="C2469" s="48">
        <v>346247</v>
      </c>
      <c r="D2469" s="49">
        <v>42004</v>
      </c>
      <c r="E2469" s="48">
        <v>862226</v>
      </c>
      <c r="F2469" s="48" t="s">
        <v>16</v>
      </c>
      <c r="G2469" s="50" t="s">
        <v>266</v>
      </c>
      <c r="H2469" s="122">
        <v>2509.4</v>
      </c>
      <c r="I2469" s="122">
        <v>-362.9</v>
      </c>
      <c r="J2469" s="122">
        <v>-2146.5</v>
      </c>
      <c r="K2469" s="122">
        <v>0</v>
      </c>
    </row>
    <row r="2470" spans="1:13" ht="12" hidden="1" customHeight="1" outlineLevel="2" x14ac:dyDescent="0.25">
      <c r="A2470" s="47">
        <v>1</v>
      </c>
      <c r="B2470" s="55" t="s">
        <v>320</v>
      </c>
      <c r="C2470" s="48">
        <v>3521615</v>
      </c>
      <c r="D2470" s="49">
        <v>42004</v>
      </c>
      <c r="E2470" s="48">
        <v>889058</v>
      </c>
      <c r="F2470" s="48" t="s">
        <v>16</v>
      </c>
      <c r="G2470" s="50" t="s">
        <v>266</v>
      </c>
      <c r="H2470" s="122">
        <v>442</v>
      </c>
      <c r="I2470" s="122">
        <v>-362.9</v>
      </c>
      <c r="J2470" s="122">
        <v>-79.099999999999994</v>
      </c>
      <c r="K2470" s="122">
        <v>0</v>
      </c>
    </row>
    <row r="2471" spans="1:13" ht="12" hidden="1" customHeight="1" outlineLevel="2" x14ac:dyDescent="0.25">
      <c r="A2471" s="47">
        <v>1</v>
      </c>
      <c r="B2471" s="55" t="s">
        <v>320</v>
      </c>
      <c r="C2471" s="48">
        <v>3536226</v>
      </c>
      <c r="D2471" s="49">
        <v>42004</v>
      </c>
      <c r="E2471" s="48">
        <v>201260</v>
      </c>
      <c r="F2471" s="48" t="s">
        <v>16</v>
      </c>
      <c r="G2471" s="50" t="s">
        <v>266</v>
      </c>
      <c r="H2471" s="122">
        <v>2509.4</v>
      </c>
      <c r="I2471" s="122">
        <v>-362.9</v>
      </c>
      <c r="J2471" s="122">
        <v>-2146.5</v>
      </c>
      <c r="K2471" s="122">
        <v>0</v>
      </c>
    </row>
    <row r="2472" spans="1:13" ht="12" hidden="1" customHeight="1" outlineLevel="2" x14ac:dyDescent="0.25">
      <c r="A2472" s="47">
        <v>1</v>
      </c>
      <c r="B2472" s="55" t="s">
        <v>320</v>
      </c>
      <c r="C2472" s="48">
        <v>3231230</v>
      </c>
      <c r="D2472" s="49">
        <v>42004</v>
      </c>
      <c r="E2472" s="48">
        <v>946904</v>
      </c>
      <c r="F2472" s="48" t="s">
        <v>38</v>
      </c>
      <c r="G2472" s="50" t="s">
        <v>260</v>
      </c>
      <c r="H2472" s="122">
        <v>3797.63</v>
      </c>
      <c r="I2472" s="122">
        <v>-918.63</v>
      </c>
      <c r="J2472" s="122">
        <v>-2482.37</v>
      </c>
      <c r="K2472" s="122">
        <v>396.63</v>
      </c>
    </row>
    <row r="2473" spans="1:13" ht="12" hidden="1" customHeight="1" outlineLevel="2" x14ac:dyDescent="0.25">
      <c r="A2473" s="47">
        <v>1</v>
      </c>
      <c r="B2473" s="55" t="s">
        <v>320</v>
      </c>
      <c r="C2473" s="48">
        <v>3053489</v>
      </c>
      <c r="D2473" s="49">
        <v>42004</v>
      </c>
      <c r="E2473" s="48">
        <v>929752</v>
      </c>
      <c r="F2473" s="48" t="s">
        <v>38</v>
      </c>
      <c r="G2473" s="50" t="s">
        <v>260</v>
      </c>
      <c r="H2473" s="122">
        <v>349.4</v>
      </c>
      <c r="I2473" s="122">
        <v>-223.59</v>
      </c>
      <c r="J2473" s="122">
        <v>-122.81</v>
      </c>
      <c r="K2473" s="122">
        <v>3</v>
      </c>
    </row>
    <row r="2474" spans="1:13" ht="12" hidden="1" customHeight="1" outlineLevel="2" x14ac:dyDescent="0.25">
      <c r="A2474" s="47">
        <v>1</v>
      </c>
      <c r="B2474" s="55" t="s">
        <v>320</v>
      </c>
      <c r="C2474" s="48">
        <v>1086067</v>
      </c>
      <c r="D2474" s="49">
        <v>42004</v>
      </c>
      <c r="E2474" s="48">
        <v>943161</v>
      </c>
      <c r="F2474" s="48" t="s">
        <v>38</v>
      </c>
      <c r="G2474" s="50" t="s">
        <v>260</v>
      </c>
      <c r="H2474" s="122">
        <v>349.4</v>
      </c>
      <c r="I2474" s="122">
        <v>-180.54</v>
      </c>
      <c r="J2474" s="122">
        <v>-122.81</v>
      </c>
      <c r="K2474" s="122">
        <v>46.05</v>
      </c>
    </row>
    <row r="2475" spans="1:13" ht="12" hidden="1" customHeight="1" outlineLevel="2" x14ac:dyDescent="0.25">
      <c r="A2475" s="47">
        <v>1</v>
      </c>
      <c r="B2475" s="55" t="s">
        <v>320</v>
      </c>
      <c r="C2475" s="48">
        <v>3027963</v>
      </c>
      <c r="D2475" s="49">
        <v>42004</v>
      </c>
      <c r="E2475" s="48">
        <v>361441</v>
      </c>
      <c r="F2475" s="48" t="s">
        <v>38</v>
      </c>
      <c r="G2475" s="50" t="s">
        <v>260</v>
      </c>
      <c r="H2475" s="122">
        <v>349.4</v>
      </c>
      <c r="I2475" s="122">
        <v>-180.54</v>
      </c>
      <c r="J2475" s="122">
        <v>-122.81</v>
      </c>
      <c r="K2475" s="122">
        <v>46.05</v>
      </c>
    </row>
    <row r="2476" spans="1:13" ht="12" hidden="1" customHeight="1" outlineLevel="2" x14ac:dyDescent="0.25">
      <c r="A2476" s="47">
        <v>1</v>
      </c>
      <c r="B2476" s="55" t="s">
        <v>320</v>
      </c>
      <c r="C2476" s="48">
        <v>3562137</v>
      </c>
      <c r="D2476" s="49">
        <v>42004</v>
      </c>
      <c r="E2476" s="48">
        <v>862509</v>
      </c>
      <c r="F2476" s="48" t="s">
        <v>84</v>
      </c>
      <c r="G2476" s="50" t="s">
        <v>271</v>
      </c>
      <c r="H2476" s="122">
        <v>349.4</v>
      </c>
      <c r="I2476" s="122">
        <v>0</v>
      </c>
      <c r="J2476" s="122">
        <v>33.65</v>
      </c>
      <c r="K2476" s="122">
        <v>383.05</v>
      </c>
    </row>
    <row r="2477" spans="1:13" ht="12" hidden="1" customHeight="1" outlineLevel="2" x14ac:dyDescent="0.25">
      <c r="A2477" s="47">
        <v>1</v>
      </c>
      <c r="B2477" s="55" t="s">
        <v>320</v>
      </c>
      <c r="C2477" s="48">
        <v>923766</v>
      </c>
      <c r="D2477" s="49">
        <v>42004</v>
      </c>
      <c r="E2477" s="48">
        <v>917571</v>
      </c>
      <c r="F2477" s="48" t="s">
        <v>243</v>
      </c>
      <c r="G2477" s="50" t="s">
        <v>273</v>
      </c>
      <c r="H2477" s="122">
        <v>349.4</v>
      </c>
      <c r="I2477" s="122">
        <v>0</v>
      </c>
      <c r="J2477" s="122">
        <v>13.5</v>
      </c>
      <c r="K2477" s="122">
        <v>362.9</v>
      </c>
    </row>
    <row r="2478" spans="1:13" ht="12" hidden="1" customHeight="1" outlineLevel="1" collapsed="1" x14ac:dyDescent="0.25">
      <c r="A2478" s="47">
        <f>SUBTOTAL(9,A2178:A2477)</f>
        <v>300</v>
      </c>
      <c r="B2478" s="56" t="s">
        <v>332</v>
      </c>
      <c r="C2478" s="48"/>
      <c r="D2478" s="49"/>
      <c r="E2478" s="48"/>
      <c r="F2478" s="48"/>
      <c r="G2478" s="50"/>
      <c r="H2478" s="122">
        <f>SUBTOTAL(9,H2178:H2477)</f>
        <v>309954.15000000002</v>
      </c>
      <c r="I2478" s="122">
        <f>SUBTOTAL(9,I2178:I2477)</f>
        <v>-81589.999999999927</v>
      </c>
      <c r="J2478" s="122">
        <f>SUBTOTAL(9,J2178:J2477)</f>
        <v>-183020.71999999988</v>
      </c>
      <c r="K2478" s="122">
        <f>SUBTOTAL(9,K2178:K2477)</f>
        <v>45343.430000000044</v>
      </c>
    </row>
    <row r="2479" spans="1:13" ht="12" hidden="1" customHeight="1" x14ac:dyDescent="0.25">
      <c r="A2479" s="53">
        <f>SUBTOTAL(9,A6:A2477)</f>
        <v>2461</v>
      </c>
      <c r="B2479" s="126" t="s">
        <v>287</v>
      </c>
      <c r="C2479" s="54"/>
      <c r="D2479" s="127"/>
      <c r="E2479" s="54"/>
      <c r="F2479" s="54"/>
      <c r="G2479" s="128"/>
      <c r="H2479" s="129">
        <f>SUBTOTAL(9,H6:H2477)</f>
        <v>2971988.6599999126</v>
      </c>
      <c r="I2479" s="129">
        <f>SUBTOTAL(9,I6:I2477)</f>
        <v>-786855.3000000132</v>
      </c>
      <c r="J2479" s="129">
        <f>SUBTOTAL(9,J6:J2477)</f>
        <v>-1924422.2400000079</v>
      </c>
      <c r="K2479" s="129">
        <f>SUBTOTAL(9,K6:K2477)</f>
        <v>260711.11999999845</v>
      </c>
      <c r="M2479" s="40"/>
    </row>
    <row r="2480" spans="1:13" ht="12" customHeight="1" x14ac:dyDescent="0.25">
      <c r="A2480" s="53"/>
      <c r="B2480" s="126"/>
      <c r="C2480" s="54"/>
      <c r="D2480" s="127"/>
      <c r="E2480" s="54"/>
      <c r="F2480" s="54"/>
      <c r="G2480" s="128"/>
      <c r="H2480" s="129"/>
      <c r="I2480" s="129"/>
      <c r="J2480" s="129"/>
      <c r="K2480" s="129"/>
      <c r="M2480" s="40"/>
    </row>
    <row r="2481" spans="1:20" ht="18" customHeight="1" x14ac:dyDescent="0.25">
      <c r="A2481" s="123" t="s">
        <v>333</v>
      </c>
    </row>
    <row r="2482" spans="1:20" ht="18" customHeight="1" x14ac:dyDescent="0.25">
      <c r="A2482" t="s">
        <v>340</v>
      </c>
      <c r="H2482" s="46" t="s">
        <v>309</v>
      </c>
      <c r="I2482" s="46" t="s">
        <v>310</v>
      </c>
      <c r="J2482" s="46" t="s">
        <v>311</v>
      </c>
      <c r="K2482" s="46" t="s">
        <v>312</v>
      </c>
      <c r="L2482" s="46" t="s">
        <v>313</v>
      </c>
      <c r="M2482" s="46" t="s">
        <v>314</v>
      </c>
      <c r="N2482" s="46" t="s">
        <v>315</v>
      </c>
      <c r="O2482" s="46" t="s">
        <v>334</v>
      </c>
      <c r="P2482" s="46" t="s">
        <v>317</v>
      </c>
      <c r="Q2482" s="46" t="s">
        <v>318</v>
      </c>
      <c r="R2482" s="46" t="s">
        <v>319</v>
      </c>
      <c r="S2482" s="46" t="s">
        <v>336</v>
      </c>
      <c r="T2482" s="46" t="s">
        <v>335</v>
      </c>
    </row>
    <row r="2483" spans="1:20" ht="6" customHeight="1" x14ac:dyDescent="0.25"/>
    <row r="2484" spans="1:20" s="130" customFormat="1" ht="18" customHeight="1" x14ac:dyDescent="0.2">
      <c r="A2484" s="128" t="s">
        <v>337</v>
      </c>
      <c r="C2484" s="48"/>
      <c r="D2484" s="48"/>
      <c r="E2484" s="48"/>
      <c r="F2484" s="48"/>
      <c r="G2484" s="48"/>
      <c r="H2484" s="129">
        <v>248</v>
      </c>
      <c r="I2484" s="129">
        <v>230</v>
      </c>
      <c r="J2484" s="129">
        <v>269</v>
      </c>
      <c r="K2484" s="129">
        <v>280</v>
      </c>
      <c r="L2484" s="129">
        <v>261</v>
      </c>
      <c r="M2484" s="129">
        <v>232</v>
      </c>
      <c r="N2484" s="129">
        <v>316</v>
      </c>
      <c r="O2484" s="129">
        <v>300</v>
      </c>
      <c r="P2484" s="129">
        <v>265</v>
      </c>
      <c r="Q2484" s="129">
        <v>348</v>
      </c>
      <c r="R2484" s="129">
        <v>242</v>
      </c>
      <c r="S2484" s="129">
        <v>200</v>
      </c>
      <c r="T2484" s="133">
        <f>SUM(H2484:S2484)</f>
        <v>3191</v>
      </c>
    </row>
    <row r="2485" spans="1:20" s="130" customFormat="1" ht="18" customHeight="1" x14ac:dyDescent="0.2">
      <c r="A2485" s="131" t="s">
        <v>338</v>
      </c>
      <c r="B2485" s="50"/>
      <c r="C2485" s="48"/>
      <c r="D2485" s="48"/>
      <c r="E2485" s="48"/>
      <c r="F2485" s="48"/>
      <c r="G2485" s="48"/>
      <c r="H2485" s="134">
        <f>+'RT Clinic - By Month (2015)'!I194</f>
        <v>187</v>
      </c>
      <c r="I2485" s="134">
        <f>+'RT Clinic - By Month (2015)'!I363</f>
        <v>168</v>
      </c>
      <c r="J2485" s="134">
        <f>+'RT Clinic - By Month (2015)'!I538</f>
        <v>174</v>
      </c>
      <c r="K2485" s="134">
        <f>+'RT Clinic - By Month (2015)'!I750</f>
        <v>211</v>
      </c>
      <c r="L2485" s="134">
        <v>185</v>
      </c>
      <c r="M2485" s="134">
        <v>164</v>
      </c>
      <c r="N2485" s="134">
        <v>238</v>
      </c>
      <c r="O2485" s="134">
        <v>232</v>
      </c>
      <c r="P2485" s="134">
        <v>198</v>
      </c>
      <c r="Q2485" s="134">
        <v>265</v>
      </c>
      <c r="R2485" s="134">
        <v>175</v>
      </c>
      <c r="S2485" s="134">
        <v>116</v>
      </c>
      <c r="T2485" s="135">
        <f>SUM(H2485:S2485)</f>
        <v>2313</v>
      </c>
    </row>
    <row r="2486" spans="1:20" s="130" customFormat="1" ht="18" customHeight="1" x14ac:dyDescent="0.2">
      <c r="A2486" s="131" t="s">
        <v>339</v>
      </c>
      <c r="B2486" s="50"/>
      <c r="C2486" s="48"/>
      <c r="D2486" s="48"/>
      <c r="E2486" s="48"/>
      <c r="F2486" s="48"/>
      <c r="G2486" s="48"/>
      <c r="H2486" s="129">
        <f t="shared" ref="H2486:T2486" si="0">+H2484-H2485</f>
        <v>61</v>
      </c>
      <c r="I2486" s="129">
        <f t="shared" si="0"/>
        <v>62</v>
      </c>
      <c r="J2486" s="129">
        <f t="shared" ref="J2486:S2486" si="1">+J2484-J2485</f>
        <v>95</v>
      </c>
      <c r="K2486" s="129">
        <f t="shared" si="1"/>
        <v>69</v>
      </c>
      <c r="L2486" s="129">
        <f t="shared" si="1"/>
        <v>76</v>
      </c>
      <c r="M2486" s="129">
        <f t="shared" si="1"/>
        <v>68</v>
      </c>
      <c r="N2486" s="129">
        <f t="shared" si="1"/>
        <v>78</v>
      </c>
      <c r="O2486" s="129">
        <f t="shared" si="1"/>
        <v>68</v>
      </c>
      <c r="P2486" s="129">
        <f t="shared" si="1"/>
        <v>67</v>
      </c>
      <c r="Q2486" s="129">
        <f t="shared" si="1"/>
        <v>83</v>
      </c>
      <c r="R2486" s="129">
        <f t="shared" si="1"/>
        <v>67</v>
      </c>
      <c r="S2486" s="129">
        <f t="shared" si="1"/>
        <v>84</v>
      </c>
      <c r="T2486" s="129">
        <f t="shared" si="0"/>
        <v>878</v>
      </c>
    </row>
    <row r="2487" spans="1:20" s="130" customFormat="1" ht="3.6" customHeight="1" x14ac:dyDescent="0.2">
      <c r="B2487" s="50"/>
      <c r="C2487" s="48"/>
      <c r="D2487" s="48"/>
      <c r="E2487" s="48"/>
      <c r="F2487" s="48"/>
      <c r="G2487" s="48"/>
      <c r="H2487" s="129"/>
      <c r="I2487" s="129"/>
      <c r="J2487" s="129"/>
      <c r="K2487" s="129"/>
      <c r="L2487" s="132"/>
      <c r="M2487" s="132"/>
      <c r="N2487" s="132"/>
      <c r="O2487" s="132"/>
      <c r="P2487" s="132"/>
      <c r="Q2487" s="132"/>
      <c r="R2487" s="132"/>
      <c r="S2487" s="132"/>
      <c r="T2487" s="132"/>
    </row>
    <row r="2488" spans="1:20" s="130" customFormat="1" ht="18" customHeight="1" x14ac:dyDescent="0.2">
      <c r="B2488" s="50"/>
      <c r="C2488" s="48"/>
      <c r="D2488" s="48"/>
      <c r="E2488" s="48"/>
      <c r="F2488" s="48"/>
      <c r="G2488" s="48"/>
      <c r="H2488" s="129"/>
      <c r="I2488" s="129"/>
      <c r="J2488" s="129"/>
      <c r="K2488" s="129"/>
      <c r="L2488" s="132"/>
      <c r="M2488" s="132"/>
      <c r="N2488" s="132"/>
      <c r="O2488" s="132"/>
      <c r="P2488" s="132"/>
      <c r="Q2488" s="132"/>
      <c r="R2488" s="132"/>
      <c r="S2488" s="132"/>
      <c r="T2488" s="132"/>
    </row>
    <row r="2489" spans="1:20" s="130" customFormat="1" ht="18" customHeight="1" x14ac:dyDescent="0.2">
      <c r="A2489" s="137" t="s">
        <v>341</v>
      </c>
      <c r="B2489" s="57"/>
      <c r="C2489" s="52"/>
      <c r="D2489" s="52"/>
      <c r="E2489" s="52"/>
      <c r="F2489" s="52"/>
      <c r="G2489" s="52"/>
      <c r="H2489" s="125">
        <v>299300</v>
      </c>
      <c r="I2489" s="125">
        <v>348000</v>
      </c>
      <c r="J2489" s="125">
        <v>242600</v>
      </c>
      <c r="K2489" s="125">
        <v>192100</v>
      </c>
      <c r="L2489" s="125">
        <v>186400</v>
      </c>
      <c r="M2489" s="125">
        <v>171900</v>
      </c>
      <c r="N2489" s="125">
        <v>188500</v>
      </c>
      <c r="O2489" s="125">
        <v>224500</v>
      </c>
      <c r="P2489" s="125">
        <v>168200</v>
      </c>
      <c r="Q2489" s="125">
        <v>271200</v>
      </c>
      <c r="R2489" s="125">
        <v>144700</v>
      </c>
      <c r="S2489" s="125">
        <v>96200</v>
      </c>
      <c r="T2489" s="136">
        <f>SUM(H2489:S2489)</f>
        <v>2533600</v>
      </c>
    </row>
    <row r="2490" spans="1:20" ht="18" customHeight="1" x14ac:dyDescent="0.25">
      <c r="A2490" s="137" t="s">
        <v>342</v>
      </c>
      <c r="B2490" s="57"/>
      <c r="C2490" s="52"/>
      <c r="D2490" s="52"/>
      <c r="E2490" s="52"/>
      <c r="F2490" s="52"/>
      <c r="G2490" s="52"/>
      <c r="H2490" s="125">
        <v>43500</v>
      </c>
      <c r="I2490" s="125">
        <v>45600</v>
      </c>
      <c r="J2490" s="125">
        <v>45000</v>
      </c>
      <c r="K2490" s="125">
        <v>75000</v>
      </c>
      <c r="L2490" s="125">
        <v>44600</v>
      </c>
      <c r="M2490" s="125">
        <v>52000</v>
      </c>
      <c r="N2490" s="125">
        <v>76800</v>
      </c>
      <c r="O2490" s="125">
        <v>80000</v>
      </c>
      <c r="P2490" s="125">
        <v>54200</v>
      </c>
      <c r="Q2490" s="125">
        <v>81000</v>
      </c>
      <c r="R2490" s="125">
        <v>53400</v>
      </c>
      <c r="S2490" s="125">
        <v>38000</v>
      </c>
      <c r="T2490" s="136">
        <f>SUM(H2490:S2490)</f>
        <v>689100</v>
      </c>
    </row>
    <row r="2491" spans="1:20" ht="18" customHeight="1" x14ac:dyDescent="0.25"/>
    <row r="2492" spans="1:20" ht="18" customHeight="1" x14ac:dyDescent="0.25">
      <c r="A2492" s="192" t="s">
        <v>1682</v>
      </c>
    </row>
    <row r="2493" spans="1:20" ht="18" customHeight="1" x14ac:dyDescent="0.25">
      <c r="A2493" s="58"/>
    </row>
  </sheetData>
  <sortState ref="A6:K2466">
    <sortCondition ref="D6:D2466"/>
  </sortState>
  <pageMargins left="0.2" right="0.2" top="0.25" bottom="0.25" header="0" footer="0"/>
  <pageSetup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37"/>
  <sheetViews>
    <sheetView topLeftCell="A194" workbookViewId="0">
      <selection activeCell="A2337" sqref="A2337:I2337"/>
    </sheetView>
  </sheetViews>
  <sheetFormatPr defaultRowHeight="15" outlineLevelRow="2" x14ac:dyDescent="0.25"/>
  <cols>
    <col min="1" max="1" width="1.85546875" customWidth="1"/>
    <col min="2" max="2" width="10.5703125" style="13" customWidth="1"/>
    <col min="3" max="3" width="10.5703125" style="8" customWidth="1"/>
    <col min="4" max="4" width="10.5703125" style="284" customWidth="1"/>
    <col min="5" max="8" width="13.5703125" customWidth="1"/>
    <col min="9" max="9" width="10.5703125" customWidth="1"/>
    <col min="11" max="11" width="9.42578125" bestFit="1" customWidth="1"/>
  </cols>
  <sheetData>
    <row r="1" spans="1:9" ht="18" customHeight="1" x14ac:dyDescent="0.25">
      <c r="A1" s="44" t="s">
        <v>1342</v>
      </c>
    </row>
    <row r="2" spans="1:9" ht="18" customHeight="1" x14ac:dyDescent="0.25">
      <c r="A2" s="44" t="s">
        <v>1697</v>
      </c>
    </row>
    <row r="3" spans="1:9" ht="18" customHeight="1" x14ac:dyDescent="0.25">
      <c r="A3" s="44" t="s">
        <v>1344</v>
      </c>
    </row>
    <row r="4" spans="1:9" ht="5.0999999999999996" customHeight="1" x14ac:dyDescent="0.25"/>
    <row r="5" spans="1:9" ht="18" customHeight="1" x14ac:dyDescent="0.25">
      <c r="B5" s="284"/>
      <c r="C5" s="282"/>
      <c r="D5" s="283"/>
      <c r="E5" s="282" t="s">
        <v>233</v>
      </c>
      <c r="F5" s="282"/>
      <c r="G5" s="282"/>
      <c r="H5" s="282"/>
      <c r="I5" s="282"/>
    </row>
    <row r="6" spans="1:9" ht="18" customHeight="1" x14ac:dyDescent="0.25">
      <c r="B6" s="283" t="s">
        <v>308</v>
      </c>
      <c r="C6" s="282" t="s">
        <v>237</v>
      </c>
      <c r="D6" s="282" t="s">
        <v>1483</v>
      </c>
      <c r="E6" s="282" t="s">
        <v>5</v>
      </c>
      <c r="F6" s="282" t="s">
        <v>6</v>
      </c>
      <c r="G6" s="282" t="s">
        <v>258</v>
      </c>
      <c r="H6" s="282" t="s">
        <v>257</v>
      </c>
      <c r="I6" s="282" t="s">
        <v>251</v>
      </c>
    </row>
    <row r="7" spans="1:9" hidden="1" outlineLevel="2" x14ac:dyDescent="0.25">
      <c r="B7" s="317" t="s">
        <v>309</v>
      </c>
      <c r="C7" s="8" t="s">
        <v>133</v>
      </c>
      <c r="D7" s="284" t="s">
        <v>276</v>
      </c>
      <c r="E7" s="40">
        <v>349.4</v>
      </c>
      <c r="F7" s="40">
        <v>-182.16</v>
      </c>
      <c r="G7" s="40">
        <v>-167.24</v>
      </c>
      <c r="H7" s="40">
        <v>0</v>
      </c>
      <c r="I7" s="40">
        <v>1</v>
      </c>
    </row>
    <row r="8" spans="1:9" hidden="1" outlineLevel="2" x14ac:dyDescent="0.25">
      <c r="B8" s="317" t="s">
        <v>309</v>
      </c>
      <c r="C8" s="8" t="s">
        <v>199</v>
      </c>
      <c r="D8" s="284" t="s">
        <v>274</v>
      </c>
      <c r="E8" s="40">
        <v>1629.03</v>
      </c>
      <c r="F8" s="40">
        <v>-750.27</v>
      </c>
      <c r="G8" s="40">
        <v>-875.76</v>
      </c>
      <c r="H8" s="40">
        <v>3</v>
      </c>
      <c r="I8" s="40">
        <v>1</v>
      </c>
    </row>
    <row r="9" spans="1:9" hidden="1" outlineLevel="2" x14ac:dyDescent="0.25">
      <c r="B9" s="317" t="s">
        <v>309</v>
      </c>
      <c r="C9" s="8" t="s">
        <v>1229</v>
      </c>
      <c r="D9" s="284" t="s">
        <v>1484</v>
      </c>
      <c r="E9" s="40">
        <v>349.4</v>
      </c>
      <c r="F9" s="40">
        <v>-225</v>
      </c>
      <c r="G9" s="40">
        <v>-121.4</v>
      </c>
      <c r="H9" s="40">
        <v>3</v>
      </c>
      <c r="I9" s="40">
        <v>1</v>
      </c>
    </row>
    <row r="10" spans="1:9" hidden="1" outlineLevel="2" x14ac:dyDescent="0.25">
      <c r="B10" s="317" t="s">
        <v>309</v>
      </c>
      <c r="C10" s="8" t="s">
        <v>16</v>
      </c>
      <c r="D10" s="284" t="s">
        <v>266</v>
      </c>
      <c r="E10" s="40">
        <v>2509.4</v>
      </c>
      <c r="F10" s="40">
        <v>-362.9</v>
      </c>
      <c r="G10" s="40">
        <v>-2146.5</v>
      </c>
      <c r="H10" s="40">
        <v>0</v>
      </c>
      <c r="I10" s="40">
        <v>1</v>
      </c>
    </row>
    <row r="11" spans="1:9" hidden="1" outlineLevel="2" x14ac:dyDescent="0.25">
      <c r="B11" s="317" t="s">
        <v>309</v>
      </c>
      <c r="C11" s="8" t="s">
        <v>240</v>
      </c>
      <c r="D11" s="284" t="s">
        <v>267</v>
      </c>
      <c r="E11" s="40">
        <v>2509.4</v>
      </c>
      <c r="F11" s="40">
        <v>-125.34</v>
      </c>
      <c r="G11" s="40">
        <v>-2384.06</v>
      </c>
      <c r="H11" s="40">
        <v>0</v>
      </c>
      <c r="I11" s="40">
        <v>1</v>
      </c>
    </row>
    <row r="12" spans="1:9" hidden="1" outlineLevel="2" x14ac:dyDescent="0.25">
      <c r="B12" s="317" t="s">
        <v>309</v>
      </c>
      <c r="C12" s="8" t="s">
        <v>38</v>
      </c>
      <c r="D12" s="284" t="s">
        <v>260</v>
      </c>
      <c r="E12" s="40">
        <v>442</v>
      </c>
      <c r="F12" s="40">
        <v>0</v>
      </c>
      <c r="G12" s="40">
        <v>-442</v>
      </c>
      <c r="H12" s="40">
        <v>0</v>
      </c>
      <c r="I12" s="40">
        <v>1</v>
      </c>
    </row>
    <row r="13" spans="1:9" hidden="1" outlineLevel="2" x14ac:dyDescent="0.25">
      <c r="B13" s="317" t="s">
        <v>309</v>
      </c>
      <c r="C13" s="8" t="s">
        <v>38</v>
      </c>
      <c r="D13" s="284" t="s">
        <v>260</v>
      </c>
      <c r="E13" s="40">
        <v>442</v>
      </c>
      <c r="F13" s="40">
        <v>-206.66</v>
      </c>
      <c r="G13" s="40">
        <v>-235.34</v>
      </c>
      <c r="H13" s="40">
        <v>0</v>
      </c>
      <c r="I13" s="40">
        <v>1</v>
      </c>
    </row>
    <row r="14" spans="1:9" hidden="1" outlineLevel="2" x14ac:dyDescent="0.25">
      <c r="B14" s="317" t="s">
        <v>309</v>
      </c>
      <c r="C14" s="8" t="s">
        <v>244</v>
      </c>
      <c r="D14" s="284" t="s">
        <v>275</v>
      </c>
      <c r="E14" s="40">
        <v>349.4</v>
      </c>
      <c r="F14" s="40">
        <v>0</v>
      </c>
      <c r="G14" s="40">
        <v>-349.4</v>
      </c>
      <c r="H14" s="40">
        <v>0</v>
      </c>
      <c r="I14" s="40">
        <v>1</v>
      </c>
    </row>
    <row r="15" spans="1:9" hidden="1" outlineLevel="2" x14ac:dyDescent="0.25">
      <c r="B15" s="317" t="s">
        <v>309</v>
      </c>
      <c r="C15" s="8" t="s">
        <v>238</v>
      </c>
      <c r="D15" s="284" t="s">
        <v>261</v>
      </c>
      <c r="E15" s="40">
        <v>349.4</v>
      </c>
      <c r="F15" s="40">
        <v>-176.7</v>
      </c>
      <c r="G15" s="40">
        <v>-172.7</v>
      </c>
      <c r="H15" s="40">
        <v>0</v>
      </c>
      <c r="I15" s="40">
        <v>1</v>
      </c>
    </row>
    <row r="16" spans="1:9" hidden="1" outlineLevel="2" x14ac:dyDescent="0.25">
      <c r="B16" s="317" t="s">
        <v>309</v>
      </c>
      <c r="C16" s="8" t="s">
        <v>1404</v>
      </c>
      <c r="D16" s="284" t="s">
        <v>1486</v>
      </c>
      <c r="E16" s="40">
        <v>349.4</v>
      </c>
      <c r="F16" s="40">
        <v>-40</v>
      </c>
      <c r="G16" s="40">
        <v>-334.4</v>
      </c>
      <c r="H16" s="40">
        <v>-25</v>
      </c>
      <c r="I16" s="40">
        <v>1</v>
      </c>
    </row>
    <row r="17" spans="2:9" hidden="1" outlineLevel="2" x14ac:dyDescent="0.25">
      <c r="B17" s="317" t="s">
        <v>309</v>
      </c>
      <c r="C17" s="8" t="s">
        <v>16</v>
      </c>
      <c r="D17" s="284" t="s">
        <v>266</v>
      </c>
      <c r="E17" s="40">
        <v>2509.4</v>
      </c>
      <c r="F17" s="40">
        <v>0</v>
      </c>
      <c r="G17" s="40">
        <v>-2509.4</v>
      </c>
      <c r="H17" s="40">
        <v>0</v>
      </c>
      <c r="I17" s="40">
        <v>1</v>
      </c>
    </row>
    <row r="18" spans="2:9" hidden="1" outlineLevel="2" x14ac:dyDescent="0.25">
      <c r="B18" s="317" t="s">
        <v>309</v>
      </c>
      <c r="C18" s="8" t="s">
        <v>16</v>
      </c>
      <c r="D18" s="284" t="s">
        <v>266</v>
      </c>
      <c r="E18" s="40">
        <v>349.4</v>
      </c>
      <c r="F18" s="40">
        <v>0</v>
      </c>
      <c r="G18" s="40">
        <v>-349.4</v>
      </c>
      <c r="H18" s="40">
        <v>0</v>
      </c>
      <c r="I18" s="40">
        <v>1</v>
      </c>
    </row>
    <row r="19" spans="2:9" hidden="1" outlineLevel="2" x14ac:dyDescent="0.25">
      <c r="B19" s="317" t="s">
        <v>309</v>
      </c>
      <c r="C19" s="8" t="s">
        <v>16</v>
      </c>
      <c r="D19" s="284" t="s">
        <v>266</v>
      </c>
      <c r="E19" s="40">
        <v>2509.4</v>
      </c>
      <c r="F19" s="40">
        <v>0</v>
      </c>
      <c r="G19" s="40">
        <v>-2509.4</v>
      </c>
      <c r="H19" s="40">
        <v>0</v>
      </c>
      <c r="I19" s="40">
        <v>1</v>
      </c>
    </row>
    <row r="20" spans="2:9" hidden="1" outlineLevel="2" x14ac:dyDescent="0.25">
      <c r="B20" s="317" t="s">
        <v>309</v>
      </c>
      <c r="C20" s="8" t="s">
        <v>199</v>
      </c>
      <c r="D20" s="284" t="s">
        <v>274</v>
      </c>
      <c r="E20" s="40">
        <v>2509.4</v>
      </c>
      <c r="F20" s="40">
        <v>0</v>
      </c>
      <c r="G20" s="40">
        <v>-2509.4</v>
      </c>
      <c r="H20" s="40">
        <v>0</v>
      </c>
      <c r="I20" s="40">
        <v>1</v>
      </c>
    </row>
    <row r="21" spans="2:9" hidden="1" outlineLevel="2" x14ac:dyDescent="0.25">
      <c r="B21" s="317" t="s">
        <v>309</v>
      </c>
      <c r="C21" s="8" t="s">
        <v>1229</v>
      </c>
      <c r="D21" s="284" t="s">
        <v>1484</v>
      </c>
      <c r="E21" s="40">
        <v>792.4</v>
      </c>
      <c r="F21" s="40">
        <v>-130.88999999999999</v>
      </c>
      <c r="G21" s="40">
        <v>-658.51</v>
      </c>
      <c r="H21" s="40">
        <v>3</v>
      </c>
      <c r="I21" s="40">
        <v>1</v>
      </c>
    </row>
    <row r="22" spans="2:9" hidden="1" outlineLevel="2" x14ac:dyDescent="0.25">
      <c r="B22" s="317" t="s">
        <v>309</v>
      </c>
      <c r="C22" s="8" t="s">
        <v>16</v>
      </c>
      <c r="D22" s="284" t="s">
        <v>266</v>
      </c>
      <c r="E22" s="40">
        <v>3045</v>
      </c>
      <c r="F22" s="40">
        <v>-212.5</v>
      </c>
      <c r="G22" s="40">
        <v>-2832.5</v>
      </c>
      <c r="H22" s="40">
        <v>0</v>
      </c>
      <c r="I22" s="40">
        <v>1</v>
      </c>
    </row>
    <row r="23" spans="2:9" hidden="1" outlineLevel="2" x14ac:dyDescent="0.25">
      <c r="B23" s="317" t="s">
        <v>309</v>
      </c>
      <c r="C23" s="8" t="s">
        <v>243</v>
      </c>
      <c r="D23" s="284" t="s">
        <v>273</v>
      </c>
      <c r="E23" s="40">
        <v>885</v>
      </c>
      <c r="F23" s="40">
        <v>0</v>
      </c>
      <c r="G23" s="40">
        <v>-353.62</v>
      </c>
      <c r="H23" s="40">
        <v>531.38</v>
      </c>
      <c r="I23" s="40">
        <v>1</v>
      </c>
    </row>
    <row r="24" spans="2:9" hidden="1" outlineLevel="2" x14ac:dyDescent="0.25">
      <c r="B24" s="317" t="s">
        <v>309</v>
      </c>
      <c r="C24" s="8" t="s">
        <v>38</v>
      </c>
      <c r="D24" s="284" t="s">
        <v>260</v>
      </c>
      <c r="E24" s="40">
        <v>792.4</v>
      </c>
      <c r="F24" s="40">
        <v>-92.83</v>
      </c>
      <c r="G24" s="40">
        <v>-658.59</v>
      </c>
      <c r="H24" s="40">
        <v>40.98</v>
      </c>
      <c r="I24" s="40">
        <v>1</v>
      </c>
    </row>
    <row r="25" spans="2:9" hidden="1" outlineLevel="2" x14ac:dyDescent="0.25">
      <c r="B25" s="317" t="s">
        <v>309</v>
      </c>
      <c r="C25" s="8" t="s">
        <v>38</v>
      </c>
      <c r="D25" s="284" t="s">
        <v>260</v>
      </c>
      <c r="E25" s="40">
        <v>792.4</v>
      </c>
      <c r="F25" s="40">
        <v>-25</v>
      </c>
      <c r="G25" s="40">
        <v>-767.4</v>
      </c>
      <c r="H25" s="40">
        <v>0</v>
      </c>
      <c r="I25" s="40">
        <v>1</v>
      </c>
    </row>
    <row r="26" spans="2:9" hidden="1" outlineLevel="2" x14ac:dyDescent="0.25">
      <c r="B26" s="317" t="s">
        <v>309</v>
      </c>
      <c r="C26" s="8" t="s">
        <v>244</v>
      </c>
      <c r="D26" s="284" t="s">
        <v>275</v>
      </c>
      <c r="E26" s="40">
        <v>885</v>
      </c>
      <c r="F26" s="40">
        <v>-52.2</v>
      </c>
      <c r="G26" s="40">
        <v>-832.8</v>
      </c>
      <c r="H26" s="40">
        <v>0</v>
      </c>
      <c r="I26" s="40">
        <v>1</v>
      </c>
    </row>
    <row r="27" spans="2:9" hidden="1" outlineLevel="2" x14ac:dyDescent="0.25">
      <c r="B27" s="317" t="s">
        <v>309</v>
      </c>
      <c r="C27" s="8" t="s">
        <v>49</v>
      </c>
      <c r="D27" s="284" t="s">
        <v>272</v>
      </c>
      <c r="E27" s="40">
        <v>2723.23</v>
      </c>
      <c r="F27" s="40">
        <v>-1256.8399999999999</v>
      </c>
      <c r="G27" s="40">
        <v>-1466.39</v>
      </c>
      <c r="H27" s="40">
        <v>0</v>
      </c>
      <c r="I27" s="40">
        <v>1</v>
      </c>
    </row>
    <row r="28" spans="2:9" hidden="1" outlineLevel="2" x14ac:dyDescent="0.25">
      <c r="B28" s="317" t="s">
        <v>309</v>
      </c>
      <c r="C28" s="8" t="s">
        <v>1404</v>
      </c>
      <c r="D28" s="284" t="s">
        <v>1486</v>
      </c>
      <c r="E28" s="40">
        <v>792.4</v>
      </c>
      <c r="F28" s="40">
        <v>-25</v>
      </c>
      <c r="G28" s="40">
        <v>76.31</v>
      </c>
      <c r="H28" s="40">
        <v>843.71</v>
      </c>
      <c r="I28" s="40">
        <v>1</v>
      </c>
    </row>
    <row r="29" spans="2:9" hidden="1" outlineLevel="2" x14ac:dyDescent="0.25">
      <c r="B29" s="317" t="s">
        <v>309</v>
      </c>
      <c r="C29" s="8" t="s">
        <v>16</v>
      </c>
      <c r="D29" s="284" t="s">
        <v>266</v>
      </c>
      <c r="E29" s="40">
        <v>2952.4</v>
      </c>
      <c r="F29" s="40">
        <v>-182.16</v>
      </c>
      <c r="G29" s="40">
        <v>-2770.24</v>
      </c>
      <c r="H29" s="40">
        <v>0</v>
      </c>
      <c r="I29" s="40">
        <v>1</v>
      </c>
    </row>
    <row r="30" spans="2:9" hidden="1" outlineLevel="2" x14ac:dyDescent="0.25">
      <c r="B30" s="317" t="s">
        <v>309</v>
      </c>
      <c r="C30" s="8" t="s">
        <v>38</v>
      </c>
      <c r="D30" s="284" t="s">
        <v>260</v>
      </c>
      <c r="E30" s="40">
        <v>2509.4</v>
      </c>
      <c r="F30" s="40">
        <v>-477.32</v>
      </c>
      <c r="G30" s="40">
        <v>-1910.31</v>
      </c>
      <c r="H30" s="40">
        <v>121.77</v>
      </c>
      <c r="I30" s="40">
        <v>1</v>
      </c>
    </row>
    <row r="31" spans="2:9" hidden="1" outlineLevel="2" x14ac:dyDescent="0.25">
      <c r="B31" s="317" t="s">
        <v>309</v>
      </c>
      <c r="C31" s="8" t="s">
        <v>16</v>
      </c>
      <c r="D31" s="284" t="s">
        <v>266</v>
      </c>
      <c r="E31" s="40">
        <v>2952.4</v>
      </c>
      <c r="F31" s="40">
        <v>-182.16</v>
      </c>
      <c r="G31" s="40">
        <v>-2770.24</v>
      </c>
      <c r="H31" s="40">
        <v>0</v>
      </c>
      <c r="I31" s="40">
        <v>1</v>
      </c>
    </row>
    <row r="32" spans="2:9" hidden="1" outlineLevel="2" x14ac:dyDescent="0.25">
      <c r="B32" s="317" t="s">
        <v>309</v>
      </c>
      <c r="C32" s="8" t="s">
        <v>133</v>
      </c>
      <c r="D32" s="284" t="s">
        <v>276</v>
      </c>
      <c r="E32" s="40">
        <v>792.4</v>
      </c>
      <c r="F32" s="40">
        <v>-30.34</v>
      </c>
      <c r="G32" s="40">
        <v>-762.06</v>
      </c>
      <c r="H32" s="40">
        <v>0</v>
      </c>
      <c r="I32" s="40">
        <v>1</v>
      </c>
    </row>
    <row r="33" spans="2:9" hidden="1" outlineLevel="2" x14ac:dyDescent="0.25">
      <c r="B33" s="317" t="s">
        <v>309</v>
      </c>
      <c r="C33" s="8" t="s">
        <v>84</v>
      </c>
      <c r="D33" s="284" t="s">
        <v>271</v>
      </c>
      <c r="E33" s="40">
        <v>792.4</v>
      </c>
      <c r="F33" s="40">
        <v>-47.94</v>
      </c>
      <c r="G33" s="40">
        <v>-744.46</v>
      </c>
      <c r="H33" s="40">
        <v>0</v>
      </c>
      <c r="I33" s="40">
        <v>1</v>
      </c>
    </row>
    <row r="34" spans="2:9" hidden="1" outlineLevel="2" x14ac:dyDescent="0.25">
      <c r="B34" s="317" t="s">
        <v>309</v>
      </c>
      <c r="C34" s="8" t="s">
        <v>199</v>
      </c>
      <c r="D34" s="284" t="s">
        <v>274</v>
      </c>
      <c r="E34" s="40">
        <v>2509.4</v>
      </c>
      <c r="F34" s="40">
        <v>0</v>
      </c>
      <c r="G34" s="40">
        <v>-2509.4</v>
      </c>
      <c r="H34" s="40">
        <v>0</v>
      </c>
      <c r="I34" s="40">
        <v>1</v>
      </c>
    </row>
    <row r="35" spans="2:9" hidden="1" outlineLevel="2" x14ac:dyDescent="0.25">
      <c r="B35" s="317" t="s">
        <v>309</v>
      </c>
      <c r="C35" s="8" t="s">
        <v>1229</v>
      </c>
      <c r="D35" s="284" t="s">
        <v>1484</v>
      </c>
      <c r="E35" s="40">
        <v>349.4</v>
      </c>
      <c r="F35" s="40">
        <v>-225</v>
      </c>
      <c r="G35" s="40">
        <v>-121.4</v>
      </c>
      <c r="H35" s="40">
        <v>3</v>
      </c>
      <c r="I35" s="40">
        <v>1</v>
      </c>
    </row>
    <row r="36" spans="2:9" hidden="1" outlineLevel="2" x14ac:dyDescent="0.25">
      <c r="B36" s="317" t="s">
        <v>309</v>
      </c>
      <c r="C36" s="8" t="s">
        <v>38</v>
      </c>
      <c r="D36" s="284" t="s">
        <v>260</v>
      </c>
      <c r="E36" s="40">
        <v>349.4</v>
      </c>
      <c r="F36" s="40">
        <v>-206.66</v>
      </c>
      <c r="G36" s="40">
        <v>-142.74</v>
      </c>
      <c r="H36" s="40">
        <v>0</v>
      </c>
      <c r="I36" s="40">
        <v>1</v>
      </c>
    </row>
    <row r="37" spans="2:9" hidden="1" outlineLevel="2" x14ac:dyDescent="0.25">
      <c r="B37" s="317" t="s">
        <v>309</v>
      </c>
      <c r="C37" s="8" t="s">
        <v>244</v>
      </c>
      <c r="D37" s="284" t="s">
        <v>275</v>
      </c>
      <c r="E37" s="40">
        <v>349.4</v>
      </c>
      <c r="F37" s="40">
        <v>0</v>
      </c>
      <c r="G37" s="40">
        <v>0</v>
      </c>
      <c r="H37" s="40">
        <v>349.4</v>
      </c>
      <c r="I37" s="40">
        <v>1</v>
      </c>
    </row>
    <row r="38" spans="2:9" hidden="1" outlineLevel="2" x14ac:dyDescent="0.25">
      <c r="B38" s="317" t="s">
        <v>309</v>
      </c>
      <c r="C38" s="8" t="s">
        <v>38</v>
      </c>
      <c r="D38" s="284" t="s">
        <v>260</v>
      </c>
      <c r="E38" s="40">
        <v>2509.4</v>
      </c>
      <c r="F38" s="40">
        <v>-477.32</v>
      </c>
      <c r="G38" s="40">
        <v>-1910.31</v>
      </c>
      <c r="H38" s="40">
        <v>121.77</v>
      </c>
      <c r="I38" s="40">
        <v>1</v>
      </c>
    </row>
    <row r="39" spans="2:9" hidden="1" outlineLevel="2" x14ac:dyDescent="0.25">
      <c r="B39" s="317" t="s">
        <v>309</v>
      </c>
      <c r="C39" s="8" t="s">
        <v>133</v>
      </c>
      <c r="D39" s="284" t="s">
        <v>276</v>
      </c>
      <c r="E39" s="40">
        <v>349.4</v>
      </c>
      <c r="F39" s="40">
        <v>-182.16</v>
      </c>
      <c r="G39" s="40">
        <v>-167.24</v>
      </c>
      <c r="H39" s="40">
        <v>0</v>
      </c>
      <c r="I39" s="40">
        <v>1</v>
      </c>
    </row>
    <row r="40" spans="2:9" hidden="1" outlineLevel="2" x14ac:dyDescent="0.25">
      <c r="B40" s="317" t="s">
        <v>309</v>
      </c>
      <c r="C40" s="8" t="s">
        <v>84</v>
      </c>
      <c r="D40" s="284" t="s">
        <v>271</v>
      </c>
      <c r="E40" s="40">
        <v>349.4</v>
      </c>
      <c r="F40" s="40">
        <v>0</v>
      </c>
      <c r="G40" s="40">
        <v>-349.4</v>
      </c>
      <c r="H40" s="40">
        <v>0</v>
      </c>
      <c r="I40" s="40">
        <v>1</v>
      </c>
    </row>
    <row r="41" spans="2:9" hidden="1" outlineLevel="2" x14ac:dyDescent="0.25">
      <c r="B41" s="317" t="s">
        <v>309</v>
      </c>
      <c r="C41" s="8" t="s">
        <v>16</v>
      </c>
      <c r="D41" s="284" t="s">
        <v>266</v>
      </c>
      <c r="E41" s="40">
        <v>2602</v>
      </c>
      <c r="F41" s="40">
        <v>-362.9</v>
      </c>
      <c r="G41" s="40">
        <v>-2239.1</v>
      </c>
      <c r="H41" s="40">
        <v>0</v>
      </c>
      <c r="I41" s="40">
        <v>1</v>
      </c>
    </row>
    <row r="42" spans="2:9" hidden="1" outlineLevel="2" x14ac:dyDescent="0.25">
      <c r="B42" s="317" t="s">
        <v>309</v>
      </c>
      <c r="C42" s="8" t="s">
        <v>199</v>
      </c>
      <c r="D42" s="284" t="s">
        <v>274</v>
      </c>
      <c r="E42" s="40">
        <v>2509.4</v>
      </c>
      <c r="F42" s="40">
        <v>0</v>
      </c>
      <c r="G42" s="40">
        <v>-2509.4</v>
      </c>
      <c r="H42" s="40">
        <v>0</v>
      </c>
      <c r="I42" s="40">
        <v>1</v>
      </c>
    </row>
    <row r="43" spans="2:9" hidden="1" outlineLevel="2" x14ac:dyDescent="0.25">
      <c r="B43" s="317" t="s">
        <v>309</v>
      </c>
      <c r="C43" s="8" t="s">
        <v>1229</v>
      </c>
      <c r="D43" s="284" t="s">
        <v>1484</v>
      </c>
      <c r="E43" s="40">
        <v>1793.23</v>
      </c>
      <c r="F43" s="40">
        <v>-368.76</v>
      </c>
      <c r="G43" s="40">
        <v>-1421.47</v>
      </c>
      <c r="H43" s="40">
        <v>3</v>
      </c>
      <c r="I43" s="40">
        <v>1</v>
      </c>
    </row>
    <row r="44" spans="2:9" hidden="1" outlineLevel="2" x14ac:dyDescent="0.25">
      <c r="B44" s="317" t="s">
        <v>309</v>
      </c>
      <c r="C44" s="8" t="s">
        <v>243</v>
      </c>
      <c r="D44" s="284" t="s">
        <v>273</v>
      </c>
      <c r="E44" s="40">
        <v>349.4</v>
      </c>
      <c r="F44" s="40">
        <v>0</v>
      </c>
      <c r="G44" s="40">
        <v>13.5</v>
      </c>
      <c r="H44" s="40">
        <v>362.9</v>
      </c>
      <c r="I44" s="40">
        <v>1</v>
      </c>
    </row>
    <row r="45" spans="2:9" hidden="1" outlineLevel="2" x14ac:dyDescent="0.25">
      <c r="B45" s="317" t="s">
        <v>309</v>
      </c>
      <c r="C45" s="8" t="s">
        <v>38</v>
      </c>
      <c r="D45" s="284" t="s">
        <v>260</v>
      </c>
      <c r="E45" s="40">
        <v>442</v>
      </c>
      <c r="F45" s="40">
        <v>0</v>
      </c>
      <c r="G45" s="40">
        <v>-217.26</v>
      </c>
      <c r="H45" s="40">
        <v>224.74</v>
      </c>
      <c r="I45" s="40">
        <v>1</v>
      </c>
    </row>
    <row r="46" spans="2:9" hidden="1" outlineLevel="2" x14ac:dyDescent="0.25">
      <c r="B46" s="317" t="s">
        <v>309</v>
      </c>
      <c r="C46" s="8" t="s">
        <v>244</v>
      </c>
      <c r="D46" s="284" t="s">
        <v>275</v>
      </c>
      <c r="E46" s="40">
        <v>349.4</v>
      </c>
      <c r="F46" s="40">
        <v>0</v>
      </c>
      <c r="G46" s="40">
        <v>0</v>
      </c>
      <c r="H46" s="40">
        <v>349.4</v>
      </c>
      <c r="I46" s="40">
        <v>1</v>
      </c>
    </row>
    <row r="47" spans="2:9" hidden="1" outlineLevel="2" x14ac:dyDescent="0.25">
      <c r="B47" s="317" t="s">
        <v>309</v>
      </c>
      <c r="C47" s="8" t="s">
        <v>16</v>
      </c>
      <c r="D47" s="284" t="s">
        <v>266</v>
      </c>
      <c r="E47" s="40">
        <v>2509.4</v>
      </c>
      <c r="F47" s="40">
        <v>-362.9</v>
      </c>
      <c r="G47" s="40">
        <v>-2146.5</v>
      </c>
      <c r="H47" s="40">
        <v>0</v>
      </c>
      <c r="I47" s="40">
        <v>1</v>
      </c>
    </row>
    <row r="48" spans="2:9" hidden="1" outlineLevel="2" x14ac:dyDescent="0.25">
      <c r="B48" s="317" t="s">
        <v>309</v>
      </c>
      <c r="C48" s="8" t="s">
        <v>38</v>
      </c>
      <c r="D48" s="284" t="s">
        <v>260</v>
      </c>
      <c r="E48" s="40">
        <v>2952.4</v>
      </c>
      <c r="F48" s="40">
        <v>-133.81</v>
      </c>
      <c r="G48" s="40">
        <v>-2818.59</v>
      </c>
      <c r="H48" s="40">
        <v>0</v>
      </c>
      <c r="I48" s="40">
        <v>1</v>
      </c>
    </row>
    <row r="49" spans="2:9" hidden="1" outlineLevel="2" x14ac:dyDescent="0.25">
      <c r="B49" s="317" t="s">
        <v>309</v>
      </c>
      <c r="C49" s="8" t="s">
        <v>16</v>
      </c>
      <c r="D49" s="284" t="s">
        <v>266</v>
      </c>
      <c r="E49" s="40">
        <v>349.4</v>
      </c>
      <c r="F49" s="40">
        <v>0</v>
      </c>
      <c r="G49" s="40">
        <v>-349.4</v>
      </c>
      <c r="H49" s="40">
        <v>0</v>
      </c>
      <c r="I49" s="40">
        <v>1</v>
      </c>
    </row>
    <row r="50" spans="2:9" hidden="1" outlineLevel="2" x14ac:dyDescent="0.25">
      <c r="B50" s="317" t="s">
        <v>309</v>
      </c>
      <c r="C50" s="8" t="s">
        <v>84</v>
      </c>
      <c r="D50" s="284" t="s">
        <v>271</v>
      </c>
      <c r="E50" s="40">
        <v>442</v>
      </c>
      <c r="F50" s="40">
        <v>0</v>
      </c>
      <c r="G50" s="40">
        <v>0</v>
      </c>
      <c r="H50" s="40">
        <v>442</v>
      </c>
      <c r="I50" s="40">
        <v>1</v>
      </c>
    </row>
    <row r="51" spans="2:9" hidden="1" outlineLevel="2" x14ac:dyDescent="0.25">
      <c r="B51" s="317" t="s">
        <v>309</v>
      </c>
      <c r="C51" s="8" t="s">
        <v>199</v>
      </c>
      <c r="D51" s="284" t="s">
        <v>274</v>
      </c>
      <c r="E51" s="40">
        <v>2509.4</v>
      </c>
      <c r="F51" s="40">
        <v>0</v>
      </c>
      <c r="G51" s="40">
        <v>-2509.4</v>
      </c>
      <c r="H51" s="40">
        <v>0</v>
      </c>
      <c r="I51" s="40">
        <v>1</v>
      </c>
    </row>
    <row r="52" spans="2:9" hidden="1" outlineLevel="2" x14ac:dyDescent="0.25">
      <c r="B52" s="317" t="s">
        <v>309</v>
      </c>
      <c r="C52" s="8" t="s">
        <v>1229</v>
      </c>
      <c r="D52" s="284" t="s">
        <v>1484</v>
      </c>
      <c r="E52" s="40">
        <v>349.4</v>
      </c>
      <c r="F52" s="40">
        <v>-225</v>
      </c>
      <c r="G52" s="40">
        <v>-121.4</v>
      </c>
      <c r="H52" s="40">
        <v>3</v>
      </c>
      <c r="I52" s="40">
        <v>1</v>
      </c>
    </row>
    <row r="53" spans="2:9" hidden="1" outlineLevel="2" x14ac:dyDescent="0.25">
      <c r="B53" s="317" t="s">
        <v>309</v>
      </c>
      <c r="C53" s="8" t="s">
        <v>240</v>
      </c>
      <c r="D53" s="284" t="s">
        <v>267</v>
      </c>
      <c r="E53" s="40">
        <v>2602</v>
      </c>
      <c r="F53" s="40">
        <v>-566.80999999999995</v>
      </c>
      <c r="G53" s="40">
        <v>-2035.19</v>
      </c>
      <c r="H53" s="40">
        <v>0</v>
      </c>
      <c r="I53" s="40">
        <v>1</v>
      </c>
    </row>
    <row r="54" spans="2:9" hidden="1" outlineLevel="2" x14ac:dyDescent="0.25">
      <c r="B54" s="317" t="s">
        <v>309</v>
      </c>
      <c r="C54" s="8" t="s">
        <v>38</v>
      </c>
      <c r="D54" s="284" t="s">
        <v>260</v>
      </c>
      <c r="E54" s="40">
        <v>349.4</v>
      </c>
      <c r="F54" s="40">
        <v>-206.66</v>
      </c>
      <c r="G54" s="40">
        <v>-142.74</v>
      </c>
      <c r="H54" s="40">
        <v>0</v>
      </c>
      <c r="I54" s="40">
        <v>1</v>
      </c>
    </row>
    <row r="55" spans="2:9" hidden="1" outlineLevel="2" x14ac:dyDescent="0.25">
      <c r="B55" s="317" t="s">
        <v>309</v>
      </c>
      <c r="C55" s="8" t="s">
        <v>244</v>
      </c>
      <c r="D55" s="284" t="s">
        <v>275</v>
      </c>
      <c r="E55" s="40">
        <v>349.4</v>
      </c>
      <c r="F55" s="40">
        <v>0</v>
      </c>
      <c r="G55" s="40">
        <v>-349.4</v>
      </c>
      <c r="H55" s="40">
        <v>0</v>
      </c>
      <c r="I55" s="40">
        <v>1</v>
      </c>
    </row>
    <row r="56" spans="2:9" hidden="1" outlineLevel="2" x14ac:dyDescent="0.25">
      <c r="B56" s="317" t="s">
        <v>309</v>
      </c>
      <c r="C56" s="8" t="s">
        <v>16</v>
      </c>
      <c r="D56" s="284" t="s">
        <v>266</v>
      </c>
      <c r="E56" s="40">
        <v>2602</v>
      </c>
      <c r="F56" s="40">
        <v>-362.9</v>
      </c>
      <c r="G56" s="40">
        <v>-2239.1</v>
      </c>
      <c r="H56" s="40">
        <v>0</v>
      </c>
      <c r="I56" s="40">
        <v>1</v>
      </c>
    </row>
    <row r="57" spans="2:9" hidden="1" outlineLevel="2" x14ac:dyDescent="0.25">
      <c r="B57" s="317" t="s">
        <v>309</v>
      </c>
      <c r="C57" s="8" t="s">
        <v>38</v>
      </c>
      <c r="D57" s="284" t="s">
        <v>260</v>
      </c>
      <c r="E57" s="40">
        <v>2509.4</v>
      </c>
      <c r="F57" s="40">
        <v>-477.32</v>
      </c>
      <c r="G57" s="40">
        <v>-1910.31</v>
      </c>
      <c r="H57" s="40">
        <v>121.77</v>
      </c>
      <c r="I57" s="40">
        <v>1</v>
      </c>
    </row>
    <row r="58" spans="2:9" hidden="1" outlineLevel="2" x14ac:dyDescent="0.25">
      <c r="B58" s="317" t="s">
        <v>309</v>
      </c>
      <c r="C58" s="8" t="s">
        <v>16</v>
      </c>
      <c r="D58" s="284" t="s">
        <v>266</v>
      </c>
      <c r="E58" s="40">
        <v>349.4</v>
      </c>
      <c r="F58" s="40">
        <v>0</v>
      </c>
      <c r="G58" s="40">
        <v>-349.4</v>
      </c>
      <c r="H58" s="40">
        <v>0</v>
      </c>
      <c r="I58" s="40">
        <v>1</v>
      </c>
    </row>
    <row r="59" spans="2:9" hidden="1" outlineLevel="2" x14ac:dyDescent="0.25">
      <c r="B59" s="317" t="s">
        <v>309</v>
      </c>
      <c r="C59" s="8" t="s">
        <v>84</v>
      </c>
      <c r="D59" s="284" t="s">
        <v>271</v>
      </c>
      <c r="E59" s="40">
        <v>349.4</v>
      </c>
      <c r="F59" s="40">
        <v>0</v>
      </c>
      <c r="G59" s="40">
        <v>0</v>
      </c>
      <c r="H59" s="40">
        <v>349.4</v>
      </c>
      <c r="I59" s="40">
        <v>1</v>
      </c>
    </row>
    <row r="60" spans="2:9" hidden="1" outlineLevel="2" x14ac:dyDescent="0.25">
      <c r="B60" s="317" t="s">
        <v>309</v>
      </c>
      <c r="C60" s="8" t="s">
        <v>199</v>
      </c>
      <c r="D60" s="284" t="s">
        <v>274</v>
      </c>
      <c r="E60" s="40">
        <v>2509.4</v>
      </c>
      <c r="F60" s="40">
        <v>0</v>
      </c>
      <c r="G60" s="40">
        <v>-2509.4</v>
      </c>
      <c r="H60" s="40">
        <v>0</v>
      </c>
      <c r="I60" s="40">
        <v>1</v>
      </c>
    </row>
    <row r="61" spans="2:9" hidden="1" outlineLevel="2" x14ac:dyDescent="0.25">
      <c r="B61" s="317" t="s">
        <v>309</v>
      </c>
      <c r="C61" s="8" t="s">
        <v>1229</v>
      </c>
      <c r="D61" s="284" t="s">
        <v>1484</v>
      </c>
      <c r="E61" s="40">
        <v>349.4</v>
      </c>
      <c r="F61" s="40">
        <v>-225</v>
      </c>
      <c r="G61" s="40">
        <v>-121.4</v>
      </c>
      <c r="H61" s="40">
        <v>3</v>
      </c>
      <c r="I61" s="40">
        <v>1</v>
      </c>
    </row>
    <row r="62" spans="2:9" hidden="1" outlineLevel="2" x14ac:dyDescent="0.25">
      <c r="B62" s="317" t="s">
        <v>309</v>
      </c>
      <c r="C62" s="8" t="s">
        <v>240</v>
      </c>
      <c r="D62" s="284" t="s">
        <v>267</v>
      </c>
      <c r="E62" s="40">
        <v>2509.4</v>
      </c>
      <c r="F62" s="40">
        <v>-566.80999999999995</v>
      </c>
      <c r="G62" s="40">
        <v>-1942.59</v>
      </c>
      <c r="H62" s="40">
        <v>0</v>
      </c>
      <c r="I62" s="40">
        <v>1</v>
      </c>
    </row>
    <row r="63" spans="2:9" hidden="1" outlineLevel="2" x14ac:dyDescent="0.25">
      <c r="B63" s="317" t="s">
        <v>309</v>
      </c>
      <c r="C63" s="8" t="s">
        <v>38</v>
      </c>
      <c r="D63" s="284" t="s">
        <v>260</v>
      </c>
      <c r="E63" s="40">
        <v>349.4</v>
      </c>
      <c r="F63" s="40">
        <v>-206.66</v>
      </c>
      <c r="G63" s="40">
        <v>-142.74</v>
      </c>
      <c r="H63" s="40">
        <v>0</v>
      </c>
      <c r="I63" s="40">
        <v>1</v>
      </c>
    </row>
    <row r="64" spans="2:9" hidden="1" outlineLevel="2" x14ac:dyDescent="0.25">
      <c r="B64" s="317" t="s">
        <v>309</v>
      </c>
      <c r="C64" s="8" t="s">
        <v>244</v>
      </c>
      <c r="D64" s="284" t="s">
        <v>275</v>
      </c>
      <c r="E64" s="40">
        <v>349.4</v>
      </c>
      <c r="F64" s="40">
        <v>0</v>
      </c>
      <c r="G64" s="40">
        <v>-349.4</v>
      </c>
      <c r="H64" s="40">
        <v>0</v>
      </c>
      <c r="I64" s="40">
        <v>1</v>
      </c>
    </row>
    <row r="65" spans="2:9" hidden="1" outlineLevel="2" x14ac:dyDescent="0.25">
      <c r="B65" s="317" t="s">
        <v>309</v>
      </c>
      <c r="C65" s="8" t="s">
        <v>49</v>
      </c>
      <c r="D65" s="284" t="s">
        <v>272</v>
      </c>
      <c r="E65" s="40">
        <v>1536.43</v>
      </c>
      <c r="F65" s="40">
        <v>-933.81</v>
      </c>
      <c r="G65" s="40">
        <v>-602.62</v>
      </c>
      <c r="H65" s="40">
        <v>0</v>
      </c>
      <c r="I65" s="40">
        <v>1</v>
      </c>
    </row>
    <row r="66" spans="2:9" hidden="1" outlineLevel="2" x14ac:dyDescent="0.25">
      <c r="B66" s="317" t="s">
        <v>309</v>
      </c>
      <c r="C66" s="8" t="s">
        <v>16</v>
      </c>
      <c r="D66" s="284" t="s">
        <v>266</v>
      </c>
      <c r="E66" s="40">
        <v>2509.4</v>
      </c>
      <c r="F66" s="40">
        <v>-362.9</v>
      </c>
      <c r="G66" s="40">
        <v>-2146.5</v>
      </c>
      <c r="H66" s="40">
        <v>0</v>
      </c>
      <c r="I66" s="40">
        <v>1</v>
      </c>
    </row>
    <row r="67" spans="2:9" hidden="1" outlineLevel="2" x14ac:dyDescent="0.25">
      <c r="B67" s="317" t="s">
        <v>309</v>
      </c>
      <c r="C67" s="8" t="s">
        <v>38</v>
      </c>
      <c r="D67" s="284" t="s">
        <v>260</v>
      </c>
      <c r="E67" s="40">
        <v>2509.4</v>
      </c>
      <c r="F67" s="40">
        <v>-477.32</v>
      </c>
      <c r="G67" s="40">
        <v>-1910.31</v>
      </c>
      <c r="H67" s="40">
        <v>121.77</v>
      </c>
      <c r="I67" s="40">
        <v>1</v>
      </c>
    </row>
    <row r="68" spans="2:9" hidden="1" outlineLevel="2" x14ac:dyDescent="0.25">
      <c r="B68" s="317" t="s">
        <v>309</v>
      </c>
      <c r="C68" s="8" t="s">
        <v>16</v>
      </c>
      <c r="D68" s="284" t="s">
        <v>266</v>
      </c>
      <c r="E68" s="40">
        <v>349.4</v>
      </c>
      <c r="F68" s="40">
        <v>0</v>
      </c>
      <c r="G68" s="40">
        <v>-349.4</v>
      </c>
      <c r="H68" s="40">
        <v>0</v>
      </c>
      <c r="I68" s="40">
        <v>1</v>
      </c>
    </row>
    <row r="69" spans="2:9" hidden="1" outlineLevel="2" x14ac:dyDescent="0.25">
      <c r="B69" s="317" t="s">
        <v>309</v>
      </c>
      <c r="C69" s="8" t="s">
        <v>199</v>
      </c>
      <c r="D69" s="284" t="s">
        <v>274</v>
      </c>
      <c r="E69" s="40">
        <v>2509.4</v>
      </c>
      <c r="F69" s="40">
        <v>0</v>
      </c>
      <c r="G69" s="40">
        <v>-2509.4</v>
      </c>
      <c r="H69" s="40">
        <v>0</v>
      </c>
      <c r="I69" s="40">
        <v>1</v>
      </c>
    </row>
    <row r="70" spans="2:9" hidden="1" outlineLevel="2" x14ac:dyDescent="0.25">
      <c r="B70" s="317" t="s">
        <v>309</v>
      </c>
      <c r="C70" s="8" t="s">
        <v>1229</v>
      </c>
      <c r="D70" s="284" t="s">
        <v>1484</v>
      </c>
      <c r="E70" s="40">
        <v>349.4</v>
      </c>
      <c r="F70" s="40">
        <v>-225</v>
      </c>
      <c r="G70" s="40">
        <v>-121.4</v>
      </c>
      <c r="H70" s="40">
        <v>3</v>
      </c>
      <c r="I70" s="40">
        <v>1</v>
      </c>
    </row>
    <row r="71" spans="2:9" hidden="1" outlineLevel="2" x14ac:dyDescent="0.25">
      <c r="B71" s="317" t="s">
        <v>309</v>
      </c>
      <c r="C71" s="8" t="s">
        <v>240</v>
      </c>
      <c r="D71" s="284" t="s">
        <v>267</v>
      </c>
      <c r="E71" s="40">
        <v>2509.4</v>
      </c>
      <c r="F71" s="40">
        <v>-566.80999999999995</v>
      </c>
      <c r="G71" s="40">
        <v>-1942.59</v>
      </c>
      <c r="H71" s="40">
        <v>0</v>
      </c>
      <c r="I71" s="40">
        <v>1</v>
      </c>
    </row>
    <row r="72" spans="2:9" hidden="1" outlineLevel="2" x14ac:dyDescent="0.25">
      <c r="B72" s="317" t="s">
        <v>309</v>
      </c>
      <c r="C72" s="8" t="s">
        <v>242</v>
      </c>
      <c r="D72" s="284" t="s">
        <v>270</v>
      </c>
      <c r="E72" s="40">
        <v>349.4</v>
      </c>
      <c r="F72" s="40">
        <v>0</v>
      </c>
      <c r="G72" s="40">
        <v>45.62</v>
      </c>
      <c r="H72" s="40">
        <v>395.02</v>
      </c>
      <c r="I72" s="40">
        <v>1</v>
      </c>
    </row>
    <row r="73" spans="2:9" hidden="1" outlineLevel="2" x14ac:dyDescent="0.25">
      <c r="B73" s="317" t="s">
        <v>309</v>
      </c>
      <c r="C73" s="8" t="s">
        <v>38</v>
      </c>
      <c r="D73" s="284" t="s">
        <v>260</v>
      </c>
      <c r="E73" s="40">
        <v>349.4</v>
      </c>
      <c r="F73" s="40">
        <v>-477.32</v>
      </c>
      <c r="G73" s="40">
        <v>127.92</v>
      </c>
      <c r="H73" s="40">
        <v>0</v>
      </c>
      <c r="I73" s="40">
        <v>1</v>
      </c>
    </row>
    <row r="74" spans="2:9" hidden="1" outlineLevel="2" x14ac:dyDescent="0.25">
      <c r="B74" s="317" t="s">
        <v>309</v>
      </c>
      <c r="C74" s="8" t="s">
        <v>244</v>
      </c>
      <c r="D74" s="284" t="s">
        <v>275</v>
      </c>
      <c r="E74" s="40">
        <v>349.4</v>
      </c>
      <c r="F74" s="40">
        <v>0</v>
      </c>
      <c r="G74" s="40">
        <v>-349.4</v>
      </c>
      <c r="H74" s="40">
        <v>0</v>
      </c>
      <c r="I74" s="40">
        <v>1</v>
      </c>
    </row>
    <row r="75" spans="2:9" hidden="1" outlineLevel="2" x14ac:dyDescent="0.25">
      <c r="B75" s="317" t="s">
        <v>309</v>
      </c>
      <c r="C75" s="8" t="s">
        <v>49</v>
      </c>
      <c r="D75" s="284" t="s">
        <v>272</v>
      </c>
      <c r="E75" s="40">
        <v>534.6</v>
      </c>
      <c r="F75" s="40">
        <v>-219.05</v>
      </c>
      <c r="G75" s="40">
        <v>-315.55</v>
      </c>
      <c r="H75" s="40">
        <v>0</v>
      </c>
      <c r="I75" s="40">
        <v>1</v>
      </c>
    </row>
    <row r="76" spans="2:9" hidden="1" outlineLevel="2" x14ac:dyDescent="0.25">
      <c r="B76" s="317" t="s">
        <v>309</v>
      </c>
      <c r="C76" s="8" t="s">
        <v>16</v>
      </c>
      <c r="D76" s="284" t="s">
        <v>266</v>
      </c>
      <c r="E76" s="40">
        <v>2602</v>
      </c>
      <c r="F76" s="40">
        <v>-362.9</v>
      </c>
      <c r="G76" s="40">
        <v>-2239.1</v>
      </c>
      <c r="H76" s="40">
        <v>0</v>
      </c>
      <c r="I76" s="40">
        <v>1</v>
      </c>
    </row>
    <row r="77" spans="2:9" hidden="1" outlineLevel="2" x14ac:dyDescent="0.25">
      <c r="B77" s="317" t="s">
        <v>309</v>
      </c>
      <c r="C77" s="8" t="s">
        <v>38</v>
      </c>
      <c r="D77" s="284" t="s">
        <v>260</v>
      </c>
      <c r="E77" s="40">
        <v>2509.4</v>
      </c>
      <c r="F77" s="40">
        <v>-477.32</v>
      </c>
      <c r="G77" s="40">
        <v>-1910.31</v>
      </c>
      <c r="H77" s="40">
        <v>121.77</v>
      </c>
      <c r="I77" s="40">
        <v>1</v>
      </c>
    </row>
    <row r="78" spans="2:9" hidden="1" outlineLevel="2" x14ac:dyDescent="0.25">
      <c r="B78" s="317" t="s">
        <v>309</v>
      </c>
      <c r="C78" s="8" t="s">
        <v>16</v>
      </c>
      <c r="D78" s="284" t="s">
        <v>266</v>
      </c>
      <c r="E78" s="40">
        <v>349.4</v>
      </c>
      <c r="F78" s="40">
        <v>-362.9</v>
      </c>
      <c r="G78" s="40">
        <v>0</v>
      </c>
      <c r="H78" s="40">
        <v>-13.5</v>
      </c>
      <c r="I78" s="40">
        <v>1</v>
      </c>
    </row>
    <row r="79" spans="2:9" hidden="1" outlineLevel="2" x14ac:dyDescent="0.25">
      <c r="B79" s="317" t="s">
        <v>309</v>
      </c>
      <c r="C79" s="8" t="s">
        <v>123</v>
      </c>
      <c r="D79" s="284" t="s">
        <v>264</v>
      </c>
      <c r="E79" s="40">
        <v>1629.03</v>
      </c>
      <c r="F79" s="40">
        <v>-750.27</v>
      </c>
      <c r="G79" s="40">
        <v>-875.76</v>
      </c>
      <c r="H79" s="40">
        <v>3</v>
      </c>
      <c r="I79" s="40">
        <v>1</v>
      </c>
    </row>
    <row r="80" spans="2:9" hidden="1" outlineLevel="2" x14ac:dyDescent="0.25">
      <c r="B80" s="317" t="s">
        <v>309</v>
      </c>
      <c r="C80" s="8" t="s">
        <v>84</v>
      </c>
      <c r="D80" s="284" t="s">
        <v>271</v>
      </c>
      <c r="E80" s="40">
        <v>349.4</v>
      </c>
      <c r="F80" s="40">
        <v>0</v>
      </c>
      <c r="G80" s="40">
        <v>-349.4</v>
      </c>
      <c r="H80" s="40">
        <v>0</v>
      </c>
      <c r="I80" s="40">
        <v>1</v>
      </c>
    </row>
    <row r="81" spans="2:9" hidden="1" outlineLevel="2" x14ac:dyDescent="0.25">
      <c r="B81" s="317" t="s">
        <v>309</v>
      </c>
      <c r="C81" s="8" t="s">
        <v>199</v>
      </c>
      <c r="D81" s="284" t="s">
        <v>274</v>
      </c>
      <c r="E81" s="40">
        <v>3045</v>
      </c>
      <c r="F81" s="40">
        <v>-209.5</v>
      </c>
      <c r="G81" s="40">
        <v>-2832.5</v>
      </c>
      <c r="H81" s="40">
        <v>3</v>
      </c>
      <c r="I81" s="40">
        <v>1</v>
      </c>
    </row>
    <row r="82" spans="2:9" hidden="1" outlineLevel="2" x14ac:dyDescent="0.25">
      <c r="B82" s="317" t="s">
        <v>309</v>
      </c>
      <c r="C82" s="8" t="s">
        <v>1229</v>
      </c>
      <c r="D82" s="284" t="s">
        <v>1484</v>
      </c>
      <c r="E82" s="40">
        <v>443</v>
      </c>
      <c r="F82" s="40">
        <v>-130.81</v>
      </c>
      <c r="G82" s="40">
        <v>-309.19</v>
      </c>
      <c r="H82" s="40">
        <v>3</v>
      </c>
      <c r="I82" s="40">
        <v>1</v>
      </c>
    </row>
    <row r="83" spans="2:9" hidden="1" outlineLevel="2" x14ac:dyDescent="0.25">
      <c r="B83" s="317" t="s">
        <v>309</v>
      </c>
      <c r="C83" s="8" t="s">
        <v>240</v>
      </c>
      <c r="D83" s="284" t="s">
        <v>267</v>
      </c>
      <c r="E83" s="40">
        <v>3045</v>
      </c>
      <c r="F83" s="40">
        <v>-125.34</v>
      </c>
      <c r="G83" s="40">
        <v>-2916.39</v>
      </c>
      <c r="H83" s="40">
        <v>3.27</v>
      </c>
      <c r="I83" s="40">
        <v>1</v>
      </c>
    </row>
    <row r="84" spans="2:9" hidden="1" outlineLevel="2" x14ac:dyDescent="0.25">
      <c r="B84" s="317" t="s">
        <v>309</v>
      </c>
      <c r="C84" s="8" t="s">
        <v>242</v>
      </c>
      <c r="D84" s="284" t="s">
        <v>270</v>
      </c>
      <c r="E84" s="40">
        <v>792.4</v>
      </c>
      <c r="F84" s="40">
        <v>0</v>
      </c>
      <c r="G84" s="40">
        <v>-213.99</v>
      </c>
      <c r="H84" s="40">
        <v>578.41</v>
      </c>
      <c r="I84" s="40">
        <v>1</v>
      </c>
    </row>
    <row r="85" spans="2:9" hidden="1" outlineLevel="2" x14ac:dyDescent="0.25">
      <c r="B85" s="317" t="s">
        <v>309</v>
      </c>
      <c r="C85" s="8" t="s">
        <v>38</v>
      </c>
      <c r="D85" s="284" t="s">
        <v>260</v>
      </c>
      <c r="E85" s="40">
        <v>792.4</v>
      </c>
      <c r="F85" s="40">
        <v>-110.09</v>
      </c>
      <c r="G85" s="40">
        <v>-682.31</v>
      </c>
      <c r="H85" s="40">
        <v>0</v>
      </c>
      <c r="I85" s="40">
        <v>1</v>
      </c>
    </row>
    <row r="86" spans="2:9" hidden="1" outlineLevel="2" x14ac:dyDescent="0.25">
      <c r="B86" s="317" t="s">
        <v>309</v>
      </c>
      <c r="C86" s="8" t="s">
        <v>244</v>
      </c>
      <c r="D86" s="284" t="s">
        <v>275</v>
      </c>
      <c r="E86" s="40">
        <v>792.4</v>
      </c>
      <c r="F86" s="40">
        <v>-52.2</v>
      </c>
      <c r="G86" s="40">
        <v>-740.2</v>
      </c>
      <c r="H86" s="40">
        <v>0</v>
      </c>
      <c r="I86" s="40">
        <v>1</v>
      </c>
    </row>
    <row r="87" spans="2:9" hidden="1" outlineLevel="2" x14ac:dyDescent="0.25">
      <c r="B87" s="317" t="s">
        <v>309</v>
      </c>
      <c r="C87" s="8" t="s">
        <v>49</v>
      </c>
      <c r="D87" s="284" t="s">
        <v>272</v>
      </c>
      <c r="E87" s="40">
        <v>792.4</v>
      </c>
      <c r="F87" s="40">
        <v>-189.06</v>
      </c>
      <c r="G87" s="40">
        <v>-603.34</v>
      </c>
      <c r="H87" s="40">
        <v>0</v>
      </c>
      <c r="I87" s="40">
        <v>1</v>
      </c>
    </row>
    <row r="88" spans="2:9" hidden="1" outlineLevel="2" x14ac:dyDescent="0.25">
      <c r="B88" s="317" t="s">
        <v>309</v>
      </c>
      <c r="C88" s="8" t="s">
        <v>16</v>
      </c>
      <c r="D88" s="284" t="s">
        <v>266</v>
      </c>
      <c r="E88" s="40">
        <v>2952.4</v>
      </c>
      <c r="F88" s="40">
        <v>-531.38</v>
      </c>
      <c r="G88" s="40">
        <v>-2421.02</v>
      </c>
      <c r="H88" s="40">
        <v>0</v>
      </c>
      <c r="I88" s="40">
        <v>1</v>
      </c>
    </row>
    <row r="89" spans="2:9" hidden="1" outlineLevel="2" x14ac:dyDescent="0.25">
      <c r="B89" s="317" t="s">
        <v>309</v>
      </c>
      <c r="C89" s="8" t="s">
        <v>38</v>
      </c>
      <c r="D89" s="284" t="s">
        <v>260</v>
      </c>
      <c r="E89" s="40">
        <v>3137.6</v>
      </c>
      <c r="F89" s="40">
        <v>-133.83000000000001</v>
      </c>
      <c r="G89" s="40">
        <v>-3003.77</v>
      </c>
      <c r="H89" s="40">
        <v>0</v>
      </c>
      <c r="I89" s="40">
        <v>1</v>
      </c>
    </row>
    <row r="90" spans="2:9" hidden="1" outlineLevel="2" x14ac:dyDescent="0.25">
      <c r="B90" s="317" t="s">
        <v>309</v>
      </c>
      <c r="C90" s="8" t="s">
        <v>16</v>
      </c>
      <c r="D90" s="284" t="s">
        <v>266</v>
      </c>
      <c r="E90" s="40">
        <v>792.4</v>
      </c>
      <c r="F90" s="40">
        <v>-182.16</v>
      </c>
      <c r="G90" s="40">
        <v>-610.24</v>
      </c>
      <c r="H90" s="40">
        <v>0</v>
      </c>
      <c r="I90" s="40">
        <v>1</v>
      </c>
    </row>
    <row r="91" spans="2:9" hidden="1" outlineLevel="2" x14ac:dyDescent="0.25">
      <c r="B91" s="317" t="s">
        <v>309</v>
      </c>
      <c r="C91" s="8" t="s">
        <v>123</v>
      </c>
      <c r="D91" s="284" t="s">
        <v>264</v>
      </c>
      <c r="E91" s="40">
        <v>2952.4</v>
      </c>
      <c r="F91" s="40">
        <v>-179.16</v>
      </c>
      <c r="G91" s="40">
        <v>-2770.24</v>
      </c>
      <c r="H91" s="40">
        <v>3</v>
      </c>
      <c r="I91" s="40">
        <v>1</v>
      </c>
    </row>
    <row r="92" spans="2:9" hidden="1" outlineLevel="2" x14ac:dyDescent="0.25">
      <c r="B92" s="317" t="s">
        <v>309</v>
      </c>
      <c r="C92" s="8" t="s">
        <v>84</v>
      </c>
      <c r="D92" s="284" t="s">
        <v>271</v>
      </c>
      <c r="E92" s="40">
        <v>792.4</v>
      </c>
      <c r="F92" s="40">
        <v>-47.94</v>
      </c>
      <c r="G92" s="40">
        <v>-744.46</v>
      </c>
      <c r="H92" s="40">
        <v>0</v>
      </c>
      <c r="I92" s="40">
        <v>1</v>
      </c>
    </row>
    <row r="93" spans="2:9" hidden="1" outlineLevel="2" x14ac:dyDescent="0.25">
      <c r="B93" s="317" t="s">
        <v>309</v>
      </c>
      <c r="C93" s="8" t="s">
        <v>199</v>
      </c>
      <c r="D93" s="284" t="s">
        <v>274</v>
      </c>
      <c r="E93" s="40">
        <v>2509.4</v>
      </c>
      <c r="F93" s="40">
        <v>0</v>
      </c>
      <c r="G93" s="40">
        <v>-2509.4</v>
      </c>
      <c r="H93" s="40">
        <v>0</v>
      </c>
      <c r="I93" s="40">
        <v>1</v>
      </c>
    </row>
    <row r="94" spans="2:9" hidden="1" outlineLevel="2" x14ac:dyDescent="0.25">
      <c r="B94" s="317" t="s">
        <v>309</v>
      </c>
      <c r="C94" s="8" t="s">
        <v>1229</v>
      </c>
      <c r="D94" s="284" t="s">
        <v>1484</v>
      </c>
      <c r="E94" s="40">
        <v>349.4</v>
      </c>
      <c r="F94" s="40">
        <v>-225</v>
      </c>
      <c r="G94" s="40">
        <v>-121.4</v>
      </c>
      <c r="H94" s="40">
        <v>3</v>
      </c>
      <c r="I94" s="40">
        <v>1</v>
      </c>
    </row>
    <row r="95" spans="2:9" hidden="1" outlineLevel="2" x14ac:dyDescent="0.25">
      <c r="B95" s="317" t="s">
        <v>309</v>
      </c>
      <c r="C95" s="8" t="s">
        <v>240</v>
      </c>
      <c r="D95" s="284" t="s">
        <v>267</v>
      </c>
      <c r="E95" s="40">
        <v>2509.4</v>
      </c>
      <c r="F95" s="40">
        <v>-566.80999999999995</v>
      </c>
      <c r="G95" s="40">
        <v>-1942.59</v>
      </c>
      <c r="H95" s="40">
        <v>0</v>
      </c>
      <c r="I95" s="40">
        <v>1</v>
      </c>
    </row>
    <row r="96" spans="2:9" hidden="1" outlineLevel="2" x14ac:dyDescent="0.25">
      <c r="B96" s="317" t="s">
        <v>309</v>
      </c>
      <c r="C96" s="8" t="s">
        <v>242</v>
      </c>
      <c r="D96" s="284" t="s">
        <v>270</v>
      </c>
      <c r="E96" s="40">
        <v>349.4</v>
      </c>
      <c r="F96" s="40">
        <v>0</v>
      </c>
      <c r="G96" s="40">
        <v>45.62</v>
      </c>
      <c r="H96" s="40">
        <v>395.02</v>
      </c>
      <c r="I96" s="40">
        <v>1</v>
      </c>
    </row>
    <row r="97" spans="2:9" hidden="1" outlineLevel="2" x14ac:dyDescent="0.25">
      <c r="B97" s="317" t="s">
        <v>309</v>
      </c>
      <c r="C97" s="8" t="s">
        <v>38</v>
      </c>
      <c r="D97" s="284" t="s">
        <v>260</v>
      </c>
      <c r="E97" s="40">
        <v>1793.23</v>
      </c>
      <c r="F97" s="40">
        <v>-290.31</v>
      </c>
      <c r="G97" s="40">
        <v>-1502.92</v>
      </c>
      <c r="H97" s="40">
        <v>0</v>
      </c>
      <c r="I97" s="40">
        <v>1</v>
      </c>
    </row>
    <row r="98" spans="2:9" hidden="1" outlineLevel="2" x14ac:dyDescent="0.25">
      <c r="B98" s="317" t="s">
        <v>309</v>
      </c>
      <c r="C98" s="8" t="s">
        <v>244</v>
      </c>
      <c r="D98" s="284" t="s">
        <v>275</v>
      </c>
      <c r="E98" s="40">
        <v>349.4</v>
      </c>
      <c r="F98" s="40">
        <v>0</v>
      </c>
      <c r="G98" s="40">
        <v>-349.4</v>
      </c>
      <c r="H98" s="40">
        <v>0</v>
      </c>
      <c r="I98" s="40">
        <v>1</v>
      </c>
    </row>
    <row r="99" spans="2:9" hidden="1" outlineLevel="2" x14ac:dyDescent="0.25">
      <c r="B99" s="317" t="s">
        <v>309</v>
      </c>
      <c r="C99" s="8" t="s">
        <v>49</v>
      </c>
      <c r="D99" s="284" t="s">
        <v>272</v>
      </c>
      <c r="E99" s="40">
        <v>349.4</v>
      </c>
      <c r="F99" s="40">
        <v>-159.06</v>
      </c>
      <c r="G99" s="40">
        <v>-190.34</v>
      </c>
      <c r="H99" s="40">
        <v>0</v>
      </c>
      <c r="I99" s="40">
        <v>1</v>
      </c>
    </row>
    <row r="100" spans="2:9" hidden="1" outlineLevel="2" x14ac:dyDescent="0.25">
      <c r="B100" s="317" t="s">
        <v>309</v>
      </c>
      <c r="C100" s="8" t="s">
        <v>16</v>
      </c>
      <c r="D100" s="284" t="s">
        <v>266</v>
      </c>
      <c r="E100" s="40">
        <v>2602</v>
      </c>
      <c r="F100" s="40">
        <v>-362.9</v>
      </c>
      <c r="G100" s="40">
        <v>-2239.1</v>
      </c>
      <c r="H100" s="40">
        <v>0</v>
      </c>
      <c r="I100" s="40">
        <v>1</v>
      </c>
    </row>
    <row r="101" spans="2:9" hidden="1" outlineLevel="2" x14ac:dyDescent="0.25">
      <c r="B101" s="317" t="s">
        <v>309</v>
      </c>
      <c r="C101" s="8" t="s">
        <v>38</v>
      </c>
      <c r="D101" s="284" t="s">
        <v>260</v>
      </c>
      <c r="E101" s="40">
        <v>2602</v>
      </c>
      <c r="F101" s="40">
        <v>0</v>
      </c>
      <c r="G101" s="40">
        <v>-2005.35</v>
      </c>
      <c r="H101" s="40">
        <v>596.65</v>
      </c>
      <c r="I101" s="40">
        <v>1</v>
      </c>
    </row>
    <row r="102" spans="2:9" hidden="1" outlineLevel="2" x14ac:dyDescent="0.25">
      <c r="B102" s="317" t="s">
        <v>309</v>
      </c>
      <c r="C102" s="8" t="s">
        <v>238</v>
      </c>
      <c r="D102" s="284" t="s">
        <v>261</v>
      </c>
      <c r="E102" s="40">
        <v>168.04</v>
      </c>
      <c r="F102" s="40">
        <v>0</v>
      </c>
      <c r="G102" s="40">
        <v>-168.04</v>
      </c>
      <c r="H102" s="40">
        <v>0</v>
      </c>
      <c r="I102" s="40">
        <v>1</v>
      </c>
    </row>
    <row r="103" spans="2:9" hidden="1" outlineLevel="2" x14ac:dyDescent="0.25">
      <c r="B103" s="317" t="s">
        <v>309</v>
      </c>
      <c r="C103" s="8" t="s">
        <v>123</v>
      </c>
      <c r="D103" s="284" t="s">
        <v>264</v>
      </c>
      <c r="E103" s="40">
        <v>2509.4</v>
      </c>
      <c r="F103" s="40">
        <v>-359.9</v>
      </c>
      <c r="G103" s="40">
        <v>-2146.5</v>
      </c>
      <c r="H103" s="40">
        <v>3</v>
      </c>
      <c r="I103" s="40">
        <v>1</v>
      </c>
    </row>
    <row r="104" spans="2:9" hidden="1" outlineLevel="2" x14ac:dyDescent="0.25">
      <c r="B104" s="317" t="s">
        <v>309</v>
      </c>
      <c r="C104" s="8" t="s">
        <v>84</v>
      </c>
      <c r="D104" s="284" t="s">
        <v>271</v>
      </c>
      <c r="E104" s="40">
        <v>442</v>
      </c>
      <c r="F104" s="40">
        <v>0</v>
      </c>
      <c r="G104" s="40">
        <v>0</v>
      </c>
      <c r="H104" s="40">
        <v>442</v>
      </c>
      <c r="I104" s="40">
        <v>1</v>
      </c>
    </row>
    <row r="105" spans="2:9" hidden="1" outlineLevel="2" x14ac:dyDescent="0.25">
      <c r="B105" s="317" t="s">
        <v>309</v>
      </c>
      <c r="C105" s="8" t="s">
        <v>199</v>
      </c>
      <c r="D105" s="284" t="s">
        <v>274</v>
      </c>
      <c r="E105" s="40">
        <v>2602</v>
      </c>
      <c r="F105" s="40">
        <v>0</v>
      </c>
      <c r="G105" s="40">
        <v>-2602</v>
      </c>
      <c r="H105" s="40">
        <v>0</v>
      </c>
      <c r="I105" s="40">
        <v>1</v>
      </c>
    </row>
    <row r="106" spans="2:9" hidden="1" outlineLevel="2" x14ac:dyDescent="0.25">
      <c r="B106" s="317" t="s">
        <v>309</v>
      </c>
      <c r="C106" s="8" t="s">
        <v>1229</v>
      </c>
      <c r="D106" s="284" t="s">
        <v>1484</v>
      </c>
      <c r="E106" s="40">
        <v>349.4</v>
      </c>
      <c r="F106" s="40">
        <v>-225</v>
      </c>
      <c r="G106" s="40">
        <v>-121.4</v>
      </c>
      <c r="H106" s="40">
        <v>3</v>
      </c>
      <c r="I106" s="40">
        <v>1</v>
      </c>
    </row>
    <row r="107" spans="2:9" hidden="1" outlineLevel="2" x14ac:dyDescent="0.25">
      <c r="B107" s="317" t="s">
        <v>309</v>
      </c>
      <c r="C107" s="8" t="s">
        <v>16</v>
      </c>
      <c r="D107" s="284" t="s">
        <v>266</v>
      </c>
      <c r="E107" s="40">
        <v>2602</v>
      </c>
      <c r="F107" s="40">
        <v>-362.9</v>
      </c>
      <c r="G107" s="40">
        <v>-2239.1</v>
      </c>
      <c r="H107" s="40">
        <v>0</v>
      </c>
      <c r="I107" s="40">
        <v>1</v>
      </c>
    </row>
    <row r="108" spans="2:9" hidden="1" outlineLevel="2" x14ac:dyDescent="0.25">
      <c r="B108" s="317" t="s">
        <v>309</v>
      </c>
      <c r="C108" s="8" t="s">
        <v>240</v>
      </c>
      <c r="D108" s="284" t="s">
        <v>267</v>
      </c>
      <c r="E108" s="40">
        <v>2602</v>
      </c>
      <c r="F108" s="40">
        <v>-566.80999999999995</v>
      </c>
      <c r="G108" s="40">
        <v>-2035.19</v>
      </c>
      <c r="H108" s="40">
        <v>0</v>
      </c>
      <c r="I108" s="40">
        <v>1</v>
      </c>
    </row>
    <row r="109" spans="2:9" hidden="1" outlineLevel="2" x14ac:dyDescent="0.25">
      <c r="B109" s="317" t="s">
        <v>309</v>
      </c>
      <c r="C109" s="8" t="s">
        <v>38</v>
      </c>
      <c r="D109" s="284" t="s">
        <v>260</v>
      </c>
      <c r="E109" s="40">
        <v>349.4</v>
      </c>
      <c r="F109" s="40">
        <v>-206.66</v>
      </c>
      <c r="G109" s="40">
        <v>-142.74</v>
      </c>
      <c r="H109" s="40">
        <v>0</v>
      </c>
      <c r="I109" s="40">
        <v>1</v>
      </c>
    </row>
    <row r="110" spans="2:9" hidden="1" outlineLevel="2" x14ac:dyDescent="0.25">
      <c r="B110" s="317" t="s">
        <v>309</v>
      </c>
      <c r="C110" s="8" t="s">
        <v>244</v>
      </c>
      <c r="D110" s="284" t="s">
        <v>275</v>
      </c>
      <c r="E110" s="40">
        <v>349.4</v>
      </c>
      <c r="F110" s="40">
        <v>0</v>
      </c>
      <c r="G110" s="40">
        <v>-349.4</v>
      </c>
      <c r="H110" s="40">
        <v>0</v>
      </c>
      <c r="I110" s="40">
        <v>1</v>
      </c>
    </row>
    <row r="111" spans="2:9" hidden="1" outlineLevel="2" x14ac:dyDescent="0.25">
      <c r="B111" s="317" t="s">
        <v>309</v>
      </c>
      <c r="C111" s="8" t="s">
        <v>49</v>
      </c>
      <c r="D111" s="284" t="s">
        <v>272</v>
      </c>
      <c r="E111" s="40">
        <v>349.4</v>
      </c>
      <c r="F111" s="40">
        <v>-159.06</v>
      </c>
      <c r="G111" s="40">
        <v>-190.34</v>
      </c>
      <c r="H111" s="40">
        <v>0</v>
      </c>
      <c r="I111" s="40">
        <v>1</v>
      </c>
    </row>
    <row r="112" spans="2:9" hidden="1" outlineLevel="2" x14ac:dyDescent="0.25">
      <c r="B112" s="317" t="s">
        <v>309</v>
      </c>
      <c r="C112" s="8" t="s">
        <v>16</v>
      </c>
      <c r="D112" s="284" t="s">
        <v>266</v>
      </c>
      <c r="E112" s="40">
        <v>204.87</v>
      </c>
      <c r="F112" s="40">
        <v>0</v>
      </c>
      <c r="G112" s="40">
        <v>0</v>
      </c>
      <c r="H112" s="40">
        <v>204.87</v>
      </c>
      <c r="I112" s="40">
        <v>1</v>
      </c>
    </row>
    <row r="113" spans="2:9" hidden="1" outlineLevel="2" x14ac:dyDescent="0.25">
      <c r="B113" s="317" t="s">
        <v>309</v>
      </c>
      <c r="C113" s="8" t="s">
        <v>16</v>
      </c>
      <c r="D113" s="284" t="s">
        <v>266</v>
      </c>
      <c r="E113" s="40">
        <v>2509.4</v>
      </c>
      <c r="F113" s="40">
        <v>-362.9</v>
      </c>
      <c r="G113" s="40">
        <v>-2146.5</v>
      </c>
      <c r="H113" s="40">
        <v>0</v>
      </c>
      <c r="I113" s="40">
        <v>1</v>
      </c>
    </row>
    <row r="114" spans="2:9" hidden="1" outlineLevel="2" x14ac:dyDescent="0.25">
      <c r="B114" s="317" t="s">
        <v>309</v>
      </c>
      <c r="C114" s="8" t="s">
        <v>38</v>
      </c>
      <c r="D114" s="284" t="s">
        <v>260</v>
      </c>
      <c r="E114" s="40">
        <v>2509.4</v>
      </c>
      <c r="F114" s="40">
        <v>-477.32</v>
      </c>
      <c r="G114" s="40">
        <v>-1910.31</v>
      </c>
      <c r="H114" s="40">
        <v>121.77</v>
      </c>
      <c r="I114" s="40">
        <v>1</v>
      </c>
    </row>
    <row r="115" spans="2:9" hidden="1" outlineLevel="2" x14ac:dyDescent="0.25">
      <c r="B115" s="317" t="s">
        <v>309</v>
      </c>
      <c r="C115" s="8" t="s">
        <v>133</v>
      </c>
      <c r="D115" s="284" t="s">
        <v>276</v>
      </c>
      <c r="E115" s="40">
        <v>385.8</v>
      </c>
      <c r="F115" s="40">
        <v>0</v>
      </c>
      <c r="G115" s="40">
        <v>-385.8</v>
      </c>
      <c r="H115" s="40">
        <v>0</v>
      </c>
      <c r="I115" s="40">
        <v>1</v>
      </c>
    </row>
    <row r="116" spans="2:9" hidden="1" outlineLevel="2" x14ac:dyDescent="0.25">
      <c r="B116" s="317" t="s">
        <v>309</v>
      </c>
      <c r="C116" s="8" t="s">
        <v>16</v>
      </c>
      <c r="D116" s="284" t="s">
        <v>266</v>
      </c>
      <c r="E116" s="40">
        <v>349.4</v>
      </c>
      <c r="F116" s="40">
        <v>-362.9</v>
      </c>
      <c r="G116" s="40">
        <v>0</v>
      </c>
      <c r="H116" s="40">
        <v>-13.5</v>
      </c>
      <c r="I116" s="40">
        <v>1</v>
      </c>
    </row>
    <row r="117" spans="2:9" hidden="1" outlineLevel="2" x14ac:dyDescent="0.25">
      <c r="B117" s="317" t="s">
        <v>309</v>
      </c>
      <c r="C117" s="8" t="s">
        <v>123</v>
      </c>
      <c r="D117" s="284" t="s">
        <v>264</v>
      </c>
      <c r="E117" s="40">
        <v>2509.4</v>
      </c>
      <c r="F117" s="40">
        <v>0</v>
      </c>
      <c r="G117" s="40">
        <v>0</v>
      </c>
      <c r="H117" s="40">
        <v>2509.4</v>
      </c>
      <c r="I117" s="40">
        <v>1</v>
      </c>
    </row>
    <row r="118" spans="2:9" hidden="1" outlineLevel="2" x14ac:dyDescent="0.25">
      <c r="B118" s="317" t="s">
        <v>309</v>
      </c>
      <c r="C118" s="8" t="s">
        <v>84</v>
      </c>
      <c r="D118" s="284" t="s">
        <v>271</v>
      </c>
      <c r="E118" s="40">
        <v>349.4</v>
      </c>
      <c r="F118" s="40">
        <v>0</v>
      </c>
      <c r="G118" s="40">
        <v>-349.4</v>
      </c>
      <c r="H118" s="40">
        <v>0</v>
      </c>
      <c r="I118" s="40">
        <v>1</v>
      </c>
    </row>
    <row r="119" spans="2:9" hidden="1" outlineLevel="2" x14ac:dyDescent="0.25">
      <c r="B119" s="317" t="s">
        <v>309</v>
      </c>
      <c r="C119" s="8" t="s">
        <v>199</v>
      </c>
      <c r="D119" s="284" t="s">
        <v>274</v>
      </c>
      <c r="E119" s="40">
        <v>2509.4</v>
      </c>
      <c r="F119" s="40">
        <v>0</v>
      </c>
      <c r="G119" s="40">
        <v>-2509.4</v>
      </c>
      <c r="H119" s="40">
        <v>0</v>
      </c>
      <c r="I119" s="40">
        <v>1</v>
      </c>
    </row>
    <row r="120" spans="2:9" hidden="1" outlineLevel="2" x14ac:dyDescent="0.25">
      <c r="B120" s="317" t="s">
        <v>309</v>
      </c>
      <c r="C120" s="8" t="s">
        <v>1229</v>
      </c>
      <c r="D120" s="284" t="s">
        <v>1484</v>
      </c>
      <c r="E120" s="40">
        <v>349.4</v>
      </c>
      <c r="F120" s="40">
        <v>-225</v>
      </c>
      <c r="G120" s="40">
        <v>-121.4</v>
      </c>
      <c r="H120" s="40">
        <v>3</v>
      </c>
      <c r="I120" s="40">
        <v>1</v>
      </c>
    </row>
    <row r="121" spans="2:9" hidden="1" outlineLevel="2" x14ac:dyDescent="0.25">
      <c r="B121" s="317" t="s">
        <v>309</v>
      </c>
      <c r="C121" s="8" t="s">
        <v>16</v>
      </c>
      <c r="D121" s="284" t="s">
        <v>266</v>
      </c>
      <c r="E121" s="40">
        <v>2509.4</v>
      </c>
      <c r="F121" s="40">
        <v>-362.9</v>
      </c>
      <c r="G121" s="40">
        <v>-2146.5</v>
      </c>
      <c r="H121" s="40">
        <v>0</v>
      </c>
      <c r="I121" s="40">
        <v>1</v>
      </c>
    </row>
    <row r="122" spans="2:9" hidden="1" outlineLevel="2" x14ac:dyDescent="0.25">
      <c r="B122" s="317" t="s">
        <v>309</v>
      </c>
      <c r="C122" s="8" t="s">
        <v>240</v>
      </c>
      <c r="D122" s="284" t="s">
        <v>267</v>
      </c>
      <c r="E122" s="40">
        <v>2509.4</v>
      </c>
      <c r="F122" s="40">
        <v>-566.80999999999995</v>
      </c>
      <c r="G122" s="40">
        <v>-1942.59</v>
      </c>
      <c r="H122" s="40">
        <v>0</v>
      </c>
      <c r="I122" s="40">
        <v>1</v>
      </c>
    </row>
    <row r="123" spans="2:9" hidden="1" outlineLevel="2" x14ac:dyDescent="0.25">
      <c r="B123" s="317" t="s">
        <v>309</v>
      </c>
      <c r="C123" s="8" t="s">
        <v>242</v>
      </c>
      <c r="D123" s="284" t="s">
        <v>270</v>
      </c>
      <c r="E123" s="40">
        <v>349.4</v>
      </c>
      <c r="F123" s="40">
        <v>0</v>
      </c>
      <c r="G123" s="40">
        <v>45.62</v>
      </c>
      <c r="H123" s="40">
        <v>395.02</v>
      </c>
      <c r="I123" s="40">
        <v>1</v>
      </c>
    </row>
    <row r="124" spans="2:9" hidden="1" outlineLevel="2" x14ac:dyDescent="0.25">
      <c r="B124" s="317" t="s">
        <v>309</v>
      </c>
      <c r="C124" s="8" t="s">
        <v>38</v>
      </c>
      <c r="D124" s="284" t="s">
        <v>260</v>
      </c>
      <c r="E124" s="40">
        <v>349.4</v>
      </c>
      <c r="F124" s="40">
        <v>-228.82</v>
      </c>
      <c r="G124" s="40">
        <v>-142.74</v>
      </c>
      <c r="H124" s="40">
        <v>-22.16</v>
      </c>
      <c r="I124" s="40">
        <v>1</v>
      </c>
    </row>
    <row r="125" spans="2:9" hidden="1" outlineLevel="2" x14ac:dyDescent="0.25">
      <c r="B125" s="317" t="s">
        <v>309</v>
      </c>
      <c r="C125" s="8" t="s">
        <v>244</v>
      </c>
      <c r="D125" s="284" t="s">
        <v>275</v>
      </c>
      <c r="E125" s="40">
        <v>349.4</v>
      </c>
      <c r="F125" s="40">
        <v>0</v>
      </c>
      <c r="G125" s="40">
        <v>-349.4</v>
      </c>
      <c r="H125" s="40">
        <v>0</v>
      </c>
      <c r="I125" s="40">
        <v>1</v>
      </c>
    </row>
    <row r="126" spans="2:9" hidden="1" outlineLevel="2" x14ac:dyDescent="0.25">
      <c r="B126" s="317" t="s">
        <v>309</v>
      </c>
      <c r="C126" s="8" t="s">
        <v>49</v>
      </c>
      <c r="D126" s="284" t="s">
        <v>272</v>
      </c>
      <c r="E126" s="40">
        <v>349.4</v>
      </c>
      <c r="F126" s="40">
        <v>0</v>
      </c>
      <c r="G126" s="40">
        <v>-62.11</v>
      </c>
      <c r="H126" s="40">
        <v>287.29000000000002</v>
      </c>
      <c r="I126" s="40">
        <v>1</v>
      </c>
    </row>
    <row r="127" spans="2:9" hidden="1" outlineLevel="2" x14ac:dyDescent="0.25">
      <c r="B127" s="317" t="s">
        <v>309</v>
      </c>
      <c r="C127" s="8" t="s">
        <v>16</v>
      </c>
      <c r="D127" s="284" t="s">
        <v>266</v>
      </c>
      <c r="E127" s="40">
        <v>2509.4</v>
      </c>
      <c r="F127" s="40">
        <v>-362.9</v>
      </c>
      <c r="G127" s="40">
        <v>-2146.5</v>
      </c>
      <c r="H127" s="40">
        <v>0</v>
      </c>
      <c r="I127" s="40">
        <v>1</v>
      </c>
    </row>
    <row r="128" spans="2:9" hidden="1" outlineLevel="2" x14ac:dyDescent="0.25">
      <c r="B128" s="317" t="s">
        <v>309</v>
      </c>
      <c r="C128" s="8" t="s">
        <v>38</v>
      </c>
      <c r="D128" s="284" t="s">
        <v>260</v>
      </c>
      <c r="E128" s="40">
        <v>2509.4</v>
      </c>
      <c r="F128" s="40">
        <v>-477.32</v>
      </c>
      <c r="G128" s="40">
        <v>-1910.31</v>
      </c>
      <c r="H128" s="40">
        <v>121.77</v>
      </c>
      <c r="I128" s="40">
        <v>1</v>
      </c>
    </row>
    <row r="129" spans="2:9" hidden="1" outlineLevel="2" x14ac:dyDescent="0.25">
      <c r="B129" s="317" t="s">
        <v>309</v>
      </c>
      <c r="C129" s="8" t="s">
        <v>16</v>
      </c>
      <c r="D129" s="284" t="s">
        <v>266</v>
      </c>
      <c r="E129" s="40">
        <v>349.4</v>
      </c>
      <c r="F129" s="40">
        <v>-362.9</v>
      </c>
      <c r="G129" s="40">
        <v>0</v>
      </c>
      <c r="H129" s="40">
        <v>-13.5</v>
      </c>
      <c r="I129" s="40">
        <v>1</v>
      </c>
    </row>
    <row r="130" spans="2:9" hidden="1" outlineLevel="2" x14ac:dyDescent="0.25">
      <c r="B130" s="317" t="s">
        <v>309</v>
      </c>
      <c r="C130" s="8" t="s">
        <v>123</v>
      </c>
      <c r="D130" s="284" t="s">
        <v>264</v>
      </c>
      <c r="E130" s="40">
        <v>2509.4</v>
      </c>
      <c r="F130" s="40">
        <v>-359.9</v>
      </c>
      <c r="G130" s="40">
        <v>-2146.5</v>
      </c>
      <c r="H130" s="40">
        <v>3</v>
      </c>
      <c r="I130" s="40">
        <v>1</v>
      </c>
    </row>
    <row r="131" spans="2:9" hidden="1" outlineLevel="2" x14ac:dyDescent="0.25">
      <c r="B131" s="317" t="s">
        <v>309</v>
      </c>
      <c r="C131" s="8" t="s">
        <v>199</v>
      </c>
      <c r="D131" s="284" t="s">
        <v>274</v>
      </c>
      <c r="E131" s="40">
        <v>2509.4</v>
      </c>
      <c r="F131" s="40">
        <v>0</v>
      </c>
      <c r="G131" s="40">
        <v>-2509.4</v>
      </c>
      <c r="H131" s="40">
        <v>0</v>
      </c>
      <c r="I131" s="40">
        <v>1</v>
      </c>
    </row>
    <row r="132" spans="2:9" hidden="1" outlineLevel="2" x14ac:dyDescent="0.25">
      <c r="B132" s="317" t="s">
        <v>309</v>
      </c>
      <c r="C132" s="8" t="s">
        <v>1229</v>
      </c>
      <c r="D132" s="284" t="s">
        <v>1484</v>
      </c>
      <c r="E132" s="40">
        <v>349.4</v>
      </c>
      <c r="F132" s="40">
        <v>-225</v>
      </c>
      <c r="G132" s="40">
        <v>-121.4</v>
      </c>
      <c r="H132" s="40">
        <v>3</v>
      </c>
      <c r="I132" s="40">
        <v>1</v>
      </c>
    </row>
    <row r="133" spans="2:9" hidden="1" outlineLevel="2" x14ac:dyDescent="0.25">
      <c r="B133" s="317" t="s">
        <v>309</v>
      </c>
      <c r="C133" s="8" t="s">
        <v>16</v>
      </c>
      <c r="D133" s="284" t="s">
        <v>266</v>
      </c>
      <c r="E133" s="40">
        <v>2509.4</v>
      </c>
      <c r="F133" s="40">
        <v>-362.9</v>
      </c>
      <c r="G133" s="40">
        <v>-2146.5</v>
      </c>
      <c r="H133" s="40">
        <v>0</v>
      </c>
      <c r="I133" s="40">
        <v>1</v>
      </c>
    </row>
    <row r="134" spans="2:9" hidden="1" outlineLevel="2" x14ac:dyDescent="0.25">
      <c r="B134" s="317" t="s">
        <v>309</v>
      </c>
      <c r="C134" s="8" t="s">
        <v>240</v>
      </c>
      <c r="D134" s="284" t="s">
        <v>267</v>
      </c>
      <c r="E134" s="40">
        <v>2509.4</v>
      </c>
      <c r="F134" s="40">
        <v>-23.08</v>
      </c>
      <c r="G134" s="40">
        <v>-2486.3200000000002</v>
      </c>
      <c r="H134" s="40">
        <v>0</v>
      </c>
      <c r="I134" s="40">
        <v>1</v>
      </c>
    </row>
    <row r="135" spans="2:9" hidden="1" outlineLevel="2" x14ac:dyDescent="0.25">
      <c r="B135" s="317" t="s">
        <v>309</v>
      </c>
      <c r="C135" s="8" t="s">
        <v>38</v>
      </c>
      <c r="D135" s="284" t="s">
        <v>260</v>
      </c>
      <c r="E135" s="40">
        <v>349.4</v>
      </c>
      <c r="F135" s="40">
        <v>-206.66</v>
      </c>
      <c r="G135" s="40">
        <v>-142.74</v>
      </c>
      <c r="H135" s="40">
        <v>0</v>
      </c>
      <c r="I135" s="40">
        <v>1</v>
      </c>
    </row>
    <row r="136" spans="2:9" hidden="1" outlineLevel="2" x14ac:dyDescent="0.25">
      <c r="B136" s="317" t="s">
        <v>309</v>
      </c>
      <c r="C136" s="8" t="s">
        <v>244</v>
      </c>
      <c r="D136" s="284" t="s">
        <v>275</v>
      </c>
      <c r="E136" s="40">
        <v>349.4</v>
      </c>
      <c r="F136" s="40">
        <v>0</v>
      </c>
      <c r="G136" s="40">
        <v>-349.4</v>
      </c>
      <c r="H136" s="40">
        <v>0</v>
      </c>
      <c r="I136" s="40">
        <v>1</v>
      </c>
    </row>
    <row r="137" spans="2:9" hidden="1" outlineLevel="2" x14ac:dyDescent="0.25">
      <c r="B137" s="317" t="s">
        <v>309</v>
      </c>
      <c r="C137" s="8" t="s">
        <v>49</v>
      </c>
      <c r="D137" s="284" t="s">
        <v>272</v>
      </c>
      <c r="E137" s="40">
        <v>442</v>
      </c>
      <c r="F137" s="40">
        <v>-189.06</v>
      </c>
      <c r="G137" s="40">
        <v>-252.94</v>
      </c>
      <c r="H137" s="40">
        <v>0</v>
      </c>
      <c r="I137" s="40">
        <v>1</v>
      </c>
    </row>
    <row r="138" spans="2:9" hidden="1" outlineLevel="2" x14ac:dyDescent="0.25">
      <c r="B138" s="317" t="s">
        <v>309</v>
      </c>
      <c r="C138" s="8" t="s">
        <v>16</v>
      </c>
      <c r="D138" s="284" t="s">
        <v>266</v>
      </c>
      <c r="E138" s="40">
        <v>2509.4</v>
      </c>
      <c r="F138" s="40">
        <v>-362.9</v>
      </c>
      <c r="G138" s="40">
        <v>-2146.5</v>
      </c>
      <c r="H138" s="40">
        <v>0</v>
      </c>
      <c r="I138" s="40">
        <v>1</v>
      </c>
    </row>
    <row r="139" spans="2:9" hidden="1" outlineLevel="2" x14ac:dyDescent="0.25">
      <c r="B139" s="317" t="s">
        <v>309</v>
      </c>
      <c r="C139" s="8" t="s">
        <v>38</v>
      </c>
      <c r="D139" s="284" t="s">
        <v>260</v>
      </c>
      <c r="E139" s="40">
        <v>2509.4</v>
      </c>
      <c r="F139" s="40">
        <v>-477.32</v>
      </c>
      <c r="G139" s="40">
        <v>-1910.31</v>
      </c>
      <c r="H139" s="40">
        <v>121.77</v>
      </c>
      <c r="I139" s="40">
        <v>1</v>
      </c>
    </row>
    <row r="140" spans="2:9" hidden="1" outlineLevel="2" x14ac:dyDescent="0.25">
      <c r="B140" s="317" t="s">
        <v>309</v>
      </c>
      <c r="C140" s="8" t="s">
        <v>16</v>
      </c>
      <c r="D140" s="284" t="s">
        <v>266</v>
      </c>
      <c r="E140" s="40">
        <v>792.4</v>
      </c>
      <c r="F140" s="40">
        <v>-182.16</v>
      </c>
      <c r="G140" s="40">
        <v>-610.24</v>
      </c>
      <c r="H140" s="40">
        <v>0</v>
      </c>
      <c r="I140" s="40">
        <v>1</v>
      </c>
    </row>
    <row r="141" spans="2:9" hidden="1" outlineLevel="2" x14ac:dyDescent="0.25">
      <c r="B141" s="317" t="s">
        <v>309</v>
      </c>
      <c r="C141" s="8" t="s">
        <v>123</v>
      </c>
      <c r="D141" s="284" t="s">
        <v>264</v>
      </c>
      <c r="E141" s="40">
        <v>2602</v>
      </c>
      <c r="F141" s="40">
        <v>-359.9</v>
      </c>
      <c r="G141" s="40">
        <v>-2239.1</v>
      </c>
      <c r="H141" s="40">
        <v>3</v>
      </c>
      <c r="I141" s="40">
        <v>1</v>
      </c>
    </row>
    <row r="142" spans="2:9" hidden="1" outlineLevel="2" x14ac:dyDescent="0.25">
      <c r="B142" s="317" t="s">
        <v>309</v>
      </c>
      <c r="C142" s="8" t="s">
        <v>199</v>
      </c>
      <c r="D142" s="284" t="s">
        <v>274</v>
      </c>
      <c r="E142" s="40">
        <v>3045</v>
      </c>
      <c r="F142" s="40">
        <v>-209.5</v>
      </c>
      <c r="G142" s="40">
        <v>-2832.5</v>
      </c>
      <c r="H142" s="40">
        <v>3</v>
      </c>
      <c r="I142" s="40">
        <v>1</v>
      </c>
    </row>
    <row r="143" spans="2:9" hidden="1" outlineLevel="2" x14ac:dyDescent="0.25">
      <c r="B143" s="317" t="s">
        <v>309</v>
      </c>
      <c r="C143" s="8" t="s">
        <v>16</v>
      </c>
      <c r="D143" s="284" t="s">
        <v>266</v>
      </c>
      <c r="E143" s="40">
        <v>2952.4</v>
      </c>
      <c r="F143" s="40">
        <v>-182.16</v>
      </c>
      <c r="G143" s="40">
        <v>-2770.24</v>
      </c>
      <c r="H143" s="40">
        <v>0</v>
      </c>
      <c r="I143" s="40">
        <v>1</v>
      </c>
    </row>
    <row r="144" spans="2:9" hidden="1" outlineLevel="2" x14ac:dyDescent="0.25">
      <c r="B144" s="317" t="s">
        <v>309</v>
      </c>
      <c r="C144" s="8" t="s">
        <v>240</v>
      </c>
      <c r="D144" s="284" t="s">
        <v>267</v>
      </c>
      <c r="E144" s="40">
        <v>3045</v>
      </c>
      <c r="F144" s="40">
        <v>0</v>
      </c>
      <c r="G144" s="40">
        <v>-2832.23</v>
      </c>
      <c r="H144" s="40">
        <v>212.77</v>
      </c>
      <c r="I144" s="40">
        <v>1</v>
      </c>
    </row>
    <row r="145" spans="2:9" hidden="1" outlineLevel="2" x14ac:dyDescent="0.25">
      <c r="B145" s="317" t="s">
        <v>309</v>
      </c>
      <c r="C145" s="8" t="s">
        <v>38</v>
      </c>
      <c r="D145" s="284" t="s">
        <v>260</v>
      </c>
      <c r="E145" s="40">
        <v>792.4</v>
      </c>
      <c r="F145" s="40">
        <v>-117.83</v>
      </c>
      <c r="G145" s="40">
        <v>-674.57</v>
      </c>
      <c r="H145" s="40">
        <v>0</v>
      </c>
      <c r="I145" s="40">
        <v>1</v>
      </c>
    </row>
    <row r="146" spans="2:9" hidden="1" outlineLevel="2" x14ac:dyDescent="0.25">
      <c r="B146" s="317" t="s">
        <v>309</v>
      </c>
      <c r="C146" s="8" t="s">
        <v>244</v>
      </c>
      <c r="D146" s="284" t="s">
        <v>275</v>
      </c>
      <c r="E146" s="40">
        <v>792.4</v>
      </c>
      <c r="F146" s="40">
        <v>-52.2</v>
      </c>
      <c r="G146" s="40">
        <v>-740.2</v>
      </c>
      <c r="H146" s="40">
        <v>0</v>
      </c>
      <c r="I146" s="40">
        <v>1</v>
      </c>
    </row>
    <row r="147" spans="2:9" hidden="1" outlineLevel="2" x14ac:dyDescent="0.25">
      <c r="B147" s="317" t="s">
        <v>309</v>
      </c>
      <c r="C147" s="8" t="s">
        <v>49</v>
      </c>
      <c r="D147" s="284" t="s">
        <v>272</v>
      </c>
      <c r="E147" s="40">
        <v>792.4</v>
      </c>
      <c r="F147" s="40">
        <v>-189.06</v>
      </c>
      <c r="G147" s="40">
        <v>-603.34</v>
      </c>
      <c r="H147" s="40">
        <v>0</v>
      </c>
      <c r="I147" s="40">
        <v>1</v>
      </c>
    </row>
    <row r="148" spans="2:9" hidden="1" outlineLevel="2" x14ac:dyDescent="0.25">
      <c r="B148" s="317" t="s">
        <v>309</v>
      </c>
      <c r="C148" s="8" t="s">
        <v>16</v>
      </c>
      <c r="D148" s="284" t="s">
        <v>266</v>
      </c>
      <c r="E148" s="40">
        <v>2952.4</v>
      </c>
      <c r="F148" s="40">
        <v>-531.38</v>
      </c>
      <c r="G148" s="40">
        <v>-2421.02</v>
      </c>
      <c r="H148" s="40">
        <v>0</v>
      </c>
      <c r="I148" s="40">
        <v>1</v>
      </c>
    </row>
    <row r="149" spans="2:9" hidden="1" outlineLevel="2" x14ac:dyDescent="0.25">
      <c r="B149" s="317" t="s">
        <v>309</v>
      </c>
      <c r="C149" s="8" t="s">
        <v>38</v>
      </c>
      <c r="D149" s="284" t="s">
        <v>260</v>
      </c>
      <c r="E149" s="40">
        <v>3045</v>
      </c>
      <c r="F149" s="40">
        <v>-570.15</v>
      </c>
      <c r="G149" s="40">
        <v>-2312.1</v>
      </c>
      <c r="H149" s="40">
        <v>162.75</v>
      </c>
      <c r="I149" s="40">
        <v>1</v>
      </c>
    </row>
    <row r="150" spans="2:9" hidden="1" outlineLevel="2" x14ac:dyDescent="0.25">
      <c r="B150" s="317" t="s">
        <v>309</v>
      </c>
      <c r="C150" s="8" t="s">
        <v>19</v>
      </c>
      <c r="D150" s="284" t="s">
        <v>262</v>
      </c>
      <c r="E150" s="40">
        <v>131.21</v>
      </c>
      <c r="F150" s="40">
        <v>0</v>
      </c>
      <c r="G150" s="40">
        <v>-131.21</v>
      </c>
      <c r="H150" s="40">
        <v>0</v>
      </c>
      <c r="I150" s="40">
        <v>1</v>
      </c>
    </row>
    <row r="151" spans="2:9" hidden="1" outlineLevel="2" x14ac:dyDescent="0.25">
      <c r="B151" s="317" t="s">
        <v>309</v>
      </c>
      <c r="C151" s="8" t="s">
        <v>16</v>
      </c>
      <c r="D151" s="284" t="s">
        <v>266</v>
      </c>
      <c r="E151" s="40">
        <v>537.87</v>
      </c>
      <c r="F151" s="40">
        <v>0</v>
      </c>
      <c r="G151" s="40">
        <v>0</v>
      </c>
      <c r="H151" s="40">
        <v>537.87</v>
      </c>
      <c r="I151" s="40">
        <v>1</v>
      </c>
    </row>
    <row r="152" spans="2:9" hidden="1" outlineLevel="2" x14ac:dyDescent="0.25">
      <c r="B152" s="317" t="s">
        <v>309</v>
      </c>
      <c r="C152" s="8" t="s">
        <v>123</v>
      </c>
      <c r="D152" s="284" t="s">
        <v>264</v>
      </c>
      <c r="E152" s="40">
        <v>2952.4</v>
      </c>
      <c r="F152" s="40">
        <v>-179.16</v>
      </c>
      <c r="G152" s="40">
        <v>-2770.24</v>
      </c>
      <c r="H152" s="40">
        <v>3</v>
      </c>
      <c r="I152" s="40">
        <v>1</v>
      </c>
    </row>
    <row r="153" spans="2:9" hidden="1" outlineLevel="2" x14ac:dyDescent="0.25">
      <c r="B153" s="317" t="s">
        <v>309</v>
      </c>
      <c r="C153" s="8" t="s">
        <v>84</v>
      </c>
      <c r="D153" s="284" t="s">
        <v>271</v>
      </c>
      <c r="E153" s="40">
        <v>792.4</v>
      </c>
      <c r="F153" s="40">
        <v>-47.94</v>
      </c>
      <c r="G153" s="40">
        <v>-744.46</v>
      </c>
      <c r="H153" s="40">
        <v>0</v>
      </c>
      <c r="I153" s="40">
        <v>1</v>
      </c>
    </row>
    <row r="154" spans="2:9" hidden="1" outlineLevel="2" x14ac:dyDescent="0.25">
      <c r="B154" s="317" t="s">
        <v>309</v>
      </c>
      <c r="C154" s="8" t="s">
        <v>199</v>
      </c>
      <c r="D154" s="284" t="s">
        <v>274</v>
      </c>
      <c r="E154" s="40">
        <v>2509.4</v>
      </c>
      <c r="F154" s="40">
        <v>0</v>
      </c>
      <c r="G154" s="40">
        <v>-2509.4</v>
      </c>
      <c r="H154" s="40">
        <v>0</v>
      </c>
      <c r="I154" s="40">
        <v>1</v>
      </c>
    </row>
    <row r="155" spans="2:9" hidden="1" outlineLevel="2" x14ac:dyDescent="0.25">
      <c r="B155" s="317" t="s">
        <v>309</v>
      </c>
      <c r="C155" s="8" t="s">
        <v>240</v>
      </c>
      <c r="D155" s="284" t="s">
        <v>267</v>
      </c>
      <c r="E155" s="40">
        <v>2509.4</v>
      </c>
      <c r="F155" s="40">
        <v>-125.34</v>
      </c>
      <c r="G155" s="40">
        <v>-2384.06</v>
      </c>
      <c r="H155" s="40">
        <v>0</v>
      </c>
      <c r="I155" s="40">
        <v>1</v>
      </c>
    </row>
    <row r="156" spans="2:9" hidden="1" outlineLevel="2" x14ac:dyDescent="0.25">
      <c r="B156" s="317" t="s">
        <v>309</v>
      </c>
      <c r="C156" s="8" t="s">
        <v>38</v>
      </c>
      <c r="D156" s="284" t="s">
        <v>260</v>
      </c>
      <c r="E156" s="40">
        <v>349.4</v>
      </c>
      <c r="F156" s="40">
        <v>-206.66</v>
      </c>
      <c r="G156" s="40">
        <v>-142.74</v>
      </c>
      <c r="H156" s="40">
        <v>0</v>
      </c>
      <c r="I156" s="40">
        <v>1</v>
      </c>
    </row>
    <row r="157" spans="2:9" hidden="1" outlineLevel="2" x14ac:dyDescent="0.25">
      <c r="B157" s="317" t="s">
        <v>309</v>
      </c>
      <c r="C157" s="8" t="s">
        <v>244</v>
      </c>
      <c r="D157" s="284" t="s">
        <v>275</v>
      </c>
      <c r="E157" s="40">
        <v>349.4</v>
      </c>
      <c r="F157" s="40">
        <v>0</v>
      </c>
      <c r="G157" s="40">
        <v>0</v>
      </c>
      <c r="H157" s="40">
        <v>349.4</v>
      </c>
      <c r="I157" s="40">
        <v>1</v>
      </c>
    </row>
    <row r="158" spans="2:9" hidden="1" outlineLevel="2" x14ac:dyDescent="0.25">
      <c r="B158" s="317" t="s">
        <v>309</v>
      </c>
      <c r="C158" s="8" t="s">
        <v>16</v>
      </c>
      <c r="D158" s="284" t="s">
        <v>266</v>
      </c>
      <c r="E158" s="40">
        <v>2602</v>
      </c>
      <c r="F158" s="40">
        <v>-362.9</v>
      </c>
      <c r="G158" s="40">
        <v>-2239.1</v>
      </c>
      <c r="H158" s="40">
        <v>0</v>
      </c>
      <c r="I158" s="40">
        <v>1</v>
      </c>
    </row>
    <row r="159" spans="2:9" hidden="1" outlineLevel="2" x14ac:dyDescent="0.25">
      <c r="B159" s="317" t="s">
        <v>309</v>
      </c>
      <c r="C159" s="8" t="s">
        <v>38</v>
      </c>
      <c r="D159" s="284" t="s">
        <v>260</v>
      </c>
      <c r="E159" s="40">
        <v>2509.4</v>
      </c>
      <c r="F159" s="40">
        <v>-477.32</v>
      </c>
      <c r="G159" s="40">
        <v>-1910.31</v>
      </c>
      <c r="H159" s="40">
        <v>121.77</v>
      </c>
      <c r="I159" s="40">
        <v>1</v>
      </c>
    </row>
    <row r="160" spans="2:9" hidden="1" outlineLevel="2" x14ac:dyDescent="0.25">
      <c r="B160" s="317" t="s">
        <v>309</v>
      </c>
      <c r="C160" s="8" t="s">
        <v>16</v>
      </c>
      <c r="D160" s="284" t="s">
        <v>266</v>
      </c>
      <c r="E160" s="40">
        <v>217.15</v>
      </c>
      <c r="F160" s="40">
        <v>-13.17</v>
      </c>
      <c r="G160" s="40">
        <v>-203.98</v>
      </c>
      <c r="H160" s="40">
        <v>0</v>
      </c>
      <c r="I160" s="40">
        <v>1</v>
      </c>
    </row>
    <row r="161" spans="2:9" hidden="1" outlineLevel="2" x14ac:dyDescent="0.25">
      <c r="B161" s="317" t="s">
        <v>309</v>
      </c>
      <c r="C161" s="8" t="s">
        <v>123</v>
      </c>
      <c r="D161" s="284" t="s">
        <v>264</v>
      </c>
      <c r="E161" s="40">
        <v>2509.4</v>
      </c>
      <c r="F161" s="40">
        <v>-359.9</v>
      </c>
      <c r="G161" s="40">
        <v>-2146.5</v>
      </c>
      <c r="H161" s="40">
        <v>3</v>
      </c>
      <c r="I161" s="40">
        <v>1</v>
      </c>
    </row>
    <row r="162" spans="2:9" hidden="1" outlineLevel="2" x14ac:dyDescent="0.25">
      <c r="B162" s="317" t="s">
        <v>309</v>
      </c>
      <c r="C162" s="8" t="s">
        <v>84</v>
      </c>
      <c r="D162" s="284" t="s">
        <v>271</v>
      </c>
      <c r="E162" s="40">
        <v>442</v>
      </c>
      <c r="F162" s="40">
        <v>0</v>
      </c>
      <c r="G162" s="40">
        <v>0</v>
      </c>
      <c r="H162" s="40">
        <v>442</v>
      </c>
      <c r="I162" s="40">
        <v>1</v>
      </c>
    </row>
    <row r="163" spans="2:9" hidden="1" outlineLevel="2" x14ac:dyDescent="0.25">
      <c r="B163" s="317" t="s">
        <v>309</v>
      </c>
      <c r="C163" s="8" t="s">
        <v>16</v>
      </c>
      <c r="D163" s="284" t="s">
        <v>266</v>
      </c>
      <c r="E163" s="40">
        <v>2602</v>
      </c>
      <c r="F163" s="40">
        <v>-362.9</v>
      </c>
      <c r="G163" s="40">
        <v>-2239.1</v>
      </c>
      <c r="H163" s="40">
        <v>0</v>
      </c>
      <c r="I163" s="40">
        <v>1</v>
      </c>
    </row>
    <row r="164" spans="2:9" hidden="1" outlineLevel="2" x14ac:dyDescent="0.25">
      <c r="B164" s="317" t="s">
        <v>309</v>
      </c>
      <c r="C164" s="8" t="s">
        <v>199</v>
      </c>
      <c r="D164" s="284" t="s">
        <v>274</v>
      </c>
      <c r="E164" s="40">
        <v>2509.4</v>
      </c>
      <c r="F164" s="40">
        <v>0</v>
      </c>
      <c r="G164" s="40">
        <v>-2509.4</v>
      </c>
      <c r="H164" s="40">
        <v>0</v>
      </c>
      <c r="I164" s="40">
        <v>1</v>
      </c>
    </row>
    <row r="165" spans="2:9" hidden="1" outlineLevel="2" x14ac:dyDescent="0.25">
      <c r="B165" s="317" t="s">
        <v>309</v>
      </c>
      <c r="C165" s="8" t="s">
        <v>16</v>
      </c>
      <c r="D165" s="284" t="s">
        <v>266</v>
      </c>
      <c r="E165" s="40">
        <v>2509.4</v>
      </c>
      <c r="F165" s="40">
        <v>-362.9</v>
      </c>
      <c r="G165" s="40">
        <v>-2146.5</v>
      </c>
      <c r="H165" s="40">
        <v>0</v>
      </c>
      <c r="I165" s="40">
        <v>1</v>
      </c>
    </row>
    <row r="166" spans="2:9" hidden="1" outlineLevel="2" x14ac:dyDescent="0.25">
      <c r="B166" s="317" t="s">
        <v>309</v>
      </c>
      <c r="C166" s="8" t="s">
        <v>240</v>
      </c>
      <c r="D166" s="284" t="s">
        <v>267</v>
      </c>
      <c r="E166" s="40">
        <v>2509.4</v>
      </c>
      <c r="F166" s="40">
        <v>-566.80999999999995</v>
      </c>
      <c r="G166" s="40">
        <v>-1942.59</v>
      </c>
      <c r="H166" s="40">
        <v>0</v>
      </c>
      <c r="I166" s="40">
        <v>1</v>
      </c>
    </row>
    <row r="167" spans="2:9" hidden="1" outlineLevel="2" x14ac:dyDescent="0.25">
      <c r="B167" s="317" t="s">
        <v>309</v>
      </c>
      <c r="C167" s="8" t="s">
        <v>38</v>
      </c>
      <c r="D167" s="284" t="s">
        <v>260</v>
      </c>
      <c r="E167" s="40">
        <v>349.4</v>
      </c>
      <c r="F167" s="40">
        <v>-206.66</v>
      </c>
      <c r="G167" s="40">
        <v>-142.74</v>
      </c>
      <c r="H167" s="40">
        <v>0</v>
      </c>
      <c r="I167" s="40">
        <v>1</v>
      </c>
    </row>
    <row r="168" spans="2:9" hidden="1" outlineLevel="2" x14ac:dyDescent="0.25">
      <c r="B168" s="317" t="s">
        <v>309</v>
      </c>
      <c r="C168" s="8" t="s">
        <v>49</v>
      </c>
      <c r="D168" s="284" t="s">
        <v>272</v>
      </c>
      <c r="E168" s="40">
        <v>349.4</v>
      </c>
      <c r="F168" s="40">
        <v>-159.06</v>
      </c>
      <c r="G168" s="40">
        <v>-190.34</v>
      </c>
      <c r="H168" s="40">
        <v>0</v>
      </c>
      <c r="I168" s="40">
        <v>1</v>
      </c>
    </row>
    <row r="169" spans="2:9" hidden="1" outlineLevel="2" x14ac:dyDescent="0.25">
      <c r="B169" s="317" t="s">
        <v>309</v>
      </c>
      <c r="C169" s="8" t="s">
        <v>16</v>
      </c>
      <c r="D169" s="284" t="s">
        <v>266</v>
      </c>
      <c r="E169" s="40">
        <v>2509.4</v>
      </c>
      <c r="F169" s="40">
        <v>-362.9</v>
      </c>
      <c r="G169" s="40">
        <v>-2146.5</v>
      </c>
      <c r="H169" s="40">
        <v>0</v>
      </c>
      <c r="I169" s="40">
        <v>1</v>
      </c>
    </row>
    <row r="170" spans="2:9" hidden="1" outlineLevel="2" x14ac:dyDescent="0.25">
      <c r="B170" s="317" t="s">
        <v>309</v>
      </c>
      <c r="C170" s="8" t="s">
        <v>38</v>
      </c>
      <c r="D170" s="284" t="s">
        <v>260</v>
      </c>
      <c r="E170" s="40">
        <v>2509.4</v>
      </c>
      <c r="F170" s="40">
        <v>-477.32</v>
      </c>
      <c r="G170" s="40">
        <v>-1910.31</v>
      </c>
      <c r="H170" s="40">
        <v>121.77</v>
      </c>
      <c r="I170" s="40">
        <v>1</v>
      </c>
    </row>
    <row r="171" spans="2:9" hidden="1" outlineLevel="2" x14ac:dyDescent="0.25">
      <c r="B171" s="317" t="s">
        <v>309</v>
      </c>
      <c r="C171" s="8" t="s">
        <v>123</v>
      </c>
      <c r="D171" s="284" t="s">
        <v>264</v>
      </c>
      <c r="E171" s="40">
        <v>2509.4</v>
      </c>
      <c r="F171" s="40">
        <v>-359.9</v>
      </c>
      <c r="G171" s="40">
        <v>-2146.5</v>
      </c>
      <c r="H171" s="40">
        <v>3</v>
      </c>
      <c r="I171" s="40">
        <v>1</v>
      </c>
    </row>
    <row r="172" spans="2:9" hidden="1" outlineLevel="2" x14ac:dyDescent="0.25">
      <c r="B172" s="317" t="s">
        <v>309</v>
      </c>
      <c r="C172" s="8" t="s">
        <v>199</v>
      </c>
      <c r="D172" s="284" t="s">
        <v>274</v>
      </c>
      <c r="E172" s="40">
        <v>2509.4</v>
      </c>
      <c r="F172" s="40">
        <v>0</v>
      </c>
      <c r="G172" s="40">
        <v>-2509.4</v>
      </c>
      <c r="H172" s="40">
        <v>0</v>
      </c>
      <c r="I172" s="40">
        <v>1</v>
      </c>
    </row>
    <row r="173" spans="2:9" hidden="1" outlineLevel="2" x14ac:dyDescent="0.25">
      <c r="B173" s="317" t="s">
        <v>309</v>
      </c>
      <c r="C173" s="8" t="s">
        <v>240</v>
      </c>
      <c r="D173" s="284" t="s">
        <v>267</v>
      </c>
      <c r="E173" s="40">
        <v>2509.4</v>
      </c>
      <c r="F173" s="40">
        <v>-566.80999999999995</v>
      </c>
      <c r="G173" s="40">
        <v>-1942.59</v>
      </c>
      <c r="H173" s="40">
        <v>0</v>
      </c>
      <c r="I173" s="40">
        <v>1</v>
      </c>
    </row>
    <row r="174" spans="2:9" hidden="1" outlineLevel="2" x14ac:dyDescent="0.25">
      <c r="B174" s="317" t="s">
        <v>309</v>
      </c>
      <c r="C174" s="8" t="s">
        <v>49</v>
      </c>
      <c r="D174" s="284" t="s">
        <v>272</v>
      </c>
      <c r="E174" s="40">
        <v>442</v>
      </c>
      <c r="F174" s="40">
        <v>-189.06</v>
      </c>
      <c r="G174" s="40">
        <v>-252.94</v>
      </c>
      <c r="H174" s="40">
        <v>0</v>
      </c>
      <c r="I174" s="40">
        <v>1</v>
      </c>
    </row>
    <row r="175" spans="2:9" hidden="1" outlineLevel="2" x14ac:dyDescent="0.25">
      <c r="B175" s="317" t="s">
        <v>309</v>
      </c>
      <c r="C175" s="8" t="s">
        <v>16</v>
      </c>
      <c r="D175" s="284" t="s">
        <v>266</v>
      </c>
      <c r="E175" s="40">
        <v>92.6</v>
      </c>
      <c r="F175" s="40">
        <v>-21.6</v>
      </c>
      <c r="G175" s="40">
        <v>-71</v>
      </c>
      <c r="H175" s="40">
        <v>0</v>
      </c>
      <c r="I175" s="40">
        <v>1</v>
      </c>
    </row>
    <row r="176" spans="2:9" hidden="1" outlineLevel="2" x14ac:dyDescent="0.25">
      <c r="B176" s="317" t="s">
        <v>309</v>
      </c>
      <c r="C176" s="8" t="s">
        <v>38</v>
      </c>
      <c r="D176" s="284" t="s">
        <v>260</v>
      </c>
      <c r="E176" s="40">
        <v>2509.4</v>
      </c>
      <c r="F176" s="40">
        <v>-477.32</v>
      </c>
      <c r="G176" s="40">
        <v>-1910.31</v>
      </c>
      <c r="H176" s="40">
        <v>121.77</v>
      </c>
      <c r="I176" s="40">
        <v>1</v>
      </c>
    </row>
    <row r="177" spans="2:9" hidden="1" outlineLevel="2" x14ac:dyDescent="0.25">
      <c r="B177" s="317" t="s">
        <v>309</v>
      </c>
      <c r="C177" s="8" t="s">
        <v>123</v>
      </c>
      <c r="D177" s="284" t="s">
        <v>264</v>
      </c>
      <c r="E177" s="40">
        <v>2509.4</v>
      </c>
      <c r="F177" s="40">
        <v>-359.9</v>
      </c>
      <c r="G177" s="40">
        <v>-2146.5</v>
      </c>
      <c r="H177" s="40">
        <v>3</v>
      </c>
      <c r="I177" s="40">
        <v>1</v>
      </c>
    </row>
    <row r="178" spans="2:9" hidden="1" outlineLevel="2" x14ac:dyDescent="0.25">
      <c r="B178" s="317" t="s">
        <v>309</v>
      </c>
      <c r="C178" s="8" t="s">
        <v>38</v>
      </c>
      <c r="D178" s="284" t="s">
        <v>260</v>
      </c>
      <c r="E178" s="40">
        <v>349.4</v>
      </c>
      <c r="F178" s="40">
        <v>-206.66</v>
      </c>
      <c r="G178" s="40">
        <v>-142.74</v>
      </c>
      <c r="H178" s="40">
        <v>0</v>
      </c>
      <c r="I178" s="40">
        <v>1</v>
      </c>
    </row>
    <row r="179" spans="2:9" hidden="1" outlineLevel="2" x14ac:dyDescent="0.25">
      <c r="B179" s="317" t="s">
        <v>309</v>
      </c>
      <c r="C179" s="8" t="s">
        <v>199</v>
      </c>
      <c r="D179" s="284" t="s">
        <v>274</v>
      </c>
      <c r="E179" s="40">
        <v>2952.4</v>
      </c>
      <c r="F179" s="40">
        <v>-179.16</v>
      </c>
      <c r="G179" s="40">
        <v>-2770.24</v>
      </c>
      <c r="H179" s="40">
        <v>3</v>
      </c>
      <c r="I179" s="40">
        <v>1</v>
      </c>
    </row>
    <row r="180" spans="2:9" hidden="1" outlineLevel="2" x14ac:dyDescent="0.25">
      <c r="B180" s="317" t="s">
        <v>309</v>
      </c>
      <c r="C180" s="8" t="s">
        <v>240</v>
      </c>
      <c r="D180" s="284" t="s">
        <v>267</v>
      </c>
      <c r="E180" s="40">
        <v>2952.4</v>
      </c>
      <c r="F180" s="40">
        <v>-1399.7</v>
      </c>
      <c r="G180" s="40">
        <v>-1549.43</v>
      </c>
      <c r="H180" s="40">
        <v>3.27</v>
      </c>
      <c r="I180" s="40">
        <v>1</v>
      </c>
    </row>
    <row r="181" spans="2:9" hidden="1" outlineLevel="2" x14ac:dyDescent="0.25">
      <c r="B181" s="317" t="s">
        <v>309</v>
      </c>
      <c r="C181" s="8" t="s">
        <v>38</v>
      </c>
      <c r="D181" s="284" t="s">
        <v>260</v>
      </c>
      <c r="E181" s="40">
        <v>792.4</v>
      </c>
      <c r="F181" s="40">
        <v>-117.83</v>
      </c>
      <c r="G181" s="40">
        <v>-674.57</v>
      </c>
      <c r="H181" s="40">
        <v>0</v>
      </c>
      <c r="I181" s="40">
        <v>1</v>
      </c>
    </row>
    <row r="182" spans="2:9" hidden="1" outlineLevel="2" x14ac:dyDescent="0.25">
      <c r="B182" s="317" t="s">
        <v>309</v>
      </c>
      <c r="C182" s="8" t="s">
        <v>16</v>
      </c>
      <c r="D182" s="284" t="s">
        <v>266</v>
      </c>
      <c r="E182" s="40">
        <v>443</v>
      </c>
      <c r="F182" s="40">
        <v>-182.16</v>
      </c>
      <c r="G182" s="40">
        <v>-260.83999999999997</v>
      </c>
      <c r="H182" s="40">
        <v>0</v>
      </c>
      <c r="I182" s="40">
        <v>1</v>
      </c>
    </row>
    <row r="183" spans="2:9" hidden="1" outlineLevel="2" x14ac:dyDescent="0.25">
      <c r="B183" s="317" t="s">
        <v>309</v>
      </c>
      <c r="C183" s="8" t="s">
        <v>38</v>
      </c>
      <c r="D183" s="284" t="s">
        <v>260</v>
      </c>
      <c r="E183" s="40">
        <v>2952.4</v>
      </c>
      <c r="F183" s="40">
        <v>-92.83</v>
      </c>
      <c r="G183" s="40">
        <v>-2818.59</v>
      </c>
      <c r="H183" s="40">
        <v>40.98</v>
      </c>
      <c r="I183" s="40">
        <v>1</v>
      </c>
    </row>
    <row r="184" spans="2:9" hidden="1" outlineLevel="2" x14ac:dyDescent="0.25">
      <c r="B184" s="317" t="s">
        <v>309</v>
      </c>
      <c r="C184" s="8" t="s">
        <v>123</v>
      </c>
      <c r="D184" s="284" t="s">
        <v>264</v>
      </c>
      <c r="E184" s="40">
        <v>2952.4</v>
      </c>
      <c r="F184" s="40">
        <v>-179.16</v>
      </c>
      <c r="G184" s="40">
        <v>-2770.24</v>
      </c>
      <c r="H184" s="40">
        <v>3</v>
      </c>
      <c r="I184" s="40">
        <v>1</v>
      </c>
    </row>
    <row r="185" spans="2:9" hidden="1" outlineLevel="2" x14ac:dyDescent="0.25">
      <c r="B185" s="317" t="s">
        <v>309</v>
      </c>
      <c r="C185" s="8" t="s">
        <v>199</v>
      </c>
      <c r="D185" s="284" t="s">
        <v>274</v>
      </c>
      <c r="E185" s="40">
        <v>2602</v>
      </c>
      <c r="F185" s="40">
        <v>0</v>
      </c>
      <c r="G185" s="40">
        <v>-2602</v>
      </c>
      <c r="H185" s="40">
        <v>0</v>
      </c>
      <c r="I185" s="40">
        <v>1</v>
      </c>
    </row>
    <row r="186" spans="2:9" hidden="1" outlineLevel="2" x14ac:dyDescent="0.25">
      <c r="B186" s="317" t="s">
        <v>309</v>
      </c>
      <c r="C186" s="8" t="s">
        <v>16</v>
      </c>
      <c r="D186" s="284" t="s">
        <v>266</v>
      </c>
      <c r="E186" s="40">
        <v>2509.4</v>
      </c>
      <c r="F186" s="40">
        <v>-362.9</v>
      </c>
      <c r="G186" s="40">
        <v>-2146.5</v>
      </c>
      <c r="H186" s="40">
        <v>0</v>
      </c>
      <c r="I186" s="40">
        <v>1</v>
      </c>
    </row>
    <row r="187" spans="2:9" hidden="1" outlineLevel="2" x14ac:dyDescent="0.25">
      <c r="B187" s="317" t="s">
        <v>309</v>
      </c>
      <c r="C187" s="8" t="s">
        <v>38</v>
      </c>
      <c r="D187" s="284" t="s">
        <v>260</v>
      </c>
      <c r="E187" s="40">
        <v>4138.43</v>
      </c>
      <c r="F187" s="40">
        <v>-371.76</v>
      </c>
      <c r="G187" s="40">
        <v>-3766.67</v>
      </c>
      <c r="H187" s="40">
        <v>0</v>
      </c>
      <c r="I187" s="40">
        <v>1</v>
      </c>
    </row>
    <row r="188" spans="2:9" hidden="1" outlineLevel="2" x14ac:dyDescent="0.25">
      <c r="B188" s="317" t="s">
        <v>309</v>
      </c>
      <c r="C188" s="8" t="s">
        <v>84</v>
      </c>
      <c r="D188" s="284" t="s">
        <v>271</v>
      </c>
      <c r="E188" s="40">
        <v>13416.71</v>
      </c>
      <c r="F188" s="40">
        <v>-2887.42</v>
      </c>
      <c r="G188" s="40">
        <v>-10529.29</v>
      </c>
      <c r="H188" s="40">
        <v>0</v>
      </c>
      <c r="I188" s="40">
        <v>1</v>
      </c>
    </row>
    <row r="189" spans="2:9" hidden="1" outlineLevel="2" x14ac:dyDescent="0.25">
      <c r="B189" s="317" t="s">
        <v>309</v>
      </c>
      <c r="C189" s="8" t="s">
        <v>49</v>
      </c>
      <c r="D189" s="284" t="s">
        <v>272</v>
      </c>
      <c r="E189" s="40">
        <v>349.4</v>
      </c>
      <c r="F189" s="40">
        <v>-30</v>
      </c>
      <c r="G189" s="40">
        <v>-319.39999999999998</v>
      </c>
      <c r="H189" s="40">
        <v>0</v>
      </c>
      <c r="I189" s="40">
        <v>1</v>
      </c>
    </row>
    <row r="190" spans="2:9" hidden="1" outlineLevel="2" x14ac:dyDescent="0.25">
      <c r="B190" s="317" t="s">
        <v>309</v>
      </c>
      <c r="C190" s="8" t="s">
        <v>16</v>
      </c>
      <c r="D190" s="284" t="s">
        <v>266</v>
      </c>
      <c r="E190" s="40">
        <v>2509.4</v>
      </c>
      <c r="F190" s="40">
        <v>-362.9</v>
      </c>
      <c r="G190" s="40">
        <v>-2146.5</v>
      </c>
      <c r="H190" s="40">
        <v>0</v>
      </c>
      <c r="I190" s="40">
        <v>1</v>
      </c>
    </row>
    <row r="191" spans="2:9" hidden="1" outlineLevel="2" x14ac:dyDescent="0.25">
      <c r="B191" s="317" t="s">
        <v>309</v>
      </c>
      <c r="C191" s="8" t="s">
        <v>38</v>
      </c>
      <c r="D191" s="284" t="s">
        <v>260</v>
      </c>
      <c r="E191" s="40">
        <v>2602</v>
      </c>
      <c r="F191" s="40">
        <v>-477.32</v>
      </c>
      <c r="G191" s="40">
        <v>-2002.91</v>
      </c>
      <c r="H191" s="40">
        <v>121.77</v>
      </c>
      <c r="I191" s="40">
        <v>1</v>
      </c>
    </row>
    <row r="192" spans="2:9" hidden="1" outlineLevel="2" x14ac:dyDescent="0.25">
      <c r="B192" s="317" t="s">
        <v>309</v>
      </c>
      <c r="C192" s="8" t="s">
        <v>238</v>
      </c>
      <c r="D192" s="284" t="s">
        <v>261</v>
      </c>
      <c r="E192" s="40">
        <v>2723.23</v>
      </c>
      <c r="F192" s="40">
        <v>-1119.8599999999999</v>
      </c>
      <c r="G192" s="40">
        <v>-1603.37</v>
      </c>
      <c r="H192" s="40">
        <v>0</v>
      </c>
      <c r="I192" s="40">
        <v>1</v>
      </c>
    </row>
    <row r="193" spans="2:11" hidden="1" outlineLevel="2" x14ac:dyDescent="0.25">
      <c r="B193" s="317" t="s">
        <v>309</v>
      </c>
      <c r="C193" s="8" t="s">
        <v>123</v>
      </c>
      <c r="D193" s="284" t="s">
        <v>264</v>
      </c>
      <c r="E193" s="40">
        <v>2602</v>
      </c>
      <c r="F193" s="40">
        <v>-359.9</v>
      </c>
      <c r="G193" s="40">
        <v>-2239.1</v>
      </c>
      <c r="H193" s="40">
        <v>3</v>
      </c>
      <c r="I193" s="40">
        <v>1</v>
      </c>
    </row>
    <row r="194" spans="2:11" outlineLevel="1" collapsed="1" x14ac:dyDescent="0.25">
      <c r="B194" s="316" t="s">
        <v>321</v>
      </c>
      <c r="E194" s="40">
        <f>SUBTOTAL(9,E7:E193)</f>
        <v>299332.68999999959</v>
      </c>
      <c r="F194" s="40">
        <f>SUBTOTAL(9,F7:F193)</f>
        <v>-43498.380000000048</v>
      </c>
      <c r="G194" s="40">
        <f>SUBTOTAL(9,G7:G193)</f>
        <v>-243329.82999999987</v>
      </c>
      <c r="H194" s="40">
        <f>SUBTOTAL(9,H7:H193)</f>
        <v>12504.480000000007</v>
      </c>
      <c r="I194" s="40">
        <f>SUBTOTAL(9,I7:I193)</f>
        <v>187</v>
      </c>
      <c r="K194" s="40"/>
    </row>
    <row r="195" spans="2:11" hidden="1" outlineLevel="2" x14ac:dyDescent="0.25">
      <c r="B195" s="317" t="s">
        <v>310</v>
      </c>
      <c r="C195" s="8" t="s">
        <v>199</v>
      </c>
      <c r="D195" s="284" t="s">
        <v>274</v>
      </c>
      <c r="E195" s="40">
        <v>2509.4</v>
      </c>
      <c r="F195" s="40">
        <v>0</v>
      </c>
      <c r="G195" s="40">
        <v>-2509.4</v>
      </c>
      <c r="H195" s="40">
        <v>0</v>
      </c>
      <c r="I195" s="40">
        <v>1</v>
      </c>
    </row>
    <row r="196" spans="2:11" hidden="1" outlineLevel="2" x14ac:dyDescent="0.25">
      <c r="B196" s="317" t="s">
        <v>310</v>
      </c>
      <c r="C196" s="8" t="s">
        <v>38</v>
      </c>
      <c r="D196" s="284" t="s">
        <v>260</v>
      </c>
      <c r="E196" s="40">
        <v>2509.4</v>
      </c>
      <c r="F196" s="40">
        <v>-477.32</v>
      </c>
      <c r="G196" s="40">
        <v>-2032.08</v>
      </c>
      <c r="H196" s="40">
        <v>0</v>
      </c>
      <c r="I196" s="40">
        <v>1</v>
      </c>
    </row>
    <row r="197" spans="2:11" hidden="1" outlineLevel="2" x14ac:dyDescent="0.25">
      <c r="B197" s="317" t="s">
        <v>310</v>
      </c>
      <c r="C197" s="8" t="s">
        <v>38</v>
      </c>
      <c r="D197" s="284" t="s">
        <v>260</v>
      </c>
      <c r="E197" s="40">
        <v>2694.6</v>
      </c>
      <c r="F197" s="40">
        <v>-477.32</v>
      </c>
      <c r="G197" s="40">
        <v>-2095.5100000000002</v>
      </c>
      <c r="H197" s="40">
        <v>121.77</v>
      </c>
      <c r="I197" s="40">
        <v>1</v>
      </c>
    </row>
    <row r="198" spans="2:11" hidden="1" outlineLevel="2" x14ac:dyDescent="0.25">
      <c r="B198" s="317" t="s">
        <v>310</v>
      </c>
      <c r="C198" s="8" t="s">
        <v>123</v>
      </c>
      <c r="D198" s="284" t="s">
        <v>264</v>
      </c>
      <c r="E198" s="40">
        <v>2509.4</v>
      </c>
      <c r="F198" s="40">
        <v>-359.9</v>
      </c>
      <c r="G198" s="40">
        <v>-2146.5</v>
      </c>
      <c r="H198" s="40">
        <v>3</v>
      </c>
      <c r="I198" s="40">
        <v>1</v>
      </c>
    </row>
    <row r="199" spans="2:11" hidden="1" outlineLevel="2" x14ac:dyDescent="0.25">
      <c r="B199" s="317" t="s">
        <v>310</v>
      </c>
      <c r="C199" s="8" t="s">
        <v>199</v>
      </c>
      <c r="D199" s="284" t="s">
        <v>274</v>
      </c>
      <c r="E199" s="40">
        <v>2602</v>
      </c>
      <c r="F199" s="40">
        <v>0</v>
      </c>
      <c r="G199" s="40">
        <v>-2602</v>
      </c>
      <c r="H199" s="40">
        <v>0</v>
      </c>
      <c r="I199" s="40">
        <v>1</v>
      </c>
    </row>
    <row r="200" spans="2:11" hidden="1" outlineLevel="2" x14ac:dyDescent="0.25">
      <c r="B200" s="317" t="s">
        <v>310</v>
      </c>
      <c r="C200" s="8" t="s">
        <v>38</v>
      </c>
      <c r="D200" s="284" t="s">
        <v>260</v>
      </c>
      <c r="E200" s="40">
        <v>2509.4</v>
      </c>
      <c r="F200" s="40">
        <v>-477.32</v>
      </c>
      <c r="G200" s="40">
        <v>-2032.08</v>
      </c>
      <c r="H200" s="40">
        <v>0</v>
      </c>
      <c r="I200" s="40">
        <v>1</v>
      </c>
    </row>
    <row r="201" spans="2:11" hidden="1" outlineLevel="2" x14ac:dyDescent="0.25">
      <c r="B201" s="317" t="s">
        <v>310</v>
      </c>
      <c r="C201" s="8" t="s">
        <v>16</v>
      </c>
      <c r="D201" s="284" t="s">
        <v>266</v>
      </c>
      <c r="E201" s="40">
        <v>2509.4</v>
      </c>
      <c r="F201" s="40">
        <v>-362.9</v>
      </c>
      <c r="G201" s="40">
        <v>-2146.5</v>
      </c>
      <c r="H201" s="40">
        <v>0</v>
      </c>
      <c r="I201" s="40">
        <v>1</v>
      </c>
    </row>
    <row r="202" spans="2:11" hidden="1" outlineLevel="2" x14ac:dyDescent="0.25">
      <c r="B202" s="317" t="s">
        <v>310</v>
      </c>
      <c r="C202" s="8" t="s">
        <v>38</v>
      </c>
      <c r="D202" s="284" t="s">
        <v>260</v>
      </c>
      <c r="E202" s="40">
        <v>2602</v>
      </c>
      <c r="F202" s="40">
        <v>-477.32</v>
      </c>
      <c r="G202" s="40">
        <v>-2002.91</v>
      </c>
      <c r="H202" s="40">
        <v>121.77</v>
      </c>
      <c r="I202" s="40">
        <v>1</v>
      </c>
    </row>
    <row r="203" spans="2:11" hidden="1" outlineLevel="2" x14ac:dyDescent="0.25">
      <c r="B203" s="317" t="s">
        <v>310</v>
      </c>
      <c r="C203" s="8" t="s">
        <v>238</v>
      </c>
      <c r="D203" s="284" t="s">
        <v>261</v>
      </c>
      <c r="E203" s="40">
        <v>1814.23</v>
      </c>
      <c r="F203" s="40">
        <v>-701.24</v>
      </c>
      <c r="G203" s="40">
        <v>-1112.99</v>
      </c>
      <c r="H203" s="40">
        <v>0</v>
      </c>
      <c r="I203" s="40">
        <v>1</v>
      </c>
    </row>
    <row r="204" spans="2:11" hidden="1" outlineLevel="2" x14ac:dyDescent="0.25">
      <c r="B204" s="317" t="s">
        <v>310</v>
      </c>
      <c r="C204" s="8" t="s">
        <v>123</v>
      </c>
      <c r="D204" s="284" t="s">
        <v>264</v>
      </c>
      <c r="E204" s="40">
        <v>2602</v>
      </c>
      <c r="F204" s="40">
        <v>-359.9</v>
      </c>
      <c r="G204" s="40">
        <v>-2239.1</v>
      </c>
      <c r="H204" s="40">
        <v>3</v>
      </c>
      <c r="I204" s="40">
        <v>1</v>
      </c>
    </row>
    <row r="205" spans="2:11" hidden="1" outlineLevel="2" x14ac:dyDescent="0.25">
      <c r="B205" s="317" t="s">
        <v>310</v>
      </c>
      <c r="C205" s="8" t="s">
        <v>84</v>
      </c>
      <c r="D205" s="284" t="s">
        <v>271</v>
      </c>
      <c r="E205" s="40">
        <v>442</v>
      </c>
      <c r="F205" s="40">
        <v>0</v>
      </c>
      <c r="G205" s="40">
        <v>0</v>
      </c>
      <c r="H205" s="40">
        <v>442</v>
      </c>
      <c r="I205" s="40">
        <v>1</v>
      </c>
    </row>
    <row r="206" spans="2:11" hidden="1" outlineLevel="2" x14ac:dyDescent="0.25">
      <c r="B206" s="317" t="s">
        <v>310</v>
      </c>
      <c r="C206" s="8" t="s">
        <v>199</v>
      </c>
      <c r="D206" s="284" t="s">
        <v>274</v>
      </c>
      <c r="E206" s="40">
        <v>2952.4</v>
      </c>
      <c r="F206" s="40">
        <v>-179.16</v>
      </c>
      <c r="G206" s="40">
        <v>-2770.24</v>
      </c>
      <c r="H206" s="40">
        <v>3</v>
      </c>
      <c r="I206" s="40">
        <v>1</v>
      </c>
    </row>
    <row r="207" spans="2:11" hidden="1" outlineLevel="2" x14ac:dyDescent="0.25">
      <c r="B207" s="317" t="s">
        <v>310</v>
      </c>
      <c r="C207" s="8" t="s">
        <v>38</v>
      </c>
      <c r="D207" s="284" t="s">
        <v>260</v>
      </c>
      <c r="E207" s="40">
        <v>3045</v>
      </c>
      <c r="F207" s="40">
        <v>-133.81</v>
      </c>
      <c r="G207" s="40">
        <v>-2911.19</v>
      </c>
      <c r="H207" s="40">
        <v>0</v>
      </c>
      <c r="I207" s="40">
        <v>1</v>
      </c>
    </row>
    <row r="208" spans="2:11" hidden="1" outlineLevel="2" x14ac:dyDescent="0.25">
      <c r="B208" s="317" t="s">
        <v>310</v>
      </c>
      <c r="C208" s="8" t="s">
        <v>16</v>
      </c>
      <c r="D208" s="284" t="s">
        <v>266</v>
      </c>
      <c r="E208" s="40">
        <v>3045</v>
      </c>
      <c r="F208" s="40">
        <v>-531.38</v>
      </c>
      <c r="G208" s="40">
        <v>-2513.62</v>
      </c>
      <c r="H208" s="40">
        <v>0</v>
      </c>
      <c r="I208" s="40">
        <v>1</v>
      </c>
    </row>
    <row r="209" spans="2:9" hidden="1" outlineLevel="2" x14ac:dyDescent="0.25">
      <c r="B209" s="317" t="s">
        <v>310</v>
      </c>
      <c r="C209" s="8" t="s">
        <v>38</v>
      </c>
      <c r="D209" s="284" t="s">
        <v>260</v>
      </c>
      <c r="E209" s="40">
        <v>2952.4</v>
      </c>
      <c r="F209" s="40">
        <v>-92.83</v>
      </c>
      <c r="G209" s="40">
        <v>-2818.59</v>
      </c>
      <c r="H209" s="40">
        <v>40.98</v>
      </c>
      <c r="I209" s="40">
        <v>1</v>
      </c>
    </row>
    <row r="210" spans="2:9" hidden="1" outlineLevel="2" x14ac:dyDescent="0.25">
      <c r="B210" s="317" t="s">
        <v>310</v>
      </c>
      <c r="C210" s="8" t="s">
        <v>123</v>
      </c>
      <c r="D210" s="284" t="s">
        <v>264</v>
      </c>
      <c r="E210" s="40">
        <v>2952.4</v>
      </c>
      <c r="F210" s="40">
        <v>-179.16</v>
      </c>
      <c r="G210" s="40">
        <v>-2770.24</v>
      </c>
      <c r="H210" s="40">
        <v>3</v>
      </c>
      <c r="I210" s="40">
        <v>1</v>
      </c>
    </row>
    <row r="211" spans="2:9" hidden="1" outlineLevel="2" x14ac:dyDescent="0.25">
      <c r="B211" s="317" t="s">
        <v>310</v>
      </c>
      <c r="C211" s="8" t="s">
        <v>84</v>
      </c>
      <c r="D211" s="284" t="s">
        <v>271</v>
      </c>
      <c r="E211" s="40">
        <v>792.4</v>
      </c>
      <c r="F211" s="40">
        <v>-47.94</v>
      </c>
      <c r="G211" s="40">
        <v>-744.46</v>
      </c>
      <c r="H211" s="40">
        <v>0</v>
      </c>
      <c r="I211" s="40">
        <v>1</v>
      </c>
    </row>
    <row r="212" spans="2:9" hidden="1" outlineLevel="2" x14ac:dyDescent="0.25">
      <c r="B212" s="317" t="s">
        <v>310</v>
      </c>
      <c r="C212" s="8" t="s">
        <v>38</v>
      </c>
      <c r="D212" s="284" t="s">
        <v>260</v>
      </c>
      <c r="E212" s="40">
        <v>11647.03</v>
      </c>
      <c r="F212" s="40">
        <v>-3428.08</v>
      </c>
      <c r="G212" s="40">
        <v>-8218.9500000000007</v>
      </c>
      <c r="H212" s="40">
        <v>0</v>
      </c>
      <c r="I212" s="40">
        <v>1</v>
      </c>
    </row>
    <row r="213" spans="2:9" hidden="1" outlineLevel="2" x14ac:dyDescent="0.25">
      <c r="B213" s="317" t="s">
        <v>310</v>
      </c>
      <c r="C213" s="8" t="s">
        <v>38</v>
      </c>
      <c r="D213" s="284" t="s">
        <v>260</v>
      </c>
      <c r="E213" s="40">
        <v>2723.23</v>
      </c>
      <c r="F213" s="40">
        <v>-586.75</v>
      </c>
      <c r="G213" s="40">
        <v>-2096.48</v>
      </c>
      <c r="H213" s="40">
        <v>40</v>
      </c>
      <c r="I213" s="40">
        <v>1</v>
      </c>
    </row>
    <row r="214" spans="2:9" hidden="1" outlineLevel="2" x14ac:dyDescent="0.25">
      <c r="B214" s="317" t="s">
        <v>310</v>
      </c>
      <c r="C214" s="8" t="s">
        <v>199</v>
      </c>
      <c r="D214" s="284" t="s">
        <v>274</v>
      </c>
      <c r="E214" s="40">
        <v>2602</v>
      </c>
      <c r="F214" s="40">
        <v>0</v>
      </c>
      <c r="G214" s="40">
        <v>-2602</v>
      </c>
      <c r="H214" s="40">
        <v>0</v>
      </c>
      <c r="I214" s="40">
        <v>1</v>
      </c>
    </row>
    <row r="215" spans="2:9" hidden="1" outlineLevel="2" x14ac:dyDescent="0.25">
      <c r="B215" s="317" t="s">
        <v>310</v>
      </c>
      <c r="C215" s="8" t="s">
        <v>38</v>
      </c>
      <c r="D215" s="284" t="s">
        <v>260</v>
      </c>
      <c r="E215" s="40">
        <v>2509.4</v>
      </c>
      <c r="F215" s="40">
        <v>-477.32</v>
      </c>
      <c r="G215" s="40">
        <v>-2032.08</v>
      </c>
      <c r="H215" s="40">
        <v>0</v>
      </c>
      <c r="I215" s="40">
        <v>1</v>
      </c>
    </row>
    <row r="216" spans="2:9" hidden="1" outlineLevel="2" x14ac:dyDescent="0.25">
      <c r="B216" s="317" t="s">
        <v>310</v>
      </c>
      <c r="C216" s="8" t="s">
        <v>38</v>
      </c>
      <c r="D216" s="284" t="s">
        <v>260</v>
      </c>
      <c r="E216" s="40">
        <v>2509.4</v>
      </c>
      <c r="F216" s="40">
        <v>-477.32</v>
      </c>
      <c r="G216" s="40">
        <v>-1910.31</v>
      </c>
      <c r="H216" s="40">
        <v>121.77</v>
      </c>
      <c r="I216" s="40">
        <v>1</v>
      </c>
    </row>
    <row r="217" spans="2:9" hidden="1" outlineLevel="2" x14ac:dyDescent="0.25">
      <c r="B217" s="317" t="s">
        <v>310</v>
      </c>
      <c r="C217" s="8" t="s">
        <v>123</v>
      </c>
      <c r="D217" s="284" t="s">
        <v>264</v>
      </c>
      <c r="E217" s="40">
        <v>5111.3999999999996</v>
      </c>
      <c r="F217" s="40">
        <v>-359.9</v>
      </c>
      <c r="G217" s="40">
        <v>-4748.5</v>
      </c>
      <c r="H217" s="40">
        <v>3</v>
      </c>
      <c r="I217" s="40">
        <v>1</v>
      </c>
    </row>
    <row r="218" spans="2:9" hidden="1" outlineLevel="2" x14ac:dyDescent="0.25">
      <c r="B218" s="317" t="s">
        <v>310</v>
      </c>
      <c r="C218" s="8" t="s">
        <v>244</v>
      </c>
      <c r="D218" s="284" t="s">
        <v>275</v>
      </c>
      <c r="E218" s="40">
        <v>9635.0300000000007</v>
      </c>
      <c r="F218" s="40">
        <v>-1118.19</v>
      </c>
      <c r="G218" s="40">
        <v>-8516.84</v>
      </c>
      <c r="H218" s="40">
        <v>0</v>
      </c>
      <c r="I218" s="40">
        <v>1</v>
      </c>
    </row>
    <row r="219" spans="2:9" hidden="1" outlineLevel="2" x14ac:dyDescent="0.25">
      <c r="B219" s="317" t="s">
        <v>310</v>
      </c>
      <c r="C219" s="8" t="s">
        <v>199</v>
      </c>
      <c r="D219" s="284" t="s">
        <v>274</v>
      </c>
      <c r="E219" s="40">
        <v>2509.4</v>
      </c>
      <c r="F219" s="40">
        <v>0</v>
      </c>
      <c r="G219" s="40">
        <v>-2509.4</v>
      </c>
      <c r="H219" s="40">
        <v>0</v>
      </c>
      <c r="I219" s="40">
        <v>1</v>
      </c>
    </row>
    <row r="220" spans="2:9" hidden="1" outlineLevel="2" x14ac:dyDescent="0.25">
      <c r="B220" s="317" t="s">
        <v>310</v>
      </c>
      <c r="C220" s="8" t="s">
        <v>38</v>
      </c>
      <c r="D220" s="284" t="s">
        <v>260</v>
      </c>
      <c r="E220" s="40">
        <v>2602</v>
      </c>
      <c r="F220" s="40">
        <v>-477.32</v>
      </c>
      <c r="G220" s="40">
        <v>-2124.6799999999998</v>
      </c>
      <c r="H220" s="40">
        <v>0</v>
      </c>
      <c r="I220" s="40">
        <v>1</v>
      </c>
    </row>
    <row r="221" spans="2:9" hidden="1" outlineLevel="2" x14ac:dyDescent="0.25">
      <c r="B221" s="317" t="s">
        <v>310</v>
      </c>
      <c r="C221" s="8" t="s">
        <v>16</v>
      </c>
      <c r="D221" s="284" t="s">
        <v>266</v>
      </c>
      <c r="E221" s="40">
        <v>2509.4</v>
      </c>
      <c r="F221" s="40">
        <v>-362.9</v>
      </c>
      <c r="G221" s="40">
        <v>-2146.5</v>
      </c>
      <c r="H221" s="40">
        <v>0</v>
      </c>
      <c r="I221" s="40">
        <v>1</v>
      </c>
    </row>
    <row r="222" spans="2:9" hidden="1" outlineLevel="2" x14ac:dyDescent="0.25">
      <c r="B222" s="317" t="s">
        <v>310</v>
      </c>
      <c r="C222" s="8" t="s">
        <v>38</v>
      </c>
      <c r="D222" s="284" t="s">
        <v>260</v>
      </c>
      <c r="E222" s="40">
        <v>2509.4</v>
      </c>
      <c r="F222" s="40">
        <v>-477.32</v>
      </c>
      <c r="G222" s="40">
        <v>-1910.31</v>
      </c>
      <c r="H222" s="40">
        <v>121.77</v>
      </c>
      <c r="I222" s="40">
        <v>1</v>
      </c>
    </row>
    <row r="223" spans="2:9" hidden="1" outlineLevel="2" x14ac:dyDescent="0.25">
      <c r="B223" s="317" t="s">
        <v>310</v>
      </c>
      <c r="C223" s="8" t="s">
        <v>123</v>
      </c>
      <c r="D223" s="284" t="s">
        <v>264</v>
      </c>
      <c r="E223" s="40">
        <v>2509.4</v>
      </c>
      <c r="F223" s="40">
        <v>-359.9</v>
      </c>
      <c r="G223" s="40">
        <v>-2146.5</v>
      </c>
      <c r="H223" s="40">
        <v>3</v>
      </c>
      <c r="I223" s="40">
        <v>1</v>
      </c>
    </row>
    <row r="224" spans="2:9" hidden="1" outlineLevel="2" x14ac:dyDescent="0.25">
      <c r="B224" s="317" t="s">
        <v>310</v>
      </c>
      <c r="C224" s="8" t="s">
        <v>84</v>
      </c>
      <c r="D224" s="284" t="s">
        <v>271</v>
      </c>
      <c r="E224" s="40">
        <v>349.4</v>
      </c>
      <c r="F224" s="40">
        <v>0</v>
      </c>
      <c r="G224" s="40">
        <v>0</v>
      </c>
      <c r="H224" s="40">
        <v>349.4</v>
      </c>
      <c r="I224" s="40">
        <v>1</v>
      </c>
    </row>
    <row r="225" spans="2:9" hidden="1" outlineLevel="2" x14ac:dyDescent="0.25">
      <c r="B225" s="317" t="s">
        <v>310</v>
      </c>
      <c r="C225" s="8" t="s">
        <v>199</v>
      </c>
      <c r="D225" s="284" t="s">
        <v>274</v>
      </c>
      <c r="E225" s="40">
        <v>2602</v>
      </c>
      <c r="F225" s="40">
        <v>0</v>
      </c>
      <c r="G225" s="40">
        <v>-2602</v>
      </c>
      <c r="H225" s="40">
        <v>0</v>
      </c>
      <c r="I225" s="40">
        <v>1</v>
      </c>
    </row>
    <row r="226" spans="2:9" hidden="1" outlineLevel="2" x14ac:dyDescent="0.25">
      <c r="B226" s="317" t="s">
        <v>310</v>
      </c>
      <c r="C226" s="8" t="s">
        <v>16</v>
      </c>
      <c r="D226" s="284" t="s">
        <v>266</v>
      </c>
      <c r="E226" s="40">
        <v>2602</v>
      </c>
      <c r="F226" s="40">
        <v>-362.9</v>
      </c>
      <c r="G226" s="40">
        <v>-2239.1</v>
      </c>
      <c r="H226" s="40">
        <v>0</v>
      </c>
      <c r="I226" s="40">
        <v>1</v>
      </c>
    </row>
    <row r="227" spans="2:9" hidden="1" outlineLevel="2" x14ac:dyDescent="0.25">
      <c r="B227" s="317" t="s">
        <v>310</v>
      </c>
      <c r="C227" s="8" t="s">
        <v>38</v>
      </c>
      <c r="D227" s="284" t="s">
        <v>260</v>
      </c>
      <c r="E227" s="40">
        <v>2509.4</v>
      </c>
      <c r="F227" s="40">
        <v>-477.32</v>
      </c>
      <c r="G227" s="40">
        <v>-2032.08</v>
      </c>
      <c r="H227" s="40">
        <v>0</v>
      </c>
      <c r="I227" s="40">
        <v>1</v>
      </c>
    </row>
    <row r="228" spans="2:9" hidden="1" outlineLevel="2" x14ac:dyDescent="0.25">
      <c r="B228" s="317" t="s">
        <v>310</v>
      </c>
      <c r="C228" s="8" t="s">
        <v>16</v>
      </c>
      <c r="D228" s="284" t="s">
        <v>266</v>
      </c>
      <c r="E228" s="40">
        <v>2509.4</v>
      </c>
      <c r="F228" s="40">
        <v>-362.9</v>
      </c>
      <c r="G228" s="40">
        <v>-2146.5</v>
      </c>
      <c r="H228" s="40">
        <v>0</v>
      </c>
      <c r="I228" s="40">
        <v>1</v>
      </c>
    </row>
    <row r="229" spans="2:9" hidden="1" outlineLevel="2" x14ac:dyDescent="0.25">
      <c r="B229" s="317" t="s">
        <v>310</v>
      </c>
      <c r="C229" s="8" t="s">
        <v>38</v>
      </c>
      <c r="D229" s="284" t="s">
        <v>260</v>
      </c>
      <c r="E229" s="40">
        <v>2509.4</v>
      </c>
      <c r="F229" s="40">
        <v>-477.32</v>
      </c>
      <c r="G229" s="40">
        <v>-1910.31</v>
      </c>
      <c r="H229" s="40">
        <v>121.77</v>
      </c>
      <c r="I229" s="40">
        <v>1</v>
      </c>
    </row>
    <row r="230" spans="2:9" hidden="1" outlineLevel="2" x14ac:dyDescent="0.25">
      <c r="B230" s="317" t="s">
        <v>310</v>
      </c>
      <c r="C230" s="8" t="s">
        <v>238</v>
      </c>
      <c r="D230" s="284" t="s">
        <v>261</v>
      </c>
      <c r="E230" s="40">
        <v>349.4</v>
      </c>
      <c r="F230" s="40">
        <v>-176.7</v>
      </c>
      <c r="G230" s="40">
        <v>-172.7</v>
      </c>
      <c r="H230" s="40">
        <v>0</v>
      </c>
      <c r="I230" s="40">
        <v>1</v>
      </c>
    </row>
    <row r="231" spans="2:9" hidden="1" outlineLevel="2" x14ac:dyDescent="0.25">
      <c r="B231" s="317" t="s">
        <v>310</v>
      </c>
      <c r="C231" s="8" t="s">
        <v>123</v>
      </c>
      <c r="D231" s="284" t="s">
        <v>264</v>
      </c>
      <c r="E231" s="40">
        <v>2509.4</v>
      </c>
      <c r="F231" s="40">
        <v>-359.9</v>
      </c>
      <c r="G231" s="40">
        <v>-2146.5</v>
      </c>
      <c r="H231" s="40">
        <v>3</v>
      </c>
      <c r="I231" s="40">
        <v>1</v>
      </c>
    </row>
    <row r="232" spans="2:9" hidden="1" outlineLevel="2" x14ac:dyDescent="0.25">
      <c r="B232" s="317" t="s">
        <v>310</v>
      </c>
      <c r="C232" s="8" t="s">
        <v>199</v>
      </c>
      <c r="D232" s="284" t="s">
        <v>274</v>
      </c>
      <c r="E232" s="40">
        <v>2952.4</v>
      </c>
      <c r="F232" s="40">
        <v>-179.16</v>
      </c>
      <c r="G232" s="40">
        <v>-2770.24</v>
      </c>
      <c r="H232" s="40">
        <v>3</v>
      </c>
      <c r="I232" s="40">
        <v>1</v>
      </c>
    </row>
    <row r="233" spans="2:9" hidden="1" outlineLevel="2" x14ac:dyDescent="0.25">
      <c r="B233" s="317" t="s">
        <v>310</v>
      </c>
      <c r="C233" s="8" t="s">
        <v>16</v>
      </c>
      <c r="D233" s="284" t="s">
        <v>266</v>
      </c>
      <c r="E233" s="40">
        <v>2509.4</v>
      </c>
      <c r="F233" s="40">
        <v>-362.9</v>
      </c>
      <c r="G233" s="40">
        <v>-2146.5</v>
      </c>
      <c r="H233" s="40">
        <v>0</v>
      </c>
      <c r="I233" s="40">
        <v>1</v>
      </c>
    </row>
    <row r="234" spans="2:9" hidden="1" outlineLevel="2" x14ac:dyDescent="0.25">
      <c r="B234" s="317" t="s">
        <v>310</v>
      </c>
      <c r="C234" s="8" t="s">
        <v>38</v>
      </c>
      <c r="D234" s="284" t="s">
        <v>260</v>
      </c>
      <c r="E234" s="40">
        <v>2952.4</v>
      </c>
      <c r="F234" s="40">
        <v>-133.81</v>
      </c>
      <c r="G234" s="40">
        <v>-2818.59</v>
      </c>
      <c r="H234" s="40">
        <v>0</v>
      </c>
      <c r="I234" s="40">
        <v>1</v>
      </c>
    </row>
    <row r="235" spans="2:9" hidden="1" outlineLevel="2" x14ac:dyDescent="0.25">
      <c r="B235" s="317" t="s">
        <v>310</v>
      </c>
      <c r="C235" s="8" t="s">
        <v>16</v>
      </c>
      <c r="D235" s="284" t="s">
        <v>266</v>
      </c>
      <c r="E235" s="40">
        <v>2952.4</v>
      </c>
      <c r="F235" s="40">
        <v>-531.38</v>
      </c>
      <c r="G235" s="40">
        <v>-2421.02</v>
      </c>
      <c r="H235" s="40">
        <v>0</v>
      </c>
      <c r="I235" s="40">
        <v>1</v>
      </c>
    </row>
    <row r="236" spans="2:9" hidden="1" outlineLevel="2" x14ac:dyDescent="0.25">
      <c r="B236" s="317" t="s">
        <v>310</v>
      </c>
      <c r="C236" s="8" t="s">
        <v>38</v>
      </c>
      <c r="D236" s="284" t="s">
        <v>260</v>
      </c>
      <c r="E236" s="40">
        <v>2952.4</v>
      </c>
      <c r="F236" s="40">
        <v>-92.83</v>
      </c>
      <c r="G236" s="40">
        <v>-2818.59</v>
      </c>
      <c r="H236" s="40">
        <v>40.98</v>
      </c>
      <c r="I236" s="40">
        <v>1</v>
      </c>
    </row>
    <row r="237" spans="2:9" hidden="1" outlineLevel="2" x14ac:dyDescent="0.25">
      <c r="B237" s="317" t="s">
        <v>310</v>
      </c>
      <c r="C237" s="8" t="s">
        <v>238</v>
      </c>
      <c r="D237" s="284" t="s">
        <v>261</v>
      </c>
      <c r="E237" s="40">
        <v>792.4</v>
      </c>
      <c r="F237" s="40">
        <v>-206.13</v>
      </c>
      <c r="G237" s="40">
        <v>-586.27</v>
      </c>
      <c r="H237" s="40">
        <v>0</v>
      </c>
      <c r="I237" s="40">
        <v>1</v>
      </c>
    </row>
    <row r="238" spans="2:9" hidden="1" outlineLevel="2" x14ac:dyDescent="0.25">
      <c r="B238" s="317" t="s">
        <v>310</v>
      </c>
      <c r="C238" s="8" t="s">
        <v>123</v>
      </c>
      <c r="D238" s="284" t="s">
        <v>264</v>
      </c>
      <c r="E238" s="40">
        <v>3045</v>
      </c>
      <c r="F238" s="40">
        <v>-528.38</v>
      </c>
      <c r="G238" s="40">
        <v>-2513.62</v>
      </c>
      <c r="H238" s="40">
        <v>3</v>
      </c>
      <c r="I238" s="40">
        <v>1</v>
      </c>
    </row>
    <row r="239" spans="2:9" hidden="1" outlineLevel="2" x14ac:dyDescent="0.25">
      <c r="B239" s="317" t="s">
        <v>310</v>
      </c>
      <c r="C239" s="8" t="s">
        <v>199</v>
      </c>
      <c r="D239" s="284" t="s">
        <v>274</v>
      </c>
      <c r="E239" s="40">
        <v>2602</v>
      </c>
      <c r="F239" s="40">
        <v>0</v>
      </c>
      <c r="G239" s="40">
        <v>-2602</v>
      </c>
      <c r="H239" s="40">
        <v>0</v>
      </c>
      <c r="I239" s="40">
        <v>1</v>
      </c>
    </row>
    <row r="240" spans="2:9" hidden="1" outlineLevel="2" x14ac:dyDescent="0.25">
      <c r="B240" s="317" t="s">
        <v>310</v>
      </c>
      <c r="C240" s="8" t="s">
        <v>16</v>
      </c>
      <c r="D240" s="284" t="s">
        <v>266</v>
      </c>
      <c r="E240" s="40">
        <v>2509.4</v>
      </c>
      <c r="F240" s="40">
        <v>-362.9</v>
      </c>
      <c r="G240" s="40">
        <v>-2146.5</v>
      </c>
      <c r="H240" s="40">
        <v>0</v>
      </c>
      <c r="I240" s="40">
        <v>1</v>
      </c>
    </row>
    <row r="241" spans="2:9" hidden="1" outlineLevel="2" x14ac:dyDescent="0.25">
      <c r="B241" s="317" t="s">
        <v>310</v>
      </c>
      <c r="C241" s="8" t="s">
        <v>38</v>
      </c>
      <c r="D241" s="284" t="s">
        <v>260</v>
      </c>
      <c r="E241" s="40">
        <v>2602</v>
      </c>
      <c r="F241" s="40">
        <v>-477.32</v>
      </c>
      <c r="G241" s="40">
        <v>-2002.91</v>
      </c>
      <c r="H241" s="40">
        <v>121.77</v>
      </c>
      <c r="I241" s="40">
        <v>1</v>
      </c>
    </row>
    <row r="242" spans="2:9" hidden="1" outlineLevel="2" x14ac:dyDescent="0.25">
      <c r="B242" s="317" t="s">
        <v>310</v>
      </c>
      <c r="C242" s="8" t="s">
        <v>84</v>
      </c>
      <c r="D242" s="284" t="s">
        <v>271</v>
      </c>
      <c r="E242" s="40">
        <v>1814.23</v>
      </c>
      <c r="F242" s="40">
        <v>-468.74</v>
      </c>
      <c r="G242" s="40">
        <v>-1345.49</v>
      </c>
      <c r="H242" s="40">
        <v>0</v>
      </c>
      <c r="I242" s="40">
        <v>1</v>
      </c>
    </row>
    <row r="243" spans="2:9" hidden="1" outlineLevel="2" x14ac:dyDescent="0.25">
      <c r="B243" s="317" t="s">
        <v>310</v>
      </c>
      <c r="C243" s="8" t="s">
        <v>38</v>
      </c>
      <c r="D243" s="284" t="s">
        <v>260</v>
      </c>
      <c r="E243" s="40">
        <v>1999.43</v>
      </c>
      <c r="F243" s="40">
        <v>0</v>
      </c>
      <c r="G243" s="40">
        <v>-1635.49</v>
      </c>
      <c r="H243" s="40">
        <v>363.94</v>
      </c>
      <c r="I243" s="40">
        <v>1</v>
      </c>
    </row>
    <row r="244" spans="2:9" hidden="1" outlineLevel="2" x14ac:dyDescent="0.25">
      <c r="B244" s="317" t="s">
        <v>310</v>
      </c>
      <c r="C244" s="8" t="s">
        <v>16</v>
      </c>
      <c r="D244" s="284" t="s">
        <v>266</v>
      </c>
      <c r="E244" s="40">
        <v>2509.4</v>
      </c>
      <c r="F244" s="40">
        <v>-362.9</v>
      </c>
      <c r="G244" s="40">
        <v>-2146.5</v>
      </c>
      <c r="H244" s="40">
        <v>0</v>
      </c>
      <c r="I244" s="40">
        <v>1</v>
      </c>
    </row>
    <row r="245" spans="2:9" hidden="1" outlineLevel="2" x14ac:dyDescent="0.25">
      <c r="B245" s="317" t="s">
        <v>310</v>
      </c>
      <c r="C245" s="8" t="s">
        <v>38</v>
      </c>
      <c r="D245" s="284" t="s">
        <v>260</v>
      </c>
      <c r="E245" s="40">
        <v>2509.4</v>
      </c>
      <c r="F245" s="40">
        <v>-477.32</v>
      </c>
      <c r="G245" s="40">
        <v>-1910.31</v>
      </c>
      <c r="H245" s="40">
        <v>121.77</v>
      </c>
      <c r="I245" s="40">
        <v>1</v>
      </c>
    </row>
    <row r="246" spans="2:9" hidden="1" outlineLevel="2" x14ac:dyDescent="0.25">
      <c r="B246" s="317" t="s">
        <v>310</v>
      </c>
      <c r="C246" s="8" t="s">
        <v>84</v>
      </c>
      <c r="D246" s="284" t="s">
        <v>271</v>
      </c>
      <c r="E246" s="40">
        <v>259.22000000000003</v>
      </c>
      <c r="F246" s="40">
        <v>-37.520000000000003</v>
      </c>
      <c r="G246" s="40">
        <v>-221.7</v>
      </c>
      <c r="H246" s="40">
        <v>0</v>
      </c>
      <c r="I246" s="40">
        <v>1</v>
      </c>
    </row>
    <row r="247" spans="2:9" hidden="1" outlineLevel="2" x14ac:dyDescent="0.25">
      <c r="B247" s="317" t="s">
        <v>310</v>
      </c>
      <c r="C247" s="8" t="s">
        <v>238</v>
      </c>
      <c r="D247" s="284" t="s">
        <v>261</v>
      </c>
      <c r="E247" s="40">
        <v>349.4</v>
      </c>
      <c r="F247" s="40">
        <v>0</v>
      </c>
      <c r="G247" s="40">
        <v>13.5</v>
      </c>
      <c r="H247" s="40">
        <v>362.9</v>
      </c>
      <c r="I247" s="40">
        <v>1</v>
      </c>
    </row>
    <row r="248" spans="2:9" hidden="1" outlineLevel="2" x14ac:dyDescent="0.25">
      <c r="B248" s="317" t="s">
        <v>310</v>
      </c>
      <c r="C248" s="8" t="s">
        <v>123</v>
      </c>
      <c r="D248" s="284" t="s">
        <v>264</v>
      </c>
      <c r="E248" s="40">
        <v>2509.4</v>
      </c>
      <c r="F248" s="40">
        <v>-359.9</v>
      </c>
      <c r="G248" s="40">
        <v>-2146.5</v>
      </c>
      <c r="H248" s="40">
        <v>3</v>
      </c>
      <c r="I248" s="40">
        <v>1</v>
      </c>
    </row>
    <row r="249" spans="2:9" hidden="1" outlineLevel="2" x14ac:dyDescent="0.25">
      <c r="B249" s="317" t="s">
        <v>310</v>
      </c>
      <c r="C249" s="8" t="s">
        <v>84</v>
      </c>
      <c r="D249" s="284" t="s">
        <v>271</v>
      </c>
      <c r="E249" s="40">
        <v>9635.0300000000007</v>
      </c>
      <c r="F249" s="40">
        <v>-1118.19</v>
      </c>
      <c r="G249" s="40">
        <v>-8516.84</v>
      </c>
      <c r="H249" s="40">
        <v>0</v>
      </c>
      <c r="I249" s="40">
        <v>1</v>
      </c>
    </row>
    <row r="250" spans="2:9" hidden="1" outlineLevel="2" x14ac:dyDescent="0.25">
      <c r="B250" s="317" t="s">
        <v>310</v>
      </c>
      <c r="C250" s="8" t="s">
        <v>199</v>
      </c>
      <c r="D250" s="284" t="s">
        <v>274</v>
      </c>
      <c r="E250" s="40">
        <v>2509.4</v>
      </c>
      <c r="F250" s="40">
        <v>0</v>
      </c>
      <c r="G250" s="40">
        <v>-2509.4</v>
      </c>
      <c r="H250" s="40">
        <v>0</v>
      </c>
      <c r="I250" s="40">
        <v>1</v>
      </c>
    </row>
    <row r="251" spans="2:9" hidden="1" outlineLevel="2" x14ac:dyDescent="0.25">
      <c r="B251" s="317" t="s">
        <v>310</v>
      </c>
      <c r="C251" s="8" t="s">
        <v>38</v>
      </c>
      <c r="D251" s="284" t="s">
        <v>260</v>
      </c>
      <c r="E251" s="40">
        <v>2509.4</v>
      </c>
      <c r="F251" s="40">
        <v>-477.32</v>
      </c>
      <c r="G251" s="40">
        <v>-2032.08</v>
      </c>
      <c r="H251" s="40">
        <v>0</v>
      </c>
      <c r="I251" s="40">
        <v>1</v>
      </c>
    </row>
    <row r="252" spans="2:9" hidden="1" outlineLevel="2" x14ac:dyDescent="0.25">
      <c r="B252" s="317" t="s">
        <v>310</v>
      </c>
      <c r="C252" s="8" t="s">
        <v>84</v>
      </c>
      <c r="D252" s="284" t="s">
        <v>271</v>
      </c>
      <c r="E252" s="40">
        <v>2509.4</v>
      </c>
      <c r="F252" s="40">
        <v>-84.29</v>
      </c>
      <c r="G252" s="40">
        <v>-2425.11</v>
      </c>
      <c r="H252" s="40">
        <v>0</v>
      </c>
      <c r="I252" s="40">
        <v>1</v>
      </c>
    </row>
    <row r="253" spans="2:9" hidden="1" outlineLevel="2" x14ac:dyDescent="0.25">
      <c r="B253" s="317" t="s">
        <v>310</v>
      </c>
      <c r="C253" s="8" t="s">
        <v>244</v>
      </c>
      <c r="D253" s="284" t="s">
        <v>275</v>
      </c>
      <c r="E253" s="40">
        <v>1629.03</v>
      </c>
      <c r="F253" s="40">
        <v>-468.74</v>
      </c>
      <c r="G253" s="40">
        <v>-1160.29</v>
      </c>
      <c r="H253" s="40">
        <v>0</v>
      </c>
      <c r="I253" s="40">
        <v>1</v>
      </c>
    </row>
    <row r="254" spans="2:9" hidden="1" outlineLevel="2" x14ac:dyDescent="0.25">
      <c r="B254" s="317" t="s">
        <v>310</v>
      </c>
      <c r="C254" s="8" t="s">
        <v>38</v>
      </c>
      <c r="D254" s="284" t="s">
        <v>260</v>
      </c>
      <c r="E254" s="40">
        <v>792.4</v>
      </c>
      <c r="F254" s="40">
        <v>0</v>
      </c>
      <c r="G254" s="40">
        <v>-433.65</v>
      </c>
      <c r="H254" s="40">
        <v>358.75</v>
      </c>
      <c r="I254" s="40">
        <v>1</v>
      </c>
    </row>
    <row r="255" spans="2:9" hidden="1" outlineLevel="2" x14ac:dyDescent="0.25">
      <c r="B255" s="317" t="s">
        <v>310</v>
      </c>
      <c r="C255" s="8" t="s">
        <v>16</v>
      </c>
      <c r="D255" s="284" t="s">
        <v>266</v>
      </c>
      <c r="E255" s="40">
        <v>185.2</v>
      </c>
      <c r="F255" s="40">
        <v>-21.6</v>
      </c>
      <c r="G255" s="40">
        <v>-163.6</v>
      </c>
      <c r="H255" s="40">
        <v>0</v>
      </c>
      <c r="I255" s="40">
        <v>1</v>
      </c>
    </row>
    <row r="256" spans="2:9" hidden="1" outlineLevel="2" x14ac:dyDescent="0.25">
      <c r="B256" s="317" t="s">
        <v>310</v>
      </c>
      <c r="C256" s="8" t="s">
        <v>38</v>
      </c>
      <c r="D256" s="284" t="s">
        <v>260</v>
      </c>
      <c r="E256" s="40">
        <v>1629.03</v>
      </c>
      <c r="F256" s="40">
        <v>-265.31</v>
      </c>
      <c r="G256" s="40">
        <v>-1257.27</v>
      </c>
      <c r="H256" s="40">
        <v>106.45</v>
      </c>
      <c r="I256" s="40">
        <v>1</v>
      </c>
    </row>
    <row r="257" spans="2:9" hidden="1" outlineLevel="2" x14ac:dyDescent="0.25">
      <c r="B257" s="317" t="s">
        <v>310</v>
      </c>
      <c r="C257" s="8" t="s">
        <v>238</v>
      </c>
      <c r="D257" s="284" t="s">
        <v>261</v>
      </c>
      <c r="E257" s="40">
        <v>349.4</v>
      </c>
      <c r="F257" s="40">
        <v>0</v>
      </c>
      <c r="G257" s="40">
        <v>13.5</v>
      </c>
      <c r="H257" s="40">
        <v>362.9</v>
      </c>
      <c r="I257" s="40">
        <v>1</v>
      </c>
    </row>
    <row r="258" spans="2:9" hidden="1" outlineLevel="2" x14ac:dyDescent="0.25">
      <c r="B258" s="317" t="s">
        <v>310</v>
      </c>
      <c r="C258" s="8" t="s">
        <v>123</v>
      </c>
      <c r="D258" s="284" t="s">
        <v>264</v>
      </c>
      <c r="E258" s="40">
        <v>2509.4</v>
      </c>
      <c r="F258" s="40">
        <v>-359.9</v>
      </c>
      <c r="G258" s="40">
        <v>-2146.5</v>
      </c>
      <c r="H258" s="40">
        <v>3</v>
      </c>
      <c r="I258" s="40">
        <v>1</v>
      </c>
    </row>
    <row r="259" spans="2:9" hidden="1" outlineLevel="2" x14ac:dyDescent="0.25">
      <c r="B259" s="317" t="s">
        <v>310</v>
      </c>
      <c r="C259" s="8" t="s">
        <v>16</v>
      </c>
      <c r="D259" s="284" t="s">
        <v>266</v>
      </c>
      <c r="E259" s="40">
        <v>2602</v>
      </c>
      <c r="F259" s="40">
        <v>-362.9</v>
      </c>
      <c r="G259" s="40">
        <v>-2239.1</v>
      </c>
      <c r="H259" s="40">
        <v>0</v>
      </c>
      <c r="I259" s="40">
        <v>1</v>
      </c>
    </row>
    <row r="260" spans="2:9" hidden="1" outlineLevel="2" x14ac:dyDescent="0.25">
      <c r="B260" s="317" t="s">
        <v>310</v>
      </c>
      <c r="C260" s="8" t="s">
        <v>199</v>
      </c>
      <c r="D260" s="284" t="s">
        <v>274</v>
      </c>
      <c r="E260" s="40">
        <v>2509.4</v>
      </c>
      <c r="F260" s="40">
        <v>0</v>
      </c>
      <c r="G260" s="40">
        <v>-2509.4</v>
      </c>
      <c r="H260" s="40">
        <v>0</v>
      </c>
      <c r="I260" s="40">
        <v>1</v>
      </c>
    </row>
    <row r="261" spans="2:9" hidden="1" outlineLevel="2" x14ac:dyDescent="0.25">
      <c r="B261" s="317" t="s">
        <v>310</v>
      </c>
      <c r="C261" s="8" t="s">
        <v>16</v>
      </c>
      <c r="D261" s="284" t="s">
        <v>266</v>
      </c>
      <c r="E261" s="40">
        <v>2602</v>
      </c>
      <c r="F261" s="40">
        <v>-362.9</v>
      </c>
      <c r="G261" s="40">
        <v>-2239.1</v>
      </c>
      <c r="H261" s="40">
        <v>0</v>
      </c>
      <c r="I261" s="40">
        <v>1</v>
      </c>
    </row>
    <row r="262" spans="2:9" hidden="1" outlineLevel="2" x14ac:dyDescent="0.25">
      <c r="B262" s="317" t="s">
        <v>310</v>
      </c>
      <c r="C262" s="8" t="s">
        <v>38</v>
      </c>
      <c r="D262" s="284" t="s">
        <v>260</v>
      </c>
      <c r="E262" s="40">
        <v>2602</v>
      </c>
      <c r="F262" s="40">
        <v>-477.32</v>
      </c>
      <c r="G262" s="40">
        <v>-2002.91</v>
      </c>
      <c r="H262" s="40">
        <v>121.77</v>
      </c>
      <c r="I262" s="40">
        <v>1</v>
      </c>
    </row>
    <row r="263" spans="2:9" hidden="1" outlineLevel="2" x14ac:dyDescent="0.25">
      <c r="B263" s="317" t="s">
        <v>310</v>
      </c>
      <c r="C263" s="8" t="s">
        <v>123</v>
      </c>
      <c r="D263" s="284" t="s">
        <v>264</v>
      </c>
      <c r="E263" s="40">
        <v>349.4</v>
      </c>
      <c r="F263" s="40">
        <v>-30.3</v>
      </c>
      <c r="G263" s="40">
        <v>-179.64</v>
      </c>
      <c r="H263" s="40">
        <v>139.46</v>
      </c>
      <c r="I263" s="40">
        <v>1</v>
      </c>
    </row>
    <row r="264" spans="2:9" hidden="1" outlineLevel="2" x14ac:dyDescent="0.25">
      <c r="B264" s="317" t="s">
        <v>310</v>
      </c>
      <c r="C264" s="8" t="s">
        <v>84</v>
      </c>
      <c r="D264" s="284" t="s">
        <v>271</v>
      </c>
      <c r="E264" s="40">
        <v>2509.4</v>
      </c>
      <c r="F264" s="40">
        <v>0</v>
      </c>
      <c r="G264" s="40">
        <v>0</v>
      </c>
      <c r="H264" s="40">
        <v>2509.4</v>
      </c>
      <c r="I264" s="40">
        <v>1</v>
      </c>
    </row>
    <row r="265" spans="2:9" hidden="1" outlineLevel="2" x14ac:dyDescent="0.25">
      <c r="B265" s="317" t="s">
        <v>310</v>
      </c>
      <c r="C265" s="8" t="s">
        <v>38</v>
      </c>
      <c r="D265" s="284" t="s">
        <v>260</v>
      </c>
      <c r="E265" s="40">
        <v>349.4</v>
      </c>
      <c r="F265" s="40">
        <v>0</v>
      </c>
      <c r="G265" s="40">
        <v>-124.66</v>
      </c>
      <c r="H265" s="40">
        <v>224.74</v>
      </c>
      <c r="I265" s="40">
        <v>1</v>
      </c>
    </row>
    <row r="266" spans="2:9" hidden="1" outlineLevel="2" x14ac:dyDescent="0.25">
      <c r="B266" s="317" t="s">
        <v>310</v>
      </c>
      <c r="C266" s="8" t="s">
        <v>38</v>
      </c>
      <c r="D266" s="284" t="s">
        <v>260</v>
      </c>
      <c r="E266" s="40">
        <v>185.2</v>
      </c>
      <c r="F266" s="40">
        <v>-477.32</v>
      </c>
      <c r="G266" s="40">
        <v>292.12</v>
      </c>
      <c r="H266" s="40">
        <v>0</v>
      </c>
      <c r="I266" s="40">
        <v>1</v>
      </c>
    </row>
    <row r="267" spans="2:9" hidden="1" outlineLevel="2" x14ac:dyDescent="0.25">
      <c r="B267" s="317" t="s">
        <v>310</v>
      </c>
      <c r="C267" s="8" t="s">
        <v>238</v>
      </c>
      <c r="D267" s="284" t="s">
        <v>261</v>
      </c>
      <c r="E267" s="40">
        <v>349.4</v>
      </c>
      <c r="F267" s="40">
        <v>0</v>
      </c>
      <c r="G267" s="40">
        <v>13.5</v>
      </c>
      <c r="H267" s="40">
        <v>362.9</v>
      </c>
      <c r="I267" s="40">
        <v>1</v>
      </c>
    </row>
    <row r="268" spans="2:9" hidden="1" outlineLevel="2" x14ac:dyDescent="0.25">
      <c r="B268" s="317" t="s">
        <v>310</v>
      </c>
      <c r="C268" s="8" t="s">
        <v>123</v>
      </c>
      <c r="D268" s="284" t="s">
        <v>264</v>
      </c>
      <c r="E268" s="40">
        <v>2602</v>
      </c>
      <c r="F268" s="40">
        <v>0</v>
      </c>
      <c r="G268" s="40">
        <v>-2599</v>
      </c>
      <c r="H268" s="40">
        <v>3</v>
      </c>
      <c r="I268" s="40">
        <v>1</v>
      </c>
    </row>
    <row r="269" spans="2:9" hidden="1" outlineLevel="2" x14ac:dyDescent="0.25">
      <c r="B269" s="317" t="s">
        <v>310</v>
      </c>
      <c r="C269" s="8" t="s">
        <v>199</v>
      </c>
      <c r="D269" s="284" t="s">
        <v>274</v>
      </c>
      <c r="E269" s="40">
        <v>3045</v>
      </c>
      <c r="F269" s="40">
        <v>-209.5</v>
      </c>
      <c r="G269" s="40">
        <v>-2832.5</v>
      </c>
      <c r="H269" s="40">
        <v>3</v>
      </c>
      <c r="I269" s="40">
        <v>1</v>
      </c>
    </row>
    <row r="270" spans="2:9" hidden="1" outlineLevel="2" x14ac:dyDescent="0.25">
      <c r="B270" s="317" t="s">
        <v>310</v>
      </c>
      <c r="C270" s="8" t="s">
        <v>16</v>
      </c>
      <c r="D270" s="284" t="s">
        <v>266</v>
      </c>
      <c r="E270" s="40">
        <v>2952.4</v>
      </c>
      <c r="F270" s="40">
        <v>-182.16</v>
      </c>
      <c r="G270" s="40">
        <v>-2770.24</v>
      </c>
      <c r="H270" s="40">
        <v>0</v>
      </c>
      <c r="I270" s="40">
        <v>1</v>
      </c>
    </row>
    <row r="271" spans="2:9" hidden="1" outlineLevel="2" x14ac:dyDescent="0.25">
      <c r="B271" s="317" t="s">
        <v>310</v>
      </c>
      <c r="C271" s="8" t="s">
        <v>38</v>
      </c>
      <c r="D271" s="284" t="s">
        <v>260</v>
      </c>
      <c r="E271" s="40">
        <v>443</v>
      </c>
      <c r="F271" s="40">
        <v>-133.81</v>
      </c>
      <c r="G271" s="40">
        <v>-309.19</v>
      </c>
      <c r="H271" s="40">
        <v>0</v>
      </c>
      <c r="I271" s="40">
        <v>1</v>
      </c>
    </row>
    <row r="272" spans="2:9" hidden="1" outlineLevel="2" x14ac:dyDescent="0.25">
      <c r="B272" s="317" t="s">
        <v>310</v>
      </c>
      <c r="C272" s="8" t="s">
        <v>123</v>
      </c>
      <c r="D272" s="284" t="s">
        <v>264</v>
      </c>
      <c r="E272" s="40">
        <v>885</v>
      </c>
      <c r="F272" s="40">
        <v>0</v>
      </c>
      <c r="G272" s="40">
        <v>-885</v>
      </c>
      <c r="H272" s="40">
        <v>0</v>
      </c>
      <c r="I272" s="40">
        <v>1</v>
      </c>
    </row>
    <row r="273" spans="2:9" hidden="1" outlineLevel="2" x14ac:dyDescent="0.25">
      <c r="B273" s="317" t="s">
        <v>310</v>
      </c>
      <c r="C273" s="8" t="s">
        <v>84</v>
      </c>
      <c r="D273" s="284" t="s">
        <v>271</v>
      </c>
      <c r="E273" s="40">
        <v>2952.4</v>
      </c>
      <c r="F273" s="40">
        <v>-47.94</v>
      </c>
      <c r="G273" s="40">
        <v>-2904.46</v>
      </c>
      <c r="H273" s="40">
        <v>0</v>
      </c>
      <c r="I273" s="40">
        <v>1</v>
      </c>
    </row>
    <row r="274" spans="2:9" hidden="1" outlineLevel="2" x14ac:dyDescent="0.25">
      <c r="B274" s="317" t="s">
        <v>310</v>
      </c>
      <c r="C274" s="8" t="s">
        <v>244</v>
      </c>
      <c r="D274" s="284" t="s">
        <v>275</v>
      </c>
      <c r="E274" s="40">
        <v>185.2</v>
      </c>
      <c r="F274" s="40">
        <v>0</v>
      </c>
      <c r="G274" s="40">
        <v>0</v>
      </c>
      <c r="H274" s="40">
        <v>185.2</v>
      </c>
      <c r="I274" s="40">
        <v>1</v>
      </c>
    </row>
    <row r="275" spans="2:9" hidden="1" outlineLevel="2" x14ac:dyDescent="0.25">
      <c r="B275" s="317" t="s">
        <v>310</v>
      </c>
      <c r="C275" s="8" t="s">
        <v>38</v>
      </c>
      <c r="D275" s="284" t="s">
        <v>260</v>
      </c>
      <c r="E275" s="40">
        <v>349.4</v>
      </c>
      <c r="F275" s="40">
        <v>-225</v>
      </c>
      <c r="G275" s="40">
        <v>-121.4</v>
      </c>
      <c r="H275" s="40">
        <v>3</v>
      </c>
      <c r="I275" s="40">
        <v>1</v>
      </c>
    </row>
    <row r="276" spans="2:9" hidden="1" outlineLevel="2" x14ac:dyDescent="0.25">
      <c r="B276" s="317" t="s">
        <v>310</v>
      </c>
      <c r="C276" s="8" t="s">
        <v>16</v>
      </c>
      <c r="D276" s="284" t="s">
        <v>266</v>
      </c>
      <c r="E276" s="40">
        <v>2952.4</v>
      </c>
      <c r="F276" s="40">
        <v>-531.38</v>
      </c>
      <c r="G276" s="40">
        <v>-2421.02</v>
      </c>
      <c r="H276" s="40">
        <v>0</v>
      </c>
      <c r="I276" s="40">
        <v>1</v>
      </c>
    </row>
    <row r="277" spans="2:9" hidden="1" outlineLevel="2" x14ac:dyDescent="0.25">
      <c r="B277" s="317" t="s">
        <v>310</v>
      </c>
      <c r="C277" s="8" t="s">
        <v>38</v>
      </c>
      <c r="D277" s="284" t="s">
        <v>260</v>
      </c>
      <c r="E277" s="40">
        <v>2952.4</v>
      </c>
      <c r="F277" s="40">
        <v>-92.83</v>
      </c>
      <c r="G277" s="40">
        <v>-2818.59</v>
      </c>
      <c r="H277" s="40">
        <v>40.98</v>
      </c>
      <c r="I277" s="40">
        <v>1</v>
      </c>
    </row>
    <row r="278" spans="2:9" hidden="1" outlineLevel="2" x14ac:dyDescent="0.25">
      <c r="B278" s="317" t="s">
        <v>310</v>
      </c>
      <c r="C278" s="8" t="s">
        <v>123</v>
      </c>
      <c r="D278" s="284" t="s">
        <v>264</v>
      </c>
      <c r="E278" s="40">
        <v>2952.4</v>
      </c>
      <c r="F278" s="40">
        <v>-179.16</v>
      </c>
      <c r="G278" s="40">
        <v>-2770.24</v>
      </c>
      <c r="H278" s="40">
        <v>3</v>
      </c>
      <c r="I278" s="40">
        <v>1</v>
      </c>
    </row>
    <row r="279" spans="2:9" hidden="1" outlineLevel="2" x14ac:dyDescent="0.25">
      <c r="B279" s="317" t="s">
        <v>310</v>
      </c>
      <c r="C279" s="8" t="s">
        <v>199</v>
      </c>
      <c r="D279" s="284" t="s">
        <v>274</v>
      </c>
      <c r="E279" s="40">
        <v>2509.4</v>
      </c>
      <c r="F279" s="40">
        <v>0</v>
      </c>
      <c r="G279" s="40">
        <v>-2509.4</v>
      </c>
      <c r="H279" s="40">
        <v>0</v>
      </c>
      <c r="I279" s="40">
        <v>1</v>
      </c>
    </row>
    <row r="280" spans="2:9" hidden="1" outlineLevel="2" x14ac:dyDescent="0.25">
      <c r="B280" s="317" t="s">
        <v>310</v>
      </c>
      <c r="C280" s="8" t="s">
        <v>16</v>
      </c>
      <c r="D280" s="284" t="s">
        <v>266</v>
      </c>
      <c r="E280" s="40">
        <v>2509.4</v>
      </c>
      <c r="F280" s="40">
        <v>-362.9</v>
      </c>
      <c r="G280" s="40">
        <v>-2146.5</v>
      </c>
      <c r="H280" s="40">
        <v>0</v>
      </c>
      <c r="I280" s="40">
        <v>1</v>
      </c>
    </row>
    <row r="281" spans="2:9" hidden="1" outlineLevel="2" x14ac:dyDescent="0.25">
      <c r="B281" s="317" t="s">
        <v>310</v>
      </c>
      <c r="C281" s="8" t="s">
        <v>38</v>
      </c>
      <c r="D281" s="284" t="s">
        <v>260</v>
      </c>
      <c r="E281" s="40">
        <v>2602</v>
      </c>
      <c r="F281" s="40">
        <v>-477.32</v>
      </c>
      <c r="G281" s="40">
        <v>-2124.6799999999998</v>
      </c>
      <c r="H281" s="40">
        <v>0</v>
      </c>
      <c r="I281" s="40">
        <v>1</v>
      </c>
    </row>
    <row r="282" spans="2:9" hidden="1" outlineLevel="2" x14ac:dyDescent="0.25">
      <c r="B282" s="317" t="s">
        <v>310</v>
      </c>
      <c r="C282" s="8" t="s">
        <v>123</v>
      </c>
      <c r="D282" s="284" t="s">
        <v>264</v>
      </c>
      <c r="E282" s="40">
        <v>349.4</v>
      </c>
      <c r="F282" s="40">
        <v>-30.3</v>
      </c>
      <c r="G282" s="40">
        <v>-179.64</v>
      </c>
      <c r="H282" s="40">
        <v>139.46</v>
      </c>
      <c r="I282" s="40">
        <v>1</v>
      </c>
    </row>
    <row r="283" spans="2:9" hidden="1" outlineLevel="2" x14ac:dyDescent="0.25">
      <c r="B283" s="317" t="s">
        <v>310</v>
      </c>
      <c r="C283" s="8" t="s">
        <v>84</v>
      </c>
      <c r="D283" s="284" t="s">
        <v>271</v>
      </c>
      <c r="E283" s="40">
        <v>2509.4</v>
      </c>
      <c r="F283" s="40">
        <v>0</v>
      </c>
      <c r="G283" s="40">
        <v>0</v>
      </c>
      <c r="H283" s="40">
        <v>2509.4</v>
      </c>
      <c r="I283" s="40">
        <v>1</v>
      </c>
    </row>
    <row r="284" spans="2:9" hidden="1" outlineLevel="2" x14ac:dyDescent="0.25">
      <c r="B284" s="317" t="s">
        <v>310</v>
      </c>
      <c r="C284" s="8" t="s">
        <v>244</v>
      </c>
      <c r="D284" s="284" t="s">
        <v>275</v>
      </c>
      <c r="E284" s="40">
        <v>349.4</v>
      </c>
      <c r="F284" s="40">
        <v>0</v>
      </c>
      <c r="G284" s="40">
        <v>0</v>
      </c>
      <c r="H284" s="40">
        <v>349.4</v>
      </c>
      <c r="I284" s="40">
        <v>1</v>
      </c>
    </row>
    <row r="285" spans="2:9" hidden="1" outlineLevel="2" x14ac:dyDescent="0.25">
      <c r="B285" s="317" t="s">
        <v>310</v>
      </c>
      <c r="C285" s="8" t="s">
        <v>16</v>
      </c>
      <c r="D285" s="284" t="s">
        <v>266</v>
      </c>
      <c r="E285" s="40">
        <v>2509.4</v>
      </c>
      <c r="F285" s="40">
        <v>-362.9</v>
      </c>
      <c r="G285" s="40">
        <v>-2146.5</v>
      </c>
      <c r="H285" s="40">
        <v>0</v>
      </c>
      <c r="I285" s="40">
        <v>1</v>
      </c>
    </row>
    <row r="286" spans="2:9" hidden="1" outlineLevel="2" x14ac:dyDescent="0.25">
      <c r="B286" s="317" t="s">
        <v>310</v>
      </c>
      <c r="C286" s="8" t="s">
        <v>38</v>
      </c>
      <c r="D286" s="284" t="s">
        <v>260</v>
      </c>
      <c r="E286" s="40">
        <v>2509.4</v>
      </c>
      <c r="F286" s="40">
        <v>-477.32</v>
      </c>
      <c r="G286" s="40">
        <v>-1910.31</v>
      </c>
      <c r="H286" s="40">
        <v>121.77</v>
      </c>
      <c r="I286" s="40">
        <v>1</v>
      </c>
    </row>
    <row r="287" spans="2:9" hidden="1" outlineLevel="2" x14ac:dyDescent="0.25">
      <c r="B287" s="317" t="s">
        <v>310</v>
      </c>
      <c r="C287" s="8" t="s">
        <v>238</v>
      </c>
      <c r="D287" s="284" t="s">
        <v>261</v>
      </c>
      <c r="E287" s="40">
        <v>1416.85</v>
      </c>
      <c r="F287" s="40">
        <v>0</v>
      </c>
      <c r="G287" s="40">
        <v>-1416.85</v>
      </c>
      <c r="H287" s="40">
        <v>0</v>
      </c>
      <c r="I287" s="40">
        <v>1</v>
      </c>
    </row>
    <row r="288" spans="2:9" hidden="1" outlineLevel="2" x14ac:dyDescent="0.25">
      <c r="B288" s="317" t="s">
        <v>310</v>
      </c>
      <c r="C288" s="8" t="s">
        <v>238</v>
      </c>
      <c r="D288" s="284" t="s">
        <v>261</v>
      </c>
      <c r="E288" s="40">
        <v>349.4</v>
      </c>
      <c r="F288" s="40">
        <v>0</v>
      </c>
      <c r="G288" s="40">
        <v>13.5</v>
      </c>
      <c r="H288" s="40">
        <v>362.9</v>
      </c>
      <c r="I288" s="40">
        <v>1</v>
      </c>
    </row>
    <row r="289" spans="2:9" hidden="1" outlineLevel="2" x14ac:dyDescent="0.25">
      <c r="B289" s="317" t="s">
        <v>310</v>
      </c>
      <c r="C289" s="8" t="s">
        <v>123</v>
      </c>
      <c r="D289" s="284" t="s">
        <v>264</v>
      </c>
      <c r="E289" s="40">
        <v>2602</v>
      </c>
      <c r="F289" s="40">
        <v>-359.9</v>
      </c>
      <c r="G289" s="40">
        <v>-2239.1</v>
      </c>
      <c r="H289" s="40">
        <v>3</v>
      </c>
      <c r="I289" s="40">
        <v>1</v>
      </c>
    </row>
    <row r="290" spans="2:9" hidden="1" outlineLevel="2" x14ac:dyDescent="0.25">
      <c r="B290" s="317" t="s">
        <v>310</v>
      </c>
      <c r="C290" s="8" t="s">
        <v>38</v>
      </c>
      <c r="D290" s="284" t="s">
        <v>260</v>
      </c>
      <c r="E290" s="40">
        <v>349.4</v>
      </c>
      <c r="F290" s="40">
        <v>-225</v>
      </c>
      <c r="G290" s="40">
        <v>-121.4</v>
      </c>
      <c r="H290" s="40">
        <v>3</v>
      </c>
      <c r="I290" s="40">
        <v>1</v>
      </c>
    </row>
    <row r="291" spans="2:9" hidden="1" outlineLevel="2" x14ac:dyDescent="0.25">
      <c r="B291" s="317" t="s">
        <v>310</v>
      </c>
      <c r="C291" s="8" t="s">
        <v>199</v>
      </c>
      <c r="D291" s="284" t="s">
        <v>274</v>
      </c>
      <c r="E291" s="40">
        <v>2602</v>
      </c>
      <c r="F291" s="40">
        <v>0</v>
      </c>
      <c r="G291" s="40">
        <v>-2602</v>
      </c>
      <c r="H291" s="40">
        <v>0</v>
      </c>
      <c r="I291" s="40">
        <v>1</v>
      </c>
    </row>
    <row r="292" spans="2:9" hidden="1" outlineLevel="2" x14ac:dyDescent="0.25">
      <c r="B292" s="317" t="s">
        <v>310</v>
      </c>
      <c r="C292" s="8" t="s">
        <v>16</v>
      </c>
      <c r="D292" s="284" t="s">
        <v>266</v>
      </c>
      <c r="E292" s="40">
        <v>2602</v>
      </c>
      <c r="F292" s="40">
        <v>-362.9</v>
      </c>
      <c r="G292" s="40">
        <v>-2239.1</v>
      </c>
      <c r="H292" s="40">
        <v>0</v>
      </c>
      <c r="I292" s="40">
        <v>1</v>
      </c>
    </row>
    <row r="293" spans="2:9" hidden="1" outlineLevel="2" x14ac:dyDescent="0.25">
      <c r="B293" s="317" t="s">
        <v>310</v>
      </c>
      <c r="C293" s="8" t="s">
        <v>84</v>
      </c>
      <c r="D293" s="284" t="s">
        <v>271</v>
      </c>
      <c r="E293" s="40">
        <v>2509.4</v>
      </c>
      <c r="F293" s="40">
        <v>0</v>
      </c>
      <c r="G293" s="40">
        <v>0</v>
      </c>
      <c r="H293" s="40">
        <v>2509.4</v>
      </c>
      <c r="I293" s="40">
        <v>1</v>
      </c>
    </row>
    <row r="294" spans="2:9" hidden="1" outlineLevel="2" x14ac:dyDescent="0.25">
      <c r="B294" s="317" t="s">
        <v>310</v>
      </c>
      <c r="C294" s="8" t="s">
        <v>244</v>
      </c>
      <c r="D294" s="284" t="s">
        <v>275</v>
      </c>
      <c r="E294" s="40">
        <v>349.4</v>
      </c>
      <c r="F294" s="40">
        <v>0</v>
      </c>
      <c r="G294" s="40">
        <v>0</v>
      </c>
      <c r="H294" s="40">
        <v>349.4</v>
      </c>
      <c r="I294" s="40">
        <v>1</v>
      </c>
    </row>
    <row r="295" spans="2:9" hidden="1" outlineLevel="2" x14ac:dyDescent="0.25">
      <c r="B295" s="317" t="s">
        <v>310</v>
      </c>
      <c r="C295" s="8" t="s">
        <v>38</v>
      </c>
      <c r="D295" s="284" t="s">
        <v>260</v>
      </c>
      <c r="E295" s="40">
        <v>534.6</v>
      </c>
      <c r="F295" s="40">
        <v>-181.66</v>
      </c>
      <c r="G295" s="40">
        <v>-352.94</v>
      </c>
      <c r="H295" s="40">
        <v>0</v>
      </c>
      <c r="I295" s="40">
        <v>1</v>
      </c>
    </row>
    <row r="296" spans="2:9" hidden="1" outlineLevel="2" x14ac:dyDescent="0.25">
      <c r="B296" s="317" t="s">
        <v>310</v>
      </c>
      <c r="C296" s="8" t="s">
        <v>16</v>
      </c>
      <c r="D296" s="284" t="s">
        <v>266</v>
      </c>
      <c r="E296" s="40">
        <v>2602</v>
      </c>
      <c r="F296" s="40">
        <v>-362.9</v>
      </c>
      <c r="G296" s="40">
        <v>-2239.1</v>
      </c>
      <c r="H296" s="40">
        <v>0</v>
      </c>
      <c r="I296" s="40">
        <v>1</v>
      </c>
    </row>
    <row r="297" spans="2:9" hidden="1" outlineLevel="2" x14ac:dyDescent="0.25">
      <c r="B297" s="317" t="s">
        <v>310</v>
      </c>
      <c r="C297" s="8" t="s">
        <v>238</v>
      </c>
      <c r="D297" s="284" t="s">
        <v>261</v>
      </c>
      <c r="E297" s="40">
        <v>349.4</v>
      </c>
      <c r="F297" s="40">
        <v>-176.7</v>
      </c>
      <c r="G297" s="40">
        <v>-172.7</v>
      </c>
      <c r="H297" s="40">
        <v>0</v>
      </c>
      <c r="I297" s="40">
        <v>1</v>
      </c>
    </row>
    <row r="298" spans="2:9" hidden="1" outlineLevel="2" x14ac:dyDescent="0.25">
      <c r="B298" s="317" t="s">
        <v>310</v>
      </c>
      <c r="C298" s="8" t="s">
        <v>123</v>
      </c>
      <c r="D298" s="284" t="s">
        <v>264</v>
      </c>
      <c r="E298" s="40">
        <v>2509.4</v>
      </c>
      <c r="F298" s="40">
        <v>-359.9</v>
      </c>
      <c r="G298" s="40">
        <v>-2146.5</v>
      </c>
      <c r="H298" s="40">
        <v>3</v>
      </c>
      <c r="I298" s="40">
        <v>1</v>
      </c>
    </row>
    <row r="299" spans="2:9" hidden="1" outlineLevel="2" x14ac:dyDescent="0.25">
      <c r="B299" s="317" t="s">
        <v>310</v>
      </c>
      <c r="C299" s="8" t="s">
        <v>38</v>
      </c>
      <c r="D299" s="284" t="s">
        <v>260</v>
      </c>
      <c r="E299" s="40">
        <v>2602</v>
      </c>
      <c r="F299" s="40">
        <v>-477.32</v>
      </c>
      <c r="G299" s="40">
        <v>-2002.91</v>
      </c>
      <c r="H299" s="40">
        <v>121.77</v>
      </c>
      <c r="I299" s="40">
        <v>1</v>
      </c>
    </row>
    <row r="300" spans="2:9" hidden="1" outlineLevel="2" x14ac:dyDescent="0.25">
      <c r="B300" s="317" t="s">
        <v>310</v>
      </c>
      <c r="C300" s="8" t="s">
        <v>199</v>
      </c>
      <c r="D300" s="284" t="s">
        <v>274</v>
      </c>
      <c r="E300" s="40">
        <v>2509.4</v>
      </c>
      <c r="F300" s="40">
        <v>0</v>
      </c>
      <c r="G300" s="40">
        <v>-2509.4</v>
      </c>
      <c r="H300" s="40">
        <v>0</v>
      </c>
      <c r="I300" s="40">
        <v>1</v>
      </c>
    </row>
    <row r="301" spans="2:9" hidden="1" outlineLevel="2" x14ac:dyDescent="0.25">
      <c r="B301" s="317" t="s">
        <v>310</v>
      </c>
      <c r="C301" s="8" t="s">
        <v>16</v>
      </c>
      <c r="D301" s="284" t="s">
        <v>266</v>
      </c>
      <c r="E301" s="40">
        <v>2509.4</v>
      </c>
      <c r="F301" s="40">
        <v>-362.9</v>
      </c>
      <c r="G301" s="40">
        <v>-2146.5</v>
      </c>
      <c r="H301" s="40">
        <v>0</v>
      </c>
      <c r="I301" s="40">
        <v>1</v>
      </c>
    </row>
    <row r="302" spans="2:9" hidden="1" outlineLevel="2" x14ac:dyDescent="0.25">
      <c r="B302" s="317" t="s">
        <v>310</v>
      </c>
      <c r="C302" s="8" t="s">
        <v>38</v>
      </c>
      <c r="D302" s="284" t="s">
        <v>260</v>
      </c>
      <c r="E302" s="40">
        <v>2602</v>
      </c>
      <c r="F302" s="40">
        <v>-477.32</v>
      </c>
      <c r="G302" s="40">
        <v>-2124.6799999999998</v>
      </c>
      <c r="H302" s="40">
        <v>0</v>
      </c>
      <c r="I302" s="40">
        <v>1</v>
      </c>
    </row>
    <row r="303" spans="2:9" hidden="1" outlineLevel="2" x14ac:dyDescent="0.25">
      <c r="B303" s="317" t="s">
        <v>310</v>
      </c>
      <c r="C303" s="8" t="s">
        <v>84</v>
      </c>
      <c r="D303" s="284" t="s">
        <v>271</v>
      </c>
      <c r="E303" s="40">
        <v>2602</v>
      </c>
      <c r="F303" s="40">
        <v>0</v>
      </c>
      <c r="G303" s="40">
        <v>0</v>
      </c>
      <c r="H303" s="40">
        <v>2602</v>
      </c>
      <c r="I303" s="40">
        <v>1</v>
      </c>
    </row>
    <row r="304" spans="2:9" hidden="1" outlineLevel="2" x14ac:dyDescent="0.25">
      <c r="B304" s="317" t="s">
        <v>310</v>
      </c>
      <c r="C304" s="8" t="s">
        <v>244</v>
      </c>
      <c r="D304" s="284" t="s">
        <v>275</v>
      </c>
      <c r="E304" s="40">
        <v>349.4</v>
      </c>
      <c r="F304" s="40">
        <v>0</v>
      </c>
      <c r="G304" s="40">
        <v>0</v>
      </c>
      <c r="H304" s="40">
        <v>349.4</v>
      </c>
      <c r="I304" s="40">
        <v>1</v>
      </c>
    </row>
    <row r="305" spans="2:9" hidden="1" outlineLevel="2" x14ac:dyDescent="0.25">
      <c r="B305" s="317" t="s">
        <v>310</v>
      </c>
      <c r="C305" s="8" t="s">
        <v>38</v>
      </c>
      <c r="D305" s="284" t="s">
        <v>260</v>
      </c>
      <c r="E305" s="40">
        <v>349.4</v>
      </c>
      <c r="F305" s="40">
        <v>-225</v>
      </c>
      <c r="G305" s="40">
        <v>-121.4</v>
      </c>
      <c r="H305" s="40">
        <v>3</v>
      </c>
      <c r="I305" s="40">
        <v>1</v>
      </c>
    </row>
    <row r="306" spans="2:9" hidden="1" outlineLevel="2" x14ac:dyDescent="0.25">
      <c r="B306" s="317" t="s">
        <v>310</v>
      </c>
      <c r="C306" s="8" t="s">
        <v>16</v>
      </c>
      <c r="D306" s="284" t="s">
        <v>266</v>
      </c>
      <c r="E306" s="40">
        <v>2509.4</v>
      </c>
      <c r="F306" s="40">
        <v>-362.9</v>
      </c>
      <c r="G306" s="40">
        <v>-2146.5</v>
      </c>
      <c r="H306" s="40">
        <v>0</v>
      </c>
      <c r="I306" s="40">
        <v>1</v>
      </c>
    </row>
    <row r="307" spans="2:9" hidden="1" outlineLevel="2" x14ac:dyDescent="0.25">
      <c r="B307" s="317" t="s">
        <v>310</v>
      </c>
      <c r="C307" s="8" t="s">
        <v>38</v>
      </c>
      <c r="D307" s="284" t="s">
        <v>260</v>
      </c>
      <c r="E307" s="40">
        <v>2509.4</v>
      </c>
      <c r="F307" s="40">
        <v>-477.32</v>
      </c>
      <c r="G307" s="40">
        <v>-1910.31</v>
      </c>
      <c r="H307" s="40">
        <v>121.77</v>
      </c>
      <c r="I307" s="40">
        <v>1</v>
      </c>
    </row>
    <row r="308" spans="2:9" hidden="1" outlineLevel="2" x14ac:dyDescent="0.25">
      <c r="B308" s="317" t="s">
        <v>310</v>
      </c>
      <c r="C308" s="8" t="s">
        <v>238</v>
      </c>
      <c r="D308" s="284" t="s">
        <v>261</v>
      </c>
      <c r="E308" s="40">
        <v>349.4</v>
      </c>
      <c r="F308" s="40">
        <v>-176.7</v>
      </c>
      <c r="G308" s="40">
        <v>-172.7</v>
      </c>
      <c r="H308" s="40">
        <v>0</v>
      </c>
      <c r="I308" s="40">
        <v>1</v>
      </c>
    </row>
    <row r="309" spans="2:9" hidden="1" outlineLevel="2" x14ac:dyDescent="0.25">
      <c r="B309" s="317" t="s">
        <v>310</v>
      </c>
      <c r="C309" s="8" t="s">
        <v>123</v>
      </c>
      <c r="D309" s="284" t="s">
        <v>264</v>
      </c>
      <c r="E309" s="40">
        <v>2509.4</v>
      </c>
      <c r="F309" s="40">
        <v>-359.9</v>
      </c>
      <c r="G309" s="40">
        <v>-2146.5</v>
      </c>
      <c r="H309" s="40">
        <v>3</v>
      </c>
      <c r="I309" s="40">
        <v>1</v>
      </c>
    </row>
    <row r="310" spans="2:9" hidden="1" outlineLevel="2" x14ac:dyDescent="0.25">
      <c r="B310" s="317" t="s">
        <v>310</v>
      </c>
      <c r="C310" s="8" t="s">
        <v>199</v>
      </c>
      <c r="D310" s="284" t="s">
        <v>274</v>
      </c>
      <c r="E310" s="40">
        <v>2952.4</v>
      </c>
      <c r="F310" s="40">
        <v>-179.16</v>
      </c>
      <c r="G310" s="40">
        <v>-2770.24</v>
      </c>
      <c r="H310" s="40">
        <v>3</v>
      </c>
      <c r="I310" s="40">
        <v>1</v>
      </c>
    </row>
    <row r="311" spans="2:9" hidden="1" outlineLevel="2" x14ac:dyDescent="0.25">
      <c r="B311" s="317" t="s">
        <v>310</v>
      </c>
      <c r="C311" s="8" t="s">
        <v>16</v>
      </c>
      <c r="D311" s="284" t="s">
        <v>266</v>
      </c>
      <c r="E311" s="40">
        <v>2952.4</v>
      </c>
      <c r="F311" s="40">
        <v>-182.16</v>
      </c>
      <c r="G311" s="40">
        <v>-2770.24</v>
      </c>
      <c r="H311" s="40">
        <v>0</v>
      </c>
      <c r="I311" s="40">
        <v>1</v>
      </c>
    </row>
    <row r="312" spans="2:9" hidden="1" outlineLevel="2" x14ac:dyDescent="0.25">
      <c r="B312" s="317" t="s">
        <v>310</v>
      </c>
      <c r="C312" s="8" t="s">
        <v>38</v>
      </c>
      <c r="D312" s="284" t="s">
        <v>260</v>
      </c>
      <c r="E312" s="40">
        <v>3045</v>
      </c>
      <c r="F312" s="40">
        <v>-611.13</v>
      </c>
      <c r="G312" s="40">
        <v>-2433.87</v>
      </c>
      <c r="H312" s="40">
        <v>0</v>
      </c>
      <c r="I312" s="40">
        <v>1</v>
      </c>
    </row>
    <row r="313" spans="2:9" hidden="1" outlineLevel="2" x14ac:dyDescent="0.25">
      <c r="B313" s="317" t="s">
        <v>310</v>
      </c>
      <c r="C313" s="8" t="s">
        <v>84</v>
      </c>
      <c r="D313" s="284" t="s">
        <v>271</v>
      </c>
      <c r="E313" s="40">
        <v>2952.4</v>
      </c>
      <c r="F313" s="40">
        <v>-47.94</v>
      </c>
      <c r="G313" s="40">
        <v>-2904.46</v>
      </c>
      <c r="H313" s="40">
        <v>0</v>
      </c>
      <c r="I313" s="40">
        <v>1</v>
      </c>
    </row>
    <row r="314" spans="2:9" hidden="1" outlineLevel="2" x14ac:dyDescent="0.25">
      <c r="B314" s="317" t="s">
        <v>310</v>
      </c>
      <c r="C314" s="8" t="s">
        <v>244</v>
      </c>
      <c r="D314" s="284" t="s">
        <v>275</v>
      </c>
      <c r="E314" s="40">
        <v>792.4</v>
      </c>
      <c r="F314" s="40">
        <v>-47.94</v>
      </c>
      <c r="G314" s="40">
        <v>-744.46</v>
      </c>
      <c r="H314" s="40">
        <v>0</v>
      </c>
      <c r="I314" s="40">
        <v>1</v>
      </c>
    </row>
    <row r="315" spans="2:9" hidden="1" outlineLevel="2" x14ac:dyDescent="0.25">
      <c r="B315" s="317" t="s">
        <v>310</v>
      </c>
      <c r="C315" s="8" t="s">
        <v>38</v>
      </c>
      <c r="D315" s="284" t="s">
        <v>260</v>
      </c>
      <c r="E315" s="40">
        <v>792.4</v>
      </c>
      <c r="F315" s="40">
        <v>-358.81</v>
      </c>
      <c r="G315" s="40">
        <v>-430.59</v>
      </c>
      <c r="H315" s="40">
        <v>3</v>
      </c>
      <c r="I315" s="40">
        <v>1</v>
      </c>
    </row>
    <row r="316" spans="2:9" hidden="1" outlineLevel="2" x14ac:dyDescent="0.25">
      <c r="B316" s="317" t="s">
        <v>310</v>
      </c>
      <c r="C316" s="8" t="s">
        <v>16</v>
      </c>
      <c r="D316" s="284" t="s">
        <v>266</v>
      </c>
      <c r="E316" s="40">
        <v>3045</v>
      </c>
      <c r="F316" s="40">
        <v>-212.5</v>
      </c>
      <c r="G316" s="40">
        <v>-2832.5</v>
      </c>
      <c r="H316" s="40">
        <v>0</v>
      </c>
      <c r="I316" s="40">
        <v>1</v>
      </c>
    </row>
    <row r="317" spans="2:9" hidden="1" outlineLevel="2" x14ac:dyDescent="0.25">
      <c r="B317" s="317" t="s">
        <v>310</v>
      </c>
      <c r="C317" s="8" t="s">
        <v>38</v>
      </c>
      <c r="D317" s="284" t="s">
        <v>260</v>
      </c>
      <c r="E317" s="40">
        <v>3045</v>
      </c>
      <c r="F317" s="40">
        <v>-570.15</v>
      </c>
      <c r="G317" s="40">
        <v>-2312.1</v>
      </c>
      <c r="H317" s="40">
        <v>162.75</v>
      </c>
      <c r="I317" s="40">
        <v>1</v>
      </c>
    </row>
    <row r="318" spans="2:9" hidden="1" outlineLevel="2" x14ac:dyDescent="0.25">
      <c r="B318" s="317" t="s">
        <v>310</v>
      </c>
      <c r="C318" s="8" t="s">
        <v>238</v>
      </c>
      <c r="D318" s="284" t="s">
        <v>261</v>
      </c>
      <c r="E318" s="40">
        <v>792.4</v>
      </c>
      <c r="F318" s="40">
        <v>-258.41000000000003</v>
      </c>
      <c r="G318" s="40">
        <v>-533.99</v>
      </c>
      <c r="H318" s="40">
        <v>0</v>
      </c>
      <c r="I318" s="40">
        <v>1</v>
      </c>
    </row>
    <row r="319" spans="2:9" hidden="1" outlineLevel="2" x14ac:dyDescent="0.25">
      <c r="B319" s="317" t="s">
        <v>310</v>
      </c>
      <c r="C319" s="8" t="s">
        <v>123</v>
      </c>
      <c r="D319" s="284" t="s">
        <v>264</v>
      </c>
      <c r="E319" s="40">
        <v>792.4</v>
      </c>
      <c r="F319" s="40">
        <v>-179.16</v>
      </c>
      <c r="G319" s="40">
        <v>-610.24</v>
      </c>
      <c r="H319" s="40">
        <v>3</v>
      </c>
      <c r="I319" s="40">
        <v>1</v>
      </c>
    </row>
    <row r="320" spans="2:9" hidden="1" outlineLevel="2" x14ac:dyDescent="0.25">
      <c r="B320" s="317" t="s">
        <v>310</v>
      </c>
      <c r="C320" s="8" t="s">
        <v>199</v>
      </c>
      <c r="D320" s="284" t="s">
        <v>274</v>
      </c>
      <c r="E320" s="40">
        <v>2509.4</v>
      </c>
      <c r="F320" s="40">
        <v>0</v>
      </c>
      <c r="G320" s="40">
        <v>-2509.4</v>
      </c>
      <c r="H320" s="40">
        <v>0</v>
      </c>
      <c r="I320" s="40">
        <v>1</v>
      </c>
    </row>
    <row r="321" spans="2:9" hidden="1" outlineLevel="2" x14ac:dyDescent="0.25">
      <c r="B321" s="317" t="s">
        <v>310</v>
      </c>
      <c r="C321" s="8" t="s">
        <v>16</v>
      </c>
      <c r="D321" s="284" t="s">
        <v>266</v>
      </c>
      <c r="E321" s="40">
        <v>2509.4</v>
      </c>
      <c r="F321" s="40">
        <v>-362.9</v>
      </c>
      <c r="G321" s="40">
        <v>-2146.5</v>
      </c>
      <c r="H321" s="40">
        <v>0</v>
      </c>
      <c r="I321" s="40">
        <v>1</v>
      </c>
    </row>
    <row r="322" spans="2:9" hidden="1" outlineLevel="2" x14ac:dyDescent="0.25">
      <c r="B322" s="317" t="s">
        <v>310</v>
      </c>
      <c r="C322" s="8" t="s">
        <v>84</v>
      </c>
      <c r="D322" s="284" t="s">
        <v>271</v>
      </c>
      <c r="E322" s="40">
        <v>2602</v>
      </c>
      <c r="F322" s="40">
        <v>0</v>
      </c>
      <c r="G322" s="40">
        <v>0</v>
      </c>
      <c r="H322" s="40">
        <v>2602</v>
      </c>
      <c r="I322" s="40">
        <v>1</v>
      </c>
    </row>
    <row r="323" spans="2:9" hidden="1" outlineLevel="2" x14ac:dyDescent="0.25">
      <c r="B323" s="317" t="s">
        <v>310</v>
      </c>
      <c r="C323" s="8" t="s">
        <v>38</v>
      </c>
      <c r="D323" s="284" t="s">
        <v>260</v>
      </c>
      <c r="E323" s="40">
        <v>2140.0300000000002</v>
      </c>
      <c r="F323" s="40">
        <v>-623.75</v>
      </c>
      <c r="G323" s="40">
        <v>-1513.28</v>
      </c>
      <c r="H323" s="40">
        <v>3</v>
      </c>
      <c r="I323" s="40">
        <v>1</v>
      </c>
    </row>
    <row r="324" spans="2:9" hidden="1" outlineLevel="2" x14ac:dyDescent="0.25">
      <c r="B324" s="317" t="s">
        <v>310</v>
      </c>
      <c r="C324" s="8" t="s">
        <v>244</v>
      </c>
      <c r="D324" s="284" t="s">
        <v>275</v>
      </c>
      <c r="E324" s="40">
        <v>442</v>
      </c>
      <c r="F324" s="40">
        <v>0</v>
      </c>
      <c r="G324" s="40">
        <v>0</v>
      </c>
      <c r="H324" s="40">
        <v>442</v>
      </c>
      <c r="I324" s="40">
        <v>1</v>
      </c>
    </row>
    <row r="325" spans="2:9" hidden="1" outlineLevel="2" x14ac:dyDescent="0.25">
      <c r="B325" s="317" t="s">
        <v>310</v>
      </c>
      <c r="C325" s="8" t="s">
        <v>38</v>
      </c>
      <c r="D325" s="284" t="s">
        <v>260</v>
      </c>
      <c r="E325" s="40">
        <v>349.4</v>
      </c>
      <c r="F325" s="40">
        <v>-225</v>
      </c>
      <c r="G325" s="40">
        <v>-121.4</v>
      </c>
      <c r="H325" s="40">
        <v>3</v>
      </c>
      <c r="I325" s="40">
        <v>1</v>
      </c>
    </row>
    <row r="326" spans="2:9" hidden="1" outlineLevel="2" x14ac:dyDescent="0.25">
      <c r="B326" s="317" t="s">
        <v>310</v>
      </c>
      <c r="C326" s="8" t="s">
        <v>16</v>
      </c>
      <c r="D326" s="284" t="s">
        <v>266</v>
      </c>
      <c r="E326" s="40">
        <v>2509.4</v>
      </c>
      <c r="F326" s="40">
        <v>-362.9</v>
      </c>
      <c r="G326" s="40">
        <v>-2146.5</v>
      </c>
      <c r="H326" s="40">
        <v>0</v>
      </c>
      <c r="I326" s="40">
        <v>1</v>
      </c>
    </row>
    <row r="327" spans="2:9" hidden="1" outlineLevel="2" x14ac:dyDescent="0.25">
      <c r="B327" s="317" t="s">
        <v>310</v>
      </c>
      <c r="C327" s="8" t="s">
        <v>38</v>
      </c>
      <c r="D327" s="284" t="s">
        <v>260</v>
      </c>
      <c r="E327" s="40">
        <v>2602</v>
      </c>
      <c r="F327" s="40">
        <v>-477.32</v>
      </c>
      <c r="G327" s="40">
        <v>-2002.91</v>
      </c>
      <c r="H327" s="40">
        <v>121.77</v>
      </c>
      <c r="I327" s="40">
        <v>1</v>
      </c>
    </row>
    <row r="328" spans="2:9" hidden="1" outlineLevel="2" x14ac:dyDescent="0.25">
      <c r="B328" s="317" t="s">
        <v>310</v>
      </c>
      <c r="C328" s="8" t="s">
        <v>238</v>
      </c>
      <c r="D328" s="284" t="s">
        <v>261</v>
      </c>
      <c r="E328" s="40">
        <v>442</v>
      </c>
      <c r="F328" s="40">
        <v>-206.13</v>
      </c>
      <c r="G328" s="40">
        <v>-235.87</v>
      </c>
      <c r="H328" s="40">
        <v>0</v>
      </c>
      <c r="I328" s="40">
        <v>1</v>
      </c>
    </row>
    <row r="329" spans="2:9" hidden="1" outlineLevel="2" x14ac:dyDescent="0.25">
      <c r="B329" s="317" t="s">
        <v>310</v>
      </c>
      <c r="C329" s="8" t="s">
        <v>123</v>
      </c>
      <c r="D329" s="284" t="s">
        <v>264</v>
      </c>
      <c r="E329" s="40">
        <v>349.4</v>
      </c>
      <c r="F329" s="40">
        <v>0</v>
      </c>
      <c r="G329" s="40">
        <v>13.5</v>
      </c>
      <c r="H329" s="40">
        <v>362.9</v>
      </c>
      <c r="I329" s="40">
        <v>1</v>
      </c>
    </row>
    <row r="330" spans="2:9" hidden="1" outlineLevel="2" x14ac:dyDescent="0.25">
      <c r="B330" s="317" t="s">
        <v>310</v>
      </c>
      <c r="C330" s="8" t="s">
        <v>19</v>
      </c>
      <c r="D330" s="284" t="s">
        <v>262</v>
      </c>
      <c r="E330" s="40">
        <v>1793.23</v>
      </c>
      <c r="F330" s="40">
        <v>0</v>
      </c>
      <c r="G330" s="40">
        <v>-1793.23</v>
      </c>
      <c r="H330" s="40">
        <v>0</v>
      </c>
      <c r="I330" s="40">
        <v>1</v>
      </c>
    </row>
    <row r="331" spans="2:9" hidden="1" outlineLevel="2" x14ac:dyDescent="0.25">
      <c r="B331" s="317" t="s">
        <v>310</v>
      </c>
      <c r="C331" s="8" t="s">
        <v>16</v>
      </c>
      <c r="D331" s="284" t="s">
        <v>266</v>
      </c>
      <c r="E331" s="40">
        <v>2509.4</v>
      </c>
      <c r="F331" s="40">
        <v>-362.9</v>
      </c>
      <c r="G331" s="40">
        <v>-2146.5</v>
      </c>
      <c r="H331" s="40">
        <v>0</v>
      </c>
      <c r="I331" s="40">
        <v>1</v>
      </c>
    </row>
    <row r="332" spans="2:9" hidden="1" outlineLevel="2" x14ac:dyDescent="0.25">
      <c r="B332" s="317" t="s">
        <v>310</v>
      </c>
      <c r="C332" s="8" t="s">
        <v>38</v>
      </c>
      <c r="D332" s="284" t="s">
        <v>260</v>
      </c>
      <c r="E332" s="40">
        <v>92.6</v>
      </c>
      <c r="F332" s="40">
        <v>0</v>
      </c>
      <c r="G332" s="40">
        <v>-14.81</v>
      </c>
      <c r="H332" s="40">
        <v>77.790000000000006</v>
      </c>
      <c r="I332" s="40">
        <v>1</v>
      </c>
    </row>
    <row r="333" spans="2:9" hidden="1" outlineLevel="2" x14ac:dyDescent="0.25">
      <c r="B333" s="317" t="s">
        <v>310</v>
      </c>
      <c r="C333" s="8" t="s">
        <v>84</v>
      </c>
      <c r="D333" s="284" t="s">
        <v>271</v>
      </c>
      <c r="E333" s="40">
        <v>2509.4</v>
      </c>
      <c r="F333" s="40">
        <v>0</v>
      </c>
      <c r="G333" s="40">
        <v>0</v>
      </c>
      <c r="H333" s="40">
        <v>2509.4</v>
      </c>
      <c r="I333" s="40">
        <v>1</v>
      </c>
    </row>
    <row r="334" spans="2:9" hidden="1" outlineLevel="2" x14ac:dyDescent="0.25">
      <c r="B334" s="317" t="s">
        <v>310</v>
      </c>
      <c r="C334" s="8" t="s">
        <v>38</v>
      </c>
      <c r="D334" s="284" t="s">
        <v>260</v>
      </c>
      <c r="E334" s="40">
        <v>583.20000000000005</v>
      </c>
      <c r="F334" s="40">
        <v>0</v>
      </c>
      <c r="G334" s="40">
        <v>-583.20000000000005</v>
      </c>
      <c r="H334" s="40">
        <v>0</v>
      </c>
      <c r="I334" s="40">
        <v>1</v>
      </c>
    </row>
    <row r="335" spans="2:9" hidden="1" outlineLevel="2" x14ac:dyDescent="0.25">
      <c r="B335" s="317" t="s">
        <v>310</v>
      </c>
      <c r="C335" s="8" t="s">
        <v>244</v>
      </c>
      <c r="D335" s="284" t="s">
        <v>275</v>
      </c>
      <c r="E335" s="40">
        <v>349.4</v>
      </c>
      <c r="F335" s="40">
        <v>0</v>
      </c>
      <c r="G335" s="40">
        <v>-349.4</v>
      </c>
      <c r="H335" s="40">
        <v>0</v>
      </c>
      <c r="I335" s="40">
        <v>1</v>
      </c>
    </row>
    <row r="336" spans="2:9" hidden="1" outlineLevel="2" x14ac:dyDescent="0.25">
      <c r="B336" s="317" t="s">
        <v>310</v>
      </c>
      <c r="C336" s="8" t="s">
        <v>38</v>
      </c>
      <c r="D336" s="284" t="s">
        <v>260</v>
      </c>
      <c r="E336" s="40">
        <v>349.4</v>
      </c>
      <c r="F336" s="40">
        <v>-225</v>
      </c>
      <c r="G336" s="40">
        <v>-121.4</v>
      </c>
      <c r="H336" s="40">
        <v>3</v>
      </c>
      <c r="I336" s="40">
        <v>1</v>
      </c>
    </row>
    <row r="337" spans="2:9" hidden="1" outlineLevel="2" x14ac:dyDescent="0.25">
      <c r="B337" s="317" t="s">
        <v>310</v>
      </c>
      <c r="C337" s="8" t="s">
        <v>16</v>
      </c>
      <c r="D337" s="284" t="s">
        <v>266</v>
      </c>
      <c r="E337" s="40">
        <v>2602</v>
      </c>
      <c r="F337" s="40">
        <v>-362.9</v>
      </c>
      <c r="G337" s="40">
        <v>-2239.1</v>
      </c>
      <c r="H337" s="40">
        <v>0</v>
      </c>
      <c r="I337" s="40">
        <v>1</v>
      </c>
    </row>
    <row r="338" spans="2:9" hidden="1" outlineLevel="2" x14ac:dyDescent="0.25">
      <c r="B338" s="317" t="s">
        <v>310</v>
      </c>
      <c r="C338" s="8" t="s">
        <v>38</v>
      </c>
      <c r="D338" s="284" t="s">
        <v>260</v>
      </c>
      <c r="E338" s="40">
        <v>2602</v>
      </c>
      <c r="F338" s="40">
        <v>-477.32</v>
      </c>
      <c r="G338" s="40">
        <v>-2002.91</v>
      </c>
      <c r="H338" s="40">
        <v>121.77</v>
      </c>
      <c r="I338" s="40">
        <v>1</v>
      </c>
    </row>
    <row r="339" spans="2:9" hidden="1" outlineLevel="2" x14ac:dyDescent="0.25">
      <c r="B339" s="317" t="s">
        <v>310</v>
      </c>
      <c r="C339" s="8" t="s">
        <v>16</v>
      </c>
      <c r="D339" s="284" t="s">
        <v>266</v>
      </c>
      <c r="E339" s="40">
        <v>2723.23</v>
      </c>
      <c r="F339" s="40">
        <v>-1349.8</v>
      </c>
      <c r="G339" s="40">
        <v>-1373.43</v>
      </c>
      <c r="H339" s="40">
        <v>0</v>
      </c>
      <c r="I339" s="40">
        <v>1</v>
      </c>
    </row>
    <row r="340" spans="2:9" hidden="1" outlineLevel="2" x14ac:dyDescent="0.25">
      <c r="B340" s="317" t="s">
        <v>310</v>
      </c>
      <c r="C340" s="8" t="s">
        <v>238</v>
      </c>
      <c r="D340" s="284" t="s">
        <v>261</v>
      </c>
      <c r="E340" s="40">
        <v>349.4</v>
      </c>
      <c r="F340" s="40">
        <v>-176.7</v>
      </c>
      <c r="G340" s="40">
        <v>-172.7</v>
      </c>
      <c r="H340" s="40">
        <v>0</v>
      </c>
      <c r="I340" s="40">
        <v>1</v>
      </c>
    </row>
    <row r="341" spans="2:9" hidden="1" outlineLevel="2" x14ac:dyDescent="0.25">
      <c r="B341" s="317" t="s">
        <v>310</v>
      </c>
      <c r="C341" s="8" t="s">
        <v>123</v>
      </c>
      <c r="D341" s="284" t="s">
        <v>264</v>
      </c>
      <c r="E341" s="40">
        <v>349.4</v>
      </c>
      <c r="F341" s="40">
        <v>0</v>
      </c>
      <c r="G341" s="40">
        <v>13.5</v>
      </c>
      <c r="H341" s="40">
        <v>362.9</v>
      </c>
      <c r="I341" s="40">
        <v>1</v>
      </c>
    </row>
    <row r="342" spans="2:9" hidden="1" outlineLevel="2" x14ac:dyDescent="0.25">
      <c r="B342" s="317" t="s">
        <v>310</v>
      </c>
      <c r="C342" s="8" t="s">
        <v>19</v>
      </c>
      <c r="D342" s="284" t="s">
        <v>262</v>
      </c>
      <c r="E342" s="40">
        <v>349.4</v>
      </c>
      <c r="F342" s="40">
        <v>-50</v>
      </c>
      <c r="G342" s="40">
        <v>-324.39999999999998</v>
      </c>
      <c r="H342" s="40">
        <v>-25</v>
      </c>
      <c r="I342" s="40">
        <v>1</v>
      </c>
    </row>
    <row r="343" spans="2:9" hidden="1" outlineLevel="2" x14ac:dyDescent="0.25">
      <c r="B343" s="317" t="s">
        <v>310</v>
      </c>
      <c r="C343" s="8" t="s">
        <v>238</v>
      </c>
      <c r="D343" s="284" t="s">
        <v>261</v>
      </c>
      <c r="E343" s="40">
        <v>311</v>
      </c>
      <c r="F343" s="40">
        <v>-44.37</v>
      </c>
      <c r="G343" s="40">
        <v>-150.21</v>
      </c>
      <c r="H343" s="40">
        <v>116.42</v>
      </c>
      <c r="I343" s="40">
        <v>1</v>
      </c>
    </row>
    <row r="344" spans="2:9" hidden="1" outlineLevel="2" x14ac:dyDescent="0.25">
      <c r="B344" s="317" t="s">
        <v>310</v>
      </c>
      <c r="C344" s="8" t="s">
        <v>84</v>
      </c>
      <c r="D344" s="284" t="s">
        <v>271</v>
      </c>
      <c r="E344" s="40">
        <v>2602</v>
      </c>
      <c r="F344" s="40">
        <v>0</v>
      </c>
      <c r="G344" s="40">
        <v>0</v>
      </c>
      <c r="H344" s="40">
        <v>2602</v>
      </c>
      <c r="I344" s="40">
        <v>1</v>
      </c>
    </row>
    <row r="345" spans="2:9" hidden="1" outlineLevel="2" x14ac:dyDescent="0.25">
      <c r="B345" s="317" t="s">
        <v>310</v>
      </c>
      <c r="C345" s="8" t="s">
        <v>16</v>
      </c>
      <c r="D345" s="284" t="s">
        <v>266</v>
      </c>
      <c r="E345" s="40">
        <v>2723.23</v>
      </c>
      <c r="F345" s="40">
        <v>-1349.8</v>
      </c>
      <c r="G345" s="40">
        <v>-1373.43</v>
      </c>
      <c r="H345" s="40">
        <v>0</v>
      </c>
      <c r="I345" s="40">
        <v>1</v>
      </c>
    </row>
    <row r="346" spans="2:9" hidden="1" outlineLevel="2" x14ac:dyDescent="0.25">
      <c r="B346" s="317" t="s">
        <v>310</v>
      </c>
      <c r="C346" s="8" t="s">
        <v>244</v>
      </c>
      <c r="D346" s="284" t="s">
        <v>275</v>
      </c>
      <c r="E346" s="40">
        <v>349.4</v>
      </c>
      <c r="F346" s="40">
        <v>0</v>
      </c>
      <c r="G346" s="40">
        <v>-349.4</v>
      </c>
      <c r="H346" s="40">
        <v>0</v>
      </c>
      <c r="I346" s="40">
        <v>1</v>
      </c>
    </row>
    <row r="347" spans="2:9" hidden="1" outlineLevel="2" x14ac:dyDescent="0.25">
      <c r="B347" s="317" t="s">
        <v>310</v>
      </c>
      <c r="C347" s="8" t="s">
        <v>38</v>
      </c>
      <c r="D347" s="284" t="s">
        <v>260</v>
      </c>
      <c r="E347" s="40">
        <v>534.6</v>
      </c>
      <c r="F347" s="40">
        <v>-225</v>
      </c>
      <c r="G347" s="40">
        <v>-306.60000000000002</v>
      </c>
      <c r="H347" s="40">
        <v>3</v>
      </c>
      <c r="I347" s="40">
        <v>1</v>
      </c>
    </row>
    <row r="348" spans="2:9" hidden="1" outlineLevel="2" x14ac:dyDescent="0.25">
      <c r="B348" s="317" t="s">
        <v>310</v>
      </c>
      <c r="C348" s="8" t="s">
        <v>246</v>
      </c>
      <c r="D348" s="284" t="s">
        <v>278</v>
      </c>
      <c r="E348" s="40">
        <v>204.87</v>
      </c>
      <c r="F348" s="40">
        <v>0</v>
      </c>
      <c r="G348" s="40">
        <v>0</v>
      </c>
      <c r="H348" s="40">
        <v>204.87</v>
      </c>
      <c r="I348" s="40">
        <v>1</v>
      </c>
    </row>
    <row r="349" spans="2:9" hidden="1" outlineLevel="2" x14ac:dyDescent="0.25">
      <c r="B349" s="317" t="s">
        <v>310</v>
      </c>
      <c r="C349" s="8" t="s">
        <v>16</v>
      </c>
      <c r="D349" s="284" t="s">
        <v>266</v>
      </c>
      <c r="E349" s="40">
        <v>2509.4</v>
      </c>
      <c r="F349" s="40">
        <v>-362.9</v>
      </c>
      <c r="G349" s="40">
        <v>-2146.5</v>
      </c>
      <c r="H349" s="40">
        <v>0</v>
      </c>
      <c r="I349" s="40">
        <v>1</v>
      </c>
    </row>
    <row r="350" spans="2:9" hidden="1" outlineLevel="2" x14ac:dyDescent="0.25">
      <c r="B350" s="317" t="s">
        <v>310</v>
      </c>
      <c r="C350" s="8" t="s">
        <v>38</v>
      </c>
      <c r="D350" s="284" t="s">
        <v>260</v>
      </c>
      <c r="E350" s="40">
        <v>2509.4</v>
      </c>
      <c r="F350" s="40">
        <v>-477.32</v>
      </c>
      <c r="G350" s="40">
        <v>-1910.31</v>
      </c>
      <c r="H350" s="40">
        <v>121.77</v>
      </c>
      <c r="I350" s="40">
        <v>1</v>
      </c>
    </row>
    <row r="351" spans="2:9" hidden="1" outlineLevel="2" x14ac:dyDescent="0.25">
      <c r="B351" s="317" t="s">
        <v>310</v>
      </c>
      <c r="C351" s="8" t="s">
        <v>238</v>
      </c>
      <c r="D351" s="284" t="s">
        <v>261</v>
      </c>
      <c r="E351" s="40">
        <v>349.4</v>
      </c>
      <c r="F351" s="40">
        <v>-176.7</v>
      </c>
      <c r="G351" s="40">
        <v>-172.7</v>
      </c>
      <c r="H351" s="40">
        <v>0</v>
      </c>
      <c r="I351" s="40">
        <v>1</v>
      </c>
    </row>
    <row r="352" spans="2:9" hidden="1" outlineLevel="2" x14ac:dyDescent="0.25">
      <c r="B352" s="317" t="s">
        <v>310</v>
      </c>
      <c r="C352" s="8" t="s">
        <v>123</v>
      </c>
      <c r="D352" s="284" t="s">
        <v>264</v>
      </c>
      <c r="E352" s="40">
        <v>349.4</v>
      </c>
      <c r="F352" s="40">
        <v>0</v>
      </c>
      <c r="G352" s="40">
        <v>13.5</v>
      </c>
      <c r="H352" s="40">
        <v>362.9</v>
      </c>
      <c r="I352" s="40">
        <v>1</v>
      </c>
    </row>
    <row r="353" spans="2:11" hidden="1" outlineLevel="2" x14ac:dyDescent="0.25">
      <c r="B353" s="317" t="s">
        <v>310</v>
      </c>
      <c r="C353" s="8" t="s">
        <v>38</v>
      </c>
      <c r="D353" s="284" t="s">
        <v>260</v>
      </c>
      <c r="E353" s="40">
        <v>2509.4</v>
      </c>
      <c r="F353" s="40">
        <v>-477.32</v>
      </c>
      <c r="G353" s="40">
        <v>-2032.08</v>
      </c>
      <c r="H353" s="40">
        <v>0</v>
      </c>
      <c r="I353" s="40">
        <v>1</v>
      </c>
    </row>
    <row r="354" spans="2:11" hidden="1" outlineLevel="2" x14ac:dyDescent="0.25">
      <c r="B354" s="317" t="s">
        <v>310</v>
      </c>
      <c r="C354" s="8" t="s">
        <v>84</v>
      </c>
      <c r="D354" s="284" t="s">
        <v>271</v>
      </c>
      <c r="E354" s="40">
        <v>2509.4</v>
      </c>
      <c r="F354" s="40">
        <v>-136.78</v>
      </c>
      <c r="G354" s="40">
        <v>-2372.62</v>
      </c>
      <c r="H354" s="40">
        <v>0</v>
      </c>
      <c r="I354" s="40">
        <v>1</v>
      </c>
    </row>
    <row r="355" spans="2:11" hidden="1" outlineLevel="2" x14ac:dyDescent="0.25">
      <c r="B355" s="317" t="s">
        <v>310</v>
      </c>
      <c r="C355" s="8" t="s">
        <v>244</v>
      </c>
      <c r="D355" s="284" t="s">
        <v>275</v>
      </c>
      <c r="E355" s="40">
        <v>349.4</v>
      </c>
      <c r="F355" s="40">
        <v>0</v>
      </c>
      <c r="G355" s="40">
        <v>-349.4</v>
      </c>
      <c r="H355" s="40">
        <v>0</v>
      </c>
      <c r="I355" s="40">
        <v>1</v>
      </c>
    </row>
    <row r="356" spans="2:11" hidden="1" outlineLevel="2" x14ac:dyDescent="0.25">
      <c r="B356" s="317" t="s">
        <v>310</v>
      </c>
      <c r="C356" s="8" t="s">
        <v>38</v>
      </c>
      <c r="D356" s="284" t="s">
        <v>260</v>
      </c>
      <c r="E356" s="40">
        <v>349.4</v>
      </c>
      <c r="F356" s="40">
        <v>-225</v>
      </c>
      <c r="G356" s="40">
        <v>-121.4</v>
      </c>
      <c r="H356" s="40">
        <v>3</v>
      </c>
      <c r="I356" s="40">
        <v>1</v>
      </c>
    </row>
    <row r="357" spans="2:11" hidden="1" outlineLevel="2" x14ac:dyDescent="0.25">
      <c r="B357" s="317" t="s">
        <v>310</v>
      </c>
      <c r="C357" s="8" t="s">
        <v>16</v>
      </c>
      <c r="D357" s="284" t="s">
        <v>266</v>
      </c>
      <c r="E357" s="40">
        <v>2509.4</v>
      </c>
      <c r="F357" s="40">
        <v>-362.9</v>
      </c>
      <c r="G357" s="40">
        <v>-2146.5</v>
      </c>
      <c r="H357" s="40">
        <v>0</v>
      </c>
      <c r="I357" s="40">
        <v>1</v>
      </c>
    </row>
    <row r="358" spans="2:11" hidden="1" outlineLevel="2" x14ac:dyDescent="0.25">
      <c r="B358" s="317" t="s">
        <v>310</v>
      </c>
      <c r="C358" s="8" t="s">
        <v>38</v>
      </c>
      <c r="D358" s="284" t="s">
        <v>260</v>
      </c>
      <c r="E358" s="40">
        <v>2509.4</v>
      </c>
      <c r="F358" s="40">
        <v>-477.32</v>
      </c>
      <c r="G358" s="40">
        <v>-1910.31</v>
      </c>
      <c r="H358" s="40">
        <v>121.77</v>
      </c>
      <c r="I358" s="40">
        <v>1</v>
      </c>
    </row>
    <row r="359" spans="2:11" hidden="1" outlineLevel="2" x14ac:dyDescent="0.25">
      <c r="B359" s="317" t="s">
        <v>310</v>
      </c>
      <c r="C359" s="8" t="s">
        <v>84</v>
      </c>
      <c r="D359" s="284" t="s">
        <v>271</v>
      </c>
      <c r="E359" s="40">
        <v>8191.2</v>
      </c>
      <c r="F359" s="40">
        <v>-649.45000000000005</v>
      </c>
      <c r="G359" s="40">
        <v>-7541.75</v>
      </c>
      <c r="H359" s="40">
        <v>0</v>
      </c>
      <c r="I359" s="40">
        <v>1</v>
      </c>
    </row>
    <row r="360" spans="2:11" hidden="1" outlineLevel="2" x14ac:dyDescent="0.25">
      <c r="B360" s="317" t="s">
        <v>310</v>
      </c>
      <c r="C360" s="8" t="s">
        <v>123</v>
      </c>
      <c r="D360" s="284" t="s">
        <v>264</v>
      </c>
      <c r="E360" s="40">
        <v>349.4</v>
      </c>
      <c r="F360" s="40">
        <v>0</v>
      </c>
      <c r="G360" s="40">
        <v>13.5</v>
      </c>
      <c r="H360" s="40">
        <v>362.9</v>
      </c>
      <c r="I360" s="40">
        <v>1</v>
      </c>
    </row>
    <row r="361" spans="2:11" hidden="1" outlineLevel="2" x14ac:dyDescent="0.25">
      <c r="B361" s="317" t="s">
        <v>310</v>
      </c>
      <c r="C361" s="8" t="s">
        <v>19</v>
      </c>
      <c r="D361" s="284" t="s">
        <v>262</v>
      </c>
      <c r="E361" s="40">
        <v>349.4</v>
      </c>
      <c r="F361" s="40">
        <v>-25</v>
      </c>
      <c r="G361" s="40">
        <v>-324.39999999999998</v>
      </c>
      <c r="H361" s="40">
        <v>0</v>
      </c>
      <c r="I361" s="40">
        <v>1</v>
      </c>
    </row>
    <row r="362" spans="2:11" hidden="1" outlineLevel="2" x14ac:dyDescent="0.25">
      <c r="B362" s="317" t="s">
        <v>310</v>
      </c>
      <c r="C362" s="8" t="s">
        <v>238</v>
      </c>
      <c r="D362" s="284" t="s">
        <v>261</v>
      </c>
      <c r="E362" s="40">
        <v>349.4</v>
      </c>
      <c r="F362" s="40">
        <v>-176.7</v>
      </c>
      <c r="G362" s="40">
        <v>-172.7</v>
      </c>
      <c r="H362" s="40">
        <v>0</v>
      </c>
      <c r="I362" s="40">
        <v>1</v>
      </c>
    </row>
    <row r="363" spans="2:11" outlineLevel="1" collapsed="1" x14ac:dyDescent="0.25">
      <c r="B363" s="318" t="s">
        <v>322</v>
      </c>
      <c r="E363" s="40">
        <f>SUBTOTAL(9,E195:E362)</f>
        <v>347990.9300000004</v>
      </c>
      <c r="F363" s="40">
        <f>SUBTOTAL(9,F195:F362)</f>
        <v>-45624.200000000033</v>
      </c>
      <c r="G363" s="40">
        <f>SUBTOTAL(9,G195:G362)</f>
        <v>-275210.01</v>
      </c>
      <c r="H363" s="40">
        <f>SUBTOTAL(9,H195:H362)</f>
        <v>27156.720000000005</v>
      </c>
      <c r="I363" s="40">
        <f>SUBTOTAL(9,I195:I362)</f>
        <v>168</v>
      </c>
      <c r="K363" s="40"/>
    </row>
    <row r="364" spans="2:11" hidden="1" outlineLevel="2" x14ac:dyDescent="0.25">
      <c r="B364" s="317" t="s">
        <v>311</v>
      </c>
      <c r="C364" s="8" t="s">
        <v>38</v>
      </c>
      <c r="D364" s="284" t="s">
        <v>260</v>
      </c>
      <c r="E364" s="40">
        <v>2602</v>
      </c>
      <c r="F364" s="40">
        <v>-477.32</v>
      </c>
      <c r="G364" s="40">
        <v>-2124.6799999999998</v>
      </c>
      <c r="H364" s="40">
        <v>0</v>
      </c>
      <c r="I364" s="40">
        <v>1</v>
      </c>
    </row>
    <row r="365" spans="2:11" hidden="1" outlineLevel="2" x14ac:dyDescent="0.25">
      <c r="B365" s="317" t="s">
        <v>311</v>
      </c>
      <c r="C365" s="8" t="s">
        <v>84</v>
      </c>
      <c r="D365" s="284" t="s">
        <v>271</v>
      </c>
      <c r="E365" s="40">
        <v>2509.4</v>
      </c>
      <c r="F365" s="40">
        <v>-84.29</v>
      </c>
      <c r="G365" s="40">
        <v>-2425.11</v>
      </c>
      <c r="H365" s="40">
        <v>0</v>
      </c>
      <c r="I365" s="40">
        <v>1</v>
      </c>
    </row>
    <row r="366" spans="2:11" hidden="1" outlineLevel="2" x14ac:dyDescent="0.25">
      <c r="B366" s="317" t="s">
        <v>311</v>
      </c>
      <c r="C366" s="8" t="s">
        <v>244</v>
      </c>
      <c r="D366" s="284" t="s">
        <v>275</v>
      </c>
      <c r="E366" s="40">
        <v>349.4</v>
      </c>
      <c r="F366" s="40">
        <v>-181.66</v>
      </c>
      <c r="G366" s="40">
        <v>-167.74</v>
      </c>
      <c r="H366" s="40">
        <v>0</v>
      </c>
      <c r="I366" s="40">
        <v>1</v>
      </c>
    </row>
    <row r="367" spans="2:11" hidden="1" outlineLevel="2" x14ac:dyDescent="0.25">
      <c r="B367" s="317" t="s">
        <v>311</v>
      </c>
      <c r="C367" s="8" t="s">
        <v>38</v>
      </c>
      <c r="D367" s="284" t="s">
        <v>260</v>
      </c>
      <c r="E367" s="40">
        <v>349.4</v>
      </c>
      <c r="F367" s="40">
        <v>-181.66</v>
      </c>
      <c r="G367" s="40">
        <v>-121.4</v>
      </c>
      <c r="H367" s="40">
        <v>46.34</v>
      </c>
      <c r="I367" s="40">
        <v>1</v>
      </c>
    </row>
    <row r="368" spans="2:11" hidden="1" outlineLevel="2" x14ac:dyDescent="0.25">
      <c r="B368" s="317" t="s">
        <v>311</v>
      </c>
      <c r="C368" s="8" t="s">
        <v>16</v>
      </c>
      <c r="D368" s="284" t="s">
        <v>266</v>
      </c>
      <c r="E368" s="40">
        <v>2602</v>
      </c>
      <c r="F368" s="40">
        <v>-362.9</v>
      </c>
      <c r="G368" s="40">
        <v>-2239.1</v>
      </c>
      <c r="H368" s="40">
        <v>0</v>
      </c>
      <c r="I368" s="40">
        <v>1</v>
      </c>
    </row>
    <row r="369" spans="2:9" hidden="1" outlineLevel="2" x14ac:dyDescent="0.25">
      <c r="B369" s="317" t="s">
        <v>311</v>
      </c>
      <c r="C369" s="8" t="s">
        <v>38</v>
      </c>
      <c r="D369" s="284" t="s">
        <v>260</v>
      </c>
      <c r="E369" s="40">
        <v>2602</v>
      </c>
      <c r="F369" s="40">
        <v>-477.32</v>
      </c>
      <c r="G369" s="40">
        <v>-2002.91</v>
      </c>
      <c r="H369" s="40">
        <v>121.77</v>
      </c>
      <c r="I369" s="40">
        <v>1</v>
      </c>
    </row>
    <row r="370" spans="2:9" hidden="1" outlineLevel="2" x14ac:dyDescent="0.25">
      <c r="B370" s="317" t="s">
        <v>311</v>
      </c>
      <c r="C370" s="8" t="s">
        <v>238</v>
      </c>
      <c r="D370" s="284" t="s">
        <v>261</v>
      </c>
      <c r="E370" s="40">
        <v>349.4</v>
      </c>
      <c r="F370" s="40">
        <v>-176.7</v>
      </c>
      <c r="G370" s="40">
        <v>-172.7</v>
      </c>
      <c r="H370" s="40">
        <v>0</v>
      </c>
      <c r="I370" s="40">
        <v>1</v>
      </c>
    </row>
    <row r="371" spans="2:9" hidden="1" outlineLevel="2" x14ac:dyDescent="0.25">
      <c r="B371" s="317" t="s">
        <v>311</v>
      </c>
      <c r="C371" s="8" t="s">
        <v>123</v>
      </c>
      <c r="D371" s="284" t="s">
        <v>264</v>
      </c>
      <c r="E371" s="40">
        <v>349.4</v>
      </c>
      <c r="F371" s="40">
        <v>0</v>
      </c>
      <c r="G371" s="40">
        <v>13.5</v>
      </c>
      <c r="H371" s="40">
        <v>362.9</v>
      </c>
      <c r="I371" s="40">
        <v>1</v>
      </c>
    </row>
    <row r="372" spans="2:9" hidden="1" outlineLevel="2" x14ac:dyDescent="0.25">
      <c r="B372" s="317" t="s">
        <v>311</v>
      </c>
      <c r="C372" s="8" t="s">
        <v>38</v>
      </c>
      <c r="D372" s="284" t="s">
        <v>260</v>
      </c>
      <c r="E372" s="40">
        <v>1629.03</v>
      </c>
      <c r="F372" s="40">
        <v>-371.76</v>
      </c>
      <c r="G372" s="40">
        <v>-1257.27</v>
      </c>
      <c r="H372" s="40">
        <v>0</v>
      </c>
      <c r="I372" s="40">
        <v>1</v>
      </c>
    </row>
    <row r="373" spans="2:9" hidden="1" outlineLevel="2" x14ac:dyDescent="0.25">
      <c r="B373" s="317" t="s">
        <v>311</v>
      </c>
      <c r="C373" s="8" t="s">
        <v>38</v>
      </c>
      <c r="D373" s="284" t="s">
        <v>260</v>
      </c>
      <c r="E373" s="40">
        <v>2952.4</v>
      </c>
      <c r="F373" s="40">
        <v>-133.81</v>
      </c>
      <c r="G373" s="40">
        <v>-2818.59</v>
      </c>
      <c r="H373" s="40">
        <v>0</v>
      </c>
      <c r="I373" s="40">
        <v>1</v>
      </c>
    </row>
    <row r="374" spans="2:9" hidden="1" outlineLevel="2" x14ac:dyDescent="0.25">
      <c r="B374" s="317" t="s">
        <v>311</v>
      </c>
      <c r="C374" s="8" t="s">
        <v>84</v>
      </c>
      <c r="D374" s="284" t="s">
        <v>271</v>
      </c>
      <c r="E374" s="40">
        <v>2602</v>
      </c>
      <c r="F374" s="40">
        <v>0</v>
      </c>
      <c r="G374" s="40">
        <v>0</v>
      </c>
      <c r="H374" s="40">
        <v>2602</v>
      </c>
      <c r="I374" s="40">
        <v>1</v>
      </c>
    </row>
    <row r="375" spans="2:9" hidden="1" outlineLevel="2" x14ac:dyDescent="0.25">
      <c r="B375" s="317" t="s">
        <v>311</v>
      </c>
      <c r="C375" s="8" t="s">
        <v>244</v>
      </c>
      <c r="D375" s="284" t="s">
        <v>275</v>
      </c>
      <c r="E375" s="40">
        <v>349.4</v>
      </c>
      <c r="F375" s="40">
        <v>-181.66</v>
      </c>
      <c r="G375" s="40">
        <v>-121.4</v>
      </c>
      <c r="H375" s="40">
        <v>46.34</v>
      </c>
      <c r="I375" s="40">
        <v>1</v>
      </c>
    </row>
    <row r="376" spans="2:9" hidden="1" outlineLevel="2" x14ac:dyDescent="0.25">
      <c r="B376" s="317" t="s">
        <v>311</v>
      </c>
      <c r="C376" s="8" t="s">
        <v>38</v>
      </c>
      <c r="D376" s="284" t="s">
        <v>260</v>
      </c>
      <c r="E376" s="40">
        <v>792.4</v>
      </c>
      <c r="F376" s="40">
        <v>-92.83</v>
      </c>
      <c r="G376" s="40">
        <v>-658.59</v>
      </c>
      <c r="H376" s="40">
        <v>40.98</v>
      </c>
      <c r="I376" s="40">
        <v>1</v>
      </c>
    </row>
    <row r="377" spans="2:9" hidden="1" outlineLevel="2" x14ac:dyDescent="0.25">
      <c r="B377" s="317" t="s">
        <v>311</v>
      </c>
      <c r="C377" s="8" t="s">
        <v>16</v>
      </c>
      <c r="D377" s="284" t="s">
        <v>266</v>
      </c>
      <c r="E377" s="40">
        <v>2509.4</v>
      </c>
      <c r="F377" s="40">
        <v>-362.9</v>
      </c>
      <c r="G377" s="40">
        <v>-2146.5</v>
      </c>
      <c r="H377" s="40">
        <v>0</v>
      </c>
      <c r="I377" s="40">
        <v>1</v>
      </c>
    </row>
    <row r="378" spans="2:9" hidden="1" outlineLevel="2" x14ac:dyDescent="0.25">
      <c r="B378" s="317" t="s">
        <v>311</v>
      </c>
      <c r="C378" s="8" t="s">
        <v>38</v>
      </c>
      <c r="D378" s="284" t="s">
        <v>260</v>
      </c>
      <c r="E378" s="40">
        <v>2952.4</v>
      </c>
      <c r="F378" s="40">
        <v>-92.83</v>
      </c>
      <c r="G378" s="40">
        <v>-2818.59</v>
      </c>
      <c r="H378" s="40">
        <v>40.98</v>
      </c>
      <c r="I378" s="40">
        <v>1</v>
      </c>
    </row>
    <row r="379" spans="2:9" hidden="1" outlineLevel="2" x14ac:dyDescent="0.25">
      <c r="B379" s="317" t="s">
        <v>311</v>
      </c>
      <c r="C379" s="8" t="s">
        <v>84</v>
      </c>
      <c r="D379" s="284" t="s">
        <v>271</v>
      </c>
      <c r="E379" s="40">
        <v>1721.63</v>
      </c>
      <c r="F379" s="40">
        <v>-468.74</v>
      </c>
      <c r="G379" s="40">
        <v>-1252.8900000000001</v>
      </c>
      <c r="H379" s="40">
        <v>0</v>
      </c>
      <c r="I379" s="40">
        <v>1</v>
      </c>
    </row>
    <row r="380" spans="2:9" hidden="1" outlineLevel="2" x14ac:dyDescent="0.25">
      <c r="B380" s="317" t="s">
        <v>311</v>
      </c>
      <c r="C380" s="8" t="s">
        <v>238</v>
      </c>
      <c r="D380" s="284" t="s">
        <v>261</v>
      </c>
      <c r="E380" s="40">
        <v>442</v>
      </c>
      <c r="F380" s="40">
        <v>-206.13</v>
      </c>
      <c r="G380" s="40">
        <v>-235.87</v>
      </c>
      <c r="H380" s="40">
        <v>0</v>
      </c>
      <c r="I380" s="40">
        <v>1</v>
      </c>
    </row>
    <row r="381" spans="2:9" hidden="1" outlineLevel="2" x14ac:dyDescent="0.25">
      <c r="B381" s="317" t="s">
        <v>311</v>
      </c>
      <c r="C381" s="8" t="s">
        <v>123</v>
      </c>
      <c r="D381" s="284" t="s">
        <v>264</v>
      </c>
      <c r="E381" s="40">
        <v>349.4</v>
      </c>
      <c r="F381" s="40">
        <v>0</v>
      </c>
      <c r="G381" s="40">
        <v>13.5</v>
      </c>
      <c r="H381" s="40">
        <v>362.9</v>
      </c>
      <c r="I381" s="40">
        <v>1</v>
      </c>
    </row>
    <row r="382" spans="2:9" hidden="1" outlineLevel="2" x14ac:dyDescent="0.25">
      <c r="B382" s="317" t="s">
        <v>311</v>
      </c>
      <c r="C382" s="8" t="s">
        <v>38</v>
      </c>
      <c r="D382" s="284" t="s">
        <v>260</v>
      </c>
      <c r="E382" s="40">
        <v>3045</v>
      </c>
      <c r="F382" s="40">
        <v>-133.81</v>
      </c>
      <c r="G382" s="40">
        <v>-2911.19</v>
      </c>
      <c r="H382" s="40">
        <v>0</v>
      </c>
      <c r="I382" s="40">
        <v>1</v>
      </c>
    </row>
    <row r="383" spans="2:9" hidden="1" outlineLevel="2" x14ac:dyDescent="0.25">
      <c r="B383" s="317" t="s">
        <v>311</v>
      </c>
      <c r="C383" s="8" t="s">
        <v>38</v>
      </c>
      <c r="D383" s="284" t="s">
        <v>260</v>
      </c>
      <c r="E383" s="40">
        <v>2602</v>
      </c>
      <c r="F383" s="40">
        <v>-477.32</v>
      </c>
      <c r="G383" s="40">
        <v>-2124.6799999999998</v>
      </c>
      <c r="H383" s="40">
        <v>0</v>
      </c>
      <c r="I383" s="40">
        <v>1</v>
      </c>
    </row>
    <row r="384" spans="2:9" hidden="1" outlineLevel="2" x14ac:dyDescent="0.25">
      <c r="B384" s="317" t="s">
        <v>311</v>
      </c>
      <c r="C384" s="8" t="s">
        <v>84</v>
      </c>
      <c r="D384" s="284" t="s">
        <v>271</v>
      </c>
      <c r="E384" s="40">
        <v>2952.4</v>
      </c>
      <c r="F384" s="40">
        <v>-47.94</v>
      </c>
      <c r="G384" s="40">
        <v>-2904.46</v>
      </c>
      <c r="H384" s="40">
        <v>0</v>
      </c>
      <c r="I384" s="40">
        <v>1</v>
      </c>
    </row>
    <row r="385" spans="2:9" hidden="1" outlineLevel="2" x14ac:dyDescent="0.25">
      <c r="B385" s="317" t="s">
        <v>311</v>
      </c>
      <c r="C385" s="8" t="s">
        <v>38</v>
      </c>
      <c r="D385" s="284" t="s">
        <v>260</v>
      </c>
      <c r="E385" s="40">
        <v>1999.43</v>
      </c>
      <c r="F385" s="40">
        <v>-368.76</v>
      </c>
      <c r="G385" s="40">
        <v>-1627.67</v>
      </c>
      <c r="H385" s="40">
        <v>3</v>
      </c>
      <c r="I385" s="40">
        <v>1</v>
      </c>
    </row>
    <row r="386" spans="2:9" hidden="1" outlineLevel="2" x14ac:dyDescent="0.25">
      <c r="B386" s="317" t="s">
        <v>311</v>
      </c>
      <c r="C386" s="8" t="s">
        <v>244</v>
      </c>
      <c r="D386" s="284" t="s">
        <v>275</v>
      </c>
      <c r="E386" s="40">
        <v>792.4</v>
      </c>
      <c r="F386" s="40">
        <v>-274.49</v>
      </c>
      <c r="G386" s="40">
        <v>-430.59</v>
      </c>
      <c r="H386" s="40">
        <v>87.32</v>
      </c>
      <c r="I386" s="40">
        <v>1</v>
      </c>
    </row>
    <row r="387" spans="2:9" hidden="1" outlineLevel="2" x14ac:dyDescent="0.25">
      <c r="B387" s="317" t="s">
        <v>311</v>
      </c>
      <c r="C387" s="8" t="s">
        <v>38</v>
      </c>
      <c r="D387" s="284" t="s">
        <v>260</v>
      </c>
      <c r="E387" s="40">
        <v>349.4</v>
      </c>
      <c r="F387" s="40">
        <v>-181.66</v>
      </c>
      <c r="G387" s="40">
        <v>-121.4</v>
      </c>
      <c r="H387" s="40">
        <v>46.34</v>
      </c>
      <c r="I387" s="40">
        <v>1</v>
      </c>
    </row>
    <row r="388" spans="2:9" hidden="1" outlineLevel="2" x14ac:dyDescent="0.25">
      <c r="B388" s="317" t="s">
        <v>311</v>
      </c>
      <c r="C388" s="8" t="s">
        <v>16</v>
      </c>
      <c r="D388" s="284" t="s">
        <v>266</v>
      </c>
      <c r="E388" s="40">
        <v>3045</v>
      </c>
      <c r="F388" s="40">
        <v>-531.38</v>
      </c>
      <c r="G388" s="40">
        <v>-2513.62</v>
      </c>
      <c r="H388" s="40">
        <v>0</v>
      </c>
      <c r="I388" s="40">
        <v>1</v>
      </c>
    </row>
    <row r="389" spans="2:9" hidden="1" outlineLevel="2" x14ac:dyDescent="0.25">
      <c r="B389" s="317" t="s">
        <v>311</v>
      </c>
      <c r="C389" s="8" t="s">
        <v>38</v>
      </c>
      <c r="D389" s="284" t="s">
        <v>260</v>
      </c>
      <c r="E389" s="40">
        <v>2602</v>
      </c>
      <c r="F389" s="40">
        <v>-477.32</v>
      </c>
      <c r="G389" s="40">
        <v>-2002.91</v>
      </c>
      <c r="H389" s="40">
        <v>121.77</v>
      </c>
      <c r="I389" s="40">
        <v>1</v>
      </c>
    </row>
    <row r="390" spans="2:9" hidden="1" outlineLevel="2" x14ac:dyDescent="0.25">
      <c r="B390" s="317" t="s">
        <v>311</v>
      </c>
      <c r="C390" s="8" t="s">
        <v>84</v>
      </c>
      <c r="D390" s="284" t="s">
        <v>271</v>
      </c>
      <c r="E390" s="40">
        <v>792.4</v>
      </c>
      <c r="F390" s="40">
        <v>-47.94</v>
      </c>
      <c r="G390" s="40">
        <v>-744.46</v>
      </c>
      <c r="H390" s="40">
        <v>0</v>
      </c>
      <c r="I390" s="40">
        <v>1</v>
      </c>
    </row>
    <row r="391" spans="2:9" hidden="1" outlineLevel="2" x14ac:dyDescent="0.25">
      <c r="B391" s="317" t="s">
        <v>311</v>
      </c>
      <c r="C391" s="8" t="s">
        <v>238</v>
      </c>
      <c r="D391" s="284" t="s">
        <v>261</v>
      </c>
      <c r="E391" s="40">
        <v>349.4</v>
      </c>
      <c r="F391" s="40">
        <v>-176.7</v>
      </c>
      <c r="G391" s="40">
        <v>-172.7</v>
      </c>
      <c r="H391" s="40">
        <v>0</v>
      </c>
      <c r="I391" s="40">
        <v>1</v>
      </c>
    </row>
    <row r="392" spans="2:9" hidden="1" outlineLevel="2" x14ac:dyDescent="0.25">
      <c r="B392" s="317" t="s">
        <v>311</v>
      </c>
      <c r="C392" s="8" t="s">
        <v>123</v>
      </c>
      <c r="D392" s="284" t="s">
        <v>264</v>
      </c>
      <c r="E392" s="40">
        <v>792.4</v>
      </c>
      <c r="F392" s="40">
        <v>-179.16</v>
      </c>
      <c r="G392" s="40">
        <v>-610.24</v>
      </c>
      <c r="H392" s="40">
        <v>3</v>
      </c>
      <c r="I392" s="40">
        <v>1</v>
      </c>
    </row>
    <row r="393" spans="2:9" hidden="1" outlineLevel="2" x14ac:dyDescent="0.25">
      <c r="B393" s="317" t="s">
        <v>311</v>
      </c>
      <c r="C393" s="8" t="s">
        <v>38</v>
      </c>
      <c r="D393" s="284" t="s">
        <v>260</v>
      </c>
      <c r="E393" s="40">
        <v>2509.4</v>
      </c>
      <c r="F393" s="40">
        <v>-477.32</v>
      </c>
      <c r="G393" s="40">
        <v>-2032.08</v>
      </c>
      <c r="H393" s="40">
        <v>0</v>
      </c>
      <c r="I393" s="40">
        <v>1</v>
      </c>
    </row>
    <row r="394" spans="2:9" hidden="1" outlineLevel="2" x14ac:dyDescent="0.25">
      <c r="B394" s="317" t="s">
        <v>311</v>
      </c>
      <c r="C394" s="8" t="s">
        <v>84</v>
      </c>
      <c r="D394" s="284" t="s">
        <v>271</v>
      </c>
      <c r="E394" s="40">
        <v>2509.4</v>
      </c>
      <c r="F394" s="40">
        <v>0</v>
      </c>
      <c r="G394" s="40">
        <v>0</v>
      </c>
      <c r="H394" s="40">
        <v>2509.4</v>
      </c>
      <c r="I394" s="40">
        <v>1</v>
      </c>
    </row>
    <row r="395" spans="2:9" hidden="1" outlineLevel="2" x14ac:dyDescent="0.25">
      <c r="B395" s="317" t="s">
        <v>311</v>
      </c>
      <c r="C395" s="8" t="s">
        <v>244</v>
      </c>
      <c r="D395" s="284" t="s">
        <v>275</v>
      </c>
      <c r="E395" s="40">
        <v>349.4</v>
      </c>
      <c r="F395" s="40">
        <v>-181.66</v>
      </c>
      <c r="G395" s="40">
        <v>-121.4</v>
      </c>
      <c r="H395" s="40">
        <v>46.34</v>
      </c>
      <c r="I395" s="40">
        <v>1</v>
      </c>
    </row>
    <row r="396" spans="2:9" hidden="1" outlineLevel="2" x14ac:dyDescent="0.25">
      <c r="B396" s="317" t="s">
        <v>311</v>
      </c>
      <c r="C396" s="8" t="s">
        <v>38</v>
      </c>
      <c r="D396" s="284" t="s">
        <v>260</v>
      </c>
      <c r="E396" s="40">
        <v>349.4</v>
      </c>
      <c r="F396" s="40">
        <v>-181.66</v>
      </c>
      <c r="G396" s="40">
        <v>-121.4</v>
      </c>
      <c r="H396" s="40">
        <v>46.34</v>
      </c>
      <c r="I396" s="40">
        <v>1</v>
      </c>
    </row>
    <row r="397" spans="2:9" hidden="1" outlineLevel="2" x14ac:dyDescent="0.25">
      <c r="B397" s="317" t="s">
        <v>311</v>
      </c>
      <c r="C397" s="8" t="s">
        <v>16</v>
      </c>
      <c r="D397" s="284" t="s">
        <v>266</v>
      </c>
      <c r="E397" s="40">
        <v>2509.4</v>
      </c>
      <c r="F397" s="40">
        <v>-362.9</v>
      </c>
      <c r="G397" s="40">
        <v>-2146.5</v>
      </c>
      <c r="H397" s="40">
        <v>0</v>
      </c>
      <c r="I397" s="40">
        <v>1</v>
      </c>
    </row>
    <row r="398" spans="2:9" hidden="1" outlineLevel="2" x14ac:dyDescent="0.25">
      <c r="B398" s="317" t="s">
        <v>311</v>
      </c>
      <c r="C398" s="8" t="s">
        <v>38</v>
      </c>
      <c r="D398" s="284" t="s">
        <v>260</v>
      </c>
      <c r="E398" s="40">
        <v>2509.4</v>
      </c>
      <c r="F398" s="40">
        <v>-477.32</v>
      </c>
      <c r="G398" s="40">
        <v>-1910.31</v>
      </c>
      <c r="H398" s="40">
        <v>121.77</v>
      </c>
      <c r="I398" s="40">
        <v>1</v>
      </c>
    </row>
    <row r="399" spans="2:9" hidden="1" outlineLevel="2" x14ac:dyDescent="0.25">
      <c r="B399" s="317" t="s">
        <v>311</v>
      </c>
      <c r="C399" s="8" t="s">
        <v>238</v>
      </c>
      <c r="D399" s="284" t="s">
        <v>261</v>
      </c>
      <c r="E399" s="40">
        <v>349.4</v>
      </c>
      <c r="F399" s="40">
        <v>-176.7</v>
      </c>
      <c r="G399" s="40">
        <v>-172.7</v>
      </c>
      <c r="H399" s="40">
        <v>0</v>
      </c>
      <c r="I399" s="40">
        <v>1</v>
      </c>
    </row>
    <row r="400" spans="2:9" hidden="1" outlineLevel="2" x14ac:dyDescent="0.25">
      <c r="B400" s="317" t="s">
        <v>311</v>
      </c>
      <c r="C400" s="8" t="s">
        <v>123</v>
      </c>
      <c r="D400" s="284" t="s">
        <v>264</v>
      </c>
      <c r="E400" s="40">
        <v>349.4</v>
      </c>
      <c r="F400" s="40">
        <v>0</v>
      </c>
      <c r="G400" s="40">
        <v>13.5</v>
      </c>
      <c r="H400" s="40">
        <v>362.9</v>
      </c>
      <c r="I400" s="40">
        <v>1</v>
      </c>
    </row>
    <row r="401" spans="2:9" hidden="1" outlineLevel="2" x14ac:dyDescent="0.25">
      <c r="B401" s="317" t="s">
        <v>311</v>
      </c>
      <c r="C401" s="8" t="s">
        <v>38</v>
      </c>
      <c r="D401" s="284" t="s">
        <v>260</v>
      </c>
      <c r="E401" s="40">
        <v>2602</v>
      </c>
      <c r="F401" s="40">
        <v>-599.09</v>
      </c>
      <c r="G401" s="40">
        <v>-2002.91</v>
      </c>
      <c r="H401" s="40">
        <v>0</v>
      </c>
      <c r="I401" s="40">
        <v>1</v>
      </c>
    </row>
    <row r="402" spans="2:9" hidden="1" outlineLevel="2" x14ac:dyDescent="0.25">
      <c r="B402" s="317" t="s">
        <v>311</v>
      </c>
      <c r="C402" s="8" t="s">
        <v>38</v>
      </c>
      <c r="D402" s="284" t="s">
        <v>260</v>
      </c>
      <c r="E402" s="40">
        <v>2509.4</v>
      </c>
      <c r="F402" s="40">
        <v>-477.32</v>
      </c>
      <c r="G402" s="40">
        <v>-2032.08</v>
      </c>
      <c r="H402" s="40">
        <v>0</v>
      </c>
      <c r="I402" s="40">
        <v>1</v>
      </c>
    </row>
    <row r="403" spans="2:9" hidden="1" outlineLevel="2" x14ac:dyDescent="0.25">
      <c r="B403" s="317" t="s">
        <v>311</v>
      </c>
      <c r="C403" s="8" t="s">
        <v>84</v>
      </c>
      <c r="D403" s="284" t="s">
        <v>271</v>
      </c>
      <c r="E403" s="40">
        <v>2509.4</v>
      </c>
      <c r="F403" s="40">
        <v>0</v>
      </c>
      <c r="G403" s="40">
        <v>0</v>
      </c>
      <c r="H403" s="40">
        <v>2509.4</v>
      </c>
      <c r="I403" s="40">
        <v>1</v>
      </c>
    </row>
    <row r="404" spans="2:9" hidden="1" outlineLevel="2" x14ac:dyDescent="0.25">
      <c r="B404" s="317" t="s">
        <v>311</v>
      </c>
      <c r="C404" s="8" t="s">
        <v>38</v>
      </c>
      <c r="D404" s="284" t="s">
        <v>260</v>
      </c>
      <c r="E404" s="40">
        <v>349.4</v>
      </c>
      <c r="F404" s="40">
        <v>-225</v>
      </c>
      <c r="G404" s="40">
        <v>-121.4</v>
      </c>
      <c r="H404" s="40">
        <v>3</v>
      </c>
      <c r="I404" s="40">
        <v>1</v>
      </c>
    </row>
    <row r="405" spans="2:9" hidden="1" outlineLevel="2" x14ac:dyDescent="0.25">
      <c r="B405" s="317" t="s">
        <v>311</v>
      </c>
      <c r="C405" s="8" t="s">
        <v>244</v>
      </c>
      <c r="D405" s="284" t="s">
        <v>275</v>
      </c>
      <c r="E405" s="40">
        <v>349.4</v>
      </c>
      <c r="F405" s="40">
        <v>-181.66</v>
      </c>
      <c r="G405" s="40">
        <v>-121.4</v>
      </c>
      <c r="H405" s="40">
        <v>46.34</v>
      </c>
      <c r="I405" s="40">
        <v>1</v>
      </c>
    </row>
    <row r="406" spans="2:9" hidden="1" outlineLevel="2" x14ac:dyDescent="0.25">
      <c r="B406" s="317" t="s">
        <v>311</v>
      </c>
      <c r="C406" s="8" t="s">
        <v>38</v>
      </c>
      <c r="D406" s="284" t="s">
        <v>260</v>
      </c>
      <c r="E406" s="40">
        <v>534.6</v>
      </c>
      <c r="F406" s="40">
        <v>-181.66</v>
      </c>
      <c r="G406" s="40">
        <v>-306.60000000000002</v>
      </c>
      <c r="H406" s="40">
        <v>46.34</v>
      </c>
      <c r="I406" s="40">
        <v>1</v>
      </c>
    </row>
    <row r="407" spans="2:9" hidden="1" outlineLevel="2" x14ac:dyDescent="0.25">
      <c r="B407" s="317" t="s">
        <v>311</v>
      </c>
      <c r="C407" s="8" t="s">
        <v>16</v>
      </c>
      <c r="D407" s="284" t="s">
        <v>266</v>
      </c>
      <c r="E407" s="40">
        <v>2509.4</v>
      </c>
      <c r="F407" s="40">
        <v>-362.9</v>
      </c>
      <c r="G407" s="40">
        <v>-2146.5</v>
      </c>
      <c r="H407" s="40">
        <v>0</v>
      </c>
      <c r="I407" s="40">
        <v>1</v>
      </c>
    </row>
    <row r="408" spans="2:9" hidden="1" outlineLevel="2" x14ac:dyDescent="0.25">
      <c r="B408" s="317" t="s">
        <v>311</v>
      </c>
      <c r="C408" s="8" t="s">
        <v>38</v>
      </c>
      <c r="D408" s="284" t="s">
        <v>260</v>
      </c>
      <c r="E408" s="40">
        <v>2602</v>
      </c>
      <c r="F408" s="40">
        <v>-477.32</v>
      </c>
      <c r="G408" s="40">
        <v>-2002.91</v>
      </c>
      <c r="H408" s="40">
        <v>121.77</v>
      </c>
      <c r="I408" s="40">
        <v>1</v>
      </c>
    </row>
    <row r="409" spans="2:9" hidden="1" outlineLevel="2" x14ac:dyDescent="0.25">
      <c r="B409" s="317" t="s">
        <v>311</v>
      </c>
      <c r="C409" s="8" t="s">
        <v>238</v>
      </c>
      <c r="D409" s="284" t="s">
        <v>261</v>
      </c>
      <c r="E409" s="40">
        <v>349.4</v>
      </c>
      <c r="F409" s="40">
        <v>-176.7</v>
      </c>
      <c r="G409" s="40">
        <v>-172.7</v>
      </c>
      <c r="H409" s="40">
        <v>0</v>
      </c>
      <c r="I409" s="40">
        <v>1</v>
      </c>
    </row>
    <row r="410" spans="2:9" hidden="1" outlineLevel="2" x14ac:dyDescent="0.25">
      <c r="B410" s="317" t="s">
        <v>311</v>
      </c>
      <c r="C410" s="8" t="s">
        <v>84</v>
      </c>
      <c r="D410" s="284" t="s">
        <v>271</v>
      </c>
      <c r="E410" s="40">
        <v>349.4</v>
      </c>
      <c r="F410" s="40">
        <v>0</v>
      </c>
      <c r="G410" s="40">
        <v>0</v>
      </c>
      <c r="H410" s="40">
        <v>349.4</v>
      </c>
      <c r="I410" s="40">
        <v>1</v>
      </c>
    </row>
    <row r="411" spans="2:9" hidden="1" outlineLevel="2" x14ac:dyDescent="0.25">
      <c r="B411" s="317" t="s">
        <v>311</v>
      </c>
      <c r="C411" s="8" t="s">
        <v>84</v>
      </c>
      <c r="D411" s="284" t="s">
        <v>271</v>
      </c>
      <c r="E411" s="40">
        <v>2602</v>
      </c>
      <c r="F411" s="40">
        <v>-84.29</v>
      </c>
      <c r="G411" s="40">
        <v>-2517.71</v>
      </c>
      <c r="H411" s="40">
        <v>0</v>
      </c>
      <c r="I411" s="40">
        <v>1</v>
      </c>
    </row>
    <row r="412" spans="2:9" hidden="1" outlineLevel="2" x14ac:dyDescent="0.25">
      <c r="B412" s="317" t="s">
        <v>311</v>
      </c>
      <c r="C412" s="8" t="s">
        <v>38</v>
      </c>
      <c r="D412" s="284" t="s">
        <v>260</v>
      </c>
      <c r="E412" s="40">
        <v>349.4</v>
      </c>
      <c r="F412" s="40">
        <v>-225</v>
      </c>
      <c r="G412" s="40">
        <v>-121.4</v>
      </c>
      <c r="H412" s="40">
        <v>3</v>
      </c>
      <c r="I412" s="40">
        <v>1</v>
      </c>
    </row>
    <row r="413" spans="2:9" hidden="1" outlineLevel="2" x14ac:dyDescent="0.25">
      <c r="B413" s="317" t="s">
        <v>311</v>
      </c>
      <c r="C413" s="8" t="s">
        <v>244</v>
      </c>
      <c r="D413" s="284" t="s">
        <v>275</v>
      </c>
      <c r="E413" s="40">
        <v>349.4</v>
      </c>
      <c r="F413" s="40">
        <v>-181.66</v>
      </c>
      <c r="G413" s="40">
        <v>-121.4</v>
      </c>
      <c r="H413" s="40">
        <v>46.34</v>
      </c>
      <c r="I413" s="40">
        <v>1</v>
      </c>
    </row>
    <row r="414" spans="2:9" hidden="1" outlineLevel="2" x14ac:dyDescent="0.25">
      <c r="B414" s="317" t="s">
        <v>311</v>
      </c>
      <c r="C414" s="8" t="s">
        <v>38</v>
      </c>
      <c r="D414" s="284" t="s">
        <v>260</v>
      </c>
      <c r="E414" s="40">
        <v>349.4</v>
      </c>
      <c r="F414" s="40">
        <v>-181.66</v>
      </c>
      <c r="G414" s="40">
        <v>-121.4</v>
      </c>
      <c r="H414" s="40">
        <v>46.34</v>
      </c>
      <c r="I414" s="40">
        <v>1</v>
      </c>
    </row>
    <row r="415" spans="2:9" hidden="1" outlineLevel="2" x14ac:dyDescent="0.25">
      <c r="B415" s="317" t="s">
        <v>311</v>
      </c>
      <c r="C415" s="8" t="s">
        <v>38</v>
      </c>
      <c r="D415" s="284" t="s">
        <v>260</v>
      </c>
      <c r="E415" s="40">
        <v>2509.4</v>
      </c>
      <c r="F415" s="40">
        <v>-477.32</v>
      </c>
      <c r="G415" s="40">
        <v>-1910.31</v>
      </c>
      <c r="H415" s="40">
        <v>121.77</v>
      </c>
      <c r="I415" s="40">
        <v>1</v>
      </c>
    </row>
    <row r="416" spans="2:9" hidden="1" outlineLevel="2" x14ac:dyDescent="0.25">
      <c r="B416" s="317" t="s">
        <v>311</v>
      </c>
      <c r="C416" s="8" t="s">
        <v>84</v>
      </c>
      <c r="D416" s="284" t="s">
        <v>271</v>
      </c>
      <c r="E416" s="40">
        <v>442</v>
      </c>
      <c r="F416" s="40">
        <v>0</v>
      </c>
      <c r="G416" s="40">
        <v>0</v>
      </c>
      <c r="H416" s="40">
        <v>442</v>
      </c>
      <c r="I416" s="40">
        <v>1</v>
      </c>
    </row>
    <row r="417" spans="2:9" hidden="1" outlineLevel="2" x14ac:dyDescent="0.25">
      <c r="B417" s="317" t="s">
        <v>311</v>
      </c>
      <c r="C417" s="8" t="s">
        <v>238</v>
      </c>
      <c r="D417" s="284" t="s">
        <v>261</v>
      </c>
      <c r="E417" s="40">
        <v>885</v>
      </c>
      <c r="F417" s="40">
        <v>-515.44000000000005</v>
      </c>
      <c r="G417" s="40">
        <v>-369.56</v>
      </c>
      <c r="H417" s="40">
        <v>0</v>
      </c>
      <c r="I417" s="40">
        <v>1</v>
      </c>
    </row>
    <row r="418" spans="2:9" hidden="1" outlineLevel="2" x14ac:dyDescent="0.25">
      <c r="B418" s="317" t="s">
        <v>311</v>
      </c>
      <c r="C418" s="8" t="s">
        <v>38</v>
      </c>
      <c r="D418" s="284" t="s">
        <v>260</v>
      </c>
      <c r="E418" s="40">
        <v>92.6</v>
      </c>
      <c r="F418" s="40">
        <v>-477.32</v>
      </c>
      <c r="G418" s="40">
        <v>384.72</v>
      </c>
      <c r="H418" s="40">
        <v>0</v>
      </c>
      <c r="I418" s="40">
        <v>1</v>
      </c>
    </row>
    <row r="419" spans="2:9" hidden="1" outlineLevel="2" x14ac:dyDescent="0.25">
      <c r="B419" s="317" t="s">
        <v>311</v>
      </c>
      <c r="C419" s="8" t="s">
        <v>84</v>
      </c>
      <c r="D419" s="284" t="s">
        <v>271</v>
      </c>
      <c r="E419" s="40">
        <v>2509.4</v>
      </c>
      <c r="F419" s="40">
        <v>0</v>
      </c>
      <c r="G419" s="40">
        <v>0</v>
      </c>
      <c r="H419" s="40">
        <v>2509.4</v>
      </c>
      <c r="I419" s="40">
        <v>1</v>
      </c>
    </row>
    <row r="420" spans="2:9" hidden="1" outlineLevel="2" x14ac:dyDescent="0.25">
      <c r="B420" s="317" t="s">
        <v>311</v>
      </c>
      <c r="C420" s="8" t="s">
        <v>38</v>
      </c>
      <c r="D420" s="284" t="s">
        <v>260</v>
      </c>
      <c r="E420" s="40">
        <v>349.4</v>
      </c>
      <c r="F420" s="40">
        <v>-225</v>
      </c>
      <c r="G420" s="40">
        <v>-121.4</v>
      </c>
      <c r="H420" s="40">
        <v>3</v>
      </c>
      <c r="I420" s="40">
        <v>1</v>
      </c>
    </row>
    <row r="421" spans="2:9" hidden="1" outlineLevel="2" x14ac:dyDescent="0.25">
      <c r="B421" s="317" t="s">
        <v>311</v>
      </c>
      <c r="C421" s="8" t="s">
        <v>244</v>
      </c>
      <c r="D421" s="284" t="s">
        <v>275</v>
      </c>
      <c r="E421" s="40">
        <v>442</v>
      </c>
      <c r="F421" s="40">
        <v>-181.66</v>
      </c>
      <c r="G421" s="40">
        <v>-214</v>
      </c>
      <c r="H421" s="40">
        <v>46.34</v>
      </c>
      <c r="I421" s="40">
        <v>1</v>
      </c>
    </row>
    <row r="422" spans="2:9" hidden="1" outlineLevel="2" x14ac:dyDescent="0.25">
      <c r="B422" s="317" t="s">
        <v>311</v>
      </c>
      <c r="C422" s="8" t="s">
        <v>38</v>
      </c>
      <c r="D422" s="284" t="s">
        <v>260</v>
      </c>
      <c r="E422" s="40">
        <v>349.4</v>
      </c>
      <c r="F422" s="40">
        <v>-181.66</v>
      </c>
      <c r="G422" s="40">
        <v>-121.4</v>
      </c>
      <c r="H422" s="40">
        <v>46.34</v>
      </c>
      <c r="I422" s="40">
        <v>1</v>
      </c>
    </row>
    <row r="423" spans="2:9" hidden="1" outlineLevel="2" x14ac:dyDescent="0.25">
      <c r="B423" s="317" t="s">
        <v>311</v>
      </c>
      <c r="C423" s="8" t="s">
        <v>38</v>
      </c>
      <c r="D423" s="284" t="s">
        <v>260</v>
      </c>
      <c r="E423" s="40">
        <v>2602</v>
      </c>
      <c r="F423" s="40">
        <v>-477.32</v>
      </c>
      <c r="G423" s="40">
        <v>-2002.91</v>
      </c>
      <c r="H423" s="40">
        <v>121.77</v>
      </c>
      <c r="I423" s="40">
        <v>1</v>
      </c>
    </row>
    <row r="424" spans="2:9" hidden="1" outlineLevel="2" x14ac:dyDescent="0.25">
      <c r="B424" s="317" t="s">
        <v>311</v>
      </c>
      <c r="C424" s="8" t="s">
        <v>84</v>
      </c>
      <c r="D424" s="284" t="s">
        <v>271</v>
      </c>
      <c r="E424" s="40">
        <v>349.4</v>
      </c>
      <c r="F424" s="40">
        <v>0</v>
      </c>
      <c r="G424" s="40">
        <v>0</v>
      </c>
      <c r="H424" s="40">
        <v>349.4</v>
      </c>
      <c r="I424" s="40">
        <v>1</v>
      </c>
    </row>
    <row r="425" spans="2:9" hidden="1" outlineLevel="2" x14ac:dyDescent="0.25">
      <c r="B425" s="317" t="s">
        <v>311</v>
      </c>
      <c r="C425" s="8" t="s">
        <v>38</v>
      </c>
      <c r="D425" s="284" t="s">
        <v>260</v>
      </c>
      <c r="E425" s="40">
        <v>2602</v>
      </c>
      <c r="F425" s="40">
        <v>-599.09</v>
      </c>
      <c r="G425" s="40">
        <v>-2002.91</v>
      </c>
      <c r="H425" s="40">
        <v>0</v>
      </c>
      <c r="I425" s="40">
        <v>1</v>
      </c>
    </row>
    <row r="426" spans="2:9" hidden="1" outlineLevel="2" x14ac:dyDescent="0.25">
      <c r="B426" s="317" t="s">
        <v>311</v>
      </c>
      <c r="C426" s="8" t="s">
        <v>84</v>
      </c>
      <c r="D426" s="284" t="s">
        <v>271</v>
      </c>
      <c r="E426" s="40">
        <v>2602</v>
      </c>
      <c r="F426" s="40">
        <v>0</v>
      </c>
      <c r="G426" s="40">
        <v>0</v>
      </c>
      <c r="H426" s="40">
        <v>2602</v>
      </c>
      <c r="I426" s="40">
        <v>1</v>
      </c>
    </row>
    <row r="427" spans="2:9" hidden="1" outlineLevel="2" x14ac:dyDescent="0.25">
      <c r="B427" s="317" t="s">
        <v>311</v>
      </c>
      <c r="C427" s="8" t="s">
        <v>38</v>
      </c>
      <c r="D427" s="284" t="s">
        <v>260</v>
      </c>
      <c r="E427" s="40">
        <v>349.4</v>
      </c>
      <c r="F427" s="40">
        <v>-225</v>
      </c>
      <c r="G427" s="40">
        <v>-121.4</v>
      </c>
      <c r="H427" s="40">
        <v>3</v>
      </c>
      <c r="I427" s="40">
        <v>1</v>
      </c>
    </row>
    <row r="428" spans="2:9" hidden="1" outlineLevel="2" x14ac:dyDescent="0.25">
      <c r="B428" s="317" t="s">
        <v>311</v>
      </c>
      <c r="C428" s="8" t="s">
        <v>244</v>
      </c>
      <c r="D428" s="284" t="s">
        <v>275</v>
      </c>
      <c r="E428" s="40">
        <v>349.4</v>
      </c>
      <c r="F428" s="40">
        <v>-181.66</v>
      </c>
      <c r="G428" s="40">
        <v>-121.4</v>
      </c>
      <c r="H428" s="40">
        <v>46.34</v>
      </c>
      <c r="I428" s="40">
        <v>1</v>
      </c>
    </row>
    <row r="429" spans="2:9" hidden="1" outlineLevel="2" x14ac:dyDescent="0.25">
      <c r="B429" s="317" t="s">
        <v>311</v>
      </c>
      <c r="C429" s="8" t="s">
        <v>38</v>
      </c>
      <c r="D429" s="284" t="s">
        <v>260</v>
      </c>
      <c r="E429" s="40">
        <v>349.4</v>
      </c>
      <c r="F429" s="40">
        <v>-181.66</v>
      </c>
      <c r="G429" s="40">
        <v>-121.4</v>
      </c>
      <c r="H429" s="40">
        <v>46.34</v>
      </c>
      <c r="I429" s="40">
        <v>1</v>
      </c>
    </row>
    <row r="430" spans="2:9" hidden="1" outlineLevel="2" x14ac:dyDescent="0.25">
      <c r="B430" s="317" t="s">
        <v>311</v>
      </c>
      <c r="C430" s="8" t="s">
        <v>38</v>
      </c>
      <c r="D430" s="284" t="s">
        <v>260</v>
      </c>
      <c r="E430" s="40">
        <v>2509.4</v>
      </c>
      <c r="F430" s="40">
        <v>-477.32</v>
      </c>
      <c r="G430" s="40">
        <v>-1910.31</v>
      </c>
      <c r="H430" s="40">
        <v>121.77</v>
      </c>
      <c r="I430" s="40">
        <v>1</v>
      </c>
    </row>
    <row r="431" spans="2:9" hidden="1" outlineLevel="2" x14ac:dyDescent="0.25">
      <c r="B431" s="317" t="s">
        <v>311</v>
      </c>
      <c r="C431" s="8" t="s">
        <v>84</v>
      </c>
      <c r="D431" s="284" t="s">
        <v>271</v>
      </c>
      <c r="E431" s="40">
        <v>349.4</v>
      </c>
      <c r="F431" s="40">
        <v>0</v>
      </c>
      <c r="G431" s="40">
        <v>0</v>
      </c>
      <c r="H431" s="40">
        <v>349.4</v>
      </c>
      <c r="I431" s="40">
        <v>1</v>
      </c>
    </row>
    <row r="432" spans="2:9" hidden="1" outlineLevel="2" x14ac:dyDescent="0.25">
      <c r="B432" s="317" t="s">
        <v>311</v>
      </c>
      <c r="C432" s="8" t="s">
        <v>38</v>
      </c>
      <c r="D432" s="284" t="s">
        <v>260</v>
      </c>
      <c r="E432" s="40">
        <v>443</v>
      </c>
      <c r="F432" s="40">
        <v>-133.81</v>
      </c>
      <c r="G432" s="40">
        <v>-309.19</v>
      </c>
      <c r="H432" s="40">
        <v>0</v>
      </c>
      <c r="I432" s="40">
        <v>1</v>
      </c>
    </row>
    <row r="433" spans="2:9" hidden="1" outlineLevel="2" x14ac:dyDescent="0.25">
      <c r="B433" s="317" t="s">
        <v>311</v>
      </c>
      <c r="C433" s="8" t="s">
        <v>84</v>
      </c>
      <c r="D433" s="284" t="s">
        <v>271</v>
      </c>
      <c r="E433" s="40">
        <v>2952.4</v>
      </c>
      <c r="F433" s="40">
        <v>-47.94</v>
      </c>
      <c r="G433" s="40">
        <v>-2904.46</v>
      </c>
      <c r="H433" s="40">
        <v>0</v>
      </c>
      <c r="I433" s="40">
        <v>1</v>
      </c>
    </row>
    <row r="434" spans="2:9" hidden="1" outlineLevel="2" x14ac:dyDescent="0.25">
      <c r="B434" s="317" t="s">
        <v>311</v>
      </c>
      <c r="C434" s="8" t="s">
        <v>244</v>
      </c>
      <c r="D434" s="284" t="s">
        <v>275</v>
      </c>
      <c r="E434" s="40">
        <v>792.4</v>
      </c>
      <c r="F434" s="40">
        <v>-274.49</v>
      </c>
      <c r="G434" s="40">
        <v>-430.59</v>
      </c>
      <c r="H434" s="40">
        <v>87.32</v>
      </c>
      <c r="I434" s="40">
        <v>1</v>
      </c>
    </row>
    <row r="435" spans="2:9" hidden="1" outlineLevel="2" x14ac:dyDescent="0.25">
      <c r="B435" s="317" t="s">
        <v>311</v>
      </c>
      <c r="C435" s="8" t="s">
        <v>38</v>
      </c>
      <c r="D435" s="284" t="s">
        <v>260</v>
      </c>
      <c r="E435" s="40">
        <v>792.4</v>
      </c>
      <c r="F435" s="40">
        <v>-315.47000000000003</v>
      </c>
      <c r="G435" s="40">
        <v>-476.93</v>
      </c>
      <c r="H435" s="40">
        <v>0</v>
      </c>
      <c r="I435" s="40">
        <v>1</v>
      </c>
    </row>
    <row r="436" spans="2:9" hidden="1" outlineLevel="2" x14ac:dyDescent="0.25">
      <c r="B436" s="317" t="s">
        <v>311</v>
      </c>
      <c r="C436" s="8" t="s">
        <v>38</v>
      </c>
      <c r="D436" s="284" t="s">
        <v>260</v>
      </c>
      <c r="E436" s="40">
        <v>2952.4</v>
      </c>
      <c r="F436" s="40">
        <v>-570.15</v>
      </c>
      <c r="G436" s="40">
        <v>-2219.5</v>
      </c>
      <c r="H436" s="40">
        <v>162.75</v>
      </c>
      <c r="I436" s="40">
        <v>1</v>
      </c>
    </row>
    <row r="437" spans="2:9" hidden="1" outlineLevel="2" x14ac:dyDescent="0.25">
      <c r="B437" s="317" t="s">
        <v>311</v>
      </c>
      <c r="C437" s="8" t="s">
        <v>84</v>
      </c>
      <c r="D437" s="284" t="s">
        <v>271</v>
      </c>
      <c r="E437" s="40">
        <v>792.4</v>
      </c>
      <c r="F437" s="40">
        <v>-47.94</v>
      </c>
      <c r="G437" s="40">
        <v>-744.46</v>
      </c>
      <c r="H437" s="40">
        <v>0</v>
      </c>
      <c r="I437" s="40">
        <v>1</v>
      </c>
    </row>
    <row r="438" spans="2:9" hidden="1" outlineLevel="2" x14ac:dyDescent="0.25">
      <c r="B438" s="317" t="s">
        <v>311</v>
      </c>
      <c r="C438" s="8" t="s">
        <v>38</v>
      </c>
      <c r="D438" s="284" t="s">
        <v>260</v>
      </c>
      <c r="E438" s="40">
        <v>349.4</v>
      </c>
      <c r="F438" s="40">
        <v>-225</v>
      </c>
      <c r="G438" s="40">
        <v>-121.4</v>
      </c>
      <c r="H438" s="40">
        <v>3</v>
      </c>
      <c r="I438" s="40">
        <v>1</v>
      </c>
    </row>
    <row r="439" spans="2:9" hidden="1" outlineLevel="2" x14ac:dyDescent="0.25">
      <c r="B439" s="317" t="s">
        <v>311</v>
      </c>
      <c r="C439" s="8" t="s">
        <v>38</v>
      </c>
      <c r="D439" s="284" t="s">
        <v>260</v>
      </c>
      <c r="E439" s="40">
        <v>2602</v>
      </c>
      <c r="F439" s="40">
        <v>-599.09</v>
      </c>
      <c r="G439" s="40">
        <v>-2002.91</v>
      </c>
      <c r="H439" s="40">
        <v>0</v>
      </c>
      <c r="I439" s="40">
        <v>1</v>
      </c>
    </row>
    <row r="440" spans="2:9" hidden="1" outlineLevel="2" x14ac:dyDescent="0.25">
      <c r="B440" s="317" t="s">
        <v>311</v>
      </c>
      <c r="C440" s="8" t="s">
        <v>84</v>
      </c>
      <c r="D440" s="284" t="s">
        <v>271</v>
      </c>
      <c r="E440" s="40">
        <v>2602</v>
      </c>
      <c r="F440" s="40">
        <v>0</v>
      </c>
      <c r="G440" s="40">
        <v>0</v>
      </c>
      <c r="H440" s="40">
        <v>2602</v>
      </c>
      <c r="I440" s="40">
        <v>1</v>
      </c>
    </row>
    <row r="441" spans="2:9" hidden="1" outlineLevel="2" x14ac:dyDescent="0.25">
      <c r="B441" s="317" t="s">
        <v>311</v>
      </c>
      <c r="C441" s="8" t="s">
        <v>38</v>
      </c>
      <c r="D441" s="284" t="s">
        <v>260</v>
      </c>
      <c r="E441" s="40">
        <v>442</v>
      </c>
      <c r="F441" s="40">
        <v>-225</v>
      </c>
      <c r="G441" s="40">
        <v>-214</v>
      </c>
      <c r="H441" s="40">
        <v>3</v>
      </c>
      <c r="I441" s="40">
        <v>1</v>
      </c>
    </row>
    <row r="442" spans="2:9" hidden="1" outlineLevel="2" x14ac:dyDescent="0.25">
      <c r="B442" s="317" t="s">
        <v>311</v>
      </c>
      <c r="C442" s="8" t="s">
        <v>244</v>
      </c>
      <c r="D442" s="284" t="s">
        <v>275</v>
      </c>
      <c r="E442" s="40">
        <v>349.4</v>
      </c>
      <c r="F442" s="40">
        <v>-181.66</v>
      </c>
      <c r="G442" s="40">
        <v>-121.4</v>
      </c>
      <c r="H442" s="40">
        <v>46.34</v>
      </c>
      <c r="I442" s="40">
        <v>1</v>
      </c>
    </row>
    <row r="443" spans="2:9" hidden="1" outlineLevel="2" x14ac:dyDescent="0.25">
      <c r="B443" s="317" t="s">
        <v>311</v>
      </c>
      <c r="C443" s="8" t="s">
        <v>38</v>
      </c>
      <c r="D443" s="284" t="s">
        <v>260</v>
      </c>
      <c r="E443" s="40">
        <v>349.4</v>
      </c>
      <c r="F443" s="40">
        <v>-181.66</v>
      </c>
      <c r="G443" s="40">
        <v>-121.4</v>
      </c>
      <c r="H443" s="40">
        <v>46.34</v>
      </c>
      <c r="I443" s="40">
        <v>1</v>
      </c>
    </row>
    <row r="444" spans="2:9" hidden="1" outlineLevel="2" x14ac:dyDescent="0.25">
      <c r="B444" s="317" t="s">
        <v>311</v>
      </c>
      <c r="C444" s="8" t="s">
        <v>38</v>
      </c>
      <c r="D444" s="284" t="s">
        <v>260</v>
      </c>
      <c r="E444" s="40">
        <v>2509.4</v>
      </c>
      <c r="F444" s="40">
        <v>-477.32</v>
      </c>
      <c r="G444" s="40">
        <v>-1910.31</v>
      </c>
      <c r="H444" s="40">
        <v>121.77</v>
      </c>
      <c r="I444" s="40">
        <v>1</v>
      </c>
    </row>
    <row r="445" spans="2:9" hidden="1" outlineLevel="2" x14ac:dyDescent="0.25">
      <c r="B445" s="317" t="s">
        <v>311</v>
      </c>
      <c r="C445" s="8" t="s">
        <v>84</v>
      </c>
      <c r="D445" s="284" t="s">
        <v>271</v>
      </c>
      <c r="E445" s="40">
        <v>349.4</v>
      </c>
      <c r="F445" s="40">
        <v>0</v>
      </c>
      <c r="G445" s="40">
        <v>0</v>
      </c>
      <c r="H445" s="40">
        <v>349.4</v>
      </c>
      <c r="I445" s="40">
        <v>1</v>
      </c>
    </row>
    <row r="446" spans="2:9" hidden="1" outlineLevel="2" x14ac:dyDescent="0.25">
      <c r="B446" s="317" t="s">
        <v>311</v>
      </c>
      <c r="C446" s="8" t="s">
        <v>238</v>
      </c>
      <c r="D446" s="284" t="s">
        <v>261</v>
      </c>
      <c r="E446" s="40">
        <v>349.4</v>
      </c>
      <c r="F446" s="40">
        <v>-176.7</v>
      </c>
      <c r="G446" s="40">
        <v>-172.7</v>
      </c>
      <c r="H446" s="40">
        <v>0</v>
      </c>
      <c r="I446" s="40">
        <v>1</v>
      </c>
    </row>
    <row r="447" spans="2:9" hidden="1" outlineLevel="2" x14ac:dyDescent="0.25">
      <c r="B447" s="317" t="s">
        <v>311</v>
      </c>
      <c r="C447" s="8" t="s">
        <v>38</v>
      </c>
      <c r="D447" s="284" t="s">
        <v>260</v>
      </c>
      <c r="E447" s="40">
        <v>5111.3999999999996</v>
      </c>
      <c r="F447" s="40">
        <v>0</v>
      </c>
      <c r="G447" s="40">
        <v>0</v>
      </c>
      <c r="H447" s="40">
        <v>5111.3999999999996</v>
      </c>
      <c r="I447" s="40">
        <v>1</v>
      </c>
    </row>
    <row r="448" spans="2:9" hidden="1" outlineLevel="2" x14ac:dyDescent="0.25">
      <c r="B448" s="317" t="s">
        <v>311</v>
      </c>
      <c r="C448" s="8" t="s">
        <v>84</v>
      </c>
      <c r="D448" s="284" t="s">
        <v>271</v>
      </c>
      <c r="E448" s="40">
        <v>2509.4</v>
      </c>
      <c r="F448" s="40">
        <v>0</v>
      </c>
      <c r="G448" s="40">
        <v>0</v>
      </c>
      <c r="H448" s="40">
        <v>2509.4</v>
      </c>
      <c r="I448" s="40">
        <v>1</v>
      </c>
    </row>
    <row r="449" spans="2:9" hidden="1" outlineLevel="2" x14ac:dyDescent="0.25">
      <c r="B449" s="317" t="s">
        <v>311</v>
      </c>
      <c r="C449" s="8" t="s">
        <v>38</v>
      </c>
      <c r="D449" s="284" t="s">
        <v>260</v>
      </c>
      <c r="E449" s="40">
        <v>349.4</v>
      </c>
      <c r="F449" s="40">
        <v>-225</v>
      </c>
      <c r="G449" s="40">
        <v>-121.4</v>
      </c>
      <c r="H449" s="40">
        <v>3</v>
      </c>
      <c r="I449" s="40">
        <v>1</v>
      </c>
    </row>
    <row r="450" spans="2:9" hidden="1" outlineLevel="2" x14ac:dyDescent="0.25">
      <c r="B450" s="317" t="s">
        <v>311</v>
      </c>
      <c r="C450" s="8" t="s">
        <v>244</v>
      </c>
      <c r="D450" s="284" t="s">
        <v>275</v>
      </c>
      <c r="E450" s="40">
        <v>442</v>
      </c>
      <c r="F450" s="40">
        <v>-181.66</v>
      </c>
      <c r="G450" s="40">
        <v>-214</v>
      </c>
      <c r="H450" s="40">
        <v>46.34</v>
      </c>
      <c r="I450" s="40">
        <v>1</v>
      </c>
    </row>
    <row r="451" spans="2:9" hidden="1" outlineLevel="2" x14ac:dyDescent="0.25">
      <c r="B451" s="317" t="s">
        <v>311</v>
      </c>
      <c r="C451" s="8" t="s">
        <v>38</v>
      </c>
      <c r="D451" s="284" t="s">
        <v>260</v>
      </c>
      <c r="E451" s="40">
        <v>442</v>
      </c>
      <c r="F451" s="40">
        <v>-181.66</v>
      </c>
      <c r="G451" s="40">
        <v>-260.33999999999997</v>
      </c>
      <c r="H451" s="40">
        <v>0</v>
      </c>
      <c r="I451" s="40">
        <v>1</v>
      </c>
    </row>
    <row r="452" spans="2:9" hidden="1" outlineLevel="2" x14ac:dyDescent="0.25">
      <c r="B452" s="317" t="s">
        <v>311</v>
      </c>
      <c r="C452" s="8" t="s">
        <v>84</v>
      </c>
      <c r="D452" s="284" t="s">
        <v>271</v>
      </c>
      <c r="E452" s="40">
        <v>349.4</v>
      </c>
      <c r="F452" s="40">
        <v>0</v>
      </c>
      <c r="G452" s="40">
        <v>0</v>
      </c>
      <c r="H452" s="40">
        <v>349.4</v>
      </c>
      <c r="I452" s="40">
        <v>1</v>
      </c>
    </row>
    <row r="453" spans="2:9" hidden="1" outlineLevel="2" x14ac:dyDescent="0.25">
      <c r="B453" s="317" t="s">
        <v>311</v>
      </c>
      <c r="C453" s="8" t="s">
        <v>123</v>
      </c>
      <c r="D453" s="284" t="s">
        <v>264</v>
      </c>
      <c r="E453" s="40">
        <v>7206</v>
      </c>
      <c r="F453" s="40">
        <v>-1741.93</v>
      </c>
      <c r="G453" s="40">
        <v>-5464.07</v>
      </c>
      <c r="H453" s="40">
        <v>0</v>
      </c>
      <c r="I453" s="40">
        <v>1</v>
      </c>
    </row>
    <row r="454" spans="2:9" hidden="1" outlineLevel="2" x14ac:dyDescent="0.25">
      <c r="B454" s="317" t="s">
        <v>311</v>
      </c>
      <c r="C454" s="8" t="s">
        <v>238</v>
      </c>
      <c r="D454" s="284" t="s">
        <v>261</v>
      </c>
      <c r="E454" s="40">
        <v>442</v>
      </c>
      <c r="F454" s="40">
        <v>-206.13</v>
      </c>
      <c r="G454" s="40">
        <v>-235.87</v>
      </c>
      <c r="H454" s="40">
        <v>0</v>
      </c>
      <c r="I454" s="40">
        <v>1</v>
      </c>
    </row>
    <row r="455" spans="2:9" hidden="1" outlineLevel="2" x14ac:dyDescent="0.25">
      <c r="B455" s="317" t="s">
        <v>311</v>
      </c>
      <c r="C455" s="8" t="s">
        <v>38</v>
      </c>
      <c r="D455" s="284" t="s">
        <v>260</v>
      </c>
      <c r="E455" s="40">
        <v>2602</v>
      </c>
      <c r="F455" s="40">
        <v>-599.09</v>
      </c>
      <c r="G455" s="40">
        <v>-2002.91</v>
      </c>
      <c r="H455" s="40">
        <v>0</v>
      </c>
      <c r="I455" s="40">
        <v>1</v>
      </c>
    </row>
    <row r="456" spans="2:9" hidden="1" outlineLevel="2" x14ac:dyDescent="0.25">
      <c r="B456" s="317" t="s">
        <v>311</v>
      </c>
      <c r="C456" s="8" t="s">
        <v>84</v>
      </c>
      <c r="D456" s="284" t="s">
        <v>271</v>
      </c>
      <c r="E456" s="40">
        <v>2602</v>
      </c>
      <c r="F456" s="40">
        <v>0</v>
      </c>
      <c r="G456" s="40">
        <v>0</v>
      </c>
      <c r="H456" s="40">
        <v>2602</v>
      </c>
      <c r="I456" s="40">
        <v>1</v>
      </c>
    </row>
    <row r="457" spans="2:9" hidden="1" outlineLevel="2" x14ac:dyDescent="0.25">
      <c r="B457" s="317" t="s">
        <v>311</v>
      </c>
      <c r="C457" s="8" t="s">
        <v>38</v>
      </c>
      <c r="D457" s="284" t="s">
        <v>260</v>
      </c>
      <c r="E457" s="40">
        <v>792.4</v>
      </c>
      <c r="F457" s="40">
        <v>-358.81</v>
      </c>
      <c r="G457" s="40">
        <v>-430.59</v>
      </c>
      <c r="H457" s="40">
        <v>3</v>
      </c>
      <c r="I457" s="40">
        <v>1</v>
      </c>
    </row>
    <row r="458" spans="2:9" hidden="1" outlineLevel="2" x14ac:dyDescent="0.25">
      <c r="B458" s="317" t="s">
        <v>311</v>
      </c>
      <c r="C458" s="8" t="s">
        <v>244</v>
      </c>
      <c r="D458" s="284" t="s">
        <v>275</v>
      </c>
      <c r="E458" s="40">
        <v>349.4</v>
      </c>
      <c r="F458" s="40">
        <v>-181.66</v>
      </c>
      <c r="G458" s="40">
        <v>-121.4</v>
      </c>
      <c r="H458" s="40">
        <v>46.34</v>
      </c>
      <c r="I458" s="40">
        <v>1</v>
      </c>
    </row>
    <row r="459" spans="2:9" hidden="1" outlineLevel="2" x14ac:dyDescent="0.25">
      <c r="B459" s="317" t="s">
        <v>311</v>
      </c>
      <c r="C459" s="8" t="s">
        <v>38</v>
      </c>
      <c r="D459" s="284" t="s">
        <v>260</v>
      </c>
      <c r="E459" s="40">
        <v>349.4</v>
      </c>
      <c r="F459" s="40">
        <v>-181.66</v>
      </c>
      <c r="G459" s="40">
        <v>-121.4</v>
      </c>
      <c r="H459" s="40">
        <v>46.34</v>
      </c>
      <c r="I459" s="40">
        <v>1</v>
      </c>
    </row>
    <row r="460" spans="2:9" hidden="1" outlineLevel="2" x14ac:dyDescent="0.25">
      <c r="B460" s="317" t="s">
        <v>311</v>
      </c>
      <c r="C460" s="8" t="s">
        <v>84</v>
      </c>
      <c r="D460" s="284" t="s">
        <v>271</v>
      </c>
      <c r="E460" s="40">
        <v>442</v>
      </c>
      <c r="F460" s="40">
        <v>0</v>
      </c>
      <c r="G460" s="40">
        <v>0</v>
      </c>
      <c r="H460" s="40">
        <v>442</v>
      </c>
      <c r="I460" s="40">
        <v>1</v>
      </c>
    </row>
    <row r="461" spans="2:9" hidden="1" outlineLevel="2" x14ac:dyDescent="0.25">
      <c r="B461" s="317" t="s">
        <v>311</v>
      </c>
      <c r="C461" s="8" t="s">
        <v>238</v>
      </c>
      <c r="D461" s="284" t="s">
        <v>261</v>
      </c>
      <c r="E461" s="40">
        <v>349.4</v>
      </c>
      <c r="F461" s="40">
        <v>-176.7</v>
      </c>
      <c r="G461" s="40">
        <v>-172.7</v>
      </c>
      <c r="H461" s="40">
        <v>0</v>
      </c>
      <c r="I461" s="40">
        <v>1</v>
      </c>
    </row>
    <row r="462" spans="2:9" hidden="1" outlineLevel="2" x14ac:dyDescent="0.25">
      <c r="B462" s="317" t="s">
        <v>311</v>
      </c>
      <c r="C462" s="8" t="s">
        <v>84</v>
      </c>
      <c r="D462" s="284" t="s">
        <v>271</v>
      </c>
      <c r="E462" s="40">
        <v>792.4</v>
      </c>
      <c r="F462" s="40">
        <v>-47.94</v>
      </c>
      <c r="G462" s="40">
        <v>-744.46</v>
      </c>
      <c r="H462" s="40">
        <v>0</v>
      </c>
      <c r="I462" s="40">
        <v>1</v>
      </c>
    </row>
    <row r="463" spans="2:9" hidden="1" outlineLevel="2" x14ac:dyDescent="0.25">
      <c r="B463" s="317" t="s">
        <v>311</v>
      </c>
      <c r="C463" s="8" t="s">
        <v>84</v>
      </c>
      <c r="D463" s="284" t="s">
        <v>271</v>
      </c>
      <c r="E463" s="40">
        <v>2509.4</v>
      </c>
      <c r="F463" s="40">
        <v>-84.29</v>
      </c>
      <c r="G463" s="40">
        <v>-2425.11</v>
      </c>
      <c r="H463" s="40">
        <v>0</v>
      </c>
      <c r="I463" s="40">
        <v>1</v>
      </c>
    </row>
    <row r="464" spans="2:9" hidden="1" outlineLevel="2" x14ac:dyDescent="0.25">
      <c r="B464" s="317" t="s">
        <v>311</v>
      </c>
      <c r="C464" s="8" t="s">
        <v>38</v>
      </c>
      <c r="D464" s="284" t="s">
        <v>260</v>
      </c>
      <c r="E464" s="40">
        <v>349.4</v>
      </c>
      <c r="F464" s="40">
        <v>-225</v>
      </c>
      <c r="G464" s="40">
        <v>-121.4</v>
      </c>
      <c r="H464" s="40">
        <v>3</v>
      </c>
      <c r="I464" s="40">
        <v>1</v>
      </c>
    </row>
    <row r="465" spans="2:9" hidden="1" outlineLevel="2" x14ac:dyDescent="0.25">
      <c r="B465" s="317" t="s">
        <v>311</v>
      </c>
      <c r="C465" s="8" t="s">
        <v>244</v>
      </c>
      <c r="D465" s="284" t="s">
        <v>275</v>
      </c>
      <c r="E465" s="40">
        <v>349.4</v>
      </c>
      <c r="F465" s="40">
        <v>-181.66</v>
      </c>
      <c r="G465" s="40">
        <v>-121.4</v>
      </c>
      <c r="H465" s="40">
        <v>46.34</v>
      </c>
      <c r="I465" s="40">
        <v>1</v>
      </c>
    </row>
    <row r="466" spans="2:9" hidden="1" outlineLevel="2" x14ac:dyDescent="0.25">
      <c r="B466" s="317" t="s">
        <v>311</v>
      </c>
      <c r="C466" s="8" t="s">
        <v>38</v>
      </c>
      <c r="D466" s="284" t="s">
        <v>260</v>
      </c>
      <c r="E466" s="40">
        <v>349.4</v>
      </c>
      <c r="F466" s="40">
        <v>-181.66</v>
      </c>
      <c r="G466" s="40">
        <v>-121.4</v>
      </c>
      <c r="H466" s="40">
        <v>46.34</v>
      </c>
      <c r="I466" s="40">
        <v>1</v>
      </c>
    </row>
    <row r="467" spans="2:9" hidden="1" outlineLevel="2" x14ac:dyDescent="0.25">
      <c r="B467" s="317" t="s">
        <v>311</v>
      </c>
      <c r="C467" s="8" t="s">
        <v>84</v>
      </c>
      <c r="D467" s="284" t="s">
        <v>271</v>
      </c>
      <c r="E467" s="40">
        <v>349.4</v>
      </c>
      <c r="F467" s="40">
        <v>0</v>
      </c>
      <c r="G467" s="40">
        <v>0</v>
      </c>
      <c r="H467" s="40">
        <v>349.4</v>
      </c>
      <c r="I467" s="40">
        <v>1</v>
      </c>
    </row>
    <row r="468" spans="2:9" hidden="1" outlineLevel="2" x14ac:dyDescent="0.25">
      <c r="B468" s="317" t="s">
        <v>311</v>
      </c>
      <c r="C468" s="8" t="s">
        <v>238</v>
      </c>
      <c r="D468" s="284" t="s">
        <v>261</v>
      </c>
      <c r="E468" s="40">
        <v>349.4</v>
      </c>
      <c r="F468" s="40">
        <v>-176.7</v>
      </c>
      <c r="G468" s="40">
        <v>-172.7</v>
      </c>
      <c r="H468" s="40">
        <v>0</v>
      </c>
      <c r="I468" s="40">
        <v>1</v>
      </c>
    </row>
    <row r="469" spans="2:9" hidden="1" outlineLevel="2" x14ac:dyDescent="0.25">
      <c r="B469" s="317" t="s">
        <v>311</v>
      </c>
      <c r="C469" s="8" t="s">
        <v>84</v>
      </c>
      <c r="D469" s="284" t="s">
        <v>271</v>
      </c>
      <c r="E469" s="40">
        <v>349.4</v>
      </c>
      <c r="F469" s="40">
        <v>0</v>
      </c>
      <c r="G469" s="40">
        <v>0</v>
      </c>
      <c r="H469" s="40">
        <v>349.4</v>
      </c>
      <c r="I469" s="40">
        <v>1</v>
      </c>
    </row>
    <row r="470" spans="2:9" hidden="1" outlineLevel="2" x14ac:dyDescent="0.25">
      <c r="B470" s="317" t="s">
        <v>311</v>
      </c>
      <c r="C470" s="8" t="s">
        <v>38</v>
      </c>
      <c r="D470" s="284" t="s">
        <v>260</v>
      </c>
      <c r="E470" s="40">
        <v>2509.4</v>
      </c>
      <c r="F470" s="40">
        <v>-599.09</v>
      </c>
      <c r="G470" s="40">
        <v>-1910.31</v>
      </c>
      <c r="H470" s="40">
        <v>0</v>
      </c>
      <c r="I470" s="40">
        <v>1</v>
      </c>
    </row>
    <row r="471" spans="2:9" hidden="1" outlineLevel="2" x14ac:dyDescent="0.25">
      <c r="B471" s="317" t="s">
        <v>311</v>
      </c>
      <c r="C471" s="8" t="s">
        <v>38</v>
      </c>
      <c r="D471" s="284" t="s">
        <v>260</v>
      </c>
      <c r="E471" s="40">
        <v>349.4</v>
      </c>
      <c r="F471" s="40">
        <v>-225</v>
      </c>
      <c r="G471" s="40">
        <v>-121.4</v>
      </c>
      <c r="H471" s="40">
        <v>3</v>
      </c>
      <c r="I471" s="40">
        <v>1</v>
      </c>
    </row>
    <row r="472" spans="2:9" hidden="1" outlineLevel="2" x14ac:dyDescent="0.25">
      <c r="B472" s="317" t="s">
        <v>311</v>
      </c>
      <c r="C472" s="8" t="s">
        <v>244</v>
      </c>
      <c r="D472" s="284" t="s">
        <v>275</v>
      </c>
      <c r="E472" s="40">
        <v>1355.4</v>
      </c>
      <c r="F472" s="40">
        <v>-449.2</v>
      </c>
      <c r="G472" s="40">
        <v>-738.6</v>
      </c>
      <c r="H472" s="40">
        <v>167.6</v>
      </c>
      <c r="I472" s="40">
        <v>1</v>
      </c>
    </row>
    <row r="473" spans="2:9" hidden="1" outlineLevel="2" x14ac:dyDescent="0.25">
      <c r="B473" s="317" t="s">
        <v>311</v>
      </c>
      <c r="C473" s="8" t="s">
        <v>84</v>
      </c>
      <c r="D473" s="284" t="s">
        <v>271</v>
      </c>
      <c r="E473" s="40">
        <v>349.4</v>
      </c>
      <c r="F473" s="40">
        <v>0</v>
      </c>
      <c r="G473" s="40">
        <v>0</v>
      </c>
      <c r="H473" s="40">
        <v>349.4</v>
      </c>
      <c r="I473" s="40">
        <v>1</v>
      </c>
    </row>
    <row r="474" spans="2:9" hidden="1" outlineLevel="2" x14ac:dyDescent="0.25">
      <c r="B474" s="317" t="s">
        <v>311</v>
      </c>
      <c r="C474" s="8" t="s">
        <v>238</v>
      </c>
      <c r="D474" s="284" t="s">
        <v>261</v>
      </c>
      <c r="E474" s="40">
        <v>349.4</v>
      </c>
      <c r="F474" s="40">
        <v>-176.7</v>
      </c>
      <c r="G474" s="40">
        <v>-172.7</v>
      </c>
      <c r="H474" s="40">
        <v>0</v>
      </c>
      <c r="I474" s="40">
        <v>1</v>
      </c>
    </row>
    <row r="475" spans="2:9" hidden="1" outlineLevel="2" x14ac:dyDescent="0.25">
      <c r="B475" s="317" t="s">
        <v>311</v>
      </c>
      <c r="C475" s="8" t="s">
        <v>84</v>
      </c>
      <c r="D475" s="284" t="s">
        <v>271</v>
      </c>
      <c r="E475" s="40">
        <v>349.4</v>
      </c>
      <c r="F475" s="40">
        <v>0</v>
      </c>
      <c r="G475" s="40">
        <v>0</v>
      </c>
      <c r="H475" s="40">
        <v>349.4</v>
      </c>
      <c r="I475" s="40">
        <v>1</v>
      </c>
    </row>
    <row r="476" spans="2:9" hidden="1" outlineLevel="2" x14ac:dyDescent="0.25">
      <c r="B476" s="317" t="s">
        <v>311</v>
      </c>
      <c r="C476" s="8" t="s">
        <v>84</v>
      </c>
      <c r="D476" s="284" t="s">
        <v>271</v>
      </c>
      <c r="E476" s="40">
        <v>2509.4</v>
      </c>
      <c r="F476" s="40">
        <v>0</v>
      </c>
      <c r="G476" s="40">
        <v>0</v>
      </c>
      <c r="H476" s="40">
        <v>2509.4</v>
      </c>
      <c r="I476" s="40">
        <v>1</v>
      </c>
    </row>
    <row r="477" spans="2:9" hidden="1" outlineLevel="2" x14ac:dyDescent="0.25">
      <c r="B477" s="317" t="s">
        <v>311</v>
      </c>
      <c r="C477" s="8" t="s">
        <v>38</v>
      </c>
      <c r="D477" s="284" t="s">
        <v>260</v>
      </c>
      <c r="E477" s="40">
        <v>2952.4</v>
      </c>
      <c r="F477" s="40">
        <v>-732.9</v>
      </c>
      <c r="G477" s="40">
        <v>-2219.5</v>
      </c>
      <c r="H477" s="40">
        <v>0</v>
      </c>
      <c r="I477" s="40">
        <v>1</v>
      </c>
    </row>
    <row r="478" spans="2:9" hidden="1" outlineLevel="2" x14ac:dyDescent="0.25">
      <c r="B478" s="317" t="s">
        <v>311</v>
      </c>
      <c r="C478" s="8" t="s">
        <v>84</v>
      </c>
      <c r="D478" s="284" t="s">
        <v>271</v>
      </c>
      <c r="E478" s="40">
        <v>443</v>
      </c>
      <c r="F478" s="40">
        <v>-47.94</v>
      </c>
      <c r="G478" s="40">
        <v>-395.06</v>
      </c>
      <c r="H478" s="40">
        <v>0</v>
      </c>
      <c r="I478" s="40">
        <v>1</v>
      </c>
    </row>
    <row r="479" spans="2:9" hidden="1" outlineLevel="2" x14ac:dyDescent="0.25">
      <c r="B479" s="317" t="s">
        <v>311</v>
      </c>
      <c r="C479" s="8" t="s">
        <v>38</v>
      </c>
      <c r="D479" s="284" t="s">
        <v>260</v>
      </c>
      <c r="E479" s="40">
        <v>977.6</v>
      </c>
      <c r="F479" s="40">
        <v>-130.81</v>
      </c>
      <c r="G479" s="40">
        <v>-843.79</v>
      </c>
      <c r="H479" s="40">
        <v>3</v>
      </c>
      <c r="I479" s="40">
        <v>1</v>
      </c>
    </row>
    <row r="480" spans="2:9" hidden="1" outlineLevel="2" x14ac:dyDescent="0.25">
      <c r="B480" s="317" t="s">
        <v>311</v>
      </c>
      <c r="C480" s="8" t="s">
        <v>244</v>
      </c>
      <c r="D480" s="284" t="s">
        <v>275</v>
      </c>
      <c r="E480" s="40">
        <v>349.4</v>
      </c>
      <c r="F480" s="40">
        <v>-181.66</v>
      </c>
      <c r="G480" s="40">
        <v>-121.4</v>
      </c>
      <c r="H480" s="40">
        <v>46.34</v>
      </c>
      <c r="I480" s="40">
        <v>1</v>
      </c>
    </row>
    <row r="481" spans="2:9" hidden="1" outlineLevel="2" x14ac:dyDescent="0.25">
      <c r="B481" s="317" t="s">
        <v>311</v>
      </c>
      <c r="C481" s="8" t="s">
        <v>84</v>
      </c>
      <c r="D481" s="284" t="s">
        <v>271</v>
      </c>
      <c r="E481" s="40">
        <v>792.4</v>
      </c>
      <c r="F481" s="40">
        <v>-47.94</v>
      </c>
      <c r="G481" s="40">
        <v>-744.46</v>
      </c>
      <c r="H481" s="40">
        <v>0</v>
      </c>
      <c r="I481" s="40">
        <v>1</v>
      </c>
    </row>
    <row r="482" spans="2:9" hidden="1" outlineLevel="2" x14ac:dyDescent="0.25">
      <c r="B482" s="317" t="s">
        <v>311</v>
      </c>
      <c r="C482" s="8" t="s">
        <v>238</v>
      </c>
      <c r="D482" s="284" t="s">
        <v>261</v>
      </c>
      <c r="E482" s="40">
        <v>792.4</v>
      </c>
      <c r="F482" s="40">
        <v>-206.13</v>
      </c>
      <c r="G482" s="40">
        <v>-586.27</v>
      </c>
      <c r="H482" s="40">
        <v>0</v>
      </c>
      <c r="I482" s="40">
        <v>1</v>
      </c>
    </row>
    <row r="483" spans="2:9" hidden="1" outlineLevel="2" x14ac:dyDescent="0.25">
      <c r="B483" s="317" t="s">
        <v>311</v>
      </c>
      <c r="C483" s="8" t="s">
        <v>84</v>
      </c>
      <c r="D483" s="284" t="s">
        <v>271</v>
      </c>
      <c r="E483" s="40">
        <v>792.4</v>
      </c>
      <c r="F483" s="40">
        <v>0</v>
      </c>
      <c r="G483" s="40">
        <v>0</v>
      </c>
      <c r="H483" s="40">
        <v>792.4</v>
      </c>
      <c r="I483" s="40">
        <v>1</v>
      </c>
    </row>
    <row r="484" spans="2:9" hidden="1" outlineLevel="2" x14ac:dyDescent="0.25">
      <c r="B484" s="317" t="s">
        <v>311</v>
      </c>
      <c r="C484" s="8" t="s">
        <v>38</v>
      </c>
      <c r="D484" s="284" t="s">
        <v>260</v>
      </c>
      <c r="E484" s="40">
        <v>2602</v>
      </c>
      <c r="F484" s="40">
        <v>0</v>
      </c>
      <c r="G484" s="40">
        <v>-2602</v>
      </c>
      <c r="H484" s="40">
        <v>0</v>
      </c>
      <c r="I484" s="40">
        <v>1</v>
      </c>
    </row>
    <row r="485" spans="2:9" hidden="1" outlineLevel="2" x14ac:dyDescent="0.25">
      <c r="B485" s="317" t="s">
        <v>311</v>
      </c>
      <c r="C485" s="8" t="s">
        <v>62</v>
      </c>
      <c r="D485" s="284" t="s">
        <v>282</v>
      </c>
      <c r="E485" s="40">
        <v>930.4</v>
      </c>
      <c r="F485" s="40">
        <v>-697.8</v>
      </c>
      <c r="G485" s="40">
        <v>-232.6</v>
      </c>
      <c r="H485" s="40">
        <v>0</v>
      </c>
      <c r="I485" s="40">
        <v>1</v>
      </c>
    </row>
    <row r="486" spans="2:9" hidden="1" outlineLevel="2" x14ac:dyDescent="0.25">
      <c r="B486" s="317" t="s">
        <v>311</v>
      </c>
      <c r="C486" s="8" t="s">
        <v>84</v>
      </c>
      <c r="D486" s="284" t="s">
        <v>271</v>
      </c>
      <c r="E486" s="40">
        <v>1332.4</v>
      </c>
      <c r="F486" s="40">
        <v>-352.74</v>
      </c>
      <c r="G486" s="40">
        <v>-979.66</v>
      </c>
      <c r="H486" s="40">
        <v>0</v>
      </c>
      <c r="I486" s="40">
        <v>1</v>
      </c>
    </row>
    <row r="487" spans="2:9" hidden="1" outlineLevel="2" x14ac:dyDescent="0.25">
      <c r="B487" s="317" t="s">
        <v>311</v>
      </c>
      <c r="C487" s="8" t="s">
        <v>84</v>
      </c>
      <c r="D487" s="284" t="s">
        <v>271</v>
      </c>
      <c r="E487" s="40">
        <v>2509.4</v>
      </c>
      <c r="F487" s="40">
        <v>0</v>
      </c>
      <c r="G487" s="40">
        <v>241.66</v>
      </c>
      <c r="H487" s="40">
        <v>2751.06</v>
      </c>
      <c r="I487" s="40">
        <v>1</v>
      </c>
    </row>
    <row r="488" spans="2:9" hidden="1" outlineLevel="2" x14ac:dyDescent="0.25">
      <c r="B488" s="317" t="s">
        <v>311</v>
      </c>
      <c r="C488" s="8" t="s">
        <v>38</v>
      </c>
      <c r="D488" s="284" t="s">
        <v>260</v>
      </c>
      <c r="E488" s="40">
        <v>349.4</v>
      </c>
      <c r="F488" s="40">
        <v>-225</v>
      </c>
      <c r="G488" s="40">
        <v>-121.4</v>
      </c>
      <c r="H488" s="40">
        <v>3</v>
      </c>
      <c r="I488" s="40">
        <v>1</v>
      </c>
    </row>
    <row r="489" spans="2:9" hidden="1" outlineLevel="2" x14ac:dyDescent="0.25">
      <c r="B489" s="317" t="s">
        <v>311</v>
      </c>
      <c r="C489" s="8" t="s">
        <v>244</v>
      </c>
      <c r="D489" s="284" t="s">
        <v>275</v>
      </c>
      <c r="E489" s="40">
        <v>349.4</v>
      </c>
      <c r="F489" s="40">
        <v>-181.66</v>
      </c>
      <c r="G489" s="40">
        <v>-121.4</v>
      </c>
      <c r="H489" s="40">
        <v>46.34</v>
      </c>
      <c r="I489" s="40">
        <v>1</v>
      </c>
    </row>
    <row r="490" spans="2:9" hidden="1" outlineLevel="2" x14ac:dyDescent="0.25">
      <c r="B490" s="317" t="s">
        <v>311</v>
      </c>
      <c r="C490" s="8" t="s">
        <v>84</v>
      </c>
      <c r="D490" s="284" t="s">
        <v>271</v>
      </c>
      <c r="E490" s="40">
        <v>349.4</v>
      </c>
      <c r="F490" s="40">
        <v>0</v>
      </c>
      <c r="G490" s="40">
        <v>-349.4</v>
      </c>
      <c r="H490" s="40">
        <v>0</v>
      </c>
      <c r="I490" s="40">
        <v>1</v>
      </c>
    </row>
    <row r="491" spans="2:9" hidden="1" outlineLevel="2" x14ac:dyDescent="0.25">
      <c r="B491" s="317" t="s">
        <v>311</v>
      </c>
      <c r="C491" s="8" t="s">
        <v>84</v>
      </c>
      <c r="D491" s="284" t="s">
        <v>271</v>
      </c>
      <c r="E491" s="40">
        <v>442</v>
      </c>
      <c r="F491" s="40">
        <v>0</v>
      </c>
      <c r="G491" s="40">
        <v>0</v>
      </c>
      <c r="H491" s="40">
        <v>442</v>
      </c>
      <c r="I491" s="40">
        <v>1</v>
      </c>
    </row>
    <row r="492" spans="2:9" hidden="1" outlineLevel="2" x14ac:dyDescent="0.25">
      <c r="B492" s="317" t="s">
        <v>311</v>
      </c>
      <c r="C492" s="8" t="s">
        <v>38</v>
      </c>
      <c r="D492" s="284" t="s">
        <v>260</v>
      </c>
      <c r="E492" s="40">
        <v>2509.4</v>
      </c>
      <c r="F492" s="40">
        <v>-599.09</v>
      </c>
      <c r="G492" s="40">
        <v>-1910.31</v>
      </c>
      <c r="H492" s="40">
        <v>0</v>
      </c>
      <c r="I492" s="40">
        <v>1</v>
      </c>
    </row>
    <row r="493" spans="2:9" hidden="1" outlineLevel="2" x14ac:dyDescent="0.25">
      <c r="B493" s="317" t="s">
        <v>311</v>
      </c>
      <c r="C493" s="8" t="s">
        <v>123</v>
      </c>
      <c r="D493" s="284" t="s">
        <v>264</v>
      </c>
      <c r="E493" s="40">
        <v>10440.48</v>
      </c>
      <c r="F493" s="40">
        <v>-916.46</v>
      </c>
      <c r="G493" s="40">
        <v>-8725.2800000000007</v>
      </c>
      <c r="H493" s="40">
        <v>798.74</v>
      </c>
      <c r="I493" s="40">
        <v>1</v>
      </c>
    </row>
    <row r="494" spans="2:9" hidden="1" outlineLevel="2" x14ac:dyDescent="0.25">
      <c r="B494" s="317" t="s">
        <v>311</v>
      </c>
      <c r="C494" s="8" t="s">
        <v>84</v>
      </c>
      <c r="D494" s="284" t="s">
        <v>271</v>
      </c>
      <c r="E494" s="40">
        <v>2509.4</v>
      </c>
      <c r="F494" s="40">
        <v>0</v>
      </c>
      <c r="G494" s="40">
        <v>241.66</v>
      </c>
      <c r="H494" s="40">
        <v>2751.06</v>
      </c>
      <c r="I494" s="40">
        <v>1</v>
      </c>
    </row>
    <row r="495" spans="2:9" hidden="1" outlineLevel="2" x14ac:dyDescent="0.25">
      <c r="B495" s="317" t="s">
        <v>311</v>
      </c>
      <c r="C495" s="8" t="s">
        <v>38</v>
      </c>
      <c r="D495" s="284" t="s">
        <v>260</v>
      </c>
      <c r="E495" s="40">
        <v>349.4</v>
      </c>
      <c r="F495" s="40">
        <v>-225</v>
      </c>
      <c r="G495" s="40">
        <v>-121.4</v>
      </c>
      <c r="H495" s="40">
        <v>3</v>
      </c>
      <c r="I495" s="40">
        <v>1</v>
      </c>
    </row>
    <row r="496" spans="2:9" hidden="1" outlineLevel="2" x14ac:dyDescent="0.25">
      <c r="B496" s="317" t="s">
        <v>311</v>
      </c>
      <c r="C496" s="8" t="s">
        <v>244</v>
      </c>
      <c r="D496" s="284" t="s">
        <v>275</v>
      </c>
      <c r="E496" s="40">
        <v>349.4</v>
      </c>
      <c r="F496" s="40">
        <v>-181.66</v>
      </c>
      <c r="G496" s="40">
        <v>-121.4</v>
      </c>
      <c r="H496" s="40">
        <v>46.34</v>
      </c>
      <c r="I496" s="40">
        <v>1</v>
      </c>
    </row>
    <row r="497" spans="2:9" hidden="1" outlineLevel="2" x14ac:dyDescent="0.25">
      <c r="B497" s="317" t="s">
        <v>311</v>
      </c>
      <c r="C497" s="8" t="s">
        <v>1166</v>
      </c>
      <c r="D497" s="284" t="s">
        <v>1485</v>
      </c>
      <c r="E497" s="40">
        <v>877.4</v>
      </c>
      <c r="F497" s="40">
        <v>-472.59</v>
      </c>
      <c r="G497" s="40">
        <v>-404.81</v>
      </c>
      <c r="H497" s="40">
        <v>0</v>
      </c>
      <c r="I497" s="40">
        <v>1</v>
      </c>
    </row>
    <row r="498" spans="2:9" hidden="1" outlineLevel="2" x14ac:dyDescent="0.25">
      <c r="B498" s="317" t="s">
        <v>311</v>
      </c>
      <c r="C498" s="8" t="s">
        <v>84</v>
      </c>
      <c r="D498" s="284" t="s">
        <v>271</v>
      </c>
      <c r="E498" s="40">
        <v>2685.95</v>
      </c>
      <c r="F498" s="40">
        <v>-440.24</v>
      </c>
      <c r="G498" s="40">
        <v>-2245.71</v>
      </c>
      <c r="H498" s="40">
        <v>0</v>
      </c>
      <c r="I498" s="40">
        <v>1</v>
      </c>
    </row>
    <row r="499" spans="2:9" hidden="1" outlineLevel="2" x14ac:dyDescent="0.25">
      <c r="B499" s="317" t="s">
        <v>311</v>
      </c>
      <c r="C499" s="8" t="s">
        <v>238</v>
      </c>
      <c r="D499" s="284" t="s">
        <v>261</v>
      </c>
      <c r="E499" s="40">
        <v>349.4</v>
      </c>
      <c r="F499" s="40">
        <v>0</v>
      </c>
      <c r="G499" s="40">
        <v>-349.4</v>
      </c>
      <c r="H499" s="40">
        <v>0</v>
      </c>
      <c r="I499" s="40">
        <v>1</v>
      </c>
    </row>
    <row r="500" spans="2:9" hidden="1" outlineLevel="2" x14ac:dyDescent="0.25">
      <c r="B500" s="317" t="s">
        <v>311</v>
      </c>
      <c r="C500" s="8" t="s">
        <v>38</v>
      </c>
      <c r="D500" s="284" t="s">
        <v>260</v>
      </c>
      <c r="E500" s="40">
        <v>1614.6</v>
      </c>
      <c r="F500" s="40">
        <v>-599.09</v>
      </c>
      <c r="G500" s="40">
        <v>-1015.51</v>
      </c>
      <c r="H500" s="40">
        <v>0</v>
      </c>
      <c r="I500" s="40">
        <v>1</v>
      </c>
    </row>
    <row r="501" spans="2:9" hidden="1" outlineLevel="2" x14ac:dyDescent="0.25">
      <c r="B501" s="317" t="s">
        <v>311</v>
      </c>
      <c r="C501" s="8" t="s">
        <v>240</v>
      </c>
      <c r="D501" s="284" t="s">
        <v>267</v>
      </c>
      <c r="E501" s="40">
        <v>36.83</v>
      </c>
      <c r="F501" s="40">
        <v>0</v>
      </c>
      <c r="G501" s="40">
        <v>0</v>
      </c>
      <c r="H501" s="40">
        <v>36.83</v>
      </c>
      <c r="I501" s="40">
        <v>1</v>
      </c>
    </row>
    <row r="502" spans="2:9" hidden="1" outlineLevel="2" x14ac:dyDescent="0.25">
      <c r="B502" s="317" t="s">
        <v>311</v>
      </c>
      <c r="C502" s="8" t="s">
        <v>84</v>
      </c>
      <c r="D502" s="284" t="s">
        <v>271</v>
      </c>
      <c r="E502" s="40">
        <v>3044</v>
      </c>
      <c r="F502" s="40">
        <v>-442.45</v>
      </c>
      <c r="G502" s="40">
        <v>-2601.5500000000002</v>
      </c>
      <c r="H502" s="40">
        <v>0</v>
      </c>
      <c r="I502" s="40">
        <v>1</v>
      </c>
    </row>
    <row r="503" spans="2:9" hidden="1" outlineLevel="2" x14ac:dyDescent="0.25">
      <c r="B503" s="317" t="s">
        <v>311</v>
      </c>
      <c r="C503" s="8" t="s">
        <v>38</v>
      </c>
      <c r="D503" s="284" t="s">
        <v>260</v>
      </c>
      <c r="E503" s="40">
        <v>300</v>
      </c>
      <c r="F503" s="40">
        <v>-225</v>
      </c>
      <c r="G503" s="40">
        <v>-72</v>
      </c>
      <c r="H503" s="40">
        <v>3</v>
      </c>
      <c r="I503" s="40">
        <v>1</v>
      </c>
    </row>
    <row r="504" spans="2:9" hidden="1" outlineLevel="2" x14ac:dyDescent="0.25">
      <c r="B504" s="317" t="s">
        <v>311</v>
      </c>
      <c r="C504" s="8" t="s">
        <v>29</v>
      </c>
      <c r="D504" s="284" t="s">
        <v>268</v>
      </c>
      <c r="E504" s="40">
        <v>886.47</v>
      </c>
      <c r="F504" s="40">
        <v>0</v>
      </c>
      <c r="G504" s="40">
        <v>0</v>
      </c>
      <c r="H504" s="40">
        <v>886.47</v>
      </c>
      <c r="I504" s="40">
        <v>1</v>
      </c>
    </row>
    <row r="505" spans="2:9" hidden="1" outlineLevel="2" x14ac:dyDescent="0.25">
      <c r="B505" s="317" t="s">
        <v>311</v>
      </c>
      <c r="C505" s="8" t="s">
        <v>244</v>
      </c>
      <c r="D505" s="284" t="s">
        <v>275</v>
      </c>
      <c r="E505" s="40">
        <v>300</v>
      </c>
      <c r="F505" s="40">
        <v>-181.66</v>
      </c>
      <c r="G505" s="40">
        <v>-118.34</v>
      </c>
      <c r="H505" s="40">
        <v>0</v>
      </c>
      <c r="I505" s="40">
        <v>1</v>
      </c>
    </row>
    <row r="506" spans="2:9" hidden="1" outlineLevel="2" x14ac:dyDescent="0.25">
      <c r="B506" s="317" t="s">
        <v>311</v>
      </c>
      <c r="C506" s="8" t="s">
        <v>84</v>
      </c>
      <c r="D506" s="284" t="s">
        <v>271</v>
      </c>
      <c r="E506" s="40">
        <v>392.6</v>
      </c>
      <c r="F506" s="40">
        <v>-169.3</v>
      </c>
      <c r="G506" s="40">
        <v>-223.3</v>
      </c>
      <c r="H506" s="40">
        <v>0</v>
      </c>
      <c r="I506" s="40">
        <v>1</v>
      </c>
    </row>
    <row r="507" spans="2:9" hidden="1" outlineLevel="2" x14ac:dyDescent="0.25">
      <c r="B507" s="317" t="s">
        <v>311</v>
      </c>
      <c r="C507" s="8" t="s">
        <v>238</v>
      </c>
      <c r="D507" s="284" t="s">
        <v>261</v>
      </c>
      <c r="E507" s="40">
        <v>300</v>
      </c>
      <c r="F507" s="40">
        <v>-352.01</v>
      </c>
      <c r="G507" s="40">
        <v>52.01</v>
      </c>
      <c r="H507" s="40">
        <v>0</v>
      </c>
      <c r="I507" s="40">
        <v>1</v>
      </c>
    </row>
    <row r="508" spans="2:9" hidden="1" outlineLevel="2" x14ac:dyDescent="0.25">
      <c r="B508" s="317" t="s">
        <v>311</v>
      </c>
      <c r="C508" s="8" t="s">
        <v>84</v>
      </c>
      <c r="D508" s="284" t="s">
        <v>271</v>
      </c>
      <c r="E508" s="40">
        <v>300</v>
      </c>
      <c r="F508" s="40">
        <v>-262.08</v>
      </c>
      <c r="G508" s="40">
        <v>-37.92</v>
      </c>
      <c r="H508" s="40">
        <v>0</v>
      </c>
      <c r="I508" s="40">
        <v>1</v>
      </c>
    </row>
    <row r="509" spans="2:9" hidden="1" outlineLevel="2" x14ac:dyDescent="0.25">
      <c r="B509" s="317" t="s">
        <v>311</v>
      </c>
      <c r="C509" s="8" t="s">
        <v>38</v>
      </c>
      <c r="D509" s="284" t="s">
        <v>260</v>
      </c>
      <c r="E509" s="40">
        <v>1522</v>
      </c>
      <c r="F509" s="40">
        <v>-599.09</v>
      </c>
      <c r="G509" s="40">
        <v>-922.91</v>
      </c>
      <c r="H509" s="40">
        <v>0</v>
      </c>
      <c r="I509" s="40">
        <v>1</v>
      </c>
    </row>
    <row r="510" spans="2:9" hidden="1" outlineLevel="2" x14ac:dyDescent="0.25">
      <c r="B510" s="317" t="s">
        <v>311</v>
      </c>
      <c r="C510" s="8" t="s">
        <v>84</v>
      </c>
      <c r="D510" s="284" t="s">
        <v>271</v>
      </c>
      <c r="E510" s="40">
        <v>1522</v>
      </c>
      <c r="F510" s="40">
        <v>-442.45</v>
      </c>
      <c r="G510" s="40">
        <v>-1079.55</v>
      </c>
      <c r="H510" s="40">
        <v>0</v>
      </c>
      <c r="I510" s="40">
        <v>1</v>
      </c>
    </row>
    <row r="511" spans="2:9" hidden="1" outlineLevel="2" x14ac:dyDescent="0.25">
      <c r="B511" s="317" t="s">
        <v>311</v>
      </c>
      <c r="C511" s="8" t="s">
        <v>38</v>
      </c>
      <c r="D511" s="284" t="s">
        <v>260</v>
      </c>
      <c r="E511" s="40">
        <v>300</v>
      </c>
      <c r="F511" s="40">
        <v>-225</v>
      </c>
      <c r="G511" s="40">
        <v>-72</v>
      </c>
      <c r="H511" s="40">
        <v>3</v>
      </c>
      <c r="I511" s="40">
        <v>1</v>
      </c>
    </row>
    <row r="512" spans="2:9" hidden="1" outlineLevel="2" x14ac:dyDescent="0.25">
      <c r="B512" s="317" t="s">
        <v>311</v>
      </c>
      <c r="C512" s="8" t="s">
        <v>244</v>
      </c>
      <c r="D512" s="284" t="s">
        <v>275</v>
      </c>
      <c r="E512" s="40">
        <v>743</v>
      </c>
      <c r="F512" s="40">
        <v>-274.49</v>
      </c>
      <c r="G512" s="40">
        <v>-468.51</v>
      </c>
      <c r="H512" s="40">
        <v>0</v>
      </c>
      <c r="I512" s="40">
        <v>1</v>
      </c>
    </row>
    <row r="513" spans="2:9" hidden="1" outlineLevel="2" x14ac:dyDescent="0.25">
      <c r="B513" s="317" t="s">
        <v>311</v>
      </c>
      <c r="C513" s="8" t="s">
        <v>84</v>
      </c>
      <c r="D513" s="284" t="s">
        <v>271</v>
      </c>
      <c r="E513" s="40">
        <v>300</v>
      </c>
      <c r="F513" s="40">
        <v>-169.3</v>
      </c>
      <c r="G513" s="40">
        <v>-130.69999999999999</v>
      </c>
      <c r="H513" s="40">
        <v>0</v>
      </c>
      <c r="I513" s="40">
        <v>1</v>
      </c>
    </row>
    <row r="514" spans="2:9" hidden="1" outlineLevel="2" x14ac:dyDescent="0.25">
      <c r="B514" s="317" t="s">
        <v>311</v>
      </c>
      <c r="C514" s="8" t="s">
        <v>238</v>
      </c>
      <c r="D514" s="284" t="s">
        <v>261</v>
      </c>
      <c r="E514" s="40">
        <v>300</v>
      </c>
      <c r="F514" s="40">
        <v>-352.01</v>
      </c>
      <c r="G514" s="40">
        <v>52.01</v>
      </c>
      <c r="H514" s="40">
        <v>0</v>
      </c>
      <c r="I514" s="40">
        <v>1</v>
      </c>
    </row>
    <row r="515" spans="2:9" hidden="1" outlineLevel="2" x14ac:dyDescent="0.25">
      <c r="B515" s="317" t="s">
        <v>311</v>
      </c>
      <c r="C515" s="8" t="s">
        <v>38</v>
      </c>
      <c r="D515" s="284" t="s">
        <v>260</v>
      </c>
      <c r="E515" s="40">
        <v>1522</v>
      </c>
      <c r="F515" s="40">
        <v>-599.09</v>
      </c>
      <c r="G515" s="40">
        <v>-922.91</v>
      </c>
      <c r="H515" s="40">
        <v>0</v>
      </c>
      <c r="I515" s="40">
        <v>1</v>
      </c>
    </row>
    <row r="516" spans="2:9" hidden="1" outlineLevel="2" x14ac:dyDescent="0.25">
      <c r="B516" s="317" t="s">
        <v>311</v>
      </c>
      <c r="C516" s="8" t="s">
        <v>84</v>
      </c>
      <c r="D516" s="284" t="s">
        <v>271</v>
      </c>
      <c r="E516" s="40">
        <v>1522</v>
      </c>
      <c r="F516" s="40">
        <v>-442.45</v>
      </c>
      <c r="G516" s="40">
        <v>-1079.55</v>
      </c>
      <c r="H516" s="40">
        <v>0</v>
      </c>
      <c r="I516" s="40">
        <v>1</v>
      </c>
    </row>
    <row r="517" spans="2:9" hidden="1" outlineLevel="2" x14ac:dyDescent="0.25">
      <c r="B517" s="317" t="s">
        <v>311</v>
      </c>
      <c r="C517" s="8" t="s">
        <v>38</v>
      </c>
      <c r="D517" s="284" t="s">
        <v>260</v>
      </c>
      <c r="E517" s="40">
        <v>300</v>
      </c>
      <c r="F517" s="40">
        <v>-225</v>
      </c>
      <c r="G517" s="40">
        <v>-72</v>
      </c>
      <c r="H517" s="40">
        <v>3</v>
      </c>
      <c r="I517" s="40">
        <v>1</v>
      </c>
    </row>
    <row r="518" spans="2:9" hidden="1" outlineLevel="2" x14ac:dyDescent="0.25">
      <c r="B518" s="317" t="s">
        <v>311</v>
      </c>
      <c r="C518" s="8" t="s">
        <v>244</v>
      </c>
      <c r="D518" s="284" t="s">
        <v>275</v>
      </c>
      <c r="E518" s="40">
        <v>300</v>
      </c>
      <c r="F518" s="40">
        <v>-181.66</v>
      </c>
      <c r="G518" s="40">
        <v>-118.34</v>
      </c>
      <c r="H518" s="40">
        <v>0</v>
      </c>
      <c r="I518" s="40">
        <v>1</v>
      </c>
    </row>
    <row r="519" spans="2:9" hidden="1" outlineLevel="2" x14ac:dyDescent="0.25">
      <c r="B519" s="317" t="s">
        <v>311</v>
      </c>
      <c r="C519" s="8" t="s">
        <v>84</v>
      </c>
      <c r="D519" s="284" t="s">
        <v>271</v>
      </c>
      <c r="E519" s="40">
        <v>300</v>
      </c>
      <c r="F519" s="40">
        <v>-169.3</v>
      </c>
      <c r="G519" s="40">
        <v>-130.69999999999999</v>
      </c>
      <c r="H519" s="40">
        <v>0</v>
      </c>
      <c r="I519" s="40">
        <v>1</v>
      </c>
    </row>
    <row r="520" spans="2:9" hidden="1" outlineLevel="2" x14ac:dyDescent="0.25">
      <c r="B520" s="317" t="s">
        <v>311</v>
      </c>
      <c r="C520" s="8" t="s">
        <v>238</v>
      </c>
      <c r="D520" s="284" t="s">
        <v>261</v>
      </c>
      <c r="E520" s="40">
        <v>392.6</v>
      </c>
      <c r="F520" s="40">
        <v>-352.01</v>
      </c>
      <c r="G520" s="40">
        <v>-40.590000000000003</v>
      </c>
      <c r="H520" s="40">
        <v>0</v>
      </c>
      <c r="I520" s="40">
        <v>1</v>
      </c>
    </row>
    <row r="521" spans="2:9" hidden="1" outlineLevel="2" x14ac:dyDescent="0.25">
      <c r="B521" s="317" t="s">
        <v>311</v>
      </c>
      <c r="C521" s="8" t="s">
        <v>84</v>
      </c>
      <c r="D521" s="284" t="s">
        <v>271</v>
      </c>
      <c r="E521" s="40">
        <v>92.6</v>
      </c>
      <c r="F521" s="40">
        <v>0</v>
      </c>
      <c r="G521" s="40">
        <v>0</v>
      </c>
      <c r="H521" s="40">
        <v>92.6</v>
      </c>
      <c r="I521" s="40">
        <v>1</v>
      </c>
    </row>
    <row r="522" spans="2:9" hidden="1" outlineLevel="2" x14ac:dyDescent="0.25">
      <c r="B522" s="317" t="s">
        <v>311</v>
      </c>
      <c r="C522" s="8" t="s">
        <v>16</v>
      </c>
      <c r="D522" s="284" t="s">
        <v>266</v>
      </c>
      <c r="E522" s="40">
        <v>7842.2</v>
      </c>
      <c r="F522" s="40">
        <v>-1526.13</v>
      </c>
      <c r="G522" s="40">
        <v>-6316.07</v>
      </c>
      <c r="H522" s="40">
        <v>0</v>
      </c>
      <c r="I522" s="40">
        <v>1</v>
      </c>
    </row>
    <row r="523" spans="2:9" hidden="1" outlineLevel="2" x14ac:dyDescent="0.25">
      <c r="B523" s="317" t="s">
        <v>311</v>
      </c>
      <c r="C523" s="8" t="s">
        <v>38</v>
      </c>
      <c r="D523" s="284" t="s">
        <v>260</v>
      </c>
      <c r="E523" s="40">
        <v>1614.6</v>
      </c>
      <c r="F523" s="40">
        <v>-599.09</v>
      </c>
      <c r="G523" s="40">
        <v>-1015.51</v>
      </c>
      <c r="H523" s="40">
        <v>0</v>
      </c>
      <c r="I523" s="40">
        <v>1</v>
      </c>
    </row>
    <row r="524" spans="2:9" hidden="1" outlineLevel="2" x14ac:dyDescent="0.25">
      <c r="B524" s="317" t="s">
        <v>311</v>
      </c>
      <c r="C524" s="8" t="s">
        <v>62</v>
      </c>
      <c r="D524" s="284" t="s">
        <v>282</v>
      </c>
      <c r="E524" s="40">
        <v>636.20000000000005</v>
      </c>
      <c r="F524" s="40">
        <v>-477.15</v>
      </c>
      <c r="G524" s="40">
        <v>-159.05000000000001</v>
      </c>
      <c r="H524" s="40">
        <v>0</v>
      </c>
      <c r="I524" s="40">
        <v>1</v>
      </c>
    </row>
    <row r="525" spans="2:9" hidden="1" outlineLevel="2" x14ac:dyDescent="0.25">
      <c r="B525" s="317" t="s">
        <v>311</v>
      </c>
      <c r="C525" s="8" t="s">
        <v>123</v>
      </c>
      <c r="D525" s="284" t="s">
        <v>264</v>
      </c>
      <c r="E525" s="40">
        <v>636.20000000000005</v>
      </c>
      <c r="F525" s="40">
        <v>-68.73</v>
      </c>
      <c r="G525" s="40">
        <v>-567.47</v>
      </c>
      <c r="H525" s="40">
        <v>0</v>
      </c>
      <c r="I525" s="40">
        <v>1</v>
      </c>
    </row>
    <row r="526" spans="2:9" hidden="1" outlineLevel="2" x14ac:dyDescent="0.25">
      <c r="B526" s="317" t="s">
        <v>311</v>
      </c>
      <c r="C526" s="8" t="s">
        <v>84</v>
      </c>
      <c r="D526" s="284" t="s">
        <v>271</v>
      </c>
      <c r="E526" s="40">
        <v>2057.6</v>
      </c>
      <c r="F526" s="40">
        <v>-490.39</v>
      </c>
      <c r="G526" s="40">
        <v>-1567.21</v>
      </c>
      <c r="H526" s="40">
        <v>0</v>
      </c>
      <c r="I526" s="40">
        <v>1</v>
      </c>
    </row>
    <row r="527" spans="2:9" hidden="1" outlineLevel="2" x14ac:dyDescent="0.25">
      <c r="B527" s="317" t="s">
        <v>311</v>
      </c>
      <c r="C527" s="8" t="s">
        <v>84</v>
      </c>
      <c r="D527" s="284" t="s">
        <v>271</v>
      </c>
      <c r="E527" s="40">
        <v>10256.200000000001</v>
      </c>
      <c r="F527" s="40">
        <v>-910.63</v>
      </c>
      <c r="G527" s="40">
        <v>-9345.57</v>
      </c>
      <c r="H527" s="40">
        <v>0</v>
      </c>
      <c r="I527" s="40">
        <v>1</v>
      </c>
    </row>
    <row r="528" spans="2:9" hidden="1" outlineLevel="2" x14ac:dyDescent="0.25">
      <c r="B528" s="317" t="s">
        <v>311</v>
      </c>
      <c r="C528" s="8" t="s">
        <v>38</v>
      </c>
      <c r="D528" s="284" t="s">
        <v>260</v>
      </c>
      <c r="E528" s="40">
        <v>392.6</v>
      </c>
      <c r="F528" s="40">
        <v>-225</v>
      </c>
      <c r="G528" s="40">
        <v>-164.6</v>
      </c>
      <c r="H528" s="40">
        <v>3</v>
      </c>
      <c r="I528" s="40">
        <v>1</v>
      </c>
    </row>
    <row r="529" spans="2:11" hidden="1" outlineLevel="2" x14ac:dyDescent="0.25">
      <c r="B529" s="317" t="s">
        <v>311</v>
      </c>
      <c r="C529" s="8" t="s">
        <v>244</v>
      </c>
      <c r="D529" s="284" t="s">
        <v>275</v>
      </c>
      <c r="E529" s="40">
        <v>300</v>
      </c>
      <c r="F529" s="40">
        <v>-181.66</v>
      </c>
      <c r="G529" s="40">
        <v>-118.34</v>
      </c>
      <c r="H529" s="40">
        <v>0</v>
      </c>
      <c r="I529" s="40">
        <v>1</v>
      </c>
    </row>
    <row r="530" spans="2:11" hidden="1" outlineLevel="2" x14ac:dyDescent="0.25">
      <c r="B530" s="317" t="s">
        <v>311</v>
      </c>
      <c r="C530" s="8" t="s">
        <v>1166</v>
      </c>
      <c r="D530" s="284" t="s">
        <v>1485</v>
      </c>
      <c r="E530" s="40">
        <v>636.20000000000005</v>
      </c>
      <c r="F530" s="40">
        <v>-364.14</v>
      </c>
      <c r="G530" s="40">
        <v>-272.06</v>
      </c>
      <c r="H530" s="40">
        <v>0</v>
      </c>
      <c r="I530" s="40">
        <v>1</v>
      </c>
    </row>
    <row r="531" spans="2:11" hidden="1" outlineLevel="2" x14ac:dyDescent="0.25">
      <c r="B531" s="317" t="s">
        <v>311</v>
      </c>
      <c r="C531" s="8" t="s">
        <v>16</v>
      </c>
      <c r="D531" s="284" t="s">
        <v>266</v>
      </c>
      <c r="E531" s="40">
        <v>141.75</v>
      </c>
      <c r="F531" s="40">
        <v>0</v>
      </c>
      <c r="G531" s="40">
        <v>0</v>
      </c>
      <c r="H531" s="40">
        <v>141.75</v>
      </c>
      <c r="I531" s="40">
        <v>1</v>
      </c>
    </row>
    <row r="532" spans="2:11" hidden="1" outlineLevel="2" x14ac:dyDescent="0.25">
      <c r="B532" s="317" t="s">
        <v>311</v>
      </c>
      <c r="C532" s="8" t="s">
        <v>19</v>
      </c>
      <c r="D532" s="284" t="s">
        <v>262</v>
      </c>
      <c r="E532" s="40">
        <v>300</v>
      </c>
      <c r="F532" s="40">
        <v>0</v>
      </c>
      <c r="G532" s="40">
        <v>-300</v>
      </c>
      <c r="H532" s="40">
        <v>0</v>
      </c>
      <c r="I532" s="40">
        <v>1</v>
      </c>
    </row>
    <row r="533" spans="2:11" hidden="1" outlineLevel="2" x14ac:dyDescent="0.25">
      <c r="B533" s="317" t="s">
        <v>311</v>
      </c>
      <c r="C533" s="8" t="s">
        <v>123</v>
      </c>
      <c r="D533" s="284" t="s">
        <v>264</v>
      </c>
      <c r="E533" s="40">
        <v>743</v>
      </c>
      <c r="F533" s="40">
        <v>-531.38</v>
      </c>
      <c r="G533" s="40">
        <v>-211.62</v>
      </c>
      <c r="H533" s="40">
        <v>0</v>
      </c>
      <c r="I533" s="40">
        <v>1</v>
      </c>
    </row>
    <row r="534" spans="2:11" hidden="1" outlineLevel="2" x14ac:dyDescent="0.25">
      <c r="B534" s="317" t="s">
        <v>311</v>
      </c>
      <c r="C534" s="8" t="s">
        <v>16</v>
      </c>
      <c r="D534" s="284" t="s">
        <v>266</v>
      </c>
      <c r="E534" s="40">
        <v>1294.1500000000001</v>
      </c>
      <c r="F534" s="40">
        <v>-183.17</v>
      </c>
      <c r="G534" s="40">
        <v>-1110.98</v>
      </c>
      <c r="H534" s="40">
        <v>0</v>
      </c>
      <c r="I534" s="40">
        <v>1</v>
      </c>
    </row>
    <row r="535" spans="2:11" hidden="1" outlineLevel="2" x14ac:dyDescent="0.25">
      <c r="B535" s="317" t="s">
        <v>311</v>
      </c>
      <c r="C535" s="8" t="s">
        <v>238</v>
      </c>
      <c r="D535" s="284" t="s">
        <v>261</v>
      </c>
      <c r="E535" s="40">
        <v>300</v>
      </c>
      <c r="F535" s="40">
        <v>-352.01</v>
      </c>
      <c r="G535" s="40">
        <v>52.01</v>
      </c>
      <c r="H535" s="40">
        <v>0</v>
      </c>
      <c r="I535" s="40">
        <v>1</v>
      </c>
    </row>
    <row r="536" spans="2:11" hidden="1" outlineLevel="2" x14ac:dyDescent="0.25">
      <c r="B536" s="317" t="s">
        <v>311</v>
      </c>
      <c r="C536" s="8" t="s">
        <v>84</v>
      </c>
      <c r="D536" s="284" t="s">
        <v>271</v>
      </c>
      <c r="E536" s="40">
        <v>443</v>
      </c>
      <c r="F536" s="40">
        <v>-47.94</v>
      </c>
      <c r="G536" s="40">
        <v>-395.06</v>
      </c>
      <c r="H536" s="40">
        <v>0</v>
      </c>
      <c r="I536" s="40">
        <v>1</v>
      </c>
    </row>
    <row r="537" spans="2:11" hidden="1" outlineLevel="2" x14ac:dyDescent="0.25">
      <c r="B537" s="317" t="s">
        <v>311</v>
      </c>
      <c r="C537" s="8" t="s">
        <v>84</v>
      </c>
      <c r="D537" s="284" t="s">
        <v>271</v>
      </c>
      <c r="E537" s="40">
        <v>9854.2000000000007</v>
      </c>
      <c r="F537" s="40">
        <v>-1129.99</v>
      </c>
      <c r="G537" s="40">
        <v>-8724.2099999999991</v>
      </c>
      <c r="H537" s="40">
        <v>0</v>
      </c>
      <c r="I537" s="40">
        <v>1</v>
      </c>
    </row>
    <row r="538" spans="2:11" outlineLevel="1" collapsed="1" x14ac:dyDescent="0.25">
      <c r="B538" s="318" t="s">
        <v>323</v>
      </c>
      <c r="E538" s="40">
        <f>SUBTOTAL(9,E364:E537)</f>
        <v>242635.31999999977</v>
      </c>
      <c r="F538" s="40">
        <f>SUBTOTAL(9,F364:F537)</f>
        <v>-44989.500000000007</v>
      </c>
      <c r="G538" s="40">
        <f>SUBTOTAL(9,G364:G537)</f>
        <v>-153085.27999999991</v>
      </c>
      <c r="H538" s="40">
        <f>SUBTOTAL(9,H364:H537)</f>
        <v>44560.54</v>
      </c>
      <c r="I538" s="40">
        <f>SUBTOTAL(9,I364:I537)</f>
        <v>174</v>
      </c>
      <c r="K538" s="40"/>
    </row>
    <row r="539" spans="2:11" hidden="1" outlineLevel="2" x14ac:dyDescent="0.25">
      <c r="B539" s="317" t="s">
        <v>312</v>
      </c>
      <c r="C539" s="8" t="s">
        <v>38</v>
      </c>
      <c r="D539" s="284" t="s">
        <v>260</v>
      </c>
      <c r="E539" s="40">
        <v>1965</v>
      </c>
      <c r="F539" s="40">
        <v>-732.9</v>
      </c>
      <c r="G539" s="40">
        <v>-1232.0999999999999</v>
      </c>
      <c r="H539" s="40">
        <v>0</v>
      </c>
      <c r="I539" s="40">
        <v>1</v>
      </c>
    </row>
    <row r="540" spans="2:11" hidden="1" outlineLevel="2" x14ac:dyDescent="0.25">
      <c r="B540" s="317" t="s">
        <v>312</v>
      </c>
      <c r="C540" s="8" t="s">
        <v>62</v>
      </c>
      <c r="D540" s="284" t="s">
        <v>282</v>
      </c>
      <c r="E540" s="40">
        <v>743</v>
      </c>
      <c r="F540" s="40">
        <v>-557.25</v>
      </c>
      <c r="G540" s="40">
        <v>-185.75</v>
      </c>
      <c r="H540" s="40">
        <v>0</v>
      </c>
      <c r="I540" s="40">
        <v>1</v>
      </c>
    </row>
    <row r="541" spans="2:11" hidden="1" outlineLevel="2" x14ac:dyDescent="0.25">
      <c r="B541" s="317" t="s">
        <v>312</v>
      </c>
      <c r="C541" s="8" t="s">
        <v>84</v>
      </c>
      <c r="D541" s="284" t="s">
        <v>271</v>
      </c>
      <c r="E541" s="40">
        <v>1614.6</v>
      </c>
      <c r="F541" s="40">
        <v>-442.45</v>
      </c>
      <c r="G541" s="40">
        <v>-1172.1500000000001</v>
      </c>
      <c r="H541" s="40">
        <v>0</v>
      </c>
      <c r="I541" s="40">
        <v>1</v>
      </c>
    </row>
    <row r="542" spans="2:11" hidden="1" outlineLevel="2" x14ac:dyDescent="0.25">
      <c r="B542" s="317" t="s">
        <v>312</v>
      </c>
      <c r="C542" s="8" t="s">
        <v>38</v>
      </c>
      <c r="D542" s="284" t="s">
        <v>260</v>
      </c>
      <c r="E542" s="40">
        <v>743</v>
      </c>
      <c r="F542" s="40">
        <v>-358.81</v>
      </c>
      <c r="G542" s="40">
        <v>-381.19</v>
      </c>
      <c r="H542" s="40">
        <v>3</v>
      </c>
      <c r="I542" s="40">
        <v>1</v>
      </c>
    </row>
    <row r="543" spans="2:11" hidden="1" outlineLevel="2" x14ac:dyDescent="0.25">
      <c r="B543" s="317" t="s">
        <v>312</v>
      </c>
      <c r="C543" s="8" t="s">
        <v>244</v>
      </c>
      <c r="D543" s="284" t="s">
        <v>275</v>
      </c>
      <c r="E543" s="40">
        <v>300</v>
      </c>
      <c r="F543" s="40">
        <v>-262.08</v>
      </c>
      <c r="G543" s="40">
        <v>-37.92</v>
      </c>
      <c r="H543" s="40">
        <v>0</v>
      </c>
      <c r="I543" s="40">
        <v>1</v>
      </c>
    </row>
    <row r="544" spans="2:11" hidden="1" outlineLevel="2" x14ac:dyDescent="0.25">
      <c r="B544" s="317" t="s">
        <v>312</v>
      </c>
      <c r="C544" s="8" t="s">
        <v>38</v>
      </c>
      <c r="D544" s="284" t="s">
        <v>260</v>
      </c>
      <c r="E544" s="40">
        <v>392.6</v>
      </c>
      <c r="F544" s="40">
        <v>-228</v>
      </c>
      <c r="G544" s="40">
        <v>-164.6</v>
      </c>
      <c r="H544" s="40">
        <v>0</v>
      </c>
      <c r="I544" s="40">
        <v>1</v>
      </c>
    </row>
    <row r="545" spans="2:9" hidden="1" outlineLevel="2" x14ac:dyDescent="0.25">
      <c r="B545" s="317" t="s">
        <v>312</v>
      </c>
      <c r="C545" s="8" t="s">
        <v>16</v>
      </c>
      <c r="D545" s="284" t="s">
        <v>266</v>
      </c>
      <c r="E545" s="40">
        <v>204.87</v>
      </c>
      <c r="F545" s="40">
        <v>0</v>
      </c>
      <c r="G545" s="40">
        <v>0</v>
      </c>
      <c r="H545" s="40">
        <v>204.87</v>
      </c>
      <c r="I545" s="40">
        <v>1</v>
      </c>
    </row>
    <row r="546" spans="2:9" hidden="1" outlineLevel="2" x14ac:dyDescent="0.25">
      <c r="B546" s="317" t="s">
        <v>312</v>
      </c>
      <c r="C546" s="8" t="s">
        <v>19</v>
      </c>
      <c r="D546" s="284" t="s">
        <v>262</v>
      </c>
      <c r="E546" s="40">
        <v>300</v>
      </c>
      <c r="F546" s="40">
        <v>0</v>
      </c>
      <c r="G546" s="40">
        <v>-300</v>
      </c>
      <c r="H546" s="40">
        <v>0</v>
      </c>
      <c r="I546" s="40">
        <v>1</v>
      </c>
    </row>
    <row r="547" spans="2:9" hidden="1" outlineLevel="2" x14ac:dyDescent="0.25">
      <c r="B547" s="317" t="s">
        <v>312</v>
      </c>
      <c r="C547" s="8" t="s">
        <v>123</v>
      </c>
      <c r="D547" s="284" t="s">
        <v>264</v>
      </c>
      <c r="E547" s="40">
        <v>300</v>
      </c>
      <c r="F547" s="40">
        <v>-362.9</v>
      </c>
      <c r="G547" s="40">
        <v>0</v>
      </c>
      <c r="H547" s="40">
        <v>-62.9</v>
      </c>
      <c r="I547" s="40">
        <v>1</v>
      </c>
    </row>
    <row r="548" spans="2:9" hidden="1" outlineLevel="2" x14ac:dyDescent="0.25">
      <c r="B548" s="317" t="s">
        <v>312</v>
      </c>
      <c r="C548" s="8" t="s">
        <v>238</v>
      </c>
      <c r="D548" s="284" t="s">
        <v>261</v>
      </c>
      <c r="E548" s="40">
        <v>743</v>
      </c>
      <c r="F548" s="40">
        <v>-531.38</v>
      </c>
      <c r="G548" s="40">
        <v>-211.62</v>
      </c>
      <c r="H548" s="40">
        <v>0</v>
      </c>
      <c r="I548" s="40">
        <v>1</v>
      </c>
    </row>
    <row r="549" spans="2:9" hidden="1" outlineLevel="2" x14ac:dyDescent="0.25">
      <c r="B549" s="317" t="s">
        <v>312</v>
      </c>
      <c r="C549" s="8" t="s">
        <v>38</v>
      </c>
      <c r="D549" s="284" t="s">
        <v>260</v>
      </c>
      <c r="E549" s="40">
        <v>1332.4</v>
      </c>
      <c r="F549" s="40">
        <v>-267.54000000000002</v>
      </c>
      <c r="G549" s="40">
        <v>-1064.8599999999999</v>
      </c>
      <c r="H549" s="40">
        <v>0</v>
      </c>
      <c r="I549" s="40">
        <v>1</v>
      </c>
    </row>
    <row r="550" spans="2:9" hidden="1" outlineLevel="2" x14ac:dyDescent="0.25">
      <c r="B550" s="317" t="s">
        <v>312</v>
      </c>
      <c r="C550" s="8" t="s">
        <v>16</v>
      </c>
      <c r="D550" s="284" t="s">
        <v>266</v>
      </c>
      <c r="E550" s="40">
        <v>636.20000000000005</v>
      </c>
      <c r="F550" s="40">
        <v>-481.31</v>
      </c>
      <c r="G550" s="40">
        <v>-154.88999999999999</v>
      </c>
      <c r="H550" s="40">
        <v>0</v>
      </c>
      <c r="I550" s="40">
        <v>1</v>
      </c>
    </row>
    <row r="551" spans="2:9" hidden="1" outlineLevel="2" x14ac:dyDescent="0.25">
      <c r="B551" s="317" t="s">
        <v>312</v>
      </c>
      <c r="C551" s="8" t="s">
        <v>1166</v>
      </c>
      <c r="D551" s="284" t="s">
        <v>1485</v>
      </c>
      <c r="E551" s="40">
        <v>743</v>
      </c>
      <c r="F551" s="40">
        <v>-656.11</v>
      </c>
      <c r="G551" s="40">
        <v>-86.89</v>
      </c>
      <c r="H551" s="40">
        <v>0</v>
      </c>
      <c r="I551" s="40">
        <v>1</v>
      </c>
    </row>
    <row r="552" spans="2:9" hidden="1" outlineLevel="2" x14ac:dyDescent="0.25">
      <c r="B552" s="317" t="s">
        <v>312</v>
      </c>
      <c r="C552" s="8" t="s">
        <v>38</v>
      </c>
      <c r="D552" s="284" t="s">
        <v>260</v>
      </c>
      <c r="E552" s="40">
        <v>1614.6</v>
      </c>
      <c r="F552" s="40">
        <v>-599.09</v>
      </c>
      <c r="G552" s="40">
        <v>-1015.51</v>
      </c>
      <c r="H552" s="40">
        <v>0</v>
      </c>
      <c r="I552" s="40">
        <v>1</v>
      </c>
    </row>
    <row r="553" spans="2:9" hidden="1" outlineLevel="2" x14ac:dyDescent="0.25">
      <c r="B553" s="317" t="s">
        <v>312</v>
      </c>
      <c r="C553" s="8" t="s">
        <v>62</v>
      </c>
      <c r="D553" s="284" t="s">
        <v>282</v>
      </c>
      <c r="E553" s="40">
        <v>300</v>
      </c>
      <c r="F553" s="40">
        <v>-225</v>
      </c>
      <c r="G553" s="40">
        <v>-75</v>
      </c>
      <c r="H553" s="40">
        <v>0</v>
      </c>
      <c r="I553" s="40">
        <v>1</v>
      </c>
    </row>
    <row r="554" spans="2:9" hidden="1" outlineLevel="2" x14ac:dyDescent="0.25">
      <c r="B554" s="317" t="s">
        <v>312</v>
      </c>
      <c r="C554" s="8" t="s">
        <v>84</v>
      </c>
      <c r="D554" s="284" t="s">
        <v>271</v>
      </c>
      <c r="E554" s="40">
        <v>1614.6</v>
      </c>
      <c r="F554" s="40">
        <v>-442.45</v>
      </c>
      <c r="G554" s="40">
        <v>-1172.1500000000001</v>
      </c>
      <c r="H554" s="40">
        <v>0</v>
      </c>
      <c r="I554" s="40">
        <v>1</v>
      </c>
    </row>
    <row r="555" spans="2:9" hidden="1" outlineLevel="2" x14ac:dyDescent="0.25">
      <c r="B555" s="317" t="s">
        <v>312</v>
      </c>
      <c r="C555" s="8" t="s">
        <v>38</v>
      </c>
      <c r="D555" s="284" t="s">
        <v>260</v>
      </c>
      <c r="E555" s="40">
        <v>300</v>
      </c>
      <c r="F555" s="40">
        <v>-225</v>
      </c>
      <c r="G555" s="40">
        <v>-72</v>
      </c>
      <c r="H555" s="40">
        <v>3</v>
      </c>
      <c r="I555" s="40">
        <v>1</v>
      </c>
    </row>
    <row r="556" spans="2:9" hidden="1" outlineLevel="2" x14ac:dyDescent="0.25">
      <c r="B556" s="317" t="s">
        <v>312</v>
      </c>
      <c r="C556" s="8" t="s">
        <v>244</v>
      </c>
      <c r="D556" s="284" t="s">
        <v>275</v>
      </c>
      <c r="E556" s="40">
        <v>300</v>
      </c>
      <c r="F556" s="40">
        <v>-262.08</v>
      </c>
      <c r="G556" s="40">
        <v>-37.92</v>
      </c>
      <c r="H556" s="40">
        <v>0</v>
      </c>
      <c r="I556" s="40">
        <v>1</v>
      </c>
    </row>
    <row r="557" spans="2:9" hidden="1" outlineLevel="2" x14ac:dyDescent="0.25">
      <c r="B557" s="317" t="s">
        <v>312</v>
      </c>
      <c r="C557" s="8" t="s">
        <v>1166</v>
      </c>
      <c r="D557" s="284" t="s">
        <v>1485</v>
      </c>
      <c r="E557" s="40">
        <v>300</v>
      </c>
      <c r="F557" s="40">
        <v>-300</v>
      </c>
      <c r="G557" s="40">
        <v>0</v>
      </c>
      <c r="H557" s="40">
        <v>0</v>
      </c>
      <c r="I557" s="40">
        <v>1</v>
      </c>
    </row>
    <row r="558" spans="2:9" hidden="1" outlineLevel="2" x14ac:dyDescent="0.25">
      <c r="B558" s="317" t="s">
        <v>312</v>
      </c>
      <c r="C558" s="8" t="s">
        <v>38</v>
      </c>
      <c r="D558" s="284" t="s">
        <v>260</v>
      </c>
      <c r="E558" s="40">
        <v>300</v>
      </c>
      <c r="F558" s="40">
        <v>-228</v>
      </c>
      <c r="G558" s="40">
        <v>-72</v>
      </c>
      <c r="H558" s="40">
        <v>0</v>
      </c>
      <c r="I558" s="40">
        <v>1</v>
      </c>
    </row>
    <row r="559" spans="2:9" hidden="1" outlineLevel="2" x14ac:dyDescent="0.25">
      <c r="B559" s="317" t="s">
        <v>312</v>
      </c>
      <c r="C559" s="8" t="s">
        <v>16</v>
      </c>
      <c r="D559" s="284" t="s">
        <v>266</v>
      </c>
      <c r="E559" s="40">
        <v>141.75</v>
      </c>
      <c r="F559" s="40">
        <v>-13.17</v>
      </c>
      <c r="G559" s="40">
        <v>-128.58000000000001</v>
      </c>
      <c r="H559" s="40">
        <v>0</v>
      </c>
      <c r="I559" s="40">
        <v>1</v>
      </c>
    </row>
    <row r="560" spans="2:9" hidden="1" outlineLevel="2" x14ac:dyDescent="0.25">
      <c r="B560" s="317" t="s">
        <v>312</v>
      </c>
      <c r="C560" s="8" t="s">
        <v>123</v>
      </c>
      <c r="D560" s="284" t="s">
        <v>264</v>
      </c>
      <c r="E560" s="40">
        <v>300</v>
      </c>
      <c r="F560" s="40">
        <v>-362.9</v>
      </c>
      <c r="G560" s="40">
        <v>0</v>
      </c>
      <c r="H560" s="40">
        <v>-62.9</v>
      </c>
      <c r="I560" s="40">
        <v>1</v>
      </c>
    </row>
    <row r="561" spans="2:9" hidden="1" outlineLevel="2" x14ac:dyDescent="0.25">
      <c r="B561" s="317" t="s">
        <v>312</v>
      </c>
      <c r="C561" s="8" t="s">
        <v>238</v>
      </c>
      <c r="D561" s="284" t="s">
        <v>261</v>
      </c>
      <c r="E561" s="40">
        <v>300</v>
      </c>
      <c r="F561" s="40">
        <v>-362.9</v>
      </c>
      <c r="G561" s="40">
        <v>62.9</v>
      </c>
      <c r="H561" s="40">
        <v>0</v>
      </c>
      <c r="I561" s="40">
        <v>1</v>
      </c>
    </row>
    <row r="562" spans="2:9" hidden="1" outlineLevel="2" x14ac:dyDescent="0.25">
      <c r="B562" s="317" t="s">
        <v>312</v>
      </c>
      <c r="C562" s="8" t="s">
        <v>16</v>
      </c>
      <c r="D562" s="284" t="s">
        <v>266</v>
      </c>
      <c r="E562" s="40">
        <v>300</v>
      </c>
      <c r="F562" s="40">
        <v>-150.34</v>
      </c>
      <c r="G562" s="40">
        <v>-149.66</v>
      </c>
      <c r="H562" s="40">
        <v>0</v>
      </c>
      <c r="I562" s="40">
        <v>1</v>
      </c>
    </row>
    <row r="563" spans="2:9" hidden="1" outlineLevel="2" x14ac:dyDescent="0.25">
      <c r="B563" s="317" t="s">
        <v>312</v>
      </c>
      <c r="C563" s="8" t="s">
        <v>19</v>
      </c>
      <c r="D563" s="284" t="s">
        <v>262</v>
      </c>
      <c r="E563" s="40">
        <v>1332.4</v>
      </c>
      <c r="F563" s="40">
        <v>0</v>
      </c>
      <c r="G563" s="40">
        <v>128.31</v>
      </c>
      <c r="H563" s="40">
        <v>1460.71</v>
      </c>
      <c r="I563" s="40">
        <v>1</v>
      </c>
    </row>
    <row r="564" spans="2:9" hidden="1" outlineLevel="2" x14ac:dyDescent="0.25">
      <c r="B564" s="317" t="s">
        <v>312</v>
      </c>
      <c r="C564" s="8" t="s">
        <v>38</v>
      </c>
      <c r="D564" s="284" t="s">
        <v>260</v>
      </c>
      <c r="E564" s="40">
        <v>1522</v>
      </c>
      <c r="F564" s="40">
        <v>-599.09</v>
      </c>
      <c r="G564" s="40">
        <v>-922.91</v>
      </c>
      <c r="H564" s="40">
        <v>0</v>
      </c>
      <c r="I564" s="40">
        <v>1</v>
      </c>
    </row>
    <row r="565" spans="2:9" hidden="1" outlineLevel="2" x14ac:dyDescent="0.25">
      <c r="B565" s="317" t="s">
        <v>312</v>
      </c>
      <c r="C565" s="8" t="s">
        <v>62</v>
      </c>
      <c r="D565" s="284" t="s">
        <v>282</v>
      </c>
      <c r="E565" s="40">
        <v>300</v>
      </c>
      <c r="F565" s="40">
        <v>-225</v>
      </c>
      <c r="G565" s="40">
        <v>-75</v>
      </c>
      <c r="H565" s="40">
        <v>0</v>
      </c>
      <c r="I565" s="40">
        <v>1</v>
      </c>
    </row>
    <row r="566" spans="2:9" hidden="1" outlineLevel="2" x14ac:dyDescent="0.25">
      <c r="B566" s="317" t="s">
        <v>312</v>
      </c>
      <c r="C566" s="8" t="s">
        <v>84</v>
      </c>
      <c r="D566" s="284" t="s">
        <v>271</v>
      </c>
      <c r="E566" s="40">
        <v>1522</v>
      </c>
      <c r="F566" s="40">
        <v>-442.45</v>
      </c>
      <c r="G566" s="40">
        <v>-1079.55</v>
      </c>
      <c r="H566" s="40">
        <v>0</v>
      </c>
      <c r="I566" s="40">
        <v>1</v>
      </c>
    </row>
    <row r="567" spans="2:9" hidden="1" outlineLevel="2" x14ac:dyDescent="0.25">
      <c r="B567" s="317" t="s">
        <v>312</v>
      </c>
      <c r="C567" s="8" t="s">
        <v>38</v>
      </c>
      <c r="D567" s="284" t="s">
        <v>260</v>
      </c>
      <c r="E567" s="40">
        <v>300</v>
      </c>
      <c r="F567" s="40">
        <v>-225</v>
      </c>
      <c r="G567" s="40">
        <v>-72</v>
      </c>
      <c r="H567" s="40">
        <v>3</v>
      </c>
      <c r="I567" s="40">
        <v>1</v>
      </c>
    </row>
    <row r="568" spans="2:9" hidden="1" outlineLevel="2" x14ac:dyDescent="0.25">
      <c r="B568" s="317" t="s">
        <v>312</v>
      </c>
      <c r="C568" s="8" t="s">
        <v>244</v>
      </c>
      <c r="D568" s="284" t="s">
        <v>275</v>
      </c>
      <c r="E568" s="40">
        <v>300</v>
      </c>
      <c r="F568" s="40">
        <v>-262.08</v>
      </c>
      <c r="G568" s="40">
        <v>-37.92</v>
      </c>
      <c r="H568" s="40">
        <v>0</v>
      </c>
      <c r="I568" s="40">
        <v>1</v>
      </c>
    </row>
    <row r="569" spans="2:9" hidden="1" outlineLevel="2" x14ac:dyDescent="0.25">
      <c r="B569" s="317" t="s">
        <v>312</v>
      </c>
      <c r="C569" s="8" t="s">
        <v>1166</v>
      </c>
      <c r="D569" s="284" t="s">
        <v>1485</v>
      </c>
      <c r="E569" s="40">
        <v>300</v>
      </c>
      <c r="F569" s="40">
        <v>-300</v>
      </c>
      <c r="G569" s="40">
        <v>0</v>
      </c>
      <c r="H569" s="40">
        <v>0</v>
      </c>
      <c r="I569" s="40">
        <v>1</v>
      </c>
    </row>
    <row r="570" spans="2:9" hidden="1" outlineLevel="2" x14ac:dyDescent="0.25">
      <c r="B570" s="317" t="s">
        <v>312</v>
      </c>
      <c r="C570" s="8" t="s">
        <v>38</v>
      </c>
      <c r="D570" s="284" t="s">
        <v>260</v>
      </c>
      <c r="E570" s="40">
        <v>300</v>
      </c>
      <c r="F570" s="40">
        <v>-228</v>
      </c>
      <c r="G570" s="40">
        <v>-72</v>
      </c>
      <c r="H570" s="40">
        <v>0</v>
      </c>
      <c r="I570" s="40">
        <v>1</v>
      </c>
    </row>
    <row r="571" spans="2:9" hidden="1" outlineLevel="2" x14ac:dyDescent="0.25">
      <c r="B571" s="317" t="s">
        <v>312</v>
      </c>
      <c r="C571" s="8" t="s">
        <v>19</v>
      </c>
      <c r="D571" s="284" t="s">
        <v>262</v>
      </c>
      <c r="E571" s="40">
        <v>300</v>
      </c>
      <c r="F571" s="40">
        <v>0</v>
      </c>
      <c r="G571" s="40">
        <v>-300</v>
      </c>
      <c r="H571" s="40">
        <v>0</v>
      </c>
      <c r="I571" s="40">
        <v>1</v>
      </c>
    </row>
    <row r="572" spans="2:9" hidden="1" outlineLevel="2" x14ac:dyDescent="0.25">
      <c r="B572" s="317" t="s">
        <v>312</v>
      </c>
      <c r="C572" s="8" t="s">
        <v>123</v>
      </c>
      <c r="D572" s="284" t="s">
        <v>264</v>
      </c>
      <c r="E572" s="40">
        <v>300</v>
      </c>
      <c r="F572" s="40">
        <v>-362.9</v>
      </c>
      <c r="G572" s="40">
        <v>0</v>
      </c>
      <c r="H572" s="40">
        <v>-62.9</v>
      </c>
      <c r="I572" s="40">
        <v>1</v>
      </c>
    </row>
    <row r="573" spans="2:9" hidden="1" outlineLevel="2" x14ac:dyDescent="0.25">
      <c r="B573" s="317" t="s">
        <v>312</v>
      </c>
      <c r="C573" s="8" t="s">
        <v>238</v>
      </c>
      <c r="D573" s="284" t="s">
        <v>261</v>
      </c>
      <c r="E573" s="40">
        <v>300</v>
      </c>
      <c r="F573" s="40">
        <v>-362.9</v>
      </c>
      <c r="G573" s="40">
        <v>62.9</v>
      </c>
      <c r="H573" s="40">
        <v>0</v>
      </c>
      <c r="I573" s="40">
        <v>1</v>
      </c>
    </row>
    <row r="574" spans="2:9" hidden="1" outlineLevel="2" x14ac:dyDescent="0.25">
      <c r="B574" s="317" t="s">
        <v>312</v>
      </c>
      <c r="C574" s="8" t="s">
        <v>16</v>
      </c>
      <c r="D574" s="284" t="s">
        <v>266</v>
      </c>
      <c r="E574" s="40">
        <v>300</v>
      </c>
      <c r="F574" s="40">
        <v>-150.34</v>
      </c>
      <c r="G574" s="40">
        <v>-149.66</v>
      </c>
      <c r="H574" s="40">
        <v>0</v>
      </c>
      <c r="I574" s="40">
        <v>1</v>
      </c>
    </row>
    <row r="575" spans="2:9" hidden="1" outlineLevel="2" x14ac:dyDescent="0.25">
      <c r="B575" s="317" t="s">
        <v>312</v>
      </c>
      <c r="C575" s="8" t="s">
        <v>38</v>
      </c>
      <c r="D575" s="284" t="s">
        <v>260</v>
      </c>
      <c r="E575" s="40">
        <v>1614.6</v>
      </c>
      <c r="F575" s="40">
        <v>-599.09</v>
      </c>
      <c r="G575" s="40">
        <v>-1015.51</v>
      </c>
      <c r="H575" s="40">
        <v>0</v>
      </c>
      <c r="I575" s="40">
        <v>1</v>
      </c>
    </row>
    <row r="576" spans="2:9" hidden="1" outlineLevel="2" x14ac:dyDescent="0.25">
      <c r="B576" s="317" t="s">
        <v>312</v>
      </c>
      <c r="C576" s="8" t="s">
        <v>62</v>
      </c>
      <c r="D576" s="284" t="s">
        <v>282</v>
      </c>
      <c r="E576" s="40">
        <v>300</v>
      </c>
      <c r="F576" s="40">
        <v>-225</v>
      </c>
      <c r="G576" s="40">
        <v>-75</v>
      </c>
      <c r="H576" s="40">
        <v>0</v>
      </c>
      <c r="I576" s="40">
        <v>1</v>
      </c>
    </row>
    <row r="577" spans="2:9" hidden="1" outlineLevel="2" x14ac:dyDescent="0.25">
      <c r="B577" s="317" t="s">
        <v>312</v>
      </c>
      <c r="C577" s="8" t="s">
        <v>84</v>
      </c>
      <c r="D577" s="284" t="s">
        <v>271</v>
      </c>
      <c r="E577" s="40">
        <v>1614.6</v>
      </c>
      <c r="F577" s="40">
        <v>-442.45</v>
      </c>
      <c r="G577" s="40">
        <v>-1172.1500000000001</v>
      </c>
      <c r="H577" s="40">
        <v>0</v>
      </c>
      <c r="I577" s="40">
        <v>1</v>
      </c>
    </row>
    <row r="578" spans="2:9" hidden="1" outlineLevel="2" x14ac:dyDescent="0.25">
      <c r="B578" s="317" t="s">
        <v>312</v>
      </c>
      <c r="C578" s="8" t="s">
        <v>84</v>
      </c>
      <c r="D578" s="284" t="s">
        <v>271</v>
      </c>
      <c r="E578" s="40">
        <v>636.20000000000005</v>
      </c>
      <c r="F578" s="40">
        <v>-256.32</v>
      </c>
      <c r="G578" s="40">
        <v>-379.88</v>
      </c>
      <c r="H578" s="40">
        <v>0</v>
      </c>
      <c r="I578" s="40">
        <v>1</v>
      </c>
    </row>
    <row r="579" spans="2:9" hidden="1" outlineLevel="2" x14ac:dyDescent="0.25">
      <c r="B579" s="317" t="s">
        <v>312</v>
      </c>
      <c r="C579" s="8" t="s">
        <v>38</v>
      </c>
      <c r="D579" s="284" t="s">
        <v>260</v>
      </c>
      <c r="E579" s="40">
        <v>300</v>
      </c>
      <c r="F579" s="40">
        <v>-225</v>
      </c>
      <c r="G579" s="40">
        <v>-72</v>
      </c>
      <c r="H579" s="40">
        <v>3</v>
      </c>
      <c r="I579" s="40">
        <v>1</v>
      </c>
    </row>
    <row r="580" spans="2:9" hidden="1" outlineLevel="2" x14ac:dyDescent="0.25">
      <c r="B580" s="317" t="s">
        <v>312</v>
      </c>
      <c r="C580" s="8" t="s">
        <v>244</v>
      </c>
      <c r="D580" s="284" t="s">
        <v>275</v>
      </c>
      <c r="E580" s="40">
        <v>300</v>
      </c>
      <c r="F580" s="40">
        <v>-262.08</v>
      </c>
      <c r="G580" s="40">
        <v>-37.92</v>
      </c>
      <c r="H580" s="40">
        <v>0</v>
      </c>
      <c r="I580" s="40">
        <v>1</v>
      </c>
    </row>
    <row r="581" spans="2:9" hidden="1" outlineLevel="2" x14ac:dyDescent="0.25">
      <c r="B581" s="317" t="s">
        <v>312</v>
      </c>
      <c r="C581" s="8" t="s">
        <v>1166</v>
      </c>
      <c r="D581" s="284" t="s">
        <v>1485</v>
      </c>
      <c r="E581" s="40">
        <v>300</v>
      </c>
      <c r="F581" s="40">
        <v>-300</v>
      </c>
      <c r="G581" s="40">
        <v>0</v>
      </c>
      <c r="H581" s="40">
        <v>0</v>
      </c>
      <c r="I581" s="40">
        <v>1</v>
      </c>
    </row>
    <row r="582" spans="2:9" hidden="1" outlineLevel="2" x14ac:dyDescent="0.25">
      <c r="B582" s="317" t="s">
        <v>312</v>
      </c>
      <c r="C582" s="8" t="s">
        <v>38</v>
      </c>
      <c r="D582" s="284" t="s">
        <v>260</v>
      </c>
      <c r="E582" s="40">
        <v>300</v>
      </c>
      <c r="F582" s="40">
        <v>-228</v>
      </c>
      <c r="G582" s="40">
        <v>-72</v>
      </c>
      <c r="H582" s="40">
        <v>0</v>
      </c>
      <c r="I582" s="40">
        <v>1</v>
      </c>
    </row>
    <row r="583" spans="2:9" hidden="1" outlineLevel="2" x14ac:dyDescent="0.25">
      <c r="B583" s="317" t="s">
        <v>312</v>
      </c>
      <c r="C583" s="8" t="s">
        <v>123</v>
      </c>
      <c r="D583" s="284" t="s">
        <v>264</v>
      </c>
      <c r="E583" s="40">
        <v>392.6</v>
      </c>
      <c r="F583" s="40">
        <v>-362.9</v>
      </c>
      <c r="G583" s="40">
        <v>-29.7</v>
      </c>
      <c r="H583" s="40">
        <v>0</v>
      </c>
      <c r="I583" s="40">
        <v>1</v>
      </c>
    </row>
    <row r="584" spans="2:9" hidden="1" outlineLevel="2" x14ac:dyDescent="0.25">
      <c r="B584" s="317" t="s">
        <v>312</v>
      </c>
      <c r="C584" s="8" t="s">
        <v>238</v>
      </c>
      <c r="D584" s="284" t="s">
        <v>261</v>
      </c>
      <c r="E584" s="40">
        <v>300</v>
      </c>
      <c r="F584" s="40">
        <v>-362.9</v>
      </c>
      <c r="G584" s="40">
        <v>62.9</v>
      </c>
      <c r="H584" s="40">
        <v>0</v>
      </c>
      <c r="I584" s="40">
        <v>1</v>
      </c>
    </row>
    <row r="585" spans="2:9" hidden="1" outlineLevel="2" x14ac:dyDescent="0.25">
      <c r="B585" s="317" t="s">
        <v>312</v>
      </c>
      <c r="C585" s="8" t="s">
        <v>16</v>
      </c>
      <c r="D585" s="284" t="s">
        <v>266</v>
      </c>
      <c r="E585" s="40">
        <v>300</v>
      </c>
      <c r="F585" s="40">
        <v>-150.34</v>
      </c>
      <c r="G585" s="40">
        <v>-149.66</v>
      </c>
      <c r="H585" s="40">
        <v>0</v>
      </c>
      <c r="I585" s="40">
        <v>1</v>
      </c>
    </row>
    <row r="586" spans="2:9" hidden="1" outlineLevel="2" x14ac:dyDescent="0.25">
      <c r="B586" s="317" t="s">
        <v>312</v>
      </c>
      <c r="C586" s="8" t="s">
        <v>38</v>
      </c>
      <c r="D586" s="284" t="s">
        <v>260</v>
      </c>
      <c r="E586" s="40">
        <v>1965</v>
      </c>
      <c r="F586" s="40">
        <v>-732.9</v>
      </c>
      <c r="G586" s="40">
        <v>-1232.0999999999999</v>
      </c>
      <c r="H586" s="40">
        <v>0</v>
      </c>
      <c r="I586" s="40">
        <v>1</v>
      </c>
    </row>
    <row r="587" spans="2:9" hidden="1" outlineLevel="2" x14ac:dyDescent="0.25">
      <c r="B587" s="317" t="s">
        <v>312</v>
      </c>
      <c r="C587" s="8" t="s">
        <v>62</v>
      </c>
      <c r="D587" s="284" t="s">
        <v>282</v>
      </c>
      <c r="E587" s="40">
        <v>743</v>
      </c>
      <c r="F587" s="40">
        <v>-557.25</v>
      </c>
      <c r="G587" s="40">
        <v>-185.75</v>
      </c>
      <c r="H587" s="40">
        <v>0</v>
      </c>
      <c r="I587" s="40">
        <v>1</v>
      </c>
    </row>
    <row r="588" spans="2:9" hidden="1" outlineLevel="2" x14ac:dyDescent="0.25">
      <c r="B588" s="317" t="s">
        <v>312</v>
      </c>
      <c r="C588" s="8" t="s">
        <v>84</v>
      </c>
      <c r="D588" s="284" t="s">
        <v>271</v>
      </c>
      <c r="E588" s="40">
        <v>1965</v>
      </c>
      <c r="F588" s="40">
        <v>-490.39</v>
      </c>
      <c r="G588" s="40">
        <v>-1474.61</v>
      </c>
      <c r="H588" s="40">
        <v>0</v>
      </c>
      <c r="I588" s="40">
        <v>1</v>
      </c>
    </row>
    <row r="589" spans="2:9" hidden="1" outlineLevel="2" x14ac:dyDescent="0.25">
      <c r="B589" s="317" t="s">
        <v>312</v>
      </c>
      <c r="C589" s="8" t="s">
        <v>244</v>
      </c>
      <c r="D589" s="284" t="s">
        <v>275</v>
      </c>
      <c r="E589" s="40">
        <v>743</v>
      </c>
      <c r="F589" s="40">
        <v>-310.02</v>
      </c>
      <c r="G589" s="40">
        <v>-432.98</v>
      </c>
      <c r="H589" s="40">
        <v>0</v>
      </c>
      <c r="I589" s="40">
        <v>1</v>
      </c>
    </row>
    <row r="590" spans="2:9" hidden="1" outlineLevel="2" x14ac:dyDescent="0.25">
      <c r="B590" s="317" t="s">
        <v>312</v>
      </c>
      <c r="C590" s="8" t="s">
        <v>1166</v>
      </c>
      <c r="D590" s="284" t="s">
        <v>1485</v>
      </c>
      <c r="E590" s="40">
        <v>835.6</v>
      </c>
      <c r="F590" s="40">
        <v>-695.71</v>
      </c>
      <c r="G590" s="40">
        <v>-139.88999999999999</v>
      </c>
      <c r="H590" s="40">
        <v>0</v>
      </c>
      <c r="I590" s="40">
        <v>1</v>
      </c>
    </row>
    <row r="591" spans="2:9" hidden="1" outlineLevel="2" x14ac:dyDescent="0.25">
      <c r="B591" s="317" t="s">
        <v>312</v>
      </c>
      <c r="C591" s="8" t="s">
        <v>38</v>
      </c>
      <c r="D591" s="284" t="s">
        <v>260</v>
      </c>
      <c r="E591" s="40">
        <v>1379.2</v>
      </c>
      <c r="F591" s="40">
        <v>-361.81</v>
      </c>
      <c r="G591" s="40">
        <v>-1017.39</v>
      </c>
      <c r="H591" s="40">
        <v>0</v>
      </c>
      <c r="I591" s="40">
        <v>1</v>
      </c>
    </row>
    <row r="592" spans="2:9" hidden="1" outlineLevel="2" x14ac:dyDescent="0.25">
      <c r="B592" s="317" t="s">
        <v>312</v>
      </c>
      <c r="C592" s="8" t="s">
        <v>123</v>
      </c>
      <c r="D592" s="284" t="s">
        <v>264</v>
      </c>
      <c r="E592" s="40">
        <v>743</v>
      </c>
      <c r="F592" s="40">
        <v>-531.38</v>
      </c>
      <c r="G592" s="40">
        <v>-211.62</v>
      </c>
      <c r="H592" s="40">
        <v>0</v>
      </c>
      <c r="I592" s="40">
        <v>1</v>
      </c>
    </row>
    <row r="593" spans="2:9" hidden="1" outlineLevel="2" x14ac:dyDescent="0.25">
      <c r="B593" s="317" t="s">
        <v>312</v>
      </c>
      <c r="C593" s="8" t="s">
        <v>238</v>
      </c>
      <c r="D593" s="284" t="s">
        <v>261</v>
      </c>
      <c r="E593" s="40">
        <v>300</v>
      </c>
      <c r="F593" s="40">
        <v>-362.9</v>
      </c>
      <c r="G593" s="40">
        <v>62.9</v>
      </c>
      <c r="H593" s="40">
        <v>0</v>
      </c>
      <c r="I593" s="40">
        <v>1</v>
      </c>
    </row>
    <row r="594" spans="2:9" hidden="1" outlineLevel="2" x14ac:dyDescent="0.25">
      <c r="B594" s="317" t="s">
        <v>312</v>
      </c>
      <c r="C594" s="8" t="s">
        <v>84</v>
      </c>
      <c r="D594" s="284" t="s">
        <v>271</v>
      </c>
      <c r="E594" s="40">
        <v>535.6</v>
      </c>
      <c r="F594" s="40">
        <v>-47.94</v>
      </c>
      <c r="G594" s="40">
        <v>-487.66</v>
      </c>
      <c r="H594" s="40">
        <v>0</v>
      </c>
      <c r="I594" s="40">
        <v>1</v>
      </c>
    </row>
    <row r="595" spans="2:9" hidden="1" outlineLevel="2" x14ac:dyDescent="0.25">
      <c r="B595" s="317" t="s">
        <v>312</v>
      </c>
      <c r="C595" s="8" t="s">
        <v>38</v>
      </c>
      <c r="D595" s="284" t="s">
        <v>260</v>
      </c>
      <c r="E595" s="40">
        <v>636.20000000000005</v>
      </c>
      <c r="F595" s="40">
        <v>-92.83</v>
      </c>
      <c r="G595" s="40">
        <v>-543.37</v>
      </c>
      <c r="H595" s="40">
        <v>0</v>
      </c>
      <c r="I595" s="40">
        <v>1</v>
      </c>
    </row>
    <row r="596" spans="2:9" hidden="1" outlineLevel="2" x14ac:dyDescent="0.25">
      <c r="B596" s="317" t="s">
        <v>312</v>
      </c>
      <c r="C596" s="8" t="s">
        <v>38</v>
      </c>
      <c r="D596" s="284" t="s">
        <v>260</v>
      </c>
      <c r="E596" s="40">
        <v>1522</v>
      </c>
      <c r="F596" s="40">
        <v>-599.09</v>
      </c>
      <c r="G596" s="40">
        <v>-922.91</v>
      </c>
      <c r="H596" s="40">
        <v>0</v>
      </c>
      <c r="I596" s="40">
        <v>1</v>
      </c>
    </row>
    <row r="597" spans="2:9" hidden="1" outlineLevel="2" x14ac:dyDescent="0.25">
      <c r="B597" s="317" t="s">
        <v>312</v>
      </c>
      <c r="C597" s="8" t="s">
        <v>62</v>
      </c>
      <c r="D597" s="284" t="s">
        <v>282</v>
      </c>
      <c r="E597" s="40">
        <v>300</v>
      </c>
      <c r="F597" s="40">
        <v>-225</v>
      </c>
      <c r="G597" s="40">
        <v>-75</v>
      </c>
      <c r="H597" s="40">
        <v>0</v>
      </c>
      <c r="I597" s="40">
        <v>1</v>
      </c>
    </row>
    <row r="598" spans="2:9" hidden="1" outlineLevel="2" x14ac:dyDescent="0.25">
      <c r="B598" s="317" t="s">
        <v>312</v>
      </c>
      <c r="C598" s="8" t="s">
        <v>84</v>
      </c>
      <c r="D598" s="284" t="s">
        <v>271</v>
      </c>
      <c r="E598" s="40">
        <v>1522</v>
      </c>
      <c r="F598" s="40">
        <v>-442.45</v>
      </c>
      <c r="G598" s="40">
        <v>-1079.55</v>
      </c>
      <c r="H598" s="40">
        <v>0</v>
      </c>
      <c r="I598" s="40">
        <v>1</v>
      </c>
    </row>
    <row r="599" spans="2:9" hidden="1" outlineLevel="2" x14ac:dyDescent="0.25">
      <c r="B599" s="317" t="s">
        <v>312</v>
      </c>
      <c r="C599" s="8" t="s">
        <v>84</v>
      </c>
      <c r="D599" s="284" t="s">
        <v>271</v>
      </c>
      <c r="E599" s="40">
        <v>521.5</v>
      </c>
      <c r="F599" s="40">
        <v>-270.45999999999998</v>
      </c>
      <c r="G599" s="40">
        <v>-251.04</v>
      </c>
      <c r="H599" s="40">
        <v>0</v>
      </c>
      <c r="I599" s="40">
        <v>1</v>
      </c>
    </row>
    <row r="600" spans="2:9" hidden="1" outlineLevel="2" x14ac:dyDescent="0.25">
      <c r="B600" s="317" t="s">
        <v>312</v>
      </c>
      <c r="C600" s="8" t="s">
        <v>84</v>
      </c>
      <c r="D600" s="284" t="s">
        <v>271</v>
      </c>
      <c r="E600" s="40">
        <v>521.5</v>
      </c>
      <c r="F600" s="40">
        <v>-270.45999999999998</v>
      </c>
      <c r="G600" s="40">
        <v>-251.04</v>
      </c>
      <c r="H600" s="40">
        <v>0</v>
      </c>
      <c r="I600" s="40">
        <v>1</v>
      </c>
    </row>
    <row r="601" spans="2:9" hidden="1" outlineLevel="2" x14ac:dyDescent="0.25">
      <c r="B601" s="317" t="s">
        <v>312</v>
      </c>
      <c r="C601" s="8" t="s">
        <v>1166</v>
      </c>
      <c r="D601" s="284" t="s">
        <v>1485</v>
      </c>
      <c r="E601" s="40">
        <v>300</v>
      </c>
      <c r="F601" s="40">
        <v>-300</v>
      </c>
      <c r="G601" s="40">
        <v>0</v>
      </c>
      <c r="H601" s="40">
        <v>0</v>
      </c>
      <c r="I601" s="40">
        <v>1</v>
      </c>
    </row>
    <row r="602" spans="2:9" hidden="1" outlineLevel="2" x14ac:dyDescent="0.25">
      <c r="B602" s="317" t="s">
        <v>312</v>
      </c>
      <c r="C602" s="8" t="s">
        <v>38</v>
      </c>
      <c r="D602" s="284" t="s">
        <v>260</v>
      </c>
      <c r="E602" s="40">
        <v>300</v>
      </c>
      <c r="F602" s="40">
        <v>-228</v>
      </c>
      <c r="G602" s="40">
        <v>-72</v>
      </c>
      <c r="H602" s="40">
        <v>0</v>
      </c>
      <c r="I602" s="40">
        <v>1</v>
      </c>
    </row>
    <row r="603" spans="2:9" hidden="1" outlineLevel="2" x14ac:dyDescent="0.25">
      <c r="B603" s="317" t="s">
        <v>312</v>
      </c>
      <c r="C603" s="8" t="s">
        <v>123</v>
      </c>
      <c r="D603" s="284" t="s">
        <v>264</v>
      </c>
      <c r="E603" s="40">
        <v>300</v>
      </c>
      <c r="F603" s="40">
        <v>-362.9</v>
      </c>
      <c r="G603" s="40">
        <v>0</v>
      </c>
      <c r="H603" s="40">
        <v>-62.9</v>
      </c>
      <c r="I603" s="40">
        <v>1</v>
      </c>
    </row>
    <row r="604" spans="2:9" hidden="1" outlineLevel="2" x14ac:dyDescent="0.25">
      <c r="B604" s="317" t="s">
        <v>312</v>
      </c>
      <c r="C604" s="8" t="s">
        <v>38</v>
      </c>
      <c r="D604" s="284" t="s">
        <v>260</v>
      </c>
      <c r="E604" s="40">
        <v>743</v>
      </c>
      <c r="F604" s="40">
        <v>-186.96</v>
      </c>
      <c r="G604" s="40">
        <v>-556.04</v>
      </c>
      <c r="H604" s="40">
        <v>0</v>
      </c>
      <c r="I604" s="40">
        <v>1</v>
      </c>
    </row>
    <row r="605" spans="2:9" hidden="1" outlineLevel="2" x14ac:dyDescent="0.25">
      <c r="B605" s="317" t="s">
        <v>312</v>
      </c>
      <c r="C605" s="8" t="s">
        <v>84</v>
      </c>
      <c r="D605" s="284" t="s">
        <v>271</v>
      </c>
      <c r="E605" s="40">
        <v>636.20000000000005</v>
      </c>
      <c r="F605" s="40">
        <v>-384.31</v>
      </c>
      <c r="G605" s="40">
        <v>-248.89</v>
      </c>
      <c r="H605" s="40">
        <v>3</v>
      </c>
      <c r="I605" s="40">
        <v>1</v>
      </c>
    </row>
    <row r="606" spans="2:9" hidden="1" outlineLevel="2" x14ac:dyDescent="0.25">
      <c r="B606" s="317" t="s">
        <v>312</v>
      </c>
      <c r="C606" s="8" t="s">
        <v>38</v>
      </c>
      <c r="D606" s="284" t="s">
        <v>260</v>
      </c>
      <c r="E606" s="40">
        <v>1522</v>
      </c>
      <c r="F606" s="40">
        <v>-599.09</v>
      </c>
      <c r="G606" s="40">
        <v>-922.91</v>
      </c>
      <c r="H606" s="40">
        <v>0</v>
      </c>
      <c r="I606" s="40">
        <v>1</v>
      </c>
    </row>
    <row r="607" spans="2:9" hidden="1" outlineLevel="2" x14ac:dyDescent="0.25">
      <c r="B607" s="317" t="s">
        <v>312</v>
      </c>
      <c r="C607" s="8" t="s">
        <v>62</v>
      </c>
      <c r="D607" s="284" t="s">
        <v>282</v>
      </c>
      <c r="E607" s="40">
        <v>300</v>
      </c>
      <c r="F607" s="40">
        <v>-225</v>
      </c>
      <c r="G607" s="40">
        <v>-75</v>
      </c>
      <c r="H607" s="40">
        <v>0</v>
      </c>
      <c r="I607" s="40">
        <v>1</v>
      </c>
    </row>
    <row r="608" spans="2:9" hidden="1" outlineLevel="2" x14ac:dyDescent="0.25">
      <c r="B608" s="317" t="s">
        <v>312</v>
      </c>
      <c r="C608" s="8" t="s">
        <v>84</v>
      </c>
      <c r="D608" s="284" t="s">
        <v>271</v>
      </c>
      <c r="E608" s="40">
        <v>1522</v>
      </c>
      <c r="F608" s="40">
        <v>-442.45</v>
      </c>
      <c r="G608" s="40">
        <v>-1079.55</v>
      </c>
      <c r="H608" s="40">
        <v>0</v>
      </c>
      <c r="I608" s="40">
        <v>1</v>
      </c>
    </row>
    <row r="609" spans="2:9" hidden="1" outlineLevel="2" x14ac:dyDescent="0.25">
      <c r="B609" s="317" t="s">
        <v>312</v>
      </c>
      <c r="C609" s="8" t="s">
        <v>1166</v>
      </c>
      <c r="D609" s="284" t="s">
        <v>1485</v>
      </c>
      <c r="E609" s="40">
        <v>300</v>
      </c>
      <c r="F609" s="40">
        <v>-300</v>
      </c>
      <c r="G609" s="40">
        <v>0</v>
      </c>
      <c r="H609" s="40">
        <v>0</v>
      </c>
      <c r="I609" s="40">
        <v>1</v>
      </c>
    </row>
    <row r="610" spans="2:9" hidden="1" outlineLevel="2" x14ac:dyDescent="0.25">
      <c r="B610" s="317" t="s">
        <v>312</v>
      </c>
      <c r="C610" s="8" t="s">
        <v>38</v>
      </c>
      <c r="D610" s="284" t="s">
        <v>260</v>
      </c>
      <c r="E610" s="40">
        <v>300</v>
      </c>
      <c r="F610" s="40">
        <v>-228</v>
      </c>
      <c r="G610" s="40">
        <v>-72</v>
      </c>
      <c r="H610" s="40">
        <v>0</v>
      </c>
      <c r="I610" s="40">
        <v>1</v>
      </c>
    </row>
    <row r="611" spans="2:9" hidden="1" outlineLevel="2" x14ac:dyDescent="0.25">
      <c r="B611" s="317" t="s">
        <v>312</v>
      </c>
      <c r="C611" s="8" t="s">
        <v>16</v>
      </c>
      <c r="D611" s="284" t="s">
        <v>266</v>
      </c>
      <c r="E611" s="40">
        <v>636.20000000000005</v>
      </c>
      <c r="F611" s="40">
        <v>0</v>
      </c>
      <c r="G611" s="40">
        <v>-636.20000000000005</v>
      </c>
      <c r="H611" s="40">
        <v>0</v>
      </c>
      <c r="I611" s="40">
        <v>1</v>
      </c>
    </row>
    <row r="612" spans="2:9" hidden="1" outlineLevel="2" x14ac:dyDescent="0.25">
      <c r="B612" s="317" t="s">
        <v>312</v>
      </c>
      <c r="C612" s="8" t="s">
        <v>123</v>
      </c>
      <c r="D612" s="284" t="s">
        <v>264</v>
      </c>
      <c r="E612" s="40">
        <v>300</v>
      </c>
      <c r="F612" s="40">
        <v>-362.9</v>
      </c>
      <c r="G612" s="40">
        <v>0</v>
      </c>
      <c r="H612" s="40">
        <v>-62.9</v>
      </c>
      <c r="I612" s="40">
        <v>1</v>
      </c>
    </row>
    <row r="613" spans="2:9" hidden="1" outlineLevel="2" x14ac:dyDescent="0.25">
      <c r="B613" s="317" t="s">
        <v>312</v>
      </c>
      <c r="C613" s="8" t="s">
        <v>38</v>
      </c>
      <c r="D613" s="284" t="s">
        <v>260</v>
      </c>
      <c r="E613" s="40">
        <v>300</v>
      </c>
      <c r="F613" s="40">
        <v>-94.13</v>
      </c>
      <c r="G613" s="40">
        <v>-205.87</v>
      </c>
      <c r="H613" s="40">
        <v>0</v>
      </c>
      <c r="I613" s="40">
        <v>1</v>
      </c>
    </row>
    <row r="614" spans="2:9" hidden="1" outlineLevel="2" x14ac:dyDescent="0.25">
      <c r="B614" s="317" t="s">
        <v>312</v>
      </c>
      <c r="C614" s="8" t="s">
        <v>38</v>
      </c>
      <c r="D614" s="284" t="s">
        <v>260</v>
      </c>
      <c r="E614" s="40">
        <v>1522</v>
      </c>
      <c r="F614" s="40">
        <v>-599.09</v>
      </c>
      <c r="G614" s="40">
        <v>-922.91</v>
      </c>
      <c r="H614" s="40">
        <v>0</v>
      </c>
      <c r="I614" s="40">
        <v>1</v>
      </c>
    </row>
    <row r="615" spans="2:9" hidden="1" outlineLevel="2" x14ac:dyDescent="0.25">
      <c r="B615" s="317" t="s">
        <v>312</v>
      </c>
      <c r="C615" s="8" t="s">
        <v>62</v>
      </c>
      <c r="D615" s="284" t="s">
        <v>282</v>
      </c>
      <c r="E615" s="40">
        <v>300</v>
      </c>
      <c r="F615" s="40">
        <v>-225</v>
      </c>
      <c r="G615" s="40">
        <v>-75</v>
      </c>
      <c r="H615" s="40">
        <v>0</v>
      </c>
      <c r="I615" s="40">
        <v>1</v>
      </c>
    </row>
    <row r="616" spans="2:9" hidden="1" outlineLevel="2" x14ac:dyDescent="0.25">
      <c r="B616" s="317" t="s">
        <v>312</v>
      </c>
      <c r="C616" s="8" t="s">
        <v>123</v>
      </c>
      <c r="D616" s="284" t="s">
        <v>264</v>
      </c>
      <c r="E616" s="40">
        <v>1522</v>
      </c>
      <c r="F616" s="40">
        <v>-362.9</v>
      </c>
      <c r="G616" s="40">
        <v>-1159.0999999999999</v>
      </c>
      <c r="H616" s="40">
        <v>0</v>
      </c>
      <c r="I616" s="40">
        <v>1</v>
      </c>
    </row>
    <row r="617" spans="2:9" hidden="1" outlineLevel="2" x14ac:dyDescent="0.25">
      <c r="B617" s="317" t="s">
        <v>312</v>
      </c>
      <c r="C617" s="8" t="s">
        <v>84</v>
      </c>
      <c r="D617" s="284" t="s">
        <v>271</v>
      </c>
      <c r="E617" s="40">
        <v>1522</v>
      </c>
      <c r="F617" s="40">
        <v>-442.45</v>
      </c>
      <c r="G617" s="40">
        <v>-1079.55</v>
      </c>
      <c r="H617" s="40">
        <v>0</v>
      </c>
      <c r="I617" s="40">
        <v>1</v>
      </c>
    </row>
    <row r="618" spans="2:9" hidden="1" outlineLevel="2" x14ac:dyDescent="0.25">
      <c r="B618" s="317" t="s">
        <v>312</v>
      </c>
      <c r="C618" s="8" t="s">
        <v>84</v>
      </c>
      <c r="D618" s="284" t="s">
        <v>271</v>
      </c>
      <c r="E618" s="40">
        <v>300</v>
      </c>
      <c r="F618" s="40">
        <v>-246.49</v>
      </c>
      <c r="G618" s="40">
        <v>-53.51</v>
      </c>
      <c r="H618" s="40">
        <v>0</v>
      </c>
      <c r="I618" s="40">
        <v>1</v>
      </c>
    </row>
    <row r="619" spans="2:9" hidden="1" outlineLevel="2" x14ac:dyDescent="0.25">
      <c r="B619" s="317" t="s">
        <v>312</v>
      </c>
      <c r="C619" s="8" t="s">
        <v>1166</v>
      </c>
      <c r="D619" s="284" t="s">
        <v>1485</v>
      </c>
      <c r="E619" s="40">
        <v>300</v>
      </c>
      <c r="F619" s="40">
        <v>-300</v>
      </c>
      <c r="G619" s="40">
        <v>0</v>
      </c>
      <c r="H619" s="40">
        <v>0</v>
      </c>
      <c r="I619" s="40">
        <v>1</v>
      </c>
    </row>
    <row r="620" spans="2:9" hidden="1" outlineLevel="2" x14ac:dyDescent="0.25">
      <c r="B620" s="317" t="s">
        <v>312</v>
      </c>
      <c r="C620" s="8" t="s">
        <v>38</v>
      </c>
      <c r="D620" s="284" t="s">
        <v>260</v>
      </c>
      <c r="E620" s="40">
        <v>300</v>
      </c>
      <c r="F620" s="40">
        <v>-228</v>
      </c>
      <c r="G620" s="40">
        <v>-72</v>
      </c>
      <c r="H620" s="40">
        <v>0</v>
      </c>
      <c r="I620" s="40">
        <v>1</v>
      </c>
    </row>
    <row r="621" spans="2:9" hidden="1" outlineLevel="2" x14ac:dyDescent="0.25">
      <c r="B621" s="317" t="s">
        <v>312</v>
      </c>
      <c r="C621" s="8" t="s">
        <v>123</v>
      </c>
      <c r="D621" s="284" t="s">
        <v>264</v>
      </c>
      <c r="E621" s="40">
        <v>300</v>
      </c>
      <c r="F621" s="40">
        <v>-362.9</v>
      </c>
      <c r="G621" s="40">
        <v>0</v>
      </c>
      <c r="H621" s="40">
        <v>-62.9</v>
      </c>
      <c r="I621" s="40">
        <v>1</v>
      </c>
    </row>
    <row r="622" spans="2:9" hidden="1" outlineLevel="2" x14ac:dyDescent="0.25">
      <c r="B622" s="317" t="s">
        <v>312</v>
      </c>
      <c r="C622" s="8" t="s">
        <v>38</v>
      </c>
      <c r="D622" s="284" t="s">
        <v>260</v>
      </c>
      <c r="E622" s="40">
        <v>300</v>
      </c>
      <c r="F622" s="40">
        <v>-94.13</v>
      </c>
      <c r="G622" s="40">
        <v>-205.87</v>
      </c>
      <c r="H622" s="40">
        <v>0</v>
      </c>
      <c r="I622" s="40">
        <v>1</v>
      </c>
    </row>
    <row r="623" spans="2:9" hidden="1" outlineLevel="2" x14ac:dyDescent="0.25">
      <c r="B623" s="317" t="s">
        <v>312</v>
      </c>
      <c r="C623" s="8" t="s">
        <v>38</v>
      </c>
      <c r="D623" s="284" t="s">
        <v>260</v>
      </c>
      <c r="E623" s="40">
        <v>1614.6</v>
      </c>
      <c r="F623" s="40">
        <v>-599.09</v>
      </c>
      <c r="G623" s="40">
        <v>-1015.51</v>
      </c>
      <c r="H623" s="40">
        <v>0</v>
      </c>
      <c r="I623" s="40">
        <v>1</v>
      </c>
    </row>
    <row r="624" spans="2:9" hidden="1" outlineLevel="2" x14ac:dyDescent="0.25">
      <c r="B624" s="317" t="s">
        <v>312</v>
      </c>
      <c r="C624" s="8" t="s">
        <v>62</v>
      </c>
      <c r="D624" s="284" t="s">
        <v>282</v>
      </c>
      <c r="E624" s="40">
        <v>392.6</v>
      </c>
      <c r="F624" s="40">
        <v>-294.45</v>
      </c>
      <c r="G624" s="40">
        <v>-98.15</v>
      </c>
      <c r="H624" s="40">
        <v>0</v>
      </c>
      <c r="I624" s="40">
        <v>1</v>
      </c>
    </row>
    <row r="625" spans="2:9" hidden="1" outlineLevel="2" x14ac:dyDescent="0.25">
      <c r="B625" s="317" t="s">
        <v>312</v>
      </c>
      <c r="C625" s="8" t="s">
        <v>123</v>
      </c>
      <c r="D625" s="284" t="s">
        <v>264</v>
      </c>
      <c r="E625" s="40">
        <v>1522</v>
      </c>
      <c r="F625" s="40">
        <v>-362.9</v>
      </c>
      <c r="G625" s="40">
        <v>-1159.0999999999999</v>
      </c>
      <c r="H625" s="40">
        <v>0</v>
      </c>
      <c r="I625" s="40">
        <v>1</v>
      </c>
    </row>
    <row r="626" spans="2:9" hidden="1" outlineLevel="2" x14ac:dyDescent="0.25">
      <c r="B626" s="317" t="s">
        <v>312</v>
      </c>
      <c r="C626" s="8" t="s">
        <v>84</v>
      </c>
      <c r="D626" s="284" t="s">
        <v>271</v>
      </c>
      <c r="E626" s="40">
        <v>1614.6</v>
      </c>
      <c r="F626" s="40">
        <v>-442.45</v>
      </c>
      <c r="G626" s="40">
        <v>-1172.1500000000001</v>
      </c>
      <c r="H626" s="40">
        <v>0</v>
      </c>
      <c r="I626" s="40">
        <v>1</v>
      </c>
    </row>
    <row r="627" spans="2:9" hidden="1" outlineLevel="2" x14ac:dyDescent="0.25">
      <c r="B627" s="317" t="s">
        <v>312</v>
      </c>
      <c r="C627" s="8" t="s">
        <v>84</v>
      </c>
      <c r="D627" s="284" t="s">
        <v>271</v>
      </c>
      <c r="E627" s="40">
        <v>300</v>
      </c>
      <c r="F627" s="40">
        <v>-246.49</v>
      </c>
      <c r="G627" s="40">
        <v>-53.51</v>
      </c>
      <c r="H627" s="40">
        <v>0</v>
      </c>
      <c r="I627" s="40">
        <v>1</v>
      </c>
    </row>
    <row r="628" spans="2:9" hidden="1" outlineLevel="2" x14ac:dyDescent="0.25">
      <c r="B628" s="317" t="s">
        <v>312</v>
      </c>
      <c r="C628" s="8" t="s">
        <v>38</v>
      </c>
      <c r="D628" s="284" t="s">
        <v>260</v>
      </c>
      <c r="E628" s="40">
        <v>392.6</v>
      </c>
      <c r="F628" s="40">
        <v>-225</v>
      </c>
      <c r="G628" s="40">
        <v>-164.6</v>
      </c>
      <c r="H628" s="40">
        <v>3</v>
      </c>
      <c r="I628" s="40">
        <v>1</v>
      </c>
    </row>
    <row r="629" spans="2:9" hidden="1" outlineLevel="2" x14ac:dyDescent="0.25">
      <c r="B629" s="317" t="s">
        <v>312</v>
      </c>
      <c r="C629" s="8" t="s">
        <v>38</v>
      </c>
      <c r="D629" s="284" t="s">
        <v>260</v>
      </c>
      <c r="E629" s="40">
        <v>300</v>
      </c>
      <c r="F629" s="40">
        <v>-228</v>
      </c>
      <c r="G629" s="40">
        <v>-72</v>
      </c>
      <c r="H629" s="40">
        <v>0</v>
      </c>
      <c r="I629" s="40">
        <v>1</v>
      </c>
    </row>
    <row r="630" spans="2:9" hidden="1" outlineLevel="2" x14ac:dyDescent="0.25">
      <c r="B630" s="317" t="s">
        <v>312</v>
      </c>
      <c r="C630" s="8" t="s">
        <v>123</v>
      </c>
      <c r="D630" s="284" t="s">
        <v>264</v>
      </c>
      <c r="E630" s="40">
        <v>300</v>
      </c>
      <c r="F630" s="40">
        <v>-362.9</v>
      </c>
      <c r="G630" s="40">
        <v>0</v>
      </c>
      <c r="H630" s="40">
        <v>-62.9</v>
      </c>
      <c r="I630" s="40">
        <v>1</v>
      </c>
    </row>
    <row r="631" spans="2:9" hidden="1" outlineLevel="2" x14ac:dyDescent="0.25">
      <c r="B631" s="317" t="s">
        <v>312</v>
      </c>
      <c r="C631" s="8" t="s">
        <v>38</v>
      </c>
      <c r="D631" s="284" t="s">
        <v>260</v>
      </c>
      <c r="E631" s="40">
        <v>300</v>
      </c>
      <c r="F631" s="40">
        <v>-94.13</v>
      </c>
      <c r="G631" s="40">
        <v>-205.87</v>
      </c>
      <c r="H631" s="40">
        <v>0</v>
      </c>
      <c r="I631" s="40">
        <v>1</v>
      </c>
    </row>
    <row r="632" spans="2:9" hidden="1" outlineLevel="2" x14ac:dyDescent="0.25">
      <c r="B632" s="317" t="s">
        <v>312</v>
      </c>
      <c r="C632" s="8" t="s">
        <v>1166</v>
      </c>
      <c r="D632" s="284" t="s">
        <v>1485</v>
      </c>
      <c r="E632" s="40">
        <v>300</v>
      </c>
      <c r="F632" s="40">
        <v>-300</v>
      </c>
      <c r="G632" s="40">
        <v>0</v>
      </c>
      <c r="H632" s="40">
        <v>0</v>
      </c>
      <c r="I632" s="40">
        <v>1</v>
      </c>
    </row>
    <row r="633" spans="2:9" hidden="1" outlineLevel="2" x14ac:dyDescent="0.25">
      <c r="B633" s="317" t="s">
        <v>312</v>
      </c>
      <c r="C633" s="8" t="s">
        <v>38</v>
      </c>
      <c r="D633" s="284" t="s">
        <v>260</v>
      </c>
      <c r="E633" s="40">
        <v>1965</v>
      </c>
      <c r="F633" s="40">
        <v>-732.9</v>
      </c>
      <c r="G633" s="40">
        <v>-1232.0999999999999</v>
      </c>
      <c r="H633" s="40">
        <v>0</v>
      </c>
      <c r="I633" s="40">
        <v>1</v>
      </c>
    </row>
    <row r="634" spans="2:9" hidden="1" outlineLevel="2" x14ac:dyDescent="0.25">
      <c r="B634" s="317" t="s">
        <v>312</v>
      </c>
      <c r="C634" s="8" t="s">
        <v>62</v>
      </c>
      <c r="D634" s="284" t="s">
        <v>282</v>
      </c>
      <c r="E634" s="40">
        <v>743</v>
      </c>
      <c r="F634" s="40">
        <v>-557.25</v>
      </c>
      <c r="G634" s="40">
        <v>-185.75</v>
      </c>
      <c r="H634" s="40">
        <v>0</v>
      </c>
      <c r="I634" s="40">
        <v>1</v>
      </c>
    </row>
    <row r="635" spans="2:9" hidden="1" outlineLevel="2" x14ac:dyDescent="0.25">
      <c r="B635" s="317" t="s">
        <v>312</v>
      </c>
      <c r="C635" s="8" t="s">
        <v>84</v>
      </c>
      <c r="D635" s="284" t="s">
        <v>271</v>
      </c>
      <c r="E635" s="40">
        <v>8524.8799999999992</v>
      </c>
      <c r="F635" s="40">
        <v>-2219.75</v>
      </c>
      <c r="G635" s="40">
        <v>-6305.13</v>
      </c>
      <c r="H635" s="40">
        <v>0</v>
      </c>
      <c r="I635" s="40">
        <v>1</v>
      </c>
    </row>
    <row r="636" spans="2:9" hidden="1" outlineLevel="2" x14ac:dyDescent="0.25">
      <c r="B636" s="317" t="s">
        <v>312</v>
      </c>
      <c r="C636" s="8" t="s">
        <v>123</v>
      </c>
      <c r="D636" s="284" t="s">
        <v>264</v>
      </c>
      <c r="E636" s="40">
        <v>2057.6</v>
      </c>
      <c r="F636" s="40">
        <v>-531.38</v>
      </c>
      <c r="G636" s="40">
        <v>-1526.22</v>
      </c>
      <c r="H636" s="40">
        <v>0</v>
      </c>
      <c r="I636" s="40">
        <v>1</v>
      </c>
    </row>
    <row r="637" spans="2:9" hidden="1" outlineLevel="2" x14ac:dyDescent="0.25">
      <c r="B637" s="317" t="s">
        <v>312</v>
      </c>
      <c r="C637" s="8" t="s">
        <v>84</v>
      </c>
      <c r="D637" s="284" t="s">
        <v>271</v>
      </c>
      <c r="E637" s="40">
        <v>1965</v>
      </c>
      <c r="F637" s="40">
        <v>-490.39</v>
      </c>
      <c r="G637" s="40">
        <v>-1474.61</v>
      </c>
      <c r="H637" s="40">
        <v>0</v>
      </c>
      <c r="I637" s="40">
        <v>1</v>
      </c>
    </row>
    <row r="638" spans="2:9" hidden="1" outlineLevel="2" x14ac:dyDescent="0.25">
      <c r="B638" s="317" t="s">
        <v>312</v>
      </c>
      <c r="C638" s="8" t="s">
        <v>84</v>
      </c>
      <c r="D638" s="284" t="s">
        <v>271</v>
      </c>
      <c r="E638" s="40">
        <v>743</v>
      </c>
      <c r="F638" s="40">
        <v>-294.43</v>
      </c>
      <c r="G638" s="40">
        <v>-448.57</v>
      </c>
      <c r="H638" s="40">
        <v>0</v>
      </c>
      <c r="I638" s="40">
        <v>1</v>
      </c>
    </row>
    <row r="639" spans="2:9" hidden="1" outlineLevel="2" x14ac:dyDescent="0.25">
      <c r="B639" s="317" t="s">
        <v>312</v>
      </c>
      <c r="C639" s="8" t="s">
        <v>38</v>
      </c>
      <c r="D639" s="284" t="s">
        <v>260</v>
      </c>
      <c r="E639" s="40">
        <v>300</v>
      </c>
      <c r="F639" s="40">
        <v>-225</v>
      </c>
      <c r="G639" s="40">
        <v>-72</v>
      </c>
      <c r="H639" s="40">
        <v>3</v>
      </c>
      <c r="I639" s="40">
        <v>1</v>
      </c>
    </row>
    <row r="640" spans="2:9" hidden="1" outlineLevel="2" x14ac:dyDescent="0.25">
      <c r="B640" s="317" t="s">
        <v>312</v>
      </c>
      <c r="C640" s="8" t="s">
        <v>1166</v>
      </c>
      <c r="D640" s="284" t="s">
        <v>1485</v>
      </c>
      <c r="E640" s="40">
        <v>835.6</v>
      </c>
      <c r="F640" s="40">
        <v>-695.71</v>
      </c>
      <c r="G640" s="40">
        <v>-139.88999999999999</v>
      </c>
      <c r="H640" s="40">
        <v>0</v>
      </c>
      <c r="I640" s="40">
        <v>1</v>
      </c>
    </row>
    <row r="641" spans="2:9" hidden="1" outlineLevel="2" x14ac:dyDescent="0.25">
      <c r="B641" s="317" t="s">
        <v>312</v>
      </c>
      <c r="C641" s="8" t="s">
        <v>38</v>
      </c>
      <c r="D641" s="284" t="s">
        <v>260</v>
      </c>
      <c r="E641" s="40">
        <v>743</v>
      </c>
      <c r="F641" s="40">
        <v>-361.81</v>
      </c>
      <c r="G641" s="40">
        <v>-381.19</v>
      </c>
      <c r="H641" s="40">
        <v>0</v>
      </c>
      <c r="I641" s="40">
        <v>1</v>
      </c>
    </row>
    <row r="642" spans="2:9" hidden="1" outlineLevel="2" x14ac:dyDescent="0.25">
      <c r="B642" s="317" t="s">
        <v>312</v>
      </c>
      <c r="C642" s="8" t="s">
        <v>123</v>
      </c>
      <c r="D642" s="284" t="s">
        <v>264</v>
      </c>
      <c r="E642" s="40">
        <v>743</v>
      </c>
      <c r="F642" s="40">
        <v>-531.38</v>
      </c>
      <c r="G642" s="40">
        <v>-211.62</v>
      </c>
      <c r="H642" s="40">
        <v>0</v>
      </c>
      <c r="I642" s="40">
        <v>1</v>
      </c>
    </row>
    <row r="643" spans="2:9" hidden="1" outlineLevel="2" x14ac:dyDescent="0.25">
      <c r="B643" s="317" t="s">
        <v>312</v>
      </c>
      <c r="C643" s="8" t="s">
        <v>84</v>
      </c>
      <c r="D643" s="284" t="s">
        <v>271</v>
      </c>
      <c r="E643" s="40">
        <v>535.6</v>
      </c>
      <c r="F643" s="40">
        <v>-47.94</v>
      </c>
      <c r="G643" s="40">
        <v>-487.66</v>
      </c>
      <c r="H643" s="40">
        <v>0</v>
      </c>
      <c r="I643" s="40">
        <v>1</v>
      </c>
    </row>
    <row r="644" spans="2:9" hidden="1" outlineLevel="2" x14ac:dyDescent="0.25">
      <c r="B644" s="317" t="s">
        <v>312</v>
      </c>
      <c r="C644" s="8" t="s">
        <v>38</v>
      </c>
      <c r="D644" s="284" t="s">
        <v>260</v>
      </c>
      <c r="E644" s="40">
        <v>743</v>
      </c>
      <c r="F644" s="40">
        <v>-186.96</v>
      </c>
      <c r="G644" s="40">
        <v>-556.04</v>
      </c>
      <c r="H644" s="40">
        <v>0</v>
      </c>
      <c r="I644" s="40">
        <v>1</v>
      </c>
    </row>
    <row r="645" spans="2:9" hidden="1" outlineLevel="2" x14ac:dyDescent="0.25">
      <c r="B645" s="317" t="s">
        <v>312</v>
      </c>
      <c r="C645" s="8" t="s">
        <v>84</v>
      </c>
      <c r="D645" s="284" t="s">
        <v>271</v>
      </c>
      <c r="E645" s="40">
        <v>743</v>
      </c>
      <c r="F645" s="40">
        <v>-528.38</v>
      </c>
      <c r="G645" s="40">
        <v>-211.62</v>
      </c>
      <c r="H645" s="40">
        <v>3</v>
      </c>
      <c r="I645" s="40">
        <v>1</v>
      </c>
    </row>
    <row r="646" spans="2:9" hidden="1" outlineLevel="2" x14ac:dyDescent="0.25">
      <c r="B646" s="317" t="s">
        <v>312</v>
      </c>
      <c r="C646" s="8" t="s">
        <v>16</v>
      </c>
      <c r="D646" s="284" t="s">
        <v>266</v>
      </c>
      <c r="E646" s="40">
        <v>743</v>
      </c>
      <c r="F646" s="40">
        <v>-318.82</v>
      </c>
      <c r="G646" s="40">
        <v>-424.18</v>
      </c>
      <c r="H646" s="40">
        <v>0</v>
      </c>
      <c r="I646" s="40">
        <v>1</v>
      </c>
    </row>
    <row r="647" spans="2:9" hidden="1" outlineLevel="2" x14ac:dyDescent="0.25">
      <c r="B647" s="317" t="s">
        <v>312</v>
      </c>
      <c r="C647" s="8" t="s">
        <v>38</v>
      </c>
      <c r="D647" s="284" t="s">
        <v>260</v>
      </c>
      <c r="E647" s="40">
        <v>1522</v>
      </c>
      <c r="F647" s="40">
        <v>-599.09</v>
      </c>
      <c r="G647" s="40">
        <v>-922.91</v>
      </c>
      <c r="H647" s="40">
        <v>0</v>
      </c>
      <c r="I647" s="40">
        <v>1</v>
      </c>
    </row>
    <row r="648" spans="2:9" hidden="1" outlineLevel="2" x14ac:dyDescent="0.25">
      <c r="B648" s="317" t="s">
        <v>312</v>
      </c>
      <c r="C648" s="8" t="s">
        <v>62</v>
      </c>
      <c r="D648" s="284" t="s">
        <v>282</v>
      </c>
      <c r="E648" s="40">
        <v>300</v>
      </c>
      <c r="F648" s="40">
        <v>-225</v>
      </c>
      <c r="G648" s="40">
        <v>-75</v>
      </c>
      <c r="H648" s="40">
        <v>0</v>
      </c>
      <c r="I648" s="40">
        <v>1</v>
      </c>
    </row>
    <row r="649" spans="2:9" hidden="1" outlineLevel="2" x14ac:dyDescent="0.25">
      <c r="B649" s="317" t="s">
        <v>312</v>
      </c>
      <c r="C649" s="8" t="s">
        <v>123</v>
      </c>
      <c r="D649" s="284" t="s">
        <v>264</v>
      </c>
      <c r="E649" s="40">
        <v>1522</v>
      </c>
      <c r="F649" s="40">
        <v>-362.9</v>
      </c>
      <c r="G649" s="40">
        <v>-1159.0999999999999</v>
      </c>
      <c r="H649" s="40">
        <v>0</v>
      </c>
      <c r="I649" s="40">
        <v>1</v>
      </c>
    </row>
    <row r="650" spans="2:9" hidden="1" outlineLevel="2" x14ac:dyDescent="0.25">
      <c r="B650" s="317" t="s">
        <v>312</v>
      </c>
      <c r="C650" s="8" t="s">
        <v>84</v>
      </c>
      <c r="D650" s="284" t="s">
        <v>271</v>
      </c>
      <c r="E650" s="40">
        <v>1522</v>
      </c>
      <c r="F650" s="40">
        <v>-442.45</v>
      </c>
      <c r="G650" s="40">
        <v>-1079.55</v>
      </c>
      <c r="H650" s="40">
        <v>0</v>
      </c>
      <c r="I650" s="40">
        <v>1</v>
      </c>
    </row>
    <row r="651" spans="2:9" hidden="1" outlineLevel="2" x14ac:dyDescent="0.25">
      <c r="B651" s="317" t="s">
        <v>312</v>
      </c>
      <c r="C651" s="8" t="s">
        <v>84</v>
      </c>
      <c r="D651" s="284" t="s">
        <v>271</v>
      </c>
      <c r="E651" s="40">
        <v>392.6</v>
      </c>
      <c r="F651" s="40">
        <v>-246.49</v>
      </c>
      <c r="G651" s="40">
        <v>-146.11000000000001</v>
      </c>
      <c r="H651" s="40">
        <v>0</v>
      </c>
      <c r="I651" s="40">
        <v>1</v>
      </c>
    </row>
    <row r="652" spans="2:9" hidden="1" outlineLevel="2" x14ac:dyDescent="0.25">
      <c r="B652" s="317" t="s">
        <v>312</v>
      </c>
      <c r="C652" s="8" t="s">
        <v>38</v>
      </c>
      <c r="D652" s="284" t="s">
        <v>260</v>
      </c>
      <c r="E652" s="40">
        <v>300</v>
      </c>
      <c r="F652" s="40">
        <v>-225</v>
      </c>
      <c r="G652" s="40">
        <v>-72</v>
      </c>
      <c r="H652" s="40">
        <v>3</v>
      </c>
      <c r="I652" s="40">
        <v>1</v>
      </c>
    </row>
    <row r="653" spans="2:9" hidden="1" outlineLevel="2" x14ac:dyDescent="0.25">
      <c r="B653" s="317" t="s">
        <v>312</v>
      </c>
      <c r="C653" s="8" t="s">
        <v>1166</v>
      </c>
      <c r="D653" s="284" t="s">
        <v>1485</v>
      </c>
      <c r="E653" s="40">
        <v>300</v>
      </c>
      <c r="F653" s="40">
        <v>-300</v>
      </c>
      <c r="G653" s="40">
        <v>0</v>
      </c>
      <c r="H653" s="40">
        <v>0</v>
      </c>
      <c r="I653" s="40">
        <v>1</v>
      </c>
    </row>
    <row r="654" spans="2:9" hidden="1" outlineLevel="2" x14ac:dyDescent="0.25">
      <c r="B654" s="317" t="s">
        <v>312</v>
      </c>
      <c r="C654" s="8" t="s">
        <v>123</v>
      </c>
      <c r="D654" s="284" t="s">
        <v>264</v>
      </c>
      <c r="E654" s="40">
        <v>392.6</v>
      </c>
      <c r="F654" s="40">
        <v>-362.9</v>
      </c>
      <c r="G654" s="40">
        <v>-29.7</v>
      </c>
      <c r="H654" s="40">
        <v>0</v>
      </c>
      <c r="I654" s="40">
        <v>1</v>
      </c>
    </row>
    <row r="655" spans="2:9" hidden="1" outlineLevel="2" x14ac:dyDescent="0.25">
      <c r="B655" s="317" t="s">
        <v>312</v>
      </c>
      <c r="C655" s="8" t="s">
        <v>84</v>
      </c>
      <c r="D655" s="284" t="s">
        <v>271</v>
      </c>
      <c r="E655" s="40">
        <v>300</v>
      </c>
      <c r="F655" s="40">
        <v>-262.08</v>
      </c>
      <c r="G655" s="40">
        <v>-37.92</v>
      </c>
      <c r="H655" s="40">
        <v>0</v>
      </c>
      <c r="I655" s="40">
        <v>1</v>
      </c>
    </row>
    <row r="656" spans="2:9" hidden="1" outlineLevel="2" x14ac:dyDescent="0.25">
      <c r="B656" s="317" t="s">
        <v>312</v>
      </c>
      <c r="C656" s="8" t="s">
        <v>38</v>
      </c>
      <c r="D656" s="284" t="s">
        <v>260</v>
      </c>
      <c r="E656" s="40">
        <v>392.6</v>
      </c>
      <c r="F656" s="40">
        <v>-94.13</v>
      </c>
      <c r="G656" s="40">
        <v>-274.45999999999998</v>
      </c>
      <c r="H656" s="40">
        <v>24.01</v>
      </c>
      <c r="I656" s="40">
        <v>1</v>
      </c>
    </row>
    <row r="657" spans="2:9" hidden="1" outlineLevel="2" x14ac:dyDescent="0.25">
      <c r="B657" s="317" t="s">
        <v>312</v>
      </c>
      <c r="C657" s="8" t="s">
        <v>84</v>
      </c>
      <c r="D657" s="284" t="s">
        <v>271</v>
      </c>
      <c r="E657" s="40">
        <v>300</v>
      </c>
      <c r="F657" s="40">
        <v>-359.9</v>
      </c>
      <c r="G657" s="40">
        <v>62.9</v>
      </c>
      <c r="H657" s="40">
        <v>3</v>
      </c>
      <c r="I657" s="40">
        <v>1</v>
      </c>
    </row>
    <row r="658" spans="2:9" hidden="1" outlineLevel="2" x14ac:dyDescent="0.25">
      <c r="B658" s="317" t="s">
        <v>312</v>
      </c>
      <c r="C658" s="8" t="s">
        <v>16</v>
      </c>
      <c r="D658" s="284" t="s">
        <v>266</v>
      </c>
      <c r="E658" s="40">
        <v>392.6</v>
      </c>
      <c r="F658" s="40">
        <v>-150.34</v>
      </c>
      <c r="G658" s="40">
        <v>-242.26</v>
      </c>
      <c r="H658" s="40">
        <v>0</v>
      </c>
      <c r="I658" s="40">
        <v>1</v>
      </c>
    </row>
    <row r="659" spans="2:9" hidden="1" outlineLevel="2" x14ac:dyDescent="0.25">
      <c r="B659" s="317" t="s">
        <v>312</v>
      </c>
      <c r="C659" s="8" t="s">
        <v>38</v>
      </c>
      <c r="D659" s="284" t="s">
        <v>260</v>
      </c>
      <c r="E659" s="40">
        <v>1522</v>
      </c>
      <c r="F659" s="40">
        <v>-599.09</v>
      </c>
      <c r="G659" s="40">
        <v>-922.91</v>
      </c>
      <c r="H659" s="40">
        <v>0</v>
      </c>
      <c r="I659" s="40">
        <v>1</v>
      </c>
    </row>
    <row r="660" spans="2:9" hidden="1" outlineLevel="2" x14ac:dyDescent="0.25">
      <c r="B660" s="317" t="s">
        <v>312</v>
      </c>
      <c r="C660" s="8" t="s">
        <v>62</v>
      </c>
      <c r="D660" s="284" t="s">
        <v>282</v>
      </c>
      <c r="E660" s="40">
        <v>300</v>
      </c>
      <c r="F660" s="40">
        <v>-225</v>
      </c>
      <c r="G660" s="40">
        <v>-75</v>
      </c>
      <c r="H660" s="40">
        <v>0</v>
      </c>
      <c r="I660" s="40">
        <v>1</v>
      </c>
    </row>
    <row r="661" spans="2:9" hidden="1" outlineLevel="2" x14ac:dyDescent="0.25">
      <c r="B661" s="317" t="s">
        <v>312</v>
      </c>
      <c r="C661" s="8" t="s">
        <v>29</v>
      </c>
      <c r="D661" s="284" t="s">
        <v>268</v>
      </c>
      <c r="E661" s="40">
        <v>189.09</v>
      </c>
      <c r="F661" s="40">
        <v>0</v>
      </c>
      <c r="G661" s="40">
        <v>18.21</v>
      </c>
      <c r="H661" s="40">
        <v>207.3</v>
      </c>
      <c r="I661" s="40">
        <v>1</v>
      </c>
    </row>
    <row r="662" spans="2:9" hidden="1" outlineLevel="2" x14ac:dyDescent="0.25">
      <c r="B662" s="317" t="s">
        <v>312</v>
      </c>
      <c r="C662" s="8" t="s">
        <v>123</v>
      </c>
      <c r="D662" s="284" t="s">
        <v>264</v>
      </c>
      <c r="E662" s="40">
        <v>1522</v>
      </c>
      <c r="F662" s="40">
        <v>-362.9</v>
      </c>
      <c r="G662" s="40">
        <v>-1159.0999999999999</v>
      </c>
      <c r="H662" s="40">
        <v>0</v>
      </c>
      <c r="I662" s="40">
        <v>1</v>
      </c>
    </row>
    <row r="663" spans="2:9" hidden="1" outlineLevel="2" x14ac:dyDescent="0.25">
      <c r="B663" s="317" t="s">
        <v>312</v>
      </c>
      <c r="C663" s="8" t="s">
        <v>84</v>
      </c>
      <c r="D663" s="284" t="s">
        <v>271</v>
      </c>
      <c r="E663" s="40">
        <v>3044</v>
      </c>
      <c r="F663" s="40">
        <v>-884.9</v>
      </c>
      <c r="G663" s="40">
        <v>-2159.1</v>
      </c>
      <c r="H663" s="40">
        <v>0</v>
      </c>
      <c r="I663" s="40">
        <v>1</v>
      </c>
    </row>
    <row r="664" spans="2:9" hidden="1" outlineLevel="2" x14ac:dyDescent="0.25">
      <c r="B664" s="317" t="s">
        <v>312</v>
      </c>
      <c r="C664" s="8" t="s">
        <v>84</v>
      </c>
      <c r="D664" s="284" t="s">
        <v>271</v>
      </c>
      <c r="E664" s="40">
        <v>300</v>
      </c>
      <c r="F664" s="40">
        <v>-246.49</v>
      </c>
      <c r="G664" s="40">
        <v>-53.51</v>
      </c>
      <c r="H664" s="40">
        <v>0</v>
      </c>
      <c r="I664" s="40">
        <v>1</v>
      </c>
    </row>
    <row r="665" spans="2:9" hidden="1" outlineLevel="2" x14ac:dyDescent="0.25">
      <c r="B665" s="317" t="s">
        <v>312</v>
      </c>
      <c r="C665" s="8" t="s">
        <v>38</v>
      </c>
      <c r="D665" s="284" t="s">
        <v>260</v>
      </c>
      <c r="E665" s="40">
        <v>300</v>
      </c>
      <c r="F665" s="40">
        <v>-225</v>
      </c>
      <c r="G665" s="40">
        <v>-72</v>
      </c>
      <c r="H665" s="40">
        <v>3</v>
      </c>
      <c r="I665" s="40">
        <v>1</v>
      </c>
    </row>
    <row r="666" spans="2:9" hidden="1" outlineLevel="2" x14ac:dyDescent="0.25">
      <c r="B666" s="317" t="s">
        <v>312</v>
      </c>
      <c r="C666" s="8" t="s">
        <v>1166</v>
      </c>
      <c r="D666" s="284" t="s">
        <v>1485</v>
      </c>
      <c r="E666" s="40">
        <v>300</v>
      </c>
      <c r="F666" s="40">
        <v>-300</v>
      </c>
      <c r="G666" s="40">
        <v>0</v>
      </c>
      <c r="H666" s="40">
        <v>0</v>
      </c>
      <c r="I666" s="40">
        <v>1</v>
      </c>
    </row>
    <row r="667" spans="2:9" hidden="1" outlineLevel="2" x14ac:dyDescent="0.25">
      <c r="B667" s="317" t="s">
        <v>312</v>
      </c>
      <c r="C667" s="8" t="s">
        <v>38</v>
      </c>
      <c r="D667" s="284" t="s">
        <v>260</v>
      </c>
      <c r="E667" s="40">
        <v>366.4</v>
      </c>
      <c r="F667" s="40">
        <v>0</v>
      </c>
      <c r="G667" s="40">
        <v>-328.9</v>
      </c>
      <c r="H667" s="40">
        <v>37.5</v>
      </c>
      <c r="I667" s="40">
        <v>1</v>
      </c>
    </row>
    <row r="668" spans="2:9" hidden="1" outlineLevel="2" x14ac:dyDescent="0.25">
      <c r="B668" s="317" t="s">
        <v>312</v>
      </c>
      <c r="C668" s="8" t="s">
        <v>123</v>
      </c>
      <c r="D668" s="284" t="s">
        <v>264</v>
      </c>
      <c r="E668" s="40">
        <v>600</v>
      </c>
      <c r="F668" s="40">
        <v>-362.9</v>
      </c>
      <c r="G668" s="40">
        <v>-237.1</v>
      </c>
      <c r="H668" s="40">
        <v>0</v>
      </c>
      <c r="I668" s="40">
        <v>1</v>
      </c>
    </row>
    <row r="669" spans="2:9" hidden="1" outlineLevel="2" x14ac:dyDescent="0.25">
      <c r="B669" s="317" t="s">
        <v>312</v>
      </c>
      <c r="C669" s="8" t="s">
        <v>38</v>
      </c>
      <c r="D669" s="284" t="s">
        <v>260</v>
      </c>
      <c r="E669" s="40">
        <v>300</v>
      </c>
      <c r="F669" s="40">
        <v>-94.13</v>
      </c>
      <c r="G669" s="40">
        <v>-205.87</v>
      </c>
      <c r="H669" s="40">
        <v>0</v>
      </c>
      <c r="I669" s="40">
        <v>1</v>
      </c>
    </row>
    <row r="670" spans="2:9" hidden="1" outlineLevel="2" x14ac:dyDescent="0.25">
      <c r="B670" s="317" t="s">
        <v>312</v>
      </c>
      <c r="C670" s="8" t="s">
        <v>84</v>
      </c>
      <c r="D670" s="284" t="s">
        <v>271</v>
      </c>
      <c r="E670" s="40">
        <v>300</v>
      </c>
      <c r="F670" s="40">
        <v>0</v>
      </c>
      <c r="G670" s="40">
        <v>0</v>
      </c>
      <c r="H670" s="40">
        <v>300</v>
      </c>
      <c r="I670" s="40">
        <v>1</v>
      </c>
    </row>
    <row r="671" spans="2:9" hidden="1" outlineLevel="2" x14ac:dyDescent="0.25">
      <c r="B671" s="317" t="s">
        <v>312</v>
      </c>
      <c r="C671" s="8" t="s">
        <v>19</v>
      </c>
      <c r="D671" s="284" t="s">
        <v>262</v>
      </c>
      <c r="E671" s="40">
        <v>636.20000000000005</v>
      </c>
      <c r="F671" s="40">
        <v>0</v>
      </c>
      <c r="G671" s="40">
        <v>61.27</v>
      </c>
      <c r="H671" s="40">
        <v>697.47</v>
      </c>
      <c r="I671" s="40">
        <v>1</v>
      </c>
    </row>
    <row r="672" spans="2:9" hidden="1" outlineLevel="2" x14ac:dyDescent="0.25">
      <c r="B672" s="317" t="s">
        <v>312</v>
      </c>
      <c r="C672" s="8" t="s">
        <v>16</v>
      </c>
      <c r="D672" s="284" t="s">
        <v>266</v>
      </c>
      <c r="E672" s="40">
        <v>300</v>
      </c>
      <c r="F672" s="40">
        <v>-150.34</v>
      </c>
      <c r="G672" s="40">
        <v>-149.66</v>
      </c>
      <c r="H672" s="40">
        <v>0</v>
      </c>
      <c r="I672" s="40">
        <v>1</v>
      </c>
    </row>
    <row r="673" spans="2:9" hidden="1" outlineLevel="2" x14ac:dyDescent="0.25">
      <c r="B673" s="317" t="s">
        <v>312</v>
      </c>
      <c r="C673" s="8" t="s">
        <v>38</v>
      </c>
      <c r="D673" s="284" t="s">
        <v>260</v>
      </c>
      <c r="E673" s="40">
        <v>1522</v>
      </c>
      <c r="F673" s="40">
        <v>-599.09</v>
      </c>
      <c r="G673" s="40">
        <v>-922.91</v>
      </c>
      <c r="H673" s="40">
        <v>0</v>
      </c>
      <c r="I673" s="40">
        <v>1</v>
      </c>
    </row>
    <row r="674" spans="2:9" hidden="1" outlineLevel="2" x14ac:dyDescent="0.25">
      <c r="B674" s="317" t="s">
        <v>312</v>
      </c>
      <c r="C674" s="8" t="s">
        <v>62</v>
      </c>
      <c r="D674" s="284" t="s">
        <v>282</v>
      </c>
      <c r="E674" s="40">
        <v>300</v>
      </c>
      <c r="F674" s="40">
        <v>-225</v>
      </c>
      <c r="G674" s="40">
        <v>-75</v>
      </c>
      <c r="H674" s="40">
        <v>0</v>
      </c>
      <c r="I674" s="40">
        <v>1</v>
      </c>
    </row>
    <row r="675" spans="2:9" hidden="1" outlineLevel="2" x14ac:dyDescent="0.25">
      <c r="B675" s="317" t="s">
        <v>312</v>
      </c>
      <c r="C675" s="8" t="s">
        <v>123</v>
      </c>
      <c r="D675" s="284" t="s">
        <v>264</v>
      </c>
      <c r="E675" s="40">
        <v>1522</v>
      </c>
      <c r="F675" s="40">
        <v>-362.9</v>
      </c>
      <c r="G675" s="40">
        <v>-1159.0999999999999</v>
      </c>
      <c r="H675" s="40">
        <v>0</v>
      </c>
      <c r="I675" s="40">
        <v>1</v>
      </c>
    </row>
    <row r="676" spans="2:9" hidden="1" outlineLevel="2" x14ac:dyDescent="0.25">
      <c r="B676" s="317" t="s">
        <v>312</v>
      </c>
      <c r="C676" s="8" t="s">
        <v>84</v>
      </c>
      <c r="D676" s="284" t="s">
        <v>271</v>
      </c>
      <c r="E676" s="40">
        <v>300</v>
      </c>
      <c r="F676" s="40">
        <v>-246.49</v>
      </c>
      <c r="G676" s="40">
        <v>-53.51</v>
      </c>
      <c r="H676" s="40">
        <v>0</v>
      </c>
      <c r="I676" s="40">
        <v>1</v>
      </c>
    </row>
    <row r="677" spans="2:9" hidden="1" outlineLevel="2" x14ac:dyDescent="0.25">
      <c r="B677" s="317" t="s">
        <v>312</v>
      </c>
      <c r="C677" s="8" t="s">
        <v>1166</v>
      </c>
      <c r="D677" s="284" t="s">
        <v>1485</v>
      </c>
      <c r="E677" s="40">
        <v>300</v>
      </c>
      <c r="F677" s="40">
        <v>-300</v>
      </c>
      <c r="G677" s="40">
        <v>0</v>
      </c>
      <c r="H677" s="40">
        <v>0</v>
      </c>
      <c r="I677" s="40">
        <v>1</v>
      </c>
    </row>
    <row r="678" spans="2:9" hidden="1" outlineLevel="2" x14ac:dyDescent="0.25">
      <c r="B678" s="317" t="s">
        <v>312</v>
      </c>
      <c r="C678" s="8" t="s">
        <v>16</v>
      </c>
      <c r="D678" s="284" t="s">
        <v>266</v>
      </c>
      <c r="E678" s="40">
        <v>73.66</v>
      </c>
      <c r="F678" s="40">
        <v>0</v>
      </c>
      <c r="G678" s="40">
        <v>0</v>
      </c>
      <c r="H678" s="40">
        <v>73.66</v>
      </c>
      <c r="I678" s="40">
        <v>1</v>
      </c>
    </row>
    <row r="679" spans="2:9" hidden="1" outlineLevel="2" x14ac:dyDescent="0.25">
      <c r="B679" s="317" t="s">
        <v>312</v>
      </c>
      <c r="C679" s="8" t="s">
        <v>38</v>
      </c>
      <c r="D679" s="284" t="s">
        <v>260</v>
      </c>
      <c r="E679" s="40">
        <v>300</v>
      </c>
      <c r="F679" s="40">
        <v>-94.13</v>
      </c>
      <c r="G679" s="40">
        <v>-205.87</v>
      </c>
      <c r="H679" s="40">
        <v>0</v>
      </c>
      <c r="I679" s="40">
        <v>1</v>
      </c>
    </row>
    <row r="680" spans="2:9" hidden="1" outlineLevel="2" x14ac:dyDescent="0.25">
      <c r="B680" s="317" t="s">
        <v>312</v>
      </c>
      <c r="C680" s="8" t="s">
        <v>84</v>
      </c>
      <c r="D680" s="284" t="s">
        <v>271</v>
      </c>
      <c r="E680" s="40">
        <v>300</v>
      </c>
      <c r="F680" s="40">
        <v>-359.9</v>
      </c>
      <c r="G680" s="40">
        <v>62.9</v>
      </c>
      <c r="H680" s="40">
        <v>3</v>
      </c>
      <c r="I680" s="40">
        <v>1</v>
      </c>
    </row>
    <row r="681" spans="2:9" hidden="1" outlineLevel="2" x14ac:dyDescent="0.25">
      <c r="B681" s="317" t="s">
        <v>312</v>
      </c>
      <c r="C681" s="8" t="s">
        <v>16</v>
      </c>
      <c r="D681" s="284" t="s">
        <v>266</v>
      </c>
      <c r="E681" s="40">
        <v>300</v>
      </c>
      <c r="F681" s="40">
        <v>-150.34</v>
      </c>
      <c r="G681" s="40">
        <v>-149.66</v>
      </c>
      <c r="H681" s="40">
        <v>0</v>
      </c>
      <c r="I681" s="40">
        <v>1</v>
      </c>
    </row>
    <row r="682" spans="2:9" hidden="1" outlineLevel="2" x14ac:dyDescent="0.25">
      <c r="B682" s="317" t="s">
        <v>312</v>
      </c>
      <c r="C682" s="8" t="s">
        <v>38</v>
      </c>
      <c r="D682" s="284" t="s">
        <v>260</v>
      </c>
      <c r="E682" s="40">
        <v>1614.6</v>
      </c>
      <c r="F682" s="40">
        <v>-599.09</v>
      </c>
      <c r="G682" s="40">
        <v>-1015.51</v>
      </c>
      <c r="H682" s="40">
        <v>0</v>
      </c>
      <c r="I682" s="40">
        <v>1</v>
      </c>
    </row>
    <row r="683" spans="2:9" hidden="1" outlineLevel="2" x14ac:dyDescent="0.25">
      <c r="B683" s="317" t="s">
        <v>312</v>
      </c>
      <c r="C683" s="8" t="s">
        <v>62</v>
      </c>
      <c r="D683" s="284" t="s">
        <v>282</v>
      </c>
      <c r="E683" s="40">
        <v>835.6</v>
      </c>
      <c r="F683" s="40">
        <v>-626.70000000000005</v>
      </c>
      <c r="G683" s="40">
        <v>-208.9</v>
      </c>
      <c r="H683" s="40">
        <v>0</v>
      </c>
      <c r="I683" s="40">
        <v>1</v>
      </c>
    </row>
    <row r="684" spans="2:9" hidden="1" outlineLevel="2" x14ac:dyDescent="0.25">
      <c r="B684" s="317" t="s">
        <v>312</v>
      </c>
      <c r="C684" s="8" t="s">
        <v>123</v>
      </c>
      <c r="D684" s="284" t="s">
        <v>264</v>
      </c>
      <c r="E684" s="40">
        <v>2057.6</v>
      </c>
      <c r="F684" s="40">
        <v>-531.38</v>
      </c>
      <c r="G684" s="40">
        <v>-1526.22</v>
      </c>
      <c r="H684" s="40">
        <v>0</v>
      </c>
      <c r="I684" s="40">
        <v>1</v>
      </c>
    </row>
    <row r="685" spans="2:9" hidden="1" outlineLevel="2" x14ac:dyDescent="0.25">
      <c r="B685" s="317" t="s">
        <v>312</v>
      </c>
      <c r="C685" s="8" t="s">
        <v>84</v>
      </c>
      <c r="D685" s="284" t="s">
        <v>271</v>
      </c>
      <c r="E685" s="40">
        <v>743</v>
      </c>
      <c r="F685" s="40">
        <v>-294.43</v>
      </c>
      <c r="G685" s="40">
        <v>-448.57</v>
      </c>
      <c r="H685" s="40">
        <v>0</v>
      </c>
      <c r="I685" s="40">
        <v>1</v>
      </c>
    </row>
    <row r="686" spans="2:9" hidden="1" outlineLevel="2" x14ac:dyDescent="0.25">
      <c r="B686" s="317" t="s">
        <v>312</v>
      </c>
      <c r="C686" s="8" t="s">
        <v>1166</v>
      </c>
      <c r="D686" s="284" t="s">
        <v>1485</v>
      </c>
      <c r="E686" s="40">
        <v>743</v>
      </c>
      <c r="F686" s="40">
        <v>-656.11</v>
      </c>
      <c r="G686" s="40">
        <v>-86.89</v>
      </c>
      <c r="H686" s="40">
        <v>0</v>
      </c>
      <c r="I686" s="40">
        <v>1</v>
      </c>
    </row>
    <row r="687" spans="2:9" hidden="1" outlineLevel="2" x14ac:dyDescent="0.25">
      <c r="B687" s="317" t="s">
        <v>312</v>
      </c>
      <c r="C687" s="8" t="s">
        <v>123</v>
      </c>
      <c r="D687" s="284" t="s">
        <v>264</v>
      </c>
      <c r="E687" s="40">
        <v>743</v>
      </c>
      <c r="F687" s="40">
        <v>-531.38</v>
      </c>
      <c r="G687" s="40">
        <v>-211.62</v>
      </c>
      <c r="H687" s="40">
        <v>0</v>
      </c>
      <c r="I687" s="40">
        <v>1</v>
      </c>
    </row>
    <row r="688" spans="2:9" hidden="1" outlineLevel="2" x14ac:dyDescent="0.25">
      <c r="B688" s="317" t="s">
        <v>312</v>
      </c>
      <c r="C688" s="8" t="s">
        <v>38</v>
      </c>
      <c r="D688" s="284" t="s">
        <v>260</v>
      </c>
      <c r="E688" s="40">
        <v>743</v>
      </c>
      <c r="F688" s="40">
        <v>-186.96</v>
      </c>
      <c r="G688" s="40">
        <v>-556.04</v>
      </c>
      <c r="H688" s="40">
        <v>0</v>
      </c>
      <c r="I688" s="40">
        <v>1</v>
      </c>
    </row>
    <row r="689" spans="2:9" hidden="1" outlineLevel="2" x14ac:dyDescent="0.25">
      <c r="B689" s="317" t="s">
        <v>312</v>
      </c>
      <c r="C689" s="8" t="s">
        <v>84</v>
      </c>
      <c r="D689" s="284" t="s">
        <v>271</v>
      </c>
      <c r="E689" s="40">
        <v>743</v>
      </c>
      <c r="F689" s="40">
        <v>-528.38</v>
      </c>
      <c r="G689" s="40">
        <v>-211.62</v>
      </c>
      <c r="H689" s="40">
        <v>3</v>
      </c>
      <c r="I689" s="40">
        <v>1</v>
      </c>
    </row>
    <row r="690" spans="2:9" hidden="1" outlineLevel="2" x14ac:dyDescent="0.25">
      <c r="B690" s="317" t="s">
        <v>312</v>
      </c>
      <c r="C690" s="8" t="s">
        <v>19</v>
      </c>
      <c r="D690" s="284" t="s">
        <v>262</v>
      </c>
      <c r="E690" s="40">
        <v>1965</v>
      </c>
      <c r="F690" s="40">
        <v>0</v>
      </c>
      <c r="G690" s="40">
        <v>189.23</v>
      </c>
      <c r="H690" s="40">
        <v>2154.23</v>
      </c>
      <c r="I690" s="40">
        <v>1</v>
      </c>
    </row>
    <row r="691" spans="2:9" hidden="1" outlineLevel="2" x14ac:dyDescent="0.25">
      <c r="B691" s="317" t="s">
        <v>312</v>
      </c>
      <c r="C691" s="8" t="s">
        <v>16</v>
      </c>
      <c r="D691" s="284" t="s">
        <v>266</v>
      </c>
      <c r="E691" s="40">
        <v>300</v>
      </c>
      <c r="F691" s="40">
        <v>-150.34</v>
      </c>
      <c r="G691" s="40">
        <v>-149.66</v>
      </c>
      <c r="H691" s="40">
        <v>0</v>
      </c>
      <c r="I691" s="40">
        <v>1</v>
      </c>
    </row>
    <row r="692" spans="2:9" hidden="1" outlineLevel="2" x14ac:dyDescent="0.25">
      <c r="B692" s="317" t="s">
        <v>312</v>
      </c>
      <c r="C692" s="8" t="s">
        <v>84</v>
      </c>
      <c r="D692" s="284" t="s">
        <v>271</v>
      </c>
      <c r="E692" s="40">
        <v>636.20000000000005</v>
      </c>
      <c r="F692" s="40">
        <v>-256.32</v>
      </c>
      <c r="G692" s="40">
        <v>-379.88</v>
      </c>
      <c r="H692" s="40">
        <v>0</v>
      </c>
      <c r="I692" s="40">
        <v>1</v>
      </c>
    </row>
    <row r="693" spans="2:9" hidden="1" outlineLevel="2" x14ac:dyDescent="0.25">
      <c r="B693" s="317" t="s">
        <v>312</v>
      </c>
      <c r="C693" s="8" t="s">
        <v>123</v>
      </c>
      <c r="D693" s="284" t="s">
        <v>264</v>
      </c>
      <c r="E693" s="40">
        <v>1522</v>
      </c>
      <c r="F693" s="40">
        <v>-362.9</v>
      </c>
      <c r="G693" s="40">
        <v>-1159.0999999999999</v>
      </c>
      <c r="H693" s="40">
        <v>0</v>
      </c>
      <c r="I693" s="40">
        <v>1</v>
      </c>
    </row>
    <row r="694" spans="2:9" hidden="1" outlineLevel="2" x14ac:dyDescent="0.25">
      <c r="B694" s="317" t="s">
        <v>312</v>
      </c>
      <c r="C694" s="8" t="s">
        <v>84</v>
      </c>
      <c r="D694" s="284" t="s">
        <v>271</v>
      </c>
      <c r="E694" s="40">
        <v>392.6</v>
      </c>
      <c r="F694" s="40">
        <v>-277.41000000000003</v>
      </c>
      <c r="G694" s="40">
        <v>-115.19</v>
      </c>
      <c r="H694" s="40">
        <v>0</v>
      </c>
      <c r="I694" s="40">
        <v>1</v>
      </c>
    </row>
    <row r="695" spans="2:9" hidden="1" outlineLevel="2" x14ac:dyDescent="0.25">
      <c r="B695" s="317" t="s">
        <v>312</v>
      </c>
      <c r="C695" s="8" t="s">
        <v>1166</v>
      </c>
      <c r="D695" s="284" t="s">
        <v>1485</v>
      </c>
      <c r="E695" s="40">
        <v>392.6</v>
      </c>
      <c r="F695" s="40">
        <v>-392.6</v>
      </c>
      <c r="G695" s="40">
        <v>0</v>
      </c>
      <c r="H695" s="40">
        <v>0</v>
      </c>
      <c r="I695" s="40">
        <v>1</v>
      </c>
    </row>
    <row r="696" spans="2:9" hidden="1" outlineLevel="2" x14ac:dyDescent="0.25">
      <c r="B696" s="317" t="s">
        <v>312</v>
      </c>
      <c r="C696" s="8" t="s">
        <v>16</v>
      </c>
      <c r="D696" s="284" t="s">
        <v>266</v>
      </c>
      <c r="E696" s="40">
        <v>343.4</v>
      </c>
      <c r="F696" s="40">
        <v>0</v>
      </c>
      <c r="G696" s="40">
        <v>0</v>
      </c>
      <c r="H696" s="40">
        <v>343.4</v>
      </c>
      <c r="I696" s="40">
        <v>1</v>
      </c>
    </row>
    <row r="697" spans="2:9" hidden="1" outlineLevel="2" x14ac:dyDescent="0.25">
      <c r="B697" s="317" t="s">
        <v>312</v>
      </c>
      <c r="C697" s="8" t="s">
        <v>123</v>
      </c>
      <c r="D697" s="284" t="s">
        <v>264</v>
      </c>
      <c r="E697" s="40">
        <v>300</v>
      </c>
      <c r="F697" s="40">
        <v>-362.9</v>
      </c>
      <c r="G697" s="40">
        <v>0</v>
      </c>
      <c r="H697" s="40">
        <v>-62.9</v>
      </c>
      <c r="I697" s="40">
        <v>1</v>
      </c>
    </row>
    <row r="698" spans="2:9" hidden="1" outlineLevel="2" x14ac:dyDescent="0.25">
      <c r="B698" s="317" t="s">
        <v>312</v>
      </c>
      <c r="C698" s="8" t="s">
        <v>38</v>
      </c>
      <c r="D698" s="284" t="s">
        <v>260</v>
      </c>
      <c r="E698" s="40">
        <v>392.6</v>
      </c>
      <c r="F698" s="40">
        <v>-94.13</v>
      </c>
      <c r="G698" s="40">
        <v>-274.45999999999998</v>
      </c>
      <c r="H698" s="40">
        <v>24.01</v>
      </c>
      <c r="I698" s="40">
        <v>1</v>
      </c>
    </row>
    <row r="699" spans="2:9" hidden="1" outlineLevel="2" x14ac:dyDescent="0.25">
      <c r="B699" s="317" t="s">
        <v>312</v>
      </c>
      <c r="C699" s="8" t="s">
        <v>84</v>
      </c>
      <c r="D699" s="284" t="s">
        <v>271</v>
      </c>
      <c r="E699" s="40">
        <v>300</v>
      </c>
      <c r="F699" s="40">
        <v>-359.9</v>
      </c>
      <c r="G699" s="40">
        <v>62.9</v>
      </c>
      <c r="H699" s="40">
        <v>3</v>
      </c>
      <c r="I699" s="40">
        <v>1</v>
      </c>
    </row>
    <row r="700" spans="2:9" hidden="1" outlineLevel="2" x14ac:dyDescent="0.25">
      <c r="B700" s="317" t="s">
        <v>312</v>
      </c>
      <c r="C700" s="8" t="s">
        <v>16</v>
      </c>
      <c r="D700" s="284" t="s">
        <v>266</v>
      </c>
      <c r="E700" s="40">
        <v>583.20000000000005</v>
      </c>
      <c r="F700" s="40">
        <v>0</v>
      </c>
      <c r="G700" s="40">
        <v>-583.20000000000005</v>
      </c>
      <c r="H700" s="40">
        <v>0</v>
      </c>
      <c r="I700" s="40">
        <v>1</v>
      </c>
    </row>
    <row r="701" spans="2:9" hidden="1" outlineLevel="2" x14ac:dyDescent="0.25">
      <c r="B701" s="317" t="s">
        <v>312</v>
      </c>
      <c r="C701" s="8" t="s">
        <v>19</v>
      </c>
      <c r="D701" s="284" t="s">
        <v>262</v>
      </c>
      <c r="E701" s="40">
        <v>1522</v>
      </c>
      <c r="F701" s="40">
        <v>0</v>
      </c>
      <c r="G701" s="40">
        <v>146.57</v>
      </c>
      <c r="H701" s="40">
        <v>1668.57</v>
      </c>
      <c r="I701" s="40">
        <v>1</v>
      </c>
    </row>
    <row r="702" spans="2:9" hidden="1" outlineLevel="2" x14ac:dyDescent="0.25">
      <c r="B702" s="317" t="s">
        <v>312</v>
      </c>
      <c r="C702" s="8" t="s">
        <v>16</v>
      </c>
      <c r="D702" s="284" t="s">
        <v>266</v>
      </c>
      <c r="E702" s="40">
        <v>300</v>
      </c>
      <c r="F702" s="40">
        <v>-150.34</v>
      </c>
      <c r="G702" s="40">
        <v>-149.66</v>
      </c>
      <c r="H702" s="40">
        <v>0</v>
      </c>
      <c r="I702" s="40">
        <v>1</v>
      </c>
    </row>
    <row r="703" spans="2:9" hidden="1" outlineLevel="2" x14ac:dyDescent="0.25">
      <c r="B703" s="317" t="s">
        <v>312</v>
      </c>
      <c r="C703" s="8" t="s">
        <v>62</v>
      </c>
      <c r="D703" s="284" t="s">
        <v>282</v>
      </c>
      <c r="E703" s="40">
        <v>300</v>
      </c>
      <c r="F703" s="40">
        <v>-225</v>
      </c>
      <c r="G703" s="40">
        <v>-75</v>
      </c>
      <c r="H703" s="40">
        <v>0</v>
      </c>
      <c r="I703" s="40">
        <v>1</v>
      </c>
    </row>
    <row r="704" spans="2:9" hidden="1" outlineLevel="2" x14ac:dyDescent="0.25">
      <c r="B704" s="317" t="s">
        <v>312</v>
      </c>
      <c r="C704" s="8" t="s">
        <v>38</v>
      </c>
      <c r="D704" s="284" t="s">
        <v>260</v>
      </c>
      <c r="E704" s="40">
        <v>1522</v>
      </c>
      <c r="F704" s="40">
        <v>-599.09</v>
      </c>
      <c r="G704" s="40">
        <v>-922.91</v>
      </c>
      <c r="H704" s="40">
        <v>0</v>
      </c>
      <c r="I704" s="40">
        <v>1</v>
      </c>
    </row>
    <row r="705" spans="2:9" hidden="1" outlineLevel="2" x14ac:dyDescent="0.25">
      <c r="B705" s="317" t="s">
        <v>312</v>
      </c>
      <c r="C705" s="8" t="s">
        <v>62</v>
      </c>
      <c r="D705" s="284" t="s">
        <v>282</v>
      </c>
      <c r="E705" s="40">
        <v>300</v>
      </c>
      <c r="F705" s="40">
        <v>-225</v>
      </c>
      <c r="G705" s="40">
        <v>-75</v>
      </c>
      <c r="H705" s="40">
        <v>0</v>
      </c>
      <c r="I705" s="40">
        <v>1</v>
      </c>
    </row>
    <row r="706" spans="2:9" hidden="1" outlineLevel="2" x14ac:dyDescent="0.25">
      <c r="B706" s="317" t="s">
        <v>312</v>
      </c>
      <c r="C706" s="8" t="s">
        <v>84</v>
      </c>
      <c r="D706" s="284" t="s">
        <v>271</v>
      </c>
      <c r="E706" s="40">
        <v>1965</v>
      </c>
      <c r="F706" s="40">
        <v>-490.39</v>
      </c>
      <c r="G706" s="40">
        <v>-1474.61</v>
      </c>
      <c r="H706" s="40">
        <v>0</v>
      </c>
      <c r="I706" s="40">
        <v>1</v>
      </c>
    </row>
    <row r="707" spans="2:9" hidden="1" outlineLevel="2" x14ac:dyDescent="0.25">
      <c r="B707" s="317" t="s">
        <v>312</v>
      </c>
      <c r="C707" s="8" t="s">
        <v>123</v>
      </c>
      <c r="D707" s="284" t="s">
        <v>264</v>
      </c>
      <c r="E707" s="40">
        <v>1522</v>
      </c>
      <c r="F707" s="40">
        <v>-362.9</v>
      </c>
      <c r="G707" s="40">
        <v>-1159.0999999999999</v>
      </c>
      <c r="H707" s="40">
        <v>0</v>
      </c>
      <c r="I707" s="40">
        <v>1</v>
      </c>
    </row>
    <row r="708" spans="2:9" hidden="1" outlineLevel="2" x14ac:dyDescent="0.25">
      <c r="B708" s="317" t="s">
        <v>312</v>
      </c>
      <c r="C708" s="8" t="s">
        <v>1166</v>
      </c>
      <c r="D708" s="284" t="s">
        <v>1485</v>
      </c>
      <c r="E708" s="40">
        <v>300</v>
      </c>
      <c r="F708" s="40">
        <v>-300</v>
      </c>
      <c r="G708" s="40">
        <v>0</v>
      </c>
      <c r="H708" s="40">
        <v>0</v>
      </c>
      <c r="I708" s="40">
        <v>1</v>
      </c>
    </row>
    <row r="709" spans="2:9" hidden="1" outlineLevel="2" x14ac:dyDescent="0.25">
      <c r="B709" s="317" t="s">
        <v>312</v>
      </c>
      <c r="C709" s="8" t="s">
        <v>123</v>
      </c>
      <c r="D709" s="284" t="s">
        <v>264</v>
      </c>
      <c r="E709" s="40">
        <v>196.3</v>
      </c>
      <c r="F709" s="40">
        <v>-181.45</v>
      </c>
      <c r="G709" s="40">
        <v>-14.85</v>
      </c>
      <c r="H709" s="40">
        <v>0</v>
      </c>
      <c r="I709" s="40">
        <v>1</v>
      </c>
    </row>
    <row r="710" spans="2:9" hidden="1" outlineLevel="2" x14ac:dyDescent="0.25">
      <c r="B710" s="317" t="s">
        <v>312</v>
      </c>
      <c r="C710" s="8" t="s">
        <v>123</v>
      </c>
      <c r="D710" s="284" t="s">
        <v>264</v>
      </c>
      <c r="E710" s="40">
        <v>196.3</v>
      </c>
      <c r="F710" s="40">
        <v>-181.45</v>
      </c>
      <c r="G710" s="40">
        <v>-14.85</v>
      </c>
      <c r="H710" s="40">
        <v>0</v>
      </c>
      <c r="I710" s="40">
        <v>1</v>
      </c>
    </row>
    <row r="711" spans="2:9" hidden="1" outlineLevel="2" x14ac:dyDescent="0.25">
      <c r="B711" s="317" t="s">
        <v>312</v>
      </c>
      <c r="C711" s="8" t="s">
        <v>38</v>
      </c>
      <c r="D711" s="284" t="s">
        <v>260</v>
      </c>
      <c r="E711" s="40">
        <v>300</v>
      </c>
      <c r="F711" s="40">
        <v>-94.13</v>
      </c>
      <c r="G711" s="40">
        <v>-205.87</v>
      </c>
      <c r="H711" s="40">
        <v>0</v>
      </c>
      <c r="I711" s="40">
        <v>1</v>
      </c>
    </row>
    <row r="712" spans="2:9" hidden="1" outlineLevel="2" x14ac:dyDescent="0.25">
      <c r="B712" s="317" t="s">
        <v>312</v>
      </c>
      <c r="C712" s="8" t="s">
        <v>84</v>
      </c>
      <c r="D712" s="284" t="s">
        <v>271</v>
      </c>
      <c r="E712" s="40">
        <v>392.6</v>
      </c>
      <c r="F712" s="40">
        <v>-359.9</v>
      </c>
      <c r="G712" s="40">
        <v>-29.7</v>
      </c>
      <c r="H712" s="40">
        <v>3</v>
      </c>
      <c r="I712" s="40">
        <v>1</v>
      </c>
    </row>
    <row r="713" spans="2:9" hidden="1" outlineLevel="2" x14ac:dyDescent="0.25">
      <c r="B713" s="317" t="s">
        <v>312</v>
      </c>
      <c r="C713" s="8" t="s">
        <v>16</v>
      </c>
      <c r="D713" s="284" t="s">
        <v>266</v>
      </c>
      <c r="E713" s="40">
        <v>2981.1</v>
      </c>
      <c r="F713" s="40">
        <v>-1405.5</v>
      </c>
      <c r="G713" s="40">
        <v>-1575.6</v>
      </c>
      <c r="H713" s="40">
        <v>0</v>
      </c>
      <c r="I713" s="40">
        <v>1</v>
      </c>
    </row>
    <row r="714" spans="2:9" hidden="1" outlineLevel="2" x14ac:dyDescent="0.25">
      <c r="B714" s="317" t="s">
        <v>312</v>
      </c>
      <c r="C714" s="8" t="s">
        <v>19</v>
      </c>
      <c r="D714" s="284" t="s">
        <v>262</v>
      </c>
      <c r="E714" s="40">
        <v>1522</v>
      </c>
      <c r="F714" s="40">
        <v>-443.63</v>
      </c>
      <c r="G714" s="40">
        <v>-1078.3699999999999</v>
      </c>
      <c r="H714" s="40">
        <v>0</v>
      </c>
      <c r="I714" s="40">
        <v>1</v>
      </c>
    </row>
    <row r="715" spans="2:9" hidden="1" outlineLevel="2" x14ac:dyDescent="0.25">
      <c r="B715" s="317" t="s">
        <v>312</v>
      </c>
      <c r="C715" s="8" t="s">
        <v>16</v>
      </c>
      <c r="D715" s="284" t="s">
        <v>266</v>
      </c>
      <c r="E715" s="40">
        <v>300</v>
      </c>
      <c r="F715" s="40">
        <v>-150.34</v>
      </c>
      <c r="G715" s="40">
        <v>-149.66</v>
      </c>
      <c r="H715" s="40">
        <v>0</v>
      </c>
      <c r="I715" s="40">
        <v>1</v>
      </c>
    </row>
    <row r="716" spans="2:9" hidden="1" outlineLevel="2" x14ac:dyDescent="0.25">
      <c r="B716" s="317" t="s">
        <v>312</v>
      </c>
      <c r="C716" s="8" t="s">
        <v>84</v>
      </c>
      <c r="D716" s="284" t="s">
        <v>271</v>
      </c>
      <c r="E716" s="40">
        <v>300</v>
      </c>
      <c r="F716" s="40">
        <v>-246.49</v>
      </c>
      <c r="G716" s="40">
        <v>-53.51</v>
      </c>
      <c r="H716" s="40">
        <v>0</v>
      </c>
      <c r="I716" s="40">
        <v>1</v>
      </c>
    </row>
    <row r="717" spans="2:9" hidden="1" outlineLevel="2" x14ac:dyDescent="0.25">
      <c r="B717" s="317" t="s">
        <v>312</v>
      </c>
      <c r="C717" s="8" t="s">
        <v>62</v>
      </c>
      <c r="D717" s="284" t="s">
        <v>282</v>
      </c>
      <c r="E717" s="40">
        <v>300</v>
      </c>
      <c r="F717" s="40">
        <v>-225</v>
      </c>
      <c r="G717" s="40">
        <v>-75</v>
      </c>
      <c r="H717" s="40">
        <v>0</v>
      </c>
      <c r="I717" s="40">
        <v>1</v>
      </c>
    </row>
    <row r="718" spans="2:9" hidden="1" outlineLevel="2" x14ac:dyDescent="0.25">
      <c r="B718" s="317" t="s">
        <v>312</v>
      </c>
      <c r="C718" s="8" t="s">
        <v>123</v>
      </c>
      <c r="D718" s="284" t="s">
        <v>264</v>
      </c>
      <c r="E718" s="40">
        <v>1522</v>
      </c>
      <c r="F718" s="40">
        <v>-362.9</v>
      </c>
      <c r="G718" s="40">
        <v>-1159.0999999999999</v>
      </c>
      <c r="H718" s="40">
        <v>0</v>
      </c>
      <c r="I718" s="40">
        <v>1</v>
      </c>
    </row>
    <row r="719" spans="2:9" hidden="1" outlineLevel="2" x14ac:dyDescent="0.25">
      <c r="B719" s="317" t="s">
        <v>312</v>
      </c>
      <c r="C719" s="8" t="s">
        <v>1166</v>
      </c>
      <c r="D719" s="284" t="s">
        <v>1485</v>
      </c>
      <c r="E719" s="40">
        <v>300</v>
      </c>
      <c r="F719" s="40">
        <v>-300</v>
      </c>
      <c r="G719" s="40">
        <v>0</v>
      </c>
      <c r="H719" s="40">
        <v>0</v>
      </c>
      <c r="I719" s="40">
        <v>1</v>
      </c>
    </row>
    <row r="720" spans="2:9" hidden="1" outlineLevel="2" x14ac:dyDescent="0.25">
      <c r="B720" s="317" t="s">
        <v>312</v>
      </c>
      <c r="C720" s="8" t="s">
        <v>16</v>
      </c>
      <c r="D720" s="284" t="s">
        <v>266</v>
      </c>
      <c r="E720" s="40">
        <v>10256.200000000001</v>
      </c>
      <c r="F720" s="40">
        <v>-1526.13</v>
      </c>
      <c r="G720" s="40">
        <v>-8730.07</v>
      </c>
      <c r="H720" s="40">
        <v>0</v>
      </c>
      <c r="I720" s="40">
        <v>1</v>
      </c>
    </row>
    <row r="721" spans="2:9" hidden="1" outlineLevel="2" x14ac:dyDescent="0.25">
      <c r="B721" s="317" t="s">
        <v>312</v>
      </c>
      <c r="C721" s="8" t="s">
        <v>123</v>
      </c>
      <c r="D721" s="284" t="s">
        <v>264</v>
      </c>
      <c r="E721" s="40">
        <v>300</v>
      </c>
      <c r="F721" s="40">
        <v>-362.9</v>
      </c>
      <c r="G721" s="40">
        <v>0</v>
      </c>
      <c r="H721" s="40">
        <v>-62.9</v>
      </c>
      <c r="I721" s="40">
        <v>1</v>
      </c>
    </row>
    <row r="722" spans="2:9" hidden="1" outlineLevel="2" x14ac:dyDescent="0.25">
      <c r="B722" s="317" t="s">
        <v>312</v>
      </c>
      <c r="C722" s="8" t="s">
        <v>38</v>
      </c>
      <c r="D722" s="284" t="s">
        <v>260</v>
      </c>
      <c r="E722" s="40">
        <v>300</v>
      </c>
      <c r="F722" s="40">
        <v>-94.13</v>
      </c>
      <c r="G722" s="40">
        <v>-205.87</v>
      </c>
      <c r="H722" s="40">
        <v>0</v>
      </c>
      <c r="I722" s="40">
        <v>1</v>
      </c>
    </row>
    <row r="723" spans="2:9" hidden="1" outlineLevel="2" x14ac:dyDescent="0.25">
      <c r="B723" s="317" t="s">
        <v>312</v>
      </c>
      <c r="C723" s="8" t="s">
        <v>84</v>
      </c>
      <c r="D723" s="284" t="s">
        <v>271</v>
      </c>
      <c r="E723" s="40">
        <v>300</v>
      </c>
      <c r="F723" s="40">
        <v>-263.35000000000002</v>
      </c>
      <c r="G723" s="40">
        <v>-36.65</v>
      </c>
      <c r="H723" s="40">
        <v>0</v>
      </c>
      <c r="I723" s="40">
        <v>1</v>
      </c>
    </row>
    <row r="724" spans="2:9" hidden="1" outlineLevel="2" x14ac:dyDescent="0.25">
      <c r="B724" s="317" t="s">
        <v>312</v>
      </c>
      <c r="C724" s="8" t="s">
        <v>19</v>
      </c>
      <c r="D724" s="284" t="s">
        <v>262</v>
      </c>
      <c r="E724" s="40">
        <v>1522</v>
      </c>
      <c r="F724" s="40">
        <v>0</v>
      </c>
      <c r="G724" s="40">
        <v>146.57</v>
      </c>
      <c r="H724" s="40">
        <v>1668.57</v>
      </c>
      <c r="I724" s="40">
        <v>1</v>
      </c>
    </row>
    <row r="725" spans="2:9" hidden="1" outlineLevel="2" x14ac:dyDescent="0.25">
      <c r="B725" s="317" t="s">
        <v>312</v>
      </c>
      <c r="C725" s="8" t="s">
        <v>16</v>
      </c>
      <c r="D725" s="284" t="s">
        <v>266</v>
      </c>
      <c r="E725" s="40">
        <v>743</v>
      </c>
      <c r="F725" s="40">
        <v>-318.82</v>
      </c>
      <c r="G725" s="40">
        <v>-424.18</v>
      </c>
      <c r="H725" s="40">
        <v>0</v>
      </c>
      <c r="I725" s="40">
        <v>1</v>
      </c>
    </row>
    <row r="726" spans="2:9" hidden="1" outlineLevel="2" x14ac:dyDescent="0.25">
      <c r="B726" s="317" t="s">
        <v>312</v>
      </c>
      <c r="C726" s="8" t="s">
        <v>38</v>
      </c>
      <c r="D726" s="284" t="s">
        <v>260</v>
      </c>
      <c r="E726" s="40">
        <v>1614.6</v>
      </c>
      <c r="F726" s="40">
        <v>-599.09</v>
      </c>
      <c r="G726" s="40">
        <v>-1015.51</v>
      </c>
      <c r="H726" s="40">
        <v>0</v>
      </c>
      <c r="I726" s="40">
        <v>1</v>
      </c>
    </row>
    <row r="727" spans="2:9" hidden="1" outlineLevel="2" x14ac:dyDescent="0.25">
      <c r="B727" s="317" t="s">
        <v>312</v>
      </c>
      <c r="C727" s="8" t="s">
        <v>38</v>
      </c>
      <c r="D727" s="284" t="s">
        <v>260</v>
      </c>
      <c r="E727" s="40">
        <v>1965</v>
      </c>
      <c r="F727" s="40">
        <v>-732.9</v>
      </c>
      <c r="G727" s="40">
        <v>-1232.0999999999999</v>
      </c>
      <c r="H727" s="40">
        <v>0</v>
      </c>
      <c r="I727" s="40">
        <v>1</v>
      </c>
    </row>
    <row r="728" spans="2:9" hidden="1" outlineLevel="2" x14ac:dyDescent="0.25">
      <c r="B728" s="317" t="s">
        <v>312</v>
      </c>
      <c r="C728" s="8" t="s">
        <v>62</v>
      </c>
      <c r="D728" s="284" t="s">
        <v>282</v>
      </c>
      <c r="E728" s="40">
        <v>743</v>
      </c>
      <c r="F728" s="40">
        <v>-557.25</v>
      </c>
      <c r="G728" s="40">
        <v>-185.75</v>
      </c>
      <c r="H728" s="40">
        <v>0</v>
      </c>
      <c r="I728" s="40">
        <v>1</v>
      </c>
    </row>
    <row r="729" spans="2:9" hidden="1" outlineLevel="2" x14ac:dyDescent="0.25">
      <c r="B729" s="317" t="s">
        <v>312</v>
      </c>
      <c r="C729" s="8" t="s">
        <v>84</v>
      </c>
      <c r="D729" s="284" t="s">
        <v>271</v>
      </c>
      <c r="E729" s="40">
        <v>1522</v>
      </c>
      <c r="F729" s="40">
        <v>-442.45</v>
      </c>
      <c r="G729" s="40">
        <v>-1079.55</v>
      </c>
      <c r="H729" s="40">
        <v>0</v>
      </c>
      <c r="I729" s="40">
        <v>1</v>
      </c>
    </row>
    <row r="730" spans="2:9" hidden="1" outlineLevel="2" x14ac:dyDescent="0.25">
      <c r="B730" s="317" t="s">
        <v>312</v>
      </c>
      <c r="C730" s="8" t="s">
        <v>123</v>
      </c>
      <c r="D730" s="284" t="s">
        <v>264</v>
      </c>
      <c r="E730" s="40">
        <v>1965</v>
      </c>
      <c r="F730" s="40">
        <v>-531.38</v>
      </c>
      <c r="G730" s="40">
        <v>-1433.62</v>
      </c>
      <c r="H730" s="40">
        <v>0</v>
      </c>
      <c r="I730" s="40">
        <v>1</v>
      </c>
    </row>
    <row r="731" spans="2:9" hidden="1" outlineLevel="2" x14ac:dyDescent="0.25">
      <c r="B731" s="317" t="s">
        <v>312</v>
      </c>
      <c r="C731" s="8" t="s">
        <v>1166</v>
      </c>
      <c r="D731" s="284" t="s">
        <v>1485</v>
      </c>
      <c r="E731" s="40">
        <v>743</v>
      </c>
      <c r="F731" s="40">
        <v>-656.11</v>
      </c>
      <c r="G731" s="40">
        <v>-86.89</v>
      </c>
      <c r="H731" s="40">
        <v>0</v>
      </c>
      <c r="I731" s="40">
        <v>1</v>
      </c>
    </row>
    <row r="732" spans="2:9" hidden="1" outlineLevel="2" x14ac:dyDescent="0.25">
      <c r="B732" s="317" t="s">
        <v>312</v>
      </c>
      <c r="C732" s="8" t="s">
        <v>123</v>
      </c>
      <c r="D732" s="284" t="s">
        <v>264</v>
      </c>
      <c r="E732" s="40">
        <v>835.6</v>
      </c>
      <c r="F732" s="40">
        <v>-531.38</v>
      </c>
      <c r="G732" s="40">
        <v>-304.22000000000003</v>
      </c>
      <c r="H732" s="40">
        <v>0</v>
      </c>
      <c r="I732" s="40">
        <v>1</v>
      </c>
    </row>
    <row r="733" spans="2:9" hidden="1" outlineLevel="2" x14ac:dyDescent="0.25">
      <c r="B733" s="317" t="s">
        <v>312</v>
      </c>
      <c r="C733" s="8" t="s">
        <v>38</v>
      </c>
      <c r="D733" s="284" t="s">
        <v>260</v>
      </c>
      <c r="E733" s="40">
        <v>743</v>
      </c>
      <c r="F733" s="40">
        <v>-186.96</v>
      </c>
      <c r="G733" s="40">
        <v>-556.04</v>
      </c>
      <c r="H733" s="40">
        <v>0</v>
      </c>
      <c r="I733" s="40">
        <v>1</v>
      </c>
    </row>
    <row r="734" spans="2:9" hidden="1" outlineLevel="2" x14ac:dyDescent="0.25">
      <c r="B734" s="317" t="s">
        <v>312</v>
      </c>
      <c r="C734" s="8" t="s">
        <v>84</v>
      </c>
      <c r="D734" s="284" t="s">
        <v>271</v>
      </c>
      <c r="E734" s="40">
        <v>743</v>
      </c>
      <c r="F734" s="40">
        <v>-347.64</v>
      </c>
      <c r="G734" s="40">
        <v>-395.36</v>
      </c>
      <c r="H734" s="40">
        <v>0</v>
      </c>
      <c r="I734" s="40">
        <v>1</v>
      </c>
    </row>
    <row r="735" spans="2:9" hidden="1" outlineLevel="2" x14ac:dyDescent="0.25">
      <c r="B735" s="317" t="s">
        <v>312</v>
      </c>
      <c r="C735" s="8" t="s">
        <v>16</v>
      </c>
      <c r="D735" s="284" t="s">
        <v>266</v>
      </c>
      <c r="E735" s="40">
        <v>636.20000000000005</v>
      </c>
      <c r="F735" s="40">
        <v>-514.41999999999996</v>
      </c>
      <c r="G735" s="40">
        <v>-121.78</v>
      </c>
      <c r="H735" s="40">
        <v>0</v>
      </c>
      <c r="I735" s="40">
        <v>1</v>
      </c>
    </row>
    <row r="736" spans="2:9" hidden="1" outlineLevel="2" x14ac:dyDescent="0.25">
      <c r="B736" s="317" t="s">
        <v>312</v>
      </c>
      <c r="C736" s="8" t="s">
        <v>19</v>
      </c>
      <c r="D736" s="284" t="s">
        <v>262</v>
      </c>
      <c r="E736" s="40">
        <v>2057.6</v>
      </c>
      <c r="F736" s="40">
        <v>0</v>
      </c>
      <c r="G736" s="40">
        <v>198.15</v>
      </c>
      <c r="H736" s="40">
        <v>2255.75</v>
      </c>
      <c r="I736" s="40">
        <v>1</v>
      </c>
    </row>
    <row r="737" spans="2:11" hidden="1" outlineLevel="2" x14ac:dyDescent="0.25">
      <c r="B737" s="317" t="s">
        <v>312</v>
      </c>
      <c r="C737" s="8" t="s">
        <v>16</v>
      </c>
      <c r="D737" s="284" t="s">
        <v>266</v>
      </c>
      <c r="E737" s="40">
        <v>636.20000000000005</v>
      </c>
      <c r="F737" s="40">
        <v>-387.31</v>
      </c>
      <c r="G737" s="40">
        <v>-248.89</v>
      </c>
      <c r="H737" s="40">
        <v>0</v>
      </c>
      <c r="I737" s="40">
        <v>1</v>
      </c>
    </row>
    <row r="738" spans="2:11" hidden="1" outlineLevel="2" x14ac:dyDescent="0.25">
      <c r="B738" s="317" t="s">
        <v>312</v>
      </c>
      <c r="C738" s="8" t="s">
        <v>62</v>
      </c>
      <c r="D738" s="284" t="s">
        <v>282</v>
      </c>
      <c r="E738" s="40">
        <v>392.6</v>
      </c>
      <c r="F738" s="40">
        <v>-294.45</v>
      </c>
      <c r="G738" s="40">
        <v>-98.15</v>
      </c>
      <c r="H738" s="40">
        <v>0</v>
      </c>
      <c r="I738" s="40">
        <v>1</v>
      </c>
    </row>
    <row r="739" spans="2:11" hidden="1" outlineLevel="2" x14ac:dyDescent="0.25">
      <c r="B739" s="317" t="s">
        <v>312</v>
      </c>
      <c r="C739" s="8" t="s">
        <v>84</v>
      </c>
      <c r="D739" s="284" t="s">
        <v>271</v>
      </c>
      <c r="E739" s="40">
        <v>1522</v>
      </c>
      <c r="F739" s="40">
        <v>-442.45</v>
      </c>
      <c r="G739" s="40">
        <v>-1079.55</v>
      </c>
      <c r="H739" s="40">
        <v>0</v>
      </c>
      <c r="I739" s="40">
        <v>1</v>
      </c>
    </row>
    <row r="740" spans="2:11" hidden="1" outlineLevel="2" x14ac:dyDescent="0.25">
      <c r="B740" s="317" t="s">
        <v>312</v>
      </c>
      <c r="C740" s="8" t="s">
        <v>123</v>
      </c>
      <c r="D740" s="284" t="s">
        <v>264</v>
      </c>
      <c r="E740" s="40">
        <v>10139.48</v>
      </c>
      <c r="F740" s="40">
        <v>-1108.1600000000001</v>
      </c>
      <c r="G740" s="40">
        <v>-9031.32</v>
      </c>
      <c r="H740" s="40">
        <v>0</v>
      </c>
      <c r="I740" s="40">
        <v>1</v>
      </c>
    </row>
    <row r="741" spans="2:11" hidden="1" outlineLevel="2" x14ac:dyDescent="0.25">
      <c r="B741" s="317" t="s">
        <v>312</v>
      </c>
      <c r="C741" s="8" t="s">
        <v>38</v>
      </c>
      <c r="D741" s="284" t="s">
        <v>260</v>
      </c>
      <c r="E741" s="40">
        <v>111.8</v>
      </c>
      <c r="F741" s="40">
        <v>-89.32</v>
      </c>
      <c r="G741" s="40">
        <v>0.32</v>
      </c>
      <c r="H741" s="40">
        <v>22.8</v>
      </c>
      <c r="I741" s="40">
        <v>1</v>
      </c>
    </row>
    <row r="742" spans="2:11" hidden="1" outlineLevel="2" x14ac:dyDescent="0.25">
      <c r="B742" s="317" t="s">
        <v>312</v>
      </c>
      <c r="C742" s="8" t="s">
        <v>38</v>
      </c>
      <c r="D742" s="284" t="s">
        <v>260</v>
      </c>
      <c r="E742" s="40">
        <v>636.20000000000005</v>
      </c>
      <c r="F742" s="40">
        <v>-130.81</v>
      </c>
      <c r="G742" s="40">
        <v>-502.39</v>
      </c>
      <c r="H742" s="40">
        <v>3</v>
      </c>
      <c r="I742" s="40">
        <v>1</v>
      </c>
    </row>
    <row r="743" spans="2:11" hidden="1" outlineLevel="2" x14ac:dyDescent="0.25">
      <c r="B743" s="317" t="s">
        <v>312</v>
      </c>
      <c r="C743" s="8" t="s">
        <v>1166</v>
      </c>
      <c r="D743" s="284" t="s">
        <v>1485</v>
      </c>
      <c r="E743" s="40">
        <v>300</v>
      </c>
      <c r="F743" s="40">
        <v>-300</v>
      </c>
      <c r="G743" s="40">
        <v>0</v>
      </c>
      <c r="H743" s="40">
        <v>0</v>
      </c>
      <c r="I743" s="40">
        <v>1</v>
      </c>
    </row>
    <row r="744" spans="2:11" hidden="1" outlineLevel="2" x14ac:dyDescent="0.25">
      <c r="B744" s="317" t="s">
        <v>312</v>
      </c>
      <c r="C744" s="8" t="s">
        <v>16</v>
      </c>
      <c r="D744" s="284" t="s">
        <v>266</v>
      </c>
      <c r="E744" s="40">
        <v>392.6</v>
      </c>
      <c r="F744" s="40">
        <v>-362.9</v>
      </c>
      <c r="G744" s="40">
        <v>-29.7</v>
      </c>
      <c r="H744" s="40">
        <v>0</v>
      </c>
      <c r="I744" s="40">
        <v>1</v>
      </c>
    </row>
    <row r="745" spans="2:11" hidden="1" outlineLevel="2" x14ac:dyDescent="0.25">
      <c r="B745" s="317" t="s">
        <v>312</v>
      </c>
      <c r="C745" s="8" t="s">
        <v>16</v>
      </c>
      <c r="D745" s="284" t="s">
        <v>266</v>
      </c>
      <c r="E745" s="40">
        <v>443</v>
      </c>
      <c r="F745" s="40">
        <v>0</v>
      </c>
      <c r="G745" s="40">
        <v>-443</v>
      </c>
      <c r="H745" s="40">
        <v>0</v>
      </c>
      <c r="I745" s="40">
        <v>1</v>
      </c>
    </row>
    <row r="746" spans="2:11" hidden="1" outlineLevel="2" x14ac:dyDescent="0.25">
      <c r="B746" s="317" t="s">
        <v>312</v>
      </c>
      <c r="C746" s="8" t="s">
        <v>123</v>
      </c>
      <c r="D746" s="284" t="s">
        <v>264</v>
      </c>
      <c r="E746" s="40">
        <v>300</v>
      </c>
      <c r="F746" s="40">
        <v>-362.9</v>
      </c>
      <c r="G746" s="40">
        <v>0</v>
      </c>
      <c r="H746" s="40">
        <v>-62.9</v>
      </c>
      <c r="I746" s="40">
        <v>1</v>
      </c>
    </row>
    <row r="747" spans="2:11" hidden="1" outlineLevel="2" x14ac:dyDescent="0.25">
      <c r="B747" s="317" t="s">
        <v>312</v>
      </c>
      <c r="C747" s="8" t="s">
        <v>38</v>
      </c>
      <c r="D747" s="284" t="s">
        <v>260</v>
      </c>
      <c r="E747" s="40">
        <v>300</v>
      </c>
      <c r="F747" s="40">
        <v>-94.13</v>
      </c>
      <c r="G747" s="40">
        <v>-205.87</v>
      </c>
      <c r="H747" s="40">
        <v>0</v>
      </c>
      <c r="I747" s="40">
        <v>1</v>
      </c>
    </row>
    <row r="748" spans="2:11" hidden="1" outlineLevel="2" x14ac:dyDescent="0.25">
      <c r="B748" s="317" t="s">
        <v>312</v>
      </c>
      <c r="C748" s="8" t="s">
        <v>84</v>
      </c>
      <c r="D748" s="284" t="s">
        <v>271</v>
      </c>
      <c r="E748" s="40">
        <v>300</v>
      </c>
      <c r="F748" s="40">
        <v>-263.35000000000002</v>
      </c>
      <c r="G748" s="40">
        <v>-36.65</v>
      </c>
      <c r="H748" s="40">
        <v>0</v>
      </c>
      <c r="I748" s="40">
        <v>1</v>
      </c>
    </row>
    <row r="749" spans="2:11" hidden="1" outlineLevel="2" x14ac:dyDescent="0.25">
      <c r="B749" s="317" t="s">
        <v>312</v>
      </c>
      <c r="C749" s="8" t="s">
        <v>19</v>
      </c>
      <c r="D749" s="284" t="s">
        <v>262</v>
      </c>
      <c r="E749" s="40">
        <v>10046.879999999999</v>
      </c>
      <c r="F749" s="40">
        <v>-3549.99</v>
      </c>
      <c r="G749" s="40">
        <v>-6496.89</v>
      </c>
      <c r="H749" s="40">
        <v>0</v>
      </c>
      <c r="I749" s="40">
        <v>1</v>
      </c>
    </row>
    <row r="750" spans="2:11" outlineLevel="1" collapsed="1" x14ac:dyDescent="0.25">
      <c r="B750" s="318" t="s">
        <v>324</v>
      </c>
      <c r="E750" s="40">
        <f>SUBTOTAL(9,E539:E749)</f>
        <v>192137.51000000013</v>
      </c>
      <c r="F750" s="40">
        <f>SUBTOTAL(9,F539:F749)</f>
        <v>-75050.299999999945</v>
      </c>
      <c r="G750" s="40">
        <f>SUBTOTAL(9,G539:G749)</f>
        <v>-106525.35999999997</v>
      </c>
      <c r="H750" s="40">
        <f>SUBTOTAL(9,H539:H749)</f>
        <v>10561.849999999999</v>
      </c>
      <c r="I750" s="40">
        <f>SUBTOTAL(9,I539:I749)</f>
        <v>211</v>
      </c>
      <c r="K750" s="40"/>
    </row>
    <row r="751" spans="2:11" hidden="1" outlineLevel="2" x14ac:dyDescent="0.25">
      <c r="B751" s="317" t="s">
        <v>313</v>
      </c>
      <c r="C751" s="8" t="s">
        <v>62</v>
      </c>
      <c r="D751" s="284" t="s">
        <v>282</v>
      </c>
      <c r="E751" s="40">
        <v>300</v>
      </c>
      <c r="F751" s="40">
        <v>-225</v>
      </c>
      <c r="G751" s="40">
        <v>-75</v>
      </c>
      <c r="H751" s="40">
        <v>0</v>
      </c>
      <c r="I751" s="40">
        <v>1</v>
      </c>
    </row>
    <row r="752" spans="2:11" hidden="1" outlineLevel="2" x14ac:dyDescent="0.25">
      <c r="B752" s="317" t="s">
        <v>313</v>
      </c>
      <c r="C752" s="8" t="s">
        <v>84</v>
      </c>
      <c r="D752" s="284" t="s">
        <v>271</v>
      </c>
      <c r="E752" s="40">
        <v>1522</v>
      </c>
      <c r="F752" s="40">
        <v>-442.45</v>
      </c>
      <c r="G752" s="40">
        <v>-1079.55</v>
      </c>
      <c r="H752" s="40">
        <v>0</v>
      </c>
      <c r="I752" s="40">
        <v>1</v>
      </c>
    </row>
    <row r="753" spans="2:9" hidden="1" outlineLevel="2" x14ac:dyDescent="0.25">
      <c r="B753" s="317" t="s">
        <v>313</v>
      </c>
      <c r="C753" s="8" t="s">
        <v>123</v>
      </c>
      <c r="D753" s="284" t="s">
        <v>264</v>
      </c>
      <c r="E753" s="40">
        <v>1522</v>
      </c>
      <c r="F753" s="40">
        <v>-63.7</v>
      </c>
      <c r="G753" s="40">
        <v>-1458.3</v>
      </c>
      <c r="H753" s="40">
        <v>0</v>
      </c>
      <c r="I753" s="40">
        <v>1</v>
      </c>
    </row>
    <row r="754" spans="2:9" hidden="1" outlineLevel="2" x14ac:dyDescent="0.25">
      <c r="B754" s="317" t="s">
        <v>313</v>
      </c>
      <c r="C754" s="8" t="s">
        <v>1166</v>
      </c>
      <c r="D754" s="284" t="s">
        <v>1485</v>
      </c>
      <c r="E754" s="40">
        <v>392.6</v>
      </c>
      <c r="F754" s="40">
        <v>-392.6</v>
      </c>
      <c r="G754" s="40">
        <v>0</v>
      </c>
      <c r="H754" s="40">
        <v>0</v>
      </c>
      <c r="I754" s="40">
        <v>1</v>
      </c>
    </row>
    <row r="755" spans="2:9" hidden="1" outlineLevel="2" x14ac:dyDescent="0.25">
      <c r="B755" s="317" t="s">
        <v>313</v>
      </c>
      <c r="C755" s="8" t="s">
        <v>16</v>
      </c>
      <c r="D755" s="284" t="s">
        <v>266</v>
      </c>
      <c r="E755" s="40">
        <v>300</v>
      </c>
      <c r="F755" s="40">
        <v>-362.9</v>
      </c>
      <c r="G755" s="40">
        <v>0</v>
      </c>
      <c r="H755" s="40">
        <v>-62.9</v>
      </c>
      <c r="I755" s="40">
        <v>1</v>
      </c>
    </row>
    <row r="756" spans="2:9" hidden="1" outlineLevel="2" x14ac:dyDescent="0.25">
      <c r="B756" s="317" t="s">
        <v>313</v>
      </c>
      <c r="C756" s="8" t="s">
        <v>199</v>
      </c>
      <c r="D756" s="284" t="s">
        <v>274</v>
      </c>
      <c r="E756" s="40">
        <v>574.4</v>
      </c>
      <c r="F756" s="40">
        <v>0</v>
      </c>
      <c r="G756" s="40">
        <v>-574.4</v>
      </c>
      <c r="H756" s="40">
        <v>0</v>
      </c>
      <c r="I756" s="40">
        <v>1</v>
      </c>
    </row>
    <row r="757" spans="2:9" hidden="1" outlineLevel="2" x14ac:dyDescent="0.25">
      <c r="B757" s="317" t="s">
        <v>313</v>
      </c>
      <c r="C757" s="8" t="s">
        <v>123</v>
      </c>
      <c r="D757" s="284" t="s">
        <v>264</v>
      </c>
      <c r="E757" s="40">
        <v>300</v>
      </c>
      <c r="F757" s="40">
        <v>-63.7</v>
      </c>
      <c r="G757" s="40">
        <v>-236.3</v>
      </c>
      <c r="H757" s="40">
        <v>0</v>
      </c>
      <c r="I757" s="40">
        <v>1</v>
      </c>
    </row>
    <row r="758" spans="2:9" hidden="1" outlineLevel="2" x14ac:dyDescent="0.25">
      <c r="B758" s="317" t="s">
        <v>313</v>
      </c>
      <c r="C758" s="8" t="s">
        <v>38</v>
      </c>
      <c r="D758" s="284" t="s">
        <v>260</v>
      </c>
      <c r="E758" s="40">
        <v>300</v>
      </c>
      <c r="F758" s="40">
        <v>-94.13</v>
      </c>
      <c r="G758" s="40">
        <v>-205.87</v>
      </c>
      <c r="H758" s="40">
        <v>0</v>
      </c>
      <c r="I758" s="40">
        <v>1</v>
      </c>
    </row>
    <row r="759" spans="2:9" hidden="1" outlineLevel="2" x14ac:dyDescent="0.25">
      <c r="B759" s="317" t="s">
        <v>313</v>
      </c>
      <c r="C759" s="8" t="s">
        <v>84</v>
      </c>
      <c r="D759" s="284" t="s">
        <v>271</v>
      </c>
      <c r="E759" s="40">
        <v>392.6</v>
      </c>
      <c r="F759" s="40">
        <v>-263.35000000000002</v>
      </c>
      <c r="G759" s="40">
        <v>-129.25</v>
      </c>
      <c r="H759" s="40">
        <v>0</v>
      </c>
      <c r="I759" s="40">
        <v>1</v>
      </c>
    </row>
    <row r="760" spans="2:9" hidden="1" outlineLevel="2" x14ac:dyDescent="0.25">
      <c r="B760" s="317" t="s">
        <v>313</v>
      </c>
      <c r="C760" s="8" t="s">
        <v>19</v>
      </c>
      <c r="D760" s="284" t="s">
        <v>262</v>
      </c>
      <c r="E760" s="40">
        <v>1522</v>
      </c>
      <c r="F760" s="40">
        <v>0</v>
      </c>
      <c r="G760" s="40">
        <v>146.57</v>
      </c>
      <c r="H760" s="40">
        <v>1668.57</v>
      </c>
      <c r="I760" s="40">
        <v>1</v>
      </c>
    </row>
    <row r="761" spans="2:9" hidden="1" outlineLevel="2" x14ac:dyDescent="0.25">
      <c r="B761" s="317" t="s">
        <v>313</v>
      </c>
      <c r="C761" s="8" t="s">
        <v>62</v>
      </c>
      <c r="D761" s="284" t="s">
        <v>282</v>
      </c>
      <c r="E761" s="40">
        <v>300</v>
      </c>
      <c r="F761" s="40">
        <v>-225</v>
      </c>
      <c r="G761" s="40">
        <v>-75</v>
      </c>
      <c r="H761" s="40">
        <v>0</v>
      </c>
      <c r="I761" s="40">
        <v>1</v>
      </c>
    </row>
    <row r="762" spans="2:9" hidden="1" outlineLevel="2" x14ac:dyDescent="0.25">
      <c r="B762" s="317" t="s">
        <v>313</v>
      </c>
      <c r="C762" s="8" t="s">
        <v>84</v>
      </c>
      <c r="D762" s="284" t="s">
        <v>271</v>
      </c>
      <c r="E762" s="40">
        <v>1614.6</v>
      </c>
      <c r="F762" s="40">
        <v>-442.45</v>
      </c>
      <c r="G762" s="40">
        <v>-1172.1500000000001</v>
      </c>
      <c r="H762" s="40">
        <v>0</v>
      </c>
      <c r="I762" s="40">
        <v>1</v>
      </c>
    </row>
    <row r="763" spans="2:9" hidden="1" outlineLevel="2" x14ac:dyDescent="0.25">
      <c r="B763" s="317" t="s">
        <v>313</v>
      </c>
      <c r="C763" s="8" t="s">
        <v>123</v>
      </c>
      <c r="D763" s="284" t="s">
        <v>264</v>
      </c>
      <c r="E763" s="40">
        <v>1614.6</v>
      </c>
      <c r="F763" s="40">
        <v>-85.3</v>
      </c>
      <c r="G763" s="40">
        <v>-1529.3</v>
      </c>
      <c r="H763" s="40">
        <v>0</v>
      </c>
      <c r="I763" s="40">
        <v>1</v>
      </c>
    </row>
    <row r="764" spans="2:9" hidden="1" outlineLevel="2" x14ac:dyDescent="0.25">
      <c r="B764" s="317" t="s">
        <v>313</v>
      </c>
      <c r="C764" s="8" t="s">
        <v>38</v>
      </c>
      <c r="D764" s="284" t="s">
        <v>260</v>
      </c>
      <c r="E764" s="40">
        <v>636.20000000000005</v>
      </c>
      <c r="F764" s="40">
        <v>-130.81</v>
      </c>
      <c r="G764" s="40">
        <v>-502.39</v>
      </c>
      <c r="H764" s="40">
        <v>3</v>
      </c>
      <c r="I764" s="40">
        <v>1</v>
      </c>
    </row>
    <row r="765" spans="2:9" hidden="1" outlineLevel="2" x14ac:dyDescent="0.25">
      <c r="B765" s="317" t="s">
        <v>313</v>
      </c>
      <c r="C765" s="8" t="s">
        <v>1166</v>
      </c>
      <c r="D765" s="284" t="s">
        <v>1485</v>
      </c>
      <c r="E765" s="40">
        <v>1836.6</v>
      </c>
      <c r="F765" s="40">
        <v>0</v>
      </c>
      <c r="G765" s="40">
        <v>-670.5</v>
      </c>
      <c r="H765" s="40">
        <v>1166.0999999999999</v>
      </c>
      <c r="I765" s="40">
        <v>1</v>
      </c>
    </row>
    <row r="766" spans="2:9" hidden="1" outlineLevel="2" x14ac:dyDescent="0.25">
      <c r="B766" s="317" t="s">
        <v>313</v>
      </c>
      <c r="C766" s="8" t="s">
        <v>16</v>
      </c>
      <c r="D766" s="284" t="s">
        <v>266</v>
      </c>
      <c r="E766" s="40">
        <v>392.6</v>
      </c>
      <c r="F766" s="40">
        <v>-362.9</v>
      </c>
      <c r="G766" s="40">
        <v>-29.7</v>
      </c>
      <c r="H766" s="40">
        <v>0</v>
      </c>
      <c r="I766" s="40">
        <v>1</v>
      </c>
    </row>
    <row r="767" spans="2:9" hidden="1" outlineLevel="2" x14ac:dyDescent="0.25">
      <c r="B767" s="317" t="s">
        <v>313</v>
      </c>
      <c r="C767" s="8" t="s">
        <v>123</v>
      </c>
      <c r="D767" s="284" t="s">
        <v>264</v>
      </c>
      <c r="E767" s="40">
        <v>300</v>
      </c>
      <c r="F767" s="40">
        <v>-63.7</v>
      </c>
      <c r="G767" s="40">
        <v>-236.3</v>
      </c>
      <c r="H767" s="40">
        <v>0</v>
      </c>
      <c r="I767" s="40">
        <v>1</v>
      </c>
    </row>
    <row r="768" spans="2:9" hidden="1" outlineLevel="2" x14ac:dyDescent="0.25">
      <c r="B768" s="317" t="s">
        <v>313</v>
      </c>
      <c r="C768" s="8" t="s">
        <v>38</v>
      </c>
      <c r="D768" s="284" t="s">
        <v>260</v>
      </c>
      <c r="E768" s="40">
        <v>300</v>
      </c>
      <c r="F768" s="40">
        <v>-94.13</v>
      </c>
      <c r="G768" s="40">
        <v>-205.87</v>
      </c>
      <c r="H768" s="40">
        <v>0</v>
      </c>
      <c r="I768" s="40">
        <v>1</v>
      </c>
    </row>
    <row r="769" spans="2:9" hidden="1" outlineLevel="2" x14ac:dyDescent="0.25">
      <c r="B769" s="317" t="s">
        <v>313</v>
      </c>
      <c r="C769" s="8" t="s">
        <v>84</v>
      </c>
      <c r="D769" s="284" t="s">
        <v>271</v>
      </c>
      <c r="E769" s="40">
        <v>300</v>
      </c>
      <c r="F769" s="40">
        <v>-263.35000000000002</v>
      </c>
      <c r="G769" s="40">
        <v>-36.65</v>
      </c>
      <c r="H769" s="40">
        <v>0</v>
      </c>
      <c r="I769" s="40">
        <v>1</v>
      </c>
    </row>
    <row r="770" spans="2:9" hidden="1" outlineLevel="2" x14ac:dyDescent="0.25">
      <c r="B770" s="317" t="s">
        <v>313</v>
      </c>
      <c r="C770" s="8" t="s">
        <v>16</v>
      </c>
      <c r="D770" s="284" t="s">
        <v>266</v>
      </c>
      <c r="E770" s="40">
        <v>1522</v>
      </c>
      <c r="F770" s="40">
        <v>-362.9</v>
      </c>
      <c r="G770" s="40">
        <v>-1159.0999999999999</v>
      </c>
      <c r="H770" s="40">
        <v>0</v>
      </c>
      <c r="I770" s="40">
        <v>1</v>
      </c>
    </row>
    <row r="771" spans="2:9" hidden="1" outlineLevel="2" x14ac:dyDescent="0.25">
      <c r="B771" s="317" t="s">
        <v>313</v>
      </c>
      <c r="C771" s="8" t="s">
        <v>19</v>
      </c>
      <c r="D771" s="284" t="s">
        <v>262</v>
      </c>
      <c r="E771" s="40">
        <v>1522</v>
      </c>
      <c r="F771" s="40">
        <v>-443.63</v>
      </c>
      <c r="G771" s="40">
        <v>-1078.3699999999999</v>
      </c>
      <c r="H771" s="40">
        <v>0</v>
      </c>
      <c r="I771" s="40">
        <v>1</v>
      </c>
    </row>
    <row r="772" spans="2:9" hidden="1" outlineLevel="2" x14ac:dyDescent="0.25">
      <c r="B772" s="317" t="s">
        <v>313</v>
      </c>
      <c r="C772" s="8" t="s">
        <v>84</v>
      </c>
      <c r="D772" s="284" t="s">
        <v>271</v>
      </c>
      <c r="E772" s="40">
        <v>1522</v>
      </c>
      <c r="F772" s="40">
        <v>-442.45</v>
      </c>
      <c r="G772" s="40">
        <v>-1079.55</v>
      </c>
      <c r="H772" s="40">
        <v>0</v>
      </c>
      <c r="I772" s="40">
        <v>1</v>
      </c>
    </row>
    <row r="773" spans="2:9" hidden="1" outlineLevel="2" x14ac:dyDescent="0.25">
      <c r="B773" s="317" t="s">
        <v>313</v>
      </c>
      <c r="C773" s="8" t="s">
        <v>123</v>
      </c>
      <c r="D773" s="284" t="s">
        <v>264</v>
      </c>
      <c r="E773" s="40">
        <v>1522</v>
      </c>
      <c r="F773" s="40">
        <v>-63.7</v>
      </c>
      <c r="G773" s="40">
        <v>-1458.3</v>
      </c>
      <c r="H773" s="40">
        <v>0</v>
      </c>
      <c r="I773" s="40">
        <v>1</v>
      </c>
    </row>
    <row r="774" spans="2:9" hidden="1" outlineLevel="2" x14ac:dyDescent="0.25">
      <c r="B774" s="317" t="s">
        <v>313</v>
      </c>
      <c r="C774" s="8" t="s">
        <v>84</v>
      </c>
      <c r="D774" s="284" t="s">
        <v>271</v>
      </c>
      <c r="E774" s="40">
        <v>485.2</v>
      </c>
      <c r="F774" s="40">
        <v>-277.41000000000003</v>
      </c>
      <c r="G774" s="40">
        <v>-207.79</v>
      </c>
      <c r="H774" s="40">
        <v>0</v>
      </c>
      <c r="I774" s="40">
        <v>1</v>
      </c>
    </row>
    <row r="775" spans="2:9" hidden="1" outlineLevel="2" x14ac:dyDescent="0.25">
      <c r="B775" s="317" t="s">
        <v>313</v>
      </c>
      <c r="C775" s="8" t="s">
        <v>1166</v>
      </c>
      <c r="D775" s="284" t="s">
        <v>1485</v>
      </c>
      <c r="E775" s="40">
        <v>300</v>
      </c>
      <c r="F775" s="40">
        <v>0</v>
      </c>
      <c r="G775" s="40">
        <v>62.9</v>
      </c>
      <c r="H775" s="40">
        <v>362.9</v>
      </c>
      <c r="I775" s="40">
        <v>1</v>
      </c>
    </row>
    <row r="776" spans="2:9" hidden="1" outlineLevel="2" x14ac:dyDescent="0.25">
      <c r="B776" s="317" t="s">
        <v>313</v>
      </c>
      <c r="C776" s="8" t="s">
        <v>16</v>
      </c>
      <c r="D776" s="284" t="s">
        <v>266</v>
      </c>
      <c r="E776" s="40">
        <v>300</v>
      </c>
      <c r="F776" s="40">
        <v>-362.9</v>
      </c>
      <c r="G776" s="40">
        <v>0</v>
      </c>
      <c r="H776" s="40">
        <v>-62.9</v>
      </c>
      <c r="I776" s="40">
        <v>1</v>
      </c>
    </row>
    <row r="777" spans="2:9" hidden="1" outlineLevel="2" x14ac:dyDescent="0.25">
      <c r="B777" s="317" t="s">
        <v>313</v>
      </c>
      <c r="C777" s="8" t="s">
        <v>123</v>
      </c>
      <c r="D777" s="284" t="s">
        <v>264</v>
      </c>
      <c r="E777" s="40">
        <v>300</v>
      </c>
      <c r="F777" s="40">
        <v>-63.7</v>
      </c>
      <c r="G777" s="40">
        <v>-236.3</v>
      </c>
      <c r="H777" s="40">
        <v>0</v>
      </c>
      <c r="I777" s="40">
        <v>1</v>
      </c>
    </row>
    <row r="778" spans="2:9" hidden="1" outlineLevel="2" x14ac:dyDescent="0.25">
      <c r="B778" s="317" t="s">
        <v>313</v>
      </c>
      <c r="C778" s="8" t="s">
        <v>84</v>
      </c>
      <c r="D778" s="284" t="s">
        <v>271</v>
      </c>
      <c r="E778" s="40">
        <v>300</v>
      </c>
      <c r="F778" s="40">
        <v>-263.35000000000002</v>
      </c>
      <c r="G778" s="40">
        <v>-36.65</v>
      </c>
      <c r="H778" s="40">
        <v>0</v>
      </c>
      <c r="I778" s="40">
        <v>1</v>
      </c>
    </row>
    <row r="779" spans="2:9" hidden="1" outlineLevel="2" x14ac:dyDescent="0.25">
      <c r="B779" s="317" t="s">
        <v>313</v>
      </c>
      <c r="C779" s="8" t="s">
        <v>16</v>
      </c>
      <c r="D779" s="284" t="s">
        <v>266</v>
      </c>
      <c r="E779" s="40">
        <v>1522</v>
      </c>
      <c r="F779" s="40">
        <v>-362.9</v>
      </c>
      <c r="G779" s="40">
        <v>-1159.0999999999999</v>
      </c>
      <c r="H779" s="40">
        <v>0</v>
      </c>
      <c r="I779" s="40">
        <v>1</v>
      </c>
    </row>
    <row r="780" spans="2:9" hidden="1" outlineLevel="2" x14ac:dyDescent="0.25">
      <c r="B780" s="317" t="s">
        <v>313</v>
      </c>
      <c r="C780" s="8" t="s">
        <v>16</v>
      </c>
      <c r="D780" s="284" t="s">
        <v>266</v>
      </c>
      <c r="E780" s="40">
        <v>1513.6</v>
      </c>
      <c r="F780" s="40">
        <v>-1011.18</v>
      </c>
      <c r="G780" s="40">
        <v>-499.42</v>
      </c>
      <c r="H780" s="40">
        <v>3</v>
      </c>
      <c r="I780" s="40">
        <v>1</v>
      </c>
    </row>
    <row r="781" spans="2:9" hidden="1" outlineLevel="2" x14ac:dyDescent="0.25">
      <c r="B781" s="317" t="s">
        <v>313</v>
      </c>
      <c r="C781" s="8" t="s">
        <v>84</v>
      </c>
      <c r="D781" s="284" t="s">
        <v>271</v>
      </c>
      <c r="E781" s="40">
        <v>1965</v>
      </c>
      <c r="F781" s="40">
        <v>-526.74</v>
      </c>
      <c r="G781" s="40">
        <v>-1438.26</v>
      </c>
      <c r="H781" s="40">
        <v>0</v>
      </c>
      <c r="I781" s="40">
        <v>1</v>
      </c>
    </row>
    <row r="782" spans="2:9" hidden="1" outlineLevel="2" x14ac:dyDescent="0.25">
      <c r="B782" s="317" t="s">
        <v>313</v>
      </c>
      <c r="C782" s="8" t="s">
        <v>123</v>
      </c>
      <c r="D782" s="284" t="s">
        <v>264</v>
      </c>
      <c r="E782" s="40">
        <v>1965</v>
      </c>
      <c r="F782" s="40">
        <v>-105.5</v>
      </c>
      <c r="G782" s="40">
        <v>-1859.5</v>
      </c>
      <c r="H782" s="40">
        <v>0</v>
      </c>
      <c r="I782" s="40">
        <v>1</v>
      </c>
    </row>
    <row r="783" spans="2:9" hidden="1" outlineLevel="2" x14ac:dyDescent="0.25">
      <c r="B783" s="317" t="s">
        <v>313</v>
      </c>
      <c r="C783" s="8" t="s">
        <v>84</v>
      </c>
      <c r="D783" s="284" t="s">
        <v>271</v>
      </c>
      <c r="E783" s="40">
        <v>743</v>
      </c>
      <c r="F783" s="40">
        <v>-361.7</v>
      </c>
      <c r="G783" s="40">
        <v>-381.3</v>
      </c>
      <c r="H783" s="40">
        <v>0</v>
      </c>
      <c r="I783" s="40">
        <v>1</v>
      </c>
    </row>
    <row r="784" spans="2:9" hidden="1" outlineLevel="2" x14ac:dyDescent="0.25">
      <c r="B784" s="317" t="s">
        <v>313</v>
      </c>
      <c r="C784" s="8" t="s">
        <v>1166</v>
      </c>
      <c r="D784" s="284" t="s">
        <v>1485</v>
      </c>
      <c r="E784" s="40">
        <v>743</v>
      </c>
      <c r="F784" s="40">
        <v>0</v>
      </c>
      <c r="G784" s="40">
        <v>-211.62</v>
      </c>
      <c r="H784" s="40">
        <v>531.38</v>
      </c>
      <c r="I784" s="40">
        <v>1</v>
      </c>
    </row>
    <row r="785" spans="2:9" hidden="1" outlineLevel="2" x14ac:dyDescent="0.25">
      <c r="B785" s="317" t="s">
        <v>313</v>
      </c>
      <c r="C785" s="8" t="s">
        <v>123</v>
      </c>
      <c r="D785" s="284" t="s">
        <v>264</v>
      </c>
      <c r="E785" s="40">
        <v>743</v>
      </c>
      <c r="F785" s="40">
        <v>-105.5</v>
      </c>
      <c r="G785" s="40">
        <v>-637.5</v>
      </c>
      <c r="H785" s="40">
        <v>0</v>
      </c>
      <c r="I785" s="40">
        <v>1</v>
      </c>
    </row>
    <row r="786" spans="2:9" hidden="1" outlineLevel="2" x14ac:dyDescent="0.25">
      <c r="B786" s="317" t="s">
        <v>313</v>
      </c>
      <c r="C786" s="8" t="s">
        <v>84</v>
      </c>
      <c r="D786" s="284" t="s">
        <v>271</v>
      </c>
      <c r="E786" s="40">
        <v>835.6</v>
      </c>
      <c r="F786" s="40">
        <v>-347.64</v>
      </c>
      <c r="G786" s="40">
        <v>-487.96</v>
      </c>
      <c r="H786" s="40">
        <v>0</v>
      </c>
      <c r="I786" s="40">
        <v>1</v>
      </c>
    </row>
    <row r="787" spans="2:9" hidden="1" outlineLevel="2" x14ac:dyDescent="0.25">
      <c r="B787" s="317" t="s">
        <v>313</v>
      </c>
      <c r="C787" s="8" t="s">
        <v>16</v>
      </c>
      <c r="D787" s="284" t="s">
        <v>266</v>
      </c>
      <c r="E787" s="40">
        <v>1965</v>
      </c>
      <c r="F787" s="40">
        <v>-531.38</v>
      </c>
      <c r="G787" s="40">
        <v>-1433.62</v>
      </c>
      <c r="H787" s="40">
        <v>0</v>
      </c>
      <c r="I787" s="40">
        <v>1</v>
      </c>
    </row>
    <row r="788" spans="2:9" hidden="1" outlineLevel="2" x14ac:dyDescent="0.25">
      <c r="B788" s="317" t="s">
        <v>313</v>
      </c>
      <c r="C788" s="8" t="s">
        <v>38</v>
      </c>
      <c r="D788" s="284" t="s">
        <v>260</v>
      </c>
      <c r="E788" s="40">
        <v>443</v>
      </c>
      <c r="F788" s="40">
        <v>-133.81</v>
      </c>
      <c r="G788" s="40">
        <v>-309.19</v>
      </c>
      <c r="H788" s="40">
        <v>0</v>
      </c>
      <c r="I788" s="40">
        <v>1</v>
      </c>
    </row>
    <row r="789" spans="2:9" hidden="1" outlineLevel="2" x14ac:dyDescent="0.25">
      <c r="B789" s="317" t="s">
        <v>313</v>
      </c>
      <c r="C789" s="8" t="s">
        <v>16</v>
      </c>
      <c r="D789" s="284" t="s">
        <v>266</v>
      </c>
      <c r="E789" s="40">
        <v>743</v>
      </c>
      <c r="F789" s="40">
        <v>-531.38</v>
      </c>
      <c r="G789" s="40">
        <v>-211.62</v>
      </c>
      <c r="H789" s="40">
        <v>0</v>
      </c>
      <c r="I789" s="40">
        <v>1</v>
      </c>
    </row>
    <row r="790" spans="2:9" hidden="1" outlineLevel="2" x14ac:dyDescent="0.25">
      <c r="B790" s="317" t="s">
        <v>313</v>
      </c>
      <c r="C790" s="8" t="s">
        <v>123</v>
      </c>
      <c r="D790" s="284" t="s">
        <v>264</v>
      </c>
      <c r="E790" s="40">
        <v>1522</v>
      </c>
      <c r="F790" s="40">
        <v>0</v>
      </c>
      <c r="G790" s="40">
        <v>-1522</v>
      </c>
      <c r="H790" s="40">
        <v>0</v>
      </c>
      <c r="I790" s="40">
        <v>1</v>
      </c>
    </row>
    <row r="791" spans="2:9" hidden="1" outlineLevel="2" x14ac:dyDescent="0.25">
      <c r="B791" s="317" t="s">
        <v>313</v>
      </c>
      <c r="C791" s="8" t="s">
        <v>1166</v>
      </c>
      <c r="D791" s="284" t="s">
        <v>1485</v>
      </c>
      <c r="E791" s="40">
        <v>300</v>
      </c>
      <c r="F791" s="40">
        <v>0</v>
      </c>
      <c r="G791" s="40">
        <v>62.9</v>
      </c>
      <c r="H791" s="40">
        <v>362.9</v>
      </c>
      <c r="I791" s="40">
        <v>1</v>
      </c>
    </row>
    <row r="792" spans="2:9" hidden="1" outlineLevel="2" x14ac:dyDescent="0.25">
      <c r="B792" s="317" t="s">
        <v>313</v>
      </c>
      <c r="C792" s="8" t="s">
        <v>16</v>
      </c>
      <c r="D792" s="284" t="s">
        <v>266</v>
      </c>
      <c r="E792" s="40">
        <v>300</v>
      </c>
      <c r="F792" s="40">
        <v>-362.9</v>
      </c>
      <c r="G792" s="40">
        <v>0</v>
      </c>
      <c r="H792" s="40">
        <v>-62.9</v>
      </c>
      <c r="I792" s="40">
        <v>1</v>
      </c>
    </row>
    <row r="793" spans="2:9" hidden="1" outlineLevel="2" x14ac:dyDescent="0.25">
      <c r="B793" s="317" t="s">
        <v>313</v>
      </c>
      <c r="C793" s="8" t="s">
        <v>123</v>
      </c>
      <c r="D793" s="284" t="s">
        <v>264</v>
      </c>
      <c r="E793" s="40">
        <v>1972.2</v>
      </c>
      <c r="F793" s="40">
        <v>-173.9</v>
      </c>
      <c r="G793" s="40">
        <v>-1798.3</v>
      </c>
      <c r="H793" s="40">
        <v>0</v>
      </c>
      <c r="I793" s="40">
        <v>1</v>
      </c>
    </row>
    <row r="794" spans="2:9" hidden="1" outlineLevel="2" x14ac:dyDescent="0.25">
      <c r="B794" s="317" t="s">
        <v>313</v>
      </c>
      <c r="C794" s="8" t="s">
        <v>84</v>
      </c>
      <c r="D794" s="284" t="s">
        <v>271</v>
      </c>
      <c r="E794" s="40">
        <v>128.01</v>
      </c>
      <c r="F794" s="40">
        <v>-24.35</v>
      </c>
      <c r="G794" s="40">
        <v>-103.66</v>
      </c>
      <c r="H794" s="40">
        <v>0</v>
      </c>
      <c r="I794" s="40">
        <v>1</v>
      </c>
    </row>
    <row r="795" spans="2:9" hidden="1" outlineLevel="2" x14ac:dyDescent="0.25">
      <c r="B795" s="317" t="s">
        <v>313</v>
      </c>
      <c r="C795" s="8" t="s">
        <v>84</v>
      </c>
      <c r="D795" s="284" t="s">
        <v>271</v>
      </c>
      <c r="E795" s="40">
        <v>300</v>
      </c>
      <c r="F795" s="40">
        <v>-263.35000000000002</v>
      </c>
      <c r="G795" s="40">
        <v>-36.65</v>
      </c>
      <c r="H795" s="40">
        <v>0</v>
      </c>
      <c r="I795" s="40">
        <v>1</v>
      </c>
    </row>
    <row r="796" spans="2:9" hidden="1" outlineLevel="2" x14ac:dyDescent="0.25">
      <c r="B796" s="317" t="s">
        <v>313</v>
      </c>
      <c r="C796" s="8" t="s">
        <v>16</v>
      </c>
      <c r="D796" s="284" t="s">
        <v>266</v>
      </c>
      <c r="E796" s="40">
        <v>1522</v>
      </c>
      <c r="F796" s="40">
        <v>-362.9</v>
      </c>
      <c r="G796" s="40">
        <v>-1159.0999999999999</v>
      </c>
      <c r="H796" s="40">
        <v>0</v>
      </c>
      <c r="I796" s="40">
        <v>1</v>
      </c>
    </row>
    <row r="797" spans="2:9" hidden="1" outlineLevel="2" x14ac:dyDescent="0.25">
      <c r="B797" s="317" t="s">
        <v>313</v>
      </c>
      <c r="C797" s="8" t="s">
        <v>19</v>
      </c>
      <c r="D797" s="284" t="s">
        <v>262</v>
      </c>
      <c r="E797" s="40">
        <v>1522</v>
      </c>
      <c r="F797" s="40">
        <v>0</v>
      </c>
      <c r="G797" s="40">
        <v>146.57</v>
      </c>
      <c r="H797" s="40">
        <v>1668.57</v>
      </c>
      <c r="I797" s="40">
        <v>1</v>
      </c>
    </row>
    <row r="798" spans="2:9" hidden="1" outlineLevel="2" x14ac:dyDescent="0.25">
      <c r="B798" s="317" t="s">
        <v>313</v>
      </c>
      <c r="C798" s="8" t="s">
        <v>84</v>
      </c>
      <c r="D798" s="284" t="s">
        <v>271</v>
      </c>
      <c r="E798" s="40">
        <v>1522</v>
      </c>
      <c r="F798" s="40">
        <v>-442.45</v>
      </c>
      <c r="G798" s="40">
        <v>-1079.55</v>
      </c>
      <c r="H798" s="40">
        <v>0</v>
      </c>
      <c r="I798" s="40">
        <v>1</v>
      </c>
    </row>
    <row r="799" spans="2:9" hidden="1" outlineLevel="2" x14ac:dyDescent="0.25">
      <c r="B799" s="317" t="s">
        <v>313</v>
      </c>
      <c r="C799" s="8" t="s">
        <v>123</v>
      </c>
      <c r="D799" s="284" t="s">
        <v>264</v>
      </c>
      <c r="E799" s="40">
        <v>1522</v>
      </c>
      <c r="F799" s="40">
        <v>-63.7</v>
      </c>
      <c r="G799" s="40">
        <v>-1458.3</v>
      </c>
      <c r="H799" s="40">
        <v>0</v>
      </c>
      <c r="I799" s="40">
        <v>1</v>
      </c>
    </row>
    <row r="800" spans="2:9" hidden="1" outlineLevel="2" x14ac:dyDescent="0.25">
      <c r="B800" s="317" t="s">
        <v>313</v>
      </c>
      <c r="C800" s="8" t="s">
        <v>1166</v>
      </c>
      <c r="D800" s="284" t="s">
        <v>1485</v>
      </c>
      <c r="E800" s="40">
        <v>300</v>
      </c>
      <c r="F800" s="40">
        <v>0</v>
      </c>
      <c r="G800" s="40">
        <v>62.9</v>
      </c>
      <c r="H800" s="40">
        <v>362.9</v>
      </c>
      <c r="I800" s="40">
        <v>1</v>
      </c>
    </row>
    <row r="801" spans="2:9" hidden="1" outlineLevel="2" x14ac:dyDescent="0.25">
      <c r="B801" s="317" t="s">
        <v>313</v>
      </c>
      <c r="C801" s="8" t="s">
        <v>16</v>
      </c>
      <c r="D801" s="284" t="s">
        <v>266</v>
      </c>
      <c r="E801" s="40">
        <v>157.5</v>
      </c>
      <c r="F801" s="40">
        <v>-13.17</v>
      </c>
      <c r="G801" s="40">
        <v>-144.33000000000001</v>
      </c>
      <c r="H801" s="40">
        <v>0</v>
      </c>
      <c r="I801" s="40">
        <v>1</v>
      </c>
    </row>
    <row r="802" spans="2:9" hidden="1" outlineLevel="2" x14ac:dyDescent="0.25">
      <c r="B802" s="317" t="s">
        <v>313</v>
      </c>
      <c r="C802" s="8" t="s">
        <v>123</v>
      </c>
      <c r="D802" s="284" t="s">
        <v>264</v>
      </c>
      <c r="E802" s="40">
        <v>936.2</v>
      </c>
      <c r="F802" s="40">
        <v>-111.1</v>
      </c>
      <c r="G802" s="40">
        <v>-825.1</v>
      </c>
      <c r="H802" s="40">
        <v>0</v>
      </c>
      <c r="I802" s="40">
        <v>1</v>
      </c>
    </row>
    <row r="803" spans="2:9" hidden="1" outlineLevel="2" x14ac:dyDescent="0.25">
      <c r="B803" s="317" t="s">
        <v>313</v>
      </c>
      <c r="C803" s="8" t="s">
        <v>84</v>
      </c>
      <c r="D803" s="284" t="s">
        <v>271</v>
      </c>
      <c r="E803" s="40">
        <v>300</v>
      </c>
      <c r="F803" s="40">
        <v>-263.35000000000002</v>
      </c>
      <c r="G803" s="40">
        <v>-36.65</v>
      </c>
      <c r="H803" s="40">
        <v>0</v>
      </c>
      <c r="I803" s="40">
        <v>1</v>
      </c>
    </row>
    <row r="804" spans="2:9" hidden="1" outlineLevel="2" x14ac:dyDescent="0.25">
      <c r="B804" s="317" t="s">
        <v>313</v>
      </c>
      <c r="C804" s="8" t="s">
        <v>16</v>
      </c>
      <c r="D804" s="284" t="s">
        <v>266</v>
      </c>
      <c r="E804" s="40">
        <v>1522</v>
      </c>
      <c r="F804" s="40">
        <v>-362.9</v>
      </c>
      <c r="G804" s="40">
        <v>-1159.0999999999999</v>
      </c>
      <c r="H804" s="40">
        <v>0</v>
      </c>
      <c r="I804" s="40">
        <v>1</v>
      </c>
    </row>
    <row r="805" spans="2:9" hidden="1" outlineLevel="2" x14ac:dyDescent="0.25">
      <c r="B805" s="317" t="s">
        <v>313</v>
      </c>
      <c r="C805" s="8" t="s">
        <v>19</v>
      </c>
      <c r="D805" s="284" t="s">
        <v>262</v>
      </c>
      <c r="E805" s="40">
        <v>1522</v>
      </c>
      <c r="F805" s="40">
        <v>0</v>
      </c>
      <c r="G805" s="40">
        <v>146.57</v>
      </c>
      <c r="H805" s="40">
        <v>1668.57</v>
      </c>
      <c r="I805" s="40">
        <v>1</v>
      </c>
    </row>
    <row r="806" spans="2:9" hidden="1" outlineLevel="2" x14ac:dyDescent="0.25">
      <c r="B806" s="317" t="s">
        <v>313</v>
      </c>
      <c r="C806" s="8" t="s">
        <v>123</v>
      </c>
      <c r="D806" s="284" t="s">
        <v>264</v>
      </c>
      <c r="E806" s="40">
        <v>1522</v>
      </c>
      <c r="F806" s="40">
        <v>-63.7</v>
      </c>
      <c r="G806" s="40">
        <v>-1458.3</v>
      </c>
      <c r="H806" s="40">
        <v>0</v>
      </c>
      <c r="I806" s="40">
        <v>1</v>
      </c>
    </row>
    <row r="807" spans="2:9" hidden="1" outlineLevel="2" x14ac:dyDescent="0.25">
      <c r="B807" s="317" t="s">
        <v>313</v>
      </c>
      <c r="C807" s="8" t="s">
        <v>84</v>
      </c>
      <c r="D807" s="284" t="s">
        <v>271</v>
      </c>
      <c r="E807" s="40">
        <v>300</v>
      </c>
      <c r="F807" s="40">
        <v>-277.41000000000003</v>
      </c>
      <c r="G807" s="40">
        <v>-22.59</v>
      </c>
      <c r="H807" s="40">
        <v>0</v>
      </c>
      <c r="I807" s="40">
        <v>1</v>
      </c>
    </row>
    <row r="808" spans="2:9" hidden="1" outlineLevel="2" x14ac:dyDescent="0.25">
      <c r="B808" s="317" t="s">
        <v>313</v>
      </c>
      <c r="C808" s="8" t="s">
        <v>38</v>
      </c>
      <c r="D808" s="284" t="s">
        <v>260</v>
      </c>
      <c r="E808" s="40">
        <v>300</v>
      </c>
      <c r="F808" s="40">
        <v>-225</v>
      </c>
      <c r="G808" s="40">
        <v>-72</v>
      </c>
      <c r="H808" s="40">
        <v>3</v>
      </c>
      <c r="I808" s="40">
        <v>1</v>
      </c>
    </row>
    <row r="809" spans="2:9" hidden="1" outlineLevel="2" x14ac:dyDescent="0.25">
      <c r="B809" s="317" t="s">
        <v>313</v>
      </c>
      <c r="C809" s="8" t="s">
        <v>16</v>
      </c>
      <c r="D809" s="284" t="s">
        <v>266</v>
      </c>
      <c r="E809" s="40">
        <v>7548</v>
      </c>
      <c r="F809" s="40">
        <v>-1523.13</v>
      </c>
      <c r="G809" s="40">
        <v>-6021.87</v>
      </c>
      <c r="H809" s="40">
        <v>3</v>
      </c>
      <c r="I809" s="40">
        <v>1</v>
      </c>
    </row>
    <row r="810" spans="2:9" hidden="1" outlineLevel="2" x14ac:dyDescent="0.25">
      <c r="B810" s="317" t="s">
        <v>313</v>
      </c>
      <c r="C810" s="8" t="s">
        <v>16</v>
      </c>
      <c r="D810" s="284" t="s">
        <v>266</v>
      </c>
      <c r="E810" s="40">
        <v>535.6</v>
      </c>
      <c r="F810" s="40">
        <v>-212.5</v>
      </c>
      <c r="G810" s="40">
        <v>-323.10000000000002</v>
      </c>
      <c r="H810" s="40">
        <v>0</v>
      </c>
      <c r="I810" s="40">
        <v>1</v>
      </c>
    </row>
    <row r="811" spans="2:9" hidden="1" outlineLevel="2" x14ac:dyDescent="0.25">
      <c r="B811" s="317" t="s">
        <v>313</v>
      </c>
      <c r="C811" s="8" t="s">
        <v>123</v>
      </c>
      <c r="D811" s="284" t="s">
        <v>264</v>
      </c>
      <c r="E811" s="40">
        <v>300</v>
      </c>
      <c r="F811" s="40">
        <v>-63.7</v>
      </c>
      <c r="G811" s="40">
        <v>-236.3</v>
      </c>
      <c r="H811" s="40">
        <v>0</v>
      </c>
      <c r="I811" s="40">
        <v>1</v>
      </c>
    </row>
    <row r="812" spans="2:9" hidden="1" outlineLevel="2" x14ac:dyDescent="0.25">
      <c r="B812" s="317" t="s">
        <v>313</v>
      </c>
      <c r="C812" s="8" t="s">
        <v>16</v>
      </c>
      <c r="D812" s="284" t="s">
        <v>266</v>
      </c>
      <c r="E812" s="40">
        <v>1614.6</v>
      </c>
      <c r="F812" s="40">
        <v>-362.9</v>
      </c>
      <c r="G812" s="40">
        <v>-1251.7</v>
      </c>
      <c r="H812" s="40">
        <v>0</v>
      </c>
      <c r="I812" s="40">
        <v>1</v>
      </c>
    </row>
    <row r="813" spans="2:9" hidden="1" outlineLevel="2" x14ac:dyDescent="0.25">
      <c r="B813" s="317" t="s">
        <v>313</v>
      </c>
      <c r="C813" s="8" t="s">
        <v>19</v>
      </c>
      <c r="D813" s="284" t="s">
        <v>262</v>
      </c>
      <c r="E813" s="40">
        <v>1614.6</v>
      </c>
      <c r="F813" s="40">
        <v>0</v>
      </c>
      <c r="G813" s="40">
        <v>155.49</v>
      </c>
      <c r="H813" s="40">
        <v>1770.09</v>
      </c>
      <c r="I813" s="40">
        <v>1</v>
      </c>
    </row>
    <row r="814" spans="2:9" hidden="1" outlineLevel="2" x14ac:dyDescent="0.25">
      <c r="B814" s="317" t="s">
        <v>313</v>
      </c>
      <c r="C814" s="8" t="s">
        <v>84</v>
      </c>
      <c r="D814" s="284" t="s">
        <v>271</v>
      </c>
      <c r="E814" s="40">
        <v>2057.6</v>
      </c>
      <c r="F814" s="40">
        <v>-526.74</v>
      </c>
      <c r="G814" s="40">
        <v>-1530.86</v>
      </c>
      <c r="H814" s="40">
        <v>0</v>
      </c>
      <c r="I814" s="40">
        <v>1</v>
      </c>
    </row>
    <row r="815" spans="2:9" hidden="1" outlineLevel="2" x14ac:dyDescent="0.25">
      <c r="B815" s="317" t="s">
        <v>313</v>
      </c>
      <c r="C815" s="8" t="s">
        <v>123</v>
      </c>
      <c r="D815" s="284" t="s">
        <v>264</v>
      </c>
      <c r="E815" s="40">
        <v>2057.6</v>
      </c>
      <c r="F815" s="40">
        <v>-385.31</v>
      </c>
      <c r="G815" s="40">
        <v>-1672.29</v>
      </c>
      <c r="H815" s="40">
        <v>0</v>
      </c>
      <c r="I815" s="40">
        <v>1</v>
      </c>
    </row>
    <row r="816" spans="2:9" hidden="1" outlineLevel="2" x14ac:dyDescent="0.25">
      <c r="B816" s="317" t="s">
        <v>313</v>
      </c>
      <c r="C816" s="8" t="s">
        <v>84</v>
      </c>
      <c r="D816" s="284" t="s">
        <v>271</v>
      </c>
      <c r="E816" s="40">
        <v>300</v>
      </c>
      <c r="F816" s="40">
        <v>-277.41000000000003</v>
      </c>
      <c r="G816" s="40">
        <v>-22.59</v>
      </c>
      <c r="H816" s="40">
        <v>0</v>
      </c>
      <c r="I816" s="40">
        <v>1</v>
      </c>
    </row>
    <row r="817" spans="2:9" hidden="1" outlineLevel="2" x14ac:dyDescent="0.25">
      <c r="B817" s="317" t="s">
        <v>313</v>
      </c>
      <c r="C817" s="8" t="s">
        <v>38</v>
      </c>
      <c r="D817" s="284" t="s">
        <v>260</v>
      </c>
      <c r="E817" s="40">
        <v>300</v>
      </c>
      <c r="F817" s="40">
        <v>-225</v>
      </c>
      <c r="G817" s="40">
        <v>-72</v>
      </c>
      <c r="H817" s="40">
        <v>3</v>
      </c>
      <c r="I817" s="40">
        <v>1</v>
      </c>
    </row>
    <row r="818" spans="2:9" hidden="1" outlineLevel="2" x14ac:dyDescent="0.25">
      <c r="B818" s="317" t="s">
        <v>313</v>
      </c>
      <c r="C818" s="8" t="s">
        <v>1166</v>
      </c>
      <c r="D818" s="284" t="s">
        <v>1485</v>
      </c>
      <c r="E818" s="40">
        <v>300</v>
      </c>
      <c r="F818" s="40">
        <v>0</v>
      </c>
      <c r="G818" s="40">
        <v>62.9</v>
      </c>
      <c r="H818" s="40">
        <v>362.9</v>
      </c>
      <c r="I818" s="40">
        <v>1</v>
      </c>
    </row>
    <row r="819" spans="2:9" hidden="1" outlineLevel="2" x14ac:dyDescent="0.25">
      <c r="B819" s="317" t="s">
        <v>313</v>
      </c>
      <c r="C819" s="8" t="s">
        <v>123</v>
      </c>
      <c r="D819" s="284" t="s">
        <v>264</v>
      </c>
      <c r="E819" s="40">
        <v>743</v>
      </c>
      <c r="F819" s="40">
        <v>-105.5</v>
      </c>
      <c r="G819" s="40">
        <v>-637.5</v>
      </c>
      <c r="H819" s="40">
        <v>0</v>
      </c>
      <c r="I819" s="40">
        <v>1</v>
      </c>
    </row>
    <row r="820" spans="2:9" hidden="1" outlineLevel="2" x14ac:dyDescent="0.25">
      <c r="B820" s="317" t="s">
        <v>313</v>
      </c>
      <c r="C820" s="8" t="s">
        <v>16</v>
      </c>
      <c r="D820" s="284" t="s">
        <v>266</v>
      </c>
      <c r="E820" s="40">
        <v>1965</v>
      </c>
      <c r="F820" s="40">
        <v>-531.38</v>
      </c>
      <c r="G820" s="40">
        <v>-1433.62</v>
      </c>
      <c r="H820" s="40">
        <v>0</v>
      </c>
      <c r="I820" s="40">
        <v>1</v>
      </c>
    </row>
    <row r="821" spans="2:9" hidden="1" outlineLevel="2" x14ac:dyDescent="0.25">
      <c r="B821" s="317" t="s">
        <v>313</v>
      </c>
      <c r="C821" s="8" t="s">
        <v>19</v>
      </c>
      <c r="D821" s="284" t="s">
        <v>262</v>
      </c>
      <c r="E821" s="40">
        <v>1965</v>
      </c>
      <c r="F821" s="40">
        <v>0</v>
      </c>
      <c r="G821" s="40">
        <v>189.23</v>
      </c>
      <c r="H821" s="40">
        <v>2154.23</v>
      </c>
      <c r="I821" s="40">
        <v>1</v>
      </c>
    </row>
    <row r="822" spans="2:9" hidden="1" outlineLevel="2" x14ac:dyDescent="0.25">
      <c r="B822" s="317" t="s">
        <v>313</v>
      </c>
      <c r="C822" s="8" t="s">
        <v>84</v>
      </c>
      <c r="D822" s="284" t="s">
        <v>271</v>
      </c>
      <c r="E822" s="40">
        <v>1522</v>
      </c>
      <c r="F822" s="40">
        <v>-442.45</v>
      </c>
      <c r="G822" s="40">
        <v>-1079.55</v>
      </c>
      <c r="H822" s="40">
        <v>0</v>
      </c>
      <c r="I822" s="40">
        <v>1</v>
      </c>
    </row>
    <row r="823" spans="2:9" hidden="1" outlineLevel="2" x14ac:dyDescent="0.25">
      <c r="B823" s="317" t="s">
        <v>313</v>
      </c>
      <c r="C823" s="8" t="s">
        <v>123</v>
      </c>
      <c r="D823" s="284" t="s">
        <v>264</v>
      </c>
      <c r="E823" s="40">
        <v>1522</v>
      </c>
      <c r="F823" s="40">
        <v>-63.7</v>
      </c>
      <c r="G823" s="40">
        <v>-1458.3</v>
      </c>
      <c r="H823" s="40">
        <v>0</v>
      </c>
      <c r="I823" s="40">
        <v>1</v>
      </c>
    </row>
    <row r="824" spans="2:9" hidden="1" outlineLevel="2" x14ac:dyDescent="0.25">
      <c r="B824" s="317" t="s">
        <v>313</v>
      </c>
      <c r="C824" s="8" t="s">
        <v>84</v>
      </c>
      <c r="D824" s="284" t="s">
        <v>271</v>
      </c>
      <c r="E824" s="40">
        <v>392.6</v>
      </c>
      <c r="F824" s="40">
        <v>-277.41000000000003</v>
      </c>
      <c r="G824" s="40">
        <v>-115.19</v>
      </c>
      <c r="H824" s="40">
        <v>0</v>
      </c>
      <c r="I824" s="40">
        <v>1</v>
      </c>
    </row>
    <row r="825" spans="2:9" hidden="1" outlineLevel="2" x14ac:dyDescent="0.25">
      <c r="B825" s="317" t="s">
        <v>313</v>
      </c>
      <c r="C825" s="8" t="s">
        <v>38</v>
      </c>
      <c r="D825" s="284" t="s">
        <v>260</v>
      </c>
      <c r="E825" s="40">
        <v>300</v>
      </c>
      <c r="F825" s="40">
        <v>-225</v>
      </c>
      <c r="G825" s="40">
        <v>-72</v>
      </c>
      <c r="H825" s="40">
        <v>3</v>
      </c>
      <c r="I825" s="40">
        <v>1</v>
      </c>
    </row>
    <row r="826" spans="2:9" hidden="1" outlineLevel="2" x14ac:dyDescent="0.25">
      <c r="B826" s="317" t="s">
        <v>313</v>
      </c>
      <c r="C826" s="8" t="s">
        <v>16</v>
      </c>
      <c r="D826" s="284" t="s">
        <v>266</v>
      </c>
      <c r="E826" s="40">
        <v>300</v>
      </c>
      <c r="F826" s="40">
        <v>-359.9</v>
      </c>
      <c r="G826" s="40">
        <v>62.9</v>
      </c>
      <c r="H826" s="40">
        <v>3</v>
      </c>
      <c r="I826" s="40">
        <v>1</v>
      </c>
    </row>
    <row r="827" spans="2:9" hidden="1" outlineLevel="2" x14ac:dyDescent="0.25">
      <c r="B827" s="317" t="s">
        <v>313</v>
      </c>
      <c r="C827" s="8" t="s">
        <v>1166</v>
      </c>
      <c r="D827" s="284" t="s">
        <v>1485</v>
      </c>
      <c r="E827" s="40">
        <v>300</v>
      </c>
      <c r="F827" s="40">
        <v>0</v>
      </c>
      <c r="G827" s="40">
        <v>62.9</v>
      </c>
      <c r="H827" s="40">
        <v>362.9</v>
      </c>
      <c r="I827" s="40">
        <v>1</v>
      </c>
    </row>
    <row r="828" spans="2:9" hidden="1" outlineLevel="2" x14ac:dyDescent="0.25">
      <c r="B828" s="317" t="s">
        <v>313</v>
      </c>
      <c r="C828" s="8" t="s">
        <v>16</v>
      </c>
      <c r="D828" s="284" t="s">
        <v>266</v>
      </c>
      <c r="E828" s="40">
        <v>204.87</v>
      </c>
      <c r="F828" s="40">
        <v>0</v>
      </c>
      <c r="G828" s="40">
        <v>0</v>
      </c>
      <c r="H828" s="40">
        <v>204.87</v>
      </c>
      <c r="I828" s="40">
        <v>1</v>
      </c>
    </row>
    <row r="829" spans="2:9" hidden="1" outlineLevel="2" x14ac:dyDescent="0.25">
      <c r="B829" s="317" t="s">
        <v>313</v>
      </c>
      <c r="C829" s="8" t="s">
        <v>16</v>
      </c>
      <c r="D829" s="284" t="s">
        <v>266</v>
      </c>
      <c r="E829" s="40">
        <v>300</v>
      </c>
      <c r="F829" s="40">
        <v>-362.9</v>
      </c>
      <c r="G829" s="40">
        <v>0</v>
      </c>
      <c r="H829" s="40">
        <v>-62.9</v>
      </c>
      <c r="I829" s="40">
        <v>1</v>
      </c>
    </row>
    <row r="830" spans="2:9" hidden="1" outlineLevel="2" x14ac:dyDescent="0.25">
      <c r="B830" s="317" t="s">
        <v>313</v>
      </c>
      <c r="C830" s="8" t="s">
        <v>123</v>
      </c>
      <c r="D830" s="284" t="s">
        <v>264</v>
      </c>
      <c r="E830" s="40">
        <v>300</v>
      </c>
      <c r="F830" s="40">
        <v>-63.7</v>
      </c>
      <c r="G830" s="40">
        <v>-236.3</v>
      </c>
      <c r="H830" s="40">
        <v>0</v>
      </c>
      <c r="I830" s="40">
        <v>1</v>
      </c>
    </row>
    <row r="831" spans="2:9" hidden="1" outlineLevel="2" x14ac:dyDescent="0.25">
      <c r="B831" s="317" t="s">
        <v>313</v>
      </c>
      <c r="C831" s="8" t="s">
        <v>16</v>
      </c>
      <c r="D831" s="284" t="s">
        <v>266</v>
      </c>
      <c r="E831" s="40">
        <v>1522</v>
      </c>
      <c r="F831" s="40">
        <v>-362.9</v>
      </c>
      <c r="G831" s="40">
        <v>-1159.0999999999999</v>
      </c>
      <c r="H831" s="40">
        <v>0</v>
      </c>
      <c r="I831" s="40">
        <v>1</v>
      </c>
    </row>
    <row r="832" spans="2:9" hidden="1" outlineLevel="2" x14ac:dyDescent="0.25">
      <c r="B832" s="317" t="s">
        <v>313</v>
      </c>
      <c r="C832" s="8" t="s">
        <v>19</v>
      </c>
      <c r="D832" s="284" t="s">
        <v>262</v>
      </c>
      <c r="E832" s="40">
        <v>1522</v>
      </c>
      <c r="F832" s="40">
        <v>0</v>
      </c>
      <c r="G832" s="40">
        <v>146.57</v>
      </c>
      <c r="H832" s="40">
        <v>1668.57</v>
      </c>
      <c r="I832" s="40">
        <v>1</v>
      </c>
    </row>
    <row r="833" spans="2:9" hidden="1" outlineLevel="2" x14ac:dyDescent="0.25">
      <c r="B833" s="317" t="s">
        <v>313</v>
      </c>
      <c r="C833" s="8" t="s">
        <v>54</v>
      </c>
      <c r="D833" s="284" t="s">
        <v>286</v>
      </c>
      <c r="E833" s="40">
        <v>1915.6</v>
      </c>
      <c r="F833" s="40">
        <v>-908.54</v>
      </c>
      <c r="G833" s="40">
        <v>-967.06</v>
      </c>
      <c r="H833" s="40">
        <v>40</v>
      </c>
      <c r="I833" s="40">
        <v>1</v>
      </c>
    </row>
    <row r="834" spans="2:9" hidden="1" outlineLevel="2" x14ac:dyDescent="0.25">
      <c r="B834" s="317" t="s">
        <v>313</v>
      </c>
      <c r="C834" s="8" t="s">
        <v>84</v>
      </c>
      <c r="D834" s="284" t="s">
        <v>271</v>
      </c>
      <c r="E834" s="40">
        <v>1614.6</v>
      </c>
      <c r="F834" s="40">
        <v>-442.45</v>
      </c>
      <c r="G834" s="40">
        <v>-1172.1500000000001</v>
      </c>
      <c r="H834" s="40">
        <v>0</v>
      </c>
      <c r="I834" s="40">
        <v>1</v>
      </c>
    </row>
    <row r="835" spans="2:9" hidden="1" outlineLevel="2" x14ac:dyDescent="0.25">
      <c r="B835" s="317" t="s">
        <v>313</v>
      </c>
      <c r="C835" s="8" t="s">
        <v>123</v>
      </c>
      <c r="D835" s="284" t="s">
        <v>264</v>
      </c>
      <c r="E835" s="40">
        <v>1522</v>
      </c>
      <c r="F835" s="40">
        <v>-63.7</v>
      </c>
      <c r="G835" s="40">
        <v>-1458.3</v>
      </c>
      <c r="H835" s="40">
        <v>0</v>
      </c>
      <c r="I835" s="40">
        <v>1</v>
      </c>
    </row>
    <row r="836" spans="2:9" hidden="1" outlineLevel="2" x14ac:dyDescent="0.25">
      <c r="B836" s="317" t="s">
        <v>313</v>
      </c>
      <c r="C836" s="8" t="s">
        <v>84</v>
      </c>
      <c r="D836" s="284" t="s">
        <v>271</v>
      </c>
      <c r="E836" s="40">
        <v>300</v>
      </c>
      <c r="F836" s="40">
        <v>-277.41000000000003</v>
      </c>
      <c r="G836" s="40">
        <v>-22.59</v>
      </c>
      <c r="H836" s="40">
        <v>0</v>
      </c>
      <c r="I836" s="40">
        <v>1</v>
      </c>
    </row>
    <row r="837" spans="2:9" hidden="1" outlineLevel="2" x14ac:dyDescent="0.25">
      <c r="B837" s="317" t="s">
        <v>313</v>
      </c>
      <c r="C837" s="8" t="s">
        <v>1229</v>
      </c>
      <c r="D837" s="284" t="s">
        <v>1484</v>
      </c>
      <c r="E837" s="40">
        <v>71</v>
      </c>
      <c r="F837" s="40">
        <v>0</v>
      </c>
      <c r="G837" s="40">
        <v>-71</v>
      </c>
      <c r="H837" s="40">
        <v>0</v>
      </c>
      <c r="I837" s="40">
        <v>1</v>
      </c>
    </row>
    <row r="838" spans="2:9" hidden="1" outlineLevel="2" x14ac:dyDescent="0.25">
      <c r="B838" s="317" t="s">
        <v>313</v>
      </c>
      <c r="C838" s="8" t="s">
        <v>38</v>
      </c>
      <c r="D838" s="284" t="s">
        <v>260</v>
      </c>
      <c r="E838" s="40">
        <v>300</v>
      </c>
      <c r="F838" s="40">
        <v>-225</v>
      </c>
      <c r="G838" s="40">
        <v>-72</v>
      </c>
      <c r="H838" s="40">
        <v>3</v>
      </c>
      <c r="I838" s="40">
        <v>1</v>
      </c>
    </row>
    <row r="839" spans="2:9" hidden="1" outlineLevel="2" x14ac:dyDescent="0.25">
      <c r="B839" s="317" t="s">
        <v>313</v>
      </c>
      <c r="C839" s="8" t="s">
        <v>16</v>
      </c>
      <c r="D839" s="284" t="s">
        <v>266</v>
      </c>
      <c r="E839" s="40">
        <v>300</v>
      </c>
      <c r="F839" s="40">
        <v>-359.9</v>
      </c>
      <c r="G839" s="40">
        <v>62.9</v>
      </c>
      <c r="H839" s="40">
        <v>3</v>
      </c>
      <c r="I839" s="40">
        <v>1</v>
      </c>
    </row>
    <row r="840" spans="2:9" hidden="1" outlineLevel="2" x14ac:dyDescent="0.25">
      <c r="B840" s="317" t="s">
        <v>313</v>
      </c>
      <c r="C840" s="8" t="s">
        <v>1166</v>
      </c>
      <c r="D840" s="284" t="s">
        <v>1485</v>
      </c>
      <c r="E840" s="40">
        <v>300</v>
      </c>
      <c r="F840" s="40">
        <v>0</v>
      </c>
      <c r="G840" s="40">
        <v>62.9</v>
      </c>
      <c r="H840" s="40">
        <v>362.9</v>
      </c>
      <c r="I840" s="40">
        <v>1</v>
      </c>
    </row>
    <row r="841" spans="2:9" hidden="1" outlineLevel="2" x14ac:dyDescent="0.25">
      <c r="B841" s="317" t="s">
        <v>313</v>
      </c>
      <c r="C841" s="8" t="s">
        <v>16</v>
      </c>
      <c r="D841" s="284" t="s">
        <v>266</v>
      </c>
      <c r="E841" s="40">
        <v>300</v>
      </c>
      <c r="F841" s="40">
        <v>-362.9</v>
      </c>
      <c r="G841" s="40">
        <v>0</v>
      </c>
      <c r="H841" s="40">
        <v>-62.9</v>
      </c>
      <c r="I841" s="40">
        <v>1</v>
      </c>
    </row>
    <row r="842" spans="2:9" hidden="1" outlineLevel="2" x14ac:dyDescent="0.25">
      <c r="B842" s="317" t="s">
        <v>313</v>
      </c>
      <c r="C842" s="8" t="s">
        <v>123</v>
      </c>
      <c r="D842" s="284" t="s">
        <v>264</v>
      </c>
      <c r="E842" s="40">
        <v>300</v>
      </c>
      <c r="F842" s="40">
        <v>-63.7</v>
      </c>
      <c r="G842" s="40">
        <v>-236.3</v>
      </c>
      <c r="H842" s="40">
        <v>0</v>
      </c>
      <c r="I842" s="40">
        <v>1</v>
      </c>
    </row>
    <row r="843" spans="2:9" hidden="1" outlineLevel="2" x14ac:dyDescent="0.25">
      <c r="B843" s="317" t="s">
        <v>313</v>
      </c>
      <c r="C843" s="8" t="s">
        <v>16</v>
      </c>
      <c r="D843" s="284" t="s">
        <v>266</v>
      </c>
      <c r="E843" s="40">
        <v>1522</v>
      </c>
      <c r="F843" s="40">
        <v>-362.9</v>
      </c>
      <c r="G843" s="40">
        <v>-1159.0999999999999</v>
      </c>
      <c r="H843" s="40">
        <v>0</v>
      </c>
      <c r="I843" s="40">
        <v>1</v>
      </c>
    </row>
    <row r="844" spans="2:9" hidden="1" outlineLevel="2" x14ac:dyDescent="0.25">
      <c r="B844" s="317" t="s">
        <v>313</v>
      </c>
      <c r="C844" s="8" t="s">
        <v>19</v>
      </c>
      <c r="D844" s="284" t="s">
        <v>262</v>
      </c>
      <c r="E844" s="40">
        <v>1522</v>
      </c>
      <c r="F844" s="40">
        <v>0</v>
      </c>
      <c r="G844" s="40">
        <v>146.57</v>
      </c>
      <c r="H844" s="40">
        <v>1668.57</v>
      </c>
      <c r="I844" s="40">
        <v>1</v>
      </c>
    </row>
    <row r="845" spans="2:9" hidden="1" outlineLevel="2" x14ac:dyDescent="0.25">
      <c r="B845" s="317" t="s">
        <v>313</v>
      </c>
      <c r="C845" s="8" t="s">
        <v>123</v>
      </c>
      <c r="D845" s="284" t="s">
        <v>264</v>
      </c>
      <c r="E845" s="40">
        <v>1522</v>
      </c>
      <c r="F845" s="40">
        <v>-63.7</v>
      </c>
      <c r="G845" s="40">
        <v>-1458.3</v>
      </c>
      <c r="H845" s="40">
        <v>0</v>
      </c>
      <c r="I845" s="40">
        <v>1</v>
      </c>
    </row>
    <row r="846" spans="2:9" hidden="1" outlineLevel="2" x14ac:dyDescent="0.25">
      <c r="B846" s="317" t="s">
        <v>313</v>
      </c>
      <c r="C846" s="8" t="s">
        <v>84</v>
      </c>
      <c r="D846" s="284" t="s">
        <v>271</v>
      </c>
      <c r="E846" s="40">
        <v>300</v>
      </c>
      <c r="F846" s="40">
        <v>-277.41000000000003</v>
      </c>
      <c r="G846" s="40">
        <v>-22.59</v>
      </c>
      <c r="H846" s="40">
        <v>0</v>
      </c>
      <c r="I846" s="40">
        <v>1</v>
      </c>
    </row>
    <row r="847" spans="2:9" hidden="1" outlineLevel="2" x14ac:dyDescent="0.25">
      <c r="B847" s="317" t="s">
        <v>313</v>
      </c>
      <c r="C847" s="8" t="s">
        <v>38</v>
      </c>
      <c r="D847" s="284" t="s">
        <v>260</v>
      </c>
      <c r="E847" s="40">
        <v>392.6</v>
      </c>
      <c r="F847" s="40">
        <v>-225</v>
      </c>
      <c r="G847" s="40">
        <v>-164.6</v>
      </c>
      <c r="H847" s="40">
        <v>3</v>
      </c>
      <c r="I847" s="40">
        <v>1</v>
      </c>
    </row>
    <row r="848" spans="2:9" hidden="1" outlineLevel="2" x14ac:dyDescent="0.25">
      <c r="B848" s="317" t="s">
        <v>313</v>
      </c>
      <c r="C848" s="8" t="s">
        <v>16</v>
      </c>
      <c r="D848" s="284" t="s">
        <v>266</v>
      </c>
      <c r="E848" s="40">
        <v>300</v>
      </c>
      <c r="F848" s="40">
        <v>-359.9</v>
      </c>
      <c r="G848" s="40">
        <v>62.9</v>
      </c>
      <c r="H848" s="40">
        <v>3</v>
      </c>
      <c r="I848" s="40">
        <v>1</v>
      </c>
    </row>
    <row r="849" spans="2:9" hidden="1" outlineLevel="2" x14ac:dyDescent="0.25">
      <c r="B849" s="317" t="s">
        <v>313</v>
      </c>
      <c r="C849" s="8" t="s">
        <v>1166</v>
      </c>
      <c r="D849" s="284" t="s">
        <v>1485</v>
      </c>
      <c r="E849" s="40">
        <v>300</v>
      </c>
      <c r="F849" s="40">
        <v>0</v>
      </c>
      <c r="G849" s="40">
        <v>62.9</v>
      </c>
      <c r="H849" s="40">
        <v>362.9</v>
      </c>
      <c r="I849" s="40">
        <v>1</v>
      </c>
    </row>
    <row r="850" spans="2:9" hidden="1" outlineLevel="2" x14ac:dyDescent="0.25">
      <c r="B850" s="317" t="s">
        <v>313</v>
      </c>
      <c r="C850" s="8" t="s">
        <v>16</v>
      </c>
      <c r="D850" s="284" t="s">
        <v>266</v>
      </c>
      <c r="E850" s="40">
        <v>9471.73</v>
      </c>
      <c r="F850" s="40">
        <v>-2314.04</v>
      </c>
      <c r="G850" s="40">
        <v>-7157.69</v>
      </c>
      <c r="H850" s="40">
        <v>0</v>
      </c>
      <c r="I850" s="40">
        <v>1</v>
      </c>
    </row>
    <row r="851" spans="2:9" hidden="1" outlineLevel="2" x14ac:dyDescent="0.25">
      <c r="B851" s="317" t="s">
        <v>313</v>
      </c>
      <c r="C851" s="8" t="s">
        <v>16</v>
      </c>
      <c r="D851" s="284" t="s">
        <v>266</v>
      </c>
      <c r="E851" s="40">
        <v>92.6</v>
      </c>
      <c r="F851" s="40">
        <v>-21.6</v>
      </c>
      <c r="G851" s="40">
        <v>-71</v>
      </c>
      <c r="H851" s="40">
        <v>0</v>
      </c>
      <c r="I851" s="40">
        <v>1</v>
      </c>
    </row>
    <row r="852" spans="2:9" hidden="1" outlineLevel="2" x14ac:dyDescent="0.25">
      <c r="B852" s="317" t="s">
        <v>313</v>
      </c>
      <c r="C852" s="8" t="s">
        <v>123</v>
      </c>
      <c r="D852" s="284" t="s">
        <v>264</v>
      </c>
      <c r="E852" s="40">
        <v>300</v>
      </c>
      <c r="F852" s="40">
        <v>-63.7</v>
      </c>
      <c r="G852" s="40">
        <v>-236.3</v>
      </c>
      <c r="H852" s="40">
        <v>0</v>
      </c>
      <c r="I852" s="40">
        <v>1</v>
      </c>
    </row>
    <row r="853" spans="2:9" hidden="1" outlineLevel="2" x14ac:dyDescent="0.25">
      <c r="B853" s="317" t="s">
        <v>313</v>
      </c>
      <c r="C853" s="8" t="s">
        <v>123</v>
      </c>
      <c r="D853" s="284" t="s">
        <v>264</v>
      </c>
      <c r="E853" s="40">
        <v>300</v>
      </c>
      <c r="F853" s="40">
        <v>0</v>
      </c>
      <c r="G853" s="40">
        <v>95.02</v>
      </c>
      <c r="H853" s="40">
        <v>395.02</v>
      </c>
      <c r="I853" s="40">
        <v>1</v>
      </c>
    </row>
    <row r="854" spans="2:9" hidden="1" outlineLevel="2" x14ac:dyDescent="0.25">
      <c r="B854" s="317" t="s">
        <v>313</v>
      </c>
      <c r="C854" s="8" t="s">
        <v>84</v>
      </c>
      <c r="D854" s="284" t="s">
        <v>271</v>
      </c>
      <c r="E854" s="40">
        <v>392.6</v>
      </c>
      <c r="F854" s="40">
        <v>0</v>
      </c>
      <c r="G854" s="40">
        <v>37.81</v>
      </c>
      <c r="H854" s="40">
        <v>430.41</v>
      </c>
      <c r="I854" s="40">
        <v>1</v>
      </c>
    </row>
    <row r="855" spans="2:9" hidden="1" outlineLevel="2" x14ac:dyDescent="0.25">
      <c r="B855" s="317" t="s">
        <v>313</v>
      </c>
      <c r="C855" s="8" t="s">
        <v>16</v>
      </c>
      <c r="D855" s="284" t="s">
        <v>266</v>
      </c>
      <c r="E855" s="40">
        <v>1522</v>
      </c>
      <c r="F855" s="40">
        <v>-362.9</v>
      </c>
      <c r="G855" s="40">
        <v>-1159.0999999999999</v>
      </c>
      <c r="H855" s="40">
        <v>0</v>
      </c>
      <c r="I855" s="40">
        <v>1</v>
      </c>
    </row>
    <row r="856" spans="2:9" hidden="1" outlineLevel="2" x14ac:dyDescent="0.25">
      <c r="B856" s="317" t="s">
        <v>313</v>
      </c>
      <c r="C856" s="8" t="s">
        <v>19</v>
      </c>
      <c r="D856" s="284" t="s">
        <v>262</v>
      </c>
      <c r="E856" s="40">
        <v>1614.6</v>
      </c>
      <c r="F856" s="40">
        <v>0</v>
      </c>
      <c r="G856" s="40">
        <v>155.49</v>
      </c>
      <c r="H856" s="40">
        <v>1770.09</v>
      </c>
      <c r="I856" s="40">
        <v>1</v>
      </c>
    </row>
    <row r="857" spans="2:9" hidden="1" outlineLevel="2" x14ac:dyDescent="0.25">
      <c r="B857" s="317" t="s">
        <v>313</v>
      </c>
      <c r="C857" s="8" t="s">
        <v>123</v>
      </c>
      <c r="D857" s="284" t="s">
        <v>264</v>
      </c>
      <c r="E857" s="40">
        <v>489.78</v>
      </c>
      <c r="F857" s="40">
        <v>-46.31</v>
      </c>
      <c r="G857" s="40">
        <v>-443.47</v>
      </c>
      <c r="H857" s="40">
        <v>0</v>
      </c>
      <c r="I857" s="40">
        <v>1</v>
      </c>
    </row>
    <row r="858" spans="2:9" hidden="1" outlineLevel="2" x14ac:dyDescent="0.25">
      <c r="B858" s="317" t="s">
        <v>313</v>
      </c>
      <c r="C858" s="8" t="s">
        <v>84</v>
      </c>
      <c r="D858" s="284" t="s">
        <v>271</v>
      </c>
      <c r="E858" s="40">
        <v>1522</v>
      </c>
      <c r="F858" s="40">
        <v>-442.45</v>
      </c>
      <c r="G858" s="40">
        <v>-1079.55</v>
      </c>
      <c r="H858" s="40">
        <v>0</v>
      </c>
      <c r="I858" s="40">
        <v>1</v>
      </c>
    </row>
    <row r="859" spans="2:9" hidden="1" outlineLevel="2" x14ac:dyDescent="0.25">
      <c r="B859" s="317" t="s">
        <v>313</v>
      </c>
      <c r="C859" s="8" t="s">
        <v>123</v>
      </c>
      <c r="D859" s="284" t="s">
        <v>264</v>
      </c>
      <c r="E859" s="40">
        <v>2057.6</v>
      </c>
      <c r="F859" s="40">
        <v>-127.1</v>
      </c>
      <c r="G859" s="40">
        <v>-1930.5</v>
      </c>
      <c r="H859" s="40">
        <v>0</v>
      </c>
      <c r="I859" s="40">
        <v>1</v>
      </c>
    </row>
    <row r="860" spans="2:9" hidden="1" outlineLevel="2" x14ac:dyDescent="0.25">
      <c r="B860" s="317" t="s">
        <v>313</v>
      </c>
      <c r="C860" s="8" t="s">
        <v>84</v>
      </c>
      <c r="D860" s="284" t="s">
        <v>271</v>
      </c>
      <c r="E860" s="40">
        <v>835.6</v>
      </c>
      <c r="F860" s="40">
        <v>-361.7</v>
      </c>
      <c r="G860" s="40">
        <v>-473.9</v>
      </c>
      <c r="H860" s="40">
        <v>0</v>
      </c>
      <c r="I860" s="40">
        <v>1</v>
      </c>
    </row>
    <row r="861" spans="2:9" hidden="1" outlineLevel="2" x14ac:dyDescent="0.25">
      <c r="B861" s="317" t="s">
        <v>313</v>
      </c>
      <c r="C861" s="8" t="s">
        <v>38</v>
      </c>
      <c r="D861" s="284" t="s">
        <v>260</v>
      </c>
      <c r="E861" s="40">
        <v>743</v>
      </c>
      <c r="F861" s="40">
        <v>-358.81</v>
      </c>
      <c r="G861" s="40">
        <v>-381.19</v>
      </c>
      <c r="H861" s="40">
        <v>3</v>
      </c>
      <c r="I861" s="40">
        <v>1</v>
      </c>
    </row>
    <row r="862" spans="2:9" hidden="1" outlineLevel="2" x14ac:dyDescent="0.25">
      <c r="B862" s="317" t="s">
        <v>313</v>
      </c>
      <c r="C862" s="8" t="s">
        <v>16</v>
      </c>
      <c r="D862" s="284" t="s">
        <v>266</v>
      </c>
      <c r="E862" s="40">
        <v>743</v>
      </c>
      <c r="F862" s="40">
        <v>-528.38</v>
      </c>
      <c r="G862" s="40">
        <v>-211.62</v>
      </c>
      <c r="H862" s="40">
        <v>3</v>
      </c>
      <c r="I862" s="40">
        <v>1</v>
      </c>
    </row>
    <row r="863" spans="2:9" hidden="1" outlineLevel="2" x14ac:dyDescent="0.25">
      <c r="B863" s="317" t="s">
        <v>313</v>
      </c>
      <c r="C863" s="8" t="s">
        <v>1166</v>
      </c>
      <c r="D863" s="284" t="s">
        <v>1485</v>
      </c>
      <c r="E863" s="40">
        <v>743</v>
      </c>
      <c r="F863" s="40">
        <v>0</v>
      </c>
      <c r="G863" s="40">
        <v>-211.62</v>
      </c>
      <c r="H863" s="40">
        <v>531.38</v>
      </c>
      <c r="I863" s="40">
        <v>1</v>
      </c>
    </row>
    <row r="864" spans="2:9" hidden="1" outlineLevel="2" x14ac:dyDescent="0.25">
      <c r="B864" s="317" t="s">
        <v>313</v>
      </c>
      <c r="C864" s="8" t="s">
        <v>16</v>
      </c>
      <c r="D864" s="284" t="s">
        <v>266</v>
      </c>
      <c r="E864" s="40">
        <v>443</v>
      </c>
      <c r="F864" s="40">
        <v>-182.16</v>
      </c>
      <c r="G864" s="40">
        <v>-260.83999999999997</v>
      </c>
      <c r="H864" s="40">
        <v>0</v>
      </c>
      <c r="I864" s="40">
        <v>1</v>
      </c>
    </row>
    <row r="865" spans="2:9" hidden="1" outlineLevel="2" x14ac:dyDescent="0.25">
      <c r="B865" s="317" t="s">
        <v>313</v>
      </c>
      <c r="C865" s="8" t="s">
        <v>123</v>
      </c>
      <c r="D865" s="284" t="s">
        <v>264</v>
      </c>
      <c r="E865" s="40">
        <v>743</v>
      </c>
      <c r="F865" s="40">
        <v>-105.5</v>
      </c>
      <c r="G865" s="40">
        <v>-637.5</v>
      </c>
      <c r="H865" s="40">
        <v>0</v>
      </c>
      <c r="I865" s="40">
        <v>1</v>
      </c>
    </row>
    <row r="866" spans="2:9" hidden="1" outlineLevel="2" x14ac:dyDescent="0.25">
      <c r="B866" s="317" t="s">
        <v>313</v>
      </c>
      <c r="C866" s="8" t="s">
        <v>123</v>
      </c>
      <c r="D866" s="284" t="s">
        <v>264</v>
      </c>
      <c r="E866" s="40">
        <v>743</v>
      </c>
      <c r="F866" s="40">
        <v>0</v>
      </c>
      <c r="G866" s="40">
        <v>-164.59</v>
      </c>
      <c r="H866" s="40">
        <v>578.41</v>
      </c>
      <c r="I866" s="40">
        <v>1</v>
      </c>
    </row>
    <row r="867" spans="2:9" hidden="1" outlineLevel="2" x14ac:dyDescent="0.25">
      <c r="B867" s="317" t="s">
        <v>313</v>
      </c>
      <c r="C867" s="8" t="s">
        <v>84</v>
      </c>
      <c r="D867" s="284" t="s">
        <v>271</v>
      </c>
      <c r="E867" s="40">
        <v>743</v>
      </c>
      <c r="F867" s="40">
        <v>-347.64</v>
      </c>
      <c r="G867" s="40">
        <v>-395.36</v>
      </c>
      <c r="H867" s="40">
        <v>0</v>
      </c>
      <c r="I867" s="40">
        <v>1</v>
      </c>
    </row>
    <row r="868" spans="2:9" hidden="1" outlineLevel="2" x14ac:dyDescent="0.25">
      <c r="B868" s="317" t="s">
        <v>313</v>
      </c>
      <c r="C868" s="8" t="s">
        <v>16</v>
      </c>
      <c r="D868" s="284" t="s">
        <v>266</v>
      </c>
      <c r="E868" s="40">
        <v>2057.6</v>
      </c>
      <c r="F868" s="40">
        <v>-531.38</v>
      </c>
      <c r="G868" s="40">
        <v>-1526.22</v>
      </c>
      <c r="H868" s="40">
        <v>0</v>
      </c>
      <c r="I868" s="40">
        <v>1</v>
      </c>
    </row>
    <row r="869" spans="2:9" hidden="1" outlineLevel="2" x14ac:dyDescent="0.25">
      <c r="B869" s="317" t="s">
        <v>313</v>
      </c>
      <c r="C869" s="8" t="s">
        <v>19</v>
      </c>
      <c r="D869" s="284" t="s">
        <v>262</v>
      </c>
      <c r="E869" s="40">
        <v>1965</v>
      </c>
      <c r="F869" s="40">
        <v>0</v>
      </c>
      <c r="G869" s="40">
        <v>189.23</v>
      </c>
      <c r="H869" s="40">
        <v>2154.23</v>
      </c>
      <c r="I869" s="40">
        <v>1</v>
      </c>
    </row>
    <row r="870" spans="2:9" hidden="1" outlineLevel="2" x14ac:dyDescent="0.25">
      <c r="B870" s="317" t="s">
        <v>313</v>
      </c>
      <c r="C870" s="8" t="s">
        <v>62</v>
      </c>
      <c r="D870" s="284" t="s">
        <v>282</v>
      </c>
      <c r="E870" s="40">
        <v>392.6</v>
      </c>
      <c r="F870" s="40">
        <v>-294.45</v>
      </c>
      <c r="G870" s="40">
        <v>-98.15</v>
      </c>
      <c r="H870" s="40">
        <v>0</v>
      </c>
      <c r="I870" s="40">
        <v>1</v>
      </c>
    </row>
    <row r="871" spans="2:9" hidden="1" outlineLevel="2" x14ac:dyDescent="0.25">
      <c r="B871" s="317" t="s">
        <v>313</v>
      </c>
      <c r="C871" s="8" t="s">
        <v>84</v>
      </c>
      <c r="D871" s="284" t="s">
        <v>271</v>
      </c>
      <c r="E871" s="40">
        <v>1614.6</v>
      </c>
      <c r="F871" s="40">
        <v>-442.45</v>
      </c>
      <c r="G871" s="40">
        <v>-1172.1500000000001</v>
      </c>
      <c r="H871" s="40">
        <v>0</v>
      </c>
      <c r="I871" s="40">
        <v>1</v>
      </c>
    </row>
    <row r="872" spans="2:9" hidden="1" outlineLevel="2" x14ac:dyDescent="0.25">
      <c r="B872" s="317" t="s">
        <v>313</v>
      </c>
      <c r="C872" s="8" t="s">
        <v>123</v>
      </c>
      <c r="D872" s="284" t="s">
        <v>264</v>
      </c>
      <c r="E872" s="40">
        <v>1522</v>
      </c>
      <c r="F872" s="40">
        <v>-63.7</v>
      </c>
      <c r="G872" s="40">
        <v>-1458.3</v>
      </c>
      <c r="H872" s="40">
        <v>0</v>
      </c>
      <c r="I872" s="40">
        <v>1</v>
      </c>
    </row>
    <row r="873" spans="2:9" hidden="1" outlineLevel="2" x14ac:dyDescent="0.25">
      <c r="B873" s="317" t="s">
        <v>313</v>
      </c>
      <c r="C873" s="8" t="s">
        <v>84</v>
      </c>
      <c r="D873" s="284" t="s">
        <v>271</v>
      </c>
      <c r="E873" s="40">
        <v>300</v>
      </c>
      <c r="F873" s="40">
        <v>-277.41000000000003</v>
      </c>
      <c r="G873" s="40">
        <v>-22.59</v>
      </c>
      <c r="H873" s="40">
        <v>0</v>
      </c>
      <c r="I873" s="40">
        <v>1</v>
      </c>
    </row>
    <row r="874" spans="2:9" hidden="1" outlineLevel="2" x14ac:dyDescent="0.25">
      <c r="B874" s="317" t="s">
        <v>313</v>
      </c>
      <c r="C874" s="8" t="s">
        <v>38</v>
      </c>
      <c r="D874" s="284" t="s">
        <v>260</v>
      </c>
      <c r="E874" s="40">
        <v>300</v>
      </c>
      <c r="F874" s="40">
        <v>-225</v>
      </c>
      <c r="G874" s="40">
        <v>-72</v>
      </c>
      <c r="H874" s="40">
        <v>3</v>
      </c>
      <c r="I874" s="40">
        <v>1</v>
      </c>
    </row>
    <row r="875" spans="2:9" hidden="1" outlineLevel="2" x14ac:dyDescent="0.25">
      <c r="B875" s="317" t="s">
        <v>313</v>
      </c>
      <c r="C875" s="8" t="s">
        <v>16</v>
      </c>
      <c r="D875" s="284" t="s">
        <v>266</v>
      </c>
      <c r="E875" s="40">
        <v>300</v>
      </c>
      <c r="F875" s="40">
        <v>-359.9</v>
      </c>
      <c r="G875" s="40">
        <v>62.9</v>
      </c>
      <c r="H875" s="40">
        <v>3</v>
      </c>
      <c r="I875" s="40">
        <v>1</v>
      </c>
    </row>
    <row r="876" spans="2:9" hidden="1" outlineLevel="2" x14ac:dyDescent="0.25">
      <c r="B876" s="317" t="s">
        <v>313</v>
      </c>
      <c r="C876" s="8" t="s">
        <v>123</v>
      </c>
      <c r="D876" s="284" t="s">
        <v>264</v>
      </c>
      <c r="E876" s="40">
        <v>300</v>
      </c>
      <c r="F876" s="40">
        <v>-63.7</v>
      </c>
      <c r="G876" s="40">
        <v>-236.3</v>
      </c>
      <c r="H876" s="40">
        <v>0</v>
      </c>
      <c r="I876" s="40">
        <v>1</v>
      </c>
    </row>
    <row r="877" spans="2:9" hidden="1" outlineLevel="2" x14ac:dyDescent="0.25">
      <c r="B877" s="317" t="s">
        <v>313</v>
      </c>
      <c r="C877" s="8" t="s">
        <v>123</v>
      </c>
      <c r="D877" s="284" t="s">
        <v>264</v>
      </c>
      <c r="E877" s="40">
        <v>392.6</v>
      </c>
      <c r="F877" s="40">
        <v>0</v>
      </c>
      <c r="G877" s="40">
        <v>2.42</v>
      </c>
      <c r="H877" s="40">
        <v>395.02</v>
      </c>
      <c r="I877" s="40">
        <v>1</v>
      </c>
    </row>
    <row r="878" spans="2:9" hidden="1" outlineLevel="2" x14ac:dyDescent="0.25">
      <c r="B878" s="317" t="s">
        <v>313</v>
      </c>
      <c r="C878" s="8" t="s">
        <v>84</v>
      </c>
      <c r="D878" s="284" t="s">
        <v>271</v>
      </c>
      <c r="E878" s="40">
        <v>300</v>
      </c>
      <c r="F878" s="40">
        <v>-263.35000000000002</v>
      </c>
      <c r="G878" s="40">
        <v>-36.65</v>
      </c>
      <c r="H878" s="40">
        <v>0</v>
      </c>
      <c r="I878" s="40">
        <v>1</v>
      </c>
    </row>
    <row r="879" spans="2:9" hidden="1" outlineLevel="2" x14ac:dyDescent="0.25">
      <c r="B879" s="317" t="s">
        <v>313</v>
      </c>
      <c r="C879" s="8" t="s">
        <v>16</v>
      </c>
      <c r="D879" s="284" t="s">
        <v>266</v>
      </c>
      <c r="E879" s="40">
        <v>1522</v>
      </c>
      <c r="F879" s="40">
        <v>-362.9</v>
      </c>
      <c r="G879" s="40">
        <v>-1159.0999999999999</v>
      </c>
      <c r="H879" s="40">
        <v>0</v>
      </c>
      <c r="I879" s="40">
        <v>1</v>
      </c>
    </row>
    <row r="880" spans="2:9" hidden="1" outlineLevel="2" x14ac:dyDescent="0.25">
      <c r="B880" s="317" t="s">
        <v>313</v>
      </c>
      <c r="C880" s="8" t="s">
        <v>19</v>
      </c>
      <c r="D880" s="284" t="s">
        <v>262</v>
      </c>
      <c r="E880" s="40">
        <v>1522</v>
      </c>
      <c r="F880" s="40">
        <v>0</v>
      </c>
      <c r="G880" s="40">
        <v>146.57</v>
      </c>
      <c r="H880" s="40">
        <v>1668.57</v>
      </c>
      <c r="I880" s="40">
        <v>1</v>
      </c>
    </row>
    <row r="881" spans="2:9" hidden="1" outlineLevel="2" x14ac:dyDescent="0.25">
      <c r="B881" s="317" t="s">
        <v>313</v>
      </c>
      <c r="C881" s="8" t="s">
        <v>84</v>
      </c>
      <c r="D881" s="284" t="s">
        <v>271</v>
      </c>
      <c r="E881" s="40">
        <v>1522</v>
      </c>
      <c r="F881" s="40">
        <v>-442.45</v>
      </c>
      <c r="G881" s="40">
        <v>-1079.55</v>
      </c>
      <c r="H881" s="40">
        <v>0</v>
      </c>
      <c r="I881" s="40">
        <v>1</v>
      </c>
    </row>
    <row r="882" spans="2:9" hidden="1" outlineLevel="2" x14ac:dyDescent="0.25">
      <c r="B882" s="317" t="s">
        <v>313</v>
      </c>
      <c r="C882" s="8" t="s">
        <v>84</v>
      </c>
      <c r="D882" s="284" t="s">
        <v>271</v>
      </c>
      <c r="E882" s="40">
        <v>300</v>
      </c>
      <c r="F882" s="40">
        <v>-277.41000000000003</v>
      </c>
      <c r="G882" s="40">
        <v>-22.59</v>
      </c>
      <c r="H882" s="40">
        <v>0</v>
      </c>
      <c r="I882" s="40">
        <v>1</v>
      </c>
    </row>
    <row r="883" spans="2:9" hidden="1" outlineLevel="2" x14ac:dyDescent="0.25">
      <c r="B883" s="317" t="s">
        <v>313</v>
      </c>
      <c r="C883" s="8" t="s">
        <v>38</v>
      </c>
      <c r="D883" s="284" t="s">
        <v>260</v>
      </c>
      <c r="E883" s="40">
        <v>300</v>
      </c>
      <c r="F883" s="40">
        <v>-225</v>
      </c>
      <c r="G883" s="40">
        <v>-72</v>
      </c>
      <c r="H883" s="40">
        <v>3</v>
      </c>
      <c r="I883" s="40">
        <v>1</v>
      </c>
    </row>
    <row r="884" spans="2:9" hidden="1" outlineLevel="2" x14ac:dyDescent="0.25">
      <c r="B884" s="317" t="s">
        <v>313</v>
      </c>
      <c r="C884" s="8" t="s">
        <v>16</v>
      </c>
      <c r="D884" s="284" t="s">
        <v>266</v>
      </c>
      <c r="E884" s="40">
        <v>300</v>
      </c>
      <c r="F884" s="40">
        <v>-359.9</v>
      </c>
      <c r="G884" s="40">
        <v>62.9</v>
      </c>
      <c r="H884" s="40">
        <v>3</v>
      </c>
      <c r="I884" s="40">
        <v>1</v>
      </c>
    </row>
    <row r="885" spans="2:9" hidden="1" outlineLevel="2" x14ac:dyDescent="0.25">
      <c r="B885" s="317" t="s">
        <v>313</v>
      </c>
      <c r="C885" s="8" t="s">
        <v>29</v>
      </c>
      <c r="D885" s="284" t="s">
        <v>268</v>
      </c>
      <c r="E885" s="40">
        <v>131.21</v>
      </c>
      <c r="F885" s="40">
        <v>0</v>
      </c>
      <c r="G885" s="40">
        <v>-131.21</v>
      </c>
      <c r="H885" s="40">
        <v>0</v>
      </c>
      <c r="I885" s="40">
        <v>1</v>
      </c>
    </row>
    <row r="886" spans="2:9" hidden="1" outlineLevel="2" x14ac:dyDescent="0.25">
      <c r="B886" s="317" t="s">
        <v>313</v>
      </c>
      <c r="C886" s="8" t="s">
        <v>16</v>
      </c>
      <c r="D886" s="284" t="s">
        <v>266</v>
      </c>
      <c r="E886" s="40">
        <v>300</v>
      </c>
      <c r="F886" s="40">
        <v>-362.9</v>
      </c>
      <c r="G886" s="40">
        <v>0</v>
      </c>
      <c r="H886" s="40">
        <v>-62.9</v>
      </c>
      <c r="I886" s="40">
        <v>1</v>
      </c>
    </row>
    <row r="887" spans="2:9" hidden="1" outlineLevel="2" x14ac:dyDescent="0.25">
      <c r="B887" s="317" t="s">
        <v>313</v>
      </c>
      <c r="C887" s="8" t="s">
        <v>123</v>
      </c>
      <c r="D887" s="284" t="s">
        <v>264</v>
      </c>
      <c r="E887" s="40">
        <v>300</v>
      </c>
      <c r="F887" s="40">
        <v>-483.33</v>
      </c>
      <c r="G887" s="40">
        <v>0</v>
      </c>
      <c r="H887" s="40">
        <v>-183.33</v>
      </c>
      <c r="I887" s="40">
        <v>1</v>
      </c>
    </row>
    <row r="888" spans="2:9" hidden="1" outlineLevel="2" x14ac:dyDescent="0.25">
      <c r="B888" s="317" t="s">
        <v>313</v>
      </c>
      <c r="C888" s="8" t="s">
        <v>16</v>
      </c>
      <c r="D888" s="284" t="s">
        <v>266</v>
      </c>
      <c r="E888" s="40">
        <v>1522</v>
      </c>
      <c r="F888" s="40">
        <v>-362.9</v>
      </c>
      <c r="G888" s="40">
        <v>-1159.0999999999999</v>
      </c>
      <c r="H888" s="40">
        <v>0</v>
      </c>
      <c r="I888" s="40">
        <v>1</v>
      </c>
    </row>
    <row r="889" spans="2:9" hidden="1" outlineLevel="2" x14ac:dyDescent="0.25">
      <c r="B889" s="317" t="s">
        <v>313</v>
      </c>
      <c r="C889" s="8" t="s">
        <v>84</v>
      </c>
      <c r="D889" s="284" t="s">
        <v>271</v>
      </c>
      <c r="E889" s="40">
        <v>1522</v>
      </c>
      <c r="F889" s="40">
        <v>-442.45</v>
      </c>
      <c r="G889" s="40">
        <v>-1079.55</v>
      </c>
      <c r="H889" s="40">
        <v>0</v>
      </c>
      <c r="I889" s="40">
        <v>1</v>
      </c>
    </row>
    <row r="890" spans="2:9" hidden="1" outlineLevel="2" x14ac:dyDescent="0.25">
      <c r="B890" s="317" t="s">
        <v>313</v>
      </c>
      <c r="C890" s="8" t="s">
        <v>123</v>
      </c>
      <c r="D890" s="284" t="s">
        <v>264</v>
      </c>
      <c r="E890" s="40">
        <v>1522</v>
      </c>
      <c r="F890" s="40">
        <v>-63.7</v>
      </c>
      <c r="G890" s="40">
        <v>-1458.3</v>
      </c>
      <c r="H890" s="40">
        <v>0</v>
      </c>
      <c r="I890" s="40">
        <v>1</v>
      </c>
    </row>
    <row r="891" spans="2:9" hidden="1" outlineLevel="2" x14ac:dyDescent="0.25">
      <c r="B891" s="317" t="s">
        <v>313</v>
      </c>
      <c r="C891" s="8" t="s">
        <v>16</v>
      </c>
      <c r="D891" s="284" t="s">
        <v>266</v>
      </c>
      <c r="E891" s="40">
        <v>300</v>
      </c>
      <c r="F891" s="40">
        <v>-359.9</v>
      </c>
      <c r="G891" s="40">
        <v>62.9</v>
      </c>
      <c r="H891" s="40">
        <v>3</v>
      </c>
      <c r="I891" s="40">
        <v>1</v>
      </c>
    </row>
    <row r="892" spans="2:9" hidden="1" outlineLevel="2" x14ac:dyDescent="0.25">
      <c r="B892" s="317" t="s">
        <v>313</v>
      </c>
      <c r="C892" s="8" t="s">
        <v>1166</v>
      </c>
      <c r="D892" s="284" t="s">
        <v>1485</v>
      </c>
      <c r="E892" s="40">
        <v>300</v>
      </c>
      <c r="F892" s="40">
        <v>0</v>
      </c>
      <c r="G892" s="40">
        <v>62.9</v>
      </c>
      <c r="H892" s="40">
        <v>362.9</v>
      </c>
      <c r="I892" s="40">
        <v>1</v>
      </c>
    </row>
    <row r="893" spans="2:9" hidden="1" outlineLevel="2" x14ac:dyDescent="0.25">
      <c r="B893" s="317" t="s">
        <v>313</v>
      </c>
      <c r="C893" s="8" t="s">
        <v>123</v>
      </c>
      <c r="D893" s="284" t="s">
        <v>264</v>
      </c>
      <c r="E893" s="40">
        <v>300</v>
      </c>
      <c r="F893" s="40">
        <v>-63.7</v>
      </c>
      <c r="G893" s="40">
        <v>-236.3</v>
      </c>
      <c r="H893" s="40">
        <v>0</v>
      </c>
      <c r="I893" s="40">
        <v>1</v>
      </c>
    </row>
    <row r="894" spans="2:9" hidden="1" outlineLevel="2" x14ac:dyDescent="0.25">
      <c r="B894" s="317" t="s">
        <v>313</v>
      </c>
      <c r="C894" s="8" t="s">
        <v>84</v>
      </c>
      <c r="D894" s="284" t="s">
        <v>271</v>
      </c>
      <c r="E894" s="40">
        <v>300</v>
      </c>
      <c r="F894" s="40">
        <v>-263.35000000000002</v>
      </c>
      <c r="G894" s="40">
        <v>-36.65</v>
      </c>
      <c r="H894" s="40">
        <v>0</v>
      </c>
      <c r="I894" s="40">
        <v>1</v>
      </c>
    </row>
    <row r="895" spans="2:9" hidden="1" outlineLevel="2" x14ac:dyDescent="0.25">
      <c r="B895" s="317" t="s">
        <v>313</v>
      </c>
      <c r="C895" s="8" t="s">
        <v>19</v>
      </c>
      <c r="D895" s="284" t="s">
        <v>262</v>
      </c>
      <c r="E895" s="40">
        <v>1522</v>
      </c>
      <c r="F895" s="40">
        <v>0</v>
      </c>
      <c r="G895" s="40">
        <v>146.57</v>
      </c>
      <c r="H895" s="40">
        <v>1668.57</v>
      </c>
      <c r="I895" s="40">
        <v>1</v>
      </c>
    </row>
    <row r="896" spans="2:9" hidden="1" outlineLevel="2" x14ac:dyDescent="0.25">
      <c r="B896" s="317" t="s">
        <v>313</v>
      </c>
      <c r="C896" s="8" t="s">
        <v>62</v>
      </c>
      <c r="D896" s="284" t="s">
        <v>282</v>
      </c>
      <c r="E896" s="40">
        <v>300</v>
      </c>
      <c r="F896" s="40">
        <v>-225</v>
      </c>
      <c r="G896" s="40">
        <v>-75</v>
      </c>
      <c r="H896" s="40">
        <v>0</v>
      </c>
      <c r="I896" s="40">
        <v>1</v>
      </c>
    </row>
    <row r="897" spans="2:9" hidden="1" outlineLevel="2" x14ac:dyDescent="0.25">
      <c r="B897" s="317" t="s">
        <v>313</v>
      </c>
      <c r="C897" s="8" t="s">
        <v>84</v>
      </c>
      <c r="D897" s="284" t="s">
        <v>271</v>
      </c>
      <c r="E897" s="40">
        <v>1522</v>
      </c>
      <c r="F897" s="40">
        <v>-442.45</v>
      </c>
      <c r="G897" s="40">
        <v>-1079.55</v>
      </c>
      <c r="H897" s="40">
        <v>0</v>
      </c>
      <c r="I897" s="40">
        <v>1</v>
      </c>
    </row>
    <row r="898" spans="2:9" hidden="1" outlineLevel="2" x14ac:dyDescent="0.25">
      <c r="B898" s="317" t="s">
        <v>313</v>
      </c>
      <c r="C898" s="8" t="s">
        <v>123</v>
      </c>
      <c r="D898" s="284" t="s">
        <v>264</v>
      </c>
      <c r="E898" s="40">
        <v>1522</v>
      </c>
      <c r="F898" s="40">
        <v>-63.7</v>
      </c>
      <c r="G898" s="40">
        <v>-1458.3</v>
      </c>
      <c r="H898" s="40">
        <v>0</v>
      </c>
      <c r="I898" s="40">
        <v>1</v>
      </c>
    </row>
    <row r="899" spans="2:9" hidden="1" outlineLevel="2" x14ac:dyDescent="0.25">
      <c r="B899" s="317" t="s">
        <v>313</v>
      </c>
      <c r="C899" s="8" t="s">
        <v>84</v>
      </c>
      <c r="D899" s="284" t="s">
        <v>271</v>
      </c>
      <c r="E899" s="40">
        <v>300</v>
      </c>
      <c r="F899" s="40">
        <v>-277.41000000000003</v>
      </c>
      <c r="G899" s="40">
        <v>-22.59</v>
      </c>
      <c r="H899" s="40">
        <v>0</v>
      </c>
      <c r="I899" s="40">
        <v>1</v>
      </c>
    </row>
    <row r="900" spans="2:9" hidden="1" outlineLevel="2" x14ac:dyDescent="0.25">
      <c r="B900" s="317" t="s">
        <v>313</v>
      </c>
      <c r="C900" s="8" t="s">
        <v>16</v>
      </c>
      <c r="D900" s="284" t="s">
        <v>266</v>
      </c>
      <c r="E900" s="40">
        <v>392.6</v>
      </c>
      <c r="F900" s="40">
        <v>-359.9</v>
      </c>
      <c r="G900" s="40">
        <v>-29.7</v>
      </c>
      <c r="H900" s="40">
        <v>3</v>
      </c>
      <c r="I900" s="40">
        <v>1</v>
      </c>
    </row>
    <row r="901" spans="2:9" hidden="1" outlineLevel="2" x14ac:dyDescent="0.25">
      <c r="B901" s="317" t="s">
        <v>313</v>
      </c>
      <c r="C901" s="8" t="s">
        <v>1166</v>
      </c>
      <c r="D901" s="284" t="s">
        <v>1485</v>
      </c>
      <c r="E901" s="40">
        <v>300</v>
      </c>
      <c r="F901" s="40">
        <v>0</v>
      </c>
      <c r="G901" s="40">
        <v>62.9</v>
      </c>
      <c r="H901" s="40">
        <v>362.9</v>
      </c>
      <c r="I901" s="40">
        <v>1</v>
      </c>
    </row>
    <row r="902" spans="2:9" hidden="1" outlineLevel="2" x14ac:dyDescent="0.25">
      <c r="B902" s="317" t="s">
        <v>313</v>
      </c>
      <c r="C902" s="8" t="s">
        <v>16</v>
      </c>
      <c r="D902" s="284" t="s">
        <v>266</v>
      </c>
      <c r="E902" s="40">
        <v>92.6</v>
      </c>
      <c r="F902" s="40">
        <v>-21.6</v>
      </c>
      <c r="G902" s="40">
        <v>-71</v>
      </c>
      <c r="H902" s="40">
        <v>0</v>
      </c>
      <c r="I902" s="40">
        <v>1</v>
      </c>
    </row>
    <row r="903" spans="2:9" hidden="1" outlineLevel="2" x14ac:dyDescent="0.25">
      <c r="B903" s="317" t="s">
        <v>313</v>
      </c>
      <c r="C903" s="8" t="s">
        <v>123</v>
      </c>
      <c r="D903" s="284" t="s">
        <v>264</v>
      </c>
      <c r="E903" s="40">
        <v>300</v>
      </c>
      <c r="F903" s="40">
        <v>0</v>
      </c>
      <c r="G903" s="40">
        <v>95.02</v>
      </c>
      <c r="H903" s="40">
        <v>395.02</v>
      </c>
      <c r="I903" s="40">
        <v>1</v>
      </c>
    </row>
    <row r="904" spans="2:9" hidden="1" outlineLevel="2" x14ac:dyDescent="0.25">
      <c r="B904" s="317" t="s">
        <v>313</v>
      </c>
      <c r="C904" s="8" t="s">
        <v>16</v>
      </c>
      <c r="D904" s="284" t="s">
        <v>266</v>
      </c>
      <c r="E904" s="40">
        <v>1522</v>
      </c>
      <c r="F904" s="40">
        <v>-362.9</v>
      </c>
      <c r="G904" s="40">
        <v>-1159.0999999999999</v>
      </c>
      <c r="H904" s="40">
        <v>0</v>
      </c>
      <c r="I904" s="40">
        <v>1</v>
      </c>
    </row>
    <row r="905" spans="2:9" hidden="1" outlineLevel="2" x14ac:dyDescent="0.25">
      <c r="B905" s="317" t="s">
        <v>313</v>
      </c>
      <c r="C905" s="8" t="s">
        <v>19</v>
      </c>
      <c r="D905" s="284" t="s">
        <v>262</v>
      </c>
      <c r="E905" s="40">
        <v>1522</v>
      </c>
      <c r="F905" s="40">
        <v>0</v>
      </c>
      <c r="G905" s="40">
        <v>146.57</v>
      </c>
      <c r="H905" s="40">
        <v>1668.57</v>
      </c>
      <c r="I905" s="40">
        <v>1</v>
      </c>
    </row>
    <row r="906" spans="2:9" hidden="1" outlineLevel="2" x14ac:dyDescent="0.25">
      <c r="B906" s="317" t="s">
        <v>313</v>
      </c>
      <c r="C906" s="8" t="s">
        <v>84</v>
      </c>
      <c r="D906" s="284" t="s">
        <v>271</v>
      </c>
      <c r="E906" s="40">
        <v>300</v>
      </c>
      <c r="F906" s="40">
        <v>-263.35000000000002</v>
      </c>
      <c r="G906" s="40">
        <v>-36.65</v>
      </c>
      <c r="H906" s="40">
        <v>0</v>
      </c>
      <c r="I906" s="40">
        <v>1</v>
      </c>
    </row>
    <row r="907" spans="2:9" hidden="1" outlineLevel="2" x14ac:dyDescent="0.25">
      <c r="B907" s="317" t="s">
        <v>313</v>
      </c>
      <c r="C907" s="8" t="s">
        <v>244</v>
      </c>
      <c r="D907" s="284" t="s">
        <v>275</v>
      </c>
      <c r="E907" s="40">
        <v>10437.4</v>
      </c>
      <c r="F907" s="40">
        <v>-709.26</v>
      </c>
      <c r="G907" s="40">
        <v>-8967.6200000000008</v>
      </c>
      <c r="H907" s="40">
        <v>760.52</v>
      </c>
      <c r="I907" s="40">
        <v>1</v>
      </c>
    </row>
    <row r="908" spans="2:9" hidden="1" outlineLevel="2" x14ac:dyDescent="0.25">
      <c r="B908" s="317" t="s">
        <v>313</v>
      </c>
      <c r="C908" s="8" t="s">
        <v>62</v>
      </c>
      <c r="D908" s="284" t="s">
        <v>282</v>
      </c>
      <c r="E908" s="40">
        <v>300</v>
      </c>
      <c r="F908" s="40">
        <v>-225</v>
      </c>
      <c r="G908" s="40">
        <v>-75</v>
      </c>
      <c r="H908" s="40">
        <v>0</v>
      </c>
      <c r="I908" s="40">
        <v>1</v>
      </c>
    </row>
    <row r="909" spans="2:9" hidden="1" outlineLevel="2" x14ac:dyDescent="0.25">
      <c r="B909" s="317" t="s">
        <v>313</v>
      </c>
      <c r="C909" s="8" t="s">
        <v>84</v>
      </c>
      <c r="D909" s="284" t="s">
        <v>271</v>
      </c>
      <c r="E909" s="40">
        <v>1965</v>
      </c>
      <c r="F909" s="40">
        <v>-526.74</v>
      </c>
      <c r="G909" s="40">
        <v>-1438.26</v>
      </c>
      <c r="H909" s="40">
        <v>0</v>
      </c>
      <c r="I909" s="40">
        <v>1</v>
      </c>
    </row>
    <row r="910" spans="2:9" hidden="1" outlineLevel="2" x14ac:dyDescent="0.25">
      <c r="B910" s="317" t="s">
        <v>313</v>
      </c>
      <c r="C910" s="8" t="s">
        <v>123</v>
      </c>
      <c r="D910" s="284" t="s">
        <v>264</v>
      </c>
      <c r="E910" s="40">
        <v>1614.6</v>
      </c>
      <c r="F910" s="40">
        <v>-85.3</v>
      </c>
      <c r="G910" s="40">
        <v>-1529.3</v>
      </c>
      <c r="H910" s="40">
        <v>0</v>
      </c>
      <c r="I910" s="40">
        <v>1</v>
      </c>
    </row>
    <row r="911" spans="2:9" hidden="1" outlineLevel="2" x14ac:dyDescent="0.25">
      <c r="B911" s="317" t="s">
        <v>313</v>
      </c>
      <c r="C911" s="8" t="s">
        <v>84</v>
      </c>
      <c r="D911" s="284" t="s">
        <v>271</v>
      </c>
      <c r="E911" s="40">
        <v>743</v>
      </c>
      <c r="F911" s="40">
        <v>-361.7</v>
      </c>
      <c r="G911" s="40">
        <v>-381.3</v>
      </c>
      <c r="H911" s="40">
        <v>0</v>
      </c>
      <c r="I911" s="40">
        <v>1</v>
      </c>
    </row>
    <row r="912" spans="2:9" hidden="1" outlineLevel="2" x14ac:dyDescent="0.25">
      <c r="B912" s="317" t="s">
        <v>313</v>
      </c>
      <c r="C912" s="8" t="s">
        <v>38</v>
      </c>
      <c r="D912" s="284" t="s">
        <v>260</v>
      </c>
      <c r="E912" s="40">
        <v>300</v>
      </c>
      <c r="F912" s="40">
        <v>-225</v>
      </c>
      <c r="G912" s="40">
        <v>-72</v>
      </c>
      <c r="H912" s="40">
        <v>3</v>
      </c>
      <c r="I912" s="40">
        <v>1</v>
      </c>
    </row>
    <row r="913" spans="2:9" hidden="1" outlineLevel="2" x14ac:dyDescent="0.25">
      <c r="B913" s="317" t="s">
        <v>313</v>
      </c>
      <c r="C913" s="8" t="s">
        <v>16</v>
      </c>
      <c r="D913" s="284" t="s">
        <v>266</v>
      </c>
      <c r="E913" s="40">
        <v>300</v>
      </c>
      <c r="F913" s="40">
        <v>-359.9</v>
      </c>
      <c r="G913" s="40">
        <v>62.9</v>
      </c>
      <c r="H913" s="40">
        <v>3</v>
      </c>
      <c r="I913" s="40">
        <v>1</v>
      </c>
    </row>
    <row r="914" spans="2:9" hidden="1" outlineLevel="2" x14ac:dyDescent="0.25">
      <c r="B914" s="317" t="s">
        <v>313</v>
      </c>
      <c r="C914" s="8" t="s">
        <v>1166</v>
      </c>
      <c r="D914" s="284" t="s">
        <v>1485</v>
      </c>
      <c r="E914" s="40">
        <v>300</v>
      </c>
      <c r="F914" s="40">
        <v>0</v>
      </c>
      <c r="G914" s="40">
        <v>62.9</v>
      </c>
      <c r="H914" s="40">
        <v>362.9</v>
      </c>
      <c r="I914" s="40">
        <v>1</v>
      </c>
    </row>
    <row r="915" spans="2:9" hidden="1" outlineLevel="2" x14ac:dyDescent="0.25">
      <c r="B915" s="317" t="s">
        <v>313</v>
      </c>
      <c r="C915" s="8" t="s">
        <v>123</v>
      </c>
      <c r="D915" s="284" t="s">
        <v>264</v>
      </c>
      <c r="E915" s="40">
        <v>300</v>
      </c>
      <c r="F915" s="40">
        <v>0</v>
      </c>
      <c r="G915" s="40">
        <v>95.02</v>
      </c>
      <c r="H915" s="40">
        <v>395.02</v>
      </c>
      <c r="I915" s="40">
        <v>1</v>
      </c>
    </row>
    <row r="916" spans="2:9" hidden="1" outlineLevel="2" x14ac:dyDescent="0.25">
      <c r="B916" s="317" t="s">
        <v>313</v>
      </c>
      <c r="C916" s="8" t="s">
        <v>84</v>
      </c>
      <c r="D916" s="284" t="s">
        <v>271</v>
      </c>
      <c r="E916" s="40">
        <v>300</v>
      </c>
      <c r="F916" s="40">
        <v>-263.35000000000002</v>
      </c>
      <c r="G916" s="40">
        <v>-36.65</v>
      </c>
      <c r="H916" s="40">
        <v>0</v>
      </c>
      <c r="I916" s="40">
        <v>1</v>
      </c>
    </row>
    <row r="917" spans="2:9" hidden="1" outlineLevel="2" x14ac:dyDescent="0.25">
      <c r="B917" s="317" t="s">
        <v>313</v>
      </c>
      <c r="C917" s="8" t="s">
        <v>16</v>
      </c>
      <c r="D917" s="284" t="s">
        <v>266</v>
      </c>
      <c r="E917" s="40">
        <v>1522</v>
      </c>
      <c r="F917" s="40">
        <v>-362.9</v>
      </c>
      <c r="G917" s="40">
        <v>-1159.0999999999999</v>
      </c>
      <c r="H917" s="40">
        <v>0</v>
      </c>
      <c r="I917" s="40">
        <v>1</v>
      </c>
    </row>
    <row r="918" spans="2:9" hidden="1" outlineLevel="2" x14ac:dyDescent="0.25">
      <c r="B918" s="317" t="s">
        <v>313</v>
      </c>
      <c r="C918" s="8" t="s">
        <v>19</v>
      </c>
      <c r="D918" s="284" t="s">
        <v>262</v>
      </c>
      <c r="E918" s="40">
        <v>1614.6</v>
      </c>
      <c r="F918" s="40">
        <v>0</v>
      </c>
      <c r="G918" s="40">
        <v>155.49</v>
      </c>
      <c r="H918" s="40">
        <v>1770.09</v>
      </c>
      <c r="I918" s="40">
        <v>1</v>
      </c>
    </row>
    <row r="919" spans="2:9" hidden="1" outlineLevel="2" x14ac:dyDescent="0.25">
      <c r="B919" s="317" t="s">
        <v>313</v>
      </c>
      <c r="C919" s="8" t="s">
        <v>62</v>
      </c>
      <c r="D919" s="284" t="s">
        <v>282</v>
      </c>
      <c r="E919" s="40">
        <v>743</v>
      </c>
      <c r="F919" s="40">
        <v>-557.25</v>
      </c>
      <c r="G919" s="40">
        <v>-185.75</v>
      </c>
      <c r="H919" s="40">
        <v>0</v>
      </c>
      <c r="I919" s="40">
        <v>1</v>
      </c>
    </row>
    <row r="920" spans="2:9" hidden="1" outlineLevel="2" x14ac:dyDescent="0.25">
      <c r="B920" s="317" t="s">
        <v>313</v>
      </c>
      <c r="C920" s="8" t="s">
        <v>54</v>
      </c>
      <c r="D920" s="284" t="s">
        <v>286</v>
      </c>
      <c r="E920" s="40">
        <v>636.20000000000005</v>
      </c>
      <c r="F920" s="40">
        <v>-364.14</v>
      </c>
      <c r="G920" s="40">
        <v>-272.06</v>
      </c>
      <c r="H920" s="40">
        <v>0</v>
      </c>
      <c r="I920" s="40">
        <v>1</v>
      </c>
    </row>
    <row r="921" spans="2:9" hidden="1" outlineLevel="2" x14ac:dyDescent="0.25">
      <c r="B921" s="317" t="s">
        <v>313</v>
      </c>
      <c r="C921" s="8" t="s">
        <v>123</v>
      </c>
      <c r="D921" s="284" t="s">
        <v>264</v>
      </c>
      <c r="E921" s="40">
        <v>1965</v>
      </c>
      <c r="F921" s="40">
        <v>-105.5</v>
      </c>
      <c r="G921" s="40">
        <v>-1859.5</v>
      </c>
      <c r="H921" s="40">
        <v>0</v>
      </c>
      <c r="I921" s="40">
        <v>1</v>
      </c>
    </row>
    <row r="922" spans="2:9" hidden="1" outlineLevel="2" x14ac:dyDescent="0.25">
      <c r="B922" s="317" t="s">
        <v>313</v>
      </c>
      <c r="C922" s="8" t="s">
        <v>16</v>
      </c>
      <c r="D922" s="284" t="s">
        <v>266</v>
      </c>
      <c r="E922" s="40">
        <v>743</v>
      </c>
      <c r="F922" s="40">
        <v>-528.38</v>
      </c>
      <c r="G922" s="40">
        <v>-211.62</v>
      </c>
      <c r="H922" s="40">
        <v>3</v>
      </c>
      <c r="I922" s="40">
        <v>1</v>
      </c>
    </row>
    <row r="923" spans="2:9" hidden="1" outlineLevel="2" x14ac:dyDescent="0.25">
      <c r="B923" s="317" t="s">
        <v>313</v>
      </c>
      <c r="C923" s="8" t="s">
        <v>16</v>
      </c>
      <c r="D923" s="284" t="s">
        <v>266</v>
      </c>
      <c r="E923" s="40">
        <v>105.8</v>
      </c>
      <c r="F923" s="40">
        <v>0</v>
      </c>
      <c r="G923" s="40">
        <v>0</v>
      </c>
      <c r="H923" s="40">
        <v>105.8</v>
      </c>
      <c r="I923" s="40">
        <v>1</v>
      </c>
    </row>
    <row r="924" spans="2:9" hidden="1" outlineLevel="2" x14ac:dyDescent="0.25">
      <c r="B924" s="317" t="s">
        <v>313</v>
      </c>
      <c r="C924" s="8" t="s">
        <v>16</v>
      </c>
      <c r="D924" s="284" t="s">
        <v>266</v>
      </c>
      <c r="E924" s="40">
        <v>443</v>
      </c>
      <c r="F924" s="40">
        <v>-182.16</v>
      </c>
      <c r="G924" s="40">
        <v>-260.83999999999997</v>
      </c>
      <c r="H924" s="40">
        <v>0</v>
      </c>
      <c r="I924" s="40">
        <v>1</v>
      </c>
    </row>
    <row r="925" spans="2:9" hidden="1" outlineLevel="2" x14ac:dyDescent="0.25">
      <c r="B925" s="317" t="s">
        <v>313</v>
      </c>
      <c r="C925" s="8" t="s">
        <v>123</v>
      </c>
      <c r="D925" s="284" t="s">
        <v>264</v>
      </c>
      <c r="E925" s="40">
        <v>743</v>
      </c>
      <c r="F925" s="40">
        <v>0</v>
      </c>
      <c r="G925" s="40">
        <v>-164.59</v>
      </c>
      <c r="H925" s="40">
        <v>578.41</v>
      </c>
      <c r="I925" s="40">
        <v>1</v>
      </c>
    </row>
    <row r="926" spans="2:9" hidden="1" outlineLevel="2" x14ac:dyDescent="0.25">
      <c r="B926" s="317" t="s">
        <v>313</v>
      </c>
      <c r="C926" s="8" t="s">
        <v>84</v>
      </c>
      <c r="D926" s="284" t="s">
        <v>271</v>
      </c>
      <c r="E926" s="40">
        <v>743</v>
      </c>
      <c r="F926" s="40">
        <v>-347.64</v>
      </c>
      <c r="G926" s="40">
        <v>-395.36</v>
      </c>
      <c r="H926" s="40">
        <v>0</v>
      </c>
      <c r="I926" s="40">
        <v>1</v>
      </c>
    </row>
    <row r="927" spans="2:9" hidden="1" outlineLevel="2" x14ac:dyDescent="0.25">
      <c r="B927" s="317" t="s">
        <v>313</v>
      </c>
      <c r="C927" s="8" t="s">
        <v>16</v>
      </c>
      <c r="D927" s="284" t="s">
        <v>266</v>
      </c>
      <c r="E927" s="40">
        <v>2057.6</v>
      </c>
      <c r="F927" s="40">
        <v>-531.38</v>
      </c>
      <c r="G927" s="40">
        <v>-1526.22</v>
      </c>
      <c r="H927" s="40">
        <v>0</v>
      </c>
      <c r="I927" s="40">
        <v>1</v>
      </c>
    </row>
    <row r="928" spans="2:9" hidden="1" outlineLevel="2" x14ac:dyDescent="0.25">
      <c r="B928" s="317" t="s">
        <v>313</v>
      </c>
      <c r="C928" s="8" t="s">
        <v>19</v>
      </c>
      <c r="D928" s="284" t="s">
        <v>262</v>
      </c>
      <c r="E928" s="40">
        <v>1965</v>
      </c>
      <c r="F928" s="40">
        <v>0</v>
      </c>
      <c r="G928" s="40">
        <v>189.23</v>
      </c>
      <c r="H928" s="40">
        <v>2154.23</v>
      </c>
      <c r="I928" s="40">
        <v>1</v>
      </c>
    </row>
    <row r="929" spans="2:11" hidden="1" outlineLevel="2" x14ac:dyDescent="0.25">
      <c r="B929" s="317" t="s">
        <v>313</v>
      </c>
      <c r="C929" s="8" t="s">
        <v>1166</v>
      </c>
      <c r="D929" s="284" t="s">
        <v>1485</v>
      </c>
      <c r="E929" s="40">
        <v>743</v>
      </c>
      <c r="F929" s="40">
        <v>0</v>
      </c>
      <c r="G929" s="40">
        <v>-211.62</v>
      </c>
      <c r="H929" s="40">
        <v>531.38</v>
      </c>
      <c r="I929" s="40">
        <v>1</v>
      </c>
    </row>
    <row r="930" spans="2:11" hidden="1" outlineLevel="2" x14ac:dyDescent="0.25">
      <c r="B930" s="317" t="s">
        <v>313</v>
      </c>
      <c r="C930" s="8" t="s">
        <v>62</v>
      </c>
      <c r="D930" s="284" t="s">
        <v>282</v>
      </c>
      <c r="E930" s="40">
        <v>936.2</v>
      </c>
      <c r="F930" s="40">
        <v>-702.15</v>
      </c>
      <c r="G930" s="40">
        <v>-234.05</v>
      </c>
      <c r="H930" s="40">
        <v>0</v>
      </c>
      <c r="I930" s="40">
        <v>1</v>
      </c>
    </row>
    <row r="931" spans="2:11" hidden="1" outlineLevel="2" x14ac:dyDescent="0.25">
      <c r="B931" s="317" t="s">
        <v>313</v>
      </c>
      <c r="C931" s="8" t="s">
        <v>123</v>
      </c>
      <c r="D931" s="284" t="s">
        <v>264</v>
      </c>
      <c r="E931" s="40">
        <v>1522</v>
      </c>
      <c r="F931" s="40">
        <v>-63.7</v>
      </c>
      <c r="G931" s="40">
        <v>-1458.3</v>
      </c>
      <c r="H931" s="40">
        <v>0</v>
      </c>
      <c r="I931" s="40">
        <v>1</v>
      </c>
    </row>
    <row r="932" spans="2:11" hidden="1" outlineLevel="2" x14ac:dyDescent="0.25">
      <c r="B932" s="317" t="s">
        <v>313</v>
      </c>
      <c r="C932" s="8" t="s">
        <v>16</v>
      </c>
      <c r="D932" s="284" t="s">
        <v>266</v>
      </c>
      <c r="E932" s="40">
        <v>300</v>
      </c>
      <c r="F932" s="40">
        <v>-359.9</v>
      </c>
      <c r="G932" s="40">
        <v>62.9</v>
      </c>
      <c r="H932" s="40">
        <v>3</v>
      </c>
      <c r="I932" s="40">
        <v>1</v>
      </c>
    </row>
    <row r="933" spans="2:11" hidden="1" outlineLevel="2" x14ac:dyDescent="0.25">
      <c r="B933" s="317" t="s">
        <v>313</v>
      </c>
      <c r="C933" s="8" t="s">
        <v>84</v>
      </c>
      <c r="D933" s="284" t="s">
        <v>271</v>
      </c>
      <c r="E933" s="40">
        <v>392.6</v>
      </c>
      <c r="F933" s="40">
        <v>-263.35000000000002</v>
      </c>
      <c r="G933" s="40">
        <v>-129.25</v>
      </c>
      <c r="H933" s="40">
        <v>0</v>
      </c>
      <c r="I933" s="40">
        <v>1</v>
      </c>
    </row>
    <row r="934" spans="2:11" hidden="1" outlineLevel="2" x14ac:dyDescent="0.25">
      <c r="B934" s="317" t="s">
        <v>313</v>
      </c>
      <c r="C934" s="8" t="s">
        <v>16</v>
      </c>
      <c r="D934" s="284" t="s">
        <v>266</v>
      </c>
      <c r="E934" s="40">
        <v>1522</v>
      </c>
      <c r="F934" s="40">
        <v>-362.9</v>
      </c>
      <c r="G934" s="40">
        <v>-1159.0999999999999</v>
      </c>
      <c r="H934" s="40">
        <v>0</v>
      </c>
      <c r="I934" s="40">
        <v>1</v>
      </c>
    </row>
    <row r="935" spans="2:11" hidden="1" outlineLevel="2" x14ac:dyDescent="0.25">
      <c r="B935" s="317" t="s">
        <v>313</v>
      </c>
      <c r="C935" s="8" t="s">
        <v>19</v>
      </c>
      <c r="D935" s="284" t="s">
        <v>262</v>
      </c>
      <c r="E935" s="40">
        <v>1522</v>
      </c>
      <c r="F935" s="40">
        <v>0</v>
      </c>
      <c r="G935" s="40">
        <v>146.57</v>
      </c>
      <c r="H935" s="40">
        <v>1668.57</v>
      </c>
      <c r="I935" s="40">
        <v>1</v>
      </c>
    </row>
    <row r="936" spans="2:11" outlineLevel="1" collapsed="1" x14ac:dyDescent="0.25">
      <c r="B936" s="318" t="s">
        <v>325</v>
      </c>
      <c r="E936" s="40">
        <f>SUBTOTAL(9,E751:E935)</f>
        <v>186394.10000000009</v>
      </c>
      <c r="F936" s="40">
        <f>SUBTOTAL(9,F751:F935)</f>
        <v>-44604.890000000021</v>
      </c>
      <c r="G936" s="40">
        <f>SUBTOTAL(9,G751:G935)</f>
        <v>-104823.11</v>
      </c>
      <c r="H936" s="40">
        <f>SUBTOTAL(9,H751:H935)</f>
        <v>36966.1</v>
      </c>
      <c r="I936" s="40">
        <f>SUBTOTAL(9,I751:I935)</f>
        <v>185</v>
      </c>
      <c r="K936" s="40"/>
    </row>
    <row r="937" spans="2:11" hidden="1" outlineLevel="2" x14ac:dyDescent="0.25">
      <c r="B937" s="317" t="s">
        <v>314</v>
      </c>
      <c r="C937" s="8" t="s">
        <v>62</v>
      </c>
      <c r="D937" s="284" t="s">
        <v>282</v>
      </c>
      <c r="E937" s="40">
        <v>300</v>
      </c>
      <c r="F937" s="40">
        <v>-225</v>
      </c>
      <c r="G937" s="40">
        <v>-75</v>
      </c>
      <c r="H937" s="40">
        <v>0</v>
      </c>
      <c r="I937" s="40">
        <v>1</v>
      </c>
    </row>
    <row r="938" spans="2:11" hidden="1" outlineLevel="2" x14ac:dyDescent="0.25">
      <c r="B938" s="317" t="s">
        <v>314</v>
      </c>
      <c r="C938" s="8" t="s">
        <v>54</v>
      </c>
      <c r="D938" s="284" t="s">
        <v>286</v>
      </c>
      <c r="E938" s="40">
        <v>300</v>
      </c>
      <c r="F938" s="40">
        <v>-300</v>
      </c>
      <c r="G938" s="40">
        <v>0</v>
      </c>
      <c r="H938" s="40">
        <v>0</v>
      </c>
      <c r="I938" s="40">
        <v>1</v>
      </c>
    </row>
    <row r="939" spans="2:11" hidden="1" outlineLevel="2" x14ac:dyDescent="0.25">
      <c r="B939" s="317" t="s">
        <v>314</v>
      </c>
      <c r="C939" s="8" t="s">
        <v>84</v>
      </c>
      <c r="D939" s="284" t="s">
        <v>271</v>
      </c>
      <c r="E939" s="40">
        <v>1522</v>
      </c>
      <c r="F939" s="40">
        <v>0</v>
      </c>
      <c r="G939" s="40">
        <v>0</v>
      </c>
      <c r="H939" s="40">
        <v>1522</v>
      </c>
      <c r="I939" s="40">
        <v>1</v>
      </c>
    </row>
    <row r="940" spans="2:11" hidden="1" outlineLevel="2" x14ac:dyDescent="0.25">
      <c r="B940" s="317" t="s">
        <v>314</v>
      </c>
      <c r="C940" s="8" t="s">
        <v>123</v>
      </c>
      <c r="D940" s="284" t="s">
        <v>264</v>
      </c>
      <c r="E940" s="40">
        <v>1522</v>
      </c>
      <c r="F940" s="40">
        <v>-63.7</v>
      </c>
      <c r="G940" s="40">
        <v>-1458.3</v>
      </c>
      <c r="H940" s="40">
        <v>0</v>
      </c>
      <c r="I940" s="40">
        <v>1</v>
      </c>
    </row>
    <row r="941" spans="2:11" hidden="1" outlineLevel="2" x14ac:dyDescent="0.25">
      <c r="B941" s="317" t="s">
        <v>314</v>
      </c>
      <c r="C941" s="8" t="s">
        <v>16</v>
      </c>
      <c r="D941" s="284" t="s">
        <v>266</v>
      </c>
      <c r="E941" s="40">
        <v>392.6</v>
      </c>
      <c r="F941" s="40">
        <v>-359.9</v>
      </c>
      <c r="G941" s="40">
        <v>-29.7</v>
      </c>
      <c r="H941" s="40">
        <v>3</v>
      </c>
      <c r="I941" s="40">
        <v>1</v>
      </c>
    </row>
    <row r="942" spans="2:11" hidden="1" outlineLevel="2" x14ac:dyDescent="0.25">
      <c r="B942" s="317" t="s">
        <v>314</v>
      </c>
      <c r="C942" s="8" t="s">
        <v>16</v>
      </c>
      <c r="D942" s="284" t="s">
        <v>266</v>
      </c>
      <c r="E942" s="40">
        <v>636.20000000000005</v>
      </c>
      <c r="F942" s="40">
        <v>-387.31</v>
      </c>
      <c r="G942" s="40">
        <v>-248.89</v>
      </c>
      <c r="H942" s="40">
        <v>0</v>
      </c>
      <c r="I942" s="40">
        <v>1</v>
      </c>
    </row>
    <row r="943" spans="2:11" hidden="1" outlineLevel="2" x14ac:dyDescent="0.25">
      <c r="B943" s="317" t="s">
        <v>314</v>
      </c>
      <c r="C943" s="8" t="s">
        <v>84</v>
      </c>
      <c r="D943" s="284" t="s">
        <v>271</v>
      </c>
      <c r="E943" s="40">
        <v>300</v>
      </c>
      <c r="F943" s="40">
        <v>0</v>
      </c>
      <c r="G943" s="40">
        <v>0</v>
      </c>
      <c r="H943" s="40">
        <v>300</v>
      </c>
      <c r="I943" s="40">
        <v>1</v>
      </c>
    </row>
    <row r="944" spans="2:11" hidden="1" outlineLevel="2" x14ac:dyDescent="0.25">
      <c r="B944" s="317" t="s">
        <v>314</v>
      </c>
      <c r="C944" s="8" t="s">
        <v>16</v>
      </c>
      <c r="D944" s="284" t="s">
        <v>266</v>
      </c>
      <c r="E944" s="40">
        <v>1522</v>
      </c>
      <c r="F944" s="40">
        <v>-362.9</v>
      </c>
      <c r="G944" s="40">
        <v>-1159.0999999999999</v>
      </c>
      <c r="H944" s="40">
        <v>0</v>
      </c>
      <c r="I944" s="40">
        <v>1</v>
      </c>
    </row>
    <row r="945" spans="2:9" hidden="1" outlineLevel="2" x14ac:dyDescent="0.25">
      <c r="B945" s="317" t="s">
        <v>314</v>
      </c>
      <c r="C945" s="8" t="s">
        <v>16</v>
      </c>
      <c r="D945" s="284" t="s">
        <v>266</v>
      </c>
      <c r="E945" s="40">
        <v>1614.6</v>
      </c>
      <c r="F945" s="40">
        <v>-1799.5</v>
      </c>
      <c r="G945" s="40">
        <v>-1251.7</v>
      </c>
      <c r="H945" s="40">
        <v>-1436.6</v>
      </c>
      <c r="I945" s="40">
        <v>1</v>
      </c>
    </row>
    <row r="946" spans="2:9" hidden="1" outlineLevel="2" x14ac:dyDescent="0.25">
      <c r="B946" s="317" t="s">
        <v>314</v>
      </c>
      <c r="C946" s="8" t="s">
        <v>62</v>
      </c>
      <c r="D946" s="284" t="s">
        <v>282</v>
      </c>
      <c r="E946" s="40">
        <v>300</v>
      </c>
      <c r="F946" s="40">
        <v>-225</v>
      </c>
      <c r="G946" s="40">
        <v>-75</v>
      </c>
      <c r="H946" s="40">
        <v>0</v>
      </c>
      <c r="I946" s="40">
        <v>1</v>
      </c>
    </row>
    <row r="947" spans="2:9" hidden="1" outlineLevel="2" x14ac:dyDescent="0.25">
      <c r="B947" s="317" t="s">
        <v>314</v>
      </c>
      <c r="C947" s="8" t="s">
        <v>54</v>
      </c>
      <c r="D947" s="284" t="s">
        <v>286</v>
      </c>
      <c r="E947" s="40">
        <v>300</v>
      </c>
      <c r="F947" s="40">
        <v>-300</v>
      </c>
      <c r="G947" s="40">
        <v>0</v>
      </c>
      <c r="H947" s="40">
        <v>0</v>
      </c>
      <c r="I947" s="40">
        <v>1</v>
      </c>
    </row>
    <row r="948" spans="2:9" hidden="1" outlineLevel="2" x14ac:dyDescent="0.25">
      <c r="B948" s="317" t="s">
        <v>314</v>
      </c>
      <c r="C948" s="8" t="s">
        <v>84</v>
      </c>
      <c r="D948" s="284" t="s">
        <v>271</v>
      </c>
      <c r="E948" s="40">
        <v>1522</v>
      </c>
      <c r="F948" s="40">
        <v>0</v>
      </c>
      <c r="G948" s="40">
        <v>0</v>
      </c>
      <c r="H948" s="40">
        <v>1522</v>
      </c>
      <c r="I948" s="40">
        <v>1</v>
      </c>
    </row>
    <row r="949" spans="2:9" hidden="1" outlineLevel="2" x14ac:dyDescent="0.25">
      <c r="B949" s="317" t="s">
        <v>314</v>
      </c>
      <c r="C949" s="8" t="s">
        <v>16</v>
      </c>
      <c r="D949" s="284" t="s">
        <v>266</v>
      </c>
      <c r="E949" s="40">
        <v>40.33</v>
      </c>
      <c r="F949" s="40">
        <v>-3.19</v>
      </c>
      <c r="G949" s="40">
        <v>-37.14</v>
      </c>
      <c r="H949" s="40">
        <v>0</v>
      </c>
      <c r="I949" s="40">
        <v>1</v>
      </c>
    </row>
    <row r="950" spans="2:9" hidden="1" outlineLevel="2" x14ac:dyDescent="0.25">
      <c r="B950" s="317" t="s">
        <v>314</v>
      </c>
      <c r="C950" s="8" t="s">
        <v>123</v>
      </c>
      <c r="D950" s="284" t="s">
        <v>264</v>
      </c>
      <c r="E950" s="40">
        <v>1614.6</v>
      </c>
      <c r="F950" s="40">
        <v>-85.3</v>
      </c>
      <c r="G950" s="40">
        <v>-1529.3</v>
      </c>
      <c r="H950" s="40">
        <v>0</v>
      </c>
      <c r="I950" s="40">
        <v>1</v>
      </c>
    </row>
    <row r="951" spans="2:9" hidden="1" outlineLevel="2" x14ac:dyDescent="0.25">
      <c r="B951" s="317" t="s">
        <v>314</v>
      </c>
      <c r="C951" s="8" t="s">
        <v>16</v>
      </c>
      <c r="D951" s="284" t="s">
        <v>266</v>
      </c>
      <c r="E951" s="40">
        <v>300</v>
      </c>
      <c r="F951" s="40">
        <v>-359.9</v>
      </c>
      <c r="G951" s="40">
        <v>62.9</v>
      </c>
      <c r="H951" s="40">
        <v>3</v>
      </c>
      <c r="I951" s="40">
        <v>1</v>
      </c>
    </row>
    <row r="952" spans="2:9" hidden="1" outlineLevel="2" x14ac:dyDescent="0.25">
      <c r="B952" s="317" t="s">
        <v>314</v>
      </c>
      <c r="C952" s="8" t="s">
        <v>16</v>
      </c>
      <c r="D952" s="284" t="s">
        <v>266</v>
      </c>
      <c r="E952" s="40">
        <v>930.4</v>
      </c>
      <c r="F952" s="40">
        <v>0</v>
      </c>
      <c r="G952" s="40">
        <v>-930.4</v>
      </c>
      <c r="H952" s="40">
        <v>0</v>
      </c>
      <c r="I952" s="40">
        <v>1</v>
      </c>
    </row>
    <row r="953" spans="2:9" hidden="1" outlineLevel="2" x14ac:dyDescent="0.25">
      <c r="B953" s="317" t="s">
        <v>314</v>
      </c>
      <c r="C953" s="8" t="s">
        <v>16</v>
      </c>
      <c r="D953" s="284" t="s">
        <v>266</v>
      </c>
      <c r="E953" s="40">
        <v>300</v>
      </c>
      <c r="F953" s="40">
        <v>-362.9</v>
      </c>
      <c r="G953" s="40">
        <v>0</v>
      </c>
      <c r="H953" s="40">
        <v>-62.9</v>
      </c>
      <c r="I953" s="40">
        <v>1</v>
      </c>
    </row>
    <row r="954" spans="2:9" hidden="1" outlineLevel="2" x14ac:dyDescent="0.25">
      <c r="B954" s="317" t="s">
        <v>314</v>
      </c>
      <c r="C954" s="8" t="s">
        <v>84</v>
      </c>
      <c r="D954" s="284" t="s">
        <v>271</v>
      </c>
      <c r="E954" s="40">
        <v>1219.4000000000001</v>
      </c>
      <c r="F954" s="40">
        <v>-256.32</v>
      </c>
      <c r="G954" s="40">
        <v>-963.08</v>
      </c>
      <c r="H954" s="40">
        <v>0</v>
      </c>
      <c r="I954" s="40">
        <v>1</v>
      </c>
    </row>
    <row r="955" spans="2:9" hidden="1" outlineLevel="2" x14ac:dyDescent="0.25">
      <c r="B955" s="317" t="s">
        <v>314</v>
      </c>
      <c r="C955" s="8" t="s">
        <v>16</v>
      </c>
      <c r="D955" s="284" t="s">
        <v>266</v>
      </c>
      <c r="E955" s="40">
        <v>92.6</v>
      </c>
      <c r="F955" s="40">
        <v>-21.6</v>
      </c>
      <c r="G955" s="40">
        <v>-71</v>
      </c>
      <c r="H955" s="40">
        <v>0</v>
      </c>
      <c r="I955" s="40">
        <v>1</v>
      </c>
    </row>
    <row r="956" spans="2:9" hidden="1" outlineLevel="2" x14ac:dyDescent="0.25">
      <c r="B956" s="317" t="s">
        <v>314</v>
      </c>
      <c r="C956" s="8" t="s">
        <v>84</v>
      </c>
      <c r="D956" s="284" t="s">
        <v>271</v>
      </c>
      <c r="E956" s="40">
        <v>300</v>
      </c>
      <c r="F956" s="40">
        <v>0</v>
      </c>
      <c r="G956" s="40">
        <v>0</v>
      </c>
      <c r="H956" s="40">
        <v>300</v>
      </c>
      <c r="I956" s="40">
        <v>1</v>
      </c>
    </row>
    <row r="957" spans="2:9" hidden="1" outlineLevel="2" x14ac:dyDescent="0.25">
      <c r="B957" s="317" t="s">
        <v>314</v>
      </c>
      <c r="C957" s="8" t="s">
        <v>16</v>
      </c>
      <c r="D957" s="284" t="s">
        <v>266</v>
      </c>
      <c r="E957" s="40">
        <v>1614.6</v>
      </c>
      <c r="F957" s="40">
        <v>-362.9</v>
      </c>
      <c r="G957" s="40">
        <v>-1251.7</v>
      </c>
      <c r="H957" s="40">
        <v>0</v>
      </c>
      <c r="I957" s="40">
        <v>1</v>
      </c>
    </row>
    <row r="958" spans="2:9" hidden="1" outlineLevel="2" x14ac:dyDescent="0.25">
      <c r="B958" s="317" t="s">
        <v>314</v>
      </c>
      <c r="C958" s="8" t="s">
        <v>16</v>
      </c>
      <c r="D958" s="284" t="s">
        <v>266</v>
      </c>
      <c r="E958" s="40">
        <v>1522</v>
      </c>
      <c r="F958" s="40">
        <v>0</v>
      </c>
      <c r="G958" s="40">
        <v>-1159.0999999999999</v>
      </c>
      <c r="H958" s="40">
        <v>362.9</v>
      </c>
      <c r="I958" s="40">
        <v>1</v>
      </c>
    </row>
    <row r="959" spans="2:9" hidden="1" outlineLevel="2" x14ac:dyDescent="0.25">
      <c r="B959" s="317" t="s">
        <v>314</v>
      </c>
      <c r="C959" s="8" t="s">
        <v>54</v>
      </c>
      <c r="D959" s="284" t="s">
        <v>286</v>
      </c>
      <c r="E959" s="40">
        <v>300</v>
      </c>
      <c r="F959" s="40">
        <v>-300</v>
      </c>
      <c r="G959" s="40">
        <v>0</v>
      </c>
      <c r="H959" s="40">
        <v>0</v>
      </c>
      <c r="I959" s="40">
        <v>1</v>
      </c>
    </row>
    <row r="960" spans="2:9" hidden="1" outlineLevel="2" x14ac:dyDescent="0.25">
      <c r="B960" s="317" t="s">
        <v>314</v>
      </c>
      <c r="C960" s="8" t="s">
        <v>123</v>
      </c>
      <c r="D960" s="284" t="s">
        <v>264</v>
      </c>
      <c r="E960" s="40">
        <v>1522</v>
      </c>
      <c r="F960" s="40">
        <v>-63.7</v>
      </c>
      <c r="G960" s="40">
        <v>-1458.3</v>
      </c>
      <c r="H960" s="40">
        <v>0</v>
      </c>
      <c r="I960" s="40">
        <v>1</v>
      </c>
    </row>
    <row r="961" spans="2:9" hidden="1" outlineLevel="2" x14ac:dyDescent="0.25">
      <c r="B961" s="317" t="s">
        <v>314</v>
      </c>
      <c r="C961" s="8" t="s">
        <v>16</v>
      </c>
      <c r="D961" s="284" t="s">
        <v>266</v>
      </c>
      <c r="E961" s="40">
        <v>300</v>
      </c>
      <c r="F961" s="40">
        <v>-359.9</v>
      </c>
      <c r="G961" s="40">
        <v>62.9</v>
      </c>
      <c r="H961" s="40">
        <v>3</v>
      </c>
      <c r="I961" s="40">
        <v>1</v>
      </c>
    </row>
    <row r="962" spans="2:9" hidden="1" outlineLevel="2" x14ac:dyDescent="0.25">
      <c r="B962" s="317" t="s">
        <v>314</v>
      </c>
      <c r="C962" s="8" t="s">
        <v>16</v>
      </c>
      <c r="D962" s="284" t="s">
        <v>266</v>
      </c>
      <c r="E962" s="40">
        <v>1522</v>
      </c>
      <c r="F962" s="40">
        <v>-362.9</v>
      </c>
      <c r="G962" s="40">
        <v>-1159.0999999999999</v>
      </c>
      <c r="H962" s="40">
        <v>0</v>
      </c>
      <c r="I962" s="40">
        <v>1</v>
      </c>
    </row>
    <row r="963" spans="2:9" hidden="1" outlineLevel="2" x14ac:dyDescent="0.25">
      <c r="B963" s="317" t="s">
        <v>314</v>
      </c>
      <c r="C963" s="8" t="s">
        <v>16</v>
      </c>
      <c r="D963" s="284" t="s">
        <v>266</v>
      </c>
      <c r="E963" s="40">
        <v>3340.2</v>
      </c>
      <c r="F963" s="40">
        <v>0</v>
      </c>
      <c r="G963" s="40">
        <v>-3340.2</v>
      </c>
      <c r="H963" s="40">
        <v>0</v>
      </c>
      <c r="I963" s="40">
        <v>1</v>
      </c>
    </row>
    <row r="964" spans="2:9" hidden="1" outlineLevel="2" x14ac:dyDescent="0.25">
      <c r="B964" s="317" t="s">
        <v>314</v>
      </c>
      <c r="C964" s="8" t="s">
        <v>16</v>
      </c>
      <c r="D964" s="284" t="s">
        <v>266</v>
      </c>
      <c r="E964" s="40">
        <v>1522</v>
      </c>
      <c r="F964" s="40">
        <v>0</v>
      </c>
      <c r="G964" s="40">
        <v>-1159.0999999999999</v>
      </c>
      <c r="H964" s="40">
        <v>362.9</v>
      </c>
      <c r="I964" s="40">
        <v>1</v>
      </c>
    </row>
    <row r="965" spans="2:9" hidden="1" outlineLevel="2" x14ac:dyDescent="0.25">
      <c r="B965" s="317" t="s">
        <v>314</v>
      </c>
      <c r="C965" s="8" t="s">
        <v>62</v>
      </c>
      <c r="D965" s="284" t="s">
        <v>282</v>
      </c>
      <c r="E965" s="40">
        <v>743</v>
      </c>
      <c r="F965" s="40">
        <v>-557.25</v>
      </c>
      <c r="G965" s="40">
        <v>-185.75</v>
      </c>
      <c r="H965" s="40">
        <v>0</v>
      </c>
      <c r="I965" s="40">
        <v>1</v>
      </c>
    </row>
    <row r="966" spans="2:9" hidden="1" outlineLevel="2" x14ac:dyDescent="0.25">
      <c r="B966" s="317" t="s">
        <v>314</v>
      </c>
      <c r="C966" s="8" t="s">
        <v>54</v>
      </c>
      <c r="D966" s="284" t="s">
        <v>286</v>
      </c>
      <c r="E966" s="40">
        <v>743</v>
      </c>
      <c r="F966" s="40">
        <v>-484.82</v>
      </c>
      <c r="G966" s="40">
        <v>-258.18</v>
      </c>
      <c r="H966" s="40">
        <v>0</v>
      </c>
      <c r="I966" s="40">
        <v>1</v>
      </c>
    </row>
    <row r="967" spans="2:9" hidden="1" outlineLevel="2" x14ac:dyDescent="0.25">
      <c r="B967" s="317" t="s">
        <v>314</v>
      </c>
      <c r="C967" s="8" t="s">
        <v>84</v>
      </c>
      <c r="D967" s="284" t="s">
        <v>271</v>
      </c>
      <c r="E967" s="40">
        <v>2057.6</v>
      </c>
      <c r="F967" s="40">
        <v>-84.29</v>
      </c>
      <c r="G967" s="40">
        <v>-1973.31</v>
      </c>
      <c r="H967" s="40">
        <v>0</v>
      </c>
      <c r="I967" s="40">
        <v>1</v>
      </c>
    </row>
    <row r="968" spans="2:9" hidden="1" outlineLevel="2" x14ac:dyDescent="0.25">
      <c r="B968" s="317" t="s">
        <v>314</v>
      </c>
      <c r="C968" s="8" t="s">
        <v>123</v>
      </c>
      <c r="D968" s="284" t="s">
        <v>264</v>
      </c>
      <c r="E968" s="40">
        <v>1965</v>
      </c>
      <c r="F968" s="40">
        <v>-105.5</v>
      </c>
      <c r="G968" s="40">
        <v>-1859.5</v>
      </c>
      <c r="H968" s="40">
        <v>0</v>
      </c>
      <c r="I968" s="40">
        <v>1</v>
      </c>
    </row>
    <row r="969" spans="2:9" hidden="1" outlineLevel="2" x14ac:dyDescent="0.25">
      <c r="B969" s="317" t="s">
        <v>314</v>
      </c>
      <c r="C969" s="8" t="s">
        <v>16</v>
      </c>
      <c r="D969" s="284" t="s">
        <v>266</v>
      </c>
      <c r="E969" s="40">
        <v>743</v>
      </c>
      <c r="F969" s="40">
        <v>-528.38</v>
      </c>
      <c r="G969" s="40">
        <v>-211.62</v>
      </c>
      <c r="H969" s="40">
        <v>3</v>
      </c>
      <c r="I969" s="40">
        <v>1</v>
      </c>
    </row>
    <row r="970" spans="2:9" hidden="1" outlineLevel="2" x14ac:dyDescent="0.25">
      <c r="B970" s="317" t="s">
        <v>314</v>
      </c>
      <c r="C970" s="8" t="s">
        <v>16</v>
      </c>
      <c r="D970" s="284" t="s">
        <v>266</v>
      </c>
      <c r="E970" s="40">
        <v>743</v>
      </c>
      <c r="F970" s="40">
        <v>-531.38</v>
      </c>
      <c r="G970" s="40">
        <v>-211.62</v>
      </c>
      <c r="H970" s="40">
        <v>0</v>
      </c>
      <c r="I970" s="40">
        <v>1</v>
      </c>
    </row>
    <row r="971" spans="2:9" hidden="1" outlineLevel="2" x14ac:dyDescent="0.25">
      <c r="B971" s="317" t="s">
        <v>314</v>
      </c>
      <c r="C971" s="8" t="s">
        <v>16</v>
      </c>
      <c r="D971" s="284" t="s">
        <v>266</v>
      </c>
      <c r="E971" s="40">
        <v>443</v>
      </c>
      <c r="F971" s="40">
        <v>-182.16</v>
      </c>
      <c r="G971" s="40">
        <v>-260.83999999999997</v>
      </c>
      <c r="H971" s="40">
        <v>0</v>
      </c>
      <c r="I971" s="40">
        <v>1</v>
      </c>
    </row>
    <row r="972" spans="2:9" hidden="1" outlineLevel="2" x14ac:dyDescent="0.25">
      <c r="B972" s="317" t="s">
        <v>314</v>
      </c>
      <c r="C972" s="8" t="s">
        <v>84</v>
      </c>
      <c r="D972" s="284" t="s">
        <v>271</v>
      </c>
      <c r="E972" s="40">
        <v>743</v>
      </c>
      <c r="F972" s="40">
        <v>-84.29</v>
      </c>
      <c r="G972" s="40">
        <v>-658.71</v>
      </c>
      <c r="H972" s="40">
        <v>0</v>
      </c>
      <c r="I972" s="40">
        <v>1</v>
      </c>
    </row>
    <row r="973" spans="2:9" hidden="1" outlineLevel="2" x14ac:dyDescent="0.25">
      <c r="B973" s="317" t="s">
        <v>314</v>
      </c>
      <c r="C973" s="8" t="s">
        <v>16</v>
      </c>
      <c r="D973" s="284" t="s">
        <v>266</v>
      </c>
      <c r="E973" s="40">
        <v>1965</v>
      </c>
      <c r="F973" s="40">
        <v>-531.38</v>
      </c>
      <c r="G973" s="40">
        <v>-1433.62</v>
      </c>
      <c r="H973" s="40">
        <v>0</v>
      </c>
      <c r="I973" s="40">
        <v>1</v>
      </c>
    </row>
    <row r="974" spans="2:9" hidden="1" outlineLevel="2" x14ac:dyDescent="0.25">
      <c r="B974" s="317" t="s">
        <v>314</v>
      </c>
      <c r="C974" s="8" t="s">
        <v>16</v>
      </c>
      <c r="D974" s="284" t="s">
        <v>266</v>
      </c>
      <c r="E974" s="40">
        <v>1522</v>
      </c>
      <c r="F974" s="40">
        <v>0</v>
      </c>
      <c r="G974" s="40">
        <v>-1159.0999999999999</v>
      </c>
      <c r="H974" s="40">
        <v>362.9</v>
      </c>
      <c r="I974" s="40">
        <v>1</v>
      </c>
    </row>
    <row r="975" spans="2:9" hidden="1" outlineLevel="2" x14ac:dyDescent="0.25">
      <c r="B975" s="317" t="s">
        <v>314</v>
      </c>
      <c r="C975" s="8" t="s">
        <v>62</v>
      </c>
      <c r="D975" s="284" t="s">
        <v>282</v>
      </c>
      <c r="E975" s="40">
        <v>300</v>
      </c>
      <c r="F975" s="40">
        <v>-225</v>
      </c>
      <c r="G975" s="40">
        <v>-75</v>
      </c>
      <c r="H975" s="40">
        <v>0</v>
      </c>
      <c r="I975" s="40">
        <v>1</v>
      </c>
    </row>
    <row r="976" spans="2:9" hidden="1" outlineLevel="2" x14ac:dyDescent="0.25">
      <c r="B976" s="317" t="s">
        <v>314</v>
      </c>
      <c r="C976" s="8" t="s">
        <v>84</v>
      </c>
      <c r="D976" s="284" t="s">
        <v>271</v>
      </c>
      <c r="E976" s="40">
        <v>1522</v>
      </c>
      <c r="F976" s="40">
        <v>0</v>
      </c>
      <c r="G976" s="40">
        <v>0</v>
      </c>
      <c r="H976" s="40">
        <v>1522</v>
      </c>
      <c r="I976" s="40">
        <v>1</v>
      </c>
    </row>
    <row r="977" spans="2:9" hidden="1" outlineLevel="2" x14ac:dyDescent="0.25">
      <c r="B977" s="317" t="s">
        <v>314</v>
      </c>
      <c r="C977" s="8" t="s">
        <v>123</v>
      </c>
      <c r="D977" s="284" t="s">
        <v>264</v>
      </c>
      <c r="E977" s="40">
        <v>1522</v>
      </c>
      <c r="F977" s="40">
        <v>-63.7</v>
      </c>
      <c r="G977" s="40">
        <v>-1458.3</v>
      </c>
      <c r="H977" s="40">
        <v>0</v>
      </c>
      <c r="I977" s="40">
        <v>1</v>
      </c>
    </row>
    <row r="978" spans="2:9" hidden="1" outlineLevel="2" x14ac:dyDescent="0.25">
      <c r="B978" s="317" t="s">
        <v>314</v>
      </c>
      <c r="C978" s="8" t="s">
        <v>16</v>
      </c>
      <c r="D978" s="284" t="s">
        <v>266</v>
      </c>
      <c r="E978" s="40">
        <v>300</v>
      </c>
      <c r="F978" s="40">
        <v>-359.9</v>
      </c>
      <c r="G978" s="40">
        <v>62.9</v>
      </c>
      <c r="H978" s="40">
        <v>3</v>
      </c>
      <c r="I978" s="40">
        <v>1</v>
      </c>
    </row>
    <row r="979" spans="2:9" hidden="1" outlineLevel="2" x14ac:dyDescent="0.25">
      <c r="B979" s="317" t="s">
        <v>314</v>
      </c>
      <c r="C979" s="8" t="s">
        <v>16</v>
      </c>
      <c r="D979" s="284" t="s">
        <v>266</v>
      </c>
      <c r="E979" s="40">
        <v>300</v>
      </c>
      <c r="F979" s="40">
        <v>-362.9</v>
      </c>
      <c r="G979" s="40">
        <v>0</v>
      </c>
      <c r="H979" s="40">
        <v>-62.9</v>
      </c>
      <c r="I979" s="40">
        <v>1</v>
      </c>
    </row>
    <row r="980" spans="2:9" hidden="1" outlineLevel="2" x14ac:dyDescent="0.25">
      <c r="B980" s="317" t="s">
        <v>314</v>
      </c>
      <c r="C980" s="8" t="s">
        <v>16</v>
      </c>
      <c r="D980" s="284" t="s">
        <v>266</v>
      </c>
      <c r="E980" s="40">
        <v>1522</v>
      </c>
      <c r="F980" s="40">
        <v>-362.9</v>
      </c>
      <c r="G980" s="40">
        <v>-1159.0999999999999</v>
      </c>
      <c r="H980" s="40">
        <v>0</v>
      </c>
      <c r="I980" s="40">
        <v>1</v>
      </c>
    </row>
    <row r="981" spans="2:9" hidden="1" outlineLevel="2" x14ac:dyDescent="0.25">
      <c r="B981" s="317" t="s">
        <v>314</v>
      </c>
      <c r="C981" s="8" t="s">
        <v>16</v>
      </c>
      <c r="D981" s="284" t="s">
        <v>266</v>
      </c>
      <c r="E981" s="40">
        <v>1522</v>
      </c>
      <c r="F981" s="40">
        <v>0</v>
      </c>
      <c r="G981" s="40">
        <v>-1159.0999999999999</v>
      </c>
      <c r="H981" s="40">
        <v>362.9</v>
      </c>
      <c r="I981" s="40">
        <v>1</v>
      </c>
    </row>
    <row r="982" spans="2:9" hidden="1" outlineLevel="2" x14ac:dyDescent="0.25">
      <c r="B982" s="317" t="s">
        <v>314</v>
      </c>
      <c r="C982" s="8" t="s">
        <v>54</v>
      </c>
      <c r="D982" s="284" t="s">
        <v>286</v>
      </c>
      <c r="E982" s="40">
        <v>300</v>
      </c>
      <c r="F982" s="40">
        <v>-300</v>
      </c>
      <c r="G982" s="40">
        <v>0</v>
      </c>
      <c r="H982" s="40">
        <v>0</v>
      </c>
      <c r="I982" s="40">
        <v>1</v>
      </c>
    </row>
    <row r="983" spans="2:9" hidden="1" outlineLevel="2" x14ac:dyDescent="0.25">
      <c r="B983" s="317" t="s">
        <v>314</v>
      </c>
      <c r="C983" s="8" t="s">
        <v>62</v>
      </c>
      <c r="D983" s="284" t="s">
        <v>282</v>
      </c>
      <c r="E983" s="40">
        <v>300</v>
      </c>
      <c r="F983" s="40">
        <v>-225</v>
      </c>
      <c r="G983" s="40">
        <v>-75</v>
      </c>
      <c r="H983" s="40">
        <v>0</v>
      </c>
      <c r="I983" s="40">
        <v>1</v>
      </c>
    </row>
    <row r="984" spans="2:9" hidden="1" outlineLevel="2" x14ac:dyDescent="0.25">
      <c r="B984" s="317" t="s">
        <v>314</v>
      </c>
      <c r="C984" s="8" t="s">
        <v>54</v>
      </c>
      <c r="D984" s="284" t="s">
        <v>286</v>
      </c>
      <c r="E984" s="40">
        <v>392.6</v>
      </c>
      <c r="F984" s="40">
        <v>-371.32</v>
      </c>
      <c r="G984" s="40">
        <v>-21.28</v>
      </c>
      <c r="H984" s="40">
        <v>0</v>
      </c>
      <c r="I984" s="40">
        <v>1</v>
      </c>
    </row>
    <row r="985" spans="2:9" hidden="1" outlineLevel="2" x14ac:dyDescent="0.25">
      <c r="B985" s="317" t="s">
        <v>314</v>
      </c>
      <c r="C985" s="8" t="s">
        <v>123</v>
      </c>
      <c r="D985" s="284" t="s">
        <v>264</v>
      </c>
      <c r="E985" s="40">
        <v>1522</v>
      </c>
      <c r="F985" s="40">
        <v>-63.7</v>
      </c>
      <c r="G985" s="40">
        <v>-1458.3</v>
      </c>
      <c r="H985" s="40">
        <v>0</v>
      </c>
      <c r="I985" s="40">
        <v>1</v>
      </c>
    </row>
    <row r="986" spans="2:9" hidden="1" outlineLevel="2" x14ac:dyDescent="0.25">
      <c r="B986" s="317" t="s">
        <v>314</v>
      </c>
      <c r="C986" s="8" t="s">
        <v>16</v>
      </c>
      <c r="D986" s="284" t="s">
        <v>266</v>
      </c>
      <c r="E986" s="40">
        <v>300</v>
      </c>
      <c r="F986" s="40">
        <v>-359.9</v>
      </c>
      <c r="G986" s="40">
        <v>62.9</v>
      </c>
      <c r="H986" s="40">
        <v>3</v>
      </c>
      <c r="I986" s="40">
        <v>1</v>
      </c>
    </row>
    <row r="987" spans="2:9" hidden="1" outlineLevel="2" x14ac:dyDescent="0.25">
      <c r="B987" s="317" t="s">
        <v>314</v>
      </c>
      <c r="C987" s="8" t="s">
        <v>16</v>
      </c>
      <c r="D987" s="284" t="s">
        <v>266</v>
      </c>
      <c r="E987" s="40">
        <v>392.6</v>
      </c>
      <c r="F987" s="40">
        <v>-362.9</v>
      </c>
      <c r="G987" s="40">
        <v>-29.7</v>
      </c>
      <c r="H987" s="40">
        <v>0</v>
      </c>
      <c r="I987" s="40">
        <v>1</v>
      </c>
    </row>
    <row r="988" spans="2:9" hidden="1" outlineLevel="2" x14ac:dyDescent="0.25">
      <c r="B988" s="317" t="s">
        <v>314</v>
      </c>
      <c r="C988" s="8" t="s">
        <v>16</v>
      </c>
      <c r="D988" s="284" t="s">
        <v>266</v>
      </c>
      <c r="E988" s="40">
        <v>1522</v>
      </c>
      <c r="F988" s="40">
        <v>-362.9</v>
      </c>
      <c r="G988" s="40">
        <v>-1159.0999999999999</v>
      </c>
      <c r="H988" s="40">
        <v>0</v>
      </c>
      <c r="I988" s="40">
        <v>1</v>
      </c>
    </row>
    <row r="989" spans="2:9" hidden="1" outlineLevel="2" x14ac:dyDescent="0.25">
      <c r="B989" s="317" t="s">
        <v>314</v>
      </c>
      <c r="C989" s="8" t="s">
        <v>16</v>
      </c>
      <c r="D989" s="284" t="s">
        <v>266</v>
      </c>
      <c r="E989" s="40">
        <v>1965</v>
      </c>
      <c r="F989" s="40">
        <v>0</v>
      </c>
      <c r="G989" s="40">
        <v>-1433.62</v>
      </c>
      <c r="H989" s="40">
        <v>531.38</v>
      </c>
      <c r="I989" s="40">
        <v>1</v>
      </c>
    </row>
    <row r="990" spans="2:9" hidden="1" outlineLevel="2" x14ac:dyDescent="0.25">
      <c r="B990" s="317" t="s">
        <v>314</v>
      </c>
      <c r="C990" s="8" t="s">
        <v>54</v>
      </c>
      <c r="D990" s="284" t="s">
        <v>286</v>
      </c>
      <c r="E990" s="40">
        <v>300</v>
      </c>
      <c r="F990" s="40">
        <v>-300</v>
      </c>
      <c r="G990" s="40">
        <v>0</v>
      </c>
      <c r="H990" s="40">
        <v>0</v>
      </c>
      <c r="I990" s="40">
        <v>1</v>
      </c>
    </row>
    <row r="991" spans="2:9" hidden="1" outlineLevel="2" x14ac:dyDescent="0.25">
      <c r="B991" s="317" t="s">
        <v>314</v>
      </c>
      <c r="C991" s="8" t="s">
        <v>16</v>
      </c>
      <c r="D991" s="284" t="s">
        <v>266</v>
      </c>
      <c r="E991" s="40">
        <v>300</v>
      </c>
      <c r="F991" s="40">
        <v>-362.9</v>
      </c>
      <c r="G991" s="40">
        <v>0</v>
      </c>
      <c r="H991" s="40">
        <v>-62.9</v>
      </c>
      <c r="I991" s="40">
        <v>1</v>
      </c>
    </row>
    <row r="992" spans="2:9" hidden="1" outlineLevel="2" x14ac:dyDescent="0.25">
      <c r="B992" s="317" t="s">
        <v>314</v>
      </c>
      <c r="C992" s="8" t="s">
        <v>16</v>
      </c>
      <c r="D992" s="284" t="s">
        <v>266</v>
      </c>
      <c r="E992" s="40">
        <v>92.6</v>
      </c>
      <c r="F992" s="40">
        <v>-23.6</v>
      </c>
      <c r="G992" s="40">
        <v>-71</v>
      </c>
      <c r="H992" s="40">
        <v>-2</v>
      </c>
      <c r="I992" s="40">
        <v>1</v>
      </c>
    </row>
    <row r="993" spans="2:9" hidden="1" outlineLevel="2" x14ac:dyDescent="0.25">
      <c r="B993" s="317" t="s">
        <v>314</v>
      </c>
      <c r="C993" s="8" t="s">
        <v>62</v>
      </c>
      <c r="D993" s="284" t="s">
        <v>282</v>
      </c>
      <c r="E993" s="40">
        <v>300</v>
      </c>
      <c r="F993" s="40">
        <v>-225</v>
      </c>
      <c r="G993" s="40">
        <v>-75</v>
      </c>
      <c r="H993" s="40">
        <v>0</v>
      </c>
      <c r="I993" s="40">
        <v>1</v>
      </c>
    </row>
    <row r="994" spans="2:9" hidden="1" outlineLevel="2" x14ac:dyDescent="0.25">
      <c r="B994" s="317" t="s">
        <v>314</v>
      </c>
      <c r="C994" s="8" t="s">
        <v>54</v>
      </c>
      <c r="D994" s="284" t="s">
        <v>286</v>
      </c>
      <c r="E994" s="40">
        <v>300</v>
      </c>
      <c r="F994" s="40">
        <v>-300</v>
      </c>
      <c r="G994" s="40">
        <v>0</v>
      </c>
      <c r="H994" s="40">
        <v>0</v>
      </c>
      <c r="I994" s="40">
        <v>1</v>
      </c>
    </row>
    <row r="995" spans="2:9" hidden="1" outlineLevel="2" x14ac:dyDescent="0.25">
      <c r="B995" s="317" t="s">
        <v>314</v>
      </c>
      <c r="C995" s="8" t="s">
        <v>123</v>
      </c>
      <c r="D995" s="284" t="s">
        <v>264</v>
      </c>
      <c r="E995" s="40">
        <v>1522</v>
      </c>
      <c r="F995" s="40">
        <v>-63.7</v>
      </c>
      <c r="G995" s="40">
        <v>-1458.3</v>
      </c>
      <c r="H995" s="40">
        <v>0</v>
      </c>
      <c r="I995" s="40">
        <v>1</v>
      </c>
    </row>
    <row r="996" spans="2:9" hidden="1" outlineLevel="2" x14ac:dyDescent="0.25">
      <c r="B996" s="317" t="s">
        <v>314</v>
      </c>
      <c r="C996" s="8" t="s">
        <v>16</v>
      </c>
      <c r="D996" s="284" t="s">
        <v>266</v>
      </c>
      <c r="E996" s="40">
        <v>92.6</v>
      </c>
      <c r="F996" s="40">
        <v>0</v>
      </c>
      <c r="G996" s="40">
        <v>0</v>
      </c>
      <c r="H996" s="40">
        <v>92.6</v>
      </c>
      <c r="I996" s="40">
        <v>1</v>
      </c>
    </row>
    <row r="997" spans="2:9" hidden="1" outlineLevel="2" x14ac:dyDescent="0.25">
      <c r="B997" s="317" t="s">
        <v>314</v>
      </c>
      <c r="C997" s="8" t="s">
        <v>16</v>
      </c>
      <c r="D997" s="284" t="s">
        <v>266</v>
      </c>
      <c r="E997" s="40">
        <v>743</v>
      </c>
      <c r="F997" s="40">
        <v>-531.38</v>
      </c>
      <c r="G997" s="40">
        <v>-211.62</v>
      </c>
      <c r="H997" s="40">
        <v>0</v>
      </c>
      <c r="I997" s="40">
        <v>1</v>
      </c>
    </row>
    <row r="998" spans="2:9" hidden="1" outlineLevel="2" x14ac:dyDescent="0.25">
      <c r="B998" s="317" t="s">
        <v>314</v>
      </c>
      <c r="C998" s="8" t="s">
        <v>16</v>
      </c>
      <c r="D998" s="284" t="s">
        <v>266</v>
      </c>
      <c r="E998" s="40">
        <v>1614.6</v>
      </c>
      <c r="F998" s="40">
        <v>-362.9</v>
      </c>
      <c r="G998" s="40">
        <v>-1251.7</v>
      </c>
      <c r="H998" s="40">
        <v>0</v>
      </c>
      <c r="I998" s="40">
        <v>1</v>
      </c>
    </row>
    <row r="999" spans="2:9" hidden="1" outlineLevel="2" x14ac:dyDescent="0.25">
      <c r="B999" s="317" t="s">
        <v>314</v>
      </c>
      <c r="C999" s="8" t="s">
        <v>16</v>
      </c>
      <c r="D999" s="284" t="s">
        <v>266</v>
      </c>
      <c r="E999" s="40">
        <v>1522</v>
      </c>
      <c r="F999" s="40">
        <v>-359.9</v>
      </c>
      <c r="G999" s="40">
        <v>-1162.0999999999999</v>
      </c>
      <c r="H999" s="40">
        <v>0</v>
      </c>
      <c r="I999" s="40">
        <v>1</v>
      </c>
    </row>
    <row r="1000" spans="2:9" hidden="1" outlineLevel="2" x14ac:dyDescent="0.25">
      <c r="B1000" s="317" t="s">
        <v>314</v>
      </c>
      <c r="C1000" s="8" t="s">
        <v>62</v>
      </c>
      <c r="D1000" s="284" t="s">
        <v>282</v>
      </c>
      <c r="E1000" s="40">
        <v>743</v>
      </c>
      <c r="F1000" s="40">
        <v>-557.25</v>
      </c>
      <c r="G1000" s="40">
        <v>-185.75</v>
      </c>
      <c r="H1000" s="40">
        <v>0</v>
      </c>
      <c r="I1000" s="40">
        <v>1</v>
      </c>
    </row>
    <row r="1001" spans="2:9" hidden="1" outlineLevel="2" x14ac:dyDescent="0.25">
      <c r="B1001" s="317" t="s">
        <v>314</v>
      </c>
      <c r="C1001" s="8" t="s">
        <v>54</v>
      </c>
      <c r="D1001" s="284" t="s">
        <v>286</v>
      </c>
      <c r="E1001" s="40">
        <v>743</v>
      </c>
      <c r="F1001" s="40">
        <v>-484.82</v>
      </c>
      <c r="G1001" s="40">
        <v>-258.18</v>
      </c>
      <c r="H1001" s="40">
        <v>0</v>
      </c>
      <c r="I1001" s="40">
        <v>1</v>
      </c>
    </row>
    <row r="1002" spans="2:9" hidden="1" outlineLevel="2" x14ac:dyDescent="0.25">
      <c r="B1002" s="317" t="s">
        <v>314</v>
      </c>
      <c r="C1002" s="8" t="s">
        <v>29</v>
      </c>
      <c r="D1002" s="284" t="s">
        <v>268</v>
      </c>
      <c r="E1002" s="40">
        <v>156.07</v>
      </c>
      <c r="F1002" s="40">
        <v>-31.57</v>
      </c>
      <c r="G1002" s="40">
        <v>-124.5</v>
      </c>
      <c r="H1002" s="40">
        <v>0</v>
      </c>
      <c r="I1002" s="40">
        <v>1</v>
      </c>
    </row>
    <row r="1003" spans="2:9" hidden="1" outlineLevel="2" x14ac:dyDescent="0.25">
      <c r="B1003" s="317" t="s">
        <v>314</v>
      </c>
      <c r="C1003" s="8" t="s">
        <v>84</v>
      </c>
      <c r="D1003" s="284" t="s">
        <v>271</v>
      </c>
      <c r="E1003" s="40">
        <v>1614.6</v>
      </c>
      <c r="F1003" s="40">
        <v>0</v>
      </c>
      <c r="G1003" s="40">
        <v>0</v>
      </c>
      <c r="H1003" s="40">
        <v>1614.6</v>
      </c>
      <c r="I1003" s="40">
        <v>1</v>
      </c>
    </row>
    <row r="1004" spans="2:9" hidden="1" outlineLevel="2" x14ac:dyDescent="0.25">
      <c r="B1004" s="317" t="s">
        <v>314</v>
      </c>
      <c r="C1004" s="8" t="s">
        <v>123</v>
      </c>
      <c r="D1004" s="284" t="s">
        <v>264</v>
      </c>
      <c r="E1004" s="40">
        <v>1965</v>
      </c>
      <c r="F1004" s="40">
        <v>-105.5</v>
      </c>
      <c r="G1004" s="40">
        <v>-1859.5</v>
      </c>
      <c r="H1004" s="40">
        <v>0</v>
      </c>
      <c r="I1004" s="40">
        <v>1</v>
      </c>
    </row>
    <row r="1005" spans="2:9" hidden="1" outlineLevel="2" x14ac:dyDescent="0.25">
      <c r="B1005" s="317" t="s">
        <v>314</v>
      </c>
      <c r="C1005" s="8" t="s">
        <v>16</v>
      </c>
      <c r="D1005" s="284" t="s">
        <v>266</v>
      </c>
      <c r="E1005" s="40">
        <v>743</v>
      </c>
      <c r="F1005" s="40">
        <v>-528.38</v>
      </c>
      <c r="G1005" s="40">
        <v>-211.62</v>
      </c>
      <c r="H1005" s="40">
        <v>3</v>
      </c>
      <c r="I1005" s="40">
        <v>1</v>
      </c>
    </row>
    <row r="1006" spans="2:9" hidden="1" outlineLevel="2" x14ac:dyDescent="0.25">
      <c r="B1006" s="317" t="s">
        <v>314</v>
      </c>
      <c r="C1006" s="8" t="s">
        <v>16</v>
      </c>
      <c r="D1006" s="284" t="s">
        <v>266</v>
      </c>
      <c r="E1006" s="40">
        <v>743</v>
      </c>
      <c r="F1006" s="40">
        <v>-531.38</v>
      </c>
      <c r="G1006" s="40">
        <v>-211.62</v>
      </c>
      <c r="H1006" s="40">
        <v>0</v>
      </c>
      <c r="I1006" s="40">
        <v>1</v>
      </c>
    </row>
    <row r="1007" spans="2:9" hidden="1" outlineLevel="2" x14ac:dyDescent="0.25">
      <c r="B1007" s="317" t="s">
        <v>314</v>
      </c>
      <c r="C1007" s="8" t="s">
        <v>16</v>
      </c>
      <c r="D1007" s="284" t="s">
        <v>266</v>
      </c>
      <c r="E1007" s="40">
        <v>1965</v>
      </c>
      <c r="F1007" s="40">
        <v>-531.38</v>
      </c>
      <c r="G1007" s="40">
        <v>-1433.62</v>
      </c>
      <c r="H1007" s="40">
        <v>0</v>
      </c>
      <c r="I1007" s="40">
        <v>1</v>
      </c>
    </row>
    <row r="1008" spans="2:9" hidden="1" outlineLevel="2" x14ac:dyDescent="0.25">
      <c r="B1008" s="317" t="s">
        <v>314</v>
      </c>
      <c r="C1008" s="8" t="s">
        <v>16</v>
      </c>
      <c r="D1008" s="284" t="s">
        <v>266</v>
      </c>
      <c r="E1008" s="40">
        <v>1522</v>
      </c>
      <c r="F1008" s="40">
        <v>-1248.18</v>
      </c>
      <c r="G1008" s="40">
        <v>-276.82</v>
      </c>
      <c r="H1008" s="40">
        <v>-3</v>
      </c>
      <c r="I1008" s="40">
        <v>1</v>
      </c>
    </row>
    <row r="1009" spans="2:9" hidden="1" outlineLevel="2" x14ac:dyDescent="0.25">
      <c r="B1009" s="317" t="s">
        <v>314</v>
      </c>
      <c r="C1009" s="8" t="s">
        <v>62</v>
      </c>
      <c r="D1009" s="284" t="s">
        <v>282</v>
      </c>
      <c r="E1009" s="40">
        <v>300</v>
      </c>
      <c r="F1009" s="40">
        <v>-225</v>
      </c>
      <c r="G1009" s="40">
        <v>-75</v>
      </c>
      <c r="H1009" s="40">
        <v>0</v>
      </c>
      <c r="I1009" s="40">
        <v>1</v>
      </c>
    </row>
    <row r="1010" spans="2:9" hidden="1" outlineLevel="2" x14ac:dyDescent="0.25">
      <c r="B1010" s="317" t="s">
        <v>314</v>
      </c>
      <c r="C1010" s="8" t="s">
        <v>54</v>
      </c>
      <c r="D1010" s="284" t="s">
        <v>286</v>
      </c>
      <c r="E1010" s="40">
        <v>300</v>
      </c>
      <c r="F1010" s="40">
        <v>-300</v>
      </c>
      <c r="G1010" s="40">
        <v>0</v>
      </c>
      <c r="H1010" s="40">
        <v>0</v>
      </c>
      <c r="I1010" s="40">
        <v>1</v>
      </c>
    </row>
    <row r="1011" spans="2:9" hidden="1" outlineLevel="2" x14ac:dyDescent="0.25">
      <c r="B1011" s="317" t="s">
        <v>314</v>
      </c>
      <c r="C1011" s="8" t="s">
        <v>84</v>
      </c>
      <c r="D1011" s="284" t="s">
        <v>271</v>
      </c>
      <c r="E1011" s="40">
        <v>1522</v>
      </c>
      <c r="F1011" s="40">
        <v>0</v>
      </c>
      <c r="G1011" s="40">
        <v>0</v>
      </c>
      <c r="H1011" s="40">
        <v>1522</v>
      </c>
      <c r="I1011" s="40">
        <v>1</v>
      </c>
    </row>
    <row r="1012" spans="2:9" hidden="1" outlineLevel="2" x14ac:dyDescent="0.25">
      <c r="B1012" s="317" t="s">
        <v>314</v>
      </c>
      <c r="C1012" s="8" t="s">
        <v>16</v>
      </c>
      <c r="D1012" s="284" t="s">
        <v>266</v>
      </c>
      <c r="E1012" s="40">
        <v>1522</v>
      </c>
      <c r="F1012" s="40">
        <v>-362.9</v>
      </c>
      <c r="G1012" s="40">
        <v>-1159.0999999999999</v>
      </c>
      <c r="H1012" s="40">
        <v>0</v>
      </c>
      <c r="I1012" s="40">
        <v>1</v>
      </c>
    </row>
    <row r="1013" spans="2:9" hidden="1" outlineLevel="2" x14ac:dyDescent="0.25">
      <c r="B1013" s="317" t="s">
        <v>314</v>
      </c>
      <c r="C1013" s="8" t="s">
        <v>16</v>
      </c>
      <c r="D1013" s="284" t="s">
        <v>266</v>
      </c>
      <c r="E1013" s="40">
        <v>1522</v>
      </c>
      <c r="F1013" s="40">
        <v>0</v>
      </c>
      <c r="G1013" s="40">
        <v>-1159.0999999999999</v>
      </c>
      <c r="H1013" s="40">
        <v>362.9</v>
      </c>
      <c r="I1013" s="40">
        <v>1</v>
      </c>
    </row>
    <row r="1014" spans="2:9" hidden="1" outlineLevel="2" x14ac:dyDescent="0.25">
      <c r="B1014" s="317" t="s">
        <v>314</v>
      </c>
      <c r="C1014" s="8" t="s">
        <v>54</v>
      </c>
      <c r="D1014" s="284" t="s">
        <v>286</v>
      </c>
      <c r="E1014" s="40">
        <v>392.6</v>
      </c>
      <c r="F1014" s="40">
        <v>-371.32</v>
      </c>
      <c r="G1014" s="40">
        <v>-21.28</v>
      </c>
      <c r="H1014" s="40">
        <v>0</v>
      </c>
      <c r="I1014" s="40">
        <v>1</v>
      </c>
    </row>
    <row r="1015" spans="2:9" hidden="1" outlineLevel="2" x14ac:dyDescent="0.25">
      <c r="B1015" s="317" t="s">
        <v>314</v>
      </c>
      <c r="C1015" s="8" t="s">
        <v>84</v>
      </c>
      <c r="D1015" s="284" t="s">
        <v>271</v>
      </c>
      <c r="E1015" s="40">
        <v>1522</v>
      </c>
      <c r="F1015" s="40">
        <v>0</v>
      </c>
      <c r="G1015" s="40">
        <v>0</v>
      </c>
      <c r="H1015" s="40">
        <v>1522</v>
      </c>
      <c r="I1015" s="40">
        <v>1</v>
      </c>
    </row>
    <row r="1016" spans="2:9" hidden="1" outlineLevel="2" x14ac:dyDescent="0.25">
      <c r="B1016" s="317" t="s">
        <v>314</v>
      </c>
      <c r="C1016" s="8" t="s">
        <v>16</v>
      </c>
      <c r="D1016" s="284" t="s">
        <v>266</v>
      </c>
      <c r="E1016" s="40">
        <v>92.6</v>
      </c>
      <c r="F1016" s="40">
        <v>0</v>
      </c>
      <c r="G1016" s="40">
        <v>0</v>
      </c>
      <c r="H1016" s="40">
        <v>92.6</v>
      </c>
      <c r="I1016" s="40">
        <v>1</v>
      </c>
    </row>
    <row r="1017" spans="2:9" hidden="1" outlineLevel="2" x14ac:dyDescent="0.25">
      <c r="B1017" s="317" t="s">
        <v>314</v>
      </c>
      <c r="C1017" s="8" t="s">
        <v>16</v>
      </c>
      <c r="D1017" s="284" t="s">
        <v>266</v>
      </c>
      <c r="E1017" s="40">
        <v>300</v>
      </c>
      <c r="F1017" s="40">
        <v>-362.9</v>
      </c>
      <c r="G1017" s="40">
        <v>0</v>
      </c>
      <c r="H1017" s="40">
        <v>-62.9</v>
      </c>
      <c r="I1017" s="40">
        <v>1</v>
      </c>
    </row>
    <row r="1018" spans="2:9" hidden="1" outlineLevel="2" x14ac:dyDescent="0.25">
      <c r="B1018" s="317" t="s">
        <v>314</v>
      </c>
      <c r="C1018" s="8" t="s">
        <v>16</v>
      </c>
      <c r="D1018" s="284" t="s">
        <v>266</v>
      </c>
      <c r="E1018" s="40">
        <v>1522</v>
      </c>
      <c r="F1018" s="40">
        <v>-362.9</v>
      </c>
      <c r="G1018" s="40">
        <v>-1159.0999999999999</v>
      </c>
      <c r="H1018" s="40">
        <v>0</v>
      </c>
      <c r="I1018" s="40">
        <v>1</v>
      </c>
    </row>
    <row r="1019" spans="2:9" hidden="1" outlineLevel="2" x14ac:dyDescent="0.25">
      <c r="B1019" s="317" t="s">
        <v>314</v>
      </c>
      <c r="C1019" s="8" t="s">
        <v>16</v>
      </c>
      <c r="D1019" s="284" t="s">
        <v>266</v>
      </c>
      <c r="E1019" s="40">
        <v>1522</v>
      </c>
      <c r="F1019" s="40">
        <v>0</v>
      </c>
      <c r="G1019" s="40">
        <v>-1159.0999999999999</v>
      </c>
      <c r="H1019" s="40">
        <v>362.9</v>
      </c>
      <c r="I1019" s="40">
        <v>1</v>
      </c>
    </row>
    <row r="1020" spans="2:9" hidden="1" outlineLevel="2" x14ac:dyDescent="0.25">
      <c r="B1020" s="317" t="s">
        <v>314</v>
      </c>
      <c r="C1020" s="8" t="s">
        <v>244</v>
      </c>
      <c r="D1020" s="284" t="s">
        <v>275</v>
      </c>
      <c r="E1020" s="40">
        <v>636.20000000000005</v>
      </c>
      <c r="F1020" s="40">
        <v>-223.28</v>
      </c>
      <c r="G1020" s="40">
        <v>-357.1</v>
      </c>
      <c r="H1020" s="40">
        <v>55.82</v>
      </c>
      <c r="I1020" s="40">
        <v>1</v>
      </c>
    </row>
    <row r="1021" spans="2:9" hidden="1" outlineLevel="2" x14ac:dyDescent="0.25">
      <c r="B1021" s="317" t="s">
        <v>314</v>
      </c>
      <c r="C1021" s="8" t="s">
        <v>244</v>
      </c>
      <c r="D1021" s="284" t="s">
        <v>275</v>
      </c>
      <c r="E1021" s="40">
        <v>300</v>
      </c>
      <c r="F1021" s="40">
        <v>-133.15</v>
      </c>
      <c r="G1021" s="40">
        <v>-133.56</v>
      </c>
      <c r="H1021" s="40">
        <v>33.29</v>
      </c>
      <c r="I1021" s="40">
        <v>1</v>
      </c>
    </row>
    <row r="1022" spans="2:9" hidden="1" outlineLevel="2" x14ac:dyDescent="0.25">
      <c r="B1022" s="317" t="s">
        <v>314</v>
      </c>
      <c r="C1022" s="8" t="s">
        <v>54</v>
      </c>
      <c r="D1022" s="284" t="s">
        <v>286</v>
      </c>
      <c r="E1022" s="40">
        <v>300</v>
      </c>
      <c r="F1022" s="40">
        <v>-300</v>
      </c>
      <c r="G1022" s="40">
        <v>0</v>
      </c>
      <c r="H1022" s="40">
        <v>0</v>
      </c>
      <c r="I1022" s="40">
        <v>1</v>
      </c>
    </row>
    <row r="1023" spans="2:9" hidden="1" outlineLevel="2" x14ac:dyDescent="0.25">
      <c r="B1023" s="317" t="s">
        <v>314</v>
      </c>
      <c r="C1023" s="8" t="s">
        <v>84</v>
      </c>
      <c r="D1023" s="284" t="s">
        <v>271</v>
      </c>
      <c r="E1023" s="40">
        <v>1522</v>
      </c>
      <c r="F1023" s="40">
        <v>0</v>
      </c>
      <c r="G1023" s="40">
        <v>0</v>
      </c>
      <c r="H1023" s="40">
        <v>1522</v>
      </c>
      <c r="I1023" s="40">
        <v>1</v>
      </c>
    </row>
    <row r="1024" spans="2:9" hidden="1" outlineLevel="2" x14ac:dyDescent="0.25">
      <c r="B1024" s="317" t="s">
        <v>314</v>
      </c>
      <c r="C1024" s="8" t="s">
        <v>16</v>
      </c>
      <c r="D1024" s="284" t="s">
        <v>266</v>
      </c>
      <c r="E1024" s="40">
        <v>1513.6</v>
      </c>
      <c r="F1024" s="40">
        <v>-1014.18</v>
      </c>
      <c r="G1024" s="40">
        <v>-499.42</v>
      </c>
      <c r="H1024" s="40">
        <v>0</v>
      </c>
      <c r="I1024" s="40">
        <v>1</v>
      </c>
    </row>
    <row r="1025" spans="2:9" hidden="1" outlineLevel="2" x14ac:dyDescent="0.25">
      <c r="B1025" s="317" t="s">
        <v>314</v>
      </c>
      <c r="C1025" s="8" t="s">
        <v>16</v>
      </c>
      <c r="D1025" s="284" t="s">
        <v>266</v>
      </c>
      <c r="E1025" s="40">
        <v>1522</v>
      </c>
      <c r="F1025" s="40">
        <v>-362.9</v>
      </c>
      <c r="G1025" s="40">
        <v>-1159.0999999999999</v>
      </c>
      <c r="H1025" s="40">
        <v>0</v>
      </c>
      <c r="I1025" s="40">
        <v>1</v>
      </c>
    </row>
    <row r="1026" spans="2:9" hidden="1" outlineLevel="2" x14ac:dyDescent="0.25">
      <c r="B1026" s="317" t="s">
        <v>314</v>
      </c>
      <c r="C1026" s="8" t="s">
        <v>16</v>
      </c>
      <c r="D1026" s="284" t="s">
        <v>266</v>
      </c>
      <c r="E1026" s="40">
        <v>1522</v>
      </c>
      <c r="F1026" s="40">
        <v>-385.72</v>
      </c>
      <c r="G1026" s="40">
        <v>-1133.28</v>
      </c>
      <c r="H1026" s="40">
        <v>3</v>
      </c>
      <c r="I1026" s="40">
        <v>1</v>
      </c>
    </row>
    <row r="1027" spans="2:9" hidden="1" outlineLevel="2" x14ac:dyDescent="0.25">
      <c r="B1027" s="317" t="s">
        <v>314</v>
      </c>
      <c r="C1027" s="8" t="s">
        <v>244</v>
      </c>
      <c r="D1027" s="284" t="s">
        <v>275</v>
      </c>
      <c r="E1027" s="40">
        <v>457.5</v>
      </c>
      <c r="F1027" s="40">
        <v>-156.27000000000001</v>
      </c>
      <c r="G1027" s="40">
        <v>-267.94</v>
      </c>
      <c r="H1027" s="40">
        <v>33.29</v>
      </c>
      <c r="I1027" s="40">
        <v>1</v>
      </c>
    </row>
    <row r="1028" spans="2:9" hidden="1" outlineLevel="2" x14ac:dyDescent="0.25">
      <c r="B1028" s="317" t="s">
        <v>314</v>
      </c>
      <c r="C1028" s="8" t="s">
        <v>54</v>
      </c>
      <c r="D1028" s="284" t="s">
        <v>286</v>
      </c>
      <c r="E1028" s="40">
        <v>300</v>
      </c>
      <c r="F1028" s="40">
        <v>-300</v>
      </c>
      <c r="G1028" s="40">
        <v>0</v>
      </c>
      <c r="H1028" s="40">
        <v>0</v>
      </c>
      <c r="I1028" s="40">
        <v>1</v>
      </c>
    </row>
    <row r="1029" spans="2:9" hidden="1" outlineLevel="2" x14ac:dyDescent="0.25">
      <c r="B1029" s="317" t="s">
        <v>314</v>
      </c>
      <c r="C1029" s="8" t="s">
        <v>84</v>
      </c>
      <c r="D1029" s="284" t="s">
        <v>271</v>
      </c>
      <c r="E1029" s="40">
        <v>1522</v>
      </c>
      <c r="F1029" s="40">
        <v>0</v>
      </c>
      <c r="G1029" s="40">
        <v>0</v>
      </c>
      <c r="H1029" s="40">
        <v>1522</v>
      </c>
      <c r="I1029" s="40">
        <v>1</v>
      </c>
    </row>
    <row r="1030" spans="2:9" hidden="1" outlineLevel="2" x14ac:dyDescent="0.25">
      <c r="B1030" s="317" t="s">
        <v>314</v>
      </c>
      <c r="C1030" s="8" t="s">
        <v>16</v>
      </c>
      <c r="D1030" s="284" t="s">
        <v>266</v>
      </c>
      <c r="E1030" s="40">
        <v>6911.8</v>
      </c>
      <c r="F1030" s="40">
        <v>-1526.13</v>
      </c>
      <c r="G1030" s="40">
        <v>-5385.67</v>
      </c>
      <c r="H1030" s="40">
        <v>0</v>
      </c>
      <c r="I1030" s="40">
        <v>1</v>
      </c>
    </row>
    <row r="1031" spans="2:9" hidden="1" outlineLevel="2" x14ac:dyDescent="0.25">
      <c r="B1031" s="317" t="s">
        <v>314</v>
      </c>
      <c r="C1031" s="8" t="s">
        <v>16</v>
      </c>
      <c r="D1031" s="284" t="s">
        <v>266</v>
      </c>
      <c r="E1031" s="40">
        <v>392.6</v>
      </c>
      <c r="F1031" s="40">
        <v>-362.9</v>
      </c>
      <c r="G1031" s="40">
        <v>-29.7</v>
      </c>
      <c r="H1031" s="40">
        <v>0</v>
      </c>
      <c r="I1031" s="40">
        <v>1</v>
      </c>
    </row>
    <row r="1032" spans="2:9" hidden="1" outlineLevel="2" x14ac:dyDescent="0.25">
      <c r="B1032" s="317" t="s">
        <v>314</v>
      </c>
      <c r="C1032" s="8" t="s">
        <v>16</v>
      </c>
      <c r="D1032" s="284" t="s">
        <v>266</v>
      </c>
      <c r="E1032" s="40">
        <v>636.20000000000005</v>
      </c>
      <c r="F1032" s="40">
        <v>-387.31</v>
      </c>
      <c r="G1032" s="40">
        <v>-248.89</v>
      </c>
      <c r="H1032" s="40">
        <v>0</v>
      </c>
      <c r="I1032" s="40">
        <v>1</v>
      </c>
    </row>
    <row r="1033" spans="2:9" hidden="1" outlineLevel="2" x14ac:dyDescent="0.25">
      <c r="B1033" s="317" t="s">
        <v>314</v>
      </c>
      <c r="C1033" s="8" t="s">
        <v>244</v>
      </c>
      <c r="D1033" s="284" t="s">
        <v>275</v>
      </c>
      <c r="E1033" s="40">
        <v>743</v>
      </c>
      <c r="F1033" s="40">
        <v>-206.58</v>
      </c>
      <c r="G1033" s="40">
        <v>-484.77</v>
      </c>
      <c r="H1033" s="40">
        <v>51.65</v>
      </c>
      <c r="I1033" s="40">
        <v>1</v>
      </c>
    </row>
    <row r="1034" spans="2:9" hidden="1" outlineLevel="2" x14ac:dyDescent="0.25">
      <c r="B1034" s="317" t="s">
        <v>314</v>
      </c>
      <c r="C1034" s="8" t="s">
        <v>54</v>
      </c>
      <c r="D1034" s="284" t="s">
        <v>286</v>
      </c>
      <c r="E1034" s="40">
        <v>743</v>
      </c>
      <c r="F1034" s="40">
        <v>-484.82</v>
      </c>
      <c r="G1034" s="40">
        <v>-258.18</v>
      </c>
      <c r="H1034" s="40">
        <v>0</v>
      </c>
      <c r="I1034" s="40">
        <v>1</v>
      </c>
    </row>
    <row r="1035" spans="2:9" hidden="1" outlineLevel="2" x14ac:dyDescent="0.25">
      <c r="B1035" s="317" t="s">
        <v>314</v>
      </c>
      <c r="C1035" s="8" t="s">
        <v>84</v>
      </c>
      <c r="D1035" s="284" t="s">
        <v>271</v>
      </c>
      <c r="E1035" s="40">
        <v>1965</v>
      </c>
      <c r="F1035" s="40">
        <v>-84.29</v>
      </c>
      <c r="G1035" s="40">
        <v>-1880.71</v>
      </c>
      <c r="H1035" s="40">
        <v>0</v>
      </c>
      <c r="I1035" s="40">
        <v>1</v>
      </c>
    </row>
    <row r="1036" spans="2:9" hidden="1" outlineLevel="2" x14ac:dyDescent="0.25">
      <c r="B1036" s="317" t="s">
        <v>314</v>
      </c>
      <c r="C1036" s="8" t="s">
        <v>16</v>
      </c>
      <c r="D1036" s="284" t="s">
        <v>266</v>
      </c>
      <c r="E1036" s="40">
        <v>443</v>
      </c>
      <c r="F1036" s="40">
        <v>-179.16</v>
      </c>
      <c r="G1036" s="40">
        <v>-260.83999999999997</v>
      </c>
      <c r="H1036" s="40">
        <v>3</v>
      </c>
      <c r="I1036" s="40">
        <v>1</v>
      </c>
    </row>
    <row r="1037" spans="2:9" hidden="1" outlineLevel="2" x14ac:dyDescent="0.25">
      <c r="B1037" s="317" t="s">
        <v>314</v>
      </c>
      <c r="C1037" s="8" t="s">
        <v>16</v>
      </c>
      <c r="D1037" s="284" t="s">
        <v>266</v>
      </c>
      <c r="E1037" s="40">
        <v>349.6</v>
      </c>
      <c r="F1037" s="40">
        <v>0</v>
      </c>
      <c r="G1037" s="40">
        <v>0</v>
      </c>
      <c r="H1037" s="40">
        <v>349.6</v>
      </c>
      <c r="I1037" s="40">
        <v>1</v>
      </c>
    </row>
    <row r="1038" spans="2:9" hidden="1" outlineLevel="2" x14ac:dyDescent="0.25">
      <c r="B1038" s="317" t="s">
        <v>314</v>
      </c>
      <c r="C1038" s="8" t="s">
        <v>16</v>
      </c>
      <c r="D1038" s="284" t="s">
        <v>266</v>
      </c>
      <c r="E1038" s="40">
        <v>743</v>
      </c>
      <c r="F1038" s="40">
        <v>-531.38</v>
      </c>
      <c r="G1038" s="40">
        <v>-211.62</v>
      </c>
      <c r="H1038" s="40">
        <v>0</v>
      </c>
      <c r="I1038" s="40">
        <v>1</v>
      </c>
    </row>
    <row r="1039" spans="2:9" hidden="1" outlineLevel="2" x14ac:dyDescent="0.25">
      <c r="B1039" s="317" t="s">
        <v>314</v>
      </c>
      <c r="C1039" s="8" t="s">
        <v>84</v>
      </c>
      <c r="D1039" s="284" t="s">
        <v>271</v>
      </c>
      <c r="E1039" s="40">
        <v>73.66</v>
      </c>
      <c r="F1039" s="40">
        <v>-2</v>
      </c>
      <c r="G1039" s="40">
        <v>-71.66</v>
      </c>
      <c r="H1039" s="40">
        <v>0</v>
      </c>
      <c r="I1039" s="40">
        <v>1</v>
      </c>
    </row>
    <row r="1040" spans="2:9" hidden="1" outlineLevel="2" x14ac:dyDescent="0.25">
      <c r="B1040" s="317" t="s">
        <v>314</v>
      </c>
      <c r="C1040" s="8" t="s">
        <v>16</v>
      </c>
      <c r="D1040" s="284" t="s">
        <v>266</v>
      </c>
      <c r="E1040" s="40">
        <v>1522</v>
      </c>
      <c r="F1040" s="40">
        <v>-362.9</v>
      </c>
      <c r="G1040" s="40">
        <v>-1159.0999999999999</v>
      </c>
      <c r="H1040" s="40">
        <v>0</v>
      </c>
      <c r="I1040" s="40">
        <v>1</v>
      </c>
    </row>
    <row r="1041" spans="2:9" hidden="1" outlineLevel="2" x14ac:dyDescent="0.25">
      <c r="B1041" s="317" t="s">
        <v>314</v>
      </c>
      <c r="C1041" s="8" t="s">
        <v>244</v>
      </c>
      <c r="D1041" s="284" t="s">
        <v>275</v>
      </c>
      <c r="E1041" s="40">
        <v>300</v>
      </c>
      <c r="F1041" s="40">
        <v>-133.15</v>
      </c>
      <c r="G1041" s="40">
        <v>-133.56</v>
      </c>
      <c r="H1041" s="40">
        <v>33.29</v>
      </c>
      <c r="I1041" s="40">
        <v>1</v>
      </c>
    </row>
    <row r="1042" spans="2:9" hidden="1" outlineLevel="2" x14ac:dyDescent="0.25">
      <c r="B1042" s="317" t="s">
        <v>314</v>
      </c>
      <c r="C1042" s="8" t="s">
        <v>54</v>
      </c>
      <c r="D1042" s="284" t="s">
        <v>286</v>
      </c>
      <c r="E1042" s="40">
        <v>300</v>
      </c>
      <c r="F1042" s="40">
        <v>-300</v>
      </c>
      <c r="G1042" s="40">
        <v>0</v>
      </c>
      <c r="H1042" s="40">
        <v>0</v>
      </c>
      <c r="I1042" s="40">
        <v>1</v>
      </c>
    </row>
    <row r="1043" spans="2:9" hidden="1" outlineLevel="2" x14ac:dyDescent="0.25">
      <c r="B1043" s="317" t="s">
        <v>314</v>
      </c>
      <c r="C1043" s="8" t="s">
        <v>84</v>
      </c>
      <c r="D1043" s="284" t="s">
        <v>271</v>
      </c>
      <c r="E1043" s="40">
        <v>1522</v>
      </c>
      <c r="F1043" s="40">
        <v>0</v>
      </c>
      <c r="G1043" s="40">
        <v>0</v>
      </c>
      <c r="H1043" s="40">
        <v>1522</v>
      </c>
      <c r="I1043" s="40">
        <v>1</v>
      </c>
    </row>
    <row r="1044" spans="2:9" hidden="1" outlineLevel="2" x14ac:dyDescent="0.25">
      <c r="B1044" s="317" t="s">
        <v>314</v>
      </c>
      <c r="C1044" s="8" t="s">
        <v>16</v>
      </c>
      <c r="D1044" s="284" t="s">
        <v>266</v>
      </c>
      <c r="E1044" s="40">
        <v>636.20000000000005</v>
      </c>
      <c r="F1044" s="40">
        <v>-387.31</v>
      </c>
      <c r="G1044" s="40">
        <v>-248.89</v>
      </c>
      <c r="H1044" s="40">
        <v>0</v>
      </c>
      <c r="I1044" s="40">
        <v>1</v>
      </c>
    </row>
    <row r="1045" spans="2:9" hidden="1" outlineLevel="2" x14ac:dyDescent="0.25">
      <c r="B1045" s="317" t="s">
        <v>314</v>
      </c>
      <c r="C1045" s="8" t="s">
        <v>16</v>
      </c>
      <c r="D1045" s="284" t="s">
        <v>266</v>
      </c>
      <c r="E1045" s="40">
        <v>1708.2</v>
      </c>
      <c r="F1045" s="40">
        <v>-1163.0999999999999</v>
      </c>
      <c r="G1045" s="40">
        <v>-542.1</v>
      </c>
      <c r="H1045" s="40">
        <v>3</v>
      </c>
      <c r="I1045" s="40">
        <v>1</v>
      </c>
    </row>
    <row r="1046" spans="2:9" hidden="1" outlineLevel="2" x14ac:dyDescent="0.25">
      <c r="B1046" s="317" t="s">
        <v>314</v>
      </c>
      <c r="C1046" s="8" t="s">
        <v>16</v>
      </c>
      <c r="D1046" s="284" t="s">
        <v>266</v>
      </c>
      <c r="E1046" s="40">
        <v>9471.73</v>
      </c>
      <c r="F1046" s="40">
        <v>-2314.04</v>
      </c>
      <c r="G1046" s="40">
        <v>-7157.69</v>
      </c>
      <c r="H1046" s="40">
        <v>0</v>
      </c>
      <c r="I1046" s="40">
        <v>1</v>
      </c>
    </row>
    <row r="1047" spans="2:9" hidden="1" outlineLevel="2" x14ac:dyDescent="0.25">
      <c r="B1047" s="317" t="s">
        <v>314</v>
      </c>
      <c r="C1047" s="8" t="s">
        <v>16</v>
      </c>
      <c r="D1047" s="284" t="s">
        <v>266</v>
      </c>
      <c r="E1047" s="40">
        <v>1522</v>
      </c>
      <c r="F1047" s="40">
        <v>-362.9</v>
      </c>
      <c r="G1047" s="40">
        <v>-1159.0999999999999</v>
      </c>
      <c r="H1047" s="40">
        <v>0</v>
      </c>
      <c r="I1047" s="40">
        <v>1</v>
      </c>
    </row>
    <row r="1048" spans="2:9" hidden="1" outlineLevel="2" x14ac:dyDescent="0.25">
      <c r="B1048" s="317" t="s">
        <v>314</v>
      </c>
      <c r="C1048" s="8" t="s">
        <v>244</v>
      </c>
      <c r="D1048" s="284" t="s">
        <v>275</v>
      </c>
      <c r="E1048" s="40">
        <v>392.6</v>
      </c>
      <c r="F1048" s="40">
        <v>-133.15</v>
      </c>
      <c r="G1048" s="40">
        <v>-226.16</v>
      </c>
      <c r="H1048" s="40">
        <v>33.29</v>
      </c>
      <c r="I1048" s="40">
        <v>1</v>
      </c>
    </row>
    <row r="1049" spans="2:9" hidden="1" outlineLevel="2" x14ac:dyDescent="0.25">
      <c r="B1049" s="317" t="s">
        <v>314</v>
      </c>
      <c r="C1049" s="8" t="s">
        <v>54</v>
      </c>
      <c r="D1049" s="284" t="s">
        <v>286</v>
      </c>
      <c r="E1049" s="40">
        <v>777.95</v>
      </c>
      <c r="F1049" s="40">
        <v>-417.93</v>
      </c>
      <c r="G1049" s="40">
        <v>-360.02</v>
      </c>
      <c r="H1049" s="40">
        <v>0</v>
      </c>
      <c r="I1049" s="40">
        <v>1</v>
      </c>
    </row>
    <row r="1050" spans="2:9" hidden="1" outlineLevel="2" x14ac:dyDescent="0.25">
      <c r="B1050" s="317" t="s">
        <v>314</v>
      </c>
      <c r="C1050" s="8" t="s">
        <v>84</v>
      </c>
      <c r="D1050" s="284" t="s">
        <v>271</v>
      </c>
      <c r="E1050" s="40">
        <v>1522</v>
      </c>
      <c r="F1050" s="40">
        <v>0</v>
      </c>
      <c r="G1050" s="40">
        <v>0</v>
      </c>
      <c r="H1050" s="40">
        <v>1522</v>
      </c>
      <c r="I1050" s="40">
        <v>1</v>
      </c>
    </row>
    <row r="1051" spans="2:9" hidden="1" outlineLevel="2" x14ac:dyDescent="0.25">
      <c r="B1051" s="317" t="s">
        <v>314</v>
      </c>
      <c r="C1051" s="8" t="s">
        <v>16</v>
      </c>
      <c r="D1051" s="284" t="s">
        <v>266</v>
      </c>
      <c r="E1051" s="40">
        <v>300</v>
      </c>
      <c r="F1051" s="40">
        <v>-362.9</v>
      </c>
      <c r="G1051" s="40">
        <v>62.9</v>
      </c>
      <c r="H1051" s="40">
        <v>0</v>
      </c>
      <c r="I1051" s="40">
        <v>1</v>
      </c>
    </row>
    <row r="1052" spans="2:9" hidden="1" outlineLevel="2" x14ac:dyDescent="0.25">
      <c r="B1052" s="317" t="s">
        <v>314</v>
      </c>
      <c r="C1052" s="8" t="s">
        <v>16</v>
      </c>
      <c r="D1052" s="284" t="s">
        <v>266</v>
      </c>
      <c r="E1052" s="40">
        <v>936.2</v>
      </c>
      <c r="F1052" s="40">
        <v>-733.53</v>
      </c>
      <c r="G1052" s="40">
        <v>-199.67</v>
      </c>
      <c r="H1052" s="40">
        <v>3</v>
      </c>
      <c r="I1052" s="40">
        <v>1</v>
      </c>
    </row>
    <row r="1053" spans="2:9" hidden="1" outlineLevel="2" x14ac:dyDescent="0.25">
      <c r="B1053" s="317" t="s">
        <v>314</v>
      </c>
      <c r="C1053" s="8" t="s">
        <v>16</v>
      </c>
      <c r="D1053" s="284" t="s">
        <v>266</v>
      </c>
      <c r="E1053" s="40">
        <v>300</v>
      </c>
      <c r="F1053" s="40">
        <v>-362.9</v>
      </c>
      <c r="G1053" s="40">
        <v>0</v>
      </c>
      <c r="H1053" s="40">
        <v>-62.9</v>
      </c>
      <c r="I1053" s="40">
        <v>1</v>
      </c>
    </row>
    <row r="1054" spans="2:9" hidden="1" outlineLevel="2" x14ac:dyDescent="0.25">
      <c r="B1054" s="317" t="s">
        <v>314</v>
      </c>
      <c r="C1054" s="8" t="s">
        <v>16</v>
      </c>
      <c r="D1054" s="284" t="s">
        <v>266</v>
      </c>
      <c r="E1054" s="40">
        <v>92.6</v>
      </c>
      <c r="F1054" s="40">
        <v>-21.6</v>
      </c>
      <c r="G1054" s="40">
        <v>-71</v>
      </c>
      <c r="H1054" s="40">
        <v>0</v>
      </c>
      <c r="I1054" s="40">
        <v>1</v>
      </c>
    </row>
    <row r="1055" spans="2:9" hidden="1" outlineLevel="2" x14ac:dyDescent="0.25">
      <c r="B1055" s="317" t="s">
        <v>314</v>
      </c>
      <c r="C1055" s="8" t="s">
        <v>244</v>
      </c>
      <c r="D1055" s="284" t="s">
        <v>275</v>
      </c>
      <c r="E1055" s="40">
        <v>300</v>
      </c>
      <c r="F1055" s="40">
        <v>-133.15</v>
      </c>
      <c r="G1055" s="40">
        <v>-133.56</v>
      </c>
      <c r="H1055" s="40">
        <v>33.29</v>
      </c>
      <c r="I1055" s="40">
        <v>1</v>
      </c>
    </row>
    <row r="1056" spans="2:9" hidden="1" outlineLevel="2" x14ac:dyDescent="0.25">
      <c r="B1056" s="317" t="s">
        <v>314</v>
      </c>
      <c r="C1056" s="8" t="s">
        <v>54</v>
      </c>
      <c r="D1056" s="284" t="s">
        <v>286</v>
      </c>
      <c r="E1056" s="40">
        <v>300</v>
      </c>
      <c r="F1056" s="40">
        <v>-300</v>
      </c>
      <c r="G1056" s="40">
        <v>0</v>
      </c>
      <c r="H1056" s="40">
        <v>0</v>
      </c>
      <c r="I1056" s="40">
        <v>1</v>
      </c>
    </row>
    <row r="1057" spans="2:9" hidden="1" outlineLevel="2" x14ac:dyDescent="0.25">
      <c r="B1057" s="317" t="s">
        <v>314</v>
      </c>
      <c r="C1057" s="8" t="s">
        <v>84</v>
      </c>
      <c r="D1057" s="284" t="s">
        <v>271</v>
      </c>
      <c r="E1057" s="40">
        <v>1614.6</v>
      </c>
      <c r="F1057" s="40">
        <v>0</v>
      </c>
      <c r="G1057" s="40">
        <v>0</v>
      </c>
      <c r="H1057" s="40">
        <v>1614.6</v>
      </c>
      <c r="I1057" s="40">
        <v>1</v>
      </c>
    </row>
    <row r="1058" spans="2:9" hidden="1" outlineLevel="2" x14ac:dyDescent="0.25">
      <c r="B1058" s="317" t="s">
        <v>314</v>
      </c>
      <c r="C1058" s="8" t="s">
        <v>16</v>
      </c>
      <c r="D1058" s="284" t="s">
        <v>266</v>
      </c>
      <c r="E1058" s="40">
        <v>600</v>
      </c>
      <c r="F1058" s="40">
        <v>-362.9</v>
      </c>
      <c r="G1058" s="40">
        <v>-237.1</v>
      </c>
      <c r="H1058" s="40">
        <v>0</v>
      </c>
      <c r="I1058" s="40">
        <v>1</v>
      </c>
    </row>
    <row r="1059" spans="2:9" hidden="1" outlineLevel="2" x14ac:dyDescent="0.25">
      <c r="B1059" s="317" t="s">
        <v>314</v>
      </c>
      <c r="C1059" s="8" t="s">
        <v>16</v>
      </c>
      <c r="D1059" s="284" t="s">
        <v>266</v>
      </c>
      <c r="E1059" s="40">
        <v>636.20000000000005</v>
      </c>
      <c r="F1059" s="40">
        <v>-387.31</v>
      </c>
      <c r="G1059" s="40">
        <v>-248.89</v>
      </c>
      <c r="H1059" s="40">
        <v>0</v>
      </c>
      <c r="I1059" s="40">
        <v>1</v>
      </c>
    </row>
    <row r="1060" spans="2:9" hidden="1" outlineLevel="2" x14ac:dyDescent="0.25">
      <c r="B1060" s="317" t="s">
        <v>314</v>
      </c>
      <c r="C1060" s="8" t="s">
        <v>16</v>
      </c>
      <c r="D1060" s="284" t="s">
        <v>266</v>
      </c>
      <c r="E1060" s="40">
        <v>300</v>
      </c>
      <c r="F1060" s="40">
        <v>-362.9</v>
      </c>
      <c r="G1060" s="40">
        <v>0</v>
      </c>
      <c r="H1060" s="40">
        <v>-62.9</v>
      </c>
      <c r="I1060" s="40">
        <v>1</v>
      </c>
    </row>
    <row r="1061" spans="2:9" hidden="1" outlineLevel="2" x14ac:dyDescent="0.25">
      <c r="B1061" s="317" t="s">
        <v>314</v>
      </c>
      <c r="C1061" s="8" t="s">
        <v>16</v>
      </c>
      <c r="D1061" s="284" t="s">
        <v>266</v>
      </c>
      <c r="E1061" s="40">
        <v>1522</v>
      </c>
      <c r="F1061" s="40">
        <v>-362.9</v>
      </c>
      <c r="G1061" s="40">
        <v>-1159.0999999999999</v>
      </c>
      <c r="H1061" s="40">
        <v>0</v>
      </c>
      <c r="I1061" s="40">
        <v>1</v>
      </c>
    </row>
    <row r="1062" spans="2:9" hidden="1" outlineLevel="2" x14ac:dyDescent="0.25">
      <c r="B1062" s="317" t="s">
        <v>314</v>
      </c>
      <c r="C1062" s="8" t="s">
        <v>244</v>
      </c>
      <c r="D1062" s="284" t="s">
        <v>275</v>
      </c>
      <c r="E1062" s="40">
        <v>743</v>
      </c>
      <c r="F1062" s="40">
        <v>-206.58</v>
      </c>
      <c r="G1062" s="40">
        <v>-484.77</v>
      </c>
      <c r="H1062" s="40">
        <v>51.65</v>
      </c>
      <c r="I1062" s="40">
        <v>1</v>
      </c>
    </row>
    <row r="1063" spans="2:9" hidden="1" outlineLevel="2" x14ac:dyDescent="0.25">
      <c r="B1063" s="317" t="s">
        <v>314</v>
      </c>
      <c r="C1063" s="8" t="s">
        <v>54</v>
      </c>
      <c r="D1063" s="284" t="s">
        <v>286</v>
      </c>
      <c r="E1063" s="40">
        <v>1994</v>
      </c>
      <c r="F1063" s="40">
        <v>-1034.02</v>
      </c>
      <c r="G1063" s="40">
        <v>-959.98</v>
      </c>
      <c r="H1063" s="40">
        <v>0</v>
      </c>
      <c r="I1063" s="40">
        <v>1</v>
      </c>
    </row>
    <row r="1064" spans="2:9" hidden="1" outlineLevel="2" x14ac:dyDescent="0.25">
      <c r="B1064" s="317" t="s">
        <v>314</v>
      </c>
      <c r="C1064" s="8" t="s">
        <v>84</v>
      </c>
      <c r="D1064" s="284" t="s">
        <v>271</v>
      </c>
      <c r="E1064" s="40">
        <v>1965</v>
      </c>
      <c r="F1064" s="40">
        <v>-84.29</v>
      </c>
      <c r="G1064" s="40">
        <v>-1880.71</v>
      </c>
      <c r="H1064" s="40">
        <v>0</v>
      </c>
      <c r="I1064" s="40">
        <v>1</v>
      </c>
    </row>
    <row r="1065" spans="2:9" hidden="1" outlineLevel="2" x14ac:dyDescent="0.25">
      <c r="B1065" s="317" t="s">
        <v>314</v>
      </c>
      <c r="C1065" s="8" t="s">
        <v>16</v>
      </c>
      <c r="D1065" s="284" t="s">
        <v>266</v>
      </c>
      <c r="E1065" s="40">
        <v>743</v>
      </c>
      <c r="F1065" s="40">
        <v>-531.38</v>
      </c>
      <c r="G1065" s="40">
        <v>-211.62</v>
      </c>
      <c r="H1065" s="40">
        <v>0</v>
      </c>
      <c r="I1065" s="40">
        <v>1</v>
      </c>
    </row>
    <row r="1066" spans="2:9" hidden="1" outlineLevel="2" x14ac:dyDescent="0.25">
      <c r="B1066" s="317" t="s">
        <v>314</v>
      </c>
      <c r="C1066" s="8" t="s">
        <v>16</v>
      </c>
      <c r="D1066" s="284" t="s">
        <v>266</v>
      </c>
      <c r="E1066" s="40">
        <v>443</v>
      </c>
      <c r="F1066" s="40">
        <v>-179.16</v>
      </c>
      <c r="G1066" s="40">
        <v>-260.83999999999997</v>
      </c>
      <c r="H1066" s="40">
        <v>3</v>
      </c>
      <c r="I1066" s="40">
        <v>1</v>
      </c>
    </row>
    <row r="1067" spans="2:9" hidden="1" outlineLevel="2" x14ac:dyDescent="0.25">
      <c r="B1067" s="317" t="s">
        <v>314</v>
      </c>
      <c r="C1067" s="8" t="s">
        <v>16</v>
      </c>
      <c r="D1067" s="284" t="s">
        <v>266</v>
      </c>
      <c r="E1067" s="40">
        <v>743</v>
      </c>
      <c r="F1067" s="40">
        <v>-531.38</v>
      </c>
      <c r="G1067" s="40">
        <v>-211.62</v>
      </c>
      <c r="H1067" s="40">
        <v>0</v>
      </c>
      <c r="I1067" s="40">
        <v>1</v>
      </c>
    </row>
    <row r="1068" spans="2:9" hidden="1" outlineLevel="2" x14ac:dyDescent="0.25">
      <c r="B1068" s="317" t="s">
        <v>314</v>
      </c>
      <c r="C1068" s="8" t="s">
        <v>16</v>
      </c>
      <c r="D1068" s="284" t="s">
        <v>266</v>
      </c>
      <c r="E1068" s="40">
        <v>835.6</v>
      </c>
      <c r="F1068" s="40">
        <v>-531.38</v>
      </c>
      <c r="G1068" s="40">
        <v>-304.22000000000003</v>
      </c>
      <c r="H1068" s="40">
        <v>0</v>
      </c>
      <c r="I1068" s="40">
        <v>1</v>
      </c>
    </row>
    <row r="1069" spans="2:9" hidden="1" outlineLevel="2" x14ac:dyDescent="0.25">
      <c r="B1069" s="317" t="s">
        <v>314</v>
      </c>
      <c r="C1069" s="8" t="s">
        <v>38</v>
      </c>
      <c r="D1069" s="284" t="s">
        <v>260</v>
      </c>
      <c r="E1069" s="40">
        <v>131.21</v>
      </c>
      <c r="F1069" s="40">
        <v>-23.12</v>
      </c>
      <c r="G1069" s="40">
        <v>-108.09</v>
      </c>
      <c r="H1069" s="40">
        <v>0</v>
      </c>
      <c r="I1069" s="40">
        <v>1</v>
      </c>
    </row>
    <row r="1070" spans="2:9" hidden="1" outlineLevel="2" x14ac:dyDescent="0.25">
      <c r="B1070" s="317" t="s">
        <v>314</v>
      </c>
      <c r="C1070" s="8" t="s">
        <v>16</v>
      </c>
      <c r="D1070" s="284" t="s">
        <v>266</v>
      </c>
      <c r="E1070" s="40">
        <v>1965</v>
      </c>
      <c r="F1070" s="40">
        <v>-531.38</v>
      </c>
      <c r="G1070" s="40">
        <v>-1433.62</v>
      </c>
      <c r="H1070" s="40">
        <v>0</v>
      </c>
      <c r="I1070" s="40">
        <v>1</v>
      </c>
    </row>
    <row r="1071" spans="2:9" hidden="1" outlineLevel="2" x14ac:dyDescent="0.25">
      <c r="B1071" s="317" t="s">
        <v>314</v>
      </c>
      <c r="C1071" s="8" t="s">
        <v>244</v>
      </c>
      <c r="D1071" s="284" t="s">
        <v>275</v>
      </c>
      <c r="E1071" s="40">
        <v>300</v>
      </c>
      <c r="F1071" s="40">
        <v>-133.15</v>
      </c>
      <c r="G1071" s="40">
        <v>-133.56</v>
      </c>
      <c r="H1071" s="40">
        <v>33.29</v>
      </c>
      <c r="I1071" s="40">
        <v>1</v>
      </c>
    </row>
    <row r="1072" spans="2:9" hidden="1" outlineLevel="2" x14ac:dyDescent="0.25">
      <c r="B1072" s="317" t="s">
        <v>314</v>
      </c>
      <c r="C1072" s="8" t="s">
        <v>54</v>
      </c>
      <c r="D1072" s="284" t="s">
        <v>286</v>
      </c>
      <c r="E1072" s="40">
        <v>300</v>
      </c>
      <c r="F1072" s="40">
        <v>-300</v>
      </c>
      <c r="G1072" s="40">
        <v>0</v>
      </c>
      <c r="H1072" s="40">
        <v>0</v>
      </c>
      <c r="I1072" s="40">
        <v>1</v>
      </c>
    </row>
    <row r="1073" spans="2:9" hidden="1" outlineLevel="2" x14ac:dyDescent="0.25">
      <c r="B1073" s="317" t="s">
        <v>314</v>
      </c>
      <c r="C1073" s="8" t="s">
        <v>84</v>
      </c>
      <c r="D1073" s="284" t="s">
        <v>271</v>
      </c>
      <c r="E1073" s="40">
        <v>3044</v>
      </c>
      <c r="F1073" s="40">
        <v>0</v>
      </c>
      <c r="G1073" s="40">
        <v>0</v>
      </c>
      <c r="H1073" s="40">
        <v>3044</v>
      </c>
      <c r="I1073" s="40">
        <v>1</v>
      </c>
    </row>
    <row r="1074" spans="2:9" hidden="1" outlineLevel="2" x14ac:dyDescent="0.25">
      <c r="B1074" s="317" t="s">
        <v>314</v>
      </c>
      <c r="C1074" s="8" t="s">
        <v>16</v>
      </c>
      <c r="D1074" s="284" t="s">
        <v>266</v>
      </c>
      <c r="E1074" s="40">
        <v>300</v>
      </c>
      <c r="F1074" s="40">
        <v>-362.9</v>
      </c>
      <c r="G1074" s="40">
        <v>0</v>
      </c>
      <c r="H1074" s="40">
        <v>-62.9</v>
      </c>
      <c r="I1074" s="40">
        <v>1</v>
      </c>
    </row>
    <row r="1075" spans="2:9" hidden="1" outlineLevel="2" x14ac:dyDescent="0.25">
      <c r="B1075" s="317" t="s">
        <v>314</v>
      </c>
      <c r="C1075" s="8" t="s">
        <v>16</v>
      </c>
      <c r="D1075" s="284" t="s">
        <v>266</v>
      </c>
      <c r="E1075" s="40">
        <v>1522</v>
      </c>
      <c r="F1075" s="40">
        <v>-362.9</v>
      </c>
      <c r="G1075" s="40">
        <v>-1159.0999999999999</v>
      </c>
      <c r="H1075" s="40">
        <v>0</v>
      </c>
      <c r="I1075" s="40">
        <v>1</v>
      </c>
    </row>
    <row r="1076" spans="2:9" hidden="1" outlineLevel="2" x14ac:dyDescent="0.25">
      <c r="B1076" s="317" t="s">
        <v>314</v>
      </c>
      <c r="C1076" s="8" t="s">
        <v>16</v>
      </c>
      <c r="D1076" s="284" t="s">
        <v>266</v>
      </c>
      <c r="E1076" s="40">
        <v>300</v>
      </c>
      <c r="F1076" s="40">
        <v>-362.9</v>
      </c>
      <c r="G1076" s="40">
        <v>62.9</v>
      </c>
      <c r="H1076" s="40">
        <v>0</v>
      </c>
      <c r="I1076" s="40">
        <v>1</v>
      </c>
    </row>
    <row r="1077" spans="2:9" hidden="1" outlineLevel="2" x14ac:dyDescent="0.25">
      <c r="B1077" s="317" t="s">
        <v>314</v>
      </c>
      <c r="C1077" s="8" t="s">
        <v>244</v>
      </c>
      <c r="D1077" s="284" t="s">
        <v>275</v>
      </c>
      <c r="E1077" s="40">
        <v>300</v>
      </c>
      <c r="F1077" s="40">
        <v>-133.15</v>
      </c>
      <c r="G1077" s="40">
        <v>-133.56</v>
      </c>
      <c r="H1077" s="40">
        <v>33.29</v>
      </c>
      <c r="I1077" s="40">
        <v>1</v>
      </c>
    </row>
    <row r="1078" spans="2:9" hidden="1" outlineLevel="2" x14ac:dyDescent="0.25">
      <c r="B1078" s="317" t="s">
        <v>314</v>
      </c>
      <c r="C1078" s="8" t="s">
        <v>54</v>
      </c>
      <c r="D1078" s="284" t="s">
        <v>286</v>
      </c>
      <c r="E1078" s="40">
        <v>300</v>
      </c>
      <c r="F1078" s="40">
        <v>-300</v>
      </c>
      <c r="G1078" s="40">
        <v>0</v>
      </c>
      <c r="H1078" s="40">
        <v>0</v>
      </c>
      <c r="I1078" s="40">
        <v>1</v>
      </c>
    </row>
    <row r="1079" spans="2:9" hidden="1" outlineLevel="2" x14ac:dyDescent="0.25">
      <c r="B1079" s="317" t="s">
        <v>314</v>
      </c>
      <c r="C1079" s="8" t="s">
        <v>16</v>
      </c>
      <c r="D1079" s="284" t="s">
        <v>266</v>
      </c>
      <c r="E1079" s="40">
        <v>300</v>
      </c>
      <c r="F1079" s="40">
        <v>-362.9</v>
      </c>
      <c r="G1079" s="40">
        <v>62.9</v>
      </c>
      <c r="H1079" s="40">
        <v>0</v>
      </c>
      <c r="I1079" s="40">
        <v>1</v>
      </c>
    </row>
    <row r="1080" spans="2:9" hidden="1" outlineLevel="2" x14ac:dyDescent="0.25">
      <c r="B1080" s="317" t="s">
        <v>314</v>
      </c>
      <c r="C1080" s="8" t="s">
        <v>16</v>
      </c>
      <c r="D1080" s="284" t="s">
        <v>266</v>
      </c>
      <c r="E1080" s="40">
        <v>300</v>
      </c>
      <c r="F1080" s="40">
        <v>-362.9</v>
      </c>
      <c r="G1080" s="40">
        <v>0</v>
      </c>
      <c r="H1080" s="40">
        <v>-62.9</v>
      </c>
      <c r="I1080" s="40">
        <v>1</v>
      </c>
    </row>
    <row r="1081" spans="2:9" hidden="1" outlineLevel="2" x14ac:dyDescent="0.25">
      <c r="B1081" s="317" t="s">
        <v>314</v>
      </c>
      <c r="C1081" s="8" t="s">
        <v>16</v>
      </c>
      <c r="D1081" s="284" t="s">
        <v>266</v>
      </c>
      <c r="E1081" s="40">
        <v>300</v>
      </c>
      <c r="F1081" s="40">
        <v>-362.9</v>
      </c>
      <c r="G1081" s="40">
        <v>0</v>
      </c>
      <c r="H1081" s="40">
        <v>-62.9</v>
      </c>
      <c r="I1081" s="40">
        <v>1</v>
      </c>
    </row>
    <row r="1082" spans="2:9" hidden="1" outlineLevel="2" x14ac:dyDescent="0.25">
      <c r="B1082" s="317" t="s">
        <v>314</v>
      </c>
      <c r="C1082" s="8" t="s">
        <v>16</v>
      </c>
      <c r="D1082" s="284" t="s">
        <v>266</v>
      </c>
      <c r="E1082" s="40">
        <v>1522</v>
      </c>
      <c r="F1082" s="40">
        <v>-362.9</v>
      </c>
      <c r="G1082" s="40">
        <v>-1159.0999999999999</v>
      </c>
      <c r="H1082" s="40">
        <v>0</v>
      </c>
      <c r="I1082" s="40">
        <v>1</v>
      </c>
    </row>
    <row r="1083" spans="2:9" hidden="1" outlineLevel="2" x14ac:dyDescent="0.25">
      <c r="B1083" s="317" t="s">
        <v>314</v>
      </c>
      <c r="C1083" s="8" t="s">
        <v>244</v>
      </c>
      <c r="D1083" s="284" t="s">
        <v>275</v>
      </c>
      <c r="E1083" s="40">
        <v>392.6</v>
      </c>
      <c r="F1083" s="40">
        <v>-133.15</v>
      </c>
      <c r="G1083" s="40">
        <v>-226.16</v>
      </c>
      <c r="H1083" s="40">
        <v>33.29</v>
      </c>
      <c r="I1083" s="40">
        <v>1</v>
      </c>
    </row>
    <row r="1084" spans="2:9" hidden="1" outlineLevel="2" x14ac:dyDescent="0.25">
      <c r="B1084" s="317" t="s">
        <v>314</v>
      </c>
      <c r="C1084" s="8" t="s">
        <v>54</v>
      </c>
      <c r="D1084" s="284" t="s">
        <v>286</v>
      </c>
      <c r="E1084" s="40">
        <v>300</v>
      </c>
      <c r="F1084" s="40">
        <v>-300</v>
      </c>
      <c r="G1084" s="40">
        <v>0</v>
      </c>
      <c r="H1084" s="40">
        <v>0</v>
      </c>
      <c r="I1084" s="40">
        <v>1</v>
      </c>
    </row>
    <row r="1085" spans="2:9" hidden="1" outlineLevel="2" x14ac:dyDescent="0.25">
      <c r="B1085" s="317" t="s">
        <v>314</v>
      </c>
      <c r="C1085" s="8" t="s">
        <v>16</v>
      </c>
      <c r="D1085" s="284" t="s">
        <v>266</v>
      </c>
      <c r="E1085" s="40">
        <v>300</v>
      </c>
      <c r="F1085" s="40">
        <v>-362.9</v>
      </c>
      <c r="G1085" s="40">
        <v>62.9</v>
      </c>
      <c r="H1085" s="40">
        <v>0</v>
      </c>
      <c r="I1085" s="40">
        <v>1</v>
      </c>
    </row>
    <row r="1086" spans="2:9" hidden="1" outlineLevel="2" x14ac:dyDescent="0.25">
      <c r="B1086" s="317" t="s">
        <v>314</v>
      </c>
      <c r="C1086" s="8" t="s">
        <v>38</v>
      </c>
      <c r="D1086" s="284" t="s">
        <v>260</v>
      </c>
      <c r="E1086" s="40">
        <v>9061.6</v>
      </c>
      <c r="F1086" s="40">
        <v>-2879.41</v>
      </c>
      <c r="G1086" s="40">
        <v>-6179.19</v>
      </c>
      <c r="H1086" s="40">
        <v>3</v>
      </c>
      <c r="I1086" s="40">
        <v>1</v>
      </c>
    </row>
    <row r="1087" spans="2:9" hidden="1" outlineLevel="2" x14ac:dyDescent="0.25">
      <c r="B1087" s="317" t="s">
        <v>314</v>
      </c>
      <c r="C1087" s="8" t="s">
        <v>16</v>
      </c>
      <c r="D1087" s="284" t="s">
        <v>266</v>
      </c>
      <c r="E1087" s="40">
        <v>300</v>
      </c>
      <c r="F1087" s="40">
        <v>-362.9</v>
      </c>
      <c r="G1087" s="40">
        <v>0</v>
      </c>
      <c r="H1087" s="40">
        <v>-62.9</v>
      </c>
      <c r="I1087" s="40">
        <v>1</v>
      </c>
    </row>
    <row r="1088" spans="2:9" hidden="1" outlineLevel="2" x14ac:dyDescent="0.25">
      <c r="B1088" s="317" t="s">
        <v>314</v>
      </c>
      <c r="C1088" s="8" t="s">
        <v>84</v>
      </c>
      <c r="D1088" s="284" t="s">
        <v>271</v>
      </c>
      <c r="E1088" s="40">
        <v>6911.8</v>
      </c>
      <c r="F1088" s="40">
        <v>-553.03</v>
      </c>
      <c r="G1088" s="40">
        <v>-6358.77</v>
      </c>
      <c r="H1088" s="40">
        <v>0</v>
      </c>
      <c r="I1088" s="40">
        <v>1</v>
      </c>
    </row>
    <row r="1089" spans="2:11" hidden="1" outlineLevel="2" x14ac:dyDescent="0.25">
      <c r="B1089" s="317" t="s">
        <v>314</v>
      </c>
      <c r="C1089" s="8" t="s">
        <v>54</v>
      </c>
      <c r="D1089" s="284" t="s">
        <v>286</v>
      </c>
      <c r="E1089" s="40">
        <v>300</v>
      </c>
      <c r="F1089" s="40">
        <v>0</v>
      </c>
      <c r="G1089" s="40">
        <v>95</v>
      </c>
      <c r="H1089" s="40">
        <v>395</v>
      </c>
      <c r="I1089" s="40">
        <v>1</v>
      </c>
    </row>
    <row r="1090" spans="2:11" hidden="1" outlineLevel="2" x14ac:dyDescent="0.25">
      <c r="B1090" s="317" t="s">
        <v>314</v>
      </c>
      <c r="C1090" s="8" t="s">
        <v>16</v>
      </c>
      <c r="D1090" s="284" t="s">
        <v>266</v>
      </c>
      <c r="E1090" s="40">
        <v>1614.6</v>
      </c>
      <c r="F1090" s="40">
        <v>-362.9</v>
      </c>
      <c r="G1090" s="40">
        <v>-1251.7</v>
      </c>
      <c r="H1090" s="40">
        <v>0</v>
      </c>
      <c r="I1090" s="40">
        <v>1</v>
      </c>
    </row>
    <row r="1091" spans="2:11" hidden="1" outlineLevel="2" x14ac:dyDescent="0.25">
      <c r="B1091" s="317" t="s">
        <v>314</v>
      </c>
      <c r="C1091" s="8" t="s">
        <v>16</v>
      </c>
      <c r="D1091" s="284" t="s">
        <v>266</v>
      </c>
      <c r="E1091" s="40">
        <v>300</v>
      </c>
      <c r="F1091" s="40">
        <v>-362.9</v>
      </c>
      <c r="G1091" s="40">
        <v>0</v>
      </c>
      <c r="H1091" s="40">
        <v>-62.9</v>
      </c>
      <c r="I1091" s="40">
        <v>1</v>
      </c>
    </row>
    <row r="1092" spans="2:11" hidden="1" outlineLevel="2" x14ac:dyDescent="0.25">
      <c r="B1092" s="317" t="s">
        <v>314</v>
      </c>
      <c r="C1092" s="8" t="s">
        <v>241</v>
      </c>
      <c r="D1092" s="284" t="s">
        <v>269</v>
      </c>
      <c r="E1092" s="40">
        <v>1513.6</v>
      </c>
      <c r="F1092" s="40">
        <v>-384.95</v>
      </c>
      <c r="G1092" s="40">
        <v>-1125.6500000000001</v>
      </c>
      <c r="H1092" s="40">
        <v>3</v>
      </c>
      <c r="I1092" s="40">
        <v>1</v>
      </c>
    </row>
    <row r="1093" spans="2:11" hidden="1" outlineLevel="2" x14ac:dyDescent="0.25">
      <c r="B1093" s="317" t="s">
        <v>314</v>
      </c>
      <c r="C1093" s="8" t="s">
        <v>244</v>
      </c>
      <c r="D1093" s="284" t="s">
        <v>275</v>
      </c>
      <c r="E1093" s="40">
        <v>300</v>
      </c>
      <c r="F1093" s="40">
        <v>-133.15</v>
      </c>
      <c r="G1093" s="40">
        <v>-133.56</v>
      </c>
      <c r="H1093" s="40">
        <v>33.29</v>
      </c>
      <c r="I1093" s="40">
        <v>1</v>
      </c>
    </row>
    <row r="1094" spans="2:11" hidden="1" outlineLevel="2" x14ac:dyDescent="0.25">
      <c r="B1094" s="317" t="s">
        <v>314</v>
      </c>
      <c r="C1094" s="8" t="s">
        <v>54</v>
      </c>
      <c r="D1094" s="284" t="s">
        <v>286</v>
      </c>
      <c r="E1094" s="40">
        <v>392.6</v>
      </c>
      <c r="F1094" s="40">
        <v>-371.32</v>
      </c>
      <c r="G1094" s="40">
        <v>-21.28</v>
      </c>
      <c r="H1094" s="40">
        <v>0</v>
      </c>
      <c r="I1094" s="40">
        <v>1</v>
      </c>
    </row>
    <row r="1095" spans="2:11" hidden="1" outlineLevel="2" x14ac:dyDescent="0.25">
      <c r="B1095" s="317" t="s">
        <v>314</v>
      </c>
      <c r="C1095" s="8" t="s">
        <v>16</v>
      </c>
      <c r="D1095" s="284" t="s">
        <v>266</v>
      </c>
      <c r="E1095" s="40">
        <v>392.6</v>
      </c>
      <c r="F1095" s="40">
        <v>-362.9</v>
      </c>
      <c r="G1095" s="40">
        <v>-29.7</v>
      </c>
      <c r="H1095" s="40">
        <v>0</v>
      </c>
      <c r="I1095" s="40">
        <v>1</v>
      </c>
    </row>
    <row r="1096" spans="2:11" hidden="1" outlineLevel="2" x14ac:dyDescent="0.25">
      <c r="B1096" s="317" t="s">
        <v>314</v>
      </c>
      <c r="C1096" s="8" t="s">
        <v>84</v>
      </c>
      <c r="D1096" s="284" t="s">
        <v>271</v>
      </c>
      <c r="E1096" s="40">
        <v>168.04</v>
      </c>
      <c r="F1096" s="40">
        <v>-13.17</v>
      </c>
      <c r="G1096" s="40">
        <v>-154.87</v>
      </c>
      <c r="H1096" s="40">
        <v>0</v>
      </c>
      <c r="I1096" s="40">
        <v>1</v>
      </c>
    </row>
    <row r="1097" spans="2:11" hidden="1" outlineLevel="2" x14ac:dyDescent="0.25">
      <c r="B1097" s="317" t="s">
        <v>314</v>
      </c>
      <c r="C1097" s="8" t="s">
        <v>16</v>
      </c>
      <c r="D1097" s="284" t="s">
        <v>266</v>
      </c>
      <c r="E1097" s="40">
        <v>392.6</v>
      </c>
      <c r="F1097" s="40">
        <v>-362.9</v>
      </c>
      <c r="G1097" s="40">
        <v>-29.7</v>
      </c>
      <c r="H1097" s="40">
        <v>0</v>
      </c>
      <c r="I1097" s="40">
        <v>1</v>
      </c>
    </row>
    <row r="1098" spans="2:11" hidden="1" outlineLevel="2" x14ac:dyDescent="0.25">
      <c r="B1098" s="317" t="s">
        <v>314</v>
      </c>
      <c r="C1098" s="8" t="s">
        <v>38</v>
      </c>
      <c r="D1098" s="284" t="s">
        <v>260</v>
      </c>
      <c r="E1098" s="40">
        <v>413.35</v>
      </c>
      <c r="F1098" s="40">
        <v>-89.32</v>
      </c>
      <c r="G1098" s="40">
        <v>-301.23</v>
      </c>
      <c r="H1098" s="40">
        <v>22.8</v>
      </c>
      <c r="I1098" s="40">
        <v>1</v>
      </c>
    </row>
    <row r="1099" spans="2:11" hidden="1" outlineLevel="2" x14ac:dyDescent="0.25">
      <c r="B1099" s="317" t="s">
        <v>314</v>
      </c>
      <c r="C1099" s="8" t="s">
        <v>16</v>
      </c>
      <c r="D1099" s="284" t="s">
        <v>266</v>
      </c>
      <c r="E1099" s="40">
        <v>300</v>
      </c>
      <c r="F1099" s="40">
        <v>-362.9</v>
      </c>
      <c r="G1099" s="40">
        <v>0</v>
      </c>
      <c r="H1099" s="40">
        <v>-62.9</v>
      </c>
      <c r="I1099" s="40">
        <v>1</v>
      </c>
    </row>
    <row r="1100" spans="2:11" hidden="1" outlineLevel="2" x14ac:dyDescent="0.25">
      <c r="B1100" s="317" t="s">
        <v>314</v>
      </c>
      <c r="C1100" s="8" t="s">
        <v>16</v>
      </c>
      <c r="D1100" s="284" t="s">
        <v>266</v>
      </c>
      <c r="E1100" s="40">
        <v>1522</v>
      </c>
      <c r="F1100" s="40">
        <v>-362.9</v>
      </c>
      <c r="G1100" s="40">
        <v>-1159.0999999999999</v>
      </c>
      <c r="H1100" s="40">
        <v>0</v>
      </c>
      <c r="I1100" s="40">
        <v>1</v>
      </c>
    </row>
    <row r="1101" spans="2:11" outlineLevel="1" collapsed="1" x14ac:dyDescent="0.25">
      <c r="B1101" s="318" t="s">
        <v>326</v>
      </c>
      <c r="E1101" s="40">
        <f>SUBTOTAL(9,E937:E1100)</f>
        <v>171918.64000000004</v>
      </c>
      <c r="F1101" s="40">
        <f>SUBTOTAL(9,F937:F1100)</f>
        <v>-52028.98000000004</v>
      </c>
      <c r="G1101" s="40">
        <f>SUBTOTAL(9,G937:G1100)</f>
        <v>-97352.75</v>
      </c>
      <c r="H1101" s="40">
        <f>SUBTOTAL(9,H937:H1100)</f>
        <v>22536.909999999996</v>
      </c>
      <c r="I1101" s="40">
        <f>SUBTOTAL(9,I937:I1100)</f>
        <v>164</v>
      </c>
      <c r="K1101" s="40"/>
    </row>
    <row r="1102" spans="2:11" hidden="1" outlineLevel="2" x14ac:dyDescent="0.25">
      <c r="B1102" s="317" t="s">
        <v>315</v>
      </c>
      <c r="C1102" s="8" t="s">
        <v>244</v>
      </c>
      <c r="D1102" s="284" t="s">
        <v>275</v>
      </c>
      <c r="E1102" s="40">
        <v>300</v>
      </c>
      <c r="F1102" s="40">
        <v>-133.15</v>
      </c>
      <c r="G1102" s="40">
        <v>-133.56</v>
      </c>
      <c r="H1102" s="40">
        <v>33.29</v>
      </c>
      <c r="I1102" s="40">
        <v>1</v>
      </c>
    </row>
    <row r="1103" spans="2:11" hidden="1" outlineLevel="2" x14ac:dyDescent="0.25">
      <c r="B1103" s="317" t="s">
        <v>315</v>
      </c>
      <c r="C1103" s="8" t="s">
        <v>54</v>
      </c>
      <c r="D1103" s="284" t="s">
        <v>286</v>
      </c>
      <c r="E1103" s="40">
        <v>300</v>
      </c>
      <c r="F1103" s="40">
        <v>-300</v>
      </c>
      <c r="G1103" s="40">
        <v>0</v>
      </c>
      <c r="H1103" s="40">
        <v>0</v>
      </c>
      <c r="I1103" s="40">
        <v>1</v>
      </c>
    </row>
    <row r="1104" spans="2:11" hidden="1" outlineLevel="2" x14ac:dyDescent="0.25">
      <c r="B1104" s="317" t="s">
        <v>315</v>
      </c>
      <c r="C1104" s="8" t="s">
        <v>16</v>
      </c>
      <c r="D1104" s="284" t="s">
        <v>266</v>
      </c>
      <c r="E1104" s="40">
        <v>300</v>
      </c>
      <c r="F1104" s="40">
        <v>-362.9</v>
      </c>
      <c r="G1104" s="40">
        <v>62.9</v>
      </c>
      <c r="H1104" s="40">
        <v>0</v>
      </c>
      <c r="I1104" s="40">
        <v>1</v>
      </c>
    </row>
    <row r="1105" spans="2:9" hidden="1" outlineLevel="2" x14ac:dyDescent="0.25">
      <c r="B1105" s="317" t="s">
        <v>315</v>
      </c>
      <c r="C1105" s="8" t="s">
        <v>38</v>
      </c>
      <c r="D1105" s="284" t="s">
        <v>260</v>
      </c>
      <c r="E1105" s="40">
        <v>636.20000000000005</v>
      </c>
      <c r="F1105" s="40">
        <v>-130.81</v>
      </c>
      <c r="G1105" s="40">
        <v>-502.39</v>
      </c>
      <c r="H1105" s="40">
        <v>3</v>
      </c>
      <c r="I1105" s="40">
        <v>1</v>
      </c>
    </row>
    <row r="1106" spans="2:9" hidden="1" outlineLevel="2" x14ac:dyDescent="0.25">
      <c r="B1106" s="317" t="s">
        <v>315</v>
      </c>
      <c r="C1106" s="8" t="s">
        <v>16</v>
      </c>
      <c r="D1106" s="284" t="s">
        <v>266</v>
      </c>
      <c r="E1106" s="40">
        <v>300</v>
      </c>
      <c r="F1106" s="40">
        <v>-362.9</v>
      </c>
      <c r="G1106" s="40">
        <v>0</v>
      </c>
      <c r="H1106" s="40">
        <v>-62.9</v>
      </c>
      <c r="I1106" s="40">
        <v>1</v>
      </c>
    </row>
    <row r="1107" spans="2:9" hidden="1" outlineLevel="2" x14ac:dyDescent="0.25">
      <c r="B1107" s="317" t="s">
        <v>315</v>
      </c>
      <c r="C1107" s="8" t="s">
        <v>16</v>
      </c>
      <c r="D1107" s="284" t="s">
        <v>266</v>
      </c>
      <c r="E1107" s="40">
        <v>392.6</v>
      </c>
      <c r="F1107" s="40">
        <v>-362.9</v>
      </c>
      <c r="G1107" s="40">
        <v>-29.7</v>
      </c>
      <c r="H1107" s="40">
        <v>0</v>
      </c>
      <c r="I1107" s="40">
        <v>1</v>
      </c>
    </row>
    <row r="1108" spans="2:9" hidden="1" outlineLevel="2" x14ac:dyDescent="0.25">
      <c r="B1108" s="317" t="s">
        <v>315</v>
      </c>
      <c r="C1108" s="8" t="s">
        <v>84</v>
      </c>
      <c r="D1108" s="284" t="s">
        <v>271</v>
      </c>
      <c r="E1108" s="40">
        <v>636.20000000000005</v>
      </c>
      <c r="F1108" s="40">
        <v>-257.60000000000002</v>
      </c>
      <c r="G1108" s="40">
        <v>-378.6</v>
      </c>
      <c r="H1108" s="40">
        <v>0</v>
      </c>
      <c r="I1108" s="40">
        <v>1</v>
      </c>
    </row>
    <row r="1109" spans="2:9" hidden="1" outlineLevel="2" x14ac:dyDescent="0.25">
      <c r="B1109" s="317" t="s">
        <v>315</v>
      </c>
      <c r="C1109" s="8" t="s">
        <v>54</v>
      </c>
      <c r="D1109" s="284" t="s">
        <v>286</v>
      </c>
      <c r="E1109" s="40">
        <v>9824</v>
      </c>
      <c r="F1109" s="40">
        <v>-2697.01</v>
      </c>
      <c r="G1109" s="40">
        <v>-7126.99</v>
      </c>
      <c r="H1109" s="40">
        <v>0</v>
      </c>
      <c r="I1109" s="40">
        <v>1</v>
      </c>
    </row>
    <row r="1110" spans="2:9" hidden="1" outlineLevel="2" x14ac:dyDescent="0.25">
      <c r="B1110" s="317" t="s">
        <v>315</v>
      </c>
      <c r="C1110" s="8" t="s">
        <v>16</v>
      </c>
      <c r="D1110" s="284" t="s">
        <v>266</v>
      </c>
      <c r="E1110" s="40">
        <v>1522</v>
      </c>
      <c r="F1110" s="40">
        <v>-362.9</v>
      </c>
      <c r="G1110" s="40">
        <v>-1159.0999999999999</v>
      </c>
      <c r="H1110" s="40">
        <v>0</v>
      </c>
      <c r="I1110" s="40">
        <v>1</v>
      </c>
    </row>
    <row r="1111" spans="2:9" hidden="1" outlineLevel="2" x14ac:dyDescent="0.25">
      <c r="B1111" s="317" t="s">
        <v>315</v>
      </c>
      <c r="C1111" s="8" t="s">
        <v>244</v>
      </c>
      <c r="D1111" s="284" t="s">
        <v>275</v>
      </c>
      <c r="E1111" s="40">
        <v>743</v>
      </c>
      <c r="F1111" s="40">
        <v>-206.95</v>
      </c>
      <c r="G1111" s="40">
        <v>-484.31</v>
      </c>
      <c r="H1111" s="40">
        <v>51.74</v>
      </c>
      <c r="I1111" s="40">
        <v>1</v>
      </c>
    </row>
    <row r="1112" spans="2:9" hidden="1" outlineLevel="2" x14ac:dyDescent="0.25">
      <c r="B1112" s="317" t="s">
        <v>315</v>
      </c>
      <c r="C1112" s="8" t="s">
        <v>54</v>
      </c>
      <c r="D1112" s="284" t="s">
        <v>286</v>
      </c>
      <c r="E1112" s="40">
        <v>743</v>
      </c>
      <c r="F1112" s="40">
        <v>-484.82</v>
      </c>
      <c r="G1112" s="40">
        <v>-258.18</v>
      </c>
      <c r="H1112" s="40">
        <v>0</v>
      </c>
      <c r="I1112" s="40">
        <v>1</v>
      </c>
    </row>
    <row r="1113" spans="2:9" hidden="1" outlineLevel="2" x14ac:dyDescent="0.25">
      <c r="B1113" s="317" t="s">
        <v>315</v>
      </c>
      <c r="C1113" s="8" t="s">
        <v>16</v>
      </c>
      <c r="D1113" s="284" t="s">
        <v>266</v>
      </c>
      <c r="E1113" s="40">
        <v>743</v>
      </c>
      <c r="F1113" s="40">
        <v>-531.38</v>
      </c>
      <c r="G1113" s="40">
        <v>-211.62</v>
      </c>
      <c r="H1113" s="40">
        <v>0</v>
      </c>
      <c r="I1113" s="40">
        <v>1</v>
      </c>
    </row>
    <row r="1114" spans="2:9" hidden="1" outlineLevel="2" x14ac:dyDescent="0.25">
      <c r="B1114" s="317" t="s">
        <v>315</v>
      </c>
      <c r="C1114" s="8" t="s">
        <v>16</v>
      </c>
      <c r="D1114" s="284" t="s">
        <v>266</v>
      </c>
      <c r="E1114" s="40">
        <v>443</v>
      </c>
      <c r="F1114" s="40">
        <v>-179.16</v>
      </c>
      <c r="G1114" s="40">
        <v>-260.83999999999997</v>
      </c>
      <c r="H1114" s="40">
        <v>3</v>
      </c>
      <c r="I1114" s="40">
        <v>1</v>
      </c>
    </row>
    <row r="1115" spans="2:9" hidden="1" outlineLevel="2" x14ac:dyDescent="0.25">
      <c r="B1115" s="317" t="s">
        <v>315</v>
      </c>
      <c r="C1115" s="8" t="s">
        <v>133</v>
      </c>
      <c r="D1115" s="284" t="s">
        <v>276</v>
      </c>
      <c r="E1115" s="40">
        <v>2518.67</v>
      </c>
      <c r="F1115" s="40">
        <v>-445.04</v>
      </c>
      <c r="G1115" s="40">
        <v>-2073.63</v>
      </c>
      <c r="H1115" s="40">
        <v>0</v>
      </c>
      <c r="I1115" s="40">
        <v>1</v>
      </c>
    </row>
    <row r="1116" spans="2:9" hidden="1" outlineLevel="2" x14ac:dyDescent="0.25">
      <c r="B1116" s="317" t="s">
        <v>315</v>
      </c>
      <c r="C1116" s="8" t="s">
        <v>16</v>
      </c>
      <c r="D1116" s="284" t="s">
        <v>266</v>
      </c>
      <c r="E1116" s="40">
        <v>743</v>
      </c>
      <c r="F1116" s="40">
        <v>-531.38</v>
      </c>
      <c r="G1116" s="40">
        <v>-211.62</v>
      </c>
      <c r="H1116" s="40">
        <v>0</v>
      </c>
      <c r="I1116" s="40">
        <v>1</v>
      </c>
    </row>
    <row r="1117" spans="2:9" hidden="1" outlineLevel="2" x14ac:dyDescent="0.25">
      <c r="B1117" s="317" t="s">
        <v>315</v>
      </c>
      <c r="C1117" s="8" t="s">
        <v>133</v>
      </c>
      <c r="D1117" s="284" t="s">
        <v>276</v>
      </c>
      <c r="E1117" s="40">
        <v>131.21</v>
      </c>
      <c r="F1117" s="40">
        <v>0</v>
      </c>
      <c r="G1117" s="40">
        <v>-131.21</v>
      </c>
      <c r="H1117" s="40">
        <v>0</v>
      </c>
      <c r="I1117" s="40">
        <v>1</v>
      </c>
    </row>
    <row r="1118" spans="2:9" hidden="1" outlineLevel="2" x14ac:dyDescent="0.25">
      <c r="B1118" s="317" t="s">
        <v>315</v>
      </c>
      <c r="C1118" s="8" t="s">
        <v>16</v>
      </c>
      <c r="D1118" s="284" t="s">
        <v>266</v>
      </c>
      <c r="E1118" s="40">
        <v>743</v>
      </c>
      <c r="F1118" s="40">
        <v>-531.38</v>
      </c>
      <c r="G1118" s="40">
        <v>-211.62</v>
      </c>
      <c r="H1118" s="40">
        <v>0</v>
      </c>
      <c r="I1118" s="40">
        <v>1</v>
      </c>
    </row>
    <row r="1119" spans="2:9" hidden="1" outlineLevel="2" x14ac:dyDescent="0.25">
      <c r="B1119" s="317" t="s">
        <v>315</v>
      </c>
      <c r="C1119" s="8" t="s">
        <v>238</v>
      </c>
      <c r="D1119" s="284" t="s">
        <v>261</v>
      </c>
      <c r="E1119" s="40">
        <v>2290</v>
      </c>
      <c r="F1119" s="40">
        <v>0</v>
      </c>
      <c r="G1119" s="40">
        <v>-2290</v>
      </c>
      <c r="H1119" s="40">
        <v>0</v>
      </c>
      <c r="I1119" s="40">
        <v>1</v>
      </c>
    </row>
    <row r="1120" spans="2:9" hidden="1" outlineLevel="2" x14ac:dyDescent="0.25">
      <c r="B1120" s="317" t="s">
        <v>315</v>
      </c>
      <c r="C1120" s="8" t="s">
        <v>54</v>
      </c>
      <c r="D1120" s="284" t="s">
        <v>286</v>
      </c>
      <c r="E1120" s="40">
        <v>300</v>
      </c>
      <c r="F1120" s="40">
        <v>-240</v>
      </c>
      <c r="G1120" s="40">
        <v>-60</v>
      </c>
      <c r="H1120" s="40">
        <v>0</v>
      </c>
      <c r="I1120" s="40">
        <v>1</v>
      </c>
    </row>
    <row r="1121" spans="2:9" hidden="1" outlineLevel="2" x14ac:dyDescent="0.25">
      <c r="B1121" s="317" t="s">
        <v>315</v>
      </c>
      <c r="C1121" s="8" t="s">
        <v>16</v>
      </c>
      <c r="D1121" s="284" t="s">
        <v>266</v>
      </c>
      <c r="E1121" s="40">
        <v>1965</v>
      </c>
      <c r="F1121" s="40">
        <v>-531.38</v>
      </c>
      <c r="G1121" s="40">
        <v>-1433.62</v>
      </c>
      <c r="H1121" s="40">
        <v>0</v>
      </c>
      <c r="I1121" s="40">
        <v>1</v>
      </c>
    </row>
    <row r="1122" spans="2:9" hidden="1" outlineLevel="2" x14ac:dyDescent="0.25">
      <c r="B1122" s="317" t="s">
        <v>315</v>
      </c>
      <c r="C1122" s="8" t="s">
        <v>244</v>
      </c>
      <c r="D1122" s="284" t="s">
        <v>275</v>
      </c>
      <c r="E1122" s="40">
        <v>392.6</v>
      </c>
      <c r="F1122" s="40">
        <v>-133.15</v>
      </c>
      <c r="G1122" s="40">
        <v>-226.16</v>
      </c>
      <c r="H1122" s="40">
        <v>33.29</v>
      </c>
      <c r="I1122" s="40">
        <v>1</v>
      </c>
    </row>
    <row r="1123" spans="2:9" hidden="1" outlineLevel="2" x14ac:dyDescent="0.25">
      <c r="B1123" s="317" t="s">
        <v>315</v>
      </c>
      <c r="C1123" s="8" t="s">
        <v>54</v>
      </c>
      <c r="D1123" s="284" t="s">
        <v>286</v>
      </c>
      <c r="E1123" s="40">
        <v>300</v>
      </c>
      <c r="F1123" s="40">
        <v>-300</v>
      </c>
      <c r="G1123" s="40">
        <v>0</v>
      </c>
      <c r="H1123" s="40">
        <v>0</v>
      </c>
      <c r="I1123" s="40">
        <v>1</v>
      </c>
    </row>
    <row r="1124" spans="2:9" hidden="1" outlineLevel="2" x14ac:dyDescent="0.25">
      <c r="B1124" s="317" t="s">
        <v>315</v>
      </c>
      <c r="C1124" s="8" t="s">
        <v>16</v>
      </c>
      <c r="D1124" s="284" t="s">
        <v>266</v>
      </c>
      <c r="E1124" s="40">
        <v>300</v>
      </c>
      <c r="F1124" s="40">
        <v>-362.9</v>
      </c>
      <c r="G1124" s="40">
        <v>62.9</v>
      </c>
      <c r="H1124" s="40">
        <v>0</v>
      </c>
      <c r="I1124" s="40">
        <v>1</v>
      </c>
    </row>
    <row r="1125" spans="2:9" hidden="1" outlineLevel="2" x14ac:dyDescent="0.25">
      <c r="B1125" s="317" t="s">
        <v>315</v>
      </c>
      <c r="C1125" s="8" t="s">
        <v>38</v>
      </c>
      <c r="D1125" s="284" t="s">
        <v>260</v>
      </c>
      <c r="E1125" s="40">
        <v>300</v>
      </c>
      <c r="F1125" s="40">
        <v>-225</v>
      </c>
      <c r="G1125" s="40">
        <v>-72</v>
      </c>
      <c r="H1125" s="40">
        <v>3</v>
      </c>
      <c r="I1125" s="40">
        <v>1</v>
      </c>
    </row>
    <row r="1126" spans="2:9" hidden="1" outlineLevel="2" x14ac:dyDescent="0.25">
      <c r="B1126" s="317" t="s">
        <v>315</v>
      </c>
      <c r="C1126" s="8" t="s">
        <v>16</v>
      </c>
      <c r="D1126" s="284" t="s">
        <v>266</v>
      </c>
      <c r="E1126" s="40">
        <v>300</v>
      </c>
      <c r="F1126" s="40">
        <v>-362.9</v>
      </c>
      <c r="G1126" s="40">
        <v>0</v>
      </c>
      <c r="H1126" s="40">
        <v>-62.9</v>
      </c>
      <c r="I1126" s="40">
        <v>1</v>
      </c>
    </row>
    <row r="1127" spans="2:9" hidden="1" outlineLevel="2" x14ac:dyDescent="0.25">
      <c r="B1127" s="317" t="s">
        <v>315</v>
      </c>
      <c r="C1127" s="8" t="s">
        <v>16</v>
      </c>
      <c r="D1127" s="284" t="s">
        <v>266</v>
      </c>
      <c r="E1127" s="40">
        <v>300</v>
      </c>
      <c r="F1127" s="40">
        <v>-362.9</v>
      </c>
      <c r="G1127" s="40">
        <v>0</v>
      </c>
      <c r="H1127" s="40">
        <v>-62.9</v>
      </c>
      <c r="I1127" s="40">
        <v>1</v>
      </c>
    </row>
    <row r="1128" spans="2:9" hidden="1" outlineLevel="2" x14ac:dyDescent="0.25">
      <c r="B1128" s="317" t="s">
        <v>315</v>
      </c>
      <c r="C1128" s="8" t="s">
        <v>84</v>
      </c>
      <c r="D1128" s="284" t="s">
        <v>271</v>
      </c>
      <c r="E1128" s="40">
        <v>451.4</v>
      </c>
      <c r="F1128" s="40">
        <v>-180.95</v>
      </c>
      <c r="G1128" s="40">
        <v>-270.45</v>
      </c>
      <c r="H1128" s="40">
        <v>0</v>
      </c>
      <c r="I1128" s="40">
        <v>1</v>
      </c>
    </row>
    <row r="1129" spans="2:9" hidden="1" outlineLevel="2" x14ac:dyDescent="0.25">
      <c r="B1129" s="317" t="s">
        <v>315</v>
      </c>
      <c r="C1129" s="8" t="s">
        <v>54</v>
      </c>
      <c r="D1129" s="284" t="s">
        <v>286</v>
      </c>
      <c r="E1129" s="40">
        <v>936.2</v>
      </c>
      <c r="F1129" s="40">
        <v>-556.69000000000005</v>
      </c>
      <c r="G1129" s="40">
        <v>-379.51</v>
      </c>
      <c r="H1129" s="40">
        <v>0</v>
      </c>
      <c r="I1129" s="40">
        <v>1</v>
      </c>
    </row>
    <row r="1130" spans="2:9" hidden="1" outlineLevel="2" x14ac:dyDescent="0.25">
      <c r="B1130" s="317" t="s">
        <v>315</v>
      </c>
      <c r="C1130" s="8" t="s">
        <v>16</v>
      </c>
      <c r="D1130" s="284" t="s">
        <v>266</v>
      </c>
      <c r="E1130" s="40">
        <v>92.6</v>
      </c>
      <c r="F1130" s="40">
        <v>-21.6</v>
      </c>
      <c r="G1130" s="40">
        <v>-71</v>
      </c>
      <c r="H1130" s="40">
        <v>0</v>
      </c>
      <c r="I1130" s="40">
        <v>1</v>
      </c>
    </row>
    <row r="1131" spans="2:9" hidden="1" outlineLevel="2" x14ac:dyDescent="0.25">
      <c r="B1131" s="317" t="s">
        <v>315</v>
      </c>
      <c r="C1131" s="8" t="s">
        <v>244</v>
      </c>
      <c r="D1131" s="284" t="s">
        <v>275</v>
      </c>
      <c r="E1131" s="40">
        <v>300</v>
      </c>
      <c r="F1131" s="40">
        <v>-133.15</v>
      </c>
      <c r="G1131" s="40">
        <v>-133.56</v>
      </c>
      <c r="H1131" s="40">
        <v>33.29</v>
      </c>
      <c r="I1131" s="40">
        <v>1</v>
      </c>
    </row>
    <row r="1132" spans="2:9" hidden="1" outlineLevel="2" x14ac:dyDescent="0.25">
      <c r="B1132" s="317" t="s">
        <v>315</v>
      </c>
      <c r="C1132" s="8" t="s">
        <v>54</v>
      </c>
      <c r="D1132" s="284" t="s">
        <v>286</v>
      </c>
      <c r="E1132" s="40">
        <v>300</v>
      </c>
      <c r="F1132" s="40">
        <v>-300</v>
      </c>
      <c r="G1132" s="40">
        <v>0</v>
      </c>
      <c r="H1132" s="40">
        <v>0</v>
      </c>
      <c r="I1132" s="40">
        <v>1</v>
      </c>
    </row>
    <row r="1133" spans="2:9" hidden="1" outlineLevel="2" x14ac:dyDescent="0.25">
      <c r="B1133" s="317" t="s">
        <v>315</v>
      </c>
      <c r="C1133" s="8" t="s">
        <v>16</v>
      </c>
      <c r="D1133" s="284" t="s">
        <v>266</v>
      </c>
      <c r="E1133" s="40">
        <v>392.6</v>
      </c>
      <c r="F1133" s="40">
        <v>-362.9</v>
      </c>
      <c r="G1133" s="40">
        <v>-29.7</v>
      </c>
      <c r="H1133" s="40">
        <v>0</v>
      </c>
      <c r="I1133" s="40">
        <v>1</v>
      </c>
    </row>
    <row r="1134" spans="2:9" hidden="1" outlineLevel="2" x14ac:dyDescent="0.25">
      <c r="B1134" s="317" t="s">
        <v>315</v>
      </c>
      <c r="C1134" s="8" t="s">
        <v>38</v>
      </c>
      <c r="D1134" s="284" t="s">
        <v>260</v>
      </c>
      <c r="E1134" s="40">
        <v>300</v>
      </c>
      <c r="F1134" s="40">
        <v>-225</v>
      </c>
      <c r="G1134" s="40">
        <v>-72</v>
      </c>
      <c r="H1134" s="40">
        <v>3</v>
      </c>
      <c r="I1134" s="40">
        <v>1</v>
      </c>
    </row>
    <row r="1135" spans="2:9" hidden="1" outlineLevel="2" x14ac:dyDescent="0.25">
      <c r="B1135" s="317" t="s">
        <v>315</v>
      </c>
      <c r="C1135" s="8" t="s">
        <v>16</v>
      </c>
      <c r="D1135" s="284" t="s">
        <v>266</v>
      </c>
      <c r="E1135" s="40">
        <v>300</v>
      </c>
      <c r="F1135" s="40">
        <v>-362.9</v>
      </c>
      <c r="G1135" s="40">
        <v>0</v>
      </c>
      <c r="H1135" s="40">
        <v>-62.9</v>
      </c>
      <c r="I1135" s="40">
        <v>1</v>
      </c>
    </row>
    <row r="1136" spans="2:9" hidden="1" outlineLevel="2" x14ac:dyDescent="0.25">
      <c r="B1136" s="317" t="s">
        <v>315</v>
      </c>
      <c r="C1136" s="8" t="s">
        <v>16</v>
      </c>
      <c r="D1136" s="284" t="s">
        <v>266</v>
      </c>
      <c r="E1136" s="40">
        <v>392.6</v>
      </c>
      <c r="F1136" s="40">
        <v>-362.9</v>
      </c>
      <c r="G1136" s="40">
        <v>-29.7</v>
      </c>
      <c r="H1136" s="40">
        <v>0</v>
      </c>
      <c r="I1136" s="40">
        <v>1</v>
      </c>
    </row>
    <row r="1137" spans="2:9" hidden="1" outlineLevel="2" x14ac:dyDescent="0.25">
      <c r="B1137" s="317" t="s">
        <v>315</v>
      </c>
      <c r="C1137" s="8" t="s">
        <v>84</v>
      </c>
      <c r="D1137" s="284" t="s">
        <v>271</v>
      </c>
      <c r="E1137" s="40">
        <v>300</v>
      </c>
      <c r="F1137" s="40">
        <v>-152.86000000000001</v>
      </c>
      <c r="G1137" s="40">
        <v>-147.13999999999999</v>
      </c>
      <c r="H1137" s="40">
        <v>0</v>
      </c>
      <c r="I1137" s="40">
        <v>1</v>
      </c>
    </row>
    <row r="1138" spans="2:9" hidden="1" outlineLevel="2" x14ac:dyDescent="0.25">
      <c r="B1138" s="317" t="s">
        <v>315</v>
      </c>
      <c r="C1138" s="8" t="s">
        <v>54</v>
      </c>
      <c r="D1138" s="284" t="s">
        <v>286</v>
      </c>
      <c r="E1138" s="40">
        <v>392.6</v>
      </c>
      <c r="F1138" s="40">
        <v>-362.9</v>
      </c>
      <c r="G1138" s="40">
        <v>-29.7</v>
      </c>
      <c r="H1138" s="40">
        <v>0</v>
      </c>
      <c r="I1138" s="40">
        <v>1</v>
      </c>
    </row>
    <row r="1139" spans="2:9" hidden="1" outlineLevel="2" x14ac:dyDescent="0.25">
      <c r="B1139" s="317" t="s">
        <v>315</v>
      </c>
      <c r="C1139" s="8" t="s">
        <v>16</v>
      </c>
      <c r="D1139" s="284" t="s">
        <v>266</v>
      </c>
      <c r="E1139" s="40">
        <v>135</v>
      </c>
      <c r="F1139" s="40">
        <v>-9</v>
      </c>
      <c r="G1139" s="40">
        <v>-126</v>
      </c>
      <c r="H1139" s="40">
        <v>0</v>
      </c>
      <c r="I1139" s="40">
        <v>1</v>
      </c>
    </row>
    <row r="1140" spans="2:9" hidden="1" outlineLevel="2" x14ac:dyDescent="0.25">
      <c r="B1140" s="317" t="s">
        <v>315</v>
      </c>
      <c r="C1140" s="8" t="s">
        <v>16</v>
      </c>
      <c r="D1140" s="284" t="s">
        <v>266</v>
      </c>
      <c r="E1140" s="40">
        <v>1915.6</v>
      </c>
      <c r="F1140" s="40">
        <v>-1014.18</v>
      </c>
      <c r="G1140" s="40">
        <v>-901.42</v>
      </c>
      <c r="H1140" s="40">
        <v>0</v>
      </c>
      <c r="I1140" s="40">
        <v>1</v>
      </c>
    </row>
    <row r="1141" spans="2:9" hidden="1" outlineLevel="2" x14ac:dyDescent="0.25">
      <c r="B1141" s="317" t="s">
        <v>315</v>
      </c>
      <c r="C1141" s="8" t="s">
        <v>16</v>
      </c>
      <c r="D1141" s="284" t="s">
        <v>266</v>
      </c>
      <c r="E1141" s="40">
        <v>7495</v>
      </c>
      <c r="F1141" s="40">
        <v>-1721.43</v>
      </c>
      <c r="G1141" s="40">
        <v>-5773.57</v>
      </c>
      <c r="H1141" s="40">
        <v>0</v>
      </c>
      <c r="I1141" s="40">
        <v>1</v>
      </c>
    </row>
    <row r="1142" spans="2:9" hidden="1" outlineLevel="2" x14ac:dyDescent="0.25">
      <c r="B1142" s="317" t="s">
        <v>315</v>
      </c>
      <c r="C1142" s="8" t="s">
        <v>241</v>
      </c>
      <c r="D1142" s="284" t="s">
        <v>269</v>
      </c>
      <c r="E1142" s="40">
        <v>636.20000000000005</v>
      </c>
      <c r="F1142" s="40">
        <v>0</v>
      </c>
      <c r="G1142" s="40">
        <v>0</v>
      </c>
      <c r="H1142" s="40">
        <v>636.20000000000005</v>
      </c>
      <c r="I1142" s="40">
        <v>1</v>
      </c>
    </row>
    <row r="1143" spans="2:9" hidden="1" outlineLevel="2" x14ac:dyDescent="0.25">
      <c r="B1143" s="317" t="s">
        <v>315</v>
      </c>
      <c r="C1143" s="8" t="s">
        <v>244</v>
      </c>
      <c r="D1143" s="284" t="s">
        <v>275</v>
      </c>
      <c r="E1143" s="40">
        <v>743</v>
      </c>
      <c r="F1143" s="40">
        <v>-206.95</v>
      </c>
      <c r="G1143" s="40">
        <v>-484.31</v>
      </c>
      <c r="H1143" s="40">
        <v>51.74</v>
      </c>
      <c r="I1143" s="40">
        <v>1</v>
      </c>
    </row>
    <row r="1144" spans="2:9" hidden="1" outlineLevel="2" x14ac:dyDescent="0.25">
      <c r="B1144" s="317" t="s">
        <v>315</v>
      </c>
      <c r="C1144" s="8" t="s">
        <v>38</v>
      </c>
      <c r="D1144" s="284" t="s">
        <v>260</v>
      </c>
      <c r="E1144" s="40">
        <v>743</v>
      </c>
      <c r="F1144" s="40">
        <v>-358.81</v>
      </c>
      <c r="G1144" s="40">
        <v>-381.19</v>
      </c>
      <c r="H1144" s="40">
        <v>3</v>
      </c>
      <c r="I1144" s="40">
        <v>1</v>
      </c>
    </row>
    <row r="1145" spans="2:9" hidden="1" outlineLevel="2" x14ac:dyDescent="0.25">
      <c r="B1145" s="317" t="s">
        <v>315</v>
      </c>
      <c r="C1145" s="8" t="s">
        <v>16</v>
      </c>
      <c r="D1145" s="284" t="s">
        <v>266</v>
      </c>
      <c r="E1145" s="40">
        <v>835.6</v>
      </c>
      <c r="F1145" s="40">
        <v>-531.38</v>
      </c>
      <c r="G1145" s="40">
        <v>-304.22000000000003</v>
      </c>
      <c r="H1145" s="40">
        <v>0</v>
      </c>
      <c r="I1145" s="40">
        <v>1</v>
      </c>
    </row>
    <row r="1146" spans="2:9" hidden="1" outlineLevel="2" x14ac:dyDescent="0.25">
      <c r="B1146" s="317" t="s">
        <v>315</v>
      </c>
      <c r="C1146" s="8" t="s">
        <v>16</v>
      </c>
      <c r="D1146" s="284" t="s">
        <v>266</v>
      </c>
      <c r="E1146" s="40">
        <v>743</v>
      </c>
      <c r="F1146" s="40">
        <v>-531.38</v>
      </c>
      <c r="G1146" s="40">
        <v>-211.62</v>
      </c>
      <c r="H1146" s="40">
        <v>0</v>
      </c>
      <c r="I1146" s="40">
        <v>1</v>
      </c>
    </row>
    <row r="1147" spans="2:9" hidden="1" outlineLevel="2" x14ac:dyDescent="0.25">
      <c r="B1147" s="317" t="s">
        <v>315</v>
      </c>
      <c r="C1147" s="8" t="s">
        <v>84</v>
      </c>
      <c r="D1147" s="284" t="s">
        <v>271</v>
      </c>
      <c r="E1147" s="40">
        <v>743</v>
      </c>
      <c r="F1147" s="40">
        <v>-237.58</v>
      </c>
      <c r="G1147" s="40">
        <v>-505.42</v>
      </c>
      <c r="H1147" s="40">
        <v>0</v>
      </c>
      <c r="I1147" s="40">
        <v>1</v>
      </c>
    </row>
    <row r="1148" spans="2:9" hidden="1" outlineLevel="2" x14ac:dyDescent="0.25">
      <c r="B1148" s="317" t="s">
        <v>315</v>
      </c>
      <c r="C1148" s="8" t="s">
        <v>54</v>
      </c>
      <c r="D1148" s="284" t="s">
        <v>286</v>
      </c>
      <c r="E1148" s="40">
        <v>743</v>
      </c>
      <c r="F1148" s="40">
        <v>-537.64</v>
      </c>
      <c r="G1148" s="40">
        <v>-205.36</v>
      </c>
      <c r="H1148" s="40">
        <v>0</v>
      </c>
      <c r="I1148" s="40">
        <v>1</v>
      </c>
    </row>
    <row r="1149" spans="2:9" hidden="1" outlineLevel="2" x14ac:dyDescent="0.25">
      <c r="B1149" s="317" t="s">
        <v>315</v>
      </c>
      <c r="C1149" s="8" t="s">
        <v>16</v>
      </c>
      <c r="D1149" s="284" t="s">
        <v>266</v>
      </c>
      <c r="E1149" s="40">
        <v>443</v>
      </c>
      <c r="F1149" s="40">
        <v>-182.16</v>
      </c>
      <c r="G1149" s="40">
        <v>-260.83999999999997</v>
      </c>
      <c r="H1149" s="40">
        <v>0</v>
      </c>
      <c r="I1149" s="40">
        <v>1</v>
      </c>
    </row>
    <row r="1150" spans="2:9" hidden="1" outlineLevel="2" x14ac:dyDescent="0.25">
      <c r="B1150" s="317" t="s">
        <v>315</v>
      </c>
      <c r="C1150" s="8" t="s">
        <v>16</v>
      </c>
      <c r="D1150" s="284" t="s">
        <v>266</v>
      </c>
      <c r="E1150" s="40">
        <v>743</v>
      </c>
      <c r="F1150" s="40">
        <v>-531.38</v>
      </c>
      <c r="G1150" s="40">
        <v>-211.62</v>
      </c>
      <c r="H1150" s="40">
        <v>0</v>
      </c>
      <c r="I1150" s="40">
        <v>1</v>
      </c>
    </row>
    <row r="1151" spans="2:9" hidden="1" outlineLevel="2" x14ac:dyDescent="0.25">
      <c r="B1151" s="317" t="s">
        <v>315</v>
      </c>
      <c r="C1151" s="8" t="s">
        <v>244</v>
      </c>
      <c r="D1151" s="284" t="s">
        <v>275</v>
      </c>
      <c r="E1151" s="40">
        <v>300</v>
      </c>
      <c r="F1151" s="40">
        <v>-133.15</v>
      </c>
      <c r="G1151" s="40">
        <v>-133.56</v>
      </c>
      <c r="H1151" s="40">
        <v>33.29</v>
      </c>
      <c r="I1151" s="40">
        <v>1</v>
      </c>
    </row>
    <row r="1152" spans="2:9" hidden="1" outlineLevel="2" x14ac:dyDescent="0.25">
      <c r="B1152" s="317" t="s">
        <v>315</v>
      </c>
      <c r="C1152" s="8" t="s">
        <v>16</v>
      </c>
      <c r="D1152" s="284" t="s">
        <v>266</v>
      </c>
      <c r="E1152" s="40">
        <v>300</v>
      </c>
      <c r="F1152" s="40">
        <v>-362.9</v>
      </c>
      <c r="G1152" s="40">
        <v>62.9</v>
      </c>
      <c r="H1152" s="40">
        <v>0</v>
      </c>
      <c r="I1152" s="40">
        <v>1</v>
      </c>
    </row>
    <row r="1153" spans="2:9" hidden="1" outlineLevel="2" x14ac:dyDescent="0.25">
      <c r="B1153" s="317" t="s">
        <v>315</v>
      </c>
      <c r="C1153" s="8" t="s">
        <v>84</v>
      </c>
      <c r="D1153" s="284" t="s">
        <v>271</v>
      </c>
      <c r="E1153" s="40">
        <v>2012</v>
      </c>
      <c r="F1153" s="40">
        <v>-262.48</v>
      </c>
      <c r="G1153" s="40">
        <v>-1749.52</v>
      </c>
      <c r="H1153" s="40">
        <v>0</v>
      </c>
      <c r="I1153" s="40">
        <v>1</v>
      </c>
    </row>
    <row r="1154" spans="2:9" hidden="1" outlineLevel="2" x14ac:dyDescent="0.25">
      <c r="B1154" s="317" t="s">
        <v>315</v>
      </c>
      <c r="C1154" s="8" t="s">
        <v>38</v>
      </c>
      <c r="D1154" s="284" t="s">
        <v>260</v>
      </c>
      <c r="E1154" s="40">
        <v>300</v>
      </c>
      <c r="F1154" s="40">
        <v>-225</v>
      </c>
      <c r="G1154" s="40">
        <v>-72</v>
      </c>
      <c r="H1154" s="40">
        <v>3</v>
      </c>
      <c r="I1154" s="40">
        <v>1</v>
      </c>
    </row>
    <row r="1155" spans="2:9" hidden="1" outlineLevel="2" x14ac:dyDescent="0.25">
      <c r="B1155" s="317" t="s">
        <v>315</v>
      </c>
      <c r="C1155" s="8" t="s">
        <v>16</v>
      </c>
      <c r="D1155" s="284" t="s">
        <v>266</v>
      </c>
      <c r="E1155" s="40">
        <v>300</v>
      </c>
      <c r="F1155" s="40">
        <v>-362.9</v>
      </c>
      <c r="G1155" s="40">
        <v>0</v>
      </c>
      <c r="H1155" s="40">
        <v>-62.9</v>
      </c>
      <c r="I1155" s="40">
        <v>1</v>
      </c>
    </row>
    <row r="1156" spans="2:9" hidden="1" outlineLevel="2" x14ac:dyDescent="0.25">
      <c r="B1156" s="317" t="s">
        <v>315</v>
      </c>
      <c r="C1156" s="8" t="s">
        <v>16</v>
      </c>
      <c r="D1156" s="284" t="s">
        <v>266</v>
      </c>
      <c r="E1156" s="40">
        <v>300</v>
      </c>
      <c r="F1156" s="40">
        <v>-362.9</v>
      </c>
      <c r="G1156" s="40">
        <v>0</v>
      </c>
      <c r="H1156" s="40">
        <v>-62.9</v>
      </c>
      <c r="I1156" s="40">
        <v>1</v>
      </c>
    </row>
    <row r="1157" spans="2:9" hidden="1" outlineLevel="2" x14ac:dyDescent="0.25">
      <c r="B1157" s="317" t="s">
        <v>315</v>
      </c>
      <c r="C1157" s="8" t="s">
        <v>84</v>
      </c>
      <c r="D1157" s="284" t="s">
        <v>271</v>
      </c>
      <c r="E1157" s="40">
        <v>300</v>
      </c>
      <c r="F1157" s="40">
        <v>-152.86000000000001</v>
      </c>
      <c r="G1157" s="40">
        <v>-147.13999999999999</v>
      </c>
      <c r="H1157" s="40">
        <v>0</v>
      </c>
      <c r="I1157" s="40">
        <v>1</v>
      </c>
    </row>
    <row r="1158" spans="2:9" hidden="1" outlineLevel="2" x14ac:dyDescent="0.25">
      <c r="B1158" s="317" t="s">
        <v>315</v>
      </c>
      <c r="C1158" s="8" t="s">
        <v>84</v>
      </c>
      <c r="D1158" s="284" t="s">
        <v>271</v>
      </c>
      <c r="E1158" s="40">
        <v>930.4</v>
      </c>
      <c r="F1158" s="40">
        <v>-317.36</v>
      </c>
      <c r="G1158" s="40">
        <v>-613.04</v>
      </c>
      <c r="H1158" s="40">
        <v>0</v>
      </c>
      <c r="I1158" s="40">
        <v>1</v>
      </c>
    </row>
    <row r="1159" spans="2:9" hidden="1" outlineLevel="2" x14ac:dyDescent="0.25">
      <c r="B1159" s="317" t="s">
        <v>315</v>
      </c>
      <c r="C1159" s="8" t="s">
        <v>54</v>
      </c>
      <c r="D1159" s="284" t="s">
        <v>286</v>
      </c>
      <c r="E1159" s="40">
        <v>300</v>
      </c>
      <c r="F1159" s="40">
        <v>-300</v>
      </c>
      <c r="G1159" s="40">
        <v>-5.27</v>
      </c>
      <c r="H1159" s="40">
        <v>-5.27</v>
      </c>
      <c r="I1159" s="40">
        <v>1</v>
      </c>
    </row>
    <row r="1160" spans="2:9" hidden="1" outlineLevel="2" x14ac:dyDescent="0.25">
      <c r="B1160" s="317" t="s">
        <v>315</v>
      </c>
      <c r="C1160" s="8" t="s">
        <v>16</v>
      </c>
      <c r="D1160" s="284" t="s">
        <v>266</v>
      </c>
      <c r="E1160" s="40">
        <v>1522</v>
      </c>
      <c r="F1160" s="40">
        <v>-362.9</v>
      </c>
      <c r="G1160" s="40">
        <v>-1159.0999999999999</v>
      </c>
      <c r="H1160" s="40">
        <v>0</v>
      </c>
      <c r="I1160" s="40">
        <v>1</v>
      </c>
    </row>
    <row r="1161" spans="2:9" hidden="1" outlineLevel="2" x14ac:dyDescent="0.25">
      <c r="B1161" s="317" t="s">
        <v>315</v>
      </c>
      <c r="C1161" s="8" t="s">
        <v>241</v>
      </c>
      <c r="D1161" s="284" t="s">
        <v>269</v>
      </c>
      <c r="E1161" s="40">
        <v>300</v>
      </c>
      <c r="F1161" s="40">
        <v>-225</v>
      </c>
      <c r="G1161" s="40">
        <v>-71.709999999999994</v>
      </c>
      <c r="H1161" s="40">
        <v>3.29</v>
      </c>
      <c r="I1161" s="40">
        <v>1</v>
      </c>
    </row>
    <row r="1162" spans="2:9" hidden="1" outlineLevel="2" x14ac:dyDescent="0.25">
      <c r="B1162" s="317" t="s">
        <v>315</v>
      </c>
      <c r="C1162" s="8" t="s">
        <v>244</v>
      </c>
      <c r="D1162" s="284" t="s">
        <v>275</v>
      </c>
      <c r="E1162" s="40">
        <v>300</v>
      </c>
      <c r="F1162" s="40">
        <v>-133.15</v>
      </c>
      <c r="G1162" s="40">
        <v>-133.56</v>
      </c>
      <c r="H1162" s="40">
        <v>33.29</v>
      </c>
      <c r="I1162" s="40">
        <v>1</v>
      </c>
    </row>
    <row r="1163" spans="2:9" hidden="1" outlineLevel="2" x14ac:dyDescent="0.25">
      <c r="B1163" s="317" t="s">
        <v>315</v>
      </c>
      <c r="C1163" s="8" t="s">
        <v>16</v>
      </c>
      <c r="D1163" s="284" t="s">
        <v>266</v>
      </c>
      <c r="E1163" s="40">
        <v>300</v>
      </c>
      <c r="F1163" s="40">
        <v>-362.9</v>
      </c>
      <c r="G1163" s="40">
        <v>62.9</v>
      </c>
      <c r="H1163" s="40">
        <v>0</v>
      </c>
      <c r="I1163" s="40">
        <v>1</v>
      </c>
    </row>
    <row r="1164" spans="2:9" hidden="1" outlineLevel="2" x14ac:dyDescent="0.25">
      <c r="B1164" s="317" t="s">
        <v>315</v>
      </c>
      <c r="C1164" s="8" t="s">
        <v>38</v>
      </c>
      <c r="D1164" s="284" t="s">
        <v>260</v>
      </c>
      <c r="E1164" s="40">
        <v>300</v>
      </c>
      <c r="F1164" s="40">
        <v>-225</v>
      </c>
      <c r="G1164" s="40">
        <v>-72</v>
      </c>
      <c r="H1164" s="40">
        <v>3</v>
      </c>
      <c r="I1164" s="40">
        <v>1</v>
      </c>
    </row>
    <row r="1165" spans="2:9" hidden="1" outlineLevel="2" x14ac:dyDescent="0.25">
      <c r="B1165" s="317" t="s">
        <v>315</v>
      </c>
      <c r="C1165" s="8" t="s">
        <v>16</v>
      </c>
      <c r="D1165" s="284" t="s">
        <v>266</v>
      </c>
      <c r="E1165" s="40">
        <v>300</v>
      </c>
      <c r="F1165" s="40">
        <v>-362.9</v>
      </c>
      <c r="G1165" s="40">
        <v>0</v>
      </c>
      <c r="H1165" s="40">
        <v>-62.9</v>
      </c>
      <c r="I1165" s="40">
        <v>1</v>
      </c>
    </row>
    <row r="1166" spans="2:9" hidden="1" outlineLevel="2" x14ac:dyDescent="0.25">
      <c r="B1166" s="317" t="s">
        <v>315</v>
      </c>
      <c r="C1166" s="8" t="s">
        <v>84</v>
      </c>
      <c r="D1166" s="284" t="s">
        <v>271</v>
      </c>
      <c r="E1166" s="40">
        <v>300</v>
      </c>
      <c r="F1166" s="40">
        <v>-152.86000000000001</v>
      </c>
      <c r="G1166" s="40">
        <v>-147.13999999999999</v>
      </c>
      <c r="H1166" s="40">
        <v>0</v>
      </c>
      <c r="I1166" s="40">
        <v>1</v>
      </c>
    </row>
    <row r="1167" spans="2:9" hidden="1" outlineLevel="2" x14ac:dyDescent="0.25">
      <c r="B1167" s="317" t="s">
        <v>315</v>
      </c>
      <c r="C1167" s="8" t="s">
        <v>84</v>
      </c>
      <c r="D1167" s="284" t="s">
        <v>271</v>
      </c>
      <c r="E1167" s="40">
        <v>6911.8</v>
      </c>
      <c r="F1167" s="40">
        <v>-555.79</v>
      </c>
      <c r="G1167" s="40">
        <v>-6356.01</v>
      </c>
      <c r="H1167" s="40">
        <v>0</v>
      </c>
      <c r="I1167" s="40">
        <v>1</v>
      </c>
    </row>
    <row r="1168" spans="2:9" hidden="1" outlineLevel="2" x14ac:dyDescent="0.25">
      <c r="B1168" s="317" t="s">
        <v>315</v>
      </c>
      <c r="C1168" s="8" t="s">
        <v>54</v>
      </c>
      <c r="D1168" s="284" t="s">
        <v>286</v>
      </c>
      <c r="E1168" s="40">
        <v>300</v>
      </c>
      <c r="F1168" s="40">
        <v>-300</v>
      </c>
      <c r="G1168" s="40">
        <v>-5.27</v>
      </c>
      <c r="H1168" s="40">
        <v>-5.27</v>
      </c>
      <c r="I1168" s="40">
        <v>1</v>
      </c>
    </row>
    <row r="1169" spans="2:9" hidden="1" outlineLevel="2" x14ac:dyDescent="0.25">
      <c r="B1169" s="317" t="s">
        <v>315</v>
      </c>
      <c r="C1169" s="8" t="s">
        <v>84</v>
      </c>
      <c r="D1169" s="284" t="s">
        <v>271</v>
      </c>
      <c r="E1169" s="40">
        <v>583.20000000000005</v>
      </c>
      <c r="F1169" s="40">
        <v>0</v>
      </c>
      <c r="G1169" s="40">
        <v>0</v>
      </c>
      <c r="H1169" s="40">
        <v>583.20000000000005</v>
      </c>
      <c r="I1169" s="40">
        <v>1</v>
      </c>
    </row>
    <row r="1170" spans="2:9" hidden="1" outlineLevel="2" x14ac:dyDescent="0.25">
      <c r="B1170" s="317" t="s">
        <v>315</v>
      </c>
      <c r="C1170" s="8" t="s">
        <v>16</v>
      </c>
      <c r="D1170" s="284" t="s">
        <v>266</v>
      </c>
      <c r="E1170" s="40">
        <v>13424.68</v>
      </c>
      <c r="F1170" s="40">
        <v>-1108.1600000000001</v>
      </c>
      <c r="G1170" s="40">
        <v>-12316.52</v>
      </c>
      <c r="H1170" s="40">
        <v>0</v>
      </c>
      <c r="I1170" s="40">
        <v>1</v>
      </c>
    </row>
    <row r="1171" spans="2:9" hidden="1" outlineLevel="2" x14ac:dyDescent="0.25">
      <c r="B1171" s="317" t="s">
        <v>315</v>
      </c>
      <c r="C1171" s="8" t="s">
        <v>241</v>
      </c>
      <c r="D1171" s="284" t="s">
        <v>269</v>
      </c>
      <c r="E1171" s="40">
        <v>443</v>
      </c>
      <c r="F1171" s="40">
        <v>-130.53</v>
      </c>
      <c r="G1171" s="40">
        <v>-309.18</v>
      </c>
      <c r="H1171" s="40">
        <v>3.29</v>
      </c>
      <c r="I1171" s="40">
        <v>1</v>
      </c>
    </row>
    <row r="1172" spans="2:9" hidden="1" outlineLevel="2" x14ac:dyDescent="0.25">
      <c r="B1172" s="317" t="s">
        <v>315</v>
      </c>
      <c r="C1172" s="8" t="s">
        <v>16</v>
      </c>
      <c r="D1172" s="284" t="s">
        <v>266</v>
      </c>
      <c r="E1172" s="40">
        <v>300</v>
      </c>
      <c r="F1172" s="40">
        <v>-362.9</v>
      </c>
      <c r="G1172" s="40">
        <v>62.9</v>
      </c>
      <c r="H1172" s="40">
        <v>0</v>
      </c>
      <c r="I1172" s="40">
        <v>1</v>
      </c>
    </row>
    <row r="1173" spans="2:9" hidden="1" outlineLevel="2" x14ac:dyDescent="0.25">
      <c r="B1173" s="317" t="s">
        <v>315</v>
      </c>
      <c r="C1173" s="8" t="s">
        <v>38</v>
      </c>
      <c r="D1173" s="284" t="s">
        <v>260</v>
      </c>
      <c r="E1173" s="40">
        <v>392.6</v>
      </c>
      <c r="F1173" s="40">
        <v>-228</v>
      </c>
      <c r="G1173" s="40">
        <v>-164.6</v>
      </c>
      <c r="H1173" s="40">
        <v>0</v>
      </c>
      <c r="I1173" s="40">
        <v>1</v>
      </c>
    </row>
    <row r="1174" spans="2:9" hidden="1" outlineLevel="2" x14ac:dyDescent="0.25">
      <c r="B1174" s="317" t="s">
        <v>315</v>
      </c>
      <c r="C1174" s="8" t="s">
        <v>16</v>
      </c>
      <c r="D1174" s="284" t="s">
        <v>266</v>
      </c>
      <c r="E1174" s="40">
        <v>300</v>
      </c>
      <c r="F1174" s="40">
        <v>-362.9</v>
      </c>
      <c r="G1174" s="40">
        <v>0</v>
      </c>
      <c r="H1174" s="40">
        <v>-62.9</v>
      </c>
      <c r="I1174" s="40">
        <v>1</v>
      </c>
    </row>
    <row r="1175" spans="2:9" hidden="1" outlineLevel="2" x14ac:dyDescent="0.25">
      <c r="B1175" s="317" t="s">
        <v>315</v>
      </c>
      <c r="C1175" s="8" t="s">
        <v>16</v>
      </c>
      <c r="D1175" s="284" t="s">
        <v>266</v>
      </c>
      <c r="E1175" s="40">
        <v>636.20000000000005</v>
      </c>
      <c r="F1175" s="40">
        <v>-387.31</v>
      </c>
      <c r="G1175" s="40">
        <v>-248.89</v>
      </c>
      <c r="H1175" s="40">
        <v>0</v>
      </c>
      <c r="I1175" s="40">
        <v>1</v>
      </c>
    </row>
    <row r="1176" spans="2:9" hidden="1" outlineLevel="2" x14ac:dyDescent="0.25">
      <c r="B1176" s="317" t="s">
        <v>315</v>
      </c>
      <c r="C1176" s="8" t="s">
        <v>16</v>
      </c>
      <c r="D1176" s="284" t="s">
        <v>266</v>
      </c>
      <c r="E1176" s="40">
        <v>300</v>
      </c>
      <c r="F1176" s="40">
        <v>-362.9</v>
      </c>
      <c r="G1176" s="40">
        <v>0</v>
      </c>
      <c r="H1176" s="40">
        <v>-62.9</v>
      </c>
      <c r="I1176" s="40">
        <v>1</v>
      </c>
    </row>
    <row r="1177" spans="2:9" hidden="1" outlineLevel="2" x14ac:dyDescent="0.25">
      <c r="B1177" s="317" t="s">
        <v>315</v>
      </c>
      <c r="C1177" s="8" t="s">
        <v>84</v>
      </c>
      <c r="D1177" s="284" t="s">
        <v>271</v>
      </c>
      <c r="E1177" s="40">
        <v>392.6</v>
      </c>
      <c r="F1177" s="40">
        <v>-152.86000000000001</v>
      </c>
      <c r="G1177" s="40">
        <v>-239.74</v>
      </c>
      <c r="H1177" s="40">
        <v>0</v>
      </c>
      <c r="I1177" s="40">
        <v>1</v>
      </c>
    </row>
    <row r="1178" spans="2:9" hidden="1" outlineLevel="2" x14ac:dyDescent="0.25">
      <c r="B1178" s="317" t="s">
        <v>315</v>
      </c>
      <c r="C1178" s="8" t="s">
        <v>54</v>
      </c>
      <c r="D1178" s="284" t="s">
        <v>286</v>
      </c>
      <c r="E1178" s="40">
        <v>300</v>
      </c>
      <c r="F1178" s="40">
        <v>-300</v>
      </c>
      <c r="G1178" s="40">
        <v>-5.27</v>
      </c>
      <c r="H1178" s="40">
        <v>-5.27</v>
      </c>
      <c r="I1178" s="40">
        <v>1</v>
      </c>
    </row>
    <row r="1179" spans="2:9" hidden="1" outlineLevel="2" x14ac:dyDescent="0.25">
      <c r="B1179" s="317" t="s">
        <v>315</v>
      </c>
      <c r="C1179" s="8" t="s">
        <v>16</v>
      </c>
      <c r="D1179" s="284" t="s">
        <v>266</v>
      </c>
      <c r="E1179" s="40">
        <v>392.6</v>
      </c>
      <c r="F1179" s="40">
        <v>-362.9</v>
      </c>
      <c r="G1179" s="40">
        <v>-29.7</v>
      </c>
      <c r="H1179" s="40">
        <v>0</v>
      </c>
      <c r="I1179" s="40">
        <v>1</v>
      </c>
    </row>
    <row r="1180" spans="2:9" hidden="1" outlineLevel="2" x14ac:dyDescent="0.25">
      <c r="B1180" s="317" t="s">
        <v>315</v>
      </c>
      <c r="C1180" s="8" t="s">
        <v>38</v>
      </c>
      <c r="D1180" s="284" t="s">
        <v>260</v>
      </c>
      <c r="E1180" s="40">
        <v>300</v>
      </c>
      <c r="F1180" s="40">
        <v>-228</v>
      </c>
      <c r="G1180" s="40">
        <v>-72</v>
      </c>
      <c r="H1180" s="40">
        <v>0</v>
      </c>
      <c r="I1180" s="40">
        <v>1</v>
      </c>
    </row>
    <row r="1181" spans="2:9" hidden="1" outlineLevel="2" x14ac:dyDescent="0.25">
      <c r="B1181" s="317" t="s">
        <v>315</v>
      </c>
      <c r="C1181" s="8" t="s">
        <v>16</v>
      </c>
      <c r="D1181" s="284" t="s">
        <v>266</v>
      </c>
      <c r="E1181" s="40">
        <v>300</v>
      </c>
      <c r="F1181" s="40">
        <v>-362.9</v>
      </c>
      <c r="G1181" s="40">
        <v>0</v>
      </c>
      <c r="H1181" s="40">
        <v>-62.9</v>
      </c>
      <c r="I1181" s="40">
        <v>1</v>
      </c>
    </row>
    <row r="1182" spans="2:9" hidden="1" outlineLevel="2" x14ac:dyDescent="0.25">
      <c r="B1182" s="317" t="s">
        <v>315</v>
      </c>
      <c r="C1182" s="8" t="s">
        <v>16</v>
      </c>
      <c r="D1182" s="284" t="s">
        <v>266</v>
      </c>
      <c r="E1182" s="40">
        <v>300</v>
      </c>
      <c r="F1182" s="40">
        <v>-362.9</v>
      </c>
      <c r="G1182" s="40">
        <v>0</v>
      </c>
      <c r="H1182" s="40">
        <v>-62.9</v>
      </c>
      <c r="I1182" s="40">
        <v>1</v>
      </c>
    </row>
    <row r="1183" spans="2:9" hidden="1" outlineLevel="2" x14ac:dyDescent="0.25">
      <c r="B1183" s="317" t="s">
        <v>315</v>
      </c>
      <c r="C1183" s="8" t="s">
        <v>16</v>
      </c>
      <c r="D1183" s="284" t="s">
        <v>266</v>
      </c>
      <c r="E1183" s="40">
        <v>300</v>
      </c>
      <c r="F1183" s="40">
        <v>-362.9</v>
      </c>
      <c r="G1183" s="40">
        <v>0</v>
      </c>
      <c r="H1183" s="40">
        <v>-62.9</v>
      </c>
      <c r="I1183" s="40">
        <v>1</v>
      </c>
    </row>
    <row r="1184" spans="2:9" hidden="1" outlineLevel="2" x14ac:dyDescent="0.25">
      <c r="B1184" s="317" t="s">
        <v>315</v>
      </c>
      <c r="C1184" s="8" t="s">
        <v>84</v>
      </c>
      <c r="D1184" s="284" t="s">
        <v>271</v>
      </c>
      <c r="E1184" s="40">
        <v>743</v>
      </c>
      <c r="F1184" s="40">
        <v>-237.58</v>
      </c>
      <c r="G1184" s="40">
        <v>-505.42</v>
      </c>
      <c r="H1184" s="40">
        <v>0</v>
      </c>
      <c r="I1184" s="40">
        <v>1</v>
      </c>
    </row>
    <row r="1185" spans="2:9" hidden="1" outlineLevel="2" x14ac:dyDescent="0.25">
      <c r="B1185" s="317" t="s">
        <v>315</v>
      </c>
      <c r="C1185" s="8" t="s">
        <v>84</v>
      </c>
      <c r="D1185" s="284" t="s">
        <v>271</v>
      </c>
      <c r="E1185" s="40">
        <v>636.20000000000005</v>
      </c>
      <c r="F1185" s="40">
        <v>-257.60000000000002</v>
      </c>
      <c r="G1185" s="40">
        <v>-378.6</v>
      </c>
      <c r="H1185" s="40">
        <v>0</v>
      </c>
      <c r="I1185" s="40">
        <v>1</v>
      </c>
    </row>
    <row r="1186" spans="2:9" hidden="1" outlineLevel="2" x14ac:dyDescent="0.25">
      <c r="B1186" s="317" t="s">
        <v>315</v>
      </c>
      <c r="C1186" s="8" t="s">
        <v>54</v>
      </c>
      <c r="D1186" s="284" t="s">
        <v>286</v>
      </c>
      <c r="E1186" s="40">
        <v>392.6</v>
      </c>
      <c r="F1186" s="40">
        <v>-362.9</v>
      </c>
      <c r="G1186" s="40">
        <v>-29.7</v>
      </c>
      <c r="H1186" s="40">
        <v>0</v>
      </c>
      <c r="I1186" s="40">
        <v>1</v>
      </c>
    </row>
    <row r="1187" spans="2:9" hidden="1" outlineLevel="2" x14ac:dyDescent="0.25">
      <c r="B1187" s="317" t="s">
        <v>315</v>
      </c>
      <c r="C1187" s="8" t="s">
        <v>16</v>
      </c>
      <c r="D1187" s="284" t="s">
        <v>266</v>
      </c>
      <c r="E1187" s="40">
        <v>8425.4</v>
      </c>
      <c r="F1187" s="40">
        <v>-2310.85</v>
      </c>
      <c r="G1187" s="40">
        <v>-6114.55</v>
      </c>
      <c r="H1187" s="40">
        <v>0</v>
      </c>
      <c r="I1187" s="40">
        <v>1</v>
      </c>
    </row>
    <row r="1188" spans="2:9" hidden="1" outlineLevel="2" x14ac:dyDescent="0.25">
      <c r="B1188" s="317" t="s">
        <v>315</v>
      </c>
      <c r="C1188" s="8" t="s">
        <v>241</v>
      </c>
      <c r="D1188" s="284" t="s">
        <v>269</v>
      </c>
      <c r="E1188" s="40">
        <v>92.6</v>
      </c>
      <c r="F1188" s="40">
        <v>0</v>
      </c>
      <c r="G1188" s="40">
        <v>0</v>
      </c>
      <c r="H1188" s="40">
        <v>92.6</v>
      </c>
      <c r="I1188" s="40">
        <v>1</v>
      </c>
    </row>
    <row r="1189" spans="2:9" hidden="1" outlineLevel="2" x14ac:dyDescent="0.25">
      <c r="B1189" s="317" t="s">
        <v>315</v>
      </c>
      <c r="C1189" s="8" t="s">
        <v>16</v>
      </c>
      <c r="D1189" s="284" t="s">
        <v>266</v>
      </c>
      <c r="E1189" s="40">
        <v>743</v>
      </c>
      <c r="F1189" s="40">
        <v>-531.38</v>
      </c>
      <c r="G1189" s="40">
        <v>-211.62</v>
      </c>
      <c r="H1189" s="40">
        <v>0</v>
      </c>
      <c r="I1189" s="40">
        <v>1</v>
      </c>
    </row>
    <row r="1190" spans="2:9" hidden="1" outlineLevel="2" x14ac:dyDescent="0.25">
      <c r="B1190" s="317" t="s">
        <v>315</v>
      </c>
      <c r="C1190" s="8" t="s">
        <v>16</v>
      </c>
      <c r="D1190" s="284" t="s">
        <v>266</v>
      </c>
      <c r="E1190" s="40">
        <v>835.6</v>
      </c>
      <c r="F1190" s="40">
        <v>-531.38</v>
      </c>
      <c r="G1190" s="40">
        <v>-304.22000000000003</v>
      </c>
      <c r="H1190" s="40">
        <v>0</v>
      </c>
      <c r="I1190" s="40">
        <v>1</v>
      </c>
    </row>
    <row r="1191" spans="2:9" hidden="1" outlineLevel="2" x14ac:dyDescent="0.25">
      <c r="B1191" s="317" t="s">
        <v>315</v>
      </c>
      <c r="C1191" s="8" t="s">
        <v>16</v>
      </c>
      <c r="D1191" s="284" t="s">
        <v>266</v>
      </c>
      <c r="E1191" s="40">
        <v>743</v>
      </c>
      <c r="F1191" s="40">
        <v>-531.38</v>
      </c>
      <c r="G1191" s="40">
        <v>-211.62</v>
      </c>
      <c r="H1191" s="40">
        <v>0</v>
      </c>
      <c r="I1191" s="40">
        <v>1</v>
      </c>
    </row>
    <row r="1192" spans="2:9" hidden="1" outlineLevel="2" x14ac:dyDescent="0.25">
      <c r="B1192" s="317" t="s">
        <v>315</v>
      </c>
      <c r="C1192" s="8" t="s">
        <v>16</v>
      </c>
      <c r="D1192" s="284" t="s">
        <v>266</v>
      </c>
      <c r="E1192" s="40">
        <v>743</v>
      </c>
      <c r="F1192" s="40">
        <v>-531.38</v>
      </c>
      <c r="G1192" s="40">
        <v>-211.62</v>
      </c>
      <c r="H1192" s="40">
        <v>0</v>
      </c>
      <c r="I1192" s="40">
        <v>1</v>
      </c>
    </row>
    <row r="1193" spans="2:9" hidden="1" outlineLevel="2" x14ac:dyDescent="0.25">
      <c r="B1193" s="317" t="s">
        <v>315</v>
      </c>
      <c r="C1193" s="8" t="s">
        <v>84</v>
      </c>
      <c r="D1193" s="284" t="s">
        <v>271</v>
      </c>
      <c r="E1193" s="40">
        <v>743</v>
      </c>
      <c r="F1193" s="40">
        <v>-84.72</v>
      </c>
      <c r="G1193" s="40">
        <v>-658.28</v>
      </c>
      <c r="H1193" s="40">
        <v>0</v>
      </c>
      <c r="I1193" s="40">
        <v>1</v>
      </c>
    </row>
    <row r="1194" spans="2:9" hidden="1" outlineLevel="2" x14ac:dyDescent="0.25">
      <c r="B1194" s="317" t="s">
        <v>315</v>
      </c>
      <c r="C1194" s="8" t="s">
        <v>54</v>
      </c>
      <c r="D1194" s="284" t="s">
        <v>286</v>
      </c>
      <c r="E1194" s="40">
        <v>743</v>
      </c>
      <c r="F1194" s="40">
        <v>-537.64</v>
      </c>
      <c r="G1194" s="40">
        <v>-205.36</v>
      </c>
      <c r="H1194" s="40">
        <v>0</v>
      </c>
      <c r="I1194" s="40">
        <v>1</v>
      </c>
    </row>
    <row r="1195" spans="2:9" hidden="1" outlineLevel="2" x14ac:dyDescent="0.25">
      <c r="B1195" s="317" t="s">
        <v>315</v>
      </c>
      <c r="C1195" s="8" t="s">
        <v>84</v>
      </c>
      <c r="D1195" s="284" t="s">
        <v>271</v>
      </c>
      <c r="E1195" s="40">
        <v>2449.83</v>
      </c>
      <c r="F1195" s="40">
        <v>-602.32000000000005</v>
      </c>
      <c r="G1195" s="40">
        <v>-1847.51</v>
      </c>
      <c r="H1195" s="40">
        <v>0</v>
      </c>
      <c r="I1195" s="40">
        <v>1</v>
      </c>
    </row>
    <row r="1196" spans="2:9" hidden="1" outlineLevel="2" x14ac:dyDescent="0.25">
      <c r="B1196" s="317" t="s">
        <v>315</v>
      </c>
      <c r="C1196" s="8" t="s">
        <v>16</v>
      </c>
      <c r="D1196" s="284" t="s">
        <v>266</v>
      </c>
      <c r="E1196" s="40">
        <v>1443.83</v>
      </c>
      <c r="F1196" s="40">
        <v>0</v>
      </c>
      <c r="G1196" s="40">
        <v>0</v>
      </c>
      <c r="H1196" s="40">
        <v>1443.83</v>
      </c>
      <c r="I1196" s="40">
        <v>1</v>
      </c>
    </row>
    <row r="1197" spans="2:9" hidden="1" outlineLevel="2" x14ac:dyDescent="0.25">
      <c r="B1197" s="317" t="s">
        <v>315</v>
      </c>
      <c r="C1197" s="8" t="s">
        <v>38</v>
      </c>
      <c r="D1197" s="284" t="s">
        <v>260</v>
      </c>
      <c r="E1197" s="40">
        <v>743</v>
      </c>
      <c r="F1197" s="40">
        <v>-361.81</v>
      </c>
      <c r="G1197" s="40">
        <v>-381.19</v>
      </c>
      <c r="H1197" s="40">
        <v>0</v>
      </c>
      <c r="I1197" s="40">
        <v>1</v>
      </c>
    </row>
    <row r="1198" spans="2:9" hidden="1" outlineLevel="2" x14ac:dyDescent="0.25">
      <c r="B1198" s="317" t="s">
        <v>315</v>
      </c>
      <c r="C1198" s="8" t="s">
        <v>241</v>
      </c>
      <c r="D1198" s="284" t="s">
        <v>269</v>
      </c>
      <c r="E1198" s="40">
        <v>300</v>
      </c>
      <c r="F1198" s="40">
        <v>-225</v>
      </c>
      <c r="G1198" s="40">
        <v>-71.709999999999994</v>
      </c>
      <c r="H1198" s="40">
        <v>3.29</v>
      </c>
      <c r="I1198" s="40">
        <v>1</v>
      </c>
    </row>
    <row r="1199" spans="2:9" hidden="1" outlineLevel="2" x14ac:dyDescent="0.25">
      <c r="B1199" s="317" t="s">
        <v>315</v>
      </c>
      <c r="C1199" s="8" t="s">
        <v>16</v>
      </c>
      <c r="D1199" s="284" t="s">
        <v>266</v>
      </c>
      <c r="E1199" s="40">
        <v>300</v>
      </c>
      <c r="F1199" s="40">
        <v>-362.9</v>
      </c>
      <c r="G1199" s="40">
        <v>62.9</v>
      </c>
      <c r="H1199" s="40">
        <v>0</v>
      </c>
      <c r="I1199" s="40">
        <v>1</v>
      </c>
    </row>
    <row r="1200" spans="2:9" hidden="1" outlineLevel="2" x14ac:dyDescent="0.25">
      <c r="B1200" s="317" t="s">
        <v>315</v>
      </c>
      <c r="C1200" s="8" t="s">
        <v>84</v>
      </c>
      <c r="D1200" s="284" t="s">
        <v>271</v>
      </c>
      <c r="E1200" s="40">
        <v>636.20000000000005</v>
      </c>
      <c r="F1200" s="40">
        <v>-257.60000000000002</v>
      </c>
      <c r="G1200" s="40">
        <v>-378.6</v>
      </c>
      <c r="H1200" s="40">
        <v>0</v>
      </c>
      <c r="I1200" s="40">
        <v>1</v>
      </c>
    </row>
    <row r="1201" spans="2:9" hidden="1" outlineLevel="2" x14ac:dyDescent="0.25">
      <c r="B1201" s="317" t="s">
        <v>315</v>
      </c>
      <c r="C1201" s="8" t="s">
        <v>38</v>
      </c>
      <c r="D1201" s="284" t="s">
        <v>260</v>
      </c>
      <c r="E1201" s="40">
        <v>300</v>
      </c>
      <c r="F1201" s="40">
        <v>-228</v>
      </c>
      <c r="G1201" s="40">
        <v>-72</v>
      </c>
      <c r="H1201" s="40">
        <v>0</v>
      </c>
      <c r="I1201" s="40">
        <v>1</v>
      </c>
    </row>
    <row r="1202" spans="2:9" hidden="1" outlineLevel="2" x14ac:dyDescent="0.25">
      <c r="B1202" s="317" t="s">
        <v>315</v>
      </c>
      <c r="C1202" s="8" t="s">
        <v>16</v>
      </c>
      <c r="D1202" s="284" t="s">
        <v>266</v>
      </c>
      <c r="E1202" s="40">
        <v>300</v>
      </c>
      <c r="F1202" s="40">
        <v>-362.9</v>
      </c>
      <c r="G1202" s="40">
        <v>0</v>
      </c>
      <c r="H1202" s="40">
        <v>-62.9</v>
      </c>
      <c r="I1202" s="40">
        <v>1</v>
      </c>
    </row>
    <row r="1203" spans="2:9" hidden="1" outlineLevel="2" x14ac:dyDescent="0.25">
      <c r="B1203" s="317" t="s">
        <v>315</v>
      </c>
      <c r="C1203" s="8" t="s">
        <v>16</v>
      </c>
      <c r="D1203" s="284" t="s">
        <v>266</v>
      </c>
      <c r="E1203" s="40">
        <v>300</v>
      </c>
      <c r="F1203" s="40">
        <v>-362.9</v>
      </c>
      <c r="G1203" s="40">
        <v>0</v>
      </c>
      <c r="H1203" s="40">
        <v>-62.9</v>
      </c>
      <c r="I1203" s="40">
        <v>1</v>
      </c>
    </row>
    <row r="1204" spans="2:9" hidden="1" outlineLevel="2" x14ac:dyDescent="0.25">
      <c r="B1204" s="317" t="s">
        <v>315</v>
      </c>
      <c r="C1204" s="8" t="s">
        <v>16</v>
      </c>
      <c r="D1204" s="284" t="s">
        <v>266</v>
      </c>
      <c r="E1204" s="40">
        <v>392.6</v>
      </c>
      <c r="F1204" s="40">
        <v>-362.9</v>
      </c>
      <c r="G1204" s="40">
        <v>-29.7</v>
      </c>
      <c r="H1204" s="40">
        <v>0</v>
      </c>
      <c r="I1204" s="40">
        <v>1</v>
      </c>
    </row>
    <row r="1205" spans="2:9" hidden="1" outlineLevel="2" x14ac:dyDescent="0.25">
      <c r="B1205" s="317" t="s">
        <v>315</v>
      </c>
      <c r="C1205" s="8" t="s">
        <v>84</v>
      </c>
      <c r="D1205" s="284" t="s">
        <v>271</v>
      </c>
      <c r="E1205" s="40">
        <v>300</v>
      </c>
      <c r="F1205" s="40">
        <v>-152.86000000000001</v>
      </c>
      <c r="G1205" s="40">
        <v>-147.13999999999999</v>
      </c>
      <c r="H1205" s="40">
        <v>0</v>
      </c>
      <c r="I1205" s="40">
        <v>1</v>
      </c>
    </row>
    <row r="1206" spans="2:9" hidden="1" outlineLevel="2" x14ac:dyDescent="0.25">
      <c r="B1206" s="317" t="s">
        <v>315</v>
      </c>
      <c r="C1206" s="8" t="s">
        <v>84</v>
      </c>
      <c r="D1206" s="284" t="s">
        <v>271</v>
      </c>
      <c r="E1206" s="40">
        <v>300</v>
      </c>
      <c r="F1206" s="40">
        <v>-263.35000000000002</v>
      </c>
      <c r="G1206" s="40">
        <v>-36.65</v>
      </c>
      <c r="H1206" s="40">
        <v>0</v>
      </c>
      <c r="I1206" s="40">
        <v>1</v>
      </c>
    </row>
    <row r="1207" spans="2:9" hidden="1" outlineLevel="2" x14ac:dyDescent="0.25">
      <c r="B1207" s="317" t="s">
        <v>315</v>
      </c>
      <c r="C1207" s="8" t="s">
        <v>16</v>
      </c>
      <c r="D1207" s="284" t="s">
        <v>266</v>
      </c>
      <c r="E1207" s="40">
        <v>636.20000000000005</v>
      </c>
      <c r="F1207" s="40">
        <v>-387.31</v>
      </c>
      <c r="G1207" s="40">
        <v>-248.89</v>
      </c>
      <c r="H1207" s="40">
        <v>0</v>
      </c>
      <c r="I1207" s="40">
        <v>1</v>
      </c>
    </row>
    <row r="1208" spans="2:9" hidden="1" outlineLevel="2" x14ac:dyDescent="0.25">
      <c r="B1208" s="317" t="s">
        <v>315</v>
      </c>
      <c r="C1208" s="8" t="s">
        <v>16</v>
      </c>
      <c r="D1208" s="284" t="s">
        <v>266</v>
      </c>
      <c r="E1208" s="40">
        <v>300</v>
      </c>
      <c r="F1208" s="40">
        <v>-362.9</v>
      </c>
      <c r="G1208" s="40">
        <v>62.9</v>
      </c>
      <c r="H1208" s="40">
        <v>0</v>
      </c>
      <c r="I1208" s="40">
        <v>1</v>
      </c>
    </row>
    <row r="1209" spans="2:9" hidden="1" outlineLevel="2" x14ac:dyDescent="0.25">
      <c r="B1209" s="317" t="s">
        <v>315</v>
      </c>
      <c r="C1209" s="8" t="s">
        <v>38</v>
      </c>
      <c r="D1209" s="284" t="s">
        <v>260</v>
      </c>
      <c r="E1209" s="40">
        <v>300</v>
      </c>
      <c r="F1209" s="40">
        <v>-228</v>
      </c>
      <c r="G1209" s="40">
        <v>-72</v>
      </c>
      <c r="H1209" s="40">
        <v>0</v>
      </c>
      <c r="I1209" s="40">
        <v>1</v>
      </c>
    </row>
    <row r="1210" spans="2:9" hidden="1" outlineLevel="2" x14ac:dyDescent="0.25">
      <c r="B1210" s="317" t="s">
        <v>315</v>
      </c>
      <c r="C1210" s="8" t="s">
        <v>16</v>
      </c>
      <c r="D1210" s="284" t="s">
        <v>266</v>
      </c>
      <c r="E1210" s="40">
        <v>300</v>
      </c>
      <c r="F1210" s="40">
        <v>-362.9</v>
      </c>
      <c r="G1210" s="40">
        <v>0</v>
      </c>
      <c r="H1210" s="40">
        <v>-62.9</v>
      </c>
      <c r="I1210" s="40">
        <v>1</v>
      </c>
    </row>
    <row r="1211" spans="2:9" hidden="1" outlineLevel="2" x14ac:dyDescent="0.25">
      <c r="B1211" s="317" t="s">
        <v>315</v>
      </c>
      <c r="C1211" s="8" t="s">
        <v>16</v>
      </c>
      <c r="D1211" s="284" t="s">
        <v>266</v>
      </c>
      <c r="E1211" s="40">
        <v>300</v>
      </c>
      <c r="F1211" s="40">
        <v>-362.9</v>
      </c>
      <c r="G1211" s="40">
        <v>0</v>
      </c>
      <c r="H1211" s="40">
        <v>-62.9</v>
      </c>
      <c r="I1211" s="40">
        <v>1</v>
      </c>
    </row>
    <row r="1212" spans="2:9" hidden="1" outlineLevel="2" x14ac:dyDescent="0.25">
      <c r="B1212" s="317" t="s">
        <v>315</v>
      </c>
      <c r="C1212" s="8" t="s">
        <v>16</v>
      </c>
      <c r="D1212" s="284" t="s">
        <v>266</v>
      </c>
      <c r="E1212" s="40">
        <v>300</v>
      </c>
      <c r="F1212" s="40">
        <v>-362.9</v>
      </c>
      <c r="G1212" s="40">
        <v>0</v>
      </c>
      <c r="H1212" s="40">
        <v>-62.9</v>
      </c>
      <c r="I1212" s="40">
        <v>1</v>
      </c>
    </row>
    <row r="1213" spans="2:9" hidden="1" outlineLevel="2" x14ac:dyDescent="0.25">
      <c r="B1213" s="317" t="s">
        <v>315</v>
      </c>
      <c r="C1213" s="8" t="s">
        <v>84</v>
      </c>
      <c r="D1213" s="284" t="s">
        <v>271</v>
      </c>
      <c r="E1213" s="40">
        <v>300</v>
      </c>
      <c r="F1213" s="40">
        <v>0</v>
      </c>
      <c r="G1213" s="40">
        <v>0</v>
      </c>
      <c r="H1213" s="40">
        <v>300</v>
      </c>
      <c r="I1213" s="40">
        <v>1</v>
      </c>
    </row>
    <row r="1214" spans="2:9" hidden="1" outlineLevel="2" x14ac:dyDescent="0.25">
      <c r="B1214" s="317" t="s">
        <v>315</v>
      </c>
      <c r="C1214" s="8" t="s">
        <v>54</v>
      </c>
      <c r="D1214" s="284" t="s">
        <v>286</v>
      </c>
      <c r="E1214" s="40">
        <v>300</v>
      </c>
      <c r="F1214" s="40">
        <v>-300</v>
      </c>
      <c r="G1214" s="40">
        <v>-5.27</v>
      </c>
      <c r="H1214" s="40">
        <v>-5.27</v>
      </c>
      <c r="I1214" s="40">
        <v>1</v>
      </c>
    </row>
    <row r="1215" spans="2:9" hidden="1" outlineLevel="2" x14ac:dyDescent="0.25">
      <c r="B1215" s="317" t="s">
        <v>315</v>
      </c>
      <c r="C1215" s="8" t="s">
        <v>84</v>
      </c>
      <c r="D1215" s="284" t="s">
        <v>271</v>
      </c>
      <c r="E1215" s="40">
        <v>300</v>
      </c>
      <c r="F1215" s="40">
        <v>-152.86000000000001</v>
      </c>
      <c r="G1215" s="40">
        <v>-147.13999999999999</v>
      </c>
      <c r="H1215" s="40">
        <v>0</v>
      </c>
      <c r="I1215" s="40">
        <v>1</v>
      </c>
    </row>
    <row r="1216" spans="2:9" hidden="1" outlineLevel="2" x14ac:dyDescent="0.25">
      <c r="B1216" s="317" t="s">
        <v>315</v>
      </c>
      <c r="C1216" s="8" t="s">
        <v>244</v>
      </c>
      <c r="D1216" s="284" t="s">
        <v>275</v>
      </c>
      <c r="E1216" s="40">
        <v>392.6</v>
      </c>
      <c r="F1216" s="40">
        <v>-133.15</v>
      </c>
      <c r="G1216" s="40">
        <v>-226.16</v>
      </c>
      <c r="H1216" s="40">
        <v>33.29</v>
      </c>
      <c r="I1216" s="40">
        <v>1</v>
      </c>
    </row>
    <row r="1217" spans="2:9" hidden="1" outlineLevel="2" x14ac:dyDescent="0.25">
      <c r="B1217" s="317" t="s">
        <v>315</v>
      </c>
      <c r="C1217" s="8" t="s">
        <v>16</v>
      </c>
      <c r="D1217" s="284" t="s">
        <v>266</v>
      </c>
      <c r="E1217" s="40">
        <v>300</v>
      </c>
      <c r="F1217" s="40">
        <v>-362.9</v>
      </c>
      <c r="G1217" s="40">
        <v>62.9</v>
      </c>
      <c r="H1217" s="40">
        <v>0</v>
      </c>
      <c r="I1217" s="40">
        <v>1</v>
      </c>
    </row>
    <row r="1218" spans="2:9" hidden="1" outlineLevel="2" x14ac:dyDescent="0.25">
      <c r="B1218" s="317" t="s">
        <v>315</v>
      </c>
      <c r="C1218" s="8" t="s">
        <v>84</v>
      </c>
      <c r="D1218" s="284" t="s">
        <v>271</v>
      </c>
      <c r="E1218" s="40">
        <v>300</v>
      </c>
      <c r="F1218" s="40">
        <v>0</v>
      </c>
      <c r="G1218" s="40">
        <v>0</v>
      </c>
      <c r="H1218" s="40">
        <v>300</v>
      </c>
      <c r="I1218" s="40">
        <v>1</v>
      </c>
    </row>
    <row r="1219" spans="2:9" hidden="1" outlineLevel="2" x14ac:dyDescent="0.25">
      <c r="B1219" s="317" t="s">
        <v>315</v>
      </c>
      <c r="C1219" s="8" t="s">
        <v>38</v>
      </c>
      <c r="D1219" s="284" t="s">
        <v>260</v>
      </c>
      <c r="E1219" s="40">
        <v>392.6</v>
      </c>
      <c r="F1219" s="40">
        <v>-228</v>
      </c>
      <c r="G1219" s="40">
        <v>-164.6</v>
      </c>
      <c r="H1219" s="40">
        <v>0</v>
      </c>
      <c r="I1219" s="40">
        <v>1</v>
      </c>
    </row>
    <row r="1220" spans="2:9" hidden="1" outlineLevel="2" x14ac:dyDescent="0.25">
      <c r="B1220" s="317" t="s">
        <v>315</v>
      </c>
      <c r="C1220" s="8" t="s">
        <v>16</v>
      </c>
      <c r="D1220" s="284" t="s">
        <v>266</v>
      </c>
      <c r="E1220" s="40">
        <v>300</v>
      </c>
      <c r="F1220" s="40">
        <v>-362.9</v>
      </c>
      <c r="G1220" s="40">
        <v>0</v>
      </c>
      <c r="H1220" s="40">
        <v>-62.9</v>
      </c>
      <c r="I1220" s="40">
        <v>1</v>
      </c>
    </row>
    <row r="1221" spans="2:9" hidden="1" outlineLevel="2" x14ac:dyDescent="0.25">
      <c r="B1221" s="317" t="s">
        <v>315</v>
      </c>
      <c r="C1221" s="8" t="s">
        <v>16</v>
      </c>
      <c r="D1221" s="284" t="s">
        <v>266</v>
      </c>
      <c r="E1221" s="40">
        <v>392.6</v>
      </c>
      <c r="F1221" s="40">
        <v>-362.9</v>
      </c>
      <c r="G1221" s="40">
        <v>-29.7</v>
      </c>
      <c r="H1221" s="40">
        <v>0</v>
      </c>
      <c r="I1221" s="40">
        <v>1</v>
      </c>
    </row>
    <row r="1222" spans="2:9" hidden="1" outlineLevel="2" x14ac:dyDescent="0.25">
      <c r="B1222" s="317" t="s">
        <v>315</v>
      </c>
      <c r="C1222" s="8" t="s">
        <v>84</v>
      </c>
      <c r="D1222" s="284" t="s">
        <v>271</v>
      </c>
      <c r="E1222" s="40">
        <v>300</v>
      </c>
      <c r="F1222" s="40">
        <v>0</v>
      </c>
      <c r="G1222" s="40">
        <v>0</v>
      </c>
      <c r="H1222" s="40">
        <v>300</v>
      </c>
      <c r="I1222" s="40">
        <v>1</v>
      </c>
    </row>
    <row r="1223" spans="2:9" hidden="1" outlineLevel="2" x14ac:dyDescent="0.25">
      <c r="B1223" s="317" t="s">
        <v>315</v>
      </c>
      <c r="C1223" s="8" t="s">
        <v>54</v>
      </c>
      <c r="D1223" s="284" t="s">
        <v>286</v>
      </c>
      <c r="E1223" s="40">
        <v>300</v>
      </c>
      <c r="F1223" s="40">
        <v>-300</v>
      </c>
      <c r="G1223" s="40">
        <v>-5.27</v>
      </c>
      <c r="H1223" s="40">
        <v>-5.27</v>
      </c>
      <c r="I1223" s="40">
        <v>1</v>
      </c>
    </row>
    <row r="1224" spans="2:9" hidden="1" outlineLevel="2" x14ac:dyDescent="0.25">
      <c r="B1224" s="317" t="s">
        <v>315</v>
      </c>
      <c r="C1224" s="8" t="s">
        <v>16</v>
      </c>
      <c r="D1224" s="284" t="s">
        <v>266</v>
      </c>
      <c r="E1224" s="40">
        <v>300</v>
      </c>
      <c r="F1224" s="40">
        <v>-362.9</v>
      </c>
      <c r="G1224" s="40">
        <v>0</v>
      </c>
      <c r="H1224" s="40">
        <v>-62.9</v>
      </c>
      <c r="I1224" s="40">
        <v>1</v>
      </c>
    </row>
    <row r="1225" spans="2:9" hidden="1" outlineLevel="2" x14ac:dyDescent="0.25">
      <c r="B1225" s="317" t="s">
        <v>315</v>
      </c>
      <c r="C1225" s="8" t="s">
        <v>16</v>
      </c>
      <c r="D1225" s="284" t="s">
        <v>266</v>
      </c>
      <c r="E1225" s="40">
        <v>1522</v>
      </c>
      <c r="F1225" s="40">
        <v>-362.9</v>
      </c>
      <c r="G1225" s="40">
        <v>-1159.0999999999999</v>
      </c>
      <c r="H1225" s="40">
        <v>0</v>
      </c>
      <c r="I1225" s="40">
        <v>1</v>
      </c>
    </row>
    <row r="1226" spans="2:9" hidden="1" outlineLevel="2" x14ac:dyDescent="0.25">
      <c r="B1226" s="317" t="s">
        <v>315</v>
      </c>
      <c r="C1226" s="8" t="s">
        <v>241</v>
      </c>
      <c r="D1226" s="284" t="s">
        <v>269</v>
      </c>
      <c r="E1226" s="40">
        <v>443</v>
      </c>
      <c r="F1226" s="40">
        <v>-130.53</v>
      </c>
      <c r="G1226" s="40">
        <v>-309.18</v>
      </c>
      <c r="H1226" s="40">
        <v>3.29</v>
      </c>
      <c r="I1226" s="40">
        <v>1</v>
      </c>
    </row>
    <row r="1227" spans="2:9" hidden="1" outlineLevel="2" x14ac:dyDescent="0.25">
      <c r="B1227" s="317" t="s">
        <v>315</v>
      </c>
      <c r="C1227" s="8" t="s">
        <v>244</v>
      </c>
      <c r="D1227" s="284" t="s">
        <v>275</v>
      </c>
      <c r="E1227" s="40">
        <v>743</v>
      </c>
      <c r="F1227" s="40">
        <v>-206.95</v>
      </c>
      <c r="G1227" s="40">
        <v>-484.31</v>
      </c>
      <c r="H1227" s="40">
        <v>51.74</v>
      </c>
      <c r="I1227" s="40">
        <v>1</v>
      </c>
    </row>
    <row r="1228" spans="2:9" hidden="1" outlineLevel="2" x14ac:dyDescent="0.25">
      <c r="B1228" s="317" t="s">
        <v>315</v>
      </c>
      <c r="C1228" s="8" t="s">
        <v>16</v>
      </c>
      <c r="D1228" s="284" t="s">
        <v>266</v>
      </c>
      <c r="E1228" s="40">
        <v>1841.6</v>
      </c>
      <c r="F1228" s="40">
        <v>-1163.0999999999999</v>
      </c>
      <c r="G1228" s="40">
        <v>-678.5</v>
      </c>
      <c r="H1228" s="40">
        <v>0</v>
      </c>
      <c r="I1228" s="40">
        <v>1</v>
      </c>
    </row>
    <row r="1229" spans="2:9" hidden="1" outlineLevel="2" x14ac:dyDescent="0.25">
      <c r="B1229" s="317" t="s">
        <v>315</v>
      </c>
      <c r="C1229" s="8" t="s">
        <v>84</v>
      </c>
      <c r="D1229" s="284" t="s">
        <v>271</v>
      </c>
      <c r="E1229" s="40">
        <v>743</v>
      </c>
      <c r="F1229" s="40">
        <v>-237.58</v>
      </c>
      <c r="G1229" s="40">
        <v>-505.42</v>
      </c>
      <c r="H1229" s="40">
        <v>0</v>
      </c>
      <c r="I1229" s="40">
        <v>1</v>
      </c>
    </row>
    <row r="1230" spans="2:9" hidden="1" outlineLevel="2" x14ac:dyDescent="0.25">
      <c r="B1230" s="317" t="s">
        <v>315</v>
      </c>
      <c r="C1230" s="8" t="s">
        <v>199</v>
      </c>
      <c r="D1230" s="284" t="s">
        <v>274</v>
      </c>
      <c r="E1230" s="40">
        <v>3979.4</v>
      </c>
      <c r="F1230" s="40">
        <v>-502</v>
      </c>
      <c r="G1230" s="40">
        <v>-3479.4</v>
      </c>
      <c r="H1230" s="40">
        <v>-2</v>
      </c>
      <c r="I1230" s="40">
        <v>1</v>
      </c>
    </row>
    <row r="1231" spans="2:9" hidden="1" outlineLevel="2" x14ac:dyDescent="0.25">
      <c r="B1231" s="317" t="s">
        <v>315</v>
      </c>
      <c r="C1231" s="8" t="s">
        <v>38</v>
      </c>
      <c r="D1231" s="284" t="s">
        <v>260</v>
      </c>
      <c r="E1231" s="40">
        <v>743</v>
      </c>
      <c r="F1231" s="40">
        <v>-361.81</v>
      </c>
      <c r="G1231" s="40">
        <v>-381.19</v>
      </c>
      <c r="H1231" s="40">
        <v>0</v>
      </c>
      <c r="I1231" s="40">
        <v>1</v>
      </c>
    </row>
    <row r="1232" spans="2:9" hidden="1" outlineLevel="2" x14ac:dyDescent="0.25">
      <c r="B1232" s="317" t="s">
        <v>315</v>
      </c>
      <c r="C1232" s="8" t="s">
        <v>16</v>
      </c>
      <c r="D1232" s="284" t="s">
        <v>266</v>
      </c>
      <c r="E1232" s="40">
        <v>2192</v>
      </c>
      <c r="F1232" s="40">
        <v>-1166.0999999999999</v>
      </c>
      <c r="G1232" s="40">
        <v>-1025.9000000000001</v>
      </c>
      <c r="H1232" s="40">
        <v>0</v>
      </c>
      <c r="I1232" s="40">
        <v>1</v>
      </c>
    </row>
    <row r="1233" spans="2:9" hidden="1" outlineLevel="2" x14ac:dyDescent="0.25">
      <c r="B1233" s="317" t="s">
        <v>315</v>
      </c>
      <c r="C1233" s="8" t="s">
        <v>16</v>
      </c>
      <c r="D1233" s="284" t="s">
        <v>266</v>
      </c>
      <c r="E1233" s="40">
        <v>743</v>
      </c>
      <c r="F1233" s="40">
        <v>-531.38</v>
      </c>
      <c r="G1233" s="40">
        <v>-211.62</v>
      </c>
      <c r="H1233" s="40">
        <v>0</v>
      </c>
      <c r="I1233" s="40">
        <v>1</v>
      </c>
    </row>
    <row r="1234" spans="2:9" hidden="1" outlineLevel="2" x14ac:dyDescent="0.25">
      <c r="B1234" s="317" t="s">
        <v>315</v>
      </c>
      <c r="C1234" s="8" t="s">
        <v>16</v>
      </c>
      <c r="D1234" s="284" t="s">
        <v>266</v>
      </c>
      <c r="E1234" s="40">
        <v>743</v>
      </c>
      <c r="F1234" s="40">
        <v>-531.38</v>
      </c>
      <c r="G1234" s="40">
        <v>-211.62</v>
      </c>
      <c r="H1234" s="40">
        <v>0</v>
      </c>
      <c r="I1234" s="40">
        <v>1</v>
      </c>
    </row>
    <row r="1235" spans="2:9" hidden="1" outlineLevel="2" x14ac:dyDescent="0.25">
      <c r="B1235" s="317" t="s">
        <v>315</v>
      </c>
      <c r="C1235" s="8" t="s">
        <v>84</v>
      </c>
      <c r="D1235" s="284" t="s">
        <v>271</v>
      </c>
      <c r="E1235" s="40">
        <v>743</v>
      </c>
      <c r="F1235" s="40">
        <v>-237.58</v>
      </c>
      <c r="G1235" s="40">
        <v>-505.42</v>
      </c>
      <c r="H1235" s="40">
        <v>0</v>
      </c>
      <c r="I1235" s="40">
        <v>1</v>
      </c>
    </row>
    <row r="1236" spans="2:9" hidden="1" outlineLevel="2" x14ac:dyDescent="0.25">
      <c r="B1236" s="317" t="s">
        <v>315</v>
      </c>
      <c r="C1236" s="8" t="s">
        <v>84</v>
      </c>
      <c r="D1236" s="284" t="s">
        <v>271</v>
      </c>
      <c r="E1236" s="40">
        <v>835.6</v>
      </c>
      <c r="F1236" s="40">
        <v>-84.72</v>
      </c>
      <c r="G1236" s="40">
        <v>-750.88</v>
      </c>
      <c r="H1236" s="40">
        <v>0</v>
      </c>
      <c r="I1236" s="40">
        <v>1</v>
      </c>
    </row>
    <row r="1237" spans="2:9" hidden="1" outlineLevel="2" x14ac:dyDescent="0.25">
      <c r="B1237" s="317" t="s">
        <v>315</v>
      </c>
      <c r="C1237" s="8" t="s">
        <v>54</v>
      </c>
      <c r="D1237" s="284" t="s">
        <v>286</v>
      </c>
      <c r="E1237" s="40">
        <v>743</v>
      </c>
      <c r="F1237" s="40">
        <v>-524.89</v>
      </c>
      <c r="G1237" s="40">
        <v>-218.11</v>
      </c>
      <c r="H1237" s="40">
        <v>0</v>
      </c>
      <c r="I1237" s="40">
        <v>1</v>
      </c>
    </row>
    <row r="1238" spans="2:9" hidden="1" outlineLevel="2" x14ac:dyDescent="0.25">
      <c r="B1238" s="317" t="s">
        <v>315</v>
      </c>
      <c r="C1238" s="8" t="s">
        <v>84</v>
      </c>
      <c r="D1238" s="284" t="s">
        <v>271</v>
      </c>
      <c r="E1238" s="40">
        <v>743</v>
      </c>
      <c r="F1238" s="40">
        <v>-84.72</v>
      </c>
      <c r="G1238" s="40">
        <v>-658.28</v>
      </c>
      <c r="H1238" s="40">
        <v>0</v>
      </c>
      <c r="I1238" s="40">
        <v>1</v>
      </c>
    </row>
    <row r="1239" spans="2:9" hidden="1" outlineLevel="2" x14ac:dyDescent="0.25">
      <c r="B1239" s="317" t="s">
        <v>315</v>
      </c>
      <c r="C1239" s="8" t="s">
        <v>16</v>
      </c>
      <c r="D1239" s="284" t="s">
        <v>266</v>
      </c>
      <c r="E1239" s="40">
        <v>743</v>
      </c>
      <c r="F1239" s="40">
        <v>-531.38</v>
      </c>
      <c r="G1239" s="40">
        <v>-211.62</v>
      </c>
      <c r="H1239" s="40">
        <v>0</v>
      </c>
      <c r="I1239" s="40">
        <v>1</v>
      </c>
    </row>
    <row r="1240" spans="2:9" hidden="1" outlineLevel="2" x14ac:dyDescent="0.25">
      <c r="B1240" s="317" t="s">
        <v>315</v>
      </c>
      <c r="C1240" s="8" t="s">
        <v>16</v>
      </c>
      <c r="D1240" s="284" t="s">
        <v>266</v>
      </c>
      <c r="E1240" s="40">
        <v>1965</v>
      </c>
      <c r="F1240" s="40">
        <v>-531.38</v>
      </c>
      <c r="G1240" s="40">
        <v>-1433.62</v>
      </c>
      <c r="H1240" s="40">
        <v>0</v>
      </c>
      <c r="I1240" s="40">
        <v>1</v>
      </c>
    </row>
    <row r="1241" spans="2:9" hidden="1" outlineLevel="2" x14ac:dyDescent="0.25">
      <c r="B1241" s="317" t="s">
        <v>315</v>
      </c>
      <c r="C1241" s="8" t="s">
        <v>241</v>
      </c>
      <c r="D1241" s="284" t="s">
        <v>269</v>
      </c>
      <c r="E1241" s="40">
        <v>92.6</v>
      </c>
      <c r="F1241" s="40">
        <v>0</v>
      </c>
      <c r="G1241" s="40">
        <v>0</v>
      </c>
      <c r="H1241" s="40">
        <v>92.6</v>
      </c>
      <c r="I1241" s="40">
        <v>1</v>
      </c>
    </row>
    <row r="1242" spans="2:9" hidden="1" outlineLevel="2" x14ac:dyDescent="0.25">
      <c r="B1242" s="317" t="s">
        <v>315</v>
      </c>
      <c r="C1242" s="8" t="s">
        <v>244</v>
      </c>
      <c r="D1242" s="284" t="s">
        <v>275</v>
      </c>
      <c r="E1242" s="40">
        <v>300</v>
      </c>
      <c r="F1242" s="40">
        <v>-133.15</v>
      </c>
      <c r="G1242" s="40">
        <v>-133.56</v>
      </c>
      <c r="H1242" s="40">
        <v>33.29</v>
      </c>
      <c r="I1242" s="40">
        <v>1</v>
      </c>
    </row>
    <row r="1243" spans="2:9" hidden="1" outlineLevel="2" x14ac:dyDescent="0.25">
      <c r="B1243" s="317" t="s">
        <v>315</v>
      </c>
      <c r="C1243" s="8" t="s">
        <v>16</v>
      </c>
      <c r="D1243" s="284" t="s">
        <v>266</v>
      </c>
      <c r="E1243" s="40">
        <v>300</v>
      </c>
      <c r="F1243" s="40">
        <v>-359.9</v>
      </c>
      <c r="G1243" s="40">
        <v>59.9</v>
      </c>
      <c r="H1243" s="40">
        <v>0</v>
      </c>
      <c r="I1243" s="40">
        <v>1</v>
      </c>
    </row>
    <row r="1244" spans="2:9" hidden="1" outlineLevel="2" x14ac:dyDescent="0.25">
      <c r="B1244" s="317" t="s">
        <v>315</v>
      </c>
      <c r="C1244" s="8" t="s">
        <v>84</v>
      </c>
      <c r="D1244" s="284" t="s">
        <v>271</v>
      </c>
      <c r="E1244" s="40">
        <v>300</v>
      </c>
      <c r="F1244" s="40">
        <v>0</v>
      </c>
      <c r="G1244" s="40">
        <v>0</v>
      </c>
      <c r="H1244" s="40">
        <v>300</v>
      </c>
      <c r="I1244" s="40">
        <v>1</v>
      </c>
    </row>
    <row r="1245" spans="2:9" hidden="1" outlineLevel="2" x14ac:dyDescent="0.25">
      <c r="B1245" s="317" t="s">
        <v>315</v>
      </c>
      <c r="C1245" s="8" t="s">
        <v>38</v>
      </c>
      <c r="D1245" s="284" t="s">
        <v>260</v>
      </c>
      <c r="E1245" s="40">
        <v>300</v>
      </c>
      <c r="F1245" s="40">
        <v>-228</v>
      </c>
      <c r="G1245" s="40">
        <v>-72</v>
      </c>
      <c r="H1245" s="40">
        <v>0</v>
      </c>
      <c r="I1245" s="40">
        <v>1</v>
      </c>
    </row>
    <row r="1246" spans="2:9" hidden="1" outlineLevel="2" x14ac:dyDescent="0.25">
      <c r="B1246" s="317" t="s">
        <v>315</v>
      </c>
      <c r="C1246" s="8" t="s">
        <v>16</v>
      </c>
      <c r="D1246" s="284" t="s">
        <v>266</v>
      </c>
      <c r="E1246" s="40">
        <v>392.6</v>
      </c>
      <c r="F1246" s="40">
        <v>-362.9</v>
      </c>
      <c r="G1246" s="40">
        <v>-29.7</v>
      </c>
      <c r="H1246" s="40">
        <v>0</v>
      </c>
      <c r="I1246" s="40">
        <v>1</v>
      </c>
    </row>
    <row r="1247" spans="2:9" hidden="1" outlineLevel="2" x14ac:dyDescent="0.25">
      <c r="B1247" s="317" t="s">
        <v>315</v>
      </c>
      <c r="C1247" s="8" t="s">
        <v>16</v>
      </c>
      <c r="D1247" s="284" t="s">
        <v>266</v>
      </c>
      <c r="E1247" s="40">
        <v>300</v>
      </c>
      <c r="F1247" s="40">
        <v>-362.9</v>
      </c>
      <c r="G1247" s="40">
        <v>0</v>
      </c>
      <c r="H1247" s="40">
        <v>-62.9</v>
      </c>
      <c r="I1247" s="40">
        <v>1</v>
      </c>
    </row>
    <row r="1248" spans="2:9" hidden="1" outlineLevel="2" x14ac:dyDescent="0.25">
      <c r="B1248" s="317" t="s">
        <v>315</v>
      </c>
      <c r="C1248" s="8" t="s">
        <v>16</v>
      </c>
      <c r="D1248" s="284" t="s">
        <v>266</v>
      </c>
      <c r="E1248" s="40">
        <v>300</v>
      </c>
      <c r="F1248" s="40">
        <v>-362.9</v>
      </c>
      <c r="G1248" s="40">
        <v>0</v>
      </c>
      <c r="H1248" s="40">
        <v>-62.9</v>
      </c>
      <c r="I1248" s="40">
        <v>1</v>
      </c>
    </row>
    <row r="1249" spans="2:9" hidden="1" outlineLevel="2" x14ac:dyDescent="0.25">
      <c r="B1249" s="317" t="s">
        <v>315</v>
      </c>
      <c r="C1249" s="8" t="s">
        <v>84</v>
      </c>
      <c r="D1249" s="284" t="s">
        <v>271</v>
      </c>
      <c r="E1249" s="40">
        <v>300</v>
      </c>
      <c r="F1249" s="40">
        <v>-152.86000000000001</v>
      </c>
      <c r="G1249" s="40">
        <v>-147.13999999999999</v>
      </c>
      <c r="H1249" s="40">
        <v>0</v>
      </c>
      <c r="I1249" s="40">
        <v>1</v>
      </c>
    </row>
    <row r="1250" spans="2:9" hidden="1" outlineLevel="2" x14ac:dyDescent="0.25">
      <c r="B1250" s="317" t="s">
        <v>315</v>
      </c>
      <c r="C1250" s="8" t="s">
        <v>84</v>
      </c>
      <c r="D1250" s="284" t="s">
        <v>271</v>
      </c>
      <c r="E1250" s="40">
        <v>300</v>
      </c>
      <c r="F1250" s="40">
        <v>0</v>
      </c>
      <c r="G1250" s="40">
        <v>0</v>
      </c>
      <c r="H1250" s="40">
        <v>300</v>
      </c>
      <c r="I1250" s="40">
        <v>1</v>
      </c>
    </row>
    <row r="1251" spans="2:9" hidden="1" outlineLevel="2" x14ac:dyDescent="0.25">
      <c r="B1251" s="317" t="s">
        <v>315</v>
      </c>
      <c r="C1251" s="8" t="s">
        <v>54</v>
      </c>
      <c r="D1251" s="284" t="s">
        <v>286</v>
      </c>
      <c r="E1251" s="40">
        <v>300</v>
      </c>
      <c r="F1251" s="40">
        <v>-300</v>
      </c>
      <c r="G1251" s="40">
        <v>-5.27</v>
      </c>
      <c r="H1251" s="40">
        <v>-5.27</v>
      </c>
      <c r="I1251" s="40">
        <v>1</v>
      </c>
    </row>
    <row r="1252" spans="2:9" hidden="1" outlineLevel="2" x14ac:dyDescent="0.25">
      <c r="B1252" s="317" t="s">
        <v>315</v>
      </c>
      <c r="C1252" s="8" t="s">
        <v>84</v>
      </c>
      <c r="D1252" s="284" t="s">
        <v>271</v>
      </c>
      <c r="E1252" s="40">
        <v>300</v>
      </c>
      <c r="F1252" s="40">
        <v>0</v>
      </c>
      <c r="G1252" s="40">
        <v>0</v>
      </c>
      <c r="H1252" s="40">
        <v>300</v>
      </c>
      <c r="I1252" s="40">
        <v>1</v>
      </c>
    </row>
    <row r="1253" spans="2:9" hidden="1" outlineLevel="2" x14ac:dyDescent="0.25">
      <c r="B1253" s="317" t="s">
        <v>315</v>
      </c>
      <c r="C1253" s="8" t="s">
        <v>16</v>
      </c>
      <c r="D1253" s="284" t="s">
        <v>266</v>
      </c>
      <c r="E1253" s="40">
        <v>300</v>
      </c>
      <c r="F1253" s="40">
        <v>-362.9</v>
      </c>
      <c r="G1253" s="40">
        <v>0</v>
      </c>
      <c r="H1253" s="40">
        <v>-62.9</v>
      </c>
      <c r="I1253" s="40">
        <v>1</v>
      </c>
    </row>
    <row r="1254" spans="2:9" hidden="1" outlineLevel="2" x14ac:dyDescent="0.25">
      <c r="B1254" s="317" t="s">
        <v>315</v>
      </c>
      <c r="C1254" s="8" t="s">
        <v>16</v>
      </c>
      <c r="D1254" s="284" t="s">
        <v>266</v>
      </c>
      <c r="E1254" s="40">
        <v>1522</v>
      </c>
      <c r="F1254" s="40">
        <v>-362.9</v>
      </c>
      <c r="G1254" s="40">
        <v>-1159.0999999999999</v>
      </c>
      <c r="H1254" s="40">
        <v>0</v>
      </c>
      <c r="I1254" s="40">
        <v>1</v>
      </c>
    </row>
    <row r="1255" spans="2:9" hidden="1" outlineLevel="2" x14ac:dyDescent="0.25">
      <c r="B1255" s="317" t="s">
        <v>315</v>
      </c>
      <c r="C1255" s="8" t="s">
        <v>241</v>
      </c>
      <c r="D1255" s="284" t="s">
        <v>269</v>
      </c>
      <c r="E1255" s="40">
        <v>300</v>
      </c>
      <c r="F1255" s="40">
        <v>-225</v>
      </c>
      <c r="G1255" s="40">
        <v>-71.709999999999994</v>
      </c>
      <c r="H1255" s="40">
        <v>3.29</v>
      </c>
      <c r="I1255" s="40">
        <v>1</v>
      </c>
    </row>
    <row r="1256" spans="2:9" hidden="1" outlineLevel="2" x14ac:dyDescent="0.25">
      <c r="B1256" s="317" t="s">
        <v>315</v>
      </c>
      <c r="C1256" s="8" t="s">
        <v>244</v>
      </c>
      <c r="D1256" s="284" t="s">
        <v>275</v>
      </c>
      <c r="E1256" s="40">
        <v>300</v>
      </c>
      <c r="F1256" s="40">
        <v>-133.15</v>
      </c>
      <c r="G1256" s="40">
        <v>-133.56</v>
      </c>
      <c r="H1256" s="40">
        <v>33.29</v>
      </c>
      <c r="I1256" s="40">
        <v>1</v>
      </c>
    </row>
    <row r="1257" spans="2:9" hidden="1" outlineLevel="2" x14ac:dyDescent="0.25">
      <c r="B1257" s="317" t="s">
        <v>315</v>
      </c>
      <c r="C1257" s="8" t="s">
        <v>199</v>
      </c>
      <c r="D1257" s="284" t="s">
        <v>274</v>
      </c>
      <c r="E1257" s="40">
        <v>1436.75</v>
      </c>
      <c r="F1257" s="40">
        <v>0</v>
      </c>
      <c r="G1257" s="40">
        <v>-1295</v>
      </c>
      <c r="H1257" s="40">
        <v>141.75</v>
      </c>
      <c r="I1257" s="40">
        <v>1</v>
      </c>
    </row>
    <row r="1258" spans="2:9" hidden="1" outlineLevel="2" x14ac:dyDescent="0.25">
      <c r="B1258" s="317" t="s">
        <v>315</v>
      </c>
      <c r="C1258" s="8" t="s">
        <v>16</v>
      </c>
      <c r="D1258" s="284" t="s">
        <v>266</v>
      </c>
      <c r="E1258" s="40">
        <v>300</v>
      </c>
      <c r="F1258" s="40">
        <v>-359.9</v>
      </c>
      <c r="G1258" s="40">
        <v>59.9</v>
      </c>
      <c r="H1258" s="40">
        <v>0</v>
      </c>
      <c r="I1258" s="40">
        <v>1</v>
      </c>
    </row>
    <row r="1259" spans="2:9" hidden="1" outlineLevel="2" x14ac:dyDescent="0.25">
      <c r="B1259" s="317" t="s">
        <v>315</v>
      </c>
      <c r="C1259" s="8" t="s">
        <v>84</v>
      </c>
      <c r="D1259" s="284" t="s">
        <v>271</v>
      </c>
      <c r="E1259" s="40">
        <v>300</v>
      </c>
      <c r="F1259" s="40">
        <v>-152.86000000000001</v>
      </c>
      <c r="G1259" s="40">
        <v>-147.13999999999999</v>
      </c>
      <c r="H1259" s="40">
        <v>0</v>
      </c>
      <c r="I1259" s="40">
        <v>1</v>
      </c>
    </row>
    <row r="1260" spans="2:9" hidden="1" outlineLevel="2" x14ac:dyDescent="0.25">
      <c r="B1260" s="317" t="s">
        <v>315</v>
      </c>
      <c r="C1260" s="8" t="s">
        <v>38</v>
      </c>
      <c r="D1260" s="284" t="s">
        <v>260</v>
      </c>
      <c r="E1260" s="40">
        <v>300</v>
      </c>
      <c r="F1260" s="40">
        <v>-228</v>
      </c>
      <c r="G1260" s="40">
        <v>-72</v>
      </c>
      <c r="H1260" s="40">
        <v>0</v>
      </c>
      <c r="I1260" s="40">
        <v>1</v>
      </c>
    </row>
    <row r="1261" spans="2:9" hidden="1" outlineLevel="2" x14ac:dyDescent="0.25">
      <c r="B1261" s="317" t="s">
        <v>315</v>
      </c>
      <c r="C1261" s="8" t="s">
        <v>16</v>
      </c>
      <c r="D1261" s="284" t="s">
        <v>266</v>
      </c>
      <c r="E1261" s="40">
        <v>300</v>
      </c>
      <c r="F1261" s="40">
        <v>-362.9</v>
      </c>
      <c r="G1261" s="40">
        <v>0</v>
      </c>
      <c r="H1261" s="40">
        <v>-62.9</v>
      </c>
      <c r="I1261" s="40">
        <v>1</v>
      </c>
    </row>
    <row r="1262" spans="2:9" hidden="1" outlineLevel="2" x14ac:dyDescent="0.25">
      <c r="B1262" s="317" t="s">
        <v>315</v>
      </c>
      <c r="C1262" s="8" t="s">
        <v>16</v>
      </c>
      <c r="D1262" s="284" t="s">
        <v>266</v>
      </c>
      <c r="E1262" s="40">
        <v>300</v>
      </c>
      <c r="F1262" s="40">
        <v>-362.9</v>
      </c>
      <c r="G1262" s="40">
        <v>0</v>
      </c>
      <c r="H1262" s="40">
        <v>-62.9</v>
      </c>
      <c r="I1262" s="40">
        <v>1</v>
      </c>
    </row>
    <row r="1263" spans="2:9" hidden="1" outlineLevel="2" x14ac:dyDescent="0.25">
      <c r="B1263" s="317" t="s">
        <v>315</v>
      </c>
      <c r="C1263" s="8" t="s">
        <v>16</v>
      </c>
      <c r="D1263" s="284" t="s">
        <v>266</v>
      </c>
      <c r="E1263" s="40">
        <v>300</v>
      </c>
      <c r="F1263" s="40">
        <v>-362.9</v>
      </c>
      <c r="G1263" s="40">
        <v>0</v>
      </c>
      <c r="H1263" s="40">
        <v>-62.9</v>
      </c>
      <c r="I1263" s="40">
        <v>1</v>
      </c>
    </row>
    <row r="1264" spans="2:9" hidden="1" outlineLevel="2" x14ac:dyDescent="0.25">
      <c r="B1264" s="317" t="s">
        <v>315</v>
      </c>
      <c r="C1264" s="8" t="s">
        <v>84</v>
      </c>
      <c r="D1264" s="284" t="s">
        <v>271</v>
      </c>
      <c r="E1264" s="40">
        <v>300</v>
      </c>
      <c r="F1264" s="40">
        <v>-152.86000000000001</v>
      </c>
      <c r="G1264" s="40">
        <v>-147.13999999999999</v>
      </c>
      <c r="H1264" s="40">
        <v>0</v>
      </c>
      <c r="I1264" s="40">
        <v>1</v>
      </c>
    </row>
    <row r="1265" spans="2:9" hidden="1" outlineLevel="2" x14ac:dyDescent="0.25">
      <c r="B1265" s="317" t="s">
        <v>315</v>
      </c>
      <c r="C1265" s="8" t="s">
        <v>84</v>
      </c>
      <c r="D1265" s="284" t="s">
        <v>271</v>
      </c>
      <c r="E1265" s="40">
        <v>300</v>
      </c>
      <c r="F1265" s="40">
        <v>0</v>
      </c>
      <c r="G1265" s="40">
        <v>0</v>
      </c>
      <c r="H1265" s="40">
        <v>300</v>
      </c>
      <c r="I1265" s="40">
        <v>1</v>
      </c>
    </row>
    <row r="1266" spans="2:9" hidden="1" outlineLevel="2" x14ac:dyDescent="0.25">
      <c r="B1266" s="317" t="s">
        <v>315</v>
      </c>
      <c r="C1266" s="8" t="s">
        <v>54</v>
      </c>
      <c r="D1266" s="284" t="s">
        <v>286</v>
      </c>
      <c r="E1266" s="40">
        <v>600</v>
      </c>
      <c r="F1266" s="40">
        <v>-300</v>
      </c>
      <c r="G1266" s="40">
        <v>89.73</v>
      </c>
      <c r="H1266" s="40">
        <v>389.73</v>
      </c>
      <c r="I1266" s="40">
        <v>1</v>
      </c>
    </row>
    <row r="1267" spans="2:9" hidden="1" outlineLevel="2" x14ac:dyDescent="0.25">
      <c r="B1267" s="317" t="s">
        <v>315</v>
      </c>
      <c r="C1267" s="8" t="s">
        <v>84</v>
      </c>
      <c r="D1267" s="284" t="s">
        <v>271</v>
      </c>
      <c r="E1267" s="40">
        <v>1681.87</v>
      </c>
      <c r="F1267" s="40">
        <v>-185.3</v>
      </c>
      <c r="G1267" s="40">
        <v>-1496.57</v>
      </c>
      <c r="H1267" s="40">
        <v>0</v>
      </c>
      <c r="I1267" s="40">
        <v>1</v>
      </c>
    </row>
    <row r="1268" spans="2:9" hidden="1" outlineLevel="2" x14ac:dyDescent="0.25">
      <c r="B1268" s="317" t="s">
        <v>315</v>
      </c>
      <c r="C1268" s="8" t="s">
        <v>84</v>
      </c>
      <c r="D1268" s="284" t="s">
        <v>271</v>
      </c>
      <c r="E1268" s="40">
        <v>300</v>
      </c>
      <c r="F1268" s="40">
        <v>0</v>
      </c>
      <c r="G1268" s="40">
        <v>0</v>
      </c>
      <c r="H1268" s="40">
        <v>300</v>
      </c>
      <c r="I1268" s="40">
        <v>1</v>
      </c>
    </row>
    <row r="1269" spans="2:9" hidden="1" outlineLevel="2" x14ac:dyDescent="0.25">
      <c r="B1269" s="317" t="s">
        <v>315</v>
      </c>
      <c r="C1269" s="8" t="s">
        <v>16</v>
      </c>
      <c r="D1269" s="284" t="s">
        <v>266</v>
      </c>
      <c r="E1269" s="40">
        <v>300</v>
      </c>
      <c r="F1269" s="40">
        <v>-362.9</v>
      </c>
      <c r="G1269" s="40">
        <v>0</v>
      </c>
      <c r="H1269" s="40">
        <v>-62.9</v>
      </c>
      <c r="I1269" s="40">
        <v>1</v>
      </c>
    </row>
    <row r="1270" spans="2:9" hidden="1" outlineLevel="2" x14ac:dyDescent="0.25">
      <c r="B1270" s="317" t="s">
        <v>315</v>
      </c>
      <c r="C1270" s="8" t="s">
        <v>16</v>
      </c>
      <c r="D1270" s="284" t="s">
        <v>266</v>
      </c>
      <c r="E1270" s="40">
        <v>1522</v>
      </c>
      <c r="F1270" s="40">
        <v>-362.9</v>
      </c>
      <c r="G1270" s="40">
        <v>-1159.0999999999999</v>
      </c>
      <c r="H1270" s="40">
        <v>0</v>
      </c>
      <c r="I1270" s="40">
        <v>1</v>
      </c>
    </row>
    <row r="1271" spans="2:9" hidden="1" outlineLevel="2" x14ac:dyDescent="0.25">
      <c r="B1271" s="317" t="s">
        <v>315</v>
      </c>
      <c r="C1271" s="8" t="s">
        <v>244</v>
      </c>
      <c r="D1271" s="284" t="s">
        <v>275</v>
      </c>
      <c r="E1271" s="40">
        <v>300</v>
      </c>
      <c r="F1271" s="40">
        <v>-133.15</v>
      </c>
      <c r="G1271" s="40">
        <v>-133.56</v>
      </c>
      <c r="H1271" s="40">
        <v>33.29</v>
      </c>
      <c r="I1271" s="40">
        <v>1</v>
      </c>
    </row>
    <row r="1272" spans="2:9" hidden="1" outlineLevel="2" x14ac:dyDescent="0.25">
      <c r="B1272" s="317" t="s">
        <v>315</v>
      </c>
      <c r="C1272" s="8" t="s">
        <v>16</v>
      </c>
      <c r="D1272" s="284" t="s">
        <v>266</v>
      </c>
      <c r="E1272" s="40">
        <v>300</v>
      </c>
      <c r="F1272" s="40">
        <v>-359.9</v>
      </c>
      <c r="G1272" s="40">
        <v>59.9</v>
      </c>
      <c r="H1272" s="40">
        <v>0</v>
      </c>
      <c r="I1272" s="40">
        <v>1</v>
      </c>
    </row>
    <row r="1273" spans="2:9" hidden="1" outlineLevel="2" x14ac:dyDescent="0.25">
      <c r="B1273" s="317" t="s">
        <v>315</v>
      </c>
      <c r="C1273" s="8" t="s">
        <v>84</v>
      </c>
      <c r="D1273" s="284" t="s">
        <v>271</v>
      </c>
      <c r="E1273" s="40">
        <v>300</v>
      </c>
      <c r="F1273" s="40">
        <v>-152.86000000000001</v>
      </c>
      <c r="G1273" s="40">
        <v>-147.13999999999999</v>
      </c>
      <c r="H1273" s="40">
        <v>0</v>
      </c>
      <c r="I1273" s="40">
        <v>1</v>
      </c>
    </row>
    <row r="1274" spans="2:9" hidden="1" outlineLevel="2" x14ac:dyDescent="0.25">
      <c r="B1274" s="317" t="s">
        <v>315</v>
      </c>
      <c r="C1274" s="8" t="s">
        <v>38</v>
      </c>
      <c r="D1274" s="284" t="s">
        <v>260</v>
      </c>
      <c r="E1274" s="40">
        <v>300</v>
      </c>
      <c r="F1274" s="40">
        <v>-228</v>
      </c>
      <c r="G1274" s="40">
        <v>-72</v>
      </c>
      <c r="H1274" s="40">
        <v>0</v>
      </c>
      <c r="I1274" s="40">
        <v>1</v>
      </c>
    </row>
    <row r="1275" spans="2:9" hidden="1" outlineLevel="2" x14ac:dyDescent="0.25">
      <c r="B1275" s="317" t="s">
        <v>315</v>
      </c>
      <c r="C1275" s="8" t="s">
        <v>16</v>
      </c>
      <c r="D1275" s="284" t="s">
        <v>266</v>
      </c>
      <c r="E1275" s="40">
        <v>300</v>
      </c>
      <c r="F1275" s="40">
        <v>-362.9</v>
      </c>
      <c r="G1275" s="40">
        <v>0</v>
      </c>
      <c r="H1275" s="40">
        <v>-62.9</v>
      </c>
      <c r="I1275" s="40">
        <v>1</v>
      </c>
    </row>
    <row r="1276" spans="2:9" hidden="1" outlineLevel="2" x14ac:dyDescent="0.25">
      <c r="B1276" s="317" t="s">
        <v>315</v>
      </c>
      <c r="C1276" s="8" t="s">
        <v>16</v>
      </c>
      <c r="D1276" s="284" t="s">
        <v>266</v>
      </c>
      <c r="E1276" s="40">
        <v>300</v>
      </c>
      <c r="F1276" s="40">
        <v>-362.9</v>
      </c>
      <c r="G1276" s="40">
        <v>0</v>
      </c>
      <c r="H1276" s="40">
        <v>-62.9</v>
      </c>
      <c r="I1276" s="40">
        <v>1</v>
      </c>
    </row>
    <row r="1277" spans="2:9" hidden="1" outlineLevel="2" x14ac:dyDescent="0.25">
      <c r="B1277" s="317" t="s">
        <v>315</v>
      </c>
      <c r="C1277" s="8" t="s">
        <v>16</v>
      </c>
      <c r="D1277" s="284" t="s">
        <v>266</v>
      </c>
      <c r="E1277" s="40">
        <v>300</v>
      </c>
      <c r="F1277" s="40">
        <v>-362.9</v>
      </c>
      <c r="G1277" s="40">
        <v>0</v>
      </c>
      <c r="H1277" s="40">
        <v>-62.9</v>
      </c>
      <c r="I1277" s="40">
        <v>1</v>
      </c>
    </row>
    <row r="1278" spans="2:9" hidden="1" outlineLevel="2" x14ac:dyDescent="0.25">
      <c r="B1278" s="317" t="s">
        <v>315</v>
      </c>
      <c r="C1278" s="8" t="s">
        <v>84</v>
      </c>
      <c r="D1278" s="284" t="s">
        <v>271</v>
      </c>
      <c r="E1278" s="40">
        <v>300</v>
      </c>
      <c r="F1278" s="40">
        <v>0</v>
      </c>
      <c r="G1278" s="40">
        <v>0</v>
      </c>
      <c r="H1278" s="40">
        <v>300</v>
      </c>
      <c r="I1278" s="40">
        <v>1</v>
      </c>
    </row>
    <row r="1279" spans="2:9" hidden="1" outlineLevel="2" x14ac:dyDescent="0.25">
      <c r="B1279" s="317" t="s">
        <v>315</v>
      </c>
      <c r="C1279" s="8" t="s">
        <v>84</v>
      </c>
      <c r="D1279" s="284" t="s">
        <v>271</v>
      </c>
      <c r="E1279" s="40">
        <v>300</v>
      </c>
      <c r="F1279" s="40">
        <v>-263.35000000000002</v>
      </c>
      <c r="G1279" s="40">
        <v>-36.65</v>
      </c>
      <c r="H1279" s="40">
        <v>0</v>
      </c>
      <c r="I1279" s="40">
        <v>1</v>
      </c>
    </row>
    <row r="1280" spans="2:9" hidden="1" outlineLevel="2" x14ac:dyDescent="0.25">
      <c r="B1280" s="317" t="s">
        <v>315</v>
      </c>
      <c r="C1280" s="8" t="s">
        <v>16</v>
      </c>
      <c r="D1280" s="284" t="s">
        <v>266</v>
      </c>
      <c r="E1280" s="40">
        <v>300</v>
      </c>
      <c r="F1280" s="40">
        <v>-362.9</v>
      </c>
      <c r="G1280" s="40">
        <v>0</v>
      </c>
      <c r="H1280" s="40">
        <v>-62.9</v>
      </c>
      <c r="I1280" s="40">
        <v>1</v>
      </c>
    </row>
    <row r="1281" spans="2:9" hidden="1" outlineLevel="2" x14ac:dyDescent="0.25">
      <c r="B1281" s="317" t="s">
        <v>315</v>
      </c>
      <c r="C1281" s="8" t="s">
        <v>16</v>
      </c>
      <c r="D1281" s="284" t="s">
        <v>266</v>
      </c>
      <c r="E1281" s="40">
        <v>1522</v>
      </c>
      <c r="F1281" s="40">
        <v>-362.9</v>
      </c>
      <c r="G1281" s="40">
        <v>-1159.0999999999999</v>
      </c>
      <c r="H1281" s="40">
        <v>0</v>
      </c>
      <c r="I1281" s="40">
        <v>1</v>
      </c>
    </row>
    <row r="1282" spans="2:9" hidden="1" outlineLevel="2" x14ac:dyDescent="0.25">
      <c r="B1282" s="317" t="s">
        <v>315</v>
      </c>
      <c r="C1282" s="8" t="s">
        <v>241</v>
      </c>
      <c r="D1282" s="284" t="s">
        <v>269</v>
      </c>
      <c r="E1282" s="40">
        <v>443</v>
      </c>
      <c r="F1282" s="40">
        <v>-130.53</v>
      </c>
      <c r="G1282" s="40">
        <v>-309.18</v>
      </c>
      <c r="H1282" s="40">
        <v>3.29</v>
      </c>
      <c r="I1282" s="40">
        <v>1</v>
      </c>
    </row>
    <row r="1283" spans="2:9" hidden="1" outlineLevel="2" x14ac:dyDescent="0.25">
      <c r="B1283" s="317" t="s">
        <v>315</v>
      </c>
      <c r="C1283" s="8" t="s">
        <v>244</v>
      </c>
      <c r="D1283" s="284" t="s">
        <v>275</v>
      </c>
      <c r="E1283" s="40">
        <v>1079.2</v>
      </c>
      <c r="F1283" s="40">
        <v>-224.4</v>
      </c>
      <c r="G1283" s="40">
        <v>-798.7</v>
      </c>
      <c r="H1283" s="40">
        <v>56.1</v>
      </c>
      <c r="I1283" s="40">
        <v>1</v>
      </c>
    </row>
    <row r="1284" spans="2:9" hidden="1" outlineLevel="2" x14ac:dyDescent="0.25">
      <c r="B1284" s="317" t="s">
        <v>315</v>
      </c>
      <c r="C1284" s="8" t="s">
        <v>16</v>
      </c>
      <c r="D1284" s="284" t="s">
        <v>266</v>
      </c>
      <c r="E1284" s="40">
        <v>743</v>
      </c>
      <c r="F1284" s="40">
        <v>-531.38</v>
      </c>
      <c r="G1284" s="40">
        <v>-211.62</v>
      </c>
      <c r="H1284" s="40">
        <v>0</v>
      </c>
      <c r="I1284" s="40">
        <v>1</v>
      </c>
    </row>
    <row r="1285" spans="2:9" hidden="1" outlineLevel="2" x14ac:dyDescent="0.25">
      <c r="B1285" s="317" t="s">
        <v>315</v>
      </c>
      <c r="C1285" s="8" t="s">
        <v>84</v>
      </c>
      <c r="D1285" s="284" t="s">
        <v>271</v>
      </c>
      <c r="E1285" s="40">
        <v>743</v>
      </c>
      <c r="F1285" s="40">
        <v>-237.58</v>
      </c>
      <c r="G1285" s="40">
        <v>-505.42</v>
      </c>
      <c r="H1285" s="40">
        <v>0</v>
      </c>
      <c r="I1285" s="40">
        <v>1</v>
      </c>
    </row>
    <row r="1286" spans="2:9" hidden="1" outlineLevel="2" x14ac:dyDescent="0.25">
      <c r="B1286" s="317" t="s">
        <v>315</v>
      </c>
      <c r="C1286" s="8" t="s">
        <v>38</v>
      </c>
      <c r="D1286" s="284" t="s">
        <v>260</v>
      </c>
      <c r="E1286" s="40">
        <v>743</v>
      </c>
      <c r="F1286" s="40">
        <v>-361.81</v>
      </c>
      <c r="G1286" s="40">
        <v>-381.19</v>
      </c>
      <c r="H1286" s="40">
        <v>0</v>
      </c>
      <c r="I1286" s="40">
        <v>1</v>
      </c>
    </row>
    <row r="1287" spans="2:9" hidden="1" outlineLevel="2" x14ac:dyDescent="0.25">
      <c r="B1287" s="317" t="s">
        <v>315</v>
      </c>
      <c r="C1287" s="8" t="s">
        <v>16</v>
      </c>
      <c r="D1287" s="284" t="s">
        <v>266</v>
      </c>
      <c r="E1287" s="40">
        <v>743</v>
      </c>
      <c r="F1287" s="40">
        <v>-531.38</v>
      </c>
      <c r="G1287" s="40">
        <v>-211.62</v>
      </c>
      <c r="H1287" s="40">
        <v>0</v>
      </c>
      <c r="I1287" s="40">
        <v>1</v>
      </c>
    </row>
    <row r="1288" spans="2:9" hidden="1" outlineLevel="2" x14ac:dyDescent="0.25">
      <c r="B1288" s="317" t="s">
        <v>315</v>
      </c>
      <c r="C1288" s="8" t="s">
        <v>16</v>
      </c>
      <c r="D1288" s="284" t="s">
        <v>266</v>
      </c>
      <c r="E1288" s="40">
        <v>743</v>
      </c>
      <c r="F1288" s="40">
        <v>-531.38</v>
      </c>
      <c r="G1288" s="40">
        <v>-211.62</v>
      </c>
      <c r="H1288" s="40">
        <v>0</v>
      </c>
      <c r="I1288" s="40">
        <v>1</v>
      </c>
    </row>
    <row r="1289" spans="2:9" hidden="1" outlineLevel="2" x14ac:dyDescent="0.25">
      <c r="B1289" s="317" t="s">
        <v>315</v>
      </c>
      <c r="C1289" s="8" t="s">
        <v>16</v>
      </c>
      <c r="D1289" s="284" t="s">
        <v>266</v>
      </c>
      <c r="E1289" s="40">
        <v>743</v>
      </c>
      <c r="F1289" s="40">
        <v>-531.38</v>
      </c>
      <c r="G1289" s="40">
        <v>-211.62</v>
      </c>
      <c r="H1289" s="40">
        <v>0</v>
      </c>
      <c r="I1289" s="40">
        <v>1</v>
      </c>
    </row>
    <row r="1290" spans="2:9" hidden="1" outlineLevel="2" x14ac:dyDescent="0.25">
      <c r="B1290" s="317" t="s">
        <v>315</v>
      </c>
      <c r="C1290" s="8" t="s">
        <v>84</v>
      </c>
      <c r="D1290" s="284" t="s">
        <v>271</v>
      </c>
      <c r="E1290" s="40">
        <v>743</v>
      </c>
      <c r="F1290" s="40">
        <v>-84.72</v>
      </c>
      <c r="G1290" s="40">
        <v>-658.28</v>
      </c>
      <c r="H1290" s="40">
        <v>0</v>
      </c>
      <c r="I1290" s="40">
        <v>1</v>
      </c>
    </row>
    <row r="1291" spans="2:9" hidden="1" outlineLevel="2" x14ac:dyDescent="0.25">
      <c r="B1291" s="317" t="s">
        <v>315</v>
      </c>
      <c r="C1291" s="8" t="s">
        <v>84</v>
      </c>
      <c r="D1291" s="284" t="s">
        <v>271</v>
      </c>
      <c r="E1291" s="40">
        <v>743</v>
      </c>
      <c r="F1291" s="40">
        <v>-84.72</v>
      </c>
      <c r="G1291" s="40">
        <v>-658.28</v>
      </c>
      <c r="H1291" s="40">
        <v>0</v>
      </c>
      <c r="I1291" s="40">
        <v>1</v>
      </c>
    </row>
    <row r="1292" spans="2:9" hidden="1" outlineLevel="2" x14ac:dyDescent="0.25">
      <c r="B1292" s="317" t="s">
        <v>315</v>
      </c>
      <c r="C1292" s="8" t="s">
        <v>16</v>
      </c>
      <c r="D1292" s="284" t="s">
        <v>266</v>
      </c>
      <c r="E1292" s="40">
        <v>835.6</v>
      </c>
      <c r="F1292" s="40">
        <v>-531.38</v>
      </c>
      <c r="G1292" s="40">
        <v>-304.22000000000003</v>
      </c>
      <c r="H1292" s="40">
        <v>0</v>
      </c>
      <c r="I1292" s="40">
        <v>1</v>
      </c>
    </row>
    <row r="1293" spans="2:9" hidden="1" outlineLevel="2" x14ac:dyDescent="0.25">
      <c r="B1293" s="317" t="s">
        <v>315</v>
      </c>
      <c r="C1293" s="8" t="s">
        <v>16</v>
      </c>
      <c r="D1293" s="284" t="s">
        <v>266</v>
      </c>
      <c r="E1293" s="40">
        <v>2057.6</v>
      </c>
      <c r="F1293" s="40">
        <v>0</v>
      </c>
      <c r="G1293" s="40">
        <v>0</v>
      </c>
      <c r="H1293" s="40">
        <v>2057.6</v>
      </c>
      <c r="I1293" s="40">
        <v>1</v>
      </c>
    </row>
    <row r="1294" spans="2:9" hidden="1" outlineLevel="2" x14ac:dyDescent="0.25">
      <c r="B1294" s="317" t="s">
        <v>315</v>
      </c>
      <c r="C1294" s="8" t="s">
        <v>244</v>
      </c>
      <c r="D1294" s="284" t="s">
        <v>275</v>
      </c>
      <c r="E1294" s="40">
        <v>300</v>
      </c>
      <c r="F1294" s="40">
        <v>-133.15</v>
      </c>
      <c r="G1294" s="40">
        <v>-133.56</v>
      </c>
      <c r="H1294" s="40">
        <v>33.29</v>
      </c>
      <c r="I1294" s="40">
        <v>1</v>
      </c>
    </row>
    <row r="1295" spans="2:9" hidden="1" outlineLevel="2" x14ac:dyDescent="0.25">
      <c r="B1295" s="317" t="s">
        <v>315</v>
      </c>
      <c r="C1295" s="8" t="s">
        <v>16</v>
      </c>
      <c r="D1295" s="284" t="s">
        <v>266</v>
      </c>
      <c r="E1295" s="40">
        <v>300</v>
      </c>
      <c r="F1295" s="40">
        <v>-362.9</v>
      </c>
      <c r="G1295" s="40">
        <v>62.9</v>
      </c>
      <c r="H1295" s="40">
        <v>0</v>
      </c>
      <c r="I1295" s="40">
        <v>1</v>
      </c>
    </row>
    <row r="1296" spans="2:9" hidden="1" outlineLevel="2" x14ac:dyDescent="0.25">
      <c r="B1296" s="317" t="s">
        <v>315</v>
      </c>
      <c r="C1296" s="8" t="s">
        <v>84</v>
      </c>
      <c r="D1296" s="284" t="s">
        <v>271</v>
      </c>
      <c r="E1296" s="40">
        <v>392.6</v>
      </c>
      <c r="F1296" s="40">
        <v>0</v>
      </c>
      <c r="G1296" s="40">
        <v>0</v>
      </c>
      <c r="H1296" s="40">
        <v>392.6</v>
      </c>
      <c r="I1296" s="40">
        <v>1</v>
      </c>
    </row>
    <row r="1297" spans="2:9" hidden="1" outlineLevel="2" x14ac:dyDescent="0.25">
      <c r="B1297" s="317" t="s">
        <v>315</v>
      </c>
      <c r="C1297" s="8" t="s">
        <v>38</v>
      </c>
      <c r="D1297" s="284" t="s">
        <v>260</v>
      </c>
      <c r="E1297" s="40">
        <v>392.6</v>
      </c>
      <c r="F1297" s="40">
        <v>-228</v>
      </c>
      <c r="G1297" s="40">
        <v>-164.6</v>
      </c>
      <c r="H1297" s="40">
        <v>0</v>
      </c>
      <c r="I1297" s="40">
        <v>1</v>
      </c>
    </row>
    <row r="1298" spans="2:9" hidden="1" outlineLevel="2" x14ac:dyDescent="0.25">
      <c r="B1298" s="317" t="s">
        <v>315</v>
      </c>
      <c r="C1298" s="8" t="s">
        <v>16</v>
      </c>
      <c r="D1298" s="284" t="s">
        <v>266</v>
      </c>
      <c r="E1298" s="40">
        <v>300</v>
      </c>
      <c r="F1298" s="40">
        <v>-362.9</v>
      </c>
      <c r="G1298" s="40">
        <v>0</v>
      </c>
      <c r="H1298" s="40">
        <v>-62.9</v>
      </c>
      <c r="I1298" s="40">
        <v>1</v>
      </c>
    </row>
    <row r="1299" spans="2:9" hidden="1" outlineLevel="2" x14ac:dyDescent="0.25">
      <c r="B1299" s="317" t="s">
        <v>315</v>
      </c>
      <c r="C1299" s="8" t="s">
        <v>16</v>
      </c>
      <c r="D1299" s="284" t="s">
        <v>266</v>
      </c>
      <c r="E1299" s="40">
        <v>392.6</v>
      </c>
      <c r="F1299" s="40">
        <v>-362.9</v>
      </c>
      <c r="G1299" s="40">
        <v>-29.7</v>
      </c>
      <c r="H1299" s="40">
        <v>0</v>
      </c>
      <c r="I1299" s="40">
        <v>1</v>
      </c>
    </row>
    <row r="1300" spans="2:9" hidden="1" outlineLevel="2" x14ac:dyDescent="0.25">
      <c r="B1300" s="317" t="s">
        <v>315</v>
      </c>
      <c r="C1300" s="8" t="s">
        <v>16</v>
      </c>
      <c r="D1300" s="284" t="s">
        <v>266</v>
      </c>
      <c r="E1300" s="40">
        <v>300</v>
      </c>
      <c r="F1300" s="40">
        <v>-362.9</v>
      </c>
      <c r="G1300" s="40">
        <v>0</v>
      </c>
      <c r="H1300" s="40">
        <v>-62.9</v>
      </c>
      <c r="I1300" s="40">
        <v>1</v>
      </c>
    </row>
    <row r="1301" spans="2:9" hidden="1" outlineLevel="2" x14ac:dyDescent="0.25">
      <c r="B1301" s="317" t="s">
        <v>315</v>
      </c>
      <c r="C1301" s="8" t="s">
        <v>84</v>
      </c>
      <c r="D1301" s="284" t="s">
        <v>271</v>
      </c>
      <c r="E1301" s="40">
        <v>300</v>
      </c>
      <c r="F1301" s="40">
        <v>0</v>
      </c>
      <c r="G1301" s="40">
        <v>0</v>
      </c>
      <c r="H1301" s="40">
        <v>300</v>
      </c>
      <c r="I1301" s="40">
        <v>1</v>
      </c>
    </row>
    <row r="1302" spans="2:9" hidden="1" outlineLevel="2" x14ac:dyDescent="0.25">
      <c r="B1302" s="317" t="s">
        <v>315</v>
      </c>
      <c r="C1302" s="8" t="s">
        <v>84</v>
      </c>
      <c r="D1302" s="284" t="s">
        <v>271</v>
      </c>
      <c r="E1302" s="40">
        <v>300</v>
      </c>
      <c r="F1302" s="40">
        <v>0</v>
      </c>
      <c r="G1302" s="40">
        <v>0</v>
      </c>
      <c r="H1302" s="40">
        <v>300</v>
      </c>
      <c r="I1302" s="40">
        <v>1</v>
      </c>
    </row>
    <row r="1303" spans="2:9" hidden="1" outlineLevel="2" x14ac:dyDescent="0.25">
      <c r="B1303" s="317" t="s">
        <v>315</v>
      </c>
      <c r="C1303" s="8" t="s">
        <v>16</v>
      </c>
      <c r="D1303" s="284" t="s">
        <v>266</v>
      </c>
      <c r="E1303" s="40">
        <v>300</v>
      </c>
      <c r="F1303" s="40">
        <v>-362.9</v>
      </c>
      <c r="G1303" s="40">
        <v>0</v>
      </c>
      <c r="H1303" s="40">
        <v>-62.9</v>
      </c>
      <c r="I1303" s="40">
        <v>1</v>
      </c>
    </row>
    <row r="1304" spans="2:9" hidden="1" outlineLevel="2" x14ac:dyDescent="0.25">
      <c r="B1304" s="317" t="s">
        <v>315</v>
      </c>
      <c r="C1304" s="8" t="s">
        <v>16</v>
      </c>
      <c r="D1304" s="284" t="s">
        <v>266</v>
      </c>
      <c r="E1304" s="40">
        <v>1522</v>
      </c>
      <c r="F1304" s="40">
        <v>-362.9</v>
      </c>
      <c r="G1304" s="40">
        <v>-1159.0999999999999</v>
      </c>
      <c r="H1304" s="40">
        <v>0</v>
      </c>
      <c r="I1304" s="40">
        <v>1</v>
      </c>
    </row>
    <row r="1305" spans="2:9" hidden="1" outlineLevel="2" x14ac:dyDescent="0.25">
      <c r="B1305" s="317" t="s">
        <v>315</v>
      </c>
      <c r="C1305" s="8" t="s">
        <v>16</v>
      </c>
      <c r="D1305" s="284" t="s">
        <v>266</v>
      </c>
      <c r="E1305" s="40">
        <v>10437.4</v>
      </c>
      <c r="F1305" s="40">
        <v>-2310.85</v>
      </c>
      <c r="G1305" s="40">
        <v>-8126.55</v>
      </c>
      <c r="H1305" s="40">
        <v>0</v>
      </c>
      <c r="I1305" s="40">
        <v>1</v>
      </c>
    </row>
    <row r="1306" spans="2:9" hidden="1" outlineLevel="2" x14ac:dyDescent="0.25">
      <c r="B1306" s="317" t="s">
        <v>315</v>
      </c>
      <c r="C1306" s="8" t="s">
        <v>241</v>
      </c>
      <c r="D1306" s="284" t="s">
        <v>269</v>
      </c>
      <c r="E1306" s="40">
        <v>92.6</v>
      </c>
      <c r="F1306" s="40">
        <v>0</v>
      </c>
      <c r="G1306" s="40">
        <v>0</v>
      </c>
      <c r="H1306" s="40">
        <v>92.6</v>
      </c>
      <c r="I1306" s="40">
        <v>1</v>
      </c>
    </row>
    <row r="1307" spans="2:9" hidden="1" outlineLevel="2" x14ac:dyDescent="0.25">
      <c r="B1307" s="317" t="s">
        <v>315</v>
      </c>
      <c r="C1307" s="8" t="s">
        <v>244</v>
      </c>
      <c r="D1307" s="284" t="s">
        <v>275</v>
      </c>
      <c r="E1307" s="40">
        <v>300</v>
      </c>
      <c r="F1307" s="40">
        <v>-133.15</v>
      </c>
      <c r="G1307" s="40">
        <v>-133.56</v>
      </c>
      <c r="H1307" s="40">
        <v>33.29</v>
      </c>
      <c r="I1307" s="40">
        <v>1</v>
      </c>
    </row>
    <row r="1308" spans="2:9" hidden="1" outlineLevel="2" x14ac:dyDescent="0.25">
      <c r="B1308" s="317" t="s">
        <v>315</v>
      </c>
      <c r="C1308" s="8" t="s">
        <v>16</v>
      </c>
      <c r="D1308" s="284" t="s">
        <v>266</v>
      </c>
      <c r="E1308" s="40">
        <v>300</v>
      </c>
      <c r="F1308" s="40">
        <v>-362.9</v>
      </c>
      <c r="G1308" s="40">
        <v>62.9</v>
      </c>
      <c r="H1308" s="40">
        <v>0</v>
      </c>
      <c r="I1308" s="40">
        <v>1</v>
      </c>
    </row>
    <row r="1309" spans="2:9" hidden="1" outlineLevel="2" x14ac:dyDescent="0.25">
      <c r="B1309" s="317" t="s">
        <v>315</v>
      </c>
      <c r="C1309" s="8" t="s">
        <v>84</v>
      </c>
      <c r="D1309" s="284" t="s">
        <v>271</v>
      </c>
      <c r="E1309" s="40">
        <v>300</v>
      </c>
      <c r="F1309" s="40">
        <v>0</v>
      </c>
      <c r="G1309" s="40">
        <v>0</v>
      </c>
      <c r="H1309" s="40">
        <v>300</v>
      </c>
      <c r="I1309" s="40">
        <v>1</v>
      </c>
    </row>
    <row r="1310" spans="2:9" hidden="1" outlineLevel="2" x14ac:dyDescent="0.25">
      <c r="B1310" s="317" t="s">
        <v>315</v>
      </c>
      <c r="C1310" s="8" t="s">
        <v>38</v>
      </c>
      <c r="D1310" s="284" t="s">
        <v>260</v>
      </c>
      <c r="E1310" s="40">
        <v>300</v>
      </c>
      <c r="F1310" s="40">
        <v>-228</v>
      </c>
      <c r="G1310" s="40">
        <v>-72</v>
      </c>
      <c r="H1310" s="40">
        <v>0</v>
      </c>
      <c r="I1310" s="40">
        <v>1</v>
      </c>
    </row>
    <row r="1311" spans="2:9" hidden="1" outlineLevel="2" x14ac:dyDescent="0.25">
      <c r="B1311" s="317" t="s">
        <v>315</v>
      </c>
      <c r="C1311" s="8" t="s">
        <v>16</v>
      </c>
      <c r="D1311" s="284" t="s">
        <v>266</v>
      </c>
      <c r="E1311" s="40">
        <v>300</v>
      </c>
      <c r="F1311" s="40">
        <v>-362.9</v>
      </c>
      <c r="G1311" s="40">
        <v>0</v>
      </c>
      <c r="H1311" s="40">
        <v>-62.9</v>
      </c>
      <c r="I1311" s="40">
        <v>1</v>
      </c>
    </row>
    <row r="1312" spans="2:9" hidden="1" outlineLevel="2" x14ac:dyDescent="0.25">
      <c r="B1312" s="317" t="s">
        <v>315</v>
      </c>
      <c r="C1312" s="8" t="s">
        <v>16</v>
      </c>
      <c r="D1312" s="284" t="s">
        <v>266</v>
      </c>
      <c r="E1312" s="40">
        <v>300</v>
      </c>
      <c r="F1312" s="40">
        <v>-362.9</v>
      </c>
      <c r="G1312" s="40">
        <v>0</v>
      </c>
      <c r="H1312" s="40">
        <v>-62.9</v>
      </c>
      <c r="I1312" s="40">
        <v>1</v>
      </c>
    </row>
    <row r="1313" spans="2:9" hidden="1" outlineLevel="2" x14ac:dyDescent="0.25">
      <c r="B1313" s="317" t="s">
        <v>315</v>
      </c>
      <c r="C1313" s="8" t="s">
        <v>16</v>
      </c>
      <c r="D1313" s="284" t="s">
        <v>266</v>
      </c>
      <c r="E1313" s="40">
        <v>300</v>
      </c>
      <c r="F1313" s="40">
        <v>-362.9</v>
      </c>
      <c r="G1313" s="40">
        <v>0</v>
      </c>
      <c r="H1313" s="40">
        <v>-62.9</v>
      </c>
      <c r="I1313" s="40">
        <v>1</v>
      </c>
    </row>
    <row r="1314" spans="2:9" hidden="1" outlineLevel="2" x14ac:dyDescent="0.25">
      <c r="B1314" s="317" t="s">
        <v>315</v>
      </c>
      <c r="C1314" s="8" t="s">
        <v>84</v>
      </c>
      <c r="D1314" s="284" t="s">
        <v>271</v>
      </c>
      <c r="E1314" s="40">
        <v>392.6</v>
      </c>
      <c r="F1314" s="40">
        <v>0</v>
      </c>
      <c r="G1314" s="40">
        <v>0</v>
      </c>
      <c r="H1314" s="40">
        <v>392.6</v>
      </c>
      <c r="I1314" s="40">
        <v>1</v>
      </c>
    </row>
    <row r="1315" spans="2:9" hidden="1" outlineLevel="2" x14ac:dyDescent="0.25">
      <c r="B1315" s="317" t="s">
        <v>315</v>
      </c>
      <c r="C1315" s="8" t="s">
        <v>84</v>
      </c>
      <c r="D1315" s="284" t="s">
        <v>271</v>
      </c>
      <c r="E1315" s="40">
        <v>300</v>
      </c>
      <c r="F1315" s="40">
        <v>0</v>
      </c>
      <c r="G1315" s="40">
        <v>0</v>
      </c>
      <c r="H1315" s="40">
        <v>300</v>
      </c>
      <c r="I1315" s="40">
        <v>1</v>
      </c>
    </row>
    <row r="1316" spans="2:9" hidden="1" outlineLevel="2" x14ac:dyDescent="0.25">
      <c r="B1316" s="317" t="s">
        <v>315</v>
      </c>
      <c r="C1316" s="8" t="s">
        <v>16</v>
      </c>
      <c r="D1316" s="284" t="s">
        <v>266</v>
      </c>
      <c r="E1316" s="40">
        <v>1522</v>
      </c>
      <c r="F1316" s="40">
        <v>-362.9</v>
      </c>
      <c r="G1316" s="40">
        <v>-1159.0999999999999</v>
      </c>
      <c r="H1316" s="40">
        <v>0</v>
      </c>
      <c r="I1316" s="40">
        <v>1</v>
      </c>
    </row>
    <row r="1317" spans="2:9" hidden="1" outlineLevel="2" x14ac:dyDescent="0.25">
      <c r="B1317" s="317" t="s">
        <v>315</v>
      </c>
      <c r="C1317" s="8" t="s">
        <v>16</v>
      </c>
      <c r="D1317" s="284" t="s">
        <v>266</v>
      </c>
      <c r="E1317" s="40">
        <v>300</v>
      </c>
      <c r="F1317" s="40">
        <v>-362.9</v>
      </c>
      <c r="G1317" s="40">
        <v>0</v>
      </c>
      <c r="H1317" s="40">
        <v>-62.9</v>
      </c>
      <c r="I1317" s="40">
        <v>1</v>
      </c>
    </row>
    <row r="1318" spans="2:9" hidden="1" outlineLevel="2" x14ac:dyDescent="0.25">
      <c r="B1318" s="317" t="s">
        <v>315</v>
      </c>
      <c r="C1318" s="8" t="s">
        <v>244</v>
      </c>
      <c r="D1318" s="284" t="s">
        <v>275</v>
      </c>
      <c r="E1318" s="40">
        <v>300</v>
      </c>
      <c r="F1318" s="40">
        <v>-133.15</v>
      </c>
      <c r="G1318" s="40">
        <v>-133.56</v>
      </c>
      <c r="H1318" s="40">
        <v>33.29</v>
      </c>
      <c r="I1318" s="40">
        <v>1</v>
      </c>
    </row>
    <row r="1319" spans="2:9" hidden="1" outlineLevel="2" x14ac:dyDescent="0.25">
      <c r="B1319" s="317" t="s">
        <v>315</v>
      </c>
      <c r="C1319" s="8" t="s">
        <v>16</v>
      </c>
      <c r="D1319" s="284" t="s">
        <v>266</v>
      </c>
      <c r="E1319" s="40">
        <v>300</v>
      </c>
      <c r="F1319" s="40">
        <v>-362.9</v>
      </c>
      <c r="G1319" s="40">
        <v>62.9</v>
      </c>
      <c r="H1319" s="40">
        <v>0</v>
      </c>
      <c r="I1319" s="40">
        <v>1</v>
      </c>
    </row>
    <row r="1320" spans="2:9" hidden="1" outlineLevel="2" x14ac:dyDescent="0.25">
      <c r="B1320" s="317" t="s">
        <v>315</v>
      </c>
      <c r="C1320" s="8" t="s">
        <v>84</v>
      </c>
      <c r="D1320" s="284" t="s">
        <v>271</v>
      </c>
      <c r="E1320" s="40">
        <v>300</v>
      </c>
      <c r="F1320" s="40">
        <v>0</v>
      </c>
      <c r="G1320" s="40">
        <v>0</v>
      </c>
      <c r="H1320" s="40">
        <v>300</v>
      </c>
      <c r="I1320" s="40">
        <v>1</v>
      </c>
    </row>
    <row r="1321" spans="2:9" hidden="1" outlineLevel="2" x14ac:dyDescent="0.25">
      <c r="B1321" s="317" t="s">
        <v>315</v>
      </c>
      <c r="C1321" s="8" t="s">
        <v>38</v>
      </c>
      <c r="D1321" s="284" t="s">
        <v>260</v>
      </c>
      <c r="E1321" s="40">
        <v>300</v>
      </c>
      <c r="F1321" s="40">
        <v>-228</v>
      </c>
      <c r="G1321" s="40">
        <v>-72</v>
      </c>
      <c r="H1321" s="40">
        <v>0</v>
      </c>
      <c r="I1321" s="40">
        <v>1</v>
      </c>
    </row>
    <row r="1322" spans="2:9" hidden="1" outlineLevel="2" x14ac:dyDescent="0.25">
      <c r="B1322" s="317" t="s">
        <v>315</v>
      </c>
      <c r="C1322" s="8" t="s">
        <v>16</v>
      </c>
      <c r="D1322" s="284" t="s">
        <v>266</v>
      </c>
      <c r="E1322" s="40">
        <v>936.2</v>
      </c>
      <c r="F1322" s="40">
        <v>-736.53</v>
      </c>
      <c r="G1322" s="40">
        <v>-199.67</v>
      </c>
      <c r="H1322" s="40">
        <v>0</v>
      </c>
      <c r="I1322" s="40">
        <v>1</v>
      </c>
    </row>
    <row r="1323" spans="2:9" hidden="1" outlineLevel="2" x14ac:dyDescent="0.25">
      <c r="B1323" s="317" t="s">
        <v>315</v>
      </c>
      <c r="C1323" s="8" t="s">
        <v>16</v>
      </c>
      <c r="D1323" s="284" t="s">
        <v>266</v>
      </c>
      <c r="E1323" s="40">
        <v>300</v>
      </c>
      <c r="F1323" s="40">
        <v>-362.9</v>
      </c>
      <c r="G1323" s="40">
        <v>0</v>
      </c>
      <c r="H1323" s="40">
        <v>-62.9</v>
      </c>
      <c r="I1323" s="40">
        <v>1</v>
      </c>
    </row>
    <row r="1324" spans="2:9" hidden="1" outlineLevel="2" x14ac:dyDescent="0.25">
      <c r="B1324" s="317" t="s">
        <v>315</v>
      </c>
      <c r="C1324" s="8" t="s">
        <v>84</v>
      </c>
      <c r="D1324" s="284" t="s">
        <v>271</v>
      </c>
      <c r="E1324" s="40">
        <v>300</v>
      </c>
      <c r="F1324" s="40">
        <v>0</v>
      </c>
      <c r="G1324" s="40">
        <v>0</v>
      </c>
      <c r="H1324" s="40">
        <v>300</v>
      </c>
      <c r="I1324" s="40">
        <v>1</v>
      </c>
    </row>
    <row r="1325" spans="2:9" hidden="1" outlineLevel="2" x14ac:dyDescent="0.25">
      <c r="B1325" s="317" t="s">
        <v>315</v>
      </c>
      <c r="C1325" s="8" t="s">
        <v>84</v>
      </c>
      <c r="D1325" s="284" t="s">
        <v>271</v>
      </c>
      <c r="E1325" s="40">
        <v>300</v>
      </c>
      <c r="F1325" s="40">
        <v>0</v>
      </c>
      <c r="G1325" s="40">
        <v>0</v>
      </c>
      <c r="H1325" s="40">
        <v>300</v>
      </c>
      <c r="I1325" s="40">
        <v>1</v>
      </c>
    </row>
    <row r="1326" spans="2:9" hidden="1" outlineLevel="2" x14ac:dyDescent="0.25">
      <c r="B1326" s="317" t="s">
        <v>315</v>
      </c>
      <c r="C1326" s="8" t="s">
        <v>16</v>
      </c>
      <c r="D1326" s="284" t="s">
        <v>266</v>
      </c>
      <c r="E1326" s="40">
        <v>300</v>
      </c>
      <c r="F1326" s="40">
        <v>-362.9</v>
      </c>
      <c r="G1326" s="40">
        <v>0</v>
      </c>
      <c r="H1326" s="40">
        <v>-62.9</v>
      </c>
      <c r="I1326" s="40">
        <v>1</v>
      </c>
    </row>
    <row r="1327" spans="2:9" hidden="1" outlineLevel="2" x14ac:dyDescent="0.25">
      <c r="B1327" s="317" t="s">
        <v>315</v>
      </c>
      <c r="C1327" s="8" t="s">
        <v>16</v>
      </c>
      <c r="D1327" s="284" t="s">
        <v>266</v>
      </c>
      <c r="E1327" s="40">
        <v>1522</v>
      </c>
      <c r="F1327" s="40">
        <v>-362.9</v>
      </c>
      <c r="G1327" s="40">
        <v>-1159.0999999999999</v>
      </c>
      <c r="H1327" s="40">
        <v>0</v>
      </c>
      <c r="I1327" s="40">
        <v>1</v>
      </c>
    </row>
    <row r="1328" spans="2:9" hidden="1" outlineLevel="2" x14ac:dyDescent="0.25">
      <c r="B1328" s="317" t="s">
        <v>315</v>
      </c>
      <c r="C1328" s="8" t="s">
        <v>16</v>
      </c>
      <c r="D1328" s="284" t="s">
        <v>266</v>
      </c>
      <c r="E1328" s="40">
        <v>300</v>
      </c>
      <c r="F1328" s="40">
        <v>-147.34</v>
      </c>
      <c r="G1328" s="40">
        <v>-149.66</v>
      </c>
      <c r="H1328" s="40">
        <v>3</v>
      </c>
      <c r="I1328" s="40">
        <v>1</v>
      </c>
    </row>
    <row r="1329" spans="2:11" hidden="1" outlineLevel="2" x14ac:dyDescent="0.25">
      <c r="B1329" s="317" t="s">
        <v>315</v>
      </c>
      <c r="C1329" s="8" t="s">
        <v>244</v>
      </c>
      <c r="D1329" s="284" t="s">
        <v>275</v>
      </c>
      <c r="E1329" s="40">
        <v>300</v>
      </c>
      <c r="F1329" s="40">
        <v>-133.15</v>
      </c>
      <c r="G1329" s="40">
        <v>-133.56</v>
      </c>
      <c r="H1329" s="40">
        <v>33.29</v>
      </c>
      <c r="I1329" s="40">
        <v>1</v>
      </c>
    </row>
    <row r="1330" spans="2:11" hidden="1" outlineLevel="2" x14ac:dyDescent="0.25">
      <c r="B1330" s="317" t="s">
        <v>315</v>
      </c>
      <c r="C1330" s="8" t="s">
        <v>16</v>
      </c>
      <c r="D1330" s="284" t="s">
        <v>266</v>
      </c>
      <c r="E1330" s="40">
        <v>300</v>
      </c>
      <c r="F1330" s="40">
        <v>-362.9</v>
      </c>
      <c r="G1330" s="40">
        <v>62.9</v>
      </c>
      <c r="H1330" s="40">
        <v>0</v>
      </c>
      <c r="I1330" s="40">
        <v>1</v>
      </c>
    </row>
    <row r="1331" spans="2:11" hidden="1" outlineLevel="2" x14ac:dyDescent="0.25">
      <c r="B1331" s="317" t="s">
        <v>315</v>
      </c>
      <c r="C1331" s="8" t="s">
        <v>84</v>
      </c>
      <c r="D1331" s="284" t="s">
        <v>271</v>
      </c>
      <c r="E1331" s="40">
        <v>300</v>
      </c>
      <c r="F1331" s="40">
        <v>0</v>
      </c>
      <c r="G1331" s="40">
        <v>0</v>
      </c>
      <c r="H1331" s="40">
        <v>300</v>
      </c>
      <c r="I1331" s="40">
        <v>1</v>
      </c>
    </row>
    <row r="1332" spans="2:11" hidden="1" outlineLevel="2" x14ac:dyDescent="0.25">
      <c r="B1332" s="317" t="s">
        <v>315</v>
      </c>
      <c r="C1332" s="8" t="s">
        <v>38</v>
      </c>
      <c r="D1332" s="284" t="s">
        <v>260</v>
      </c>
      <c r="E1332" s="40">
        <v>300</v>
      </c>
      <c r="F1332" s="40">
        <v>-228</v>
      </c>
      <c r="G1332" s="40">
        <v>-72</v>
      </c>
      <c r="H1332" s="40">
        <v>0</v>
      </c>
      <c r="I1332" s="40">
        <v>1</v>
      </c>
    </row>
    <row r="1333" spans="2:11" hidden="1" outlineLevel="2" x14ac:dyDescent="0.25">
      <c r="B1333" s="317" t="s">
        <v>315</v>
      </c>
      <c r="C1333" s="8" t="s">
        <v>16</v>
      </c>
      <c r="D1333" s="284" t="s">
        <v>266</v>
      </c>
      <c r="E1333" s="40">
        <v>300</v>
      </c>
      <c r="F1333" s="40">
        <v>-362.9</v>
      </c>
      <c r="G1333" s="40">
        <v>0</v>
      </c>
      <c r="H1333" s="40">
        <v>-62.9</v>
      </c>
      <c r="I1333" s="40">
        <v>1</v>
      </c>
    </row>
    <row r="1334" spans="2:11" hidden="1" outlineLevel="2" x14ac:dyDescent="0.25">
      <c r="B1334" s="317" t="s">
        <v>315</v>
      </c>
      <c r="C1334" s="8" t="s">
        <v>16</v>
      </c>
      <c r="D1334" s="284" t="s">
        <v>266</v>
      </c>
      <c r="E1334" s="40">
        <v>300</v>
      </c>
      <c r="F1334" s="40">
        <v>-362.9</v>
      </c>
      <c r="G1334" s="40">
        <v>0</v>
      </c>
      <c r="H1334" s="40">
        <v>-62.9</v>
      </c>
      <c r="I1334" s="40">
        <v>1</v>
      </c>
    </row>
    <row r="1335" spans="2:11" hidden="1" outlineLevel="2" x14ac:dyDescent="0.25">
      <c r="B1335" s="317" t="s">
        <v>315</v>
      </c>
      <c r="C1335" s="8" t="s">
        <v>16</v>
      </c>
      <c r="D1335" s="284" t="s">
        <v>266</v>
      </c>
      <c r="E1335" s="40">
        <v>300</v>
      </c>
      <c r="F1335" s="40">
        <v>-362.9</v>
      </c>
      <c r="G1335" s="40">
        <v>0</v>
      </c>
      <c r="H1335" s="40">
        <v>-62.9</v>
      </c>
      <c r="I1335" s="40">
        <v>1</v>
      </c>
    </row>
    <row r="1336" spans="2:11" hidden="1" outlineLevel="2" x14ac:dyDescent="0.25">
      <c r="B1336" s="317" t="s">
        <v>315</v>
      </c>
      <c r="C1336" s="8" t="s">
        <v>84</v>
      </c>
      <c r="D1336" s="284" t="s">
        <v>271</v>
      </c>
      <c r="E1336" s="40">
        <v>300</v>
      </c>
      <c r="F1336" s="40">
        <v>0</v>
      </c>
      <c r="G1336" s="40">
        <v>0</v>
      </c>
      <c r="H1336" s="40">
        <v>300</v>
      </c>
      <c r="I1336" s="40">
        <v>1</v>
      </c>
    </row>
    <row r="1337" spans="2:11" hidden="1" outlineLevel="2" x14ac:dyDescent="0.25">
      <c r="B1337" s="317" t="s">
        <v>315</v>
      </c>
      <c r="C1337" s="8" t="s">
        <v>16</v>
      </c>
      <c r="D1337" s="284" t="s">
        <v>266</v>
      </c>
      <c r="E1337" s="40">
        <v>300</v>
      </c>
      <c r="F1337" s="40">
        <v>-362.9</v>
      </c>
      <c r="G1337" s="40">
        <v>0</v>
      </c>
      <c r="H1337" s="40">
        <v>-62.9</v>
      </c>
      <c r="I1337" s="40">
        <v>1</v>
      </c>
    </row>
    <row r="1338" spans="2:11" hidden="1" outlineLevel="2" x14ac:dyDescent="0.25">
      <c r="B1338" s="317" t="s">
        <v>315</v>
      </c>
      <c r="C1338" s="8" t="s">
        <v>16</v>
      </c>
      <c r="D1338" s="284" t="s">
        <v>266</v>
      </c>
      <c r="E1338" s="40">
        <v>1522</v>
      </c>
      <c r="F1338" s="40">
        <v>-362.9</v>
      </c>
      <c r="G1338" s="40">
        <v>-1159.0999999999999</v>
      </c>
      <c r="H1338" s="40">
        <v>0</v>
      </c>
      <c r="I1338" s="40">
        <v>1</v>
      </c>
    </row>
    <row r="1339" spans="2:11" hidden="1" outlineLevel="2" x14ac:dyDescent="0.25">
      <c r="B1339" s="317" t="s">
        <v>315</v>
      </c>
      <c r="C1339" s="8" t="s">
        <v>16</v>
      </c>
      <c r="D1339" s="284" t="s">
        <v>266</v>
      </c>
      <c r="E1339" s="40">
        <v>300</v>
      </c>
      <c r="F1339" s="40">
        <v>-147.34</v>
      </c>
      <c r="G1339" s="40">
        <v>-149.66</v>
      </c>
      <c r="H1339" s="40">
        <v>3</v>
      </c>
      <c r="I1339" s="40">
        <v>1</v>
      </c>
    </row>
    <row r="1340" spans="2:11" outlineLevel="1" collapsed="1" x14ac:dyDescent="0.25">
      <c r="B1340" s="318" t="s">
        <v>327</v>
      </c>
      <c r="E1340" s="40">
        <f>SUBTOTAL(9,E1102:E1339)</f>
        <v>188523.24000000011</v>
      </c>
      <c r="F1340" s="40">
        <f>SUBTOTAL(9,F1102:F1339)</f>
        <v>-76840.589999999924</v>
      </c>
      <c r="G1340" s="40">
        <f>SUBTOTAL(9,G1102:G1339)</f>
        <v>-102014.83</v>
      </c>
      <c r="H1340" s="40">
        <f>SUBTOTAL(9,H1102:H1339)</f>
        <v>9667.8200000000088</v>
      </c>
      <c r="I1340" s="40">
        <f>SUBTOTAL(9,I1102:I1339)</f>
        <v>238</v>
      </c>
      <c r="K1340" s="40"/>
    </row>
    <row r="1341" spans="2:11" hidden="1" outlineLevel="2" x14ac:dyDescent="0.25">
      <c r="B1341" s="317" t="s">
        <v>316</v>
      </c>
      <c r="C1341" s="8" t="s">
        <v>244</v>
      </c>
      <c r="D1341" s="284" t="s">
        <v>275</v>
      </c>
      <c r="E1341" s="40">
        <v>392.6</v>
      </c>
      <c r="F1341" s="40">
        <v>-133.15</v>
      </c>
      <c r="G1341" s="40">
        <v>-226.16</v>
      </c>
      <c r="H1341" s="40">
        <v>33.29</v>
      </c>
      <c r="I1341" s="40">
        <v>1</v>
      </c>
    </row>
    <row r="1342" spans="2:11" hidden="1" outlineLevel="2" x14ac:dyDescent="0.25">
      <c r="B1342" s="317" t="s">
        <v>316</v>
      </c>
      <c r="C1342" s="8" t="s">
        <v>16</v>
      </c>
      <c r="D1342" s="284" t="s">
        <v>266</v>
      </c>
      <c r="E1342" s="40">
        <v>300</v>
      </c>
      <c r="F1342" s="40">
        <v>-362.9</v>
      </c>
      <c r="G1342" s="40">
        <v>62.9</v>
      </c>
      <c r="H1342" s="40">
        <v>0</v>
      </c>
      <c r="I1342" s="40">
        <v>1</v>
      </c>
    </row>
    <row r="1343" spans="2:11" hidden="1" outlineLevel="2" x14ac:dyDescent="0.25">
      <c r="B1343" s="317" t="s">
        <v>316</v>
      </c>
      <c r="C1343" s="8" t="s">
        <v>84</v>
      </c>
      <c r="D1343" s="284" t="s">
        <v>271</v>
      </c>
      <c r="E1343" s="40">
        <v>300</v>
      </c>
      <c r="F1343" s="40">
        <v>0</v>
      </c>
      <c r="G1343" s="40">
        <v>0</v>
      </c>
      <c r="H1343" s="40">
        <v>300</v>
      </c>
      <c r="I1343" s="40">
        <v>1</v>
      </c>
    </row>
    <row r="1344" spans="2:11" hidden="1" outlineLevel="2" x14ac:dyDescent="0.25">
      <c r="B1344" s="317" t="s">
        <v>316</v>
      </c>
      <c r="C1344" s="8" t="s">
        <v>38</v>
      </c>
      <c r="D1344" s="284" t="s">
        <v>260</v>
      </c>
      <c r="E1344" s="40">
        <v>300</v>
      </c>
      <c r="F1344" s="40">
        <v>-225</v>
      </c>
      <c r="G1344" s="40">
        <v>-72</v>
      </c>
      <c r="H1344" s="40">
        <v>3</v>
      </c>
      <c r="I1344" s="40">
        <v>1</v>
      </c>
    </row>
    <row r="1345" spans="2:9" hidden="1" outlineLevel="2" x14ac:dyDescent="0.25">
      <c r="B1345" s="317" t="s">
        <v>316</v>
      </c>
      <c r="C1345" s="8" t="s">
        <v>16</v>
      </c>
      <c r="D1345" s="284" t="s">
        <v>266</v>
      </c>
      <c r="E1345" s="40">
        <v>300</v>
      </c>
      <c r="F1345" s="40">
        <v>-362.9</v>
      </c>
      <c r="G1345" s="40">
        <v>0</v>
      </c>
      <c r="H1345" s="40">
        <v>-62.9</v>
      </c>
      <c r="I1345" s="40">
        <v>1</v>
      </c>
    </row>
    <row r="1346" spans="2:9" hidden="1" outlineLevel="2" x14ac:dyDescent="0.25">
      <c r="B1346" s="317" t="s">
        <v>316</v>
      </c>
      <c r="C1346" s="8" t="s">
        <v>16</v>
      </c>
      <c r="D1346" s="284" t="s">
        <v>266</v>
      </c>
      <c r="E1346" s="40">
        <v>1836.43</v>
      </c>
      <c r="F1346" s="40">
        <v>-1507.91</v>
      </c>
      <c r="G1346" s="40">
        <v>-328.52</v>
      </c>
      <c r="H1346" s="40">
        <v>0</v>
      </c>
      <c r="I1346" s="40">
        <v>1</v>
      </c>
    </row>
    <row r="1347" spans="2:9" hidden="1" outlineLevel="2" x14ac:dyDescent="0.25">
      <c r="B1347" s="317" t="s">
        <v>316</v>
      </c>
      <c r="C1347" s="8" t="s">
        <v>84</v>
      </c>
      <c r="D1347" s="284" t="s">
        <v>271</v>
      </c>
      <c r="E1347" s="40">
        <v>300</v>
      </c>
      <c r="F1347" s="40">
        <v>-263.35000000000002</v>
      </c>
      <c r="G1347" s="40">
        <v>-36.65</v>
      </c>
      <c r="H1347" s="40">
        <v>0</v>
      </c>
      <c r="I1347" s="40">
        <v>1</v>
      </c>
    </row>
    <row r="1348" spans="2:9" hidden="1" outlineLevel="2" x14ac:dyDescent="0.25">
      <c r="B1348" s="317" t="s">
        <v>316</v>
      </c>
      <c r="C1348" s="8" t="s">
        <v>16</v>
      </c>
      <c r="D1348" s="284" t="s">
        <v>266</v>
      </c>
      <c r="E1348" s="40">
        <v>300</v>
      </c>
      <c r="F1348" s="40">
        <v>-362.9</v>
      </c>
      <c r="G1348" s="40">
        <v>0</v>
      </c>
      <c r="H1348" s="40">
        <v>-62.9</v>
      </c>
      <c r="I1348" s="40">
        <v>1</v>
      </c>
    </row>
    <row r="1349" spans="2:9" hidden="1" outlineLevel="2" x14ac:dyDescent="0.25">
      <c r="B1349" s="317" t="s">
        <v>316</v>
      </c>
      <c r="C1349" s="8" t="s">
        <v>16</v>
      </c>
      <c r="D1349" s="284" t="s">
        <v>266</v>
      </c>
      <c r="E1349" s="40">
        <v>300</v>
      </c>
      <c r="F1349" s="40">
        <v>-147.34</v>
      </c>
      <c r="G1349" s="40">
        <v>-149.66</v>
      </c>
      <c r="H1349" s="40">
        <v>3</v>
      </c>
      <c r="I1349" s="40">
        <v>1</v>
      </c>
    </row>
    <row r="1350" spans="2:9" hidden="1" outlineLevel="2" x14ac:dyDescent="0.25">
      <c r="B1350" s="317" t="s">
        <v>316</v>
      </c>
      <c r="C1350" s="8" t="s">
        <v>16</v>
      </c>
      <c r="D1350" s="284" t="s">
        <v>266</v>
      </c>
      <c r="E1350" s="40">
        <v>1522</v>
      </c>
      <c r="F1350" s="40">
        <v>0</v>
      </c>
      <c r="G1350" s="40">
        <v>0</v>
      </c>
      <c r="H1350" s="40">
        <v>1522</v>
      </c>
      <c r="I1350" s="40">
        <v>1</v>
      </c>
    </row>
    <row r="1351" spans="2:9" hidden="1" outlineLevel="2" x14ac:dyDescent="0.25">
      <c r="B1351" s="317" t="s">
        <v>316</v>
      </c>
      <c r="C1351" s="8" t="s">
        <v>244</v>
      </c>
      <c r="D1351" s="284" t="s">
        <v>275</v>
      </c>
      <c r="E1351" s="40">
        <v>300</v>
      </c>
      <c r="F1351" s="40">
        <v>-133.15</v>
      </c>
      <c r="G1351" s="40">
        <v>-133.56</v>
      </c>
      <c r="H1351" s="40">
        <v>33.29</v>
      </c>
      <c r="I1351" s="40">
        <v>1</v>
      </c>
    </row>
    <row r="1352" spans="2:9" hidden="1" outlineLevel="2" x14ac:dyDescent="0.25">
      <c r="B1352" s="317" t="s">
        <v>316</v>
      </c>
      <c r="C1352" s="8" t="s">
        <v>16</v>
      </c>
      <c r="D1352" s="284" t="s">
        <v>266</v>
      </c>
      <c r="E1352" s="40">
        <v>300</v>
      </c>
      <c r="F1352" s="40">
        <v>-362.9</v>
      </c>
      <c r="G1352" s="40">
        <v>62.9</v>
      </c>
      <c r="H1352" s="40">
        <v>0</v>
      </c>
      <c r="I1352" s="40">
        <v>1</v>
      </c>
    </row>
    <row r="1353" spans="2:9" hidden="1" outlineLevel="2" x14ac:dyDescent="0.25">
      <c r="B1353" s="317" t="s">
        <v>316</v>
      </c>
      <c r="C1353" s="8" t="s">
        <v>38</v>
      </c>
      <c r="D1353" s="284" t="s">
        <v>260</v>
      </c>
      <c r="E1353" s="40">
        <v>392.6</v>
      </c>
      <c r="F1353" s="40">
        <v>-225</v>
      </c>
      <c r="G1353" s="40">
        <v>-164.6</v>
      </c>
      <c r="H1353" s="40">
        <v>3</v>
      </c>
      <c r="I1353" s="40">
        <v>1</v>
      </c>
    </row>
    <row r="1354" spans="2:9" hidden="1" outlineLevel="2" x14ac:dyDescent="0.25">
      <c r="B1354" s="317" t="s">
        <v>316</v>
      </c>
      <c r="C1354" s="8" t="s">
        <v>16</v>
      </c>
      <c r="D1354" s="284" t="s">
        <v>266</v>
      </c>
      <c r="E1354" s="40">
        <v>300</v>
      </c>
      <c r="F1354" s="40">
        <v>-362.9</v>
      </c>
      <c r="G1354" s="40">
        <v>0</v>
      </c>
      <c r="H1354" s="40">
        <v>-62.9</v>
      </c>
      <c r="I1354" s="40">
        <v>1</v>
      </c>
    </row>
    <row r="1355" spans="2:9" hidden="1" outlineLevel="2" x14ac:dyDescent="0.25">
      <c r="B1355" s="317" t="s">
        <v>316</v>
      </c>
      <c r="C1355" s="8" t="s">
        <v>16</v>
      </c>
      <c r="D1355" s="284" t="s">
        <v>266</v>
      </c>
      <c r="E1355" s="40">
        <v>392.6</v>
      </c>
      <c r="F1355" s="40">
        <v>-362.9</v>
      </c>
      <c r="G1355" s="40">
        <v>-29.7</v>
      </c>
      <c r="H1355" s="40">
        <v>0</v>
      </c>
      <c r="I1355" s="40">
        <v>1</v>
      </c>
    </row>
    <row r="1356" spans="2:9" hidden="1" outlineLevel="2" x14ac:dyDescent="0.25">
      <c r="B1356" s="317" t="s">
        <v>316</v>
      </c>
      <c r="C1356" s="8" t="s">
        <v>16</v>
      </c>
      <c r="D1356" s="284" t="s">
        <v>266</v>
      </c>
      <c r="E1356" s="40">
        <v>300</v>
      </c>
      <c r="F1356" s="40">
        <v>-150.34</v>
      </c>
      <c r="G1356" s="40">
        <v>-149.66</v>
      </c>
      <c r="H1356" s="40">
        <v>0</v>
      </c>
      <c r="I1356" s="40">
        <v>1</v>
      </c>
    </row>
    <row r="1357" spans="2:9" hidden="1" outlineLevel="2" x14ac:dyDescent="0.25">
      <c r="B1357" s="317" t="s">
        <v>316</v>
      </c>
      <c r="C1357" s="8" t="s">
        <v>84</v>
      </c>
      <c r="D1357" s="284" t="s">
        <v>271</v>
      </c>
      <c r="E1357" s="40">
        <v>300</v>
      </c>
      <c r="F1357" s="40">
        <v>0</v>
      </c>
      <c r="G1357" s="40">
        <v>0</v>
      </c>
      <c r="H1357" s="40">
        <v>300</v>
      </c>
      <c r="I1357" s="40">
        <v>1</v>
      </c>
    </row>
    <row r="1358" spans="2:9" hidden="1" outlineLevel="2" x14ac:dyDescent="0.25">
      <c r="B1358" s="317" t="s">
        <v>316</v>
      </c>
      <c r="C1358" s="8" t="s">
        <v>16</v>
      </c>
      <c r="D1358" s="284" t="s">
        <v>266</v>
      </c>
      <c r="E1358" s="40">
        <v>300</v>
      </c>
      <c r="F1358" s="40">
        <v>-362.9</v>
      </c>
      <c r="G1358" s="40">
        <v>0</v>
      </c>
      <c r="H1358" s="40">
        <v>-62.9</v>
      </c>
      <c r="I1358" s="40">
        <v>1</v>
      </c>
    </row>
    <row r="1359" spans="2:9" hidden="1" outlineLevel="2" x14ac:dyDescent="0.25">
      <c r="B1359" s="317" t="s">
        <v>316</v>
      </c>
      <c r="C1359" s="8" t="s">
        <v>16</v>
      </c>
      <c r="D1359" s="284" t="s">
        <v>266</v>
      </c>
      <c r="E1359" s="40">
        <v>1614.6</v>
      </c>
      <c r="F1359" s="40">
        <v>-429.9</v>
      </c>
      <c r="G1359" s="40">
        <v>-1251.7</v>
      </c>
      <c r="H1359" s="40">
        <v>-67</v>
      </c>
      <c r="I1359" s="40">
        <v>1</v>
      </c>
    </row>
    <row r="1360" spans="2:9" hidden="1" outlineLevel="2" x14ac:dyDescent="0.25">
      <c r="B1360" s="317" t="s">
        <v>316</v>
      </c>
      <c r="C1360" s="8" t="s">
        <v>241</v>
      </c>
      <c r="D1360" s="284" t="s">
        <v>269</v>
      </c>
      <c r="E1360" s="40">
        <v>92.6</v>
      </c>
      <c r="F1360" s="40">
        <v>0</v>
      </c>
      <c r="G1360" s="40">
        <v>0</v>
      </c>
      <c r="H1360" s="40">
        <v>92.6</v>
      </c>
      <c r="I1360" s="40">
        <v>1</v>
      </c>
    </row>
    <row r="1361" spans="2:9" hidden="1" outlineLevel="2" x14ac:dyDescent="0.25">
      <c r="B1361" s="317" t="s">
        <v>316</v>
      </c>
      <c r="C1361" s="8" t="s">
        <v>244</v>
      </c>
      <c r="D1361" s="284" t="s">
        <v>275</v>
      </c>
      <c r="E1361" s="40">
        <v>743</v>
      </c>
      <c r="F1361" s="40">
        <v>-206.95</v>
      </c>
      <c r="G1361" s="40">
        <v>-484.31</v>
      </c>
      <c r="H1361" s="40">
        <v>51.74</v>
      </c>
      <c r="I1361" s="40">
        <v>1</v>
      </c>
    </row>
    <row r="1362" spans="2:9" hidden="1" outlineLevel="2" x14ac:dyDescent="0.25">
      <c r="B1362" s="317" t="s">
        <v>316</v>
      </c>
      <c r="C1362" s="8" t="s">
        <v>16</v>
      </c>
      <c r="D1362" s="284" t="s">
        <v>266</v>
      </c>
      <c r="E1362" s="40">
        <v>743</v>
      </c>
      <c r="F1362" s="40">
        <v>-531.38</v>
      </c>
      <c r="G1362" s="40">
        <v>-211.62</v>
      </c>
      <c r="H1362" s="40">
        <v>0</v>
      </c>
      <c r="I1362" s="40">
        <v>1</v>
      </c>
    </row>
    <row r="1363" spans="2:9" hidden="1" outlineLevel="2" x14ac:dyDescent="0.25">
      <c r="B1363" s="317" t="s">
        <v>316</v>
      </c>
      <c r="C1363" s="8" t="s">
        <v>38</v>
      </c>
      <c r="D1363" s="284" t="s">
        <v>260</v>
      </c>
      <c r="E1363" s="40">
        <v>280.26</v>
      </c>
      <c r="F1363" s="40">
        <v>-26.06</v>
      </c>
      <c r="G1363" s="40">
        <v>-254.2</v>
      </c>
      <c r="H1363" s="40">
        <v>0</v>
      </c>
      <c r="I1363" s="40">
        <v>1</v>
      </c>
    </row>
    <row r="1364" spans="2:9" hidden="1" outlineLevel="2" x14ac:dyDescent="0.25">
      <c r="B1364" s="317" t="s">
        <v>316</v>
      </c>
      <c r="C1364" s="8" t="s">
        <v>38</v>
      </c>
      <c r="D1364" s="284" t="s">
        <v>260</v>
      </c>
      <c r="E1364" s="40">
        <v>743</v>
      </c>
      <c r="F1364" s="40">
        <v>-358.81</v>
      </c>
      <c r="G1364" s="40">
        <v>-381.19</v>
      </c>
      <c r="H1364" s="40">
        <v>3</v>
      </c>
      <c r="I1364" s="40">
        <v>1</v>
      </c>
    </row>
    <row r="1365" spans="2:9" hidden="1" outlineLevel="2" x14ac:dyDescent="0.25">
      <c r="B1365" s="317" t="s">
        <v>316</v>
      </c>
      <c r="C1365" s="8" t="s">
        <v>16</v>
      </c>
      <c r="D1365" s="284" t="s">
        <v>266</v>
      </c>
      <c r="E1365" s="40">
        <v>743</v>
      </c>
      <c r="F1365" s="40">
        <v>-531.38</v>
      </c>
      <c r="G1365" s="40">
        <v>-211.62</v>
      </c>
      <c r="H1365" s="40">
        <v>0</v>
      </c>
      <c r="I1365" s="40">
        <v>1</v>
      </c>
    </row>
    <row r="1366" spans="2:9" hidden="1" outlineLevel="2" x14ac:dyDescent="0.25">
      <c r="B1366" s="317" t="s">
        <v>316</v>
      </c>
      <c r="C1366" s="8" t="s">
        <v>16</v>
      </c>
      <c r="D1366" s="284" t="s">
        <v>266</v>
      </c>
      <c r="E1366" s="40">
        <v>743</v>
      </c>
      <c r="F1366" s="40">
        <v>-531.38</v>
      </c>
      <c r="G1366" s="40">
        <v>-211.62</v>
      </c>
      <c r="H1366" s="40">
        <v>0</v>
      </c>
      <c r="I1366" s="40">
        <v>1</v>
      </c>
    </row>
    <row r="1367" spans="2:9" hidden="1" outlineLevel="2" x14ac:dyDescent="0.25">
      <c r="B1367" s="317" t="s">
        <v>316</v>
      </c>
      <c r="C1367" s="8" t="s">
        <v>84</v>
      </c>
      <c r="D1367" s="284" t="s">
        <v>271</v>
      </c>
      <c r="E1367" s="40">
        <v>835.6</v>
      </c>
      <c r="F1367" s="40">
        <v>-84.72</v>
      </c>
      <c r="G1367" s="40">
        <v>-750.88</v>
      </c>
      <c r="H1367" s="40">
        <v>0</v>
      </c>
      <c r="I1367" s="40">
        <v>1</v>
      </c>
    </row>
    <row r="1368" spans="2:9" hidden="1" outlineLevel="2" x14ac:dyDescent="0.25">
      <c r="B1368" s="317" t="s">
        <v>316</v>
      </c>
      <c r="C1368" s="8" t="s">
        <v>133</v>
      </c>
      <c r="D1368" s="284" t="s">
        <v>276</v>
      </c>
      <c r="E1368" s="40">
        <v>1374.35</v>
      </c>
      <c r="F1368" s="40">
        <v>0</v>
      </c>
      <c r="G1368" s="40">
        <v>-1374.35</v>
      </c>
      <c r="H1368" s="40">
        <v>0</v>
      </c>
      <c r="I1368" s="40">
        <v>1</v>
      </c>
    </row>
    <row r="1369" spans="2:9" hidden="1" outlineLevel="2" x14ac:dyDescent="0.25">
      <c r="B1369" s="317" t="s">
        <v>316</v>
      </c>
      <c r="C1369" s="8" t="s">
        <v>16</v>
      </c>
      <c r="D1369" s="284" t="s">
        <v>266</v>
      </c>
      <c r="E1369" s="40">
        <v>743</v>
      </c>
      <c r="F1369" s="40">
        <v>-531.38</v>
      </c>
      <c r="G1369" s="40">
        <v>-211.62</v>
      </c>
      <c r="H1369" s="40">
        <v>0</v>
      </c>
      <c r="I1369" s="40">
        <v>1</v>
      </c>
    </row>
    <row r="1370" spans="2:9" hidden="1" outlineLevel="2" x14ac:dyDescent="0.25">
      <c r="B1370" s="317" t="s">
        <v>316</v>
      </c>
      <c r="C1370" s="8" t="s">
        <v>16</v>
      </c>
      <c r="D1370" s="284" t="s">
        <v>266</v>
      </c>
      <c r="E1370" s="40">
        <v>1965</v>
      </c>
      <c r="F1370" s="40">
        <v>-531.38</v>
      </c>
      <c r="G1370" s="40">
        <v>-1433.62</v>
      </c>
      <c r="H1370" s="40">
        <v>0</v>
      </c>
      <c r="I1370" s="40">
        <v>1</v>
      </c>
    </row>
    <row r="1371" spans="2:9" hidden="1" outlineLevel="2" x14ac:dyDescent="0.25">
      <c r="B1371" s="317" t="s">
        <v>316</v>
      </c>
      <c r="C1371" s="8" t="s">
        <v>16</v>
      </c>
      <c r="D1371" s="284" t="s">
        <v>266</v>
      </c>
      <c r="E1371" s="40">
        <v>835.6</v>
      </c>
      <c r="F1371" s="40">
        <v>-318.82</v>
      </c>
      <c r="G1371" s="40">
        <v>-516.78</v>
      </c>
      <c r="H1371" s="40">
        <v>0</v>
      </c>
      <c r="I1371" s="40">
        <v>1</v>
      </c>
    </row>
    <row r="1372" spans="2:9" hidden="1" outlineLevel="2" x14ac:dyDescent="0.25">
      <c r="B1372" s="317" t="s">
        <v>316</v>
      </c>
      <c r="C1372" s="8" t="s">
        <v>241</v>
      </c>
      <c r="D1372" s="284" t="s">
        <v>269</v>
      </c>
      <c r="E1372" s="40">
        <v>443</v>
      </c>
      <c r="F1372" s="40">
        <v>-130.53</v>
      </c>
      <c r="G1372" s="40">
        <v>-309.18</v>
      </c>
      <c r="H1372" s="40">
        <v>3.29</v>
      </c>
      <c r="I1372" s="40">
        <v>1</v>
      </c>
    </row>
    <row r="1373" spans="2:9" hidden="1" outlineLevel="2" x14ac:dyDescent="0.25">
      <c r="B1373" s="317" t="s">
        <v>316</v>
      </c>
      <c r="C1373" s="8" t="s">
        <v>244</v>
      </c>
      <c r="D1373" s="284" t="s">
        <v>275</v>
      </c>
      <c r="E1373" s="40">
        <v>300</v>
      </c>
      <c r="F1373" s="40">
        <v>-133.15</v>
      </c>
      <c r="G1373" s="40">
        <v>-133.56</v>
      </c>
      <c r="H1373" s="40">
        <v>33.29</v>
      </c>
      <c r="I1373" s="40">
        <v>1</v>
      </c>
    </row>
    <row r="1374" spans="2:9" hidden="1" outlineLevel="2" x14ac:dyDescent="0.25">
      <c r="B1374" s="317" t="s">
        <v>316</v>
      </c>
      <c r="C1374" s="8" t="s">
        <v>16</v>
      </c>
      <c r="D1374" s="284" t="s">
        <v>266</v>
      </c>
      <c r="E1374" s="40">
        <v>300</v>
      </c>
      <c r="F1374" s="40">
        <v>-362.9</v>
      </c>
      <c r="G1374" s="40">
        <v>62.9</v>
      </c>
      <c r="H1374" s="40">
        <v>0</v>
      </c>
      <c r="I1374" s="40">
        <v>1</v>
      </c>
    </row>
    <row r="1375" spans="2:9" hidden="1" outlineLevel="2" x14ac:dyDescent="0.25">
      <c r="B1375" s="317" t="s">
        <v>316</v>
      </c>
      <c r="C1375" s="8" t="s">
        <v>38</v>
      </c>
      <c r="D1375" s="284" t="s">
        <v>260</v>
      </c>
      <c r="E1375" s="40">
        <v>1306</v>
      </c>
      <c r="F1375" s="40">
        <v>-613.79999999999995</v>
      </c>
      <c r="G1375" s="40">
        <v>-689.2</v>
      </c>
      <c r="H1375" s="40">
        <v>3</v>
      </c>
      <c r="I1375" s="40">
        <v>1</v>
      </c>
    </row>
    <row r="1376" spans="2:9" hidden="1" outlineLevel="2" x14ac:dyDescent="0.25">
      <c r="B1376" s="317" t="s">
        <v>316</v>
      </c>
      <c r="C1376" s="8" t="s">
        <v>16</v>
      </c>
      <c r="D1376" s="284" t="s">
        <v>266</v>
      </c>
      <c r="E1376" s="40">
        <v>300</v>
      </c>
      <c r="F1376" s="40">
        <v>-362.9</v>
      </c>
      <c r="G1376" s="40">
        <v>0</v>
      </c>
      <c r="H1376" s="40">
        <v>-62.9</v>
      </c>
      <c r="I1376" s="40">
        <v>1</v>
      </c>
    </row>
    <row r="1377" spans="2:9" hidden="1" outlineLevel="2" x14ac:dyDescent="0.25">
      <c r="B1377" s="317" t="s">
        <v>316</v>
      </c>
      <c r="C1377" s="8" t="s">
        <v>16</v>
      </c>
      <c r="D1377" s="284" t="s">
        <v>266</v>
      </c>
      <c r="E1377" s="40">
        <v>300</v>
      </c>
      <c r="F1377" s="40">
        <v>-362.9</v>
      </c>
      <c r="G1377" s="40">
        <v>0</v>
      </c>
      <c r="H1377" s="40">
        <v>-62.9</v>
      </c>
      <c r="I1377" s="40">
        <v>1</v>
      </c>
    </row>
    <row r="1378" spans="2:9" hidden="1" outlineLevel="2" x14ac:dyDescent="0.25">
      <c r="B1378" s="317" t="s">
        <v>316</v>
      </c>
      <c r="C1378" s="8" t="s">
        <v>16</v>
      </c>
      <c r="D1378" s="284" t="s">
        <v>266</v>
      </c>
      <c r="E1378" s="40">
        <v>300</v>
      </c>
      <c r="F1378" s="40">
        <v>-150.34</v>
      </c>
      <c r="G1378" s="40">
        <v>-149.66</v>
      </c>
      <c r="H1378" s="40">
        <v>0</v>
      </c>
      <c r="I1378" s="40">
        <v>1</v>
      </c>
    </row>
    <row r="1379" spans="2:9" hidden="1" outlineLevel="2" x14ac:dyDescent="0.25">
      <c r="B1379" s="317" t="s">
        <v>316</v>
      </c>
      <c r="C1379" s="8" t="s">
        <v>84</v>
      </c>
      <c r="D1379" s="284" t="s">
        <v>271</v>
      </c>
      <c r="E1379" s="40">
        <v>300</v>
      </c>
      <c r="F1379" s="40">
        <v>0</v>
      </c>
      <c r="G1379" s="40">
        <v>0</v>
      </c>
      <c r="H1379" s="40">
        <v>300</v>
      </c>
      <c r="I1379" s="40">
        <v>1</v>
      </c>
    </row>
    <row r="1380" spans="2:9" hidden="1" outlineLevel="2" x14ac:dyDescent="0.25">
      <c r="B1380" s="317" t="s">
        <v>316</v>
      </c>
      <c r="C1380" s="8" t="s">
        <v>1463</v>
      </c>
      <c r="D1380" s="284" t="s">
        <v>1488</v>
      </c>
      <c r="E1380" s="40">
        <v>9418.8799999999992</v>
      </c>
      <c r="F1380" s="40">
        <v>-469.13</v>
      </c>
      <c r="G1380" s="40">
        <v>-8949.75</v>
      </c>
      <c r="H1380" s="40">
        <v>0</v>
      </c>
      <c r="I1380" s="40">
        <v>1</v>
      </c>
    </row>
    <row r="1381" spans="2:9" hidden="1" outlineLevel="2" x14ac:dyDescent="0.25">
      <c r="B1381" s="317" t="s">
        <v>316</v>
      </c>
      <c r="C1381" s="8" t="s">
        <v>16</v>
      </c>
      <c r="D1381" s="284" t="s">
        <v>266</v>
      </c>
      <c r="E1381" s="40">
        <v>300</v>
      </c>
      <c r="F1381" s="40">
        <v>-362.9</v>
      </c>
      <c r="G1381" s="40">
        <v>0</v>
      </c>
      <c r="H1381" s="40">
        <v>-62.9</v>
      </c>
      <c r="I1381" s="40">
        <v>1</v>
      </c>
    </row>
    <row r="1382" spans="2:9" hidden="1" outlineLevel="2" x14ac:dyDescent="0.25">
      <c r="B1382" s="317" t="s">
        <v>316</v>
      </c>
      <c r="C1382" s="8" t="s">
        <v>16</v>
      </c>
      <c r="D1382" s="284" t="s">
        <v>266</v>
      </c>
      <c r="E1382" s="40">
        <v>1522</v>
      </c>
      <c r="F1382" s="40">
        <v>-362.9</v>
      </c>
      <c r="G1382" s="40">
        <v>-1159.0999999999999</v>
      </c>
      <c r="H1382" s="40">
        <v>0</v>
      </c>
      <c r="I1382" s="40">
        <v>1</v>
      </c>
    </row>
    <row r="1383" spans="2:9" hidden="1" outlineLevel="2" x14ac:dyDescent="0.25">
      <c r="B1383" s="317" t="s">
        <v>316</v>
      </c>
      <c r="C1383" s="8" t="s">
        <v>244</v>
      </c>
      <c r="D1383" s="284" t="s">
        <v>275</v>
      </c>
      <c r="E1383" s="40">
        <v>300</v>
      </c>
      <c r="F1383" s="40">
        <v>-133.15</v>
      </c>
      <c r="G1383" s="40">
        <v>-133.56</v>
      </c>
      <c r="H1383" s="40">
        <v>33.29</v>
      </c>
      <c r="I1383" s="40">
        <v>1</v>
      </c>
    </row>
    <row r="1384" spans="2:9" hidden="1" outlineLevel="2" x14ac:dyDescent="0.25">
      <c r="B1384" s="317" t="s">
        <v>316</v>
      </c>
      <c r="C1384" s="8" t="s">
        <v>16</v>
      </c>
      <c r="D1384" s="284" t="s">
        <v>266</v>
      </c>
      <c r="E1384" s="40">
        <v>300</v>
      </c>
      <c r="F1384" s="40">
        <v>-362.9</v>
      </c>
      <c r="G1384" s="40">
        <v>62.9</v>
      </c>
      <c r="H1384" s="40">
        <v>0</v>
      </c>
      <c r="I1384" s="40">
        <v>1</v>
      </c>
    </row>
    <row r="1385" spans="2:9" hidden="1" outlineLevel="2" x14ac:dyDescent="0.25">
      <c r="B1385" s="317" t="s">
        <v>316</v>
      </c>
      <c r="C1385" s="8" t="s">
        <v>38</v>
      </c>
      <c r="D1385" s="284" t="s">
        <v>260</v>
      </c>
      <c r="E1385" s="40">
        <v>300</v>
      </c>
      <c r="F1385" s="40">
        <v>-225</v>
      </c>
      <c r="G1385" s="40">
        <v>-72</v>
      </c>
      <c r="H1385" s="40">
        <v>3</v>
      </c>
      <c r="I1385" s="40">
        <v>1</v>
      </c>
    </row>
    <row r="1386" spans="2:9" hidden="1" outlineLevel="2" x14ac:dyDescent="0.25">
      <c r="B1386" s="317" t="s">
        <v>316</v>
      </c>
      <c r="C1386" s="8" t="s">
        <v>16</v>
      </c>
      <c r="D1386" s="284" t="s">
        <v>266</v>
      </c>
      <c r="E1386" s="40">
        <v>300</v>
      </c>
      <c r="F1386" s="40">
        <v>-362.9</v>
      </c>
      <c r="G1386" s="40">
        <v>0</v>
      </c>
      <c r="H1386" s="40">
        <v>-62.9</v>
      </c>
      <c r="I1386" s="40">
        <v>1</v>
      </c>
    </row>
    <row r="1387" spans="2:9" hidden="1" outlineLevel="2" x14ac:dyDescent="0.25">
      <c r="B1387" s="317" t="s">
        <v>316</v>
      </c>
      <c r="C1387" s="8" t="s">
        <v>16</v>
      </c>
      <c r="D1387" s="284" t="s">
        <v>266</v>
      </c>
      <c r="E1387" s="40">
        <v>300</v>
      </c>
      <c r="F1387" s="40">
        <v>-362.9</v>
      </c>
      <c r="G1387" s="40">
        <v>0</v>
      </c>
      <c r="H1387" s="40">
        <v>-62.9</v>
      </c>
      <c r="I1387" s="40">
        <v>1</v>
      </c>
    </row>
    <row r="1388" spans="2:9" hidden="1" outlineLevel="2" x14ac:dyDescent="0.25">
      <c r="B1388" s="317" t="s">
        <v>316</v>
      </c>
      <c r="C1388" s="8" t="s">
        <v>16</v>
      </c>
      <c r="D1388" s="284" t="s">
        <v>266</v>
      </c>
      <c r="E1388" s="40">
        <v>300</v>
      </c>
      <c r="F1388" s="40">
        <v>-867.49</v>
      </c>
      <c r="G1388" s="40">
        <v>0</v>
      </c>
      <c r="H1388" s="40">
        <v>-567.49</v>
      </c>
      <c r="I1388" s="40">
        <v>1</v>
      </c>
    </row>
    <row r="1389" spans="2:9" hidden="1" outlineLevel="2" x14ac:dyDescent="0.25">
      <c r="B1389" s="317" t="s">
        <v>316</v>
      </c>
      <c r="C1389" s="8" t="s">
        <v>84</v>
      </c>
      <c r="D1389" s="284" t="s">
        <v>271</v>
      </c>
      <c r="E1389" s="40">
        <v>300</v>
      </c>
      <c r="F1389" s="40">
        <v>-263.35000000000002</v>
      </c>
      <c r="G1389" s="40">
        <v>-36.65</v>
      </c>
      <c r="H1389" s="40">
        <v>0</v>
      </c>
      <c r="I1389" s="40">
        <v>1</v>
      </c>
    </row>
    <row r="1390" spans="2:9" hidden="1" outlineLevel="2" x14ac:dyDescent="0.25">
      <c r="B1390" s="317" t="s">
        <v>316</v>
      </c>
      <c r="C1390" s="8" t="s">
        <v>16</v>
      </c>
      <c r="D1390" s="284" t="s">
        <v>266</v>
      </c>
      <c r="E1390" s="40">
        <v>300</v>
      </c>
      <c r="F1390" s="40">
        <v>-362.9</v>
      </c>
      <c r="G1390" s="40">
        <v>0</v>
      </c>
      <c r="H1390" s="40">
        <v>-62.9</v>
      </c>
      <c r="I1390" s="40">
        <v>1</v>
      </c>
    </row>
    <row r="1391" spans="2:9" hidden="1" outlineLevel="2" x14ac:dyDescent="0.25">
      <c r="B1391" s="317" t="s">
        <v>316</v>
      </c>
      <c r="C1391" s="8" t="s">
        <v>16</v>
      </c>
      <c r="D1391" s="284" t="s">
        <v>266</v>
      </c>
      <c r="E1391" s="40">
        <v>1522</v>
      </c>
      <c r="F1391" s="40">
        <v>-359.9</v>
      </c>
      <c r="G1391" s="40">
        <v>-1159.0999999999999</v>
      </c>
      <c r="H1391" s="40">
        <v>3</v>
      </c>
      <c r="I1391" s="40">
        <v>1</v>
      </c>
    </row>
    <row r="1392" spans="2:9" hidden="1" outlineLevel="2" x14ac:dyDescent="0.25">
      <c r="B1392" s="317" t="s">
        <v>316</v>
      </c>
      <c r="C1392" s="8" t="s">
        <v>241</v>
      </c>
      <c r="D1392" s="284" t="s">
        <v>269</v>
      </c>
      <c r="E1392" s="40">
        <v>2012</v>
      </c>
      <c r="F1392" s="40">
        <v>-772.91</v>
      </c>
      <c r="G1392" s="40">
        <v>-1235.8</v>
      </c>
      <c r="H1392" s="40">
        <v>3.29</v>
      </c>
      <c r="I1392" s="40">
        <v>1</v>
      </c>
    </row>
    <row r="1393" spans="2:9" hidden="1" outlineLevel="2" x14ac:dyDescent="0.25">
      <c r="B1393" s="317" t="s">
        <v>316</v>
      </c>
      <c r="C1393" s="8" t="s">
        <v>244</v>
      </c>
      <c r="D1393" s="284" t="s">
        <v>275</v>
      </c>
      <c r="E1393" s="40">
        <v>300</v>
      </c>
      <c r="F1393" s="40">
        <v>-133.15</v>
      </c>
      <c r="G1393" s="40">
        <v>-133.56</v>
      </c>
      <c r="H1393" s="40">
        <v>33.29</v>
      </c>
      <c r="I1393" s="40">
        <v>1</v>
      </c>
    </row>
    <row r="1394" spans="2:9" hidden="1" outlineLevel="2" x14ac:dyDescent="0.25">
      <c r="B1394" s="317" t="s">
        <v>316</v>
      </c>
      <c r="C1394" s="8" t="s">
        <v>38</v>
      </c>
      <c r="D1394" s="284" t="s">
        <v>260</v>
      </c>
      <c r="E1394" s="40">
        <v>936.2</v>
      </c>
      <c r="F1394" s="40">
        <v>-358.81</v>
      </c>
      <c r="G1394" s="40">
        <v>-574.39</v>
      </c>
      <c r="H1394" s="40">
        <v>3</v>
      </c>
      <c r="I1394" s="40">
        <v>1</v>
      </c>
    </row>
    <row r="1395" spans="2:9" hidden="1" outlineLevel="2" x14ac:dyDescent="0.25">
      <c r="B1395" s="317" t="s">
        <v>316</v>
      </c>
      <c r="C1395" s="8" t="s">
        <v>16</v>
      </c>
      <c r="D1395" s="284" t="s">
        <v>266</v>
      </c>
      <c r="E1395" s="40">
        <v>300</v>
      </c>
      <c r="F1395" s="40">
        <v>-362.9</v>
      </c>
      <c r="G1395" s="40">
        <v>0</v>
      </c>
      <c r="H1395" s="40">
        <v>-62.9</v>
      </c>
      <c r="I1395" s="40">
        <v>1</v>
      </c>
    </row>
    <row r="1396" spans="2:9" hidden="1" outlineLevel="2" x14ac:dyDescent="0.25">
      <c r="B1396" s="317" t="s">
        <v>316</v>
      </c>
      <c r="C1396" s="8" t="s">
        <v>16</v>
      </c>
      <c r="D1396" s="284" t="s">
        <v>266</v>
      </c>
      <c r="E1396" s="40">
        <v>300</v>
      </c>
      <c r="F1396" s="40">
        <v>-362.9</v>
      </c>
      <c r="G1396" s="40">
        <v>0</v>
      </c>
      <c r="H1396" s="40">
        <v>-62.9</v>
      </c>
      <c r="I1396" s="40">
        <v>1</v>
      </c>
    </row>
    <row r="1397" spans="2:9" hidden="1" outlineLevel="2" x14ac:dyDescent="0.25">
      <c r="B1397" s="317" t="s">
        <v>316</v>
      </c>
      <c r="C1397" s="8" t="s">
        <v>16</v>
      </c>
      <c r="D1397" s="284" t="s">
        <v>266</v>
      </c>
      <c r="E1397" s="40">
        <v>392.6</v>
      </c>
      <c r="F1397" s="40">
        <v>-150.34</v>
      </c>
      <c r="G1397" s="40">
        <v>-242.26</v>
      </c>
      <c r="H1397" s="40">
        <v>0</v>
      </c>
      <c r="I1397" s="40">
        <v>1</v>
      </c>
    </row>
    <row r="1398" spans="2:9" hidden="1" outlineLevel="2" x14ac:dyDescent="0.25">
      <c r="B1398" s="317" t="s">
        <v>316</v>
      </c>
      <c r="C1398" s="8" t="s">
        <v>84</v>
      </c>
      <c r="D1398" s="284" t="s">
        <v>271</v>
      </c>
      <c r="E1398" s="40">
        <v>300</v>
      </c>
      <c r="F1398" s="40">
        <v>-263.35000000000002</v>
      </c>
      <c r="G1398" s="40">
        <v>-36.65</v>
      </c>
      <c r="H1398" s="40">
        <v>0</v>
      </c>
      <c r="I1398" s="40">
        <v>1</v>
      </c>
    </row>
    <row r="1399" spans="2:9" hidden="1" outlineLevel="2" x14ac:dyDescent="0.25">
      <c r="B1399" s="317" t="s">
        <v>316</v>
      </c>
      <c r="C1399" s="8" t="s">
        <v>16</v>
      </c>
      <c r="D1399" s="284" t="s">
        <v>266</v>
      </c>
      <c r="E1399" s="40">
        <v>392.6</v>
      </c>
      <c r="F1399" s="40">
        <v>-362.9</v>
      </c>
      <c r="G1399" s="40">
        <v>-29.7</v>
      </c>
      <c r="H1399" s="40">
        <v>0</v>
      </c>
      <c r="I1399" s="40">
        <v>1</v>
      </c>
    </row>
    <row r="1400" spans="2:9" hidden="1" outlineLevel="2" x14ac:dyDescent="0.25">
      <c r="B1400" s="317" t="s">
        <v>316</v>
      </c>
      <c r="C1400" s="8" t="s">
        <v>16</v>
      </c>
      <c r="D1400" s="284" t="s">
        <v>266</v>
      </c>
      <c r="E1400" s="40">
        <v>1522</v>
      </c>
      <c r="F1400" s="40">
        <v>0</v>
      </c>
      <c r="G1400" s="40">
        <v>0</v>
      </c>
      <c r="H1400" s="40">
        <v>1522</v>
      </c>
      <c r="I1400" s="40">
        <v>1</v>
      </c>
    </row>
    <row r="1401" spans="2:9" hidden="1" outlineLevel="2" x14ac:dyDescent="0.25">
      <c r="B1401" s="317" t="s">
        <v>316</v>
      </c>
      <c r="C1401" s="8" t="s">
        <v>248</v>
      </c>
      <c r="D1401" s="284" t="s">
        <v>283</v>
      </c>
      <c r="E1401" s="40">
        <v>1219.4000000000001</v>
      </c>
      <c r="F1401" s="40">
        <v>-343</v>
      </c>
      <c r="G1401" s="40">
        <v>-876.4</v>
      </c>
      <c r="H1401" s="40">
        <v>0</v>
      </c>
      <c r="I1401" s="40">
        <v>1</v>
      </c>
    </row>
    <row r="1402" spans="2:9" hidden="1" outlineLevel="2" x14ac:dyDescent="0.25">
      <c r="B1402" s="317" t="s">
        <v>316</v>
      </c>
      <c r="C1402" s="8" t="s">
        <v>244</v>
      </c>
      <c r="D1402" s="284" t="s">
        <v>275</v>
      </c>
      <c r="E1402" s="40">
        <v>803.15</v>
      </c>
      <c r="F1402" s="40">
        <v>-139.44</v>
      </c>
      <c r="G1402" s="40">
        <v>-663.71</v>
      </c>
      <c r="H1402" s="40">
        <v>0</v>
      </c>
      <c r="I1402" s="40">
        <v>1</v>
      </c>
    </row>
    <row r="1403" spans="2:9" hidden="1" outlineLevel="2" x14ac:dyDescent="0.25">
      <c r="B1403" s="317" t="s">
        <v>316</v>
      </c>
      <c r="C1403" s="8" t="s">
        <v>16</v>
      </c>
      <c r="D1403" s="284" t="s">
        <v>266</v>
      </c>
      <c r="E1403" s="40">
        <v>7495</v>
      </c>
      <c r="F1403" s="40">
        <v>0</v>
      </c>
      <c r="G1403" s="40">
        <v>-7495</v>
      </c>
      <c r="H1403" s="40">
        <v>0</v>
      </c>
      <c r="I1403" s="40">
        <v>1</v>
      </c>
    </row>
    <row r="1404" spans="2:9" hidden="1" outlineLevel="2" x14ac:dyDescent="0.25">
      <c r="B1404" s="317" t="s">
        <v>316</v>
      </c>
      <c r="C1404" s="8" t="s">
        <v>38</v>
      </c>
      <c r="D1404" s="284" t="s">
        <v>260</v>
      </c>
      <c r="E1404" s="40">
        <v>300</v>
      </c>
      <c r="F1404" s="40">
        <v>-225</v>
      </c>
      <c r="G1404" s="40">
        <v>-72</v>
      </c>
      <c r="H1404" s="40">
        <v>3</v>
      </c>
      <c r="I1404" s="40">
        <v>1</v>
      </c>
    </row>
    <row r="1405" spans="2:9" hidden="1" outlineLevel="2" x14ac:dyDescent="0.25">
      <c r="B1405" s="317" t="s">
        <v>316</v>
      </c>
      <c r="C1405" s="8" t="s">
        <v>16</v>
      </c>
      <c r="D1405" s="284" t="s">
        <v>266</v>
      </c>
      <c r="E1405" s="40">
        <v>300</v>
      </c>
      <c r="F1405" s="40">
        <v>-362.9</v>
      </c>
      <c r="G1405" s="40">
        <v>0</v>
      </c>
      <c r="H1405" s="40">
        <v>-62.9</v>
      </c>
      <c r="I1405" s="40">
        <v>1</v>
      </c>
    </row>
    <row r="1406" spans="2:9" hidden="1" outlineLevel="2" x14ac:dyDescent="0.25">
      <c r="B1406" s="317" t="s">
        <v>316</v>
      </c>
      <c r="C1406" s="8" t="s">
        <v>16</v>
      </c>
      <c r="D1406" s="284" t="s">
        <v>266</v>
      </c>
      <c r="E1406" s="40">
        <v>392.6</v>
      </c>
      <c r="F1406" s="40">
        <v>-362.9</v>
      </c>
      <c r="G1406" s="40">
        <v>-29.7</v>
      </c>
      <c r="H1406" s="40">
        <v>0</v>
      </c>
      <c r="I1406" s="40">
        <v>1</v>
      </c>
    </row>
    <row r="1407" spans="2:9" hidden="1" outlineLevel="2" x14ac:dyDescent="0.25">
      <c r="B1407" s="317" t="s">
        <v>316</v>
      </c>
      <c r="C1407" s="8" t="s">
        <v>16</v>
      </c>
      <c r="D1407" s="284" t="s">
        <v>266</v>
      </c>
      <c r="E1407" s="40">
        <v>300</v>
      </c>
      <c r="F1407" s="40">
        <v>-150.34</v>
      </c>
      <c r="G1407" s="40">
        <v>-149.66</v>
      </c>
      <c r="H1407" s="40">
        <v>0</v>
      </c>
      <c r="I1407" s="40">
        <v>1</v>
      </c>
    </row>
    <row r="1408" spans="2:9" hidden="1" outlineLevel="2" x14ac:dyDescent="0.25">
      <c r="B1408" s="317" t="s">
        <v>316</v>
      </c>
      <c r="C1408" s="8" t="s">
        <v>84</v>
      </c>
      <c r="D1408" s="284" t="s">
        <v>271</v>
      </c>
      <c r="E1408" s="40">
        <v>300</v>
      </c>
      <c r="F1408" s="40">
        <v>0</v>
      </c>
      <c r="G1408" s="40">
        <v>0</v>
      </c>
      <c r="H1408" s="40">
        <v>300</v>
      </c>
      <c r="I1408" s="40">
        <v>1</v>
      </c>
    </row>
    <row r="1409" spans="2:9" hidden="1" outlineLevel="2" x14ac:dyDescent="0.25">
      <c r="B1409" s="317" t="s">
        <v>316</v>
      </c>
      <c r="C1409" s="8" t="s">
        <v>16</v>
      </c>
      <c r="D1409" s="284" t="s">
        <v>266</v>
      </c>
      <c r="E1409" s="40">
        <v>300</v>
      </c>
      <c r="F1409" s="40">
        <v>-362.9</v>
      </c>
      <c r="G1409" s="40">
        <v>0</v>
      </c>
      <c r="H1409" s="40">
        <v>-62.9</v>
      </c>
      <c r="I1409" s="40">
        <v>1</v>
      </c>
    </row>
    <row r="1410" spans="2:9" hidden="1" outlineLevel="2" x14ac:dyDescent="0.25">
      <c r="B1410" s="317" t="s">
        <v>316</v>
      </c>
      <c r="C1410" s="8" t="s">
        <v>16</v>
      </c>
      <c r="D1410" s="284" t="s">
        <v>266</v>
      </c>
      <c r="E1410" s="40">
        <v>1614.6</v>
      </c>
      <c r="F1410" s="40">
        <v>-362.9</v>
      </c>
      <c r="G1410" s="40">
        <v>-1251.7</v>
      </c>
      <c r="H1410" s="40">
        <v>0</v>
      </c>
      <c r="I1410" s="40">
        <v>1</v>
      </c>
    </row>
    <row r="1411" spans="2:9" hidden="1" outlineLevel="2" x14ac:dyDescent="0.25">
      <c r="B1411" s="317" t="s">
        <v>316</v>
      </c>
      <c r="C1411" s="8" t="s">
        <v>133</v>
      </c>
      <c r="D1411" s="284" t="s">
        <v>276</v>
      </c>
      <c r="E1411" s="40">
        <v>12843.28</v>
      </c>
      <c r="F1411" s="40">
        <v>-1921.84</v>
      </c>
      <c r="G1411" s="40">
        <v>-10734.62</v>
      </c>
      <c r="H1411" s="40">
        <v>186.82</v>
      </c>
      <c r="I1411" s="40">
        <v>1</v>
      </c>
    </row>
    <row r="1412" spans="2:9" hidden="1" outlineLevel="2" x14ac:dyDescent="0.25">
      <c r="B1412" s="317" t="s">
        <v>316</v>
      </c>
      <c r="C1412" s="8" t="s">
        <v>241</v>
      </c>
      <c r="D1412" s="284" t="s">
        <v>269</v>
      </c>
      <c r="E1412" s="40">
        <v>443</v>
      </c>
      <c r="F1412" s="40">
        <v>-130.53</v>
      </c>
      <c r="G1412" s="40">
        <v>-309.18</v>
      </c>
      <c r="H1412" s="40">
        <v>3.29</v>
      </c>
      <c r="I1412" s="40">
        <v>1</v>
      </c>
    </row>
    <row r="1413" spans="2:9" hidden="1" outlineLevel="2" x14ac:dyDescent="0.25">
      <c r="B1413" s="317" t="s">
        <v>316</v>
      </c>
      <c r="C1413" s="8" t="s">
        <v>246</v>
      </c>
      <c r="D1413" s="284" t="s">
        <v>278</v>
      </c>
      <c r="E1413" s="40">
        <v>1443.83</v>
      </c>
      <c r="F1413" s="40">
        <v>0</v>
      </c>
      <c r="G1413" s="40">
        <v>0</v>
      </c>
      <c r="H1413" s="40">
        <v>1443.83</v>
      </c>
      <c r="I1413" s="40">
        <v>1</v>
      </c>
    </row>
    <row r="1414" spans="2:9" hidden="1" outlineLevel="2" x14ac:dyDescent="0.25">
      <c r="B1414" s="317" t="s">
        <v>316</v>
      </c>
      <c r="C1414" s="8" t="s">
        <v>1229</v>
      </c>
      <c r="D1414" s="284" t="s">
        <v>1484</v>
      </c>
      <c r="E1414" s="40">
        <v>6489</v>
      </c>
      <c r="F1414" s="40">
        <v>-1721.42</v>
      </c>
      <c r="G1414" s="40">
        <v>-4767.58</v>
      </c>
      <c r="H1414" s="40">
        <v>0</v>
      </c>
      <c r="I1414" s="40">
        <v>1</v>
      </c>
    </row>
    <row r="1415" spans="2:9" hidden="1" outlineLevel="2" x14ac:dyDescent="0.25">
      <c r="B1415" s="317" t="s">
        <v>316</v>
      </c>
      <c r="C1415" s="8" t="s">
        <v>38</v>
      </c>
      <c r="D1415" s="284" t="s">
        <v>260</v>
      </c>
      <c r="E1415" s="40">
        <v>743</v>
      </c>
      <c r="F1415" s="40">
        <v>-358.81</v>
      </c>
      <c r="G1415" s="40">
        <v>-381.19</v>
      </c>
      <c r="H1415" s="40">
        <v>3</v>
      </c>
      <c r="I1415" s="40">
        <v>1</v>
      </c>
    </row>
    <row r="1416" spans="2:9" hidden="1" outlineLevel="2" x14ac:dyDescent="0.25">
      <c r="B1416" s="317" t="s">
        <v>316</v>
      </c>
      <c r="C1416" s="8" t="s">
        <v>16</v>
      </c>
      <c r="D1416" s="284" t="s">
        <v>266</v>
      </c>
      <c r="E1416" s="40">
        <v>743</v>
      </c>
      <c r="F1416" s="40">
        <v>-531.38</v>
      </c>
      <c r="G1416" s="40">
        <v>-211.62</v>
      </c>
      <c r="H1416" s="40">
        <v>0</v>
      </c>
      <c r="I1416" s="40">
        <v>1</v>
      </c>
    </row>
    <row r="1417" spans="2:9" hidden="1" outlineLevel="2" x14ac:dyDescent="0.25">
      <c r="B1417" s="317" t="s">
        <v>316</v>
      </c>
      <c r="C1417" s="8" t="s">
        <v>16</v>
      </c>
      <c r="D1417" s="284" t="s">
        <v>266</v>
      </c>
      <c r="E1417" s="40">
        <v>1749</v>
      </c>
      <c r="F1417" s="40">
        <v>-1166.0999999999999</v>
      </c>
      <c r="G1417" s="40">
        <v>-582.9</v>
      </c>
      <c r="H1417" s="40">
        <v>0</v>
      </c>
      <c r="I1417" s="40">
        <v>1</v>
      </c>
    </row>
    <row r="1418" spans="2:9" hidden="1" outlineLevel="2" x14ac:dyDescent="0.25">
      <c r="B1418" s="317" t="s">
        <v>316</v>
      </c>
      <c r="C1418" s="8" t="s">
        <v>16</v>
      </c>
      <c r="D1418" s="284" t="s">
        <v>266</v>
      </c>
      <c r="E1418" s="40">
        <v>743</v>
      </c>
      <c r="F1418" s="40">
        <v>-518.88</v>
      </c>
      <c r="G1418" s="40">
        <v>-224.12</v>
      </c>
      <c r="H1418" s="40">
        <v>0</v>
      </c>
      <c r="I1418" s="40">
        <v>1</v>
      </c>
    </row>
    <row r="1419" spans="2:9" hidden="1" outlineLevel="2" x14ac:dyDescent="0.25">
      <c r="B1419" s="317" t="s">
        <v>316</v>
      </c>
      <c r="C1419" s="8" t="s">
        <v>84</v>
      </c>
      <c r="D1419" s="284" t="s">
        <v>271</v>
      </c>
      <c r="E1419" s="40">
        <v>1841.6</v>
      </c>
      <c r="F1419" s="40">
        <v>-131.24</v>
      </c>
      <c r="G1419" s="40">
        <v>-1710.36</v>
      </c>
      <c r="H1419" s="40">
        <v>0</v>
      </c>
      <c r="I1419" s="40">
        <v>1</v>
      </c>
    </row>
    <row r="1420" spans="2:9" hidden="1" outlineLevel="2" x14ac:dyDescent="0.25">
      <c r="B1420" s="317" t="s">
        <v>316</v>
      </c>
      <c r="C1420" s="8" t="s">
        <v>16</v>
      </c>
      <c r="D1420" s="284" t="s">
        <v>266</v>
      </c>
      <c r="E1420" s="40">
        <v>743</v>
      </c>
      <c r="F1420" s="40">
        <v>-531.38</v>
      </c>
      <c r="G1420" s="40">
        <v>-211.62</v>
      </c>
      <c r="H1420" s="40">
        <v>0</v>
      </c>
      <c r="I1420" s="40">
        <v>1</v>
      </c>
    </row>
    <row r="1421" spans="2:9" hidden="1" outlineLevel="2" x14ac:dyDescent="0.25">
      <c r="B1421" s="317" t="s">
        <v>316</v>
      </c>
      <c r="C1421" s="8" t="s">
        <v>16</v>
      </c>
      <c r="D1421" s="284" t="s">
        <v>266</v>
      </c>
      <c r="E1421" s="40">
        <v>1965</v>
      </c>
      <c r="F1421" s="40">
        <v>-531.38</v>
      </c>
      <c r="G1421" s="40">
        <v>-1433.62</v>
      </c>
      <c r="H1421" s="40">
        <v>0</v>
      </c>
      <c r="I1421" s="40">
        <v>1</v>
      </c>
    </row>
    <row r="1422" spans="2:9" hidden="1" outlineLevel="2" x14ac:dyDescent="0.25">
      <c r="B1422" s="317" t="s">
        <v>316</v>
      </c>
      <c r="C1422" s="8" t="s">
        <v>241</v>
      </c>
      <c r="D1422" s="284" t="s">
        <v>269</v>
      </c>
      <c r="E1422" s="40">
        <v>636.20000000000005</v>
      </c>
      <c r="F1422" s="40">
        <v>-130.53</v>
      </c>
      <c r="G1422" s="40">
        <v>-502.38</v>
      </c>
      <c r="H1422" s="40">
        <v>3.29</v>
      </c>
      <c r="I1422" s="40">
        <v>1</v>
      </c>
    </row>
    <row r="1423" spans="2:9" hidden="1" outlineLevel="2" x14ac:dyDescent="0.25">
      <c r="B1423" s="317" t="s">
        <v>316</v>
      </c>
      <c r="C1423" s="8" t="s">
        <v>38</v>
      </c>
      <c r="D1423" s="284" t="s">
        <v>260</v>
      </c>
      <c r="E1423" s="40">
        <v>300</v>
      </c>
      <c r="F1423" s="40">
        <v>-225</v>
      </c>
      <c r="G1423" s="40">
        <v>-72</v>
      </c>
      <c r="H1423" s="40">
        <v>3</v>
      </c>
      <c r="I1423" s="40">
        <v>1</v>
      </c>
    </row>
    <row r="1424" spans="2:9" hidden="1" outlineLevel="2" x14ac:dyDescent="0.25">
      <c r="B1424" s="317" t="s">
        <v>316</v>
      </c>
      <c r="C1424" s="8" t="s">
        <v>16</v>
      </c>
      <c r="D1424" s="284" t="s">
        <v>266</v>
      </c>
      <c r="E1424" s="40">
        <v>300</v>
      </c>
      <c r="F1424" s="40">
        <v>-362.9</v>
      </c>
      <c r="G1424" s="40">
        <v>0</v>
      </c>
      <c r="H1424" s="40">
        <v>-62.9</v>
      </c>
      <c r="I1424" s="40">
        <v>1</v>
      </c>
    </row>
    <row r="1425" spans="2:9" hidden="1" outlineLevel="2" x14ac:dyDescent="0.25">
      <c r="B1425" s="317" t="s">
        <v>316</v>
      </c>
      <c r="C1425" s="8" t="s">
        <v>16</v>
      </c>
      <c r="D1425" s="284" t="s">
        <v>266</v>
      </c>
      <c r="E1425" s="40">
        <v>300</v>
      </c>
      <c r="F1425" s="40">
        <v>-150.34</v>
      </c>
      <c r="G1425" s="40">
        <v>-149.66</v>
      </c>
      <c r="H1425" s="40">
        <v>0</v>
      </c>
      <c r="I1425" s="40">
        <v>1</v>
      </c>
    </row>
    <row r="1426" spans="2:9" hidden="1" outlineLevel="2" x14ac:dyDescent="0.25">
      <c r="B1426" s="317" t="s">
        <v>316</v>
      </c>
      <c r="C1426" s="8" t="s">
        <v>84</v>
      </c>
      <c r="D1426" s="284" t="s">
        <v>271</v>
      </c>
      <c r="E1426" s="40">
        <v>583.20000000000005</v>
      </c>
      <c r="F1426" s="40">
        <v>0</v>
      </c>
      <c r="G1426" s="40">
        <v>0</v>
      </c>
      <c r="H1426" s="40">
        <v>583.20000000000005</v>
      </c>
      <c r="I1426" s="40">
        <v>1</v>
      </c>
    </row>
    <row r="1427" spans="2:9" hidden="1" outlineLevel="2" x14ac:dyDescent="0.25">
      <c r="B1427" s="317" t="s">
        <v>316</v>
      </c>
      <c r="C1427" s="8" t="s">
        <v>84</v>
      </c>
      <c r="D1427" s="284" t="s">
        <v>271</v>
      </c>
      <c r="E1427" s="40">
        <v>300</v>
      </c>
      <c r="F1427" s="40">
        <v>0</v>
      </c>
      <c r="G1427" s="40">
        <v>0</v>
      </c>
      <c r="H1427" s="40">
        <v>300</v>
      </c>
      <c r="I1427" s="40">
        <v>1</v>
      </c>
    </row>
    <row r="1428" spans="2:9" hidden="1" outlineLevel="2" x14ac:dyDescent="0.25">
      <c r="B1428" s="317" t="s">
        <v>316</v>
      </c>
      <c r="C1428" s="8" t="s">
        <v>16</v>
      </c>
      <c r="D1428" s="284" t="s">
        <v>266</v>
      </c>
      <c r="E1428" s="40">
        <v>300</v>
      </c>
      <c r="F1428" s="40">
        <v>-362.9</v>
      </c>
      <c r="G1428" s="40">
        <v>0</v>
      </c>
      <c r="H1428" s="40">
        <v>-62.9</v>
      </c>
      <c r="I1428" s="40">
        <v>1</v>
      </c>
    </row>
    <row r="1429" spans="2:9" hidden="1" outlineLevel="2" x14ac:dyDescent="0.25">
      <c r="B1429" s="317" t="s">
        <v>316</v>
      </c>
      <c r="C1429" s="8" t="s">
        <v>16</v>
      </c>
      <c r="D1429" s="284" t="s">
        <v>266</v>
      </c>
      <c r="E1429" s="40">
        <v>1522</v>
      </c>
      <c r="F1429" s="40">
        <v>-362.9</v>
      </c>
      <c r="G1429" s="40">
        <v>-1159.0999999999999</v>
      </c>
      <c r="H1429" s="40">
        <v>0</v>
      </c>
      <c r="I1429" s="40">
        <v>1</v>
      </c>
    </row>
    <row r="1430" spans="2:9" hidden="1" outlineLevel="2" x14ac:dyDescent="0.25">
      <c r="B1430" s="317" t="s">
        <v>316</v>
      </c>
      <c r="C1430" s="8" t="s">
        <v>38</v>
      </c>
      <c r="D1430" s="284" t="s">
        <v>260</v>
      </c>
      <c r="E1430" s="40">
        <v>300</v>
      </c>
      <c r="F1430" s="40">
        <v>-225</v>
      </c>
      <c r="G1430" s="40">
        <v>-72</v>
      </c>
      <c r="H1430" s="40">
        <v>3</v>
      </c>
      <c r="I1430" s="40">
        <v>1</v>
      </c>
    </row>
    <row r="1431" spans="2:9" hidden="1" outlineLevel="2" x14ac:dyDescent="0.25">
      <c r="B1431" s="317" t="s">
        <v>316</v>
      </c>
      <c r="C1431" s="8" t="s">
        <v>16</v>
      </c>
      <c r="D1431" s="284" t="s">
        <v>266</v>
      </c>
      <c r="E1431" s="40">
        <v>300</v>
      </c>
      <c r="F1431" s="40">
        <v>-150.34</v>
      </c>
      <c r="G1431" s="40">
        <v>-149.66</v>
      </c>
      <c r="H1431" s="40">
        <v>0</v>
      </c>
      <c r="I1431" s="40">
        <v>1</v>
      </c>
    </row>
    <row r="1432" spans="2:9" hidden="1" outlineLevel="2" x14ac:dyDescent="0.25">
      <c r="B1432" s="317" t="s">
        <v>316</v>
      </c>
      <c r="C1432" s="8" t="s">
        <v>84</v>
      </c>
      <c r="D1432" s="284" t="s">
        <v>271</v>
      </c>
      <c r="E1432" s="40">
        <v>300</v>
      </c>
      <c r="F1432" s="40">
        <v>0</v>
      </c>
      <c r="G1432" s="40">
        <v>0</v>
      </c>
      <c r="H1432" s="40">
        <v>300</v>
      </c>
      <c r="I1432" s="40">
        <v>1</v>
      </c>
    </row>
    <row r="1433" spans="2:9" hidden="1" outlineLevel="2" x14ac:dyDescent="0.25">
      <c r="B1433" s="317" t="s">
        <v>316</v>
      </c>
      <c r="C1433" s="8" t="s">
        <v>16</v>
      </c>
      <c r="D1433" s="284" t="s">
        <v>266</v>
      </c>
      <c r="E1433" s="40">
        <v>300</v>
      </c>
      <c r="F1433" s="40">
        <v>-362.9</v>
      </c>
      <c r="G1433" s="40">
        <v>0</v>
      </c>
      <c r="H1433" s="40">
        <v>-62.9</v>
      </c>
      <c r="I1433" s="40">
        <v>1</v>
      </c>
    </row>
    <row r="1434" spans="2:9" hidden="1" outlineLevel="2" x14ac:dyDescent="0.25">
      <c r="B1434" s="317" t="s">
        <v>316</v>
      </c>
      <c r="C1434" s="8" t="s">
        <v>16</v>
      </c>
      <c r="D1434" s="284" t="s">
        <v>266</v>
      </c>
      <c r="E1434" s="40">
        <v>1522</v>
      </c>
      <c r="F1434" s="40">
        <v>-362.9</v>
      </c>
      <c r="G1434" s="40">
        <v>-1159.0999999999999</v>
      </c>
      <c r="H1434" s="40">
        <v>0</v>
      </c>
      <c r="I1434" s="40">
        <v>1</v>
      </c>
    </row>
    <row r="1435" spans="2:9" hidden="1" outlineLevel="2" x14ac:dyDescent="0.25">
      <c r="B1435" s="317" t="s">
        <v>316</v>
      </c>
      <c r="C1435" s="8" t="s">
        <v>16</v>
      </c>
      <c r="D1435" s="284" t="s">
        <v>266</v>
      </c>
      <c r="E1435" s="40">
        <v>300</v>
      </c>
      <c r="F1435" s="40">
        <v>-362.9</v>
      </c>
      <c r="G1435" s="40">
        <v>0</v>
      </c>
      <c r="H1435" s="40">
        <v>-62.9</v>
      </c>
      <c r="I1435" s="40">
        <v>1</v>
      </c>
    </row>
    <row r="1436" spans="2:9" hidden="1" outlineLevel="2" x14ac:dyDescent="0.25">
      <c r="B1436" s="317" t="s">
        <v>316</v>
      </c>
      <c r="C1436" s="8" t="s">
        <v>248</v>
      </c>
      <c r="D1436" s="284" t="s">
        <v>283</v>
      </c>
      <c r="E1436" s="40">
        <v>636.20000000000005</v>
      </c>
      <c r="F1436" s="40">
        <v>-343</v>
      </c>
      <c r="G1436" s="40">
        <v>-293.2</v>
      </c>
      <c r="H1436" s="40">
        <v>0</v>
      </c>
      <c r="I1436" s="40">
        <v>1</v>
      </c>
    </row>
    <row r="1437" spans="2:9" hidden="1" outlineLevel="2" x14ac:dyDescent="0.25">
      <c r="B1437" s="317" t="s">
        <v>316</v>
      </c>
      <c r="C1437" s="8" t="s">
        <v>16</v>
      </c>
      <c r="D1437" s="284" t="s">
        <v>266</v>
      </c>
      <c r="E1437" s="40">
        <v>676.53</v>
      </c>
      <c r="F1437" s="40">
        <v>-390.5</v>
      </c>
      <c r="G1437" s="40">
        <v>-286.02999999999997</v>
      </c>
      <c r="H1437" s="40">
        <v>0</v>
      </c>
      <c r="I1437" s="40">
        <v>1</v>
      </c>
    </row>
    <row r="1438" spans="2:9" hidden="1" outlineLevel="2" x14ac:dyDescent="0.25">
      <c r="B1438" s="317" t="s">
        <v>316</v>
      </c>
      <c r="C1438" s="8" t="s">
        <v>38</v>
      </c>
      <c r="D1438" s="284" t="s">
        <v>260</v>
      </c>
      <c r="E1438" s="40">
        <v>300</v>
      </c>
      <c r="F1438" s="40">
        <v>-225</v>
      </c>
      <c r="G1438" s="40">
        <v>-72</v>
      </c>
      <c r="H1438" s="40">
        <v>3</v>
      </c>
      <c r="I1438" s="40">
        <v>1</v>
      </c>
    </row>
    <row r="1439" spans="2:9" hidden="1" outlineLevel="2" x14ac:dyDescent="0.25">
      <c r="B1439" s="317" t="s">
        <v>316</v>
      </c>
      <c r="C1439" s="8" t="s">
        <v>16</v>
      </c>
      <c r="D1439" s="284" t="s">
        <v>266</v>
      </c>
      <c r="E1439" s="40">
        <v>300</v>
      </c>
      <c r="F1439" s="40">
        <v>-362.9</v>
      </c>
      <c r="G1439" s="40">
        <v>0</v>
      </c>
      <c r="H1439" s="40">
        <v>-62.9</v>
      </c>
      <c r="I1439" s="40">
        <v>1</v>
      </c>
    </row>
    <row r="1440" spans="2:9" hidden="1" outlineLevel="2" x14ac:dyDescent="0.25">
      <c r="B1440" s="317" t="s">
        <v>316</v>
      </c>
      <c r="C1440" s="8" t="s">
        <v>16</v>
      </c>
      <c r="D1440" s="284" t="s">
        <v>266</v>
      </c>
      <c r="E1440" s="40">
        <v>300</v>
      </c>
      <c r="F1440" s="40">
        <v>-150.34</v>
      </c>
      <c r="G1440" s="40">
        <v>-149.66</v>
      </c>
      <c r="H1440" s="40">
        <v>0</v>
      </c>
      <c r="I1440" s="40">
        <v>1</v>
      </c>
    </row>
    <row r="1441" spans="2:9" hidden="1" outlineLevel="2" x14ac:dyDescent="0.25">
      <c r="B1441" s="317" t="s">
        <v>316</v>
      </c>
      <c r="C1441" s="8" t="s">
        <v>84</v>
      </c>
      <c r="D1441" s="284" t="s">
        <v>271</v>
      </c>
      <c r="E1441" s="40">
        <v>300</v>
      </c>
      <c r="F1441" s="40">
        <v>-263.35000000000002</v>
      </c>
      <c r="G1441" s="40">
        <v>-36.65</v>
      </c>
      <c r="H1441" s="40">
        <v>0</v>
      </c>
      <c r="I1441" s="40">
        <v>1</v>
      </c>
    </row>
    <row r="1442" spans="2:9" hidden="1" outlineLevel="2" x14ac:dyDescent="0.25">
      <c r="B1442" s="317" t="s">
        <v>316</v>
      </c>
      <c r="C1442" s="8" t="s">
        <v>248</v>
      </c>
      <c r="D1442" s="284" t="s">
        <v>283</v>
      </c>
      <c r="E1442" s="40">
        <v>131.21</v>
      </c>
      <c r="F1442" s="40">
        <v>-10.92</v>
      </c>
      <c r="G1442" s="40">
        <v>-120.29</v>
      </c>
      <c r="H1442" s="40">
        <v>0</v>
      </c>
      <c r="I1442" s="40">
        <v>1</v>
      </c>
    </row>
    <row r="1443" spans="2:9" hidden="1" outlineLevel="2" x14ac:dyDescent="0.25">
      <c r="B1443" s="317" t="s">
        <v>316</v>
      </c>
      <c r="C1443" s="8" t="s">
        <v>1463</v>
      </c>
      <c r="D1443" s="284" t="s">
        <v>1488</v>
      </c>
      <c r="E1443" s="40">
        <v>636.20000000000005</v>
      </c>
      <c r="F1443" s="40">
        <v>0</v>
      </c>
      <c r="G1443" s="40">
        <v>-636.20000000000005</v>
      </c>
      <c r="H1443" s="40">
        <v>0</v>
      </c>
      <c r="I1443" s="40">
        <v>1</v>
      </c>
    </row>
    <row r="1444" spans="2:9" hidden="1" outlineLevel="2" x14ac:dyDescent="0.25">
      <c r="B1444" s="317" t="s">
        <v>316</v>
      </c>
      <c r="C1444" s="8" t="s">
        <v>16</v>
      </c>
      <c r="D1444" s="284" t="s">
        <v>266</v>
      </c>
      <c r="E1444" s="40">
        <v>300</v>
      </c>
      <c r="F1444" s="40">
        <v>-362.9</v>
      </c>
      <c r="G1444" s="40">
        <v>0</v>
      </c>
      <c r="H1444" s="40">
        <v>-62.9</v>
      </c>
      <c r="I1444" s="40">
        <v>1</v>
      </c>
    </row>
    <row r="1445" spans="2:9" hidden="1" outlineLevel="2" x14ac:dyDescent="0.25">
      <c r="B1445" s="317" t="s">
        <v>316</v>
      </c>
      <c r="C1445" s="8" t="s">
        <v>16</v>
      </c>
      <c r="D1445" s="284" t="s">
        <v>266</v>
      </c>
      <c r="E1445" s="40">
        <v>1522</v>
      </c>
      <c r="F1445" s="40">
        <v>-362.9</v>
      </c>
      <c r="G1445" s="40">
        <v>-1159.0999999999999</v>
      </c>
      <c r="H1445" s="40">
        <v>0</v>
      </c>
      <c r="I1445" s="40">
        <v>1</v>
      </c>
    </row>
    <row r="1446" spans="2:9" hidden="1" outlineLevel="2" x14ac:dyDescent="0.25">
      <c r="B1446" s="317" t="s">
        <v>316</v>
      </c>
      <c r="C1446" s="8" t="s">
        <v>248</v>
      </c>
      <c r="D1446" s="284" t="s">
        <v>283</v>
      </c>
      <c r="E1446" s="40">
        <v>300</v>
      </c>
      <c r="F1446" s="40">
        <v>-300</v>
      </c>
      <c r="G1446" s="40">
        <v>0</v>
      </c>
      <c r="H1446" s="40">
        <v>0</v>
      </c>
      <c r="I1446" s="40">
        <v>1</v>
      </c>
    </row>
    <row r="1447" spans="2:9" hidden="1" outlineLevel="2" x14ac:dyDescent="0.25">
      <c r="B1447" s="317" t="s">
        <v>316</v>
      </c>
      <c r="C1447" s="8" t="s">
        <v>16</v>
      </c>
      <c r="D1447" s="284" t="s">
        <v>266</v>
      </c>
      <c r="E1447" s="40">
        <v>300</v>
      </c>
      <c r="F1447" s="40">
        <v>-362.9</v>
      </c>
      <c r="G1447" s="40">
        <v>0</v>
      </c>
      <c r="H1447" s="40">
        <v>-62.9</v>
      </c>
      <c r="I1447" s="40">
        <v>1</v>
      </c>
    </row>
    <row r="1448" spans="2:9" hidden="1" outlineLevel="2" x14ac:dyDescent="0.25">
      <c r="B1448" s="317" t="s">
        <v>316</v>
      </c>
      <c r="C1448" s="8" t="s">
        <v>38</v>
      </c>
      <c r="D1448" s="284" t="s">
        <v>260</v>
      </c>
      <c r="E1448" s="40">
        <v>300</v>
      </c>
      <c r="F1448" s="40">
        <v>-225</v>
      </c>
      <c r="G1448" s="40">
        <v>-72</v>
      </c>
      <c r="H1448" s="40">
        <v>3</v>
      </c>
      <c r="I1448" s="40">
        <v>1</v>
      </c>
    </row>
    <row r="1449" spans="2:9" hidden="1" outlineLevel="2" x14ac:dyDescent="0.25">
      <c r="B1449" s="317" t="s">
        <v>316</v>
      </c>
      <c r="C1449" s="8" t="s">
        <v>16</v>
      </c>
      <c r="D1449" s="284" t="s">
        <v>266</v>
      </c>
      <c r="E1449" s="40">
        <v>300</v>
      </c>
      <c r="F1449" s="40">
        <v>-362.9</v>
      </c>
      <c r="G1449" s="40">
        <v>0</v>
      </c>
      <c r="H1449" s="40">
        <v>-62.9</v>
      </c>
      <c r="I1449" s="40">
        <v>1</v>
      </c>
    </row>
    <row r="1450" spans="2:9" hidden="1" outlineLevel="2" x14ac:dyDescent="0.25">
      <c r="B1450" s="317" t="s">
        <v>316</v>
      </c>
      <c r="C1450" s="8" t="s">
        <v>16</v>
      </c>
      <c r="D1450" s="284" t="s">
        <v>266</v>
      </c>
      <c r="E1450" s="40">
        <v>392.6</v>
      </c>
      <c r="F1450" s="40">
        <v>0</v>
      </c>
      <c r="G1450" s="40">
        <v>-392.6</v>
      </c>
      <c r="H1450" s="40">
        <v>0</v>
      </c>
      <c r="I1450" s="40">
        <v>1</v>
      </c>
    </row>
    <row r="1451" spans="2:9" hidden="1" outlineLevel="2" x14ac:dyDescent="0.25">
      <c r="B1451" s="317" t="s">
        <v>316</v>
      </c>
      <c r="C1451" s="8" t="s">
        <v>84</v>
      </c>
      <c r="D1451" s="284" t="s">
        <v>271</v>
      </c>
      <c r="E1451" s="40">
        <v>300</v>
      </c>
      <c r="F1451" s="40">
        <v>-263.35000000000002</v>
      </c>
      <c r="G1451" s="40">
        <v>-36.65</v>
      </c>
      <c r="H1451" s="40">
        <v>0</v>
      </c>
      <c r="I1451" s="40">
        <v>1</v>
      </c>
    </row>
    <row r="1452" spans="2:9" hidden="1" outlineLevel="2" x14ac:dyDescent="0.25">
      <c r="B1452" s="317" t="s">
        <v>316</v>
      </c>
      <c r="C1452" s="8" t="s">
        <v>1463</v>
      </c>
      <c r="D1452" s="284" t="s">
        <v>1488</v>
      </c>
      <c r="E1452" s="40">
        <v>1522</v>
      </c>
      <c r="F1452" s="40">
        <v>-438.63</v>
      </c>
      <c r="G1452" s="40">
        <v>-1083.3699999999999</v>
      </c>
      <c r="H1452" s="40">
        <v>0</v>
      </c>
      <c r="I1452" s="40">
        <v>1</v>
      </c>
    </row>
    <row r="1453" spans="2:9" hidden="1" outlineLevel="2" x14ac:dyDescent="0.25">
      <c r="B1453" s="317" t="s">
        <v>316</v>
      </c>
      <c r="C1453" s="8" t="s">
        <v>16</v>
      </c>
      <c r="D1453" s="284" t="s">
        <v>266</v>
      </c>
      <c r="E1453" s="40">
        <v>392.6</v>
      </c>
      <c r="F1453" s="40">
        <v>-362.9</v>
      </c>
      <c r="G1453" s="40">
        <v>-29.7</v>
      </c>
      <c r="H1453" s="40">
        <v>0</v>
      </c>
      <c r="I1453" s="40">
        <v>1</v>
      </c>
    </row>
    <row r="1454" spans="2:9" hidden="1" outlineLevel="2" x14ac:dyDescent="0.25">
      <c r="B1454" s="317" t="s">
        <v>316</v>
      </c>
      <c r="C1454" s="8" t="s">
        <v>16</v>
      </c>
      <c r="D1454" s="284" t="s">
        <v>266</v>
      </c>
      <c r="E1454" s="40">
        <v>92.6</v>
      </c>
      <c r="F1454" s="40">
        <v>0</v>
      </c>
      <c r="G1454" s="40">
        <v>0</v>
      </c>
      <c r="H1454" s="40">
        <v>92.6</v>
      </c>
      <c r="I1454" s="40">
        <v>1</v>
      </c>
    </row>
    <row r="1455" spans="2:9" hidden="1" outlineLevel="2" x14ac:dyDescent="0.25">
      <c r="B1455" s="317" t="s">
        <v>316</v>
      </c>
      <c r="C1455" s="8" t="s">
        <v>62</v>
      </c>
      <c r="D1455" s="284" t="s">
        <v>282</v>
      </c>
      <c r="E1455" s="40">
        <v>930.4</v>
      </c>
      <c r="F1455" s="40">
        <v>0</v>
      </c>
      <c r="G1455" s="40">
        <v>0</v>
      </c>
      <c r="H1455" s="40">
        <v>930.4</v>
      </c>
      <c r="I1455" s="40">
        <v>1</v>
      </c>
    </row>
    <row r="1456" spans="2:9" hidden="1" outlineLevel="2" x14ac:dyDescent="0.25">
      <c r="B1456" s="317" t="s">
        <v>316</v>
      </c>
      <c r="C1456" s="8" t="s">
        <v>1229</v>
      </c>
      <c r="D1456" s="284" t="s">
        <v>1484</v>
      </c>
      <c r="E1456" s="40">
        <v>1743.83</v>
      </c>
      <c r="F1456" s="40">
        <v>-1072.1500000000001</v>
      </c>
      <c r="G1456" s="40">
        <v>-671.68</v>
      </c>
      <c r="H1456" s="40">
        <v>0</v>
      </c>
      <c r="I1456" s="40">
        <v>1</v>
      </c>
    </row>
    <row r="1457" spans="2:9" hidden="1" outlineLevel="2" x14ac:dyDescent="0.25">
      <c r="B1457" s="317" t="s">
        <v>316</v>
      </c>
      <c r="C1457" s="8" t="s">
        <v>38</v>
      </c>
      <c r="D1457" s="284" t="s">
        <v>260</v>
      </c>
      <c r="E1457" s="40">
        <v>89.42</v>
      </c>
      <c r="F1457" s="40">
        <v>-8.0500000000000007</v>
      </c>
      <c r="G1457" s="40">
        <v>-81.37</v>
      </c>
      <c r="H1457" s="40">
        <v>0</v>
      </c>
      <c r="I1457" s="40">
        <v>1</v>
      </c>
    </row>
    <row r="1458" spans="2:9" hidden="1" outlineLevel="2" x14ac:dyDescent="0.25">
      <c r="B1458" s="317" t="s">
        <v>316</v>
      </c>
      <c r="C1458" s="8" t="s">
        <v>84</v>
      </c>
      <c r="D1458" s="284" t="s">
        <v>271</v>
      </c>
      <c r="E1458" s="40">
        <v>636.20000000000005</v>
      </c>
      <c r="F1458" s="40">
        <v>-257.60000000000002</v>
      </c>
      <c r="G1458" s="40">
        <v>-378.6</v>
      </c>
      <c r="H1458" s="40">
        <v>0</v>
      </c>
      <c r="I1458" s="40">
        <v>1</v>
      </c>
    </row>
    <row r="1459" spans="2:9" hidden="1" outlineLevel="2" x14ac:dyDescent="0.25">
      <c r="B1459" s="317" t="s">
        <v>316</v>
      </c>
      <c r="C1459" s="8" t="s">
        <v>84</v>
      </c>
      <c r="D1459" s="284" t="s">
        <v>271</v>
      </c>
      <c r="E1459" s="40">
        <v>636.20000000000005</v>
      </c>
      <c r="F1459" s="40">
        <v>-257.60000000000002</v>
      </c>
      <c r="G1459" s="40">
        <v>-378.6</v>
      </c>
      <c r="H1459" s="40">
        <v>0</v>
      </c>
      <c r="I1459" s="40">
        <v>1</v>
      </c>
    </row>
    <row r="1460" spans="2:9" hidden="1" outlineLevel="2" x14ac:dyDescent="0.25">
      <c r="B1460" s="317" t="s">
        <v>316</v>
      </c>
      <c r="C1460" s="8" t="s">
        <v>1463</v>
      </c>
      <c r="D1460" s="284" t="s">
        <v>1488</v>
      </c>
      <c r="E1460" s="40">
        <v>1522</v>
      </c>
      <c r="F1460" s="40">
        <v>-438.63</v>
      </c>
      <c r="G1460" s="40">
        <v>-1083.3699999999999</v>
      </c>
      <c r="H1460" s="40">
        <v>0</v>
      </c>
      <c r="I1460" s="40">
        <v>1</v>
      </c>
    </row>
    <row r="1461" spans="2:9" hidden="1" outlineLevel="2" x14ac:dyDescent="0.25">
      <c r="B1461" s="317" t="s">
        <v>316</v>
      </c>
      <c r="C1461" s="8" t="s">
        <v>16</v>
      </c>
      <c r="D1461" s="284" t="s">
        <v>266</v>
      </c>
      <c r="E1461" s="40">
        <v>300</v>
      </c>
      <c r="F1461" s="40">
        <v>-362.9</v>
      </c>
      <c r="G1461" s="40">
        <v>0</v>
      </c>
      <c r="H1461" s="40">
        <v>-62.9</v>
      </c>
      <c r="I1461" s="40">
        <v>1</v>
      </c>
    </row>
    <row r="1462" spans="2:9" hidden="1" outlineLevel="2" x14ac:dyDescent="0.25">
      <c r="B1462" s="317" t="s">
        <v>316</v>
      </c>
      <c r="C1462" s="8" t="s">
        <v>38</v>
      </c>
      <c r="D1462" s="284" t="s">
        <v>260</v>
      </c>
      <c r="E1462" s="40">
        <v>2140.0300000000002</v>
      </c>
      <c r="F1462" s="40">
        <v>-440.02</v>
      </c>
      <c r="G1462" s="40">
        <v>-1513.28</v>
      </c>
      <c r="H1462" s="40">
        <v>186.73</v>
      </c>
      <c r="I1462" s="40">
        <v>1</v>
      </c>
    </row>
    <row r="1463" spans="2:9" hidden="1" outlineLevel="2" x14ac:dyDescent="0.25">
      <c r="B1463" s="317" t="s">
        <v>316</v>
      </c>
      <c r="C1463" s="8" t="s">
        <v>241</v>
      </c>
      <c r="D1463" s="284" t="s">
        <v>269</v>
      </c>
      <c r="E1463" s="40">
        <v>443</v>
      </c>
      <c r="F1463" s="40">
        <v>-130.53</v>
      </c>
      <c r="G1463" s="40">
        <v>-309.18</v>
      </c>
      <c r="H1463" s="40">
        <v>3.29</v>
      </c>
      <c r="I1463" s="40">
        <v>1</v>
      </c>
    </row>
    <row r="1464" spans="2:9" hidden="1" outlineLevel="2" x14ac:dyDescent="0.25">
      <c r="B1464" s="317" t="s">
        <v>316</v>
      </c>
      <c r="C1464" s="8" t="s">
        <v>123</v>
      </c>
      <c r="D1464" s="284" t="s">
        <v>264</v>
      </c>
      <c r="E1464" s="40">
        <v>425.78</v>
      </c>
      <c r="F1464" s="40">
        <v>-42.57</v>
      </c>
      <c r="G1464" s="40">
        <v>-383.21</v>
      </c>
      <c r="H1464" s="40">
        <v>0</v>
      </c>
      <c r="I1464" s="40">
        <v>1</v>
      </c>
    </row>
    <row r="1465" spans="2:9" hidden="1" outlineLevel="2" x14ac:dyDescent="0.25">
      <c r="B1465" s="317" t="s">
        <v>316</v>
      </c>
      <c r="C1465" s="8" t="s">
        <v>1229</v>
      </c>
      <c r="D1465" s="284" t="s">
        <v>1484</v>
      </c>
      <c r="E1465" s="40">
        <v>2186.83</v>
      </c>
      <c r="F1465" s="40">
        <v>-1072.1500000000001</v>
      </c>
      <c r="G1465" s="40">
        <v>-1114.68</v>
      </c>
      <c r="H1465" s="40">
        <v>0</v>
      </c>
      <c r="I1465" s="40">
        <v>1</v>
      </c>
    </row>
    <row r="1466" spans="2:9" hidden="1" outlineLevel="2" x14ac:dyDescent="0.25">
      <c r="B1466" s="317" t="s">
        <v>316</v>
      </c>
      <c r="C1466" s="8" t="s">
        <v>16</v>
      </c>
      <c r="D1466" s="284" t="s">
        <v>266</v>
      </c>
      <c r="E1466" s="40">
        <v>8690.16</v>
      </c>
      <c r="F1466" s="40">
        <v>-2099.75</v>
      </c>
      <c r="G1466" s="40">
        <v>-6590.41</v>
      </c>
      <c r="H1466" s="40">
        <v>0</v>
      </c>
      <c r="I1466" s="40">
        <v>1</v>
      </c>
    </row>
    <row r="1467" spans="2:9" hidden="1" outlineLevel="2" x14ac:dyDescent="0.25">
      <c r="B1467" s="317" t="s">
        <v>316</v>
      </c>
      <c r="C1467" s="8" t="s">
        <v>16</v>
      </c>
      <c r="D1467" s="284" t="s">
        <v>266</v>
      </c>
      <c r="E1467" s="40">
        <v>743</v>
      </c>
      <c r="F1467" s="40">
        <v>-531.38</v>
      </c>
      <c r="G1467" s="40">
        <v>-211.62</v>
      </c>
      <c r="H1467" s="40">
        <v>0</v>
      </c>
      <c r="I1467" s="40">
        <v>1</v>
      </c>
    </row>
    <row r="1468" spans="2:9" hidden="1" outlineLevel="2" x14ac:dyDescent="0.25">
      <c r="B1468" s="317" t="s">
        <v>316</v>
      </c>
      <c r="C1468" s="8" t="s">
        <v>16</v>
      </c>
      <c r="D1468" s="284" t="s">
        <v>266</v>
      </c>
      <c r="E1468" s="40">
        <v>743</v>
      </c>
      <c r="F1468" s="40">
        <v>-531.38</v>
      </c>
      <c r="G1468" s="40">
        <v>-211.62</v>
      </c>
      <c r="H1468" s="40">
        <v>0</v>
      </c>
      <c r="I1468" s="40">
        <v>1</v>
      </c>
    </row>
    <row r="1469" spans="2:9" hidden="1" outlineLevel="2" x14ac:dyDescent="0.25">
      <c r="B1469" s="317" t="s">
        <v>316</v>
      </c>
      <c r="C1469" s="8" t="s">
        <v>244</v>
      </c>
      <c r="D1469" s="284" t="s">
        <v>275</v>
      </c>
      <c r="E1469" s="40">
        <v>204.87</v>
      </c>
      <c r="F1469" s="40">
        <v>0</v>
      </c>
      <c r="G1469" s="40">
        <v>0</v>
      </c>
      <c r="H1469" s="40">
        <v>204.87</v>
      </c>
      <c r="I1469" s="40">
        <v>1</v>
      </c>
    </row>
    <row r="1470" spans="2:9" hidden="1" outlineLevel="2" x14ac:dyDescent="0.25">
      <c r="B1470" s="317" t="s">
        <v>316</v>
      </c>
      <c r="C1470" s="8" t="s">
        <v>16</v>
      </c>
      <c r="D1470" s="284" t="s">
        <v>266</v>
      </c>
      <c r="E1470" s="40">
        <v>743</v>
      </c>
      <c r="F1470" s="40">
        <v>-318.82</v>
      </c>
      <c r="G1470" s="40">
        <v>-424.18</v>
      </c>
      <c r="H1470" s="40">
        <v>0</v>
      </c>
      <c r="I1470" s="40">
        <v>1</v>
      </c>
    </row>
    <row r="1471" spans="2:9" hidden="1" outlineLevel="2" x14ac:dyDescent="0.25">
      <c r="B1471" s="317" t="s">
        <v>316</v>
      </c>
      <c r="C1471" s="8" t="s">
        <v>16</v>
      </c>
      <c r="D1471" s="284" t="s">
        <v>266</v>
      </c>
      <c r="E1471" s="40">
        <v>636.20000000000005</v>
      </c>
      <c r="F1471" s="40">
        <v>-387.31</v>
      </c>
      <c r="G1471" s="40">
        <v>-248.89</v>
      </c>
      <c r="H1471" s="40">
        <v>0</v>
      </c>
      <c r="I1471" s="40">
        <v>1</v>
      </c>
    </row>
    <row r="1472" spans="2:9" hidden="1" outlineLevel="2" x14ac:dyDescent="0.25">
      <c r="B1472" s="317" t="s">
        <v>316</v>
      </c>
      <c r="C1472" s="8" t="s">
        <v>84</v>
      </c>
      <c r="D1472" s="284" t="s">
        <v>271</v>
      </c>
      <c r="E1472" s="40">
        <v>300</v>
      </c>
      <c r="F1472" s="40">
        <v>-263.35000000000002</v>
      </c>
      <c r="G1472" s="40">
        <v>-36.65</v>
      </c>
      <c r="H1472" s="40">
        <v>0</v>
      </c>
      <c r="I1472" s="40">
        <v>1</v>
      </c>
    </row>
    <row r="1473" spans="2:9" hidden="1" outlineLevel="2" x14ac:dyDescent="0.25">
      <c r="B1473" s="317" t="s">
        <v>316</v>
      </c>
      <c r="C1473" s="8" t="s">
        <v>84</v>
      </c>
      <c r="D1473" s="284" t="s">
        <v>271</v>
      </c>
      <c r="E1473" s="40">
        <v>743</v>
      </c>
      <c r="F1473" s="40">
        <v>-84.72</v>
      </c>
      <c r="G1473" s="40">
        <v>-658.28</v>
      </c>
      <c r="H1473" s="40">
        <v>0</v>
      </c>
      <c r="I1473" s="40">
        <v>1</v>
      </c>
    </row>
    <row r="1474" spans="2:9" hidden="1" outlineLevel="2" x14ac:dyDescent="0.25">
      <c r="B1474" s="317" t="s">
        <v>316</v>
      </c>
      <c r="C1474" s="8" t="s">
        <v>1463</v>
      </c>
      <c r="D1474" s="284" t="s">
        <v>1488</v>
      </c>
      <c r="E1474" s="40">
        <v>1965</v>
      </c>
      <c r="F1474" s="40">
        <v>0</v>
      </c>
      <c r="G1474" s="40">
        <v>-1433.62</v>
      </c>
      <c r="H1474" s="40">
        <v>531.38</v>
      </c>
      <c r="I1474" s="40">
        <v>1</v>
      </c>
    </row>
    <row r="1475" spans="2:9" hidden="1" outlineLevel="2" x14ac:dyDescent="0.25">
      <c r="B1475" s="317" t="s">
        <v>316</v>
      </c>
      <c r="C1475" s="8" t="s">
        <v>16</v>
      </c>
      <c r="D1475" s="284" t="s">
        <v>266</v>
      </c>
      <c r="E1475" s="40">
        <v>1749</v>
      </c>
      <c r="F1475" s="40">
        <v>-1166.0999999999999</v>
      </c>
      <c r="G1475" s="40">
        <v>-582.9</v>
      </c>
      <c r="H1475" s="40">
        <v>0</v>
      </c>
      <c r="I1475" s="40">
        <v>1</v>
      </c>
    </row>
    <row r="1476" spans="2:9" hidden="1" outlineLevel="2" x14ac:dyDescent="0.25">
      <c r="B1476" s="317" t="s">
        <v>316</v>
      </c>
      <c r="C1476" s="8" t="s">
        <v>16</v>
      </c>
      <c r="D1476" s="284" t="s">
        <v>266</v>
      </c>
      <c r="E1476" s="40">
        <v>1965</v>
      </c>
      <c r="F1476" s="40">
        <v>-531.38</v>
      </c>
      <c r="G1476" s="40">
        <v>-1433.62</v>
      </c>
      <c r="H1476" s="40">
        <v>0</v>
      </c>
      <c r="I1476" s="40">
        <v>1</v>
      </c>
    </row>
    <row r="1477" spans="2:9" hidden="1" outlineLevel="2" x14ac:dyDescent="0.25">
      <c r="B1477" s="317" t="s">
        <v>316</v>
      </c>
      <c r="C1477" s="8" t="s">
        <v>38</v>
      </c>
      <c r="D1477" s="284" t="s">
        <v>260</v>
      </c>
      <c r="E1477" s="40">
        <v>743</v>
      </c>
      <c r="F1477" s="40">
        <v>-358.81</v>
      </c>
      <c r="G1477" s="40">
        <v>-381.19</v>
      </c>
      <c r="H1477" s="40">
        <v>3</v>
      </c>
      <c r="I1477" s="40">
        <v>1</v>
      </c>
    </row>
    <row r="1478" spans="2:9" hidden="1" outlineLevel="2" x14ac:dyDescent="0.25">
      <c r="B1478" s="317" t="s">
        <v>316</v>
      </c>
      <c r="C1478" s="8" t="s">
        <v>248</v>
      </c>
      <c r="D1478" s="284" t="s">
        <v>283</v>
      </c>
      <c r="E1478" s="40">
        <v>300</v>
      </c>
      <c r="F1478" s="40">
        <v>-300</v>
      </c>
      <c r="G1478" s="40">
        <v>0</v>
      </c>
      <c r="H1478" s="40">
        <v>0</v>
      </c>
      <c r="I1478" s="40">
        <v>1</v>
      </c>
    </row>
    <row r="1479" spans="2:9" hidden="1" outlineLevel="2" x14ac:dyDescent="0.25">
      <c r="B1479" s="317" t="s">
        <v>316</v>
      </c>
      <c r="C1479" s="8" t="s">
        <v>1229</v>
      </c>
      <c r="D1479" s="284" t="s">
        <v>1484</v>
      </c>
      <c r="E1479" s="40">
        <v>300</v>
      </c>
      <c r="F1479" s="40">
        <v>-362.9</v>
      </c>
      <c r="G1479" s="40">
        <v>62.9</v>
      </c>
      <c r="H1479" s="40">
        <v>0</v>
      </c>
      <c r="I1479" s="40">
        <v>1</v>
      </c>
    </row>
    <row r="1480" spans="2:9" hidden="1" outlineLevel="2" x14ac:dyDescent="0.25">
      <c r="B1480" s="317" t="s">
        <v>316</v>
      </c>
      <c r="C1480" s="8" t="s">
        <v>16</v>
      </c>
      <c r="D1480" s="284" t="s">
        <v>266</v>
      </c>
      <c r="E1480" s="40">
        <v>300</v>
      </c>
      <c r="F1480" s="40">
        <v>-362.9</v>
      </c>
      <c r="G1480" s="40">
        <v>0</v>
      </c>
      <c r="H1480" s="40">
        <v>-62.9</v>
      </c>
      <c r="I1480" s="40">
        <v>1</v>
      </c>
    </row>
    <row r="1481" spans="2:9" hidden="1" outlineLevel="2" x14ac:dyDescent="0.25">
      <c r="B1481" s="317" t="s">
        <v>316</v>
      </c>
      <c r="C1481" s="8" t="s">
        <v>38</v>
      </c>
      <c r="D1481" s="284" t="s">
        <v>260</v>
      </c>
      <c r="E1481" s="40">
        <v>300</v>
      </c>
      <c r="F1481" s="40">
        <v>-225</v>
      </c>
      <c r="G1481" s="40">
        <v>-72</v>
      </c>
      <c r="H1481" s="40">
        <v>3</v>
      </c>
      <c r="I1481" s="40">
        <v>1</v>
      </c>
    </row>
    <row r="1482" spans="2:9" hidden="1" outlineLevel="2" x14ac:dyDescent="0.25">
      <c r="B1482" s="317" t="s">
        <v>316</v>
      </c>
      <c r="C1482" s="8" t="s">
        <v>16</v>
      </c>
      <c r="D1482" s="284" t="s">
        <v>266</v>
      </c>
      <c r="E1482" s="40">
        <v>300</v>
      </c>
      <c r="F1482" s="40">
        <v>-362.9</v>
      </c>
      <c r="G1482" s="40">
        <v>0</v>
      </c>
      <c r="H1482" s="40">
        <v>-62.9</v>
      </c>
      <c r="I1482" s="40">
        <v>1</v>
      </c>
    </row>
    <row r="1483" spans="2:9" hidden="1" outlineLevel="2" x14ac:dyDescent="0.25">
      <c r="B1483" s="317" t="s">
        <v>316</v>
      </c>
      <c r="C1483" s="8" t="s">
        <v>16</v>
      </c>
      <c r="D1483" s="284" t="s">
        <v>266</v>
      </c>
      <c r="E1483" s="40">
        <v>300</v>
      </c>
      <c r="F1483" s="40">
        <v>-150.34</v>
      </c>
      <c r="G1483" s="40">
        <v>0</v>
      </c>
      <c r="H1483" s="40">
        <v>149.66</v>
      </c>
      <c r="I1483" s="40">
        <v>1</v>
      </c>
    </row>
    <row r="1484" spans="2:9" hidden="1" outlineLevel="2" x14ac:dyDescent="0.25">
      <c r="B1484" s="317" t="s">
        <v>316</v>
      </c>
      <c r="C1484" s="8" t="s">
        <v>84</v>
      </c>
      <c r="D1484" s="284" t="s">
        <v>271</v>
      </c>
      <c r="E1484" s="40">
        <v>300</v>
      </c>
      <c r="F1484" s="40">
        <v>-263.35000000000002</v>
      </c>
      <c r="G1484" s="40">
        <v>-36.65</v>
      </c>
      <c r="H1484" s="40">
        <v>0</v>
      </c>
      <c r="I1484" s="40">
        <v>1</v>
      </c>
    </row>
    <row r="1485" spans="2:9" hidden="1" outlineLevel="2" x14ac:dyDescent="0.25">
      <c r="B1485" s="317" t="s">
        <v>316</v>
      </c>
      <c r="C1485" s="8" t="s">
        <v>84</v>
      </c>
      <c r="D1485" s="284" t="s">
        <v>271</v>
      </c>
      <c r="E1485" s="40">
        <v>300</v>
      </c>
      <c r="F1485" s="40">
        <v>-263.35000000000002</v>
      </c>
      <c r="G1485" s="40">
        <v>-36.65</v>
      </c>
      <c r="H1485" s="40">
        <v>0</v>
      </c>
      <c r="I1485" s="40">
        <v>1</v>
      </c>
    </row>
    <row r="1486" spans="2:9" hidden="1" outlineLevel="2" x14ac:dyDescent="0.25">
      <c r="B1486" s="317" t="s">
        <v>316</v>
      </c>
      <c r="C1486" s="8" t="s">
        <v>1463</v>
      </c>
      <c r="D1486" s="284" t="s">
        <v>1488</v>
      </c>
      <c r="E1486" s="40">
        <v>1522</v>
      </c>
      <c r="F1486" s="40">
        <v>-438.63</v>
      </c>
      <c r="G1486" s="40">
        <v>-1083.3699999999999</v>
      </c>
      <c r="H1486" s="40">
        <v>0</v>
      </c>
      <c r="I1486" s="40">
        <v>1</v>
      </c>
    </row>
    <row r="1487" spans="2:9" hidden="1" outlineLevel="2" x14ac:dyDescent="0.25">
      <c r="B1487" s="317" t="s">
        <v>316</v>
      </c>
      <c r="C1487" s="8" t="s">
        <v>16</v>
      </c>
      <c r="D1487" s="284" t="s">
        <v>266</v>
      </c>
      <c r="E1487" s="40">
        <v>300</v>
      </c>
      <c r="F1487" s="40">
        <v>-362.9</v>
      </c>
      <c r="G1487" s="40">
        <v>0</v>
      </c>
      <c r="H1487" s="40">
        <v>-62.9</v>
      </c>
      <c r="I1487" s="40">
        <v>1</v>
      </c>
    </row>
    <row r="1488" spans="2:9" hidden="1" outlineLevel="2" x14ac:dyDescent="0.25">
      <c r="B1488" s="317" t="s">
        <v>316</v>
      </c>
      <c r="C1488" s="8" t="s">
        <v>16</v>
      </c>
      <c r="D1488" s="284" t="s">
        <v>266</v>
      </c>
      <c r="E1488" s="40">
        <v>1522</v>
      </c>
      <c r="F1488" s="40">
        <v>-359.9</v>
      </c>
      <c r="G1488" s="40">
        <v>-1159.0999999999999</v>
      </c>
      <c r="H1488" s="40">
        <v>3</v>
      </c>
      <c r="I1488" s="40">
        <v>1</v>
      </c>
    </row>
    <row r="1489" spans="2:9" hidden="1" outlineLevel="2" x14ac:dyDescent="0.25">
      <c r="B1489" s="317" t="s">
        <v>316</v>
      </c>
      <c r="C1489" s="8" t="s">
        <v>241</v>
      </c>
      <c r="D1489" s="284" t="s">
        <v>269</v>
      </c>
      <c r="E1489" s="40">
        <v>92.6</v>
      </c>
      <c r="F1489" s="40">
        <v>0</v>
      </c>
      <c r="G1489" s="40">
        <v>0</v>
      </c>
      <c r="H1489" s="40">
        <v>92.6</v>
      </c>
      <c r="I1489" s="40">
        <v>1</v>
      </c>
    </row>
    <row r="1490" spans="2:9" hidden="1" outlineLevel="2" x14ac:dyDescent="0.25">
      <c r="B1490" s="317" t="s">
        <v>316</v>
      </c>
      <c r="C1490" s="8" t="s">
        <v>248</v>
      </c>
      <c r="D1490" s="284" t="s">
        <v>283</v>
      </c>
      <c r="E1490" s="40">
        <v>300</v>
      </c>
      <c r="F1490" s="40">
        <v>-300</v>
      </c>
      <c r="G1490" s="40">
        <v>0</v>
      </c>
      <c r="H1490" s="40">
        <v>0</v>
      </c>
      <c r="I1490" s="40">
        <v>1</v>
      </c>
    </row>
    <row r="1491" spans="2:9" hidden="1" outlineLevel="2" x14ac:dyDescent="0.25">
      <c r="B1491" s="317" t="s">
        <v>316</v>
      </c>
      <c r="C1491" s="8" t="s">
        <v>1229</v>
      </c>
      <c r="D1491" s="284" t="s">
        <v>1484</v>
      </c>
      <c r="E1491" s="40">
        <v>300</v>
      </c>
      <c r="F1491" s="40">
        <v>-362.9</v>
      </c>
      <c r="G1491" s="40">
        <v>62.9</v>
      </c>
      <c r="H1491" s="40">
        <v>0</v>
      </c>
      <c r="I1491" s="40">
        <v>1</v>
      </c>
    </row>
    <row r="1492" spans="2:9" hidden="1" outlineLevel="2" x14ac:dyDescent="0.25">
      <c r="B1492" s="317" t="s">
        <v>316</v>
      </c>
      <c r="C1492" s="8" t="s">
        <v>16</v>
      </c>
      <c r="D1492" s="284" t="s">
        <v>266</v>
      </c>
      <c r="E1492" s="40">
        <v>300</v>
      </c>
      <c r="F1492" s="40">
        <v>-362.9</v>
      </c>
      <c r="G1492" s="40">
        <v>0</v>
      </c>
      <c r="H1492" s="40">
        <v>-62.9</v>
      </c>
      <c r="I1492" s="40">
        <v>1</v>
      </c>
    </row>
    <row r="1493" spans="2:9" hidden="1" outlineLevel="2" x14ac:dyDescent="0.25">
      <c r="B1493" s="317" t="s">
        <v>316</v>
      </c>
      <c r="C1493" s="8" t="s">
        <v>16</v>
      </c>
      <c r="D1493" s="284" t="s">
        <v>266</v>
      </c>
      <c r="E1493" s="40">
        <v>300</v>
      </c>
      <c r="F1493" s="40">
        <v>0</v>
      </c>
      <c r="G1493" s="40">
        <v>0</v>
      </c>
      <c r="H1493" s="40">
        <v>300</v>
      </c>
      <c r="I1493" s="40">
        <v>1</v>
      </c>
    </row>
    <row r="1494" spans="2:9" hidden="1" outlineLevel="2" x14ac:dyDescent="0.25">
      <c r="B1494" s="317" t="s">
        <v>316</v>
      </c>
      <c r="C1494" s="8" t="s">
        <v>16</v>
      </c>
      <c r="D1494" s="284" t="s">
        <v>266</v>
      </c>
      <c r="E1494" s="40">
        <v>300</v>
      </c>
      <c r="F1494" s="40">
        <v>-150.34</v>
      </c>
      <c r="G1494" s="40">
        <v>0</v>
      </c>
      <c r="H1494" s="40">
        <v>149.66</v>
      </c>
      <c r="I1494" s="40">
        <v>1</v>
      </c>
    </row>
    <row r="1495" spans="2:9" hidden="1" outlineLevel="2" x14ac:dyDescent="0.25">
      <c r="B1495" s="317" t="s">
        <v>316</v>
      </c>
      <c r="C1495" s="8" t="s">
        <v>84</v>
      </c>
      <c r="D1495" s="284" t="s">
        <v>271</v>
      </c>
      <c r="E1495" s="40">
        <v>300</v>
      </c>
      <c r="F1495" s="40">
        <v>-263.35000000000002</v>
      </c>
      <c r="G1495" s="40">
        <v>-36.65</v>
      </c>
      <c r="H1495" s="40">
        <v>0</v>
      </c>
      <c r="I1495" s="40">
        <v>1</v>
      </c>
    </row>
    <row r="1496" spans="2:9" hidden="1" outlineLevel="2" x14ac:dyDescent="0.25">
      <c r="B1496" s="317" t="s">
        <v>316</v>
      </c>
      <c r="C1496" s="8" t="s">
        <v>84</v>
      </c>
      <c r="D1496" s="284" t="s">
        <v>271</v>
      </c>
      <c r="E1496" s="40">
        <v>300</v>
      </c>
      <c r="F1496" s="40">
        <v>-263.35000000000002</v>
      </c>
      <c r="G1496" s="40">
        <v>-36.65</v>
      </c>
      <c r="H1496" s="40">
        <v>0</v>
      </c>
      <c r="I1496" s="40">
        <v>1</v>
      </c>
    </row>
    <row r="1497" spans="2:9" hidden="1" outlineLevel="2" x14ac:dyDescent="0.25">
      <c r="B1497" s="317" t="s">
        <v>316</v>
      </c>
      <c r="C1497" s="8" t="s">
        <v>1413</v>
      </c>
      <c r="D1497" s="284" t="s">
        <v>1487</v>
      </c>
      <c r="E1497" s="40">
        <v>443</v>
      </c>
      <c r="F1497" s="40">
        <v>0</v>
      </c>
      <c r="G1497" s="40">
        <v>-443</v>
      </c>
      <c r="H1497" s="40">
        <v>0</v>
      </c>
      <c r="I1497" s="40">
        <v>1</v>
      </c>
    </row>
    <row r="1498" spans="2:9" hidden="1" outlineLevel="2" x14ac:dyDescent="0.25">
      <c r="B1498" s="317" t="s">
        <v>316</v>
      </c>
      <c r="C1498" s="8" t="s">
        <v>1463</v>
      </c>
      <c r="D1498" s="284" t="s">
        <v>1488</v>
      </c>
      <c r="E1498" s="40">
        <v>1614.6</v>
      </c>
      <c r="F1498" s="40">
        <v>-499.24</v>
      </c>
      <c r="G1498" s="40">
        <v>-1115.3599999999999</v>
      </c>
      <c r="H1498" s="40">
        <v>0</v>
      </c>
      <c r="I1498" s="40">
        <v>1</v>
      </c>
    </row>
    <row r="1499" spans="2:9" hidden="1" outlineLevel="2" x14ac:dyDescent="0.25">
      <c r="B1499" s="317" t="s">
        <v>316</v>
      </c>
      <c r="C1499" s="8" t="s">
        <v>16</v>
      </c>
      <c r="D1499" s="284" t="s">
        <v>266</v>
      </c>
      <c r="E1499" s="40">
        <v>2105.1999999999998</v>
      </c>
      <c r="F1499" s="40">
        <v>-555.20000000000005</v>
      </c>
      <c r="G1499" s="40">
        <v>-1547</v>
      </c>
      <c r="H1499" s="40">
        <v>3</v>
      </c>
      <c r="I1499" s="40">
        <v>1</v>
      </c>
    </row>
    <row r="1500" spans="2:9" hidden="1" outlineLevel="2" x14ac:dyDescent="0.25">
      <c r="B1500" s="317" t="s">
        <v>316</v>
      </c>
      <c r="C1500" s="8" t="s">
        <v>244</v>
      </c>
      <c r="D1500" s="284" t="s">
        <v>275</v>
      </c>
      <c r="E1500" s="40">
        <v>204.87</v>
      </c>
      <c r="F1500" s="40">
        <v>-23.12</v>
      </c>
      <c r="G1500" s="40">
        <v>-181.75</v>
      </c>
      <c r="H1500" s="40">
        <v>0</v>
      </c>
      <c r="I1500" s="40">
        <v>1</v>
      </c>
    </row>
    <row r="1501" spans="2:9" hidden="1" outlineLevel="2" x14ac:dyDescent="0.25">
      <c r="B1501" s="317" t="s">
        <v>316</v>
      </c>
      <c r="C1501" s="8" t="s">
        <v>248</v>
      </c>
      <c r="D1501" s="284" t="s">
        <v>283</v>
      </c>
      <c r="E1501" s="40">
        <v>392.6</v>
      </c>
      <c r="F1501" s="40">
        <v>-343</v>
      </c>
      <c r="G1501" s="40">
        <v>-49.6</v>
      </c>
      <c r="H1501" s="40">
        <v>0</v>
      </c>
      <c r="I1501" s="40">
        <v>1</v>
      </c>
    </row>
    <row r="1502" spans="2:9" hidden="1" outlineLevel="2" x14ac:dyDescent="0.25">
      <c r="B1502" s="317" t="s">
        <v>316</v>
      </c>
      <c r="C1502" s="8" t="s">
        <v>1229</v>
      </c>
      <c r="D1502" s="284" t="s">
        <v>1484</v>
      </c>
      <c r="E1502" s="40">
        <v>300</v>
      </c>
      <c r="F1502" s="40">
        <v>-362.9</v>
      </c>
      <c r="G1502" s="40">
        <v>0</v>
      </c>
      <c r="H1502" s="40">
        <v>-62.9</v>
      </c>
      <c r="I1502" s="40">
        <v>1</v>
      </c>
    </row>
    <row r="1503" spans="2:9" hidden="1" outlineLevel="2" x14ac:dyDescent="0.25">
      <c r="B1503" s="317" t="s">
        <v>316</v>
      </c>
      <c r="C1503" s="8" t="s">
        <v>16</v>
      </c>
      <c r="D1503" s="284" t="s">
        <v>266</v>
      </c>
      <c r="E1503" s="40">
        <v>392.6</v>
      </c>
      <c r="F1503" s="40">
        <v>-362.9</v>
      </c>
      <c r="G1503" s="40">
        <v>-29.7</v>
      </c>
      <c r="H1503" s="40">
        <v>0</v>
      </c>
      <c r="I1503" s="40">
        <v>1</v>
      </c>
    </row>
    <row r="1504" spans="2:9" hidden="1" outlineLevel="2" x14ac:dyDescent="0.25">
      <c r="B1504" s="317" t="s">
        <v>316</v>
      </c>
      <c r="C1504" s="8" t="s">
        <v>133</v>
      </c>
      <c r="D1504" s="284" t="s">
        <v>276</v>
      </c>
      <c r="E1504" s="40">
        <v>1522</v>
      </c>
      <c r="F1504" s="40">
        <v>-362.9</v>
      </c>
      <c r="G1504" s="40">
        <v>-1159.0999999999999</v>
      </c>
      <c r="H1504" s="40">
        <v>0</v>
      </c>
      <c r="I1504" s="40">
        <v>1</v>
      </c>
    </row>
    <row r="1505" spans="2:9" hidden="1" outlineLevel="2" x14ac:dyDescent="0.25">
      <c r="B1505" s="317" t="s">
        <v>316</v>
      </c>
      <c r="C1505" s="8" t="s">
        <v>16</v>
      </c>
      <c r="D1505" s="284" t="s">
        <v>266</v>
      </c>
      <c r="E1505" s="40">
        <v>300</v>
      </c>
      <c r="F1505" s="40">
        <v>0</v>
      </c>
      <c r="G1505" s="40">
        <v>0</v>
      </c>
      <c r="H1505" s="40">
        <v>300</v>
      </c>
      <c r="I1505" s="40">
        <v>1</v>
      </c>
    </row>
    <row r="1506" spans="2:9" hidden="1" outlineLevel="2" x14ac:dyDescent="0.25">
      <c r="B1506" s="317" t="s">
        <v>316</v>
      </c>
      <c r="C1506" s="8" t="s">
        <v>16</v>
      </c>
      <c r="D1506" s="284" t="s">
        <v>266</v>
      </c>
      <c r="E1506" s="40">
        <v>300</v>
      </c>
      <c r="F1506" s="40">
        <v>0</v>
      </c>
      <c r="G1506" s="40">
        <v>0</v>
      </c>
      <c r="H1506" s="40">
        <v>300</v>
      </c>
      <c r="I1506" s="40">
        <v>1</v>
      </c>
    </row>
    <row r="1507" spans="2:9" hidden="1" outlineLevel="2" x14ac:dyDescent="0.25">
      <c r="B1507" s="317" t="s">
        <v>316</v>
      </c>
      <c r="C1507" s="8" t="s">
        <v>84</v>
      </c>
      <c r="D1507" s="284" t="s">
        <v>271</v>
      </c>
      <c r="E1507" s="40">
        <v>300</v>
      </c>
      <c r="F1507" s="40">
        <v>0</v>
      </c>
      <c r="G1507" s="40">
        <v>0</v>
      </c>
      <c r="H1507" s="40">
        <v>300</v>
      </c>
      <c r="I1507" s="40">
        <v>1</v>
      </c>
    </row>
    <row r="1508" spans="2:9" hidden="1" outlineLevel="2" x14ac:dyDescent="0.25">
      <c r="B1508" s="317" t="s">
        <v>316</v>
      </c>
      <c r="C1508" s="8" t="s">
        <v>84</v>
      </c>
      <c r="D1508" s="284" t="s">
        <v>271</v>
      </c>
      <c r="E1508" s="40">
        <v>300</v>
      </c>
      <c r="F1508" s="40">
        <v>-263.35000000000002</v>
      </c>
      <c r="G1508" s="40">
        <v>-36.65</v>
      </c>
      <c r="H1508" s="40">
        <v>0</v>
      </c>
      <c r="I1508" s="40">
        <v>1</v>
      </c>
    </row>
    <row r="1509" spans="2:9" hidden="1" outlineLevel="2" x14ac:dyDescent="0.25">
      <c r="B1509" s="317" t="s">
        <v>316</v>
      </c>
      <c r="C1509" s="8" t="s">
        <v>1413</v>
      </c>
      <c r="D1509" s="284" t="s">
        <v>1487</v>
      </c>
      <c r="E1509" s="40">
        <v>300</v>
      </c>
      <c r="F1509" s="40">
        <v>-96.05</v>
      </c>
      <c r="G1509" s="40">
        <v>-177.63</v>
      </c>
      <c r="H1509" s="40">
        <v>26.32</v>
      </c>
      <c r="I1509" s="40">
        <v>1</v>
      </c>
    </row>
    <row r="1510" spans="2:9" hidden="1" outlineLevel="2" x14ac:dyDescent="0.25">
      <c r="B1510" s="317" t="s">
        <v>316</v>
      </c>
      <c r="C1510" s="8" t="s">
        <v>1463</v>
      </c>
      <c r="D1510" s="284" t="s">
        <v>1488</v>
      </c>
      <c r="E1510" s="40">
        <v>1522</v>
      </c>
      <c r="F1510" s="40">
        <v>-438.63</v>
      </c>
      <c r="G1510" s="40">
        <v>-1083.3699999999999</v>
      </c>
      <c r="H1510" s="40">
        <v>0</v>
      </c>
      <c r="I1510" s="40">
        <v>1</v>
      </c>
    </row>
    <row r="1511" spans="2:9" hidden="1" outlineLevel="2" x14ac:dyDescent="0.25">
      <c r="B1511" s="317" t="s">
        <v>316</v>
      </c>
      <c r="C1511" s="8" t="s">
        <v>16</v>
      </c>
      <c r="D1511" s="284" t="s">
        <v>266</v>
      </c>
      <c r="E1511" s="40">
        <v>936.2</v>
      </c>
      <c r="F1511" s="40">
        <v>-736.53</v>
      </c>
      <c r="G1511" s="40">
        <v>-199.67</v>
      </c>
      <c r="H1511" s="40">
        <v>0</v>
      </c>
      <c r="I1511" s="40">
        <v>1</v>
      </c>
    </row>
    <row r="1512" spans="2:9" hidden="1" outlineLevel="2" x14ac:dyDescent="0.25">
      <c r="B1512" s="317" t="s">
        <v>316</v>
      </c>
      <c r="C1512" s="8" t="s">
        <v>16</v>
      </c>
      <c r="D1512" s="284" t="s">
        <v>266</v>
      </c>
      <c r="E1512" s="40">
        <v>1522</v>
      </c>
      <c r="F1512" s="40">
        <v>-359.9</v>
      </c>
      <c r="G1512" s="40">
        <v>-1159.0999999999999</v>
      </c>
      <c r="H1512" s="40">
        <v>3</v>
      </c>
      <c r="I1512" s="40">
        <v>1</v>
      </c>
    </row>
    <row r="1513" spans="2:9" hidden="1" outlineLevel="2" x14ac:dyDescent="0.25">
      <c r="B1513" s="317" t="s">
        <v>316</v>
      </c>
      <c r="C1513" s="8" t="s">
        <v>38</v>
      </c>
      <c r="D1513" s="284" t="s">
        <v>260</v>
      </c>
      <c r="E1513" s="40">
        <v>9507</v>
      </c>
      <c r="F1513" s="40">
        <v>-4128.4399999999996</v>
      </c>
      <c r="G1513" s="40">
        <v>-4888.67</v>
      </c>
      <c r="H1513" s="40">
        <v>489.89</v>
      </c>
      <c r="I1513" s="40">
        <v>1</v>
      </c>
    </row>
    <row r="1514" spans="2:9" hidden="1" outlineLevel="2" x14ac:dyDescent="0.25">
      <c r="B1514" s="317" t="s">
        <v>316</v>
      </c>
      <c r="C1514" s="8" t="s">
        <v>241</v>
      </c>
      <c r="D1514" s="284" t="s">
        <v>269</v>
      </c>
      <c r="E1514" s="40">
        <v>743</v>
      </c>
      <c r="F1514" s="40">
        <v>-358.53</v>
      </c>
      <c r="G1514" s="40">
        <v>-381.18</v>
      </c>
      <c r="H1514" s="40">
        <v>3.29</v>
      </c>
      <c r="I1514" s="40">
        <v>1</v>
      </c>
    </row>
    <row r="1515" spans="2:9" hidden="1" outlineLevel="2" x14ac:dyDescent="0.25">
      <c r="B1515" s="317" t="s">
        <v>316</v>
      </c>
      <c r="C1515" s="8" t="s">
        <v>248</v>
      </c>
      <c r="D1515" s="284" t="s">
        <v>283</v>
      </c>
      <c r="E1515" s="40">
        <v>743</v>
      </c>
      <c r="F1515" s="40">
        <v>-343</v>
      </c>
      <c r="G1515" s="40">
        <v>-400</v>
      </c>
      <c r="H1515" s="40">
        <v>0</v>
      </c>
      <c r="I1515" s="40">
        <v>1</v>
      </c>
    </row>
    <row r="1516" spans="2:9" hidden="1" outlineLevel="2" x14ac:dyDescent="0.25">
      <c r="B1516" s="317" t="s">
        <v>316</v>
      </c>
      <c r="C1516" s="8" t="s">
        <v>1229</v>
      </c>
      <c r="D1516" s="284" t="s">
        <v>1484</v>
      </c>
      <c r="E1516" s="40">
        <v>743</v>
      </c>
      <c r="F1516" s="40">
        <v>-531.38</v>
      </c>
      <c r="G1516" s="40">
        <v>-211.62</v>
      </c>
      <c r="H1516" s="40">
        <v>0</v>
      </c>
      <c r="I1516" s="40">
        <v>1</v>
      </c>
    </row>
    <row r="1517" spans="2:9" hidden="1" outlineLevel="2" x14ac:dyDescent="0.25">
      <c r="B1517" s="317" t="s">
        <v>316</v>
      </c>
      <c r="C1517" s="8" t="s">
        <v>16</v>
      </c>
      <c r="D1517" s="284" t="s">
        <v>266</v>
      </c>
      <c r="E1517" s="40">
        <v>743</v>
      </c>
      <c r="F1517" s="40">
        <v>-531.38</v>
      </c>
      <c r="G1517" s="40">
        <v>-211.62</v>
      </c>
      <c r="H1517" s="40">
        <v>0</v>
      </c>
      <c r="I1517" s="40">
        <v>1</v>
      </c>
    </row>
    <row r="1518" spans="2:9" hidden="1" outlineLevel="2" x14ac:dyDescent="0.25">
      <c r="B1518" s="317" t="s">
        <v>316</v>
      </c>
      <c r="C1518" s="8" t="s">
        <v>133</v>
      </c>
      <c r="D1518" s="284" t="s">
        <v>276</v>
      </c>
      <c r="E1518" s="40">
        <v>1965</v>
      </c>
      <c r="F1518" s="40">
        <v>-531.38</v>
      </c>
      <c r="G1518" s="40">
        <v>-1433.62</v>
      </c>
      <c r="H1518" s="40">
        <v>0</v>
      </c>
      <c r="I1518" s="40">
        <v>1</v>
      </c>
    </row>
    <row r="1519" spans="2:9" hidden="1" outlineLevel="2" x14ac:dyDescent="0.25">
      <c r="B1519" s="317" t="s">
        <v>316</v>
      </c>
      <c r="C1519" s="8" t="s">
        <v>16</v>
      </c>
      <c r="D1519" s="284" t="s">
        <v>266</v>
      </c>
      <c r="E1519" s="40">
        <v>743</v>
      </c>
      <c r="F1519" s="40">
        <v>-531.38</v>
      </c>
      <c r="G1519" s="40">
        <v>-211.62</v>
      </c>
      <c r="H1519" s="40">
        <v>0</v>
      </c>
      <c r="I1519" s="40">
        <v>1</v>
      </c>
    </row>
    <row r="1520" spans="2:9" hidden="1" outlineLevel="2" x14ac:dyDescent="0.25">
      <c r="B1520" s="317" t="s">
        <v>316</v>
      </c>
      <c r="C1520" s="8" t="s">
        <v>16</v>
      </c>
      <c r="D1520" s="284" t="s">
        <v>266</v>
      </c>
      <c r="E1520" s="40">
        <v>835.6</v>
      </c>
      <c r="F1520" s="40">
        <v>-318.82</v>
      </c>
      <c r="G1520" s="40">
        <v>-516.78</v>
      </c>
      <c r="H1520" s="40">
        <v>0</v>
      </c>
      <c r="I1520" s="40">
        <v>1</v>
      </c>
    </row>
    <row r="1521" spans="2:9" hidden="1" outlineLevel="2" x14ac:dyDescent="0.25">
      <c r="B1521" s="317" t="s">
        <v>316</v>
      </c>
      <c r="C1521" s="8" t="s">
        <v>16</v>
      </c>
      <c r="D1521" s="284" t="s">
        <v>266</v>
      </c>
      <c r="E1521" s="40">
        <v>1965</v>
      </c>
      <c r="F1521" s="40">
        <v>-691.4</v>
      </c>
      <c r="G1521" s="40">
        <v>-1273.5999999999999</v>
      </c>
      <c r="H1521" s="40">
        <v>0</v>
      </c>
      <c r="I1521" s="40">
        <v>1</v>
      </c>
    </row>
    <row r="1522" spans="2:9" hidden="1" outlineLevel="2" x14ac:dyDescent="0.25">
      <c r="B1522" s="317" t="s">
        <v>316</v>
      </c>
      <c r="C1522" s="8" t="s">
        <v>84</v>
      </c>
      <c r="D1522" s="284" t="s">
        <v>271</v>
      </c>
      <c r="E1522" s="40">
        <v>743</v>
      </c>
      <c r="F1522" s="40">
        <v>-84.72</v>
      </c>
      <c r="G1522" s="40">
        <v>-658.28</v>
      </c>
      <c r="H1522" s="40">
        <v>0</v>
      </c>
      <c r="I1522" s="40">
        <v>1</v>
      </c>
    </row>
    <row r="1523" spans="2:9" hidden="1" outlineLevel="2" x14ac:dyDescent="0.25">
      <c r="B1523" s="317" t="s">
        <v>316</v>
      </c>
      <c r="C1523" s="8" t="s">
        <v>84</v>
      </c>
      <c r="D1523" s="284" t="s">
        <v>271</v>
      </c>
      <c r="E1523" s="40">
        <v>743</v>
      </c>
      <c r="F1523" s="40">
        <v>-84.72</v>
      </c>
      <c r="G1523" s="40">
        <v>-658.28</v>
      </c>
      <c r="H1523" s="40">
        <v>0</v>
      </c>
      <c r="I1523" s="40">
        <v>1</v>
      </c>
    </row>
    <row r="1524" spans="2:9" hidden="1" outlineLevel="2" x14ac:dyDescent="0.25">
      <c r="B1524" s="317" t="s">
        <v>316</v>
      </c>
      <c r="C1524" s="8" t="s">
        <v>1413</v>
      </c>
      <c r="D1524" s="284" t="s">
        <v>1487</v>
      </c>
      <c r="E1524" s="40">
        <v>743</v>
      </c>
      <c r="F1524" s="40">
        <v>-204.61</v>
      </c>
      <c r="G1524" s="40">
        <v>-482.31</v>
      </c>
      <c r="H1524" s="40">
        <v>56.08</v>
      </c>
      <c r="I1524" s="40">
        <v>1</v>
      </c>
    </row>
    <row r="1525" spans="2:9" hidden="1" outlineLevel="2" x14ac:dyDescent="0.25">
      <c r="B1525" s="317" t="s">
        <v>316</v>
      </c>
      <c r="C1525" s="8" t="s">
        <v>1463</v>
      </c>
      <c r="D1525" s="284" t="s">
        <v>1488</v>
      </c>
      <c r="E1525" s="40">
        <v>1965</v>
      </c>
      <c r="F1525" s="40">
        <v>0</v>
      </c>
      <c r="G1525" s="40">
        <v>-1433.62</v>
      </c>
      <c r="H1525" s="40">
        <v>531.38</v>
      </c>
      <c r="I1525" s="40">
        <v>1</v>
      </c>
    </row>
    <row r="1526" spans="2:9" hidden="1" outlineLevel="2" x14ac:dyDescent="0.25">
      <c r="B1526" s="317" t="s">
        <v>316</v>
      </c>
      <c r="C1526" s="8" t="s">
        <v>16</v>
      </c>
      <c r="D1526" s="284" t="s">
        <v>266</v>
      </c>
      <c r="E1526" s="40">
        <v>743</v>
      </c>
      <c r="F1526" s="40">
        <v>-531.38</v>
      </c>
      <c r="G1526" s="40">
        <v>-211.62</v>
      </c>
      <c r="H1526" s="40">
        <v>0</v>
      </c>
      <c r="I1526" s="40">
        <v>1</v>
      </c>
    </row>
    <row r="1527" spans="2:9" hidden="1" outlineLevel="2" x14ac:dyDescent="0.25">
      <c r="B1527" s="317" t="s">
        <v>316</v>
      </c>
      <c r="C1527" s="8" t="s">
        <v>16</v>
      </c>
      <c r="D1527" s="284" t="s">
        <v>266</v>
      </c>
      <c r="E1527" s="40">
        <v>2057.6</v>
      </c>
      <c r="F1527" s="40">
        <v>-531.38</v>
      </c>
      <c r="G1527" s="40">
        <v>-1526.22</v>
      </c>
      <c r="H1527" s="40">
        <v>0</v>
      </c>
      <c r="I1527" s="40">
        <v>1</v>
      </c>
    </row>
    <row r="1528" spans="2:9" hidden="1" outlineLevel="2" x14ac:dyDescent="0.25">
      <c r="B1528" s="317" t="s">
        <v>316</v>
      </c>
      <c r="C1528" s="8" t="s">
        <v>16</v>
      </c>
      <c r="D1528" s="284" t="s">
        <v>266</v>
      </c>
      <c r="E1528" s="40">
        <v>10008.91</v>
      </c>
      <c r="F1528" s="40">
        <v>-2444.2800000000002</v>
      </c>
      <c r="G1528" s="40">
        <v>-7564.63</v>
      </c>
      <c r="H1528" s="40">
        <v>0</v>
      </c>
      <c r="I1528" s="40">
        <v>1</v>
      </c>
    </row>
    <row r="1529" spans="2:9" hidden="1" outlineLevel="2" x14ac:dyDescent="0.25">
      <c r="B1529" s="317" t="s">
        <v>316</v>
      </c>
      <c r="C1529" s="8" t="s">
        <v>241</v>
      </c>
      <c r="D1529" s="284" t="s">
        <v>269</v>
      </c>
      <c r="E1529" s="40">
        <v>300</v>
      </c>
      <c r="F1529" s="40">
        <v>-225</v>
      </c>
      <c r="G1529" s="40">
        <v>-71.709999999999994</v>
      </c>
      <c r="H1529" s="40">
        <v>3.29</v>
      </c>
      <c r="I1529" s="40">
        <v>1</v>
      </c>
    </row>
    <row r="1530" spans="2:9" hidden="1" outlineLevel="2" x14ac:dyDescent="0.25">
      <c r="B1530" s="317" t="s">
        <v>316</v>
      </c>
      <c r="C1530" s="8" t="s">
        <v>38</v>
      </c>
      <c r="D1530" s="284" t="s">
        <v>260</v>
      </c>
      <c r="E1530" s="40">
        <v>204.87</v>
      </c>
      <c r="F1530" s="40">
        <v>-26.06</v>
      </c>
      <c r="G1530" s="40">
        <v>-178.81</v>
      </c>
      <c r="H1530" s="40">
        <v>0</v>
      </c>
      <c r="I1530" s="40">
        <v>1</v>
      </c>
    </row>
    <row r="1531" spans="2:9" hidden="1" outlineLevel="2" x14ac:dyDescent="0.25">
      <c r="B1531" s="317" t="s">
        <v>316</v>
      </c>
      <c r="C1531" s="8" t="s">
        <v>29</v>
      </c>
      <c r="D1531" s="284" t="s">
        <v>268</v>
      </c>
      <c r="E1531" s="40">
        <v>204.87</v>
      </c>
      <c r="F1531" s="40">
        <v>0</v>
      </c>
      <c r="G1531" s="40">
        <v>0</v>
      </c>
      <c r="H1531" s="40">
        <v>204.87</v>
      </c>
      <c r="I1531" s="40">
        <v>1</v>
      </c>
    </row>
    <row r="1532" spans="2:9" hidden="1" outlineLevel="2" x14ac:dyDescent="0.25">
      <c r="B1532" s="317" t="s">
        <v>316</v>
      </c>
      <c r="C1532" s="8" t="s">
        <v>248</v>
      </c>
      <c r="D1532" s="284" t="s">
        <v>283</v>
      </c>
      <c r="E1532" s="40">
        <v>300</v>
      </c>
      <c r="F1532" s="40">
        <v>-300</v>
      </c>
      <c r="G1532" s="40">
        <v>0</v>
      </c>
      <c r="H1532" s="40">
        <v>0</v>
      </c>
      <c r="I1532" s="40">
        <v>1</v>
      </c>
    </row>
    <row r="1533" spans="2:9" hidden="1" outlineLevel="2" x14ac:dyDescent="0.25">
      <c r="B1533" s="317" t="s">
        <v>316</v>
      </c>
      <c r="C1533" s="8" t="s">
        <v>238</v>
      </c>
      <c r="D1533" s="284" t="s">
        <v>261</v>
      </c>
      <c r="E1533" s="40">
        <v>415.12</v>
      </c>
      <c r="F1533" s="40">
        <v>0</v>
      </c>
      <c r="G1533" s="40">
        <v>-415.12</v>
      </c>
      <c r="H1533" s="40">
        <v>0</v>
      </c>
      <c r="I1533" s="40">
        <v>1</v>
      </c>
    </row>
    <row r="1534" spans="2:9" hidden="1" outlineLevel="2" x14ac:dyDescent="0.25">
      <c r="B1534" s="317" t="s">
        <v>316</v>
      </c>
      <c r="C1534" s="8" t="s">
        <v>1229</v>
      </c>
      <c r="D1534" s="284" t="s">
        <v>1484</v>
      </c>
      <c r="E1534" s="40">
        <v>300</v>
      </c>
      <c r="F1534" s="40">
        <v>-362.9</v>
      </c>
      <c r="G1534" s="40">
        <v>62.9</v>
      </c>
      <c r="H1534" s="40">
        <v>0</v>
      </c>
      <c r="I1534" s="40">
        <v>1</v>
      </c>
    </row>
    <row r="1535" spans="2:9" hidden="1" outlineLevel="2" x14ac:dyDescent="0.25">
      <c r="B1535" s="317" t="s">
        <v>316</v>
      </c>
      <c r="C1535" s="8" t="s">
        <v>16</v>
      </c>
      <c r="D1535" s="284" t="s">
        <v>266</v>
      </c>
      <c r="E1535" s="40">
        <v>636.20000000000005</v>
      </c>
      <c r="F1535" s="40">
        <v>-387.31</v>
      </c>
      <c r="G1535" s="40">
        <v>-248.89</v>
      </c>
      <c r="H1535" s="40">
        <v>0</v>
      </c>
      <c r="I1535" s="40">
        <v>1</v>
      </c>
    </row>
    <row r="1536" spans="2:9" hidden="1" outlineLevel="2" x14ac:dyDescent="0.25">
      <c r="B1536" s="317" t="s">
        <v>316</v>
      </c>
      <c r="C1536" s="8" t="s">
        <v>16</v>
      </c>
      <c r="D1536" s="284" t="s">
        <v>266</v>
      </c>
      <c r="E1536" s="40">
        <v>300</v>
      </c>
      <c r="F1536" s="40">
        <v>-362.9</v>
      </c>
      <c r="G1536" s="40">
        <v>0</v>
      </c>
      <c r="H1536" s="40">
        <v>-62.9</v>
      </c>
      <c r="I1536" s="40">
        <v>1</v>
      </c>
    </row>
    <row r="1537" spans="2:9" hidden="1" outlineLevel="2" x14ac:dyDescent="0.25">
      <c r="B1537" s="317" t="s">
        <v>316</v>
      </c>
      <c r="C1537" s="8" t="s">
        <v>133</v>
      </c>
      <c r="D1537" s="284" t="s">
        <v>276</v>
      </c>
      <c r="E1537" s="40">
        <v>1522</v>
      </c>
      <c r="F1537" s="40">
        <v>-362.9</v>
      </c>
      <c r="G1537" s="40">
        <v>-1159.0999999999999</v>
      </c>
      <c r="H1537" s="40">
        <v>0</v>
      </c>
      <c r="I1537" s="40">
        <v>1</v>
      </c>
    </row>
    <row r="1538" spans="2:9" hidden="1" outlineLevel="2" x14ac:dyDescent="0.25">
      <c r="B1538" s="317" t="s">
        <v>316</v>
      </c>
      <c r="C1538" s="8" t="s">
        <v>16</v>
      </c>
      <c r="D1538" s="284" t="s">
        <v>266</v>
      </c>
      <c r="E1538" s="40">
        <v>300</v>
      </c>
      <c r="F1538" s="40">
        <v>0</v>
      </c>
      <c r="G1538" s="40">
        <v>0</v>
      </c>
      <c r="H1538" s="40">
        <v>300</v>
      </c>
      <c r="I1538" s="40">
        <v>1</v>
      </c>
    </row>
    <row r="1539" spans="2:9" hidden="1" outlineLevel="2" x14ac:dyDescent="0.25">
      <c r="B1539" s="317" t="s">
        <v>316</v>
      </c>
      <c r="C1539" s="8" t="s">
        <v>16</v>
      </c>
      <c r="D1539" s="284" t="s">
        <v>266</v>
      </c>
      <c r="E1539" s="40">
        <v>300</v>
      </c>
      <c r="F1539" s="40">
        <v>-150.34</v>
      </c>
      <c r="G1539" s="40">
        <v>0</v>
      </c>
      <c r="H1539" s="40">
        <v>149.66</v>
      </c>
      <c r="I1539" s="40">
        <v>1</v>
      </c>
    </row>
    <row r="1540" spans="2:9" hidden="1" outlineLevel="2" x14ac:dyDescent="0.25">
      <c r="B1540" s="317" t="s">
        <v>316</v>
      </c>
      <c r="C1540" s="8" t="s">
        <v>16</v>
      </c>
      <c r="D1540" s="284" t="s">
        <v>266</v>
      </c>
      <c r="E1540" s="40">
        <v>1522</v>
      </c>
      <c r="F1540" s="40">
        <v>-362.9</v>
      </c>
      <c r="G1540" s="40">
        <v>-1159.0999999999999</v>
      </c>
      <c r="H1540" s="40">
        <v>0</v>
      </c>
      <c r="I1540" s="40">
        <v>1</v>
      </c>
    </row>
    <row r="1541" spans="2:9" hidden="1" outlineLevel="2" x14ac:dyDescent="0.25">
      <c r="B1541" s="317" t="s">
        <v>316</v>
      </c>
      <c r="C1541" s="8" t="s">
        <v>84</v>
      </c>
      <c r="D1541" s="284" t="s">
        <v>271</v>
      </c>
      <c r="E1541" s="40">
        <v>7882.53</v>
      </c>
      <c r="F1541" s="40">
        <v>-875.15</v>
      </c>
      <c r="G1541" s="40">
        <v>-7007.38</v>
      </c>
      <c r="H1541" s="40">
        <v>0</v>
      </c>
      <c r="I1541" s="40">
        <v>1</v>
      </c>
    </row>
    <row r="1542" spans="2:9" hidden="1" outlineLevel="2" x14ac:dyDescent="0.25">
      <c r="B1542" s="317" t="s">
        <v>316</v>
      </c>
      <c r="C1542" s="8" t="s">
        <v>84</v>
      </c>
      <c r="D1542" s="284" t="s">
        <v>271</v>
      </c>
      <c r="E1542" s="40">
        <v>300</v>
      </c>
      <c r="F1542" s="40">
        <v>-263.35000000000002</v>
      </c>
      <c r="G1542" s="40">
        <v>-36.65</v>
      </c>
      <c r="H1542" s="40">
        <v>0</v>
      </c>
      <c r="I1542" s="40">
        <v>1</v>
      </c>
    </row>
    <row r="1543" spans="2:9" hidden="1" outlineLevel="2" x14ac:dyDescent="0.25">
      <c r="B1543" s="317" t="s">
        <v>316</v>
      </c>
      <c r="C1543" s="8" t="s">
        <v>1413</v>
      </c>
      <c r="D1543" s="284" t="s">
        <v>1487</v>
      </c>
      <c r="E1543" s="40">
        <v>392.6</v>
      </c>
      <c r="F1543" s="40">
        <v>-96.05</v>
      </c>
      <c r="G1543" s="40">
        <v>-270.23</v>
      </c>
      <c r="H1543" s="40">
        <v>26.32</v>
      </c>
      <c r="I1543" s="40">
        <v>1</v>
      </c>
    </row>
    <row r="1544" spans="2:9" hidden="1" outlineLevel="2" x14ac:dyDescent="0.25">
      <c r="B1544" s="317" t="s">
        <v>316</v>
      </c>
      <c r="C1544" s="8" t="s">
        <v>1463</v>
      </c>
      <c r="D1544" s="284" t="s">
        <v>1488</v>
      </c>
      <c r="E1544" s="40">
        <v>1522</v>
      </c>
      <c r="F1544" s="40">
        <v>-438.63</v>
      </c>
      <c r="G1544" s="40">
        <v>-1083.3699999999999</v>
      </c>
      <c r="H1544" s="40">
        <v>0</v>
      </c>
      <c r="I1544" s="40">
        <v>1</v>
      </c>
    </row>
    <row r="1545" spans="2:9" hidden="1" outlineLevel="2" x14ac:dyDescent="0.25">
      <c r="B1545" s="317" t="s">
        <v>316</v>
      </c>
      <c r="C1545" s="8" t="s">
        <v>16</v>
      </c>
      <c r="D1545" s="284" t="s">
        <v>266</v>
      </c>
      <c r="E1545" s="40">
        <v>300</v>
      </c>
      <c r="F1545" s="40">
        <v>-362.9</v>
      </c>
      <c r="G1545" s="40">
        <v>0</v>
      </c>
      <c r="H1545" s="40">
        <v>-62.9</v>
      </c>
      <c r="I1545" s="40">
        <v>1</v>
      </c>
    </row>
    <row r="1546" spans="2:9" hidden="1" outlineLevel="2" x14ac:dyDescent="0.25">
      <c r="B1546" s="317" t="s">
        <v>316</v>
      </c>
      <c r="C1546" s="8" t="s">
        <v>16</v>
      </c>
      <c r="D1546" s="284" t="s">
        <v>266</v>
      </c>
      <c r="E1546" s="40">
        <v>1522</v>
      </c>
      <c r="F1546" s="40">
        <v>-362.9</v>
      </c>
      <c r="G1546" s="40">
        <v>-1159.0999999999999</v>
      </c>
      <c r="H1546" s="40">
        <v>0</v>
      </c>
      <c r="I1546" s="40">
        <v>1</v>
      </c>
    </row>
    <row r="1547" spans="2:9" hidden="1" outlineLevel="2" x14ac:dyDescent="0.25">
      <c r="B1547" s="317" t="s">
        <v>316</v>
      </c>
      <c r="C1547" s="8" t="s">
        <v>84</v>
      </c>
      <c r="D1547" s="284" t="s">
        <v>271</v>
      </c>
      <c r="E1547" s="40">
        <v>300</v>
      </c>
      <c r="F1547" s="40">
        <v>-263.35000000000002</v>
      </c>
      <c r="G1547" s="40">
        <v>-36.65</v>
      </c>
      <c r="H1547" s="40">
        <v>0</v>
      </c>
      <c r="I1547" s="40">
        <v>1</v>
      </c>
    </row>
    <row r="1548" spans="2:9" hidden="1" outlineLevel="2" x14ac:dyDescent="0.25">
      <c r="B1548" s="317" t="s">
        <v>316</v>
      </c>
      <c r="C1548" s="8" t="s">
        <v>248</v>
      </c>
      <c r="D1548" s="284" t="s">
        <v>283</v>
      </c>
      <c r="E1548" s="40">
        <v>300</v>
      </c>
      <c r="F1548" s="40">
        <v>-300</v>
      </c>
      <c r="G1548" s="40">
        <v>0</v>
      </c>
      <c r="H1548" s="40">
        <v>0</v>
      </c>
      <c r="I1548" s="40">
        <v>1</v>
      </c>
    </row>
    <row r="1549" spans="2:9" hidden="1" outlineLevel="2" x14ac:dyDescent="0.25">
      <c r="B1549" s="317" t="s">
        <v>316</v>
      </c>
      <c r="C1549" s="8" t="s">
        <v>1229</v>
      </c>
      <c r="D1549" s="284" t="s">
        <v>1484</v>
      </c>
      <c r="E1549" s="40">
        <v>300</v>
      </c>
      <c r="F1549" s="40">
        <v>-420.86</v>
      </c>
      <c r="G1549" s="40">
        <v>0</v>
      </c>
      <c r="H1549" s="40">
        <v>-120.86</v>
      </c>
      <c r="I1549" s="40">
        <v>1</v>
      </c>
    </row>
    <row r="1550" spans="2:9" hidden="1" outlineLevel="2" x14ac:dyDescent="0.25">
      <c r="B1550" s="317" t="s">
        <v>316</v>
      </c>
      <c r="C1550" s="8" t="s">
        <v>16</v>
      </c>
      <c r="D1550" s="284" t="s">
        <v>266</v>
      </c>
      <c r="E1550" s="40">
        <v>300</v>
      </c>
      <c r="F1550" s="40">
        <v>-362.9</v>
      </c>
      <c r="G1550" s="40">
        <v>0</v>
      </c>
      <c r="H1550" s="40">
        <v>-62.9</v>
      </c>
      <c r="I1550" s="40">
        <v>1</v>
      </c>
    </row>
    <row r="1551" spans="2:9" hidden="1" outlineLevel="2" x14ac:dyDescent="0.25">
      <c r="B1551" s="317" t="s">
        <v>316</v>
      </c>
      <c r="C1551" s="8" t="s">
        <v>133</v>
      </c>
      <c r="D1551" s="284" t="s">
        <v>276</v>
      </c>
      <c r="E1551" s="40">
        <v>1522</v>
      </c>
      <c r="F1551" s="40">
        <v>-362.9</v>
      </c>
      <c r="G1551" s="40">
        <v>-1159.0999999999999</v>
      </c>
      <c r="H1551" s="40">
        <v>0</v>
      </c>
      <c r="I1551" s="40">
        <v>1</v>
      </c>
    </row>
    <row r="1552" spans="2:9" hidden="1" outlineLevel="2" x14ac:dyDescent="0.25">
      <c r="B1552" s="317" t="s">
        <v>316</v>
      </c>
      <c r="C1552" s="8" t="s">
        <v>16</v>
      </c>
      <c r="D1552" s="284" t="s">
        <v>266</v>
      </c>
      <c r="E1552" s="40">
        <v>300</v>
      </c>
      <c r="F1552" s="40">
        <v>0</v>
      </c>
      <c r="G1552" s="40">
        <v>0</v>
      </c>
      <c r="H1552" s="40">
        <v>300</v>
      </c>
      <c r="I1552" s="40">
        <v>1</v>
      </c>
    </row>
    <row r="1553" spans="2:9" hidden="1" outlineLevel="2" x14ac:dyDescent="0.25">
      <c r="B1553" s="317" t="s">
        <v>316</v>
      </c>
      <c r="C1553" s="8" t="s">
        <v>16</v>
      </c>
      <c r="D1553" s="284" t="s">
        <v>266</v>
      </c>
      <c r="E1553" s="40">
        <v>300</v>
      </c>
      <c r="F1553" s="40">
        <v>0</v>
      </c>
      <c r="G1553" s="40">
        <v>0</v>
      </c>
      <c r="H1553" s="40">
        <v>300</v>
      </c>
      <c r="I1553" s="40">
        <v>1</v>
      </c>
    </row>
    <row r="1554" spans="2:9" hidden="1" outlineLevel="2" x14ac:dyDescent="0.25">
      <c r="B1554" s="317" t="s">
        <v>316</v>
      </c>
      <c r="C1554" s="8" t="s">
        <v>16</v>
      </c>
      <c r="D1554" s="284" t="s">
        <v>266</v>
      </c>
      <c r="E1554" s="40">
        <v>1522</v>
      </c>
      <c r="F1554" s="40">
        <v>-362.9</v>
      </c>
      <c r="G1554" s="40">
        <v>-1159.0999999999999</v>
      </c>
      <c r="H1554" s="40">
        <v>0</v>
      </c>
      <c r="I1554" s="40">
        <v>1</v>
      </c>
    </row>
    <row r="1555" spans="2:9" hidden="1" outlineLevel="2" x14ac:dyDescent="0.25">
      <c r="B1555" s="317" t="s">
        <v>316</v>
      </c>
      <c r="C1555" s="8" t="s">
        <v>84</v>
      </c>
      <c r="D1555" s="284" t="s">
        <v>271</v>
      </c>
      <c r="E1555" s="40">
        <v>300</v>
      </c>
      <c r="F1555" s="40">
        <v>-263.35000000000002</v>
      </c>
      <c r="G1555" s="40">
        <v>-36.65</v>
      </c>
      <c r="H1555" s="40">
        <v>0</v>
      </c>
      <c r="I1555" s="40">
        <v>1</v>
      </c>
    </row>
    <row r="1556" spans="2:9" hidden="1" outlineLevel="2" x14ac:dyDescent="0.25">
      <c r="B1556" s="317" t="s">
        <v>316</v>
      </c>
      <c r="C1556" s="8" t="s">
        <v>84</v>
      </c>
      <c r="D1556" s="284" t="s">
        <v>271</v>
      </c>
      <c r="E1556" s="40">
        <v>300</v>
      </c>
      <c r="F1556" s="40">
        <v>-263.35000000000002</v>
      </c>
      <c r="G1556" s="40">
        <v>-36.65</v>
      </c>
      <c r="H1556" s="40">
        <v>0</v>
      </c>
      <c r="I1556" s="40">
        <v>1</v>
      </c>
    </row>
    <row r="1557" spans="2:9" hidden="1" outlineLevel="2" x14ac:dyDescent="0.25">
      <c r="B1557" s="317" t="s">
        <v>316</v>
      </c>
      <c r="C1557" s="8" t="s">
        <v>1413</v>
      </c>
      <c r="D1557" s="284" t="s">
        <v>1487</v>
      </c>
      <c r="E1557" s="40">
        <v>300</v>
      </c>
      <c r="F1557" s="40">
        <v>-96.05</v>
      </c>
      <c r="G1557" s="40">
        <v>-177.63</v>
      </c>
      <c r="H1557" s="40">
        <v>26.32</v>
      </c>
      <c r="I1557" s="40">
        <v>1</v>
      </c>
    </row>
    <row r="1558" spans="2:9" hidden="1" outlineLevel="2" x14ac:dyDescent="0.25">
      <c r="B1558" s="317" t="s">
        <v>316</v>
      </c>
      <c r="C1558" s="8" t="s">
        <v>1463</v>
      </c>
      <c r="D1558" s="284" t="s">
        <v>1488</v>
      </c>
      <c r="E1558" s="40">
        <v>1522</v>
      </c>
      <c r="F1558" s="40">
        <v>0</v>
      </c>
      <c r="G1558" s="40">
        <v>-1159.0999999999999</v>
      </c>
      <c r="H1558" s="40">
        <v>362.9</v>
      </c>
      <c r="I1558" s="40">
        <v>1</v>
      </c>
    </row>
    <row r="1559" spans="2:9" hidden="1" outlineLevel="2" x14ac:dyDescent="0.25">
      <c r="B1559" s="317" t="s">
        <v>316</v>
      </c>
      <c r="C1559" s="8" t="s">
        <v>16</v>
      </c>
      <c r="D1559" s="284" t="s">
        <v>266</v>
      </c>
      <c r="E1559" s="40">
        <v>300</v>
      </c>
      <c r="F1559" s="40">
        <v>-362.9</v>
      </c>
      <c r="G1559" s="40">
        <v>0</v>
      </c>
      <c r="H1559" s="40">
        <v>-62.9</v>
      </c>
      <c r="I1559" s="40">
        <v>1</v>
      </c>
    </row>
    <row r="1560" spans="2:9" hidden="1" outlineLevel="2" x14ac:dyDescent="0.25">
      <c r="B1560" s="317" t="s">
        <v>316</v>
      </c>
      <c r="C1560" s="8" t="s">
        <v>16</v>
      </c>
      <c r="D1560" s="284" t="s">
        <v>266</v>
      </c>
      <c r="E1560" s="40">
        <v>1522</v>
      </c>
      <c r="F1560" s="40">
        <v>-362.9</v>
      </c>
      <c r="G1560" s="40">
        <v>-1159.0999999999999</v>
      </c>
      <c r="H1560" s="40">
        <v>0</v>
      </c>
      <c r="I1560" s="40">
        <v>1</v>
      </c>
    </row>
    <row r="1561" spans="2:9" hidden="1" outlineLevel="2" x14ac:dyDescent="0.25">
      <c r="B1561" s="317" t="s">
        <v>316</v>
      </c>
      <c r="C1561" s="8" t="s">
        <v>1229</v>
      </c>
      <c r="D1561" s="284" t="s">
        <v>1484</v>
      </c>
      <c r="E1561" s="40">
        <v>300</v>
      </c>
      <c r="F1561" s="40">
        <v>-362.9</v>
      </c>
      <c r="G1561" s="40">
        <v>62.9</v>
      </c>
      <c r="H1561" s="40">
        <v>0</v>
      </c>
      <c r="I1561" s="40">
        <v>1</v>
      </c>
    </row>
    <row r="1562" spans="2:9" hidden="1" outlineLevel="2" x14ac:dyDescent="0.25">
      <c r="B1562" s="317" t="s">
        <v>316</v>
      </c>
      <c r="C1562" s="8" t="s">
        <v>16</v>
      </c>
      <c r="D1562" s="284" t="s">
        <v>266</v>
      </c>
      <c r="E1562" s="40">
        <v>300</v>
      </c>
      <c r="F1562" s="40">
        <v>-362.9</v>
      </c>
      <c r="G1562" s="40">
        <v>62.9</v>
      </c>
      <c r="H1562" s="40">
        <v>0</v>
      </c>
      <c r="I1562" s="40">
        <v>1</v>
      </c>
    </row>
    <row r="1563" spans="2:9" hidden="1" outlineLevel="2" x14ac:dyDescent="0.25">
      <c r="B1563" s="317" t="s">
        <v>316</v>
      </c>
      <c r="C1563" s="8" t="s">
        <v>16</v>
      </c>
      <c r="D1563" s="284" t="s">
        <v>266</v>
      </c>
      <c r="E1563" s="40">
        <v>300</v>
      </c>
      <c r="F1563" s="40">
        <v>-497.1</v>
      </c>
      <c r="G1563" s="40">
        <v>0</v>
      </c>
      <c r="H1563" s="40">
        <v>-197.1</v>
      </c>
      <c r="I1563" s="40">
        <v>1</v>
      </c>
    </row>
    <row r="1564" spans="2:9" hidden="1" outlineLevel="2" x14ac:dyDescent="0.25">
      <c r="B1564" s="317" t="s">
        <v>316</v>
      </c>
      <c r="C1564" s="8" t="s">
        <v>133</v>
      </c>
      <c r="D1564" s="284" t="s">
        <v>276</v>
      </c>
      <c r="E1564" s="40">
        <v>1614.6</v>
      </c>
      <c r="F1564" s="40">
        <v>-362.9</v>
      </c>
      <c r="G1564" s="40">
        <v>-1251.7</v>
      </c>
      <c r="H1564" s="40">
        <v>0</v>
      </c>
      <c r="I1564" s="40">
        <v>1</v>
      </c>
    </row>
    <row r="1565" spans="2:9" hidden="1" outlineLevel="2" x14ac:dyDescent="0.25">
      <c r="B1565" s="317" t="s">
        <v>316</v>
      </c>
      <c r="C1565" s="8" t="s">
        <v>16</v>
      </c>
      <c r="D1565" s="284" t="s">
        <v>266</v>
      </c>
      <c r="E1565" s="40">
        <v>300</v>
      </c>
      <c r="F1565" s="40">
        <v>0</v>
      </c>
      <c r="G1565" s="40">
        <v>0</v>
      </c>
      <c r="H1565" s="40">
        <v>300</v>
      </c>
      <c r="I1565" s="40">
        <v>1</v>
      </c>
    </row>
    <row r="1566" spans="2:9" hidden="1" outlineLevel="2" x14ac:dyDescent="0.25">
      <c r="B1566" s="317" t="s">
        <v>316</v>
      </c>
      <c r="C1566" s="8" t="s">
        <v>16</v>
      </c>
      <c r="D1566" s="284" t="s">
        <v>266</v>
      </c>
      <c r="E1566" s="40">
        <v>300</v>
      </c>
      <c r="F1566" s="40">
        <v>0</v>
      </c>
      <c r="G1566" s="40">
        <v>0</v>
      </c>
      <c r="H1566" s="40">
        <v>300</v>
      </c>
      <c r="I1566" s="40">
        <v>1</v>
      </c>
    </row>
    <row r="1567" spans="2:9" hidden="1" outlineLevel="2" x14ac:dyDescent="0.25">
      <c r="B1567" s="317" t="s">
        <v>316</v>
      </c>
      <c r="C1567" s="8" t="s">
        <v>16</v>
      </c>
      <c r="D1567" s="284" t="s">
        <v>266</v>
      </c>
      <c r="E1567" s="40">
        <v>1522</v>
      </c>
      <c r="F1567" s="40">
        <v>-362.9</v>
      </c>
      <c r="G1567" s="40">
        <v>-1159.0999999999999</v>
      </c>
      <c r="H1567" s="40">
        <v>0</v>
      </c>
      <c r="I1567" s="40">
        <v>1</v>
      </c>
    </row>
    <row r="1568" spans="2:9" hidden="1" outlineLevel="2" x14ac:dyDescent="0.25">
      <c r="B1568" s="317" t="s">
        <v>316</v>
      </c>
      <c r="C1568" s="8" t="s">
        <v>84</v>
      </c>
      <c r="D1568" s="284" t="s">
        <v>271</v>
      </c>
      <c r="E1568" s="40">
        <v>300</v>
      </c>
      <c r="F1568" s="40">
        <v>-263.35000000000002</v>
      </c>
      <c r="G1568" s="40">
        <v>-36.65</v>
      </c>
      <c r="H1568" s="40">
        <v>0</v>
      </c>
      <c r="I1568" s="40">
        <v>1</v>
      </c>
    </row>
    <row r="1569" spans="2:11" hidden="1" outlineLevel="2" x14ac:dyDescent="0.25">
      <c r="B1569" s="317" t="s">
        <v>316</v>
      </c>
      <c r="C1569" s="8" t="s">
        <v>84</v>
      </c>
      <c r="D1569" s="284" t="s">
        <v>271</v>
      </c>
      <c r="E1569" s="40">
        <v>300</v>
      </c>
      <c r="F1569" s="40">
        <v>-263.35000000000002</v>
      </c>
      <c r="G1569" s="40">
        <v>-36.65</v>
      </c>
      <c r="H1569" s="40">
        <v>0</v>
      </c>
      <c r="I1569" s="40">
        <v>1</v>
      </c>
    </row>
    <row r="1570" spans="2:11" hidden="1" outlineLevel="2" x14ac:dyDescent="0.25">
      <c r="B1570" s="317" t="s">
        <v>316</v>
      </c>
      <c r="C1570" s="8" t="s">
        <v>1413</v>
      </c>
      <c r="D1570" s="284" t="s">
        <v>1487</v>
      </c>
      <c r="E1570" s="40">
        <v>300</v>
      </c>
      <c r="F1570" s="40">
        <v>-96.05</v>
      </c>
      <c r="G1570" s="40">
        <v>-177.63</v>
      </c>
      <c r="H1570" s="40">
        <v>26.32</v>
      </c>
      <c r="I1570" s="40">
        <v>1</v>
      </c>
    </row>
    <row r="1571" spans="2:11" hidden="1" outlineLevel="2" x14ac:dyDescent="0.25">
      <c r="B1571" s="317" t="s">
        <v>316</v>
      </c>
      <c r="C1571" s="8" t="s">
        <v>1463</v>
      </c>
      <c r="D1571" s="284" t="s">
        <v>1488</v>
      </c>
      <c r="E1571" s="40">
        <v>1614.6</v>
      </c>
      <c r="F1571" s="40">
        <v>-499.24</v>
      </c>
      <c r="G1571" s="40">
        <v>-1115.3599999999999</v>
      </c>
      <c r="H1571" s="40">
        <v>0</v>
      </c>
      <c r="I1571" s="40">
        <v>1</v>
      </c>
    </row>
    <row r="1572" spans="2:11" hidden="1" outlineLevel="2" x14ac:dyDescent="0.25">
      <c r="B1572" s="317" t="s">
        <v>316</v>
      </c>
      <c r="C1572" s="8" t="s">
        <v>16</v>
      </c>
      <c r="D1572" s="284" t="s">
        <v>266</v>
      </c>
      <c r="E1572" s="40">
        <v>300</v>
      </c>
      <c r="F1572" s="40">
        <v>-362.9</v>
      </c>
      <c r="G1572" s="40">
        <v>0</v>
      </c>
      <c r="H1572" s="40">
        <v>-62.9</v>
      </c>
      <c r="I1572" s="40">
        <v>1</v>
      </c>
    </row>
    <row r="1573" spans="2:11" outlineLevel="1" collapsed="1" x14ac:dyDescent="0.25">
      <c r="B1573" s="318" t="s">
        <v>328</v>
      </c>
      <c r="E1573" s="40">
        <f>SUBTOTAL(9,E1341:E1572)</f>
        <v>224521.41000000006</v>
      </c>
      <c r="F1573" s="40">
        <f>SUBTOTAL(9,F1341:F1572)</f>
        <v>-80040.409999999945</v>
      </c>
      <c r="G1573" s="40">
        <f>SUBTOTAL(9,G1341:G1572)</f>
        <v>-133122.51999999996</v>
      </c>
      <c r="H1573" s="40">
        <f>SUBTOTAL(9,H1341:H1572)</f>
        <v>11358.480000000003</v>
      </c>
      <c r="I1573" s="40">
        <f>SUBTOTAL(9,I1341:I1572)</f>
        <v>232</v>
      </c>
      <c r="K1573" s="40"/>
    </row>
    <row r="1574" spans="2:11" hidden="1" outlineLevel="2" x14ac:dyDescent="0.25">
      <c r="B1574" s="317" t="s">
        <v>317</v>
      </c>
      <c r="C1574" s="8" t="s">
        <v>84</v>
      </c>
      <c r="D1574" s="284" t="s">
        <v>271</v>
      </c>
      <c r="E1574" s="40">
        <v>141.75</v>
      </c>
      <c r="F1574" s="40">
        <v>-13.17</v>
      </c>
      <c r="G1574" s="40">
        <v>-128.58000000000001</v>
      </c>
      <c r="H1574" s="40">
        <v>0</v>
      </c>
      <c r="I1574" s="40">
        <v>1</v>
      </c>
    </row>
    <row r="1575" spans="2:11" hidden="1" outlineLevel="2" x14ac:dyDescent="0.25">
      <c r="B1575" s="317" t="s">
        <v>317</v>
      </c>
      <c r="C1575" s="8" t="s">
        <v>248</v>
      </c>
      <c r="D1575" s="284" t="s">
        <v>283</v>
      </c>
      <c r="E1575" s="40">
        <v>92.6</v>
      </c>
      <c r="F1575" s="40">
        <v>-92.6</v>
      </c>
      <c r="G1575" s="40">
        <v>0</v>
      </c>
      <c r="H1575" s="40">
        <v>0</v>
      </c>
      <c r="I1575" s="40">
        <v>1</v>
      </c>
    </row>
    <row r="1576" spans="2:11" hidden="1" outlineLevel="2" x14ac:dyDescent="0.25">
      <c r="B1576" s="317" t="s">
        <v>317</v>
      </c>
      <c r="C1576" s="8" t="s">
        <v>1229</v>
      </c>
      <c r="D1576" s="284" t="s">
        <v>1484</v>
      </c>
      <c r="E1576" s="40">
        <v>300</v>
      </c>
      <c r="F1576" s="40">
        <v>-362.9</v>
      </c>
      <c r="G1576" s="40">
        <v>62.9</v>
      </c>
      <c r="H1576" s="40">
        <v>0</v>
      </c>
      <c r="I1576" s="40">
        <v>1</v>
      </c>
    </row>
    <row r="1577" spans="2:11" hidden="1" outlineLevel="2" x14ac:dyDescent="0.25">
      <c r="B1577" s="317" t="s">
        <v>317</v>
      </c>
      <c r="C1577" s="8" t="s">
        <v>16</v>
      </c>
      <c r="D1577" s="284" t="s">
        <v>266</v>
      </c>
      <c r="E1577" s="40">
        <v>743</v>
      </c>
      <c r="F1577" s="40">
        <v>-537.38</v>
      </c>
      <c r="G1577" s="40">
        <v>-211.62</v>
      </c>
      <c r="H1577" s="40">
        <v>-6</v>
      </c>
      <c r="I1577" s="40">
        <v>1</v>
      </c>
    </row>
    <row r="1578" spans="2:11" hidden="1" outlineLevel="2" x14ac:dyDescent="0.25">
      <c r="B1578" s="317" t="s">
        <v>317</v>
      </c>
      <c r="C1578" s="8" t="s">
        <v>16</v>
      </c>
      <c r="D1578" s="284" t="s">
        <v>266</v>
      </c>
      <c r="E1578" s="40">
        <v>71</v>
      </c>
      <c r="F1578" s="40">
        <v>0</v>
      </c>
      <c r="G1578" s="40">
        <v>0</v>
      </c>
      <c r="H1578" s="40">
        <v>71</v>
      </c>
      <c r="I1578" s="40">
        <v>1</v>
      </c>
    </row>
    <row r="1579" spans="2:11" hidden="1" outlineLevel="2" x14ac:dyDescent="0.25">
      <c r="B1579" s="317" t="s">
        <v>317</v>
      </c>
      <c r="C1579" s="8" t="s">
        <v>16</v>
      </c>
      <c r="D1579" s="284" t="s">
        <v>266</v>
      </c>
      <c r="E1579" s="40">
        <v>392.6</v>
      </c>
      <c r="F1579" s="40">
        <v>-362.9</v>
      </c>
      <c r="G1579" s="40">
        <v>-29.7</v>
      </c>
      <c r="H1579" s="40">
        <v>0</v>
      </c>
      <c r="I1579" s="40">
        <v>1</v>
      </c>
    </row>
    <row r="1580" spans="2:11" hidden="1" outlineLevel="2" x14ac:dyDescent="0.25">
      <c r="B1580" s="317" t="s">
        <v>317</v>
      </c>
      <c r="C1580" s="8" t="s">
        <v>133</v>
      </c>
      <c r="D1580" s="284" t="s">
        <v>276</v>
      </c>
      <c r="E1580" s="40">
        <v>1614.6</v>
      </c>
      <c r="F1580" s="40">
        <v>-362.9</v>
      </c>
      <c r="G1580" s="40">
        <v>-1251.7</v>
      </c>
      <c r="H1580" s="40">
        <v>0</v>
      </c>
      <c r="I1580" s="40">
        <v>1</v>
      </c>
    </row>
    <row r="1581" spans="2:11" hidden="1" outlineLevel="2" x14ac:dyDescent="0.25">
      <c r="B1581" s="317" t="s">
        <v>317</v>
      </c>
      <c r="C1581" s="8" t="s">
        <v>16</v>
      </c>
      <c r="D1581" s="284" t="s">
        <v>266</v>
      </c>
      <c r="E1581" s="40">
        <v>194.33</v>
      </c>
      <c r="F1581" s="40">
        <v>0</v>
      </c>
      <c r="G1581" s="40">
        <v>0</v>
      </c>
      <c r="H1581" s="40">
        <v>194.33</v>
      </c>
      <c r="I1581" s="40">
        <v>1</v>
      </c>
    </row>
    <row r="1582" spans="2:11" hidden="1" outlineLevel="2" x14ac:dyDescent="0.25">
      <c r="B1582" s="317" t="s">
        <v>317</v>
      </c>
      <c r="C1582" s="8" t="s">
        <v>16</v>
      </c>
      <c r="D1582" s="284" t="s">
        <v>266</v>
      </c>
      <c r="E1582" s="40">
        <v>300</v>
      </c>
      <c r="F1582" s="40">
        <v>0</v>
      </c>
      <c r="G1582" s="40">
        <v>-300</v>
      </c>
      <c r="H1582" s="40">
        <v>0</v>
      </c>
      <c r="I1582" s="40">
        <v>1</v>
      </c>
    </row>
    <row r="1583" spans="2:11" hidden="1" outlineLevel="2" x14ac:dyDescent="0.25">
      <c r="B1583" s="317" t="s">
        <v>317</v>
      </c>
      <c r="C1583" s="8" t="s">
        <v>16</v>
      </c>
      <c r="D1583" s="284" t="s">
        <v>266</v>
      </c>
      <c r="E1583" s="40">
        <v>1614.6</v>
      </c>
      <c r="F1583" s="40">
        <v>-388.72</v>
      </c>
      <c r="G1583" s="40">
        <v>-1225.8800000000001</v>
      </c>
      <c r="H1583" s="40">
        <v>0</v>
      </c>
      <c r="I1583" s="40">
        <v>1</v>
      </c>
    </row>
    <row r="1584" spans="2:11" hidden="1" outlineLevel="2" x14ac:dyDescent="0.25">
      <c r="B1584" s="317" t="s">
        <v>317</v>
      </c>
      <c r="C1584" s="8" t="s">
        <v>84</v>
      </c>
      <c r="D1584" s="284" t="s">
        <v>271</v>
      </c>
      <c r="E1584" s="40">
        <v>300</v>
      </c>
      <c r="F1584" s="40">
        <v>-263.35000000000002</v>
      </c>
      <c r="G1584" s="40">
        <v>-36.65</v>
      </c>
      <c r="H1584" s="40">
        <v>0</v>
      </c>
      <c r="I1584" s="40">
        <v>1</v>
      </c>
    </row>
    <row r="1585" spans="2:9" hidden="1" outlineLevel="2" x14ac:dyDescent="0.25">
      <c r="B1585" s="317" t="s">
        <v>317</v>
      </c>
      <c r="C1585" s="8" t="s">
        <v>1413</v>
      </c>
      <c r="D1585" s="284" t="s">
        <v>1487</v>
      </c>
      <c r="E1585" s="40">
        <v>300</v>
      </c>
      <c r="F1585" s="40">
        <v>-96.05</v>
      </c>
      <c r="G1585" s="40">
        <v>-177.63</v>
      </c>
      <c r="H1585" s="40">
        <v>26.32</v>
      </c>
      <c r="I1585" s="40">
        <v>1</v>
      </c>
    </row>
    <row r="1586" spans="2:9" hidden="1" outlineLevel="2" x14ac:dyDescent="0.25">
      <c r="B1586" s="317" t="s">
        <v>317</v>
      </c>
      <c r="C1586" s="8" t="s">
        <v>38</v>
      </c>
      <c r="D1586" s="284" t="s">
        <v>260</v>
      </c>
      <c r="E1586" s="40">
        <v>131.21</v>
      </c>
      <c r="F1586" s="40">
        <v>-23.12</v>
      </c>
      <c r="G1586" s="40">
        <v>-108.09</v>
      </c>
      <c r="H1586" s="40">
        <v>0</v>
      </c>
      <c r="I1586" s="40">
        <v>1</v>
      </c>
    </row>
    <row r="1587" spans="2:9" hidden="1" outlineLevel="2" x14ac:dyDescent="0.25">
      <c r="B1587" s="317" t="s">
        <v>317</v>
      </c>
      <c r="C1587" s="8" t="s">
        <v>1463</v>
      </c>
      <c r="D1587" s="284" t="s">
        <v>1488</v>
      </c>
      <c r="E1587" s="40">
        <v>1593</v>
      </c>
      <c r="F1587" s="40">
        <v>0</v>
      </c>
      <c r="G1587" s="40">
        <v>-1230.0999999999999</v>
      </c>
      <c r="H1587" s="40">
        <v>362.9</v>
      </c>
      <c r="I1587" s="40">
        <v>1</v>
      </c>
    </row>
    <row r="1588" spans="2:9" hidden="1" outlineLevel="2" x14ac:dyDescent="0.25">
      <c r="B1588" s="317" t="s">
        <v>317</v>
      </c>
      <c r="C1588" s="8" t="s">
        <v>16</v>
      </c>
      <c r="D1588" s="284" t="s">
        <v>266</v>
      </c>
      <c r="E1588" s="40">
        <v>300</v>
      </c>
      <c r="F1588" s="40">
        <v>-362.9</v>
      </c>
      <c r="G1588" s="40">
        <v>0</v>
      </c>
      <c r="H1588" s="40">
        <v>-62.9</v>
      </c>
      <c r="I1588" s="40">
        <v>1</v>
      </c>
    </row>
    <row r="1589" spans="2:9" hidden="1" outlineLevel="2" x14ac:dyDescent="0.25">
      <c r="B1589" s="317" t="s">
        <v>317</v>
      </c>
      <c r="C1589" s="8" t="s">
        <v>248</v>
      </c>
      <c r="D1589" s="284" t="s">
        <v>283</v>
      </c>
      <c r="E1589" s="40">
        <v>443</v>
      </c>
      <c r="F1589" s="40">
        <v>-343</v>
      </c>
      <c r="G1589" s="40">
        <v>-100</v>
      </c>
      <c r="H1589" s="40">
        <v>0</v>
      </c>
      <c r="I1589" s="40">
        <v>1</v>
      </c>
    </row>
    <row r="1590" spans="2:9" hidden="1" outlineLevel="2" x14ac:dyDescent="0.25">
      <c r="B1590" s="317" t="s">
        <v>317</v>
      </c>
      <c r="C1590" s="8" t="s">
        <v>62</v>
      </c>
      <c r="D1590" s="284" t="s">
        <v>282</v>
      </c>
      <c r="E1590" s="40">
        <v>636.20000000000005</v>
      </c>
      <c r="F1590" s="40">
        <v>0</v>
      </c>
      <c r="G1590" s="40">
        <v>0</v>
      </c>
      <c r="H1590" s="40">
        <v>636.20000000000005</v>
      </c>
      <c r="I1590" s="40">
        <v>1</v>
      </c>
    </row>
    <row r="1591" spans="2:9" hidden="1" outlineLevel="2" x14ac:dyDescent="0.25">
      <c r="B1591" s="317" t="s">
        <v>317</v>
      </c>
      <c r="C1591" s="8" t="s">
        <v>1229</v>
      </c>
      <c r="D1591" s="284" t="s">
        <v>1484</v>
      </c>
      <c r="E1591" s="40">
        <v>743</v>
      </c>
      <c r="F1591" s="40">
        <v>-531.38</v>
      </c>
      <c r="G1591" s="40">
        <v>-211.62</v>
      </c>
      <c r="H1591" s="40">
        <v>0</v>
      </c>
      <c r="I1591" s="40">
        <v>1</v>
      </c>
    </row>
    <row r="1592" spans="2:9" hidden="1" outlineLevel="2" x14ac:dyDescent="0.25">
      <c r="B1592" s="317" t="s">
        <v>317</v>
      </c>
      <c r="C1592" s="8" t="s">
        <v>16</v>
      </c>
      <c r="D1592" s="284" t="s">
        <v>266</v>
      </c>
      <c r="E1592" s="40">
        <v>300</v>
      </c>
      <c r="F1592" s="40">
        <v>-371.9</v>
      </c>
      <c r="G1592" s="40">
        <v>62.9</v>
      </c>
      <c r="H1592" s="40">
        <v>-9</v>
      </c>
      <c r="I1592" s="40">
        <v>1</v>
      </c>
    </row>
    <row r="1593" spans="2:9" hidden="1" outlineLevel="2" x14ac:dyDescent="0.25">
      <c r="B1593" s="317" t="s">
        <v>317</v>
      </c>
      <c r="C1593" s="8" t="s">
        <v>16</v>
      </c>
      <c r="D1593" s="284" t="s">
        <v>266</v>
      </c>
      <c r="E1593" s="40">
        <v>743</v>
      </c>
      <c r="F1593" s="40">
        <v>-531.38</v>
      </c>
      <c r="G1593" s="40">
        <v>-211.62</v>
      </c>
      <c r="H1593" s="40">
        <v>0</v>
      </c>
      <c r="I1593" s="40">
        <v>1</v>
      </c>
    </row>
    <row r="1594" spans="2:9" hidden="1" outlineLevel="2" x14ac:dyDescent="0.25">
      <c r="B1594" s="317" t="s">
        <v>317</v>
      </c>
      <c r="C1594" s="8" t="s">
        <v>133</v>
      </c>
      <c r="D1594" s="284" t="s">
        <v>276</v>
      </c>
      <c r="E1594" s="40">
        <v>1965</v>
      </c>
      <c r="F1594" s="40">
        <v>-531.38</v>
      </c>
      <c r="G1594" s="40">
        <v>-1433.62</v>
      </c>
      <c r="H1594" s="40">
        <v>0</v>
      </c>
      <c r="I1594" s="40">
        <v>1</v>
      </c>
    </row>
    <row r="1595" spans="2:9" hidden="1" outlineLevel="2" x14ac:dyDescent="0.25">
      <c r="B1595" s="317" t="s">
        <v>317</v>
      </c>
      <c r="C1595" s="8" t="s">
        <v>16</v>
      </c>
      <c r="D1595" s="284" t="s">
        <v>266</v>
      </c>
      <c r="E1595" s="40">
        <v>743</v>
      </c>
      <c r="F1595" s="40">
        <v>-318.82</v>
      </c>
      <c r="G1595" s="40">
        <v>-424.18</v>
      </c>
      <c r="H1595" s="40">
        <v>0</v>
      </c>
      <c r="I1595" s="40">
        <v>1</v>
      </c>
    </row>
    <row r="1596" spans="2:9" hidden="1" outlineLevel="2" x14ac:dyDescent="0.25">
      <c r="B1596" s="317" t="s">
        <v>317</v>
      </c>
      <c r="C1596" s="8" t="s">
        <v>16</v>
      </c>
      <c r="D1596" s="284" t="s">
        <v>266</v>
      </c>
      <c r="E1596" s="40">
        <v>1965</v>
      </c>
      <c r="F1596" s="40">
        <v>0</v>
      </c>
      <c r="G1596" s="40">
        <v>-1965</v>
      </c>
      <c r="H1596" s="40">
        <v>0</v>
      </c>
      <c r="I1596" s="40">
        <v>1</v>
      </c>
    </row>
    <row r="1597" spans="2:9" hidden="1" outlineLevel="2" x14ac:dyDescent="0.25">
      <c r="B1597" s="317" t="s">
        <v>317</v>
      </c>
      <c r="C1597" s="8" t="s">
        <v>84</v>
      </c>
      <c r="D1597" s="284" t="s">
        <v>271</v>
      </c>
      <c r="E1597" s="40">
        <v>743</v>
      </c>
      <c r="F1597" s="40">
        <v>-84.72</v>
      </c>
      <c r="G1597" s="40">
        <v>-658.28</v>
      </c>
      <c r="H1597" s="40">
        <v>0</v>
      </c>
      <c r="I1597" s="40">
        <v>1</v>
      </c>
    </row>
    <row r="1598" spans="2:9" hidden="1" outlineLevel="2" x14ac:dyDescent="0.25">
      <c r="B1598" s="317" t="s">
        <v>317</v>
      </c>
      <c r="C1598" s="8" t="s">
        <v>1413</v>
      </c>
      <c r="D1598" s="284" t="s">
        <v>1487</v>
      </c>
      <c r="E1598" s="40">
        <v>743</v>
      </c>
      <c r="F1598" s="40">
        <v>-204.61</v>
      </c>
      <c r="G1598" s="40">
        <v>-482.31</v>
      </c>
      <c r="H1598" s="40">
        <v>56.08</v>
      </c>
      <c r="I1598" s="40">
        <v>1</v>
      </c>
    </row>
    <row r="1599" spans="2:9" hidden="1" outlineLevel="2" x14ac:dyDescent="0.25">
      <c r="B1599" s="317" t="s">
        <v>317</v>
      </c>
      <c r="C1599" s="8" t="s">
        <v>1463</v>
      </c>
      <c r="D1599" s="284" t="s">
        <v>1488</v>
      </c>
      <c r="E1599" s="40">
        <v>1965</v>
      </c>
      <c r="F1599" s="40">
        <v>0</v>
      </c>
      <c r="G1599" s="40">
        <v>-1433.62</v>
      </c>
      <c r="H1599" s="40">
        <v>531.38</v>
      </c>
      <c r="I1599" s="40">
        <v>1</v>
      </c>
    </row>
    <row r="1600" spans="2:9" hidden="1" outlineLevel="2" x14ac:dyDescent="0.25">
      <c r="B1600" s="317" t="s">
        <v>317</v>
      </c>
      <c r="C1600" s="8" t="s">
        <v>16</v>
      </c>
      <c r="D1600" s="284" t="s">
        <v>266</v>
      </c>
      <c r="E1600" s="40">
        <v>743</v>
      </c>
      <c r="F1600" s="40">
        <v>0</v>
      </c>
      <c r="G1600" s="40">
        <v>0</v>
      </c>
      <c r="H1600" s="40">
        <v>743</v>
      </c>
      <c r="I1600" s="40">
        <v>1</v>
      </c>
    </row>
    <row r="1601" spans="2:9" hidden="1" outlineLevel="2" x14ac:dyDescent="0.25">
      <c r="B1601" s="317" t="s">
        <v>317</v>
      </c>
      <c r="C1601" s="8" t="s">
        <v>1229</v>
      </c>
      <c r="D1601" s="284" t="s">
        <v>1484</v>
      </c>
      <c r="E1601" s="40">
        <v>300</v>
      </c>
      <c r="F1601" s="40">
        <v>-362.9</v>
      </c>
      <c r="G1601" s="40">
        <v>62.9</v>
      </c>
      <c r="H1601" s="40">
        <v>0</v>
      </c>
      <c r="I1601" s="40">
        <v>1</v>
      </c>
    </row>
    <row r="1602" spans="2:9" hidden="1" outlineLevel="2" x14ac:dyDescent="0.25">
      <c r="B1602" s="317" t="s">
        <v>317</v>
      </c>
      <c r="C1602" s="8" t="s">
        <v>133</v>
      </c>
      <c r="D1602" s="284" t="s">
        <v>276</v>
      </c>
      <c r="E1602" s="40">
        <v>1522</v>
      </c>
      <c r="F1602" s="40">
        <v>-362.9</v>
      </c>
      <c r="G1602" s="40">
        <v>-1159.0999999999999</v>
      </c>
      <c r="H1602" s="40">
        <v>0</v>
      </c>
      <c r="I1602" s="40">
        <v>1</v>
      </c>
    </row>
    <row r="1603" spans="2:9" hidden="1" outlineLevel="2" x14ac:dyDescent="0.25">
      <c r="B1603" s="317" t="s">
        <v>317</v>
      </c>
      <c r="C1603" s="8" t="s">
        <v>16</v>
      </c>
      <c r="D1603" s="284" t="s">
        <v>266</v>
      </c>
      <c r="E1603" s="40">
        <v>300</v>
      </c>
      <c r="F1603" s="40">
        <v>0</v>
      </c>
      <c r="G1603" s="40">
        <v>-300</v>
      </c>
      <c r="H1603" s="40">
        <v>0</v>
      </c>
      <c r="I1603" s="40">
        <v>1</v>
      </c>
    </row>
    <row r="1604" spans="2:9" hidden="1" outlineLevel="2" x14ac:dyDescent="0.25">
      <c r="B1604" s="317" t="s">
        <v>317</v>
      </c>
      <c r="C1604" s="8" t="s">
        <v>16</v>
      </c>
      <c r="D1604" s="284" t="s">
        <v>266</v>
      </c>
      <c r="E1604" s="40">
        <v>1522</v>
      </c>
      <c r="F1604" s="40">
        <v>-362.9</v>
      </c>
      <c r="G1604" s="40">
        <v>-1159.0999999999999</v>
      </c>
      <c r="H1604" s="40">
        <v>0</v>
      </c>
      <c r="I1604" s="40">
        <v>1</v>
      </c>
    </row>
    <row r="1605" spans="2:9" hidden="1" outlineLevel="2" x14ac:dyDescent="0.25">
      <c r="B1605" s="317" t="s">
        <v>317</v>
      </c>
      <c r="C1605" s="8" t="s">
        <v>84</v>
      </c>
      <c r="D1605" s="284" t="s">
        <v>271</v>
      </c>
      <c r="E1605" s="40">
        <v>300</v>
      </c>
      <c r="F1605" s="40">
        <v>-263.35000000000002</v>
      </c>
      <c r="G1605" s="40">
        <v>-36.65</v>
      </c>
      <c r="H1605" s="40">
        <v>0</v>
      </c>
      <c r="I1605" s="40">
        <v>1</v>
      </c>
    </row>
    <row r="1606" spans="2:9" hidden="1" outlineLevel="2" x14ac:dyDescent="0.25">
      <c r="B1606" s="317" t="s">
        <v>317</v>
      </c>
      <c r="C1606" s="8" t="s">
        <v>1413</v>
      </c>
      <c r="D1606" s="284" t="s">
        <v>1487</v>
      </c>
      <c r="E1606" s="40">
        <v>392.6</v>
      </c>
      <c r="F1606" s="40">
        <v>-96.05</v>
      </c>
      <c r="G1606" s="40">
        <v>-270.23</v>
      </c>
      <c r="H1606" s="40">
        <v>26.32</v>
      </c>
      <c r="I1606" s="40">
        <v>1</v>
      </c>
    </row>
    <row r="1607" spans="2:9" hidden="1" outlineLevel="2" x14ac:dyDescent="0.25">
      <c r="B1607" s="317" t="s">
        <v>317</v>
      </c>
      <c r="C1607" s="8" t="s">
        <v>16</v>
      </c>
      <c r="D1607" s="284" t="s">
        <v>266</v>
      </c>
      <c r="E1607" s="40">
        <v>300</v>
      </c>
      <c r="F1607" s="40">
        <v>-362.9</v>
      </c>
      <c r="G1607" s="40">
        <v>0</v>
      </c>
      <c r="H1607" s="40">
        <v>-62.9</v>
      </c>
      <c r="I1607" s="40">
        <v>1</v>
      </c>
    </row>
    <row r="1608" spans="2:9" hidden="1" outlineLevel="2" x14ac:dyDescent="0.25">
      <c r="B1608" s="317" t="s">
        <v>317</v>
      </c>
      <c r="C1608" s="8" t="s">
        <v>1229</v>
      </c>
      <c r="D1608" s="284" t="s">
        <v>1484</v>
      </c>
      <c r="E1608" s="40">
        <v>300</v>
      </c>
      <c r="F1608" s="40">
        <v>-362.9</v>
      </c>
      <c r="G1608" s="40">
        <v>62.9</v>
      </c>
      <c r="H1608" s="40">
        <v>0</v>
      </c>
      <c r="I1608" s="40">
        <v>1</v>
      </c>
    </row>
    <row r="1609" spans="2:9" hidden="1" outlineLevel="2" x14ac:dyDescent="0.25">
      <c r="B1609" s="317" t="s">
        <v>317</v>
      </c>
      <c r="C1609" s="8" t="s">
        <v>16</v>
      </c>
      <c r="D1609" s="284" t="s">
        <v>266</v>
      </c>
      <c r="E1609" s="40">
        <v>300</v>
      </c>
      <c r="F1609" s="40">
        <v>-362.9</v>
      </c>
      <c r="G1609" s="40">
        <v>62.9</v>
      </c>
      <c r="H1609" s="40">
        <v>0</v>
      </c>
      <c r="I1609" s="40">
        <v>1</v>
      </c>
    </row>
    <row r="1610" spans="2:9" hidden="1" outlineLevel="2" x14ac:dyDescent="0.25">
      <c r="B1610" s="317" t="s">
        <v>317</v>
      </c>
      <c r="C1610" s="8" t="s">
        <v>16</v>
      </c>
      <c r="D1610" s="284" t="s">
        <v>266</v>
      </c>
      <c r="E1610" s="40">
        <v>300</v>
      </c>
      <c r="F1610" s="40">
        <v>-362.9</v>
      </c>
      <c r="G1610" s="40">
        <v>0</v>
      </c>
      <c r="H1610" s="40">
        <v>-62.9</v>
      </c>
      <c r="I1610" s="40">
        <v>1</v>
      </c>
    </row>
    <row r="1611" spans="2:9" hidden="1" outlineLevel="2" x14ac:dyDescent="0.25">
      <c r="B1611" s="317" t="s">
        <v>317</v>
      </c>
      <c r="C1611" s="8" t="s">
        <v>133</v>
      </c>
      <c r="D1611" s="284" t="s">
        <v>276</v>
      </c>
      <c r="E1611" s="40">
        <v>1522</v>
      </c>
      <c r="F1611" s="40">
        <v>-362.9</v>
      </c>
      <c r="G1611" s="40">
        <v>-1159.0999999999999</v>
      </c>
      <c r="H1611" s="40">
        <v>0</v>
      </c>
      <c r="I1611" s="40">
        <v>1</v>
      </c>
    </row>
    <row r="1612" spans="2:9" hidden="1" outlineLevel="2" x14ac:dyDescent="0.25">
      <c r="B1612" s="317" t="s">
        <v>317</v>
      </c>
      <c r="C1612" s="8" t="s">
        <v>16</v>
      </c>
      <c r="D1612" s="284" t="s">
        <v>266</v>
      </c>
      <c r="E1612" s="40">
        <v>1079.2</v>
      </c>
      <c r="F1612" s="40">
        <v>-824.19</v>
      </c>
      <c r="G1612" s="40">
        <v>-255.01</v>
      </c>
      <c r="H1612" s="40">
        <v>0</v>
      </c>
      <c r="I1612" s="40">
        <v>1</v>
      </c>
    </row>
    <row r="1613" spans="2:9" hidden="1" outlineLevel="2" x14ac:dyDescent="0.25">
      <c r="B1613" s="317" t="s">
        <v>317</v>
      </c>
      <c r="C1613" s="8" t="s">
        <v>16</v>
      </c>
      <c r="D1613" s="284" t="s">
        <v>266</v>
      </c>
      <c r="E1613" s="40">
        <v>1522</v>
      </c>
      <c r="F1613" s="40">
        <v>-362.9</v>
      </c>
      <c r="G1613" s="40">
        <v>-1159.0999999999999</v>
      </c>
      <c r="H1613" s="40">
        <v>0</v>
      </c>
      <c r="I1613" s="40">
        <v>1</v>
      </c>
    </row>
    <row r="1614" spans="2:9" hidden="1" outlineLevel="2" x14ac:dyDescent="0.25">
      <c r="B1614" s="317" t="s">
        <v>317</v>
      </c>
      <c r="C1614" s="8" t="s">
        <v>84</v>
      </c>
      <c r="D1614" s="284" t="s">
        <v>271</v>
      </c>
      <c r="E1614" s="40">
        <v>1443.83</v>
      </c>
      <c r="F1614" s="40">
        <v>-471.08</v>
      </c>
      <c r="G1614" s="40">
        <v>-972.75</v>
      </c>
      <c r="H1614" s="40">
        <v>0</v>
      </c>
      <c r="I1614" s="40">
        <v>1</v>
      </c>
    </row>
    <row r="1615" spans="2:9" hidden="1" outlineLevel="2" x14ac:dyDescent="0.25">
      <c r="B1615" s="317" t="s">
        <v>317</v>
      </c>
      <c r="C1615" s="8" t="s">
        <v>84</v>
      </c>
      <c r="D1615" s="284" t="s">
        <v>271</v>
      </c>
      <c r="E1615" s="40">
        <v>300</v>
      </c>
      <c r="F1615" s="40">
        <v>0</v>
      </c>
      <c r="G1615" s="40">
        <v>0</v>
      </c>
      <c r="H1615" s="40">
        <v>300</v>
      </c>
      <c r="I1615" s="40">
        <v>1</v>
      </c>
    </row>
    <row r="1616" spans="2:9" hidden="1" outlineLevel="2" x14ac:dyDescent="0.25">
      <c r="B1616" s="317" t="s">
        <v>317</v>
      </c>
      <c r="C1616" s="8" t="s">
        <v>1413</v>
      </c>
      <c r="D1616" s="284" t="s">
        <v>1487</v>
      </c>
      <c r="E1616" s="40">
        <v>300</v>
      </c>
      <c r="F1616" s="40">
        <v>-96.05</v>
      </c>
      <c r="G1616" s="40">
        <v>-177.63</v>
      </c>
      <c r="H1616" s="40">
        <v>26.32</v>
      </c>
      <c r="I1616" s="40">
        <v>1</v>
      </c>
    </row>
    <row r="1617" spans="2:9" hidden="1" outlineLevel="2" x14ac:dyDescent="0.25">
      <c r="B1617" s="317" t="s">
        <v>317</v>
      </c>
      <c r="C1617" s="8" t="s">
        <v>16</v>
      </c>
      <c r="D1617" s="284" t="s">
        <v>266</v>
      </c>
      <c r="E1617" s="40">
        <v>300</v>
      </c>
      <c r="F1617" s="40">
        <v>-362.9</v>
      </c>
      <c r="G1617" s="40">
        <v>0</v>
      </c>
      <c r="H1617" s="40">
        <v>-62.9</v>
      </c>
      <c r="I1617" s="40">
        <v>1</v>
      </c>
    </row>
    <row r="1618" spans="2:9" hidden="1" outlineLevel="2" x14ac:dyDescent="0.25">
      <c r="B1618" s="317" t="s">
        <v>317</v>
      </c>
      <c r="C1618" s="8" t="s">
        <v>62</v>
      </c>
      <c r="D1618" s="284" t="s">
        <v>282</v>
      </c>
      <c r="E1618" s="40">
        <v>300</v>
      </c>
      <c r="F1618" s="40">
        <v>-225</v>
      </c>
      <c r="G1618" s="40">
        <v>-75</v>
      </c>
      <c r="H1618" s="40">
        <v>0</v>
      </c>
      <c r="I1618" s="40">
        <v>1</v>
      </c>
    </row>
    <row r="1619" spans="2:9" hidden="1" outlineLevel="2" x14ac:dyDescent="0.25">
      <c r="B1619" s="317" t="s">
        <v>317</v>
      </c>
      <c r="C1619" s="8" t="s">
        <v>1229</v>
      </c>
      <c r="D1619" s="284" t="s">
        <v>1484</v>
      </c>
      <c r="E1619" s="40">
        <v>300</v>
      </c>
      <c r="F1619" s="40">
        <v>-362.9</v>
      </c>
      <c r="G1619" s="40">
        <v>62.9</v>
      </c>
      <c r="H1619" s="40">
        <v>0</v>
      </c>
      <c r="I1619" s="40">
        <v>1</v>
      </c>
    </row>
    <row r="1620" spans="2:9" hidden="1" outlineLevel="2" x14ac:dyDescent="0.25">
      <c r="B1620" s="317" t="s">
        <v>317</v>
      </c>
      <c r="C1620" s="8" t="s">
        <v>16</v>
      </c>
      <c r="D1620" s="284" t="s">
        <v>266</v>
      </c>
      <c r="E1620" s="40">
        <v>392.6</v>
      </c>
      <c r="F1620" s="40">
        <v>-371.9</v>
      </c>
      <c r="G1620" s="40">
        <v>-29.7</v>
      </c>
      <c r="H1620" s="40">
        <v>-9</v>
      </c>
      <c r="I1620" s="40">
        <v>1</v>
      </c>
    </row>
    <row r="1621" spans="2:9" hidden="1" outlineLevel="2" x14ac:dyDescent="0.25">
      <c r="B1621" s="317" t="s">
        <v>317</v>
      </c>
      <c r="C1621" s="8" t="s">
        <v>16</v>
      </c>
      <c r="D1621" s="284" t="s">
        <v>266</v>
      </c>
      <c r="E1621" s="40">
        <v>300</v>
      </c>
      <c r="F1621" s="40">
        <v>-362.9</v>
      </c>
      <c r="G1621" s="40">
        <v>0</v>
      </c>
      <c r="H1621" s="40">
        <v>-62.9</v>
      </c>
      <c r="I1621" s="40">
        <v>1</v>
      </c>
    </row>
    <row r="1622" spans="2:9" hidden="1" outlineLevel="2" x14ac:dyDescent="0.25">
      <c r="B1622" s="317" t="s">
        <v>317</v>
      </c>
      <c r="C1622" s="8" t="s">
        <v>133</v>
      </c>
      <c r="D1622" s="284" t="s">
        <v>276</v>
      </c>
      <c r="E1622" s="40">
        <v>1522</v>
      </c>
      <c r="F1622" s="40">
        <v>-362.9</v>
      </c>
      <c r="G1622" s="40">
        <v>-1159.0999999999999</v>
      </c>
      <c r="H1622" s="40">
        <v>0</v>
      </c>
      <c r="I1622" s="40">
        <v>1</v>
      </c>
    </row>
    <row r="1623" spans="2:9" hidden="1" outlineLevel="2" x14ac:dyDescent="0.25">
      <c r="B1623" s="317" t="s">
        <v>317</v>
      </c>
      <c r="C1623" s="8" t="s">
        <v>16</v>
      </c>
      <c r="D1623" s="284" t="s">
        <v>266</v>
      </c>
      <c r="E1623" s="40">
        <v>1614.6</v>
      </c>
      <c r="F1623" s="40">
        <v>-362.9</v>
      </c>
      <c r="G1623" s="40">
        <v>-1251.7</v>
      </c>
      <c r="H1623" s="40">
        <v>0</v>
      </c>
      <c r="I1623" s="40">
        <v>1</v>
      </c>
    </row>
    <row r="1624" spans="2:9" hidden="1" outlineLevel="2" x14ac:dyDescent="0.25">
      <c r="B1624" s="317" t="s">
        <v>317</v>
      </c>
      <c r="C1624" s="8" t="s">
        <v>84</v>
      </c>
      <c r="D1624" s="284" t="s">
        <v>271</v>
      </c>
      <c r="E1624" s="40">
        <v>300</v>
      </c>
      <c r="F1624" s="40">
        <v>-263.35000000000002</v>
      </c>
      <c r="G1624" s="40">
        <v>-36.65</v>
      </c>
      <c r="H1624" s="40">
        <v>0</v>
      </c>
      <c r="I1624" s="40">
        <v>1</v>
      </c>
    </row>
    <row r="1625" spans="2:9" hidden="1" outlineLevel="2" x14ac:dyDescent="0.25">
      <c r="B1625" s="317" t="s">
        <v>317</v>
      </c>
      <c r="C1625" s="8" t="s">
        <v>84</v>
      </c>
      <c r="D1625" s="284" t="s">
        <v>271</v>
      </c>
      <c r="E1625" s="40">
        <v>300</v>
      </c>
      <c r="F1625" s="40">
        <v>-263.35000000000002</v>
      </c>
      <c r="G1625" s="40">
        <v>-36.65</v>
      </c>
      <c r="H1625" s="40">
        <v>0</v>
      </c>
      <c r="I1625" s="40">
        <v>1</v>
      </c>
    </row>
    <row r="1626" spans="2:9" hidden="1" outlineLevel="2" x14ac:dyDescent="0.25">
      <c r="B1626" s="317" t="s">
        <v>317</v>
      </c>
      <c r="C1626" s="8" t="s">
        <v>1413</v>
      </c>
      <c r="D1626" s="284" t="s">
        <v>1487</v>
      </c>
      <c r="E1626" s="40">
        <v>300</v>
      </c>
      <c r="F1626" s="40">
        <v>-96.05</v>
      </c>
      <c r="G1626" s="40">
        <v>-177.63</v>
      </c>
      <c r="H1626" s="40">
        <v>26.32</v>
      </c>
      <c r="I1626" s="40">
        <v>1</v>
      </c>
    </row>
    <row r="1627" spans="2:9" hidden="1" outlineLevel="2" x14ac:dyDescent="0.25">
      <c r="B1627" s="317" t="s">
        <v>317</v>
      </c>
      <c r="C1627" s="8" t="s">
        <v>248</v>
      </c>
      <c r="D1627" s="284" t="s">
        <v>283</v>
      </c>
      <c r="E1627" s="40">
        <v>835.6</v>
      </c>
      <c r="F1627" s="40">
        <v>-343</v>
      </c>
      <c r="G1627" s="40">
        <v>-492.6</v>
      </c>
      <c r="H1627" s="40">
        <v>0</v>
      </c>
      <c r="I1627" s="40">
        <v>1</v>
      </c>
    </row>
    <row r="1628" spans="2:9" hidden="1" outlineLevel="2" x14ac:dyDescent="0.25">
      <c r="B1628" s="317" t="s">
        <v>317</v>
      </c>
      <c r="C1628" s="8" t="s">
        <v>62</v>
      </c>
      <c r="D1628" s="284" t="s">
        <v>282</v>
      </c>
      <c r="E1628" s="40">
        <v>743</v>
      </c>
      <c r="F1628" s="40">
        <v>-557.25</v>
      </c>
      <c r="G1628" s="40">
        <v>-185.75</v>
      </c>
      <c r="H1628" s="40">
        <v>0</v>
      </c>
      <c r="I1628" s="40">
        <v>1</v>
      </c>
    </row>
    <row r="1629" spans="2:9" hidden="1" outlineLevel="2" x14ac:dyDescent="0.25">
      <c r="B1629" s="317" t="s">
        <v>317</v>
      </c>
      <c r="C1629" s="8" t="s">
        <v>1229</v>
      </c>
      <c r="D1629" s="284" t="s">
        <v>1484</v>
      </c>
      <c r="E1629" s="40">
        <v>743</v>
      </c>
      <c r="F1629" s="40">
        <v>-531.38</v>
      </c>
      <c r="G1629" s="40">
        <v>-211.62</v>
      </c>
      <c r="H1629" s="40">
        <v>0</v>
      </c>
      <c r="I1629" s="40">
        <v>1</v>
      </c>
    </row>
    <row r="1630" spans="2:9" hidden="1" outlineLevel="2" x14ac:dyDescent="0.25">
      <c r="B1630" s="317" t="s">
        <v>317</v>
      </c>
      <c r="C1630" s="8" t="s">
        <v>16</v>
      </c>
      <c r="D1630" s="284" t="s">
        <v>266</v>
      </c>
      <c r="E1630" s="40">
        <v>743</v>
      </c>
      <c r="F1630" s="40">
        <v>-531.38</v>
      </c>
      <c r="G1630" s="40">
        <v>-211.62</v>
      </c>
      <c r="H1630" s="40">
        <v>0</v>
      </c>
      <c r="I1630" s="40">
        <v>1</v>
      </c>
    </row>
    <row r="1631" spans="2:9" hidden="1" outlineLevel="2" x14ac:dyDescent="0.25">
      <c r="B1631" s="317" t="s">
        <v>317</v>
      </c>
      <c r="C1631" s="8" t="s">
        <v>16</v>
      </c>
      <c r="D1631" s="284" t="s">
        <v>266</v>
      </c>
      <c r="E1631" s="40">
        <v>835.6</v>
      </c>
      <c r="F1631" s="40">
        <v>-531.38</v>
      </c>
      <c r="G1631" s="40">
        <v>-304.22000000000003</v>
      </c>
      <c r="H1631" s="40">
        <v>0</v>
      </c>
      <c r="I1631" s="40">
        <v>1</v>
      </c>
    </row>
    <row r="1632" spans="2:9" hidden="1" outlineLevel="2" x14ac:dyDescent="0.25">
      <c r="B1632" s="317" t="s">
        <v>317</v>
      </c>
      <c r="C1632" s="8" t="s">
        <v>133</v>
      </c>
      <c r="D1632" s="284" t="s">
        <v>276</v>
      </c>
      <c r="E1632" s="40">
        <v>1965</v>
      </c>
      <c r="F1632" s="40">
        <v>-531.38</v>
      </c>
      <c r="G1632" s="40">
        <v>-1433.62</v>
      </c>
      <c r="H1632" s="40">
        <v>0</v>
      </c>
      <c r="I1632" s="40">
        <v>1</v>
      </c>
    </row>
    <row r="1633" spans="2:9" hidden="1" outlineLevel="2" x14ac:dyDescent="0.25">
      <c r="B1633" s="317" t="s">
        <v>317</v>
      </c>
      <c r="C1633" s="8" t="s">
        <v>16</v>
      </c>
      <c r="D1633" s="284" t="s">
        <v>266</v>
      </c>
      <c r="E1633" s="40">
        <v>1965</v>
      </c>
      <c r="F1633" s="40">
        <v>-665.58</v>
      </c>
      <c r="G1633" s="40">
        <v>-1299.42</v>
      </c>
      <c r="H1633" s="40">
        <v>0</v>
      </c>
      <c r="I1633" s="40">
        <v>1</v>
      </c>
    </row>
    <row r="1634" spans="2:9" hidden="1" outlineLevel="2" x14ac:dyDescent="0.25">
      <c r="B1634" s="317" t="s">
        <v>317</v>
      </c>
      <c r="C1634" s="8" t="s">
        <v>84</v>
      </c>
      <c r="D1634" s="284" t="s">
        <v>271</v>
      </c>
      <c r="E1634" s="40">
        <v>743</v>
      </c>
      <c r="F1634" s="40">
        <v>-348.07</v>
      </c>
      <c r="G1634" s="40">
        <v>-394.93</v>
      </c>
      <c r="H1634" s="40">
        <v>0</v>
      </c>
      <c r="I1634" s="40">
        <v>1</v>
      </c>
    </row>
    <row r="1635" spans="2:9" hidden="1" outlineLevel="2" x14ac:dyDescent="0.25">
      <c r="B1635" s="317" t="s">
        <v>317</v>
      </c>
      <c r="C1635" s="8" t="s">
        <v>84</v>
      </c>
      <c r="D1635" s="284" t="s">
        <v>271</v>
      </c>
      <c r="E1635" s="40">
        <v>743</v>
      </c>
      <c r="F1635" s="40">
        <v>-348.07</v>
      </c>
      <c r="G1635" s="40">
        <v>-394.93</v>
      </c>
      <c r="H1635" s="40">
        <v>0</v>
      </c>
      <c r="I1635" s="40">
        <v>1</v>
      </c>
    </row>
    <row r="1636" spans="2:9" hidden="1" outlineLevel="2" x14ac:dyDescent="0.25">
      <c r="B1636" s="317" t="s">
        <v>317</v>
      </c>
      <c r="C1636" s="8" t="s">
        <v>1413</v>
      </c>
      <c r="D1636" s="284" t="s">
        <v>1487</v>
      </c>
      <c r="E1636" s="40">
        <v>743</v>
      </c>
      <c r="F1636" s="40">
        <v>-204.61</v>
      </c>
      <c r="G1636" s="40">
        <v>-482.31</v>
      </c>
      <c r="H1636" s="40">
        <v>56.08</v>
      </c>
      <c r="I1636" s="40">
        <v>1</v>
      </c>
    </row>
    <row r="1637" spans="2:9" hidden="1" outlineLevel="2" x14ac:dyDescent="0.25">
      <c r="B1637" s="317" t="s">
        <v>317</v>
      </c>
      <c r="C1637" s="8" t="s">
        <v>19</v>
      </c>
      <c r="D1637" s="284" t="s">
        <v>262</v>
      </c>
      <c r="E1637" s="40">
        <v>2321.23</v>
      </c>
      <c r="F1637" s="40">
        <v>-100</v>
      </c>
      <c r="G1637" s="40">
        <v>-2221.23</v>
      </c>
      <c r="H1637" s="40">
        <v>0</v>
      </c>
      <c r="I1637" s="40">
        <v>1</v>
      </c>
    </row>
    <row r="1638" spans="2:9" hidden="1" outlineLevel="2" x14ac:dyDescent="0.25">
      <c r="B1638" s="317" t="s">
        <v>317</v>
      </c>
      <c r="C1638" s="8" t="s">
        <v>16</v>
      </c>
      <c r="D1638" s="284" t="s">
        <v>266</v>
      </c>
      <c r="E1638" s="40">
        <v>10440.48</v>
      </c>
      <c r="F1638" s="40">
        <v>-1921.84</v>
      </c>
      <c r="G1638" s="40">
        <v>-8518.64</v>
      </c>
      <c r="H1638" s="40">
        <v>0</v>
      </c>
      <c r="I1638" s="40">
        <v>1</v>
      </c>
    </row>
    <row r="1639" spans="2:9" hidden="1" outlineLevel="2" x14ac:dyDescent="0.25">
      <c r="B1639" s="317" t="s">
        <v>317</v>
      </c>
      <c r="C1639" s="8" t="s">
        <v>62</v>
      </c>
      <c r="D1639" s="284" t="s">
        <v>282</v>
      </c>
      <c r="E1639" s="40">
        <v>300</v>
      </c>
      <c r="F1639" s="40">
        <v>-225</v>
      </c>
      <c r="G1639" s="40">
        <v>-75</v>
      </c>
      <c r="H1639" s="40">
        <v>0</v>
      </c>
      <c r="I1639" s="40">
        <v>1</v>
      </c>
    </row>
    <row r="1640" spans="2:9" hidden="1" outlineLevel="2" x14ac:dyDescent="0.25">
      <c r="B1640" s="317" t="s">
        <v>317</v>
      </c>
      <c r="C1640" s="8" t="s">
        <v>1229</v>
      </c>
      <c r="D1640" s="284" t="s">
        <v>1484</v>
      </c>
      <c r="E1640" s="40">
        <v>600</v>
      </c>
      <c r="F1640" s="40">
        <v>-362.9</v>
      </c>
      <c r="G1640" s="40">
        <v>-237.1</v>
      </c>
      <c r="H1640" s="40">
        <v>0</v>
      </c>
      <c r="I1640" s="40">
        <v>1</v>
      </c>
    </row>
    <row r="1641" spans="2:9" hidden="1" outlineLevel="2" x14ac:dyDescent="0.25">
      <c r="B1641" s="317" t="s">
        <v>317</v>
      </c>
      <c r="C1641" s="8" t="s">
        <v>16</v>
      </c>
      <c r="D1641" s="284" t="s">
        <v>266</v>
      </c>
      <c r="E1641" s="40">
        <v>300</v>
      </c>
      <c r="F1641" s="40">
        <v>-362.9</v>
      </c>
      <c r="G1641" s="40">
        <v>62.9</v>
      </c>
      <c r="H1641" s="40">
        <v>0</v>
      </c>
      <c r="I1641" s="40">
        <v>1</v>
      </c>
    </row>
    <row r="1642" spans="2:9" hidden="1" outlineLevel="2" x14ac:dyDescent="0.25">
      <c r="B1642" s="317" t="s">
        <v>317</v>
      </c>
      <c r="C1642" s="8" t="s">
        <v>16</v>
      </c>
      <c r="D1642" s="284" t="s">
        <v>266</v>
      </c>
      <c r="E1642" s="40">
        <v>300</v>
      </c>
      <c r="F1642" s="40">
        <v>-362.9</v>
      </c>
      <c r="G1642" s="40">
        <v>0</v>
      </c>
      <c r="H1642" s="40">
        <v>-62.9</v>
      </c>
      <c r="I1642" s="40">
        <v>1</v>
      </c>
    </row>
    <row r="1643" spans="2:9" hidden="1" outlineLevel="2" x14ac:dyDescent="0.25">
      <c r="B1643" s="317" t="s">
        <v>317</v>
      </c>
      <c r="C1643" s="8" t="s">
        <v>133</v>
      </c>
      <c r="D1643" s="284" t="s">
        <v>276</v>
      </c>
      <c r="E1643" s="40">
        <v>1522</v>
      </c>
      <c r="F1643" s="40">
        <v>-362.9</v>
      </c>
      <c r="G1643" s="40">
        <v>-1159.0999999999999</v>
      </c>
      <c r="H1643" s="40">
        <v>0</v>
      </c>
      <c r="I1643" s="40">
        <v>1</v>
      </c>
    </row>
    <row r="1644" spans="2:9" hidden="1" outlineLevel="2" x14ac:dyDescent="0.25">
      <c r="B1644" s="317" t="s">
        <v>317</v>
      </c>
      <c r="C1644" s="8" t="s">
        <v>16</v>
      </c>
      <c r="D1644" s="284" t="s">
        <v>266</v>
      </c>
      <c r="E1644" s="40">
        <v>1522</v>
      </c>
      <c r="F1644" s="40">
        <v>-362.9</v>
      </c>
      <c r="G1644" s="40">
        <v>-1159.0999999999999</v>
      </c>
      <c r="H1644" s="40">
        <v>0</v>
      </c>
      <c r="I1644" s="40">
        <v>1</v>
      </c>
    </row>
    <row r="1645" spans="2:9" hidden="1" outlineLevel="2" x14ac:dyDescent="0.25">
      <c r="B1645" s="317" t="s">
        <v>317</v>
      </c>
      <c r="C1645" s="8" t="s">
        <v>84</v>
      </c>
      <c r="D1645" s="284" t="s">
        <v>271</v>
      </c>
      <c r="E1645" s="40">
        <v>300</v>
      </c>
      <c r="F1645" s="40">
        <v>0</v>
      </c>
      <c r="G1645" s="40">
        <v>0</v>
      </c>
      <c r="H1645" s="40">
        <v>300</v>
      </c>
      <c r="I1645" s="40">
        <v>1</v>
      </c>
    </row>
    <row r="1646" spans="2:9" hidden="1" outlineLevel="2" x14ac:dyDescent="0.25">
      <c r="B1646" s="317" t="s">
        <v>317</v>
      </c>
      <c r="C1646" s="8" t="s">
        <v>84</v>
      </c>
      <c r="D1646" s="284" t="s">
        <v>271</v>
      </c>
      <c r="E1646" s="40">
        <v>300</v>
      </c>
      <c r="F1646" s="40">
        <v>-263.35000000000002</v>
      </c>
      <c r="G1646" s="40">
        <v>-36.65</v>
      </c>
      <c r="H1646" s="40">
        <v>0</v>
      </c>
      <c r="I1646" s="40">
        <v>1</v>
      </c>
    </row>
    <row r="1647" spans="2:9" hidden="1" outlineLevel="2" x14ac:dyDescent="0.25">
      <c r="B1647" s="317" t="s">
        <v>317</v>
      </c>
      <c r="C1647" s="8" t="s">
        <v>1413</v>
      </c>
      <c r="D1647" s="284" t="s">
        <v>1487</v>
      </c>
      <c r="E1647" s="40">
        <v>636.20000000000005</v>
      </c>
      <c r="F1647" s="40">
        <v>-108.56</v>
      </c>
      <c r="G1647" s="40">
        <v>-497.89</v>
      </c>
      <c r="H1647" s="40">
        <v>29.75</v>
      </c>
      <c r="I1647" s="40">
        <v>1</v>
      </c>
    </row>
    <row r="1648" spans="2:9" hidden="1" outlineLevel="2" x14ac:dyDescent="0.25">
      <c r="B1648" s="317" t="s">
        <v>317</v>
      </c>
      <c r="C1648" s="8" t="s">
        <v>248</v>
      </c>
      <c r="D1648" s="284" t="s">
        <v>283</v>
      </c>
      <c r="E1648" s="40">
        <v>1306</v>
      </c>
      <c r="F1648" s="40">
        <v>-343</v>
      </c>
      <c r="G1648" s="40">
        <v>-963</v>
      </c>
      <c r="H1648" s="40">
        <v>0</v>
      </c>
      <c r="I1648" s="40">
        <v>1</v>
      </c>
    </row>
    <row r="1649" spans="2:9" hidden="1" outlineLevel="2" x14ac:dyDescent="0.25">
      <c r="B1649" s="317" t="s">
        <v>317</v>
      </c>
      <c r="C1649" s="8" t="s">
        <v>62</v>
      </c>
      <c r="D1649" s="284" t="s">
        <v>282</v>
      </c>
      <c r="E1649" s="40">
        <v>392.6</v>
      </c>
      <c r="F1649" s="40">
        <v>-294.45</v>
      </c>
      <c r="G1649" s="40">
        <v>-98.15</v>
      </c>
      <c r="H1649" s="40">
        <v>0</v>
      </c>
      <c r="I1649" s="40">
        <v>1</v>
      </c>
    </row>
    <row r="1650" spans="2:9" hidden="1" outlineLevel="2" x14ac:dyDescent="0.25">
      <c r="B1650" s="317" t="s">
        <v>317</v>
      </c>
      <c r="C1650" s="8" t="s">
        <v>1229</v>
      </c>
      <c r="D1650" s="284" t="s">
        <v>1484</v>
      </c>
      <c r="E1650" s="40">
        <v>300</v>
      </c>
      <c r="F1650" s="40">
        <v>-362.9</v>
      </c>
      <c r="G1650" s="40">
        <v>62.9</v>
      </c>
      <c r="H1650" s="40">
        <v>0</v>
      </c>
      <c r="I1650" s="40">
        <v>1</v>
      </c>
    </row>
    <row r="1651" spans="2:9" hidden="1" outlineLevel="2" x14ac:dyDescent="0.25">
      <c r="B1651" s="317" t="s">
        <v>317</v>
      </c>
      <c r="C1651" s="8" t="s">
        <v>16</v>
      </c>
      <c r="D1651" s="284" t="s">
        <v>266</v>
      </c>
      <c r="E1651" s="40">
        <v>300</v>
      </c>
      <c r="F1651" s="40">
        <v>-359.9</v>
      </c>
      <c r="G1651" s="40">
        <v>62.9</v>
      </c>
      <c r="H1651" s="40">
        <v>3</v>
      </c>
      <c r="I1651" s="40">
        <v>1</v>
      </c>
    </row>
    <row r="1652" spans="2:9" hidden="1" outlineLevel="2" x14ac:dyDescent="0.25">
      <c r="B1652" s="317" t="s">
        <v>317</v>
      </c>
      <c r="C1652" s="8" t="s">
        <v>16</v>
      </c>
      <c r="D1652" s="284" t="s">
        <v>266</v>
      </c>
      <c r="E1652" s="40">
        <v>1306</v>
      </c>
      <c r="F1652" s="40">
        <v>-1166.0999999999999</v>
      </c>
      <c r="G1652" s="40">
        <v>-139.9</v>
      </c>
      <c r="H1652" s="40">
        <v>0</v>
      </c>
      <c r="I1652" s="40">
        <v>1</v>
      </c>
    </row>
    <row r="1653" spans="2:9" hidden="1" outlineLevel="2" x14ac:dyDescent="0.25">
      <c r="B1653" s="317" t="s">
        <v>317</v>
      </c>
      <c r="C1653" s="8" t="s">
        <v>133</v>
      </c>
      <c r="D1653" s="284" t="s">
        <v>276</v>
      </c>
      <c r="E1653" s="40">
        <v>1614.6</v>
      </c>
      <c r="F1653" s="40">
        <v>-362.9</v>
      </c>
      <c r="G1653" s="40">
        <v>-1251.7</v>
      </c>
      <c r="H1653" s="40">
        <v>0</v>
      </c>
      <c r="I1653" s="40">
        <v>1</v>
      </c>
    </row>
    <row r="1654" spans="2:9" hidden="1" outlineLevel="2" x14ac:dyDescent="0.25">
      <c r="B1654" s="317" t="s">
        <v>317</v>
      </c>
      <c r="C1654" s="8" t="s">
        <v>16</v>
      </c>
      <c r="D1654" s="284" t="s">
        <v>266</v>
      </c>
      <c r="E1654" s="40">
        <v>1522</v>
      </c>
      <c r="F1654" s="40">
        <v>-362.9</v>
      </c>
      <c r="G1654" s="40">
        <v>-1159.0999999999999</v>
      </c>
      <c r="H1654" s="40">
        <v>0</v>
      </c>
      <c r="I1654" s="40">
        <v>1</v>
      </c>
    </row>
    <row r="1655" spans="2:9" hidden="1" outlineLevel="2" x14ac:dyDescent="0.25">
      <c r="B1655" s="317" t="s">
        <v>317</v>
      </c>
      <c r="C1655" s="8" t="s">
        <v>84</v>
      </c>
      <c r="D1655" s="284" t="s">
        <v>271</v>
      </c>
      <c r="E1655" s="40">
        <v>300</v>
      </c>
      <c r="F1655" s="40">
        <v>0</v>
      </c>
      <c r="G1655" s="40">
        <v>0</v>
      </c>
      <c r="H1655" s="40">
        <v>300</v>
      </c>
      <c r="I1655" s="40">
        <v>1</v>
      </c>
    </row>
    <row r="1656" spans="2:9" hidden="1" outlineLevel="2" x14ac:dyDescent="0.25">
      <c r="B1656" s="317" t="s">
        <v>317</v>
      </c>
      <c r="C1656" s="8" t="s">
        <v>84</v>
      </c>
      <c r="D1656" s="284" t="s">
        <v>271</v>
      </c>
      <c r="E1656" s="40">
        <v>300</v>
      </c>
      <c r="F1656" s="40">
        <v>0</v>
      </c>
      <c r="G1656" s="40">
        <v>0</v>
      </c>
      <c r="H1656" s="40">
        <v>300</v>
      </c>
      <c r="I1656" s="40">
        <v>1</v>
      </c>
    </row>
    <row r="1657" spans="2:9" hidden="1" outlineLevel="2" x14ac:dyDescent="0.25">
      <c r="B1657" s="317" t="s">
        <v>317</v>
      </c>
      <c r="C1657" s="8" t="s">
        <v>1413</v>
      </c>
      <c r="D1657" s="284" t="s">
        <v>1487</v>
      </c>
      <c r="E1657" s="40">
        <v>300</v>
      </c>
      <c r="F1657" s="40">
        <v>-96.05</v>
      </c>
      <c r="G1657" s="40">
        <v>-177.63</v>
      </c>
      <c r="H1657" s="40">
        <v>26.32</v>
      </c>
      <c r="I1657" s="40">
        <v>1</v>
      </c>
    </row>
    <row r="1658" spans="2:9" hidden="1" outlineLevel="2" x14ac:dyDescent="0.25">
      <c r="B1658" s="317" t="s">
        <v>317</v>
      </c>
      <c r="C1658" s="8" t="s">
        <v>16</v>
      </c>
      <c r="D1658" s="284" t="s">
        <v>266</v>
      </c>
      <c r="E1658" s="40">
        <v>1443.83</v>
      </c>
      <c r="F1658" s="40">
        <v>-722.93</v>
      </c>
      <c r="G1658" s="40">
        <v>-720.9</v>
      </c>
      <c r="H1658" s="40">
        <v>0</v>
      </c>
      <c r="I1658" s="40">
        <v>1</v>
      </c>
    </row>
    <row r="1659" spans="2:9" hidden="1" outlineLevel="2" x14ac:dyDescent="0.25">
      <c r="B1659" s="317" t="s">
        <v>317</v>
      </c>
      <c r="C1659" s="8" t="s">
        <v>16</v>
      </c>
      <c r="D1659" s="284" t="s">
        <v>266</v>
      </c>
      <c r="E1659" s="40">
        <v>300</v>
      </c>
      <c r="F1659" s="40">
        <v>-362.9</v>
      </c>
      <c r="G1659" s="40">
        <v>0</v>
      </c>
      <c r="H1659" s="40">
        <v>-62.9</v>
      </c>
      <c r="I1659" s="40">
        <v>1</v>
      </c>
    </row>
    <row r="1660" spans="2:9" hidden="1" outlineLevel="2" x14ac:dyDescent="0.25">
      <c r="B1660" s="317" t="s">
        <v>317</v>
      </c>
      <c r="C1660" s="8" t="s">
        <v>16</v>
      </c>
      <c r="D1660" s="284" t="s">
        <v>266</v>
      </c>
      <c r="E1660" s="40">
        <v>300</v>
      </c>
      <c r="F1660" s="40">
        <v>-150.34</v>
      </c>
      <c r="G1660" s="40">
        <v>0</v>
      </c>
      <c r="H1660" s="40">
        <v>149.66</v>
      </c>
      <c r="I1660" s="40">
        <v>1</v>
      </c>
    </row>
    <row r="1661" spans="2:9" hidden="1" outlineLevel="2" x14ac:dyDescent="0.25">
      <c r="B1661" s="317" t="s">
        <v>317</v>
      </c>
      <c r="C1661" s="8" t="s">
        <v>16</v>
      </c>
      <c r="D1661" s="284" t="s">
        <v>266</v>
      </c>
      <c r="E1661" s="40">
        <v>1522</v>
      </c>
      <c r="F1661" s="40">
        <v>-362.9</v>
      </c>
      <c r="G1661" s="40">
        <v>-1159.0999999999999</v>
      </c>
      <c r="H1661" s="40">
        <v>0</v>
      </c>
      <c r="I1661" s="40">
        <v>1</v>
      </c>
    </row>
    <row r="1662" spans="2:9" hidden="1" outlineLevel="2" x14ac:dyDescent="0.25">
      <c r="B1662" s="317" t="s">
        <v>317</v>
      </c>
      <c r="C1662" s="8" t="s">
        <v>16</v>
      </c>
      <c r="D1662" s="284" t="s">
        <v>266</v>
      </c>
      <c r="E1662" s="40">
        <v>300</v>
      </c>
      <c r="F1662" s="40">
        <v>0</v>
      </c>
      <c r="G1662" s="40">
        <v>0</v>
      </c>
      <c r="H1662" s="40">
        <v>300</v>
      </c>
      <c r="I1662" s="40">
        <v>1</v>
      </c>
    </row>
    <row r="1663" spans="2:9" hidden="1" outlineLevel="2" x14ac:dyDescent="0.25">
      <c r="B1663" s="317" t="s">
        <v>317</v>
      </c>
      <c r="C1663" s="8" t="s">
        <v>133</v>
      </c>
      <c r="D1663" s="284" t="s">
        <v>276</v>
      </c>
      <c r="E1663" s="40">
        <v>92.6</v>
      </c>
      <c r="F1663" s="40">
        <v>0</v>
      </c>
      <c r="G1663" s="40">
        <v>-92.6</v>
      </c>
      <c r="H1663" s="40">
        <v>0</v>
      </c>
      <c r="I1663" s="40">
        <v>1</v>
      </c>
    </row>
    <row r="1664" spans="2:9" hidden="1" outlineLevel="2" x14ac:dyDescent="0.25">
      <c r="B1664" s="317" t="s">
        <v>317</v>
      </c>
      <c r="C1664" s="8" t="s">
        <v>84</v>
      </c>
      <c r="D1664" s="284" t="s">
        <v>271</v>
      </c>
      <c r="E1664" s="40">
        <v>392.6</v>
      </c>
      <c r="F1664" s="40">
        <v>-263.35000000000002</v>
      </c>
      <c r="G1664" s="40">
        <v>-129.25</v>
      </c>
      <c r="H1664" s="40">
        <v>0</v>
      </c>
      <c r="I1664" s="40">
        <v>1</v>
      </c>
    </row>
    <row r="1665" spans="2:9" hidden="1" outlineLevel="2" x14ac:dyDescent="0.25">
      <c r="B1665" s="317" t="s">
        <v>317</v>
      </c>
      <c r="C1665" s="8" t="s">
        <v>29</v>
      </c>
      <c r="D1665" s="284" t="s">
        <v>268</v>
      </c>
      <c r="E1665" s="40">
        <v>1915.6</v>
      </c>
      <c r="F1665" s="40">
        <v>-308.82</v>
      </c>
      <c r="G1665" s="40">
        <v>-1529.58</v>
      </c>
      <c r="H1665" s="40">
        <v>77.2</v>
      </c>
      <c r="I1665" s="40">
        <v>1</v>
      </c>
    </row>
    <row r="1666" spans="2:9" hidden="1" outlineLevel="2" x14ac:dyDescent="0.25">
      <c r="B1666" s="317" t="s">
        <v>317</v>
      </c>
      <c r="C1666" s="8" t="s">
        <v>248</v>
      </c>
      <c r="D1666" s="284" t="s">
        <v>283</v>
      </c>
      <c r="E1666" s="40">
        <v>92.6</v>
      </c>
      <c r="F1666" s="40">
        <v>-92.6</v>
      </c>
      <c r="G1666" s="40">
        <v>0</v>
      </c>
      <c r="H1666" s="40">
        <v>0</v>
      </c>
      <c r="I1666" s="40">
        <v>1</v>
      </c>
    </row>
    <row r="1667" spans="2:9" hidden="1" outlineLevel="2" x14ac:dyDescent="0.25">
      <c r="B1667" s="317" t="s">
        <v>317</v>
      </c>
      <c r="C1667" s="8" t="s">
        <v>62</v>
      </c>
      <c r="D1667" s="284" t="s">
        <v>282</v>
      </c>
      <c r="E1667" s="40">
        <v>300</v>
      </c>
      <c r="F1667" s="40">
        <v>0</v>
      </c>
      <c r="G1667" s="40">
        <v>0</v>
      </c>
      <c r="H1667" s="40">
        <v>300</v>
      </c>
      <c r="I1667" s="40">
        <v>1</v>
      </c>
    </row>
    <row r="1668" spans="2:9" hidden="1" outlineLevel="2" x14ac:dyDescent="0.25">
      <c r="B1668" s="317" t="s">
        <v>317</v>
      </c>
      <c r="C1668" s="8" t="s">
        <v>1229</v>
      </c>
      <c r="D1668" s="284" t="s">
        <v>1484</v>
      </c>
      <c r="E1668" s="40">
        <v>300</v>
      </c>
      <c r="F1668" s="40">
        <v>-362.9</v>
      </c>
      <c r="G1668" s="40">
        <v>62.9</v>
      </c>
      <c r="H1668" s="40">
        <v>0</v>
      </c>
      <c r="I1668" s="40">
        <v>1</v>
      </c>
    </row>
    <row r="1669" spans="2:9" hidden="1" outlineLevel="2" x14ac:dyDescent="0.25">
      <c r="B1669" s="317" t="s">
        <v>317</v>
      </c>
      <c r="C1669" s="8" t="s">
        <v>16</v>
      </c>
      <c r="D1669" s="284" t="s">
        <v>266</v>
      </c>
      <c r="E1669" s="40">
        <v>392.6</v>
      </c>
      <c r="F1669" s="40">
        <v>0</v>
      </c>
      <c r="G1669" s="40">
        <v>0</v>
      </c>
      <c r="H1669" s="40">
        <v>392.6</v>
      </c>
      <c r="I1669" s="40">
        <v>1</v>
      </c>
    </row>
    <row r="1670" spans="2:9" hidden="1" outlineLevel="2" x14ac:dyDescent="0.25">
      <c r="B1670" s="317" t="s">
        <v>317</v>
      </c>
      <c r="C1670" s="8" t="s">
        <v>16</v>
      </c>
      <c r="D1670" s="284" t="s">
        <v>266</v>
      </c>
      <c r="E1670" s="40">
        <v>300</v>
      </c>
      <c r="F1670" s="40">
        <v>-362.9</v>
      </c>
      <c r="G1670" s="40">
        <v>0</v>
      </c>
      <c r="H1670" s="40">
        <v>-62.9</v>
      </c>
      <c r="I1670" s="40">
        <v>1</v>
      </c>
    </row>
    <row r="1671" spans="2:9" hidden="1" outlineLevel="2" x14ac:dyDescent="0.25">
      <c r="B1671" s="317" t="s">
        <v>317</v>
      </c>
      <c r="C1671" s="8" t="s">
        <v>133</v>
      </c>
      <c r="D1671" s="284" t="s">
        <v>276</v>
      </c>
      <c r="E1671" s="40">
        <v>1522</v>
      </c>
      <c r="F1671" s="40">
        <v>-362.9</v>
      </c>
      <c r="G1671" s="40">
        <v>-1159.0999999999999</v>
      </c>
      <c r="H1671" s="40">
        <v>0</v>
      </c>
      <c r="I1671" s="40">
        <v>1</v>
      </c>
    </row>
    <row r="1672" spans="2:9" hidden="1" outlineLevel="2" x14ac:dyDescent="0.25">
      <c r="B1672" s="317" t="s">
        <v>317</v>
      </c>
      <c r="C1672" s="8" t="s">
        <v>16</v>
      </c>
      <c r="D1672" s="284" t="s">
        <v>266</v>
      </c>
      <c r="E1672" s="40">
        <v>1522</v>
      </c>
      <c r="F1672" s="40">
        <v>0</v>
      </c>
      <c r="G1672" s="40">
        <v>-1522</v>
      </c>
      <c r="H1672" s="40">
        <v>0</v>
      </c>
      <c r="I1672" s="40">
        <v>1</v>
      </c>
    </row>
    <row r="1673" spans="2:9" hidden="1" outlineLevel="2" x14ac:dyDescent="0.25">
      <c r="B1673" s="317" t="s">
        <v>317</v>
      </c>
      <c r="C1673" s="8" t="s">
        <v>84</v>
      </c>
      <c r="D1673" s="284" t="s">
        <v>271</v>
      </c>
      <c r="E1673" s="40">
        <v>300</v>
      </c>
      <c r="F1673" s="40">
        <v>0</v>
      </c>
      <c r="G1673" s="40">
        <v>0</v>
      </c>
      <c r="H1673" s="40">
        <v>300</v>
      </c>
      <c r="I1673" s="40">
        <v>1</v>
      </c>
    </row>
    <row r="1674" spans="2:9" hidden="1" outlineLevel="2" x14ac:dyDescent="0.25">
      <c r="B1674" s="317" t="s">
        <v>317</v>
      </c>
      <c r="C1674" s="8" t="s">
        <v>1413</v>
      </c>
      <c r="D1674" s="284" t="s">
        <v>1487</v>
      </c>
      <c r="E1674" s="40">
        <v>300</v>
      </c>
      <c r="F1674" s="40">
        <v>-96.05</v>
      </c>
      <c r="G1674" s="40">
        <v>-177.63</v>
      </c>
      <c r="H1674" s="40">
        <v>26.32</v>
      </c>
      <c r="I1674" s="40">
        <v>1</v>
      </c>
    </row>
    <row r="1675" spans="2:9" hidden="1" outlineLevel="2" x14ac:dyDescent="0.25">
      <c r="B1675" s="317" t="s">
        <v>317</v>
      </c>
      <c r="C1675" s="8" t="s">
        <v>1413</v>
      </c>
      <c r="D1675" s="284" t="s">
        <v>1487</v>
      </c>
      <c r="E1675" s="40">
        <v>1915.6</v>
      </c>
      <c r="F1675" s="40">
        <v>-315.41000000000003</v>
      </c>
      <c r="G1675" s="40">
        <v>-1521.34</v>
      </c>
      <c r="H1675" s="40">
        <v>78.849999999999994</v>
      </c>
      <c r="I1675" s="40">
        <v>1</v>
      </c>
    </row>
    <row r="1676" spans="2:9" hidden="1" outlineLevel="2" x14ac:dyDescent="0.25">
      <c r="B1676" s="317" t="s">
        <v>317</v>
      </c>
      <c r="C1676" s="8" t="s">
        <v>16</v>
      </c>
      <c r="D1676" s="284" t="s">
        <v>266</v>
      </c>
      <c r="E1676" s="40">
        <v>1522</v>
      </c>
      <c r="F1676" s="40">
        <v>-362.9</v>
      </c>
      <c r="G1676" s="40">
        <v>-1159.0999999999999</v>
      </c>
      <c r="H1676" s="40">
        <v>0</v>
      </c>
      <c r="I1676" s="40">
        <v>1</v>
      </c>
    </row>
    <row r="1677" spans="2:9" hidden="1" outlineLevel="2" x14ac:dyDescent="0.25">
      <c r="B1677" s="317" t="s">
        <v>317</v>
      </c>
      <c r="C1677" s="8" t="s">
        <v>62</v>
      </c>
      <c r="D1677" s="284" t="s">
        <v>282</v>
      </c>
      <c r="E1677" s="40">
        <v>392.6</v>
      </c>
      <c r="F1677" s="40">
        <v>0</v>
      </c>
      <c r="G1677" s="40">
        <v>0</v>
      </c>
      <c r="H1677" s="40">
        <v>392.6</v>
      </c>
      <c r="I1677" s="40">
        <v>1</v>
      </c>
    </row>
    <row r="1678" spans="2:9" hidden="1" outlineLevel="2" x14ac:dyDescent="0.25">
      <c r="B1678" s="317" t="s">
        <v>317</v>
      </c>
      <c r="C1678" s="8" t="s">
        <v>16</v>
      </c>
      <c r="D1678" s="284" t="s">
        <v>266</v>
      </c>
      <c r="E1678" s="40">
        <v>300</v>
      </c>
      <c r="F1678" s="40">
        <v>0</v>
      </c>
      <c r="G1678" s="40">
        <v>0</v>
      </c>
      <c r="H1678" s="40">
        <v>300</v>
      </c>
      <c r="I1678" s="40">
        <v>1</v>
      </c>
    </row>
    <row r="1679" spans="2:9" hidden="1" outlineLevel="2" x14ac:dyDescent="0.25">
      <c r="B1679" s="317" t="s">
        <v>317</v>
      </c>
      <c r="C1679" s="8" t="s">
        <v>16</v>
      </c>
      <c r="D1679" s="284" t="s">
        <v>266</v>
      </c>
      <c r="E1679" s="40">
        <v>392.6</v>
      </c>
      <c r="F1679" s="40">
        <v>-362.9</v>
      </c>
      <c r="G1679" s="40">
        <v>-29.7</v>
      </c>
      <c r="H1679" s="40">
        <v>0</v>
      </c>
      <c r="I1679" s="40">
        <v>1</v>
      </c>
    </row>
    <row r="1680" spans="2:9" hidden="1" outlineLevel="2" x14ac:dyDescent="0.25">
      <c r="B1680" s="317" t="s">
        <v>317</v>
      </c>
      <c r="C1680" s="8" t="s">
        <v>133</v>
      </c>
      <c r="D1680" s="284" t="s">
        <v>276</v>
      </c>
      <c r="E1680" s="40">
        <v>1522</v>
      </c>
      <c r="F1680" s="40">
        <v>-362.9</v>
      </c>
      <c r="G1680" s="40">
        <v>-1159.0999999999999</v>
      </c>
      <c r="H1680" s="40">
        <v>0</v>
      </c>
      <c r="I1680" s="40">
        <v>1</v>
      </c>
    </row>
    <row r="1681" spans="2:9" hidden="1" outlineLevel="2" x14ac:dyDescent="0.25">
      <c r="B1681" s="317" t="s">
        <v>317</v>
      </c>
      <c r="C1681" s="8" t="s">
        <v>16</v>
      </c>
      <c r="D1681" s="284" t="s">
        <v>266</v>
      </c>
      <c r="E1681" s="40">
        <v>1614.6</v>
      </c>
      <c r="F1681" s="40">
        <v>0</v>
      </c>
      <c r="G1681" s="40">
        <v>-1614.6</v>
      </c>
      <c r="H1681" s="40">
        <v>0</v>
      </c>
      <c r="I1681" s="40">
        <v>1</v>
      </c>
    </row>
    <row r="1682" spans="2:9" hidden="1" outlineLevel="2" x14ac:dyDescent="0.25">
      <c r="B1682" s="317" t="s">
        <v>317</v>
      </c>
      <c r="C1682" s="8" t="s">
        <v>84</v>
      </c>
      <c r="D1682" s="284" t="s">
        <v>271</v>
      </c>
      <c r="E1682" s="40">
        <v>300</v>
      </c>
      <c r="F1682" s="40">
        <v>-263.35000000000002</v>
      </c>
      <c r="G1682" s="40">
        <v>-36.65</v>
      </c>
      <c r="H1682" s="40">
        <v>0</v>
      </c>
      <c r="I1682" s="40">
        <v>1</v>
      </c>
    </row>
    <row r="1683" spans="2:9" hidden="1" outlineLevel="2" x14ac:dyDescent="0.25">
      <c r="B1683" s="317" t="s">
        <v>317</v>
      </c>
      <c r="C1683" s="8" t="s">
        <v>62</v>
      </c>
      <c r="D1683" s="284" t="s">
        <v>282</v>
      </c>
      <c r="E1683" s="40">
        <v>392.6</v>
      </c>
      <c r="F1683" s="40">
        <v>0</v>
      </c>
      <c r="G1683" s="40">
        <v>0</v>
      </c>
      <c r="H1683" s="40">
        <v>392.6</v>
      </c>
      <c r="I1683" s="40">
        <v>1</v>
      </c>
    </row>
    <row r="1684" spans="2:9" hidden="1" outlineLevel="2" x14ac:dyDescent="0.25">
      <c r="B1684" s="317" t="s">
        <v>317</v>
      </c>
      <c r="C1684" s="8" t="s">
        <v>16</v>
      </c>
      <c r="D1684" s="284" t="s">
        <v>266</v>
      </c>
      <c r="E1684" s="40">
        <v>300</v>
      </c>
      <c r="F1684" s="40">
        <v>0</v>
      </c>
      <c r="G1684" s="40">
        <v>0</v>
      </c>
      <c r="H1684" s="40">
        <v>300</v>
      </c>
      <c r="I1684" s="40">
        <v>1</v>
      </c>
    </row>
    <row r="1685" spans="2:9" hidden="1" outlineLevel="2" x14ac:dyDescent="0.25">
      <c r="B1685" s="317" t="s">
        <v>317</v>
      </c>
      <c r="C1685" s="8" t="s">
        <v>16</v>
      </c>
      <c r="D1685" s="284" t="s">
        <v>266</v>
      </c>
      <c r="E1685" s="40">
        <v>300</v>
      </c>
      <c r="F1685" s="40">
        <v>-362.9</v>
      </c>
      <c r="G1685" s="40">
        <v>0</v>
      </c>
      <c r="H1685" s="40">
        <v>-62.9</v>
      </c>
      <c r="I1685" s="40">
        <v>1</v>
      </c>
    </row>
    <row r="1686" spans="2:9" hidden="1" outlineLevel="2" x14ac:dyDescent="0.25">
      <c r="B1686" s="317" t="s">
        <v>317</v>
      </c>
      <c r="C1686" s="8" t="s">
        <v>133</v>
      </c>
      <c r="D1686" s="284" t="s">
        <v>276</v>
      </c>
      <c r="E1686" s="40">
        <v>1522</v>
      </c>
      <c r="F1686" s="40">
        <v>-362.9</v>
      </c>
      <c r="G1686" s="40">
        <v>-1159.0999999999999</v>
      </c>
      <c r="H1686" s="40">
        <v>0</v>
      </c>
      <c r="I1686" s="40">
        <v>1</v>
      </c>
    </row>
    <row r="1687" spans="2:9" hidden="1" outlineLevel="2" x14ac:dyDescent="0.25">
      <c r="B1687" s="317" t="s">
        <v>317</v>
      </c>
      <c r="C1687" s="8" t="s">
        <v>16</v>
      </c>
      <c r="D1687" s="284" t="s">
        <v>266</v>
      </c>
      <c r="E1687" s="40">
        <v>1522</v>
      </c>
      <c r="F1687" s="40">
        <v>-362.9</v>
      </c>
      <c r="G1687" s="40">
        <v>-1159.0999999999999</v>
      </c>
      <c r="H1687" s="40">
        <v>0</v>
      </c>
      <c r="I1687" s="40">
        <v>1</v>
      </c>
    </row>
    <row r="1688" spans="2:9" hidden="1" outlineLevel="2" x14ac:dyDescent="0.25">
      <c r="B1688" s="317" t="s">
        <v>317</v>
      </c>
      <c r="C1688" s="8" t="s">
        <v>84</v>
      </c>
      <c r="D1688" s="284" t="s">
        <v>271</v>
      </c>
      <c r="E1688" s="40">
        <v>300</v>
      </c>
      <c r="F1688" s="40">
        <v>0</v>
      </c>
      <c r="G1688" s="40">
        <v>0</v>
      </c>
      <c r="H1688" s="40">
        <v>300</v>
      </c>
      <c r="I1688" s="40">
        <v>1</v>
      </c>
    </row>
    <row r="1689" spans="2:9" hidden="1" outlineLevel="2" x14ac:dyDescent="0.25">
      <c r="B1689" s="317" t="s">
        <v>317</v>
      </c>
      <c r="C1689" s="8" t="s">
        <v>1413</v>
      </c>
      <c r="D1689" s="284" t="s">
        <v>1487</v>
      </c>
      <c r="E1689" s="40">
        <v>300</v>
      </c>
      <c r="F1689" s="40">
        <v>-96.05</v>
      </c>
      <c r="G1689" s="40">
        <v>-177.63</v>
      </c>
      <c r="H1689" s="40">
        <v>26.32</v>
      </c>
      <c r="I1689" s="40">
        <v>1</v>
      </c>
    </row>
    <row r="1690" spans="2:9" hidden="1" outlineLevel="2" x14ac:dyDescent="0.25">
      <c r="B1690" s="317" t="s">
        <v>317</v>
      </c>
      <c r="C1690" s="8" t="s">
        <v>248</v>
      </c>
      <c r="D1690" s="284" t="s">
        <v>283</v>
      </c>
      <c r="E1690" s="40">
        <v>300</v>
      </c>
      <c r="F1690" s="40">
        <v>-300</v>
      </c>
      <c r="G1690" s="40">
        <v>0</v>
      </c>
      <c r="H1690" s="40">
        <v>0</v>
      </c>
      <c r="I1690" s="40">
        <v>1</v>
      </c>
    </row>
    <row r="1691" spans="2:9" hidden="1" outlineLevel="2" x14ac:dyDescent="0.25">
      <c r="B1691" s="317" t="s">
        <v>317</v>
      </c>
      <c r="C1691" s="8" t="s">
        <v>62</v>
      </c>
      <c r="D1691" s="284" t="s">
        <v>282</v>
      </c>
      <c r="E1691" s="40">
        <v>300</v>
      </c>
      <c r="F1691" s="40">
        <v>-225</v>
      </c>
      <c r="G1691" s="40">
        <v>-75</v>
      </c>
      <c r="H1691" s="40">
        <v>0</v>
      </c>
      <c r="I1691" s="40">
        <v>1</v>
      </c>
    </row>
    <row r="1692" spans="2:9" hidden="1" outlineLevel="2" x14ac:dyDescent="0.25">
      <c r="B1692" s="317" t="s">
        <v>317</v>
      </c>
      <c r="C1692" s="8" t="s">
        <v>16</v>
      </c>
      <c r="D1692" s="284" t="s">
        <v>266</v>
      </c>
      <c r="E1692" s="40">
        <v>300</v>
      </c>
      <c r="F1692" s="40">
        <v>0</v>
      </c>
      <c r="G1692" s="40">
        <v>-300</v>
      </c>
      <c r="H1692" s="40">
        <v>0</v>
      </c>
      <c r="I1692" s="40">
        <v>1</v>
      </c>
    </row>
    <row r="1693" spans="2:9" hidden="1" outlineLevel="2" x14ac:dyDescent="0.25">
      <c r="B1693" s="317" t="s">
        <v>317</v>
      </c>
      <c r="C1693" s="8" t="s">
        <v>16</v>
      </c>
      <c r="D1693" s="284" t="s">
        <v>266</v>
      </c>
      <c r="E1693" s="40">
        <v>1522</v>
      </c>
      <c r="F1693" s="40">
        <v>-362.9</v>
      </c>
      <c r="G1693" s="40">
        <v>-1159.0999999999999</v>
      </c>
      <c r="H1693" s="40">
        <v>0</v>
      </c>
      <c r="I1693" s="40">
        <v>1</v>
      </c>
    </row>
    <row r="1694" spans="2:9" hidden="1" outlineLevel="2" x14ac:dyDescent="0.25">
      <c r="B1694" s="317" t="s">
        <v>317</v>
      </c>
      <c r="C1694" s="8" t="s">
        <v>84</v>
      </c>
      <c r="D1694" s="284" t="s">
        <v>271</v>
      </c>
      <c r="E1694" s="40">
        <v>300</v>
      </c>
      <c r="F1694" s="40">
        <v>-263.35000000000002</v>
      </c>
      <c r="G1694" s="40">
        <v>-36.65</v>
      </c>
      <c r="H1694" s="40">
        <v>0</v>
      </c>
      <c r="I1694" s="40">
        <v>1</v>
      </c>
    </row>
    <row r="1695" spans="2:9" hidden="1" outlineLevel="2" x14ac:dyDescent="0.25">
      <c r="B1695" s="317" t="s">
        <v>317</v>
      </c>
      <c r="C1695" s="8" t="s">
        <v>1413</v>
      </c>
      <c r="D1695" s="284" t="s">
        <v>1487</v>
      </c>
      <c r="E1695" s="40">
        <v>300</v>
      </c>
      <c r="F1695" s="40">
        <v>-96.05</v>
      </c>
      <c r="G1695" s="40">
        <v>-177.63</v>
      </c>
      <c r="H1695" s="40">
        <v>26.32</v>
      </c>
      <c r="I1695" s="40">
        <v>1</v>
      </c>
    </row>
    <row r="1696" spans="2:9" hidden="1" outlineLevel="2" x14ac:dyDescent="0.25">
      <c r="B1696" s="317" t="s">
        <v>317</v>
      </c>
      <c r="C1696" s="8" t="s">
        <v>1463</v>
      </c>
      <c r="D1696" s="284" t="s">
        <v>1488</v>
      </c>
      <c r="E1696" s="40">
        <v>1614.6</v>
      </c>
      <c r="F1696" s="40">
        <v>-499.24</v>
      </c>
      <c r="G1696" s="40">
        <v>-1115.3599999999999</v>
      </c>
      <c r="H1696" s="40">
        <v>0</v>
      </c>
      <c r="I1696" s="40">
        <v>1</v>
      </c>
    </row>
    <row r="1697" spans="2:9" hidden="1" outlineLevel="2" x14ac:dyDescent="0.25">
      <c r="B1697" s="317" t="s">
        <v>317</v>
      </c>
      <c r="C1697" s="8" t="s">
        <v>16</v>
      </c>
      <c r="D1697" s="284" t="s">
        <v>266</v>
      </c>
      <c r="E1697" s="40">
        <v>300</v>
      </c>
      <c r="F1697" s="40">
        <v>0</v>
      </c>
      <c r="G1697" s="40">
        <v>0</v>
      </c>
      <c r="H1697" s="40">
        <v>300</v>
      </c>
      <c r="I1697" s="40">
        <v>1</v>
      </c>
    </row>
    <row r="1698" spans="2:9" hidden="1" outlineLevel="2" x14ac:dyDescent="0.25">
      <c r="B1698" s="317" t="s">
        <v>317</v>
      </c>
      <c r="C1698" s="8" t="s">
        <v>248</v>
      </c>
      <c r="D1698" s="284" t="s">
        <v>283</v>
      </c>
      <c r="E1698" s="40">
        <v>443</v>
      </c>
      <c r="F1698" s="40">
        <v>-343</v>
      </c>
      <c r="G1698" s="40">
        <v>-100</v>
      </c>
      <c r="H1698" s="40">
        <v>0</v>
      </c>
      <c r="I1698" s="40">
        <v>1</v>
      </c>
    </row>
    <row r="1699" spans="2:9" hidden="1" outlineLevel="2" x14ac:dyDescent="0.25">
      <c r="B1699" s="317" t="s">
        <v>317</v>
      </c>
      <c r="C1699" s="8" t="s">
        <v>62</v>
      </c>
      <c r="D1699" s="284" t="s">
        <v>282</v>
      </c>
      <c r="E1699" s="40">
        <v>743</v>
      </c>
      <c r="F1699" s="40">
        <v>-557.25</v>
      </c>
      <c r="G1699" s="40">
        <v>-185.75</v>
      </c>
      <c r="H1699" s="40">
        <v>0</v>
      </c>
      <c r="I1699" s="40">
        <v>1</v>
      </c>
    </row>
    <row r="1700" spans="2:9" hidden="1" outlineLevel="2" x14ac:dyDescent="0.25">
      <c r="B1700" s="317" t="s">
        <v>317</v>
      </c>
      <c r="C1700" s="8" t="s">
        <v>84</v>
      </c>
      <c r="D1700" s="284" t="s">
        <v>271</v>
      </c>
      <c r="E1700" s="40">
        <v>1743.83</v>
      </c>
      <c r="F1700" s="40">
        <v>-1069.1500000000001</v>
      </c>
      <c r="G1700" s="40">
        <v>-671.68</v>
      </c>
      <c r="H1700" s="40">
        <v>3</v>
      </c>
      <c r="I1700" s="40">
        <v>1</v>
      </c>
    </row>
    <row r="1701" spans="2:9" hidden="1" outlineLevel="2" x14ac:dyDescent="0.25">
      <c r="B1701" s="317" t="s">
        <v>317</v>
      </c>
      <c r="C1701" s="8" t="s">
        <v>16</v>
      </c>
      <c r="D1701" s="284" t="s">
        <v>266</v>
      </c>
      <c r="E1701" s="40">
        <v>743</v>
      </c>
      <c r="F1701" s="40">
        <v>-534.38</v>
      </c>
      <c r="G1701" s="40">
        <v>-211.62</v>
      </c>
      <c r="H1701" s="40">
        <v>-3</v>
      </c>
      <c r="I1701" s="40">
        <v>1</v>
      </c>
    </row>
    <row r="1702" spans="2:9" hidden="1" outlineLevel="2" x14ac:dyDescent="0.25">
      <c r="B1702" s="317" t="s">
        <v>317</v>
      </c>
      <c r="C1702" s="8" t="s">
        <v>16</v>
      </c>
      <c r="D1702" s="284" t="s">
        <v>266</v>
      </c>
      <c r="E1702" s="40">
        <v>1094.8</v>
      </c>
      <c r="F1702" s="40">
        <v>-679.12</v>
      </c>
      <c r="G1702" s="40">
        <v>-415.68</v>
      </c>
      <c r="H1702" s="40">
        <v>0</v>
      </c>
      <c r="I1702" s="40">
        <v>1</v>
      </c>
    </row>
    <row r="1703" spans="2:9" hidden="1" outlineLevel="2" x14ac:dyDescent="0.25">
      <c r="B1703" s="317" t="s">
        <v>317</v>
      </c>
      <c r="C1703" s="8" t="s">
        <v>16</v>
      </c>
      <c r="D1703" s="284" t="s">
        <v>266</v>
      </c>
      <c r="E1703" s="40">
        <v>300</v>
      </c>
      <c r="F1703" s="40">
        <v>0</v>
      </c>
      <c r="G1703" s="40">
        <v>0</v>
      </c>
      <c r="H1703" s="40">
        <v>300</v>
      </c>
      <c r="I1703" s="40">
        <v>1</v>
      </c>
    </row>
    <row r="1704" spans="2:9" hidden="1" outlineLevel="2" x14ac:dyDescent="0.25">
      <c r="B1704" s="317" t="s">
        <v>317</v>
      </c>
      <c r="C1704" s="8" t="s">
        <v>16</v>
      </c>
      <c r="D1704" s="284" t="s">
        <v>266</v>
      </c>
      <c r="E1704" s="40">
        <v>1965</v>
      </c>
      <c r="F1704" s="40">
        <v>-531.38</v>
      </c>
      <c r="G1704" s="40">
        <v>-1433.62</v>
      </c>
      <c r="H1704" s="40">
        <v>0</v>
      </c>
      <c r="I1704" s="40">
        <v>1</v>
      </c>
    </row>
    <row r="1705" spans="2:9" hidden="1" outlineLevel="2" x14ac:dyDescent="0.25">
      <c r="B1705" s="317" t="s">
        <v>317</v>
      </c>
      <c r="C1705" s="8" t="s">
        <v>84</v>
      </c>
      <c r="D1705" s="284" t="s">
        <v>271</v>
      </c>
      <c r="E1705" s="40">
        <v>835.6</v>
      </c>
      <c r="F1705" s="40">
        <v>-84.72</v>
      </c>
      <c r="G1705" s="40">
        <v>-750.88</v>
      </c>
      <c r="H1705" s="40">
        <v>0</v>
      </c>
      <c r="I1705" s="40">
        <v>1</v>
      </c>
    </row>
    <row r="1706" spans="2:9" hidden="1" outlineLevel="2" x14ac:dyDescent="0.25">
      <c r="B1706" s="317" t="s">
        <v>317</v>
      </c>
      <c r="C1706" s="8" t="s">
        <v>1413</v>
      </c>
      <c r="D1706" s="284" t="s">
        <v>1487</v>
      </c>
      <c r="E1706" s="40">
        <v>743</v>
      </c>
      <c r="F1706" s="40">
        <v>-204.61</v>
      </c>
      <c r="G1706" s="40">
        <v>-482.31</v>
      </c>
      <c r="H1706" s="40">
        <v>56.08</v>
      </c>
      <c r="I1706" s="40">
        <v>1</v>
      </c>
    </row>
    <row r="1707" spans="2:9" hidden="1" outlineLevel="2" x14ac:dyDescent="0.25">
      <c r="B1707" s="317" t="s">
        <v>317</v>
      </c>
      <c r="C1707" s="8" t="s">
        <v>16</v>
      </c>
      <c r="D1707" s="284" t="s">
        <v>266</v>
      </c>
      <c r="E1707" s="40">
        <v>1965</v>
      </c>
      <c r="F1707" s="40">
        <v>-531.38</v>
      </c>
      <c r="G1707" s="40">
        <v>-1433.62</v>
      </c>
      <c r="H1707" s="40">
        <v>0</v>
      </c>
      <c r="I1707" s="40">
        <v>1</v>
      </c>
    </row>
    <row r="1708" spans="2:9" hidden="1" outlineLevel="2" x14ac:dyDescent="0.25">
      <c r="B1708" s="317" t="s">
        <v>317</v>
      </c>
      <c r="C1708" s="8" t="s">
        <v>1463</v>
      </c>
      <c r="D1708" s="284" t="s">
        <v>1488</v>
      </c>
      <c r="E1708" s="40">
        <v>1965</v>
      </c>
      <c r="F1708" s="40">
        <v>0</v>
      </c>
      <c r="G1708" s="40">
        <v>-1433.62</v>
      </c>
      <c r="H1708" s="40">
        <v>531.38</v>
      </c>
      <c r="I1708" s="40">
        <v>1</v>
      </c>
    </row>
    <row r="1709" spans="2:9" hidden="1" outlineLevel="2" x14ac:dyDescent="0.25">
      <c r="B1709" s="317" t="s">
        <v>317</v>
      </c>
      <c r="C1709" s="8" t="s">
        <v>62</v>
      </c>
      <c r="D1709" s="284" t="s">
        <v>282</v>
      </c>
      <c r="E1709" s="40">
        <v>300</v>
      </c>
      <c r="F1709" s="40">
        <v>-225</v>
      </c>
      <c r="G1709" s="40">
        <v>-75</v>
      </c>
      <c r="H1709" s="40">
        <v>0</v>
      </c>
      <c r="I1709" s="40">
        <v>1</v>
      </c>
    </row>
    <row r="1710" spans="2:9" hidden="1" outlineLevel="2" x14ac:dyDescent="0.25">
      <c r="B1710" s="317" t="s">
        <v>317</v>
      </c>
      <c r="C1710" s="8" t="s">
        <v>16</v>
      </c>
      <c r="D1710" s="284" t="s">
        <v>266</v>
      </c>
      <c r="E1710" s="40">
        <v>300</v>
      </c>
      <c r="F1710" s="40">
        <v>-368.9</v>
      </c>
      <c r="G1710" s="40">
        <v>62.9</v>
      </c>
      <c r="H1710" s="40">
        <v>-6</v>
      </c>
      <c r="I1710" s="40">
        <v>1</v>
      </c>
    </row>
    <row r="1711" spans="2:9" hidden="1" outlineLevel="2" x14ac:dyDescent="0.25">
      <c r="B1711" s="317" t="s">
        <v>317</v>
      </c>
      <c r="C1711" s="8" t="s">
        <v>16</v>
      </c>
      <c r="D1711" s="284" t="s">
        <v>266</v>
      </c>
      <c r="E1711" s="40">
        <v>300</v>
      </c>
      <c r="F1711" s="40">
        <v>-362.9</v>
      </c>
      <c r="G1711" s="40">
        <v>0</v>
      </c>
      <c r="H1711" s="40">
        <v>-62.9</v>
      </c>
      <c r="I1711" s="40">
        <v>1</v>
      </c>
    </row>
    <row r="1712" spans="2:9" hidden="1" outlineLevel="2" x14ac:dyDescent="0.25">
      <c r="B1712" s="317" t="s">
        <v>317</v>
      </c>
      <c r="C1712" s="8" t="s">
        <v>16</v>
      </c>
      <c r="D1712" s="284" t="s">
        <v>266</v>
      </c>
      <c r="E1712" s="40">
        <v>300</v>
      </c>
      <c r="F1712" s="40">
        <v>0</v>
      </c>
      <c r="G1712" s="40">
        <v>0</v>
      </c>
      <c r="H1712" s="40">
        <v>300</v>
      </c>
      <c r="I1712" s="40">
        <v>1</v>
      </c>
    </row>
    <row r="1713" spans="2:9" hidden="1" outlineLevel="2" x14ac:dyDescent="0.25">
      <c r="B1713" s="317" t="s">
        <v>317</v>
      </c>
      <c r="C1713" s="8" t="s">
        <v>16</v>
      </c>
      <c r="D1713" s="284" t="s">
        <v>266</v>
      </c>
      <c r="E1713" s="40">
        <v>1522</v>
      </c>
      <c r="F1713" s="40">
        <v>-362.9</v>
      </c>
      <c r="G1713" s="40">
        <v>-1159.0999999999999</v>
      </c>
      <c r="H1713" s="40">
        <v>0</v>
      </c>
      <c r="I1713" s="40">
        <v>1</v>
      </c>
    </row>
    <row r="1714" spans="2:9" hidden="1" outlineLevel="2" x14ac:dyDescent="0.25">
      <c r="B1714" s="317" t="s">
        <v>317</v>
      </c>
      <c r="C1714" s="8" t="s">
        <v>84</v>
      </c>
      <c r="D1714" s="284" t="s">
        <v>271</v>
      </c>
      <c r="E1714" s="40">
        <v>300</v>
      </c>
      <c r="F1714" s="40">
        <v>0</v>
      </c>
      <c r="G1714" s="40">
        <v>0</v>
      </c>
      <c r="H1714" s="40">
        <v>300</v>
      </c>
      <c r="I1714" s="40">
        <v>1</v>
      </c>
    </row>
    <row r="1715" spans="2:9" hidden="1" outlineLevel="2" x14ac:dyDescent="0.25">
      <c r="B1715" s="317" t="s">
        <v>317</v>
      </c>
      <c r="C1715" s="8" t="s">
        <v>249</v>
      </c>
      <c r="D1715" s="284" t="s">
        <v>284</v>
      </c>
      <c r="E1715" s="40">
        <v>1738.03</v>
      </c>
      <c r="F1715" s="40">
        <v>-623.82000000000005</v>
      </c>
      <c r="G1715" s="40">
        <v>-1114.21</v>
      </c>
      <c r="H1715" s="40">
        <v>0</v>
      </c>
      <c r="I1715" s="40">
        <v>1</v>
      </c>
    </row>
    <row r="1716" spans="2:9" hidden="1" outlineLevel="2" x14ac:dyDescent="0.25">
      <c r="B1716" s="317" t="s">
        <v>317</v>
      </c>
      <c r="C1716" s="8" t="s">
        <v>19</v>
      </c>
      <c r="D1716" s="284" t="s">
        <v>262</v>
      </c>
      <c r="E1716" s="40">
        <v>1443.83</v>
      </c>
      <c r="F1716" s="40">
        <v>0</v>
      </c>
      <c r="G1716" s="40">
        <v>-1443.83</v>
      </c>
      <c r="H1716" s="40">
        <v>0</v>
      </c>
      <c r="I1716" s="40">
        <v>1</v>
      </c>
    </row>
    <row r="1717" spans="2:9" hidden="1" outlineLevel="2" x14ac:dyDescent="0.25">
      <c r="B1717" s="317" t="s">
        <v>317</v>
      </c>
      <c r="C1717" s="8" t="s">
        <v>1463</v>
      </c>
      <c r="D1717" s="284" t="s">
        <v>1488</v>
      </c>
      <c r="E1717" s="40">
        <v>1522</v>
      </c>
      <c r="F1717" s="40">
        <v>-438.63</v>
      </c>
      <c r="G1717" s="40">
        <v>-1083.3699999999999</v>
      </c>
      <c r="H1717" s="40">
        <v>0</v>
      </c>
      <c r="I1717" s="40">
        <v>1</v>
      </c>
    </row>
    <row r="1718" spans="2:9" hidden="1" outlineLevel="2" x14ac:dyDescent="0.25">
      <c r="B1718" s="317" t="s">
        <v>317</v>
      </c>
      <c r="C1718" s="8" t="s">
        <v>16</v>
      </c>
      <c r="D1718" s="284" t="s">
        <v>266</v>
      </c>
      <c r="E1718" s="40">
        <v>1522</v>
      </c>
      <c r="F1718" s="40">
        <v>-362.9</v>
      </c>
      <c r="G1718" s="40">
        <v>-1159.0999999999999</v>
      </c>
      <c r="H1718" s="40">
        <v>0</v>
      </c>
      <c r="I1718" s="40">
        <v>1</v>
      </c>
    </row>
    <row r="1719" spans="2:9" hidden="1" outlineLevel="2" x14ac:dyDescent="0.25">
      <c r="B1719" s="317" t="s">
        <v>317</v>
      </c>
      <c r="C1719" s="8" t="s">
        <v>29</v>
      </c>
      <c r="D1719" s="284" t="s">
        <v>268</v>
      </c>
      <c r="E1719" s="40">
        <v>1443.83</v>
      </c>
      <c r="F1719" s="40">
        <v>-410.36</v>
      </c>
      <c r="G1719" s="40">
        <v>-930.88</v>
      </c>
      <c r="H1719" s="40">
        <v>102.59</v>
      </c>
      <c r="I1719" s="40">
        <v>1</v>
      </c>
    </row>
    <row r="1720" spans="2:9" hidden="1" outlineLevel="2" x14ac:dyDescent="0.25">
      <c r="B1720" s="317" t="s">
        <v>317</v>
      </c>
      <c r="C1720" s="8" t="s">
        <v>62</v>
      </c>
      <c r="D1720" s="284" t="s">
        <v>282</v>
      </c>
      <c r="E1720" s="40">
        <v>300</v>
      </c>
      <c r="F1720" s="40">
        <v>-225</v>
      </c>
      <c r="G1720" s="40">
        <v>-75</v>
      </c>
      <c r="H1720" s="40">
        <v>0</v>
      </c>
      <c r="I1720" s="40">
        <v>1</v>
      </c>
    </row>
    <row r="1721" spans="2:9" hidden="1" outlineLevel="2" x14ac:dyDescent="0.25">
      <c r="B1721" s="317" t="s">
        <v>317</v>
      </c>
      <c r="C1721" s="8" t="s">
        <v>84</v>
      </c>
      <c r="D1721" s="284" t="s">
        <v>271</v>
      </c>
      <c r="E1721" s="40">
        <v>300</v>
      </c>
      <c r="F1721" s="40">
        <v>-359.9</v>
      </c>
      <c r="G1721" s="40">
        <v>62.9</v>
      </c>
      <c r="H1721" s="40">
        <v>3</v>
      </c>
      <c r="I1721" s="40">
        <v>1</v>
      </c>
    </row>
    <row r="1722" spans="2:9" hidden="1" outlineLevel="2" x14ac:dyDescent="0.25">
      <c r="B1722" s="317" t="s">
        <v>317</v>
      </c>
      <c r="C1722" s="8" t="s">
        <v>16</v>
      </c>
      <c r="D1722" s="284" t="s">
        <v>266</v>
      </c>
      <c r="E1722" s="40">
        <v>392.6</v>
      </c>
      <c r="F1722" s="40">
        <v>-365.9</v>
      </c>
      <c r="G1722" s="40">
        <v>-29.7</v>
      </c>
      <c r="H1722" s="40">
        <v>-3</v>
      </c>
      <c r="I1722" s="40">
        <v>1</v>
      </c>
    </row>
    <row r="1723" spans="2:9" hidden="1" outlineLevel="2" x14ac:dyDescent="0.25">
      <c r="B1723" s="317" t="s">
        <v>317</v>
      </c>
      <c r="C1723" s="8" t="s">
        <v>16</v>
      </c>
      <c r="D1723" s="284" t="s">
        <v>266</v>
      </c>
      <c r="E1723" s="40">
        <v>300</v>
      </c>
      <c r="F1723" s="40">
        <v>-362.9</v>
      </c>
      <c r="G1723" s="40">
        <v>0</v>
      </c>
      <c r="H1723" s="40">
        <v>-62.9</v>
      </c>
      <c r="I1723" s="40">
        <v>1</v>
      </c>
    </row>
    <row r="1724" spans="2:9" hidden="1" outlineLevel="2" x14ac:dyDescent="0.25">
      <c r="B1724" s="317" t="s">
        <v>317</v>
      </c>
      <c r="C1724" s="8" t="s">
        <v>16</v>
      </c>
      <c r="D1724" s="284" t="s">
        <v>266</v>
      </c>
      <c r="E1724" s="40">
        <v>300</v>
      </c>
      <c r="F1724" s="40">
        <v>0</v>
      </c>
      <c r="G1724" s="40">
        <v>0</v>
      </c>
      <c r="H1724" s="40">
        <v>300</v>
      </c>
      <c r="I1724" s="40">
        <v>1</v>
      </c>
    </row>
    <row r="1725" spans="2:9" hidden="1" outlineLevel="2" x14ac:dyDescent="0.25">
      <c r="B1725" s="317" t="s">
        <v>317</v>
      </c>
      <c r="C1725" s="8" t="s">
        <v>16</v>
      </c>
      <c r="D1725" s="284" t="s">
        <v>266</v>
      </c>
      <c r="E1725" s="40">
        <v>1614.6</v>
      </c>
      <c r="F1725" s="40">
        <v>-362.9</v>
      </c>
      <c r="G1725" s="40">
        <v>-1251.7</v>
      </c>
      <c r="H1725" s="40">
        <v>0</v>
      </c>
      <c r="I1725" s="40">
        <v>1</v>
      </c>
    </row>
    <row r="1726" spans="2:9" hidden="1" outlineLevel="2" x14ac:dyDescent="0.25">
      <c r="B1726" s="317" t="s">
        <v>317</v>
      </c>
      <c r="C1726" s="8" t="s">
        <v>84</v>
      </c>
      <c r="D1726" s="284" t="s">
        <v>271</v>
      </c>
      <c r="E1726" s="40">
        <v>300</v>
      </c>
      <c r="F1726" s="40">
        <v>0</v>
      </c>
      <c r="G1726" s="40">
        <v>0</v>
      </c>
      <c r="H1726" s="40">
        <v>300</v>
      </c>
      <c r="I1726" s="40">
        <v>1</v>
      </c>
    </row>
    <row r="1727" spans="2:9" hidden="1" outlineLevel="2" x14ac:dyDescent="0.25">
      <c r="B1727" s="317" t="s">
        <v>317</v>
      </c>
      <c r="C1727" s="8" t="s">
        <v>101</v>
      </c>
      <c r="D1727" s="284" t="s">
        <v>280</v>
      </c>
      <c r="E1727" s="40">
        <v>204.87</v>
      </c>
      <c r="F1727" s="40">
        <v>0</v>
      </c>
      <c r="G1727" s="40">
        <v>0</v>
      </c>
      <c r="H1727" s="40">
        <v>204.87</v>
      </c>
      <c r="I1727" s="40">
        <v>1</v>
      </c>
    </row>
    <row r="1728" spans="2:9" hidden="1" outlineLevel="2" x14ac:dyDescent="0.25">
      <c r="B1728" s="317" t="s">
        <v>317</v>
      </c>
      <c r="C1728" s="8" t="s">
        <v>1463</v>
      </c>
      <c r="D1728" s="284" t="s">
        <v>1488</v>
      </c>
      <c r="E1728" s="40">
        <v>1522</v>
      </c>
      <c r="F1728" s="40">
        <v>-438.63</v>
      </c>
      <c r="G1728" s="40">
        <v>-1083.3699999999999</v>
      </c>
      <c r="H1728" s="40">
        <v>0</v>
      </c>
      <c r="I1728" s="40">
        <v>1</v>
      </c>
    </row>
    <row r="1729" spans="2:9" hidden="1" outlineLevel="2" x14ac:dyDescent="0.25">
      <c r="B1729" s="317" t="s">
        <v>317</v>
      </c>
      <c r="C1729" s="8" t="s">
        <v>16</v>
      </c>
      <c r="D1729" s="284" t="s">
        <v>266</v>
      </c>
      <c r="E1729" s="40">
        <v>1522</v>
      </c>
      <c r="F1729" s="40">
        <v>-362.9</v>
      </c>
      <c r="G1729" s="40">
        <v>-1159.0999999999999</v>
      </c>
      <c r="H1729" s="40">
        <v>0</v>
      </c>
      <c r="I1729" s="40">
        <v>1</v>
      </c>
    </row>
    <row r="1730" spans="2:9" hidden="1" outlineLevel="2" x14ac:dyDescent="0.25">
      <c r="B1730" s="317" t="s">
        <v>317</v>
      </c>
      <c r="C1730" s="8" t="s">
        <v>248</v>
      </c>
      <c r="D1730" s="284" t="s">
        <v>283</v>
      </c>
      <c r="E1730" s="40">
        <v>636.20000000000005</v>
      </c>
      <c r="F1730" s="40">
        <v>-343</v>
      </c>
      <c r="G1730" s="40">
        <v>-293.2</v>
      </c>
      <c r="H1730" s="40">
        <v>0</v>
      </c>
      <c r="I1730" s="40">
        <v>1</v>
      </c>
    </row>
    <row r="1731" spans="2:9" hidden="1" outlineLevel="2" x14ac:dyDescent="0.25">
      <c r="B1731" s="317" t="s">
        <v>317</v>
      </c>
      <c r="C1731" s="8" t="s">
        <v>16</v>
      </c>
      <c r="D1731" s="284" t="s">
        <v>266</v>
      </c>
      <c r="E1731" s="40">
        <v>300</v>
      </c>
      <c r="F1731" s="40">
        <v>-362.9</v>
      </c>
      <c r="G1731" s="40">
        <v>62.9</v>
      </c>
      <c r="H1731" s="40">
        <v>0</v>
      </c>
      <c r="I1731" s="40">
        <v>1</v>
      </c>
    </row>
    <row r="1732" spans="2:9" hidden="1" outlineLevel="2" x14ac:dyDescent="0.25">
      <c r="B1732" s="317" t="s">
        <v>317</v>
      </c>
      <c r="C1732" s="8" t="s">
        <v>16</v>
      </c>
      <c r="D1732" s="284" t="s">
        <v>266</v>
      </c>
      <c r="E1732" s="40">
        <v>300</v>
      </c>
      <c r="F1732" s="40">
        <v>-362.9</v>
      </c>
      <c r="G1732" s="40">
        <v>0</v>
      </c>
      <c r="H1732" s="40">
        <v>-62.9</v>
      </c>
      <c r="I1732" s="40">
        <v>1</v>
      </c>
    </row>
    <row r="1733" spans="2:9" hidden="1" outlineLevel="2" x14ac:dyDescent="0.25">
      <c r="B1733" s="317" t="s">
        <v>317</v>
      </c>
      <c r="C1733" s="8" t="s">
        <v>133</v>
      </c>
      <c r="D1733" s="284" t="s">
        <v>276</v>
      </c>
      <c r="E1733" s="40">
        <v>1614.6</v>
      </c>
      <c r="F1733" s="40">
        <v>-362.9</v>
      </c>
      <c r="G1733" s="40">
        <v>-1251.7</v>
      </c>
      <c r="H1733" s="40">
        <v>0</v>
      </c>
      <c r="I1733" s="40">
        <v>1</v>
      </c>
    </row>
    <row r="1734" spans="2:9" hidden="1" outlineLevel="2" x14ac:dyDescent="0.25">
      <c r="B1734" s="317" t="s">
        <v>317</v>
      </c>
      <c r="C1734" s="8" t="s">
        <v>16</v>
      </c>
      <c r="D1734" s="284" t="s">
        <v>266</v>
      </c>
      <c r="E1734" s="40">
        <v>392.6</v>
      </c>
      <c r="F1734" s="40">
        <v>0</v>
      </c>
      <c r="G1734" s="40">
        <v>-392.6</v>
      </c>
      <c r="H1734" s="40">
        <v>0</v>
      </c>
      <c r="I1734" s="40">
        <v>1</v>
      </c>
    </row>
    <row r="1735" spans="2:9" hidden="1" outlineLevel="2" x14ac:dyDescent="0.25">
      <c r="B1735" s="317" t="s">
        <v>317</v>
      </c>
      <c r="C1735" s="8" t="s">
        <v>16</v>
      </c>
      <c r="D1735" s="284" t="s">
        <v>266</v>
      </c>
      <c r="E1735" s="40">
        <v>1522</v>
      </c>
      <c r="F1735" s="40">
        <v>-362.9</v>
      </c>
      <c r="G1735" s="40">
        <v>-1159.0999999999999</v>
      </c>
      <c r="H1735" s="40">
        <v>0</v>
      </c>
      <c r="I1735" s="40">
        <v>1</v>
      </c>
    </row>
    <row r="1736" spans="2:9" hidden="1" outlineLevel="2" x14ac:dyDescent="0.25">
      <c r="B1736" s="317" t="s">
        <v>317</v>
      </c>
      <c r="C1736" s="8" t="s">
        <v>247</v>
      </c>
      <c r="D1736" s="284" t="s">
        <v>281</v>
      </c>
      <c r="E1736" s="40">
        <v>204.87</v>
      </c>
      <c r="F1736" s="40">
        <v>-49</v>
      </c>
      <c r="G1736" s="40">
        <v>-155.87</v>
      </c>
      <c r="H1736" s="40">
        <v>0</v>
      </c>
      <c r="I1736" s="40">
        <v>1</v>
      </c>
    </row>
    <row r="1737" spans="2:9" hidden="1" outlineLevel="2" x14ac:dyDescent="0.25">
      <c r="B1737" s="317" t="s">
        <v>317</v>
      </c>
      <c r="C1737" s="8" t="s">
        <v>1463</v>
      </c>
      <c r="D1737" s="284" t="s">
        <v>1488</v>
      </c>
      <c r="E1737" s="40">
        <v>1522</v>
      </c>
      <c r="F1737" s="40">
        <v>-438.63</v>
      </c>
      <c r="G1737" s="40">
        <v>-1083.3699999999999</v>
      </c>
      <c r="H1737" s="40">
        <v>0</v>
      </c>
      <c r="I1737" s="40">
        <v>1</v>
      </c>
    </row>
    <row r="1738" spans="2:9" hidden="1" outlineLevel="2" x14ac:dyDescent="0.25">
      <c r="B1738" s="317" t="s">
        <v>317</v>
      </c>
      <c r="C1738" s="8" t="s">
        <v>62</v>
      </c>
      <c r="D1738" s="284" t="s">
        <v>282</v>
      </c>
      <c r="E1738" s="40">
        <v>300</v>
      </c>
      <c r="F1738" s="40">
        <v>-225</v>
      </c>
      <c r="G1738" s="40">
        <v>-75</v>
      </c>
      <c r="H1738" s="40">
        <v>0</v>
      </c>
      <c r="I1738" s="40">
        <v>1</v>
      </c>
    </row>
    <row r="1739" spans="2:9" hidden="1" outlineLevel="2" x14ac:dyDescent="0.25">
      <c r="B1739" s="317" t="s">
        <v>317</v>
      </c>
      <c r="C1739" s="8" t="s">
        <v>84</v>
      </c>
      <c r="D1739" s="284" t="s">
        <v>271</v>
      </c>
      <c r="E1739" s="40">
        <v>300</v>
      </c>
      <c r="F1739" s="40">
        <v>0</v>
      </c>
      <c r="G1739" s="40">
        <v>0</v>
      </c>
      <c r="H1739" s="40">
        <v>300</v>
      </c>
      <c r="I1739" s="40">
        <v>1</v>
      </c>
    </row>
    <row r="1740" spans="2:9" hidden="1" outlineLevel="2" x14ac:dyDescent="0.25">
      <c r="B1740" s="317" t="s">
        <v>317</v>
      </c>
      <c r="C1740" s="8" t="s">
        <v>29</v>
      </c>
      <c r="D1740" s="284" t="s">
        <v>268</v>
      </c>
      <c r="E1740" s="40">
        <v>300</v>
      </c>
      <c r="F1740" s="40">
        <v>0</v>
      </c>
      <c r="G1740" s="40">
        <v>0</v>
      </c>
      <c r="H1740" s="40">
        <v>300</v>
      </c>
      <c r="I1740" s="40">
        <v>1</v>
      </c>
    </row>
    <row r="1741" spans="2:9" hidden="1" outlineLevel="2" x14ac:dyDescent="0.25">
      <c r="B1741" s="317" t="s">
        <v>317</v>
      </c>
      <c r="C1741" s="8" t="s">
        <v>62</v>
      </c>
      <c r="D1741" s="284" t="s">
        <v>282</v>
      </c>
      <c r="E1741" s="40">
        <v>392.6</v>
      </c>
      <c r="F1741" s="40">
        <v>-294.45</v>
      </c>
      <c r="G1741" s="40">
        <v>-98.15</v>
      </c>
      <c r="H1741" s="40">
        <v>0</v>
      </c>
      <c r="I1741" s="40">
        <v>1</v>
      </c>
    </row>
    <row r="1742" spans="2:9" hidden="1" outlineLevel="2" x14ac:dyDescent="0.25">
      <c r="B1742" s="317" t="s">
        <v>317</v>
      </c>
      <c r="C1742" s="8" t="s">
        <v>16</v>
      </c>
      <c r="D1742" s="284" t="s">
        <v>266</v>
      </c>
      <c r="E1742" s="40">
        <v>300</v>
      </c>
      <c r="F1742" s="40">
        <v>-362.9</v>
      </c>
      <c r="G1742" s="40">
        <v>62.9</v>
      </c>
      <c r="H1742" s="40">
        <v>0</v>
      </c>
      <c r="I1742" s="40">
        <v>1</v>
      </c>
    </row>
    <row r="1743" spans="2:9" hidden="1" outlineLevel="2" x14ac:dyDescent="0.25">
      <c r="B1743" s="317" t="s">
        <v>317</v>
      </c>
      <c r="C1743" s="8" t="s">
        <v>133</v>
      </c>
      <c r="D1743" s="284" t="s">
        <v>276</v>
      </c>
      <c r="E1743" s="40">
        <v>1522</v>
      </c>
      <c r="F1743" s="40">
        <v>0</v>
      </c>
      <c r="G1743" s="40">
        <v>-1299.8900000000001</v>
      </c>
      <c r="H1743" s="40">
        <v>222.11</v>
      </c>
      <c r="I1743" s="40">
        <v>1</v>
      </c>
    </row>
    <row r="1744" spans="2:9" hidden="1" outlineLevel="2" x14ac:dyDescent="0.25">
      <c r="B1744" s="317" t="s">
        <v>317</v>
      </c>
      <c r="C1744" s="8" t="s">
        <v>16</v>
      </c>
      <c r="D1744" s="284" t="s">
        <v>266</v>
      </c>
      <c r="E1744" s="40">
        <v>300</v>
      </c>
      <c r="F1744" s="40">
        <v>0</v>
      </c>
      <c r="G1744" s="40">
        <v>-300</v>
      </c>
      <c r="H1744" s="40">
        <v>0</v>
      </c>
      <c r="I1744" s="40">
        <v>1</v>
      </c>
    </row>
    <row r="1745" spans="2:9" hidden="1" outlineLevel="2" x14ac:dyDescent="0.25">
      <c r="B1745" s="317" t="s">
        <v>317</v>
      </c>
      <c r="C1745" s="8" t="s">
        <v>16</v>
      </c>
      <c r="D1745" s="284" t="s">
        <v>266</v>
      </c>
      <c r="E1745" s="40">
        <v>1522</v>
      </c>
      <c r="F1745" s="40">
        <v>-362.9</v>
      </c>
      <c r="G1745" s="40">
        <v>-1159.0999999999999</v>
      </c>
      <c r="H1745" s="40">
        <v>0</v>
      </c>
      <c r="I1745" s="40">
        <v>1</v>
      </c>
    </row>
    <row r="1746" spans="2:9" hidden="1" outlineLevel="2" x14ac:dyDescent="0.25">
      <c r="B1746" s="317" t="s">
        <v>317</v>
      </c>
      <c r="C1746" s="8" t="s">
        <v>84</v>
      </c>
      <c r="D1746" s="284" t="s">
        <v>271</v>
      </c>
      <c r="E1746" s="40">
        <v>300</v>
      </c>
      <c r="F1746" s="40">
        <v>-263.35000000000002</v>
      </c>
      <c r="G1746" s="40">
        <v>-36.65</v>
      </c>
      <c r="H1746" s="40">
        <v>0</v>
      </c>
      <c r="I1746" s="40">
        <v>1</v>
      </c>
    </row>
    <row r="1747" spans="2:9" hidden="1" outlineLevel="2" x14ac:dyDescent="0.25">
      <c r="B1747" s="317" t="s">
        <v>317</v>
      </c>
      <c r="C1747" s="8" t="s">
        <v>19</v>
      </c>
      <c r="D1747" s="284" t="s">
        <v>262</v>
      </c>
      <c r="E1747" s="40">
        <v>300</v>
      </c>
      <c r="F1747" s="40">
        <v>0</v>
      </c>
      <c r="G1747" s="40">
        <v>-300</v>
      </c>
      <c r="H1747" s="40">
        <v>0</v>
      </c>
      <c r="I1747" s="40">
        <v>1</v>
      </c>
    </row>
    <row r="1748" spans="2:9" hidden="1" outlineLevel="2" x14ac:dyDescent="0.25">
      <c r="B1748" s="317" t="s">
        <v>317</v>
      </c>
      <c r="C1748" s="8" t="s">
        <v>1463</v>
      </c>
      <c r="D1748" s="284" t="s">
        <v>1488</v>
      </c>
      <c r="E1748" s="40">
        <v>1522</v>
      </c>
      <c r="F1748" s="40">
        <v>0</v>
      </c>
      <c r="G1748" s="40">
        <v>-1159.0999999999999</v>
      </c>
      <c r="H1748" s="40">
        <v>362.9</v>
      </c>
      <c r="I1748" s="40">
        <v>1</v>
      </c>
    </row>
    <row r="1749" spans="2:9" hidden="1" outlineLevel="2" x14ac:dyDescent="0.25">
      <c r="B1749" s="317" t="s">
        <v>317</v>
      </c>
      <c r="C1749" s="8" t="s">
        <v>16</v>
      </c>
      <c r="D1749" s="284" t="s">
        <v>266</v>
      </c>
      <c r="E1749" s="40">
        <v>1614.6</v>
      </c>
      <c r="F1749" s="40">
        <v>-362.9</v>
      </c>
      <c r="G1749" s="40">
        <v>-1251.7</v>
      </c>
      <c r="H1749" s="40">
        <v>0</v>
      </c>
      <c r="I1749" s="40">
        <v>1</v>
      </c>
    </row>
    <row r="1750" spans="2:9" hidden="1" outlineLevel="2" x14ac:dyDescent="0.25">
      <c r="B1750" s="317" t="s">
        <v>317</v>
      </c>
      <c r="C1750" s="8" t="s">
        <v>29</v>
      </c>
      <c r="D1750" s="284" t="s">
        <v>268</v>
      </c>
      <c r="E1750" s="40">
        <v>300</v>
      </c>
      <c r="F1750" s="40">
        <v>0</v>
      </c>
      <c r="G1750" s="40">
        <v>0</v>
      </c>
      <c r="H1750" s="40">
        <v>300</v>
      </c>
      <c r="I1750" s="40">
        <v>1</v>
      </c>
    </row>
    <row r="1751" spans="2:9" hidden="1" outlineLevel="2" x14ac:dyDescent="0.25">
      <c r="B1751" s="317" t="s">
        <v>317</v>
      </c>
      <c r="C1751" s="8" t="s">
        <v>62</v>
      </c>
      <c r="D1751" s="284" t="s">
        <v>282</v>
      </c>
      <c r="E1751" s="40">
        <v>300</v>
      </c>
      <c r="F1751" s="40">
        <v>-225</v>
      </c>
      <c r="G1751" s="40">
        <v>-75</v>
      </c>
      <c r="H1751" s="40">
        <v>0</v>
      </c>
      <c r="I1751" s="40">
        <v>1</v>
      </c>
    </row>
    <row r="1752" spans="2:9" hidden="1" outlineLevel="2" x14ac:dyDescent="0.25">
      <c r="B1752" s="317" t="s">
        <v>317</v>
      </c>
      <c r="C1752" s="8" t="s">
        <v>16</v>
      </c>
      <c r="D1752" s="284" t="s">
        <v>266</v>
      </c>
      <c r="E1752" s="40">
        <v>300</v>
      </c>
      <c r="F1752" s="40">
        <v>-362.9</v>
      </c>
      <c r="G1752" s="40">
        <v>62.9</v>
      </c>
      <c r="H1752" s="40">
        <v>0</v>
      </c>
      <c r="I1752" s="40">
        <v>1</v>
      </c>
    </row>
    <row r="1753" spans="2:9" hidden="1" outlineLevel="2" x14ac:dyDescent="0.25">
      <c r="B1753" s="317" t="s">
        <v>317</v>
      </c>
      <c r="C1753" s="8" t="s">
        <v>133</v>
      </c>
      <c r="D1753" s="284" t="s">
        <v>276</v>
      </c>
      <c r="E1753" s="40">
        <v>1522</v>
      </c>
      <c r="F1753" s="40">
        <v>-362.9</v>
      </c>
      <c r="G1753" s="40">
        <v>-1159.0999999999999</v>
      </c>
      <c r="H1753" s="40">
        <v>0</v>
      </c>
      <c r="I1753" s="40">
        <v>1</v>
      </c>
    </row>
    <row r="1754" spans="2:9" hidden="1" outlineLevel="2" x14ac:dyDescent="0.25">
      <c r="B1754" s="317" t="s">
        <v>317</v>
      </c>
      <c r="C1754" s="8" t="s">
        <v>16</v>
      </c>
      <c r="D1754" s="284" t="s">
        <v>266</v>
      </c>
      <c r="E1754" s="40">
        <v>1522</v>
      </c>
      <c r="F1754" s="40">
        <v>-362.9</v>
      </c>
      <c r="G1754" s="40">
        <v>-1159.0999999999999</v>
      </c>
      <c r="H1754" s="40">
        <v>0</v>
      </c>
      <c r="I1754" s="40">
        <v>1</v>
      </c>
    </row>
    <row r="1755" spans="2:9" hidden="1" outlineLevel="2" x14ac:dyDescent="0.25">
      <c r="B1755" s="317" t="s">
        <v>317</v>
      </c>
      <c r="C1755" s="8" t="s">
        <v>84</v>
      </c>
      <c r="D1755" s="284" t="s">
        <v>271</v>
      </c>
      <c r="E1755" s="40">
        <v>392.6</v>
      </c>
      <c r="F1755" s="40">
        <v>0</v>
      </c>
      <c r="G1755" s="40">
        <v>0</v>
      </c>
      <c r="H1755" s="40">
        <v>392.6</v>
      </c>
      <c r="I1755" s="40">
        <v>1</v>
      </c>
    </row>
    <row r="1756" spans="2:9" hidden="1" outlineLevel="2" x14ac:dyDescent="0.25">
      <c r="B1756" s="317" t="s">
        <v>317</v>
      </c>
      <c r="C1756" s="8" t="s">
        <v>19</v>
      </c>
      <c r="D1756" s="284" t="s">
        <v>262</v>
      </c>
      <c r="E1756" s="40">
        <v>300</v>
      </c>
      <c r="F1756" s="40">
        <v>0</v>
      </c>
      <c r="G1756" s="40">
        <v>-300</v>
      </c>
      <c r="H1756" s="40">
        <v>0</v>
      </c>
      <c r="I1756" s="40">
        <v>1</v>
      </c>
    </row>
    <row r="1757" spans="2:9" hidden="1" outlineLevel="2" x14ac:dyDescent="0.25">
      <c r="B1757" s="317" t="s">
        <v>317</v>
      </c>
      <c r="C1757" s="8" t="s">
        <v>1463</v>
      </c>
      <c r="D1757" s="284" t="s">
        <v>1488</v>
      </c>
      <c r="E1757" s="40">
        <v>1614.6</v>
      </c>
      <c r="F1757" s="40">
        <v>-499.24</v>
      </c>
      <c r="G1757" s="40">
        <v>-1115.3599999999999</v>
      </c>
      <c r="H1757" s="40">
        <v>0</v>
      </c>
      <c r="I1757" s="40">
        <v>1</v>
      </c>
    </row>
    <row r="1758" spans="2:9" hidden="1" outlineLevel="2" x14ac:dyDescent="0.25">
      <c r="B1758" s="317" t="s">
        <v>317</v>
      </c>
      <c r="C1758" s="8" t="s">
        <v>29</v>
      </c>
      <c r="D1758" s="284" t="s">
        <v>268</v>
      </c>
      <c r="E1758" s="40">
        <v>300</v>
      </c>
      <c r="F1758" s="40">
        <v>0</v>
      </c>
      <c r="G1758" s="40">
        <v>0</v>
      </c>
      <c r="H1758" s="40">
        <v>300</v>
      </c>
      <c r="I1758" s="40">
        <v>1</v>
      </c>
    </row>
    <row r="1759" spans="2:9" hidden="1" outlineLevel="2" x14ac:dyDescent="0.25">
      <c r="B1759" s="317" t="s">
        <v>317</v>
      </c>
      <c r="C1759" s="8" t="s">
        <v>62</v>
      </c>
      <c r="D1759" s="284" t="s">
        <v>282</v>
      </c>
      <c r="E1759" s="40">
        <v>300</v>
      </c>
      <c r="F1759" s="40">
        <v>-225</v>
      </c>
      <c r="G1759" s="40">
        <v>-75</v>
      </c>
      <c r="H1759" s="40">
        <v>0</v>
      </c>
      <c r="I1759" s="40">
        <v>1</v>
      </c>
    </row>
    <row r="1760" spans="2:9" hidden="1" outlineLevel="2" x14ac:dyDescent="0.25">
      <c r="B1760" s="317" t="s">
        <v>317</v>
      </c>
      <c r="C1760" s="8" t="s">
        <v>38</v>
      </c>
      <c r="D1760" s="284" t="s">
        <v>260</v>
      </c>
      <c r="E1760" s="40">
        <v>339.87</v>
      </c>
      <c r="F1760" s="40">
        <v>0</v>
      </c>
      <c r="G1760" s="40">
        <v>-270.48</v>
      </c>
      <c r="H1760" s="40">
        <v>69.39</v>
      </c>
      <c r="I1760" s="40">
        <v>1</v>
      </c>
    </row>
    <row r="1761" spans="2:11" hidden="1" outlineLevel="2" x14ac:dyDescent="0.25">
      <c r="B1761" s="317" t="s">
        <v>317</v>
      </c>
      <c r="C1761" s="8" t="s">
        <v>16</v>
      </c>
      <c r="D1761" s="284" t="s">
        <v>266</v>
      </c>
      <c r="E1761" s="40">
        <v>1306</v>
      </c>
      <c r="F1761" s="40">
        <v>-1172.0999999999999</v>
      </c>
      <c r="G1761" s="40">
        <v>-139.9</v>
      </c>
      <c r="H1761" s="40">
        <v>-6</v>
      </c>
      <c r="I1761" s="40">
        <v>1</v>
      </c>
    </row>
    <row r="1762" spans="2:11" hidden="1" outlineLevel="2" x14ac:dyDescent="0.25">
      <c r="B1762" s="317" t="s">
        <v>317</v>
      </c>
      <c r="C1762" s="8" t="s">
        <v>16</v>
      </c>
      <c r="D1762" s="284" t="s">
        <v>266</v>
      </c>
      <c r="E1762" s="40">
        <v>936.2</v>
      </c>
      <c r="F1762" s="40">
        <v>-736.53</v>
      </c>
      <c r="G1762" s="40">
        <v>-199.67</v>
      </c>
      <c r="H1762" s="40">
        <v>0</v>
      </c>
      <c r="I1762" s="40">
        <v>1</v>
      </c>
    </row>
    <row r="1763" spans="2:11" hidden="1" outlineLevel="2" x14ac:dyDescent="0.25">
      <c r="B1763" s="317" t="s">
        <v>317</v>
      </c>
      <c r="C1763" s="8" t="s">
        <v>133</v>
      </c>
      <c r="D1763" s="284" t="s">
        <v>276</v>
      </c>
      <c r="E1763" s="40">
        <v>1522</v>
      </c>
      <c r="F1763" s="40">
        <v>-362.9</v>
      </c>
      <c r="G1763" s="40">
        <v>-1159.0999999999999</v>
      </c>
      <c r="H1763" s="40">
        <v>0</v>
      </c>
      <c r="I1763" s="40">
        <v>1</v>
      </c>
    </row>
    <row r="1764" spans="2:11" hidden="1" outlineLevel="2" x14ac:dyDescent="0.25">
      <c r="B1764" s="317" t="s">
        <v>317</v>
      </c>
      <c r="C1764" s="8" t="s">
        <v>1413</v>
      </c>
      <c r="D1764" s="284" t="s">
        <v>1487</v>
      </c>
      <c r="E1764" s="40">
        <v>2723.23</v>
      </c>
      <c r="F1764" s="40">
        <v>0</v>
      </c>
      <c r="G1764" s="40">
        <v>0</v>
      </c>
      <c r="H1764" s="40">
        <v>2723.23</v>
      </c>
      <c r="I1764" s="40">
        <v>1</v>
      </c>
    </row>
    <row r="1765" spans="2:11" hidden="1" outlineLevel="2" x14ac:dyDescent="0.25">
      <c r="B1765" s="317" t="s">
        <v>317</v>
      </c>
      <c r="C1765" s="8" t="s">
        <v>16</v>
      </c>
      <c r="D1765" s="284" t="s">
        <v>266</v>
      </c>
      <c r="E1765" s="40">
        <v>300</v>
      </c>
      <c r="F1765" s="40">
        <v>0</v>
      </c>
      <c r="G1765" s="40">
        <v>-300</v>
      </c>
      <c r="H1765" s="40">
        <v>0</v>
      </c>
      <c r="I1765" s="40">
        <v>1</v>
      </c>
    </row>
    <row r="1766" spans="2:11" hidden="1" outlineLevel="2" x14ac:dyDescent="0.25">
      <c r="B1766" s="317" t="s">
        <v>317</v>
      </c>
      <c r="C1766" s="8" t="s">
        <v>16</v>
      </c>
      <c r="D1766" s="284" t="s">
        <v>266</v>
      </c>
      <c r="E1766" s="40">
        <v>1522</v>
      </c>
      <c r="F1766" s="40">
        <v>0</v>
      </c>
      <c r="G1766" s="40">
        <v>-1522</v>
      </c>
      <c r="H1766" s="40">
        <v>0</v>
      </c>
      <c r="I1766" s="40">
        <v>1</v>
      </c>
    </row>
    <row r="1767" spans="2:11" hidden="1" outlineLevel="2" x14ac:dyDescent="0.25">
      <c r="B1767" s="317" t="s">
        <v>317</v>
      </c>
      <c r="C1767" s="8" t="s">
        <v>84</v>
      </c>
      <c r="D1767" s="284" t="s">
        <v>271</v>
      </c>
      <c r="E1767" s="40">
        <v>1306</v>
      </c>
      <c r="F1767" s="40">
        <v>-131.24</v>
      </c>
      <c r="G1767" s="40">
        <v>-1174.76</v>
      </c>
      <c r="H1767" s="40">
        <v>0</v>
      </c>
      <c r="I1767" s="40">
        <v>1</v>
      </c>
    </row>
    <row r="1768" spans="2:11" hidden="1" outlineLevel="2" x14ac:dyDescent="0.25">
      <c r="B1768" s="317" t="s">
        <v>317</v>
      </c>
      <c r="C1768" s="8" t="s">
        <v>19</v>
      </c>
      <c r="D1768" s="284" t="s">
        <v>262</v>
      </c>
      <c r="E1768" s="40">
        <v>300</v>
      </c>
      <c r="F1768" s="40">
        <v>0</v>
      </c>
      <c r="G1768" s="40">
        <v>-300</v>
      </c>
      <c r="H1768" s="40">
        <v>0</v>
      </c>
      <c r="I1768" s="40">
        <v>1</v>
      </c>
    </row>
    <row r="1769" spans="2:11" hidden="1" outlineLevel="2" x14ac:dyDescent="0.25">
      <c r="B1769" s="317" t="s">
        <v>317</v>
      </c>
      <c r="C1769" s="8" t="s">
        <v>1463</v>
      </c>
      <c r="D1769" s="284" t="s">
        <v>1488</v>
      </c>
      <c r="E1769" s="40">
        <v>1522</v>
      </c>
      <c r="F1769" s="40">
        <v>-438.63</v>
      </c>
      <c r="G1769" s="40">
        <v>-1083.3699999999999</v>
      </c>
      <c r="H1769" s="40">
        <v>0</v>
      </c>
      <c r="I1769" s="40">
        <v>1</v>
      </c>
    </row>
    <row r="1770" spans="2:11" hidden="1" outlineLevel="2" x14ac:dyDescent="0.25">
      <c r="B1770" s="317" t="s">
        <v>317</v>
      </c>
      <c r="C1770" s="8" t="s">
        <v>16</v>
      </c>
      <c r="D1770" s="284" t="s">
        <v>266</v>
      </c>
      <c r="E1770" s="40">
        <v>636.20000000000005</v>
      </c>
      <c r="F1770" s="40">
        <v>-387.31</v>
      </c>
      <c r="G1770" s="40">
        <v>-248.89</v>
      </c>
      <c r="H1770" s="40">
        <v>0</v>
      </c>
      <c r="I1770" s="40">
        <v>1</v>
      </c>
    </row>
    <row r="1771" spans="2:11" hidden="1" outlineLevel="2" x14ac:dyDescent="0.25">
      <c r="B1771" s="317" t="s">
        <v>317</v>
      </c>
      <c r="C1771" s="8" t="s">
        <v>16</v>
      </c>
      <c r="D1771" s="284" t="s">
        <v>266</v>
      </c>
      <c r="E1771" s="40">
        <v>1522</v>
      </c>
      <c r="F1771" s="40">
        <v>-362.9</v>
      </c>
      <c r="G1771" s="40">
        <v>-1159.0999999999999</v>
      </c>
      <c r="H1771" s="40">
        <v>0</v>
      </c>
      <c r="I1771" s="40">
        <v>1</v>
      </c>
    </row>
    <row r="1772" spans="2:11" outlineLevel="1" collapsed="1" x14ac:dyDescent="0.25">
      <c r="B1772" s="318" t="s">
        <v>329</v>
      </c>
      <c r="E1772" s="40">
        <f>SUBTOTAL(9,E1574:E1771)</f>
        <v>168165.62000000014</v>
      </c>
      <c r="F1772" s="40">
        <f>SUBTOTAL(9,F1574:F1771)</f>
        <v>-54206.85000000002</v>
      </c>
      <c r="G1772" s="40">
        <f>SUBTOTAL(9,G1574:G1771)</f>
        <v>-99706.63</v>
      </c>
      <c r="H1772" s="40">
        <f>SUBTOTAL(9,H1574:H1771)</f>
        <v>14252.140000000001</v>
      </c>
      <c r="I1772" s="40">
        <f>SUBTOTAL(9,I1574:I1771)</f>
        <v>198</v>
      </c>
      <c r="K1772" s="40"/>
    </row>
    <row r="1773" spans="2:11" hidden="1" outlineLevel="2" x14ac:dyDescent="0.25">
      <c r="B1773" s="317" t="s">
        <v>318</v>
      </c>
      <c r="C1773" s="8" t="s">
        <v>29</v>
      </c>
      <c r="D1773" s="284" t="s">
        <v>268</v>
      </c>
      <c r="E1773" s="40">
        <v>300</v>
      </c>
      <c r="F1773" s="40">
        <v>0</v>
      </c>
      <c r="G1773" s="40">
        <v>0</v>
      </c>
      <c r="H1773" s="40">
        <v>300</v>
      </c>
      <c r="I1773" s="40">
        <v>1</v>
      </c>
    </row>
    <row r="1774" spans="2:11" hidden="1" outlineLevel="2" x14ac:dyDescent="0.25">
      <c r="B1774" s="317" t="s">
        <v>318</v>
      </c>
      <c r="C1774" s="8" t="s">
        <v>62</v>
      </c>
      <c r="D1774" s="284" t="s">
        <v>282</v>
      </c>
      <c r="E1774" s="40">
        <v>300</v>
      </c>
      <c r="F1774" s="40">
        <v>0</v>
      </c>
      <c r="G1774" s="40">
        <v>0</v>
      </c>
      <c r="H1774" s="40">
        <v>300</v>
      </c>
      <c r="I1774" s="40">
        <v>1</v>
      </c>
    </row>
    <row r="1775" spans="2:11" hidden="1" outlineLevel="2" x14ac:dyDescent="0.25">
      <c r="B1775" s="317" t="s">
        <v>318</v>
      </c>
      <c r="C1775" s="8" t="s">
        <v>16</v>
      </c>
      <c r="D1775" s="284" t="s">
        <v>266</v>
      </c>
      <c r="E1775" s="40">
        <v>392.6</v>
      </c>
      <c r="F1775" s="40">
        <v>-242.33</v>
      </c>
      <c r="G1775" s="40">
        <v>-159.27000000000001</v>
      </c>
      <c r="H1775" s="40">
        <v>-9</v>
      </c>
      <c r="I1775" s="40">
        <v>1</v>
      </c>
    </row>
    <row r="1776" spans="2:11" hidden="1" outlineLevel="2" x14ac:dyDescent="0.25">
      <c r="B1776" s="317" t="s">
        <v>318</v>
      </c>
      <c r="C1776" s="8" t="s">
        <v>16</v>
      </c>
      <c r="D1776" s="284" t="s">
        <v>266</v>
      </c>
      <c r="E1776" s="40">
        <v>300</v>
      </c>
      <c r="F1776" s="40">
        <v>-362.9</v>
      </c>
      <c r="G1776" s="40">
        <v>0</v>
      </c>
      <c r="H1776" s="40">
        <v>-62.9</v>
      </c>
      <c r="I1776" s="40">
        <v>1</v>
      </c>
    </row>
    <row r="1777" spans="2:9" hidden="1" outlineLevel="2" x14ac:dyDescent="0.25">
      <c r="B1777" s="317" t="s">
        <v>318</v>
      </c>
      <c r="C1777" s="8" t="s">
        <v>16</v>
      </c>
      <c r="D1777" s="284" t="s">
        <v>266</v>
      </c>
      <c r="E1777" s="40">
        <v>300</v>
      </c>
      <c r="F1777" s="40">
        <v>-150.34</v>
      </c>
      <c r="G1777" s="40">
        <v>-149.66</v>
      </c>
      <c r="H1777" s="40">
        <v>0</v>
      </c>
      <c r="I1777" s="40">
        <v>1</v>
      </c>
    </row>
    <row r="1778" spans="2:9" hidden="1" outlineLevel="2" x14ac:dyDescent="0.25">
      <c r="B1778" s="317" t="s">
        <v>318</v>
      </c>
      <c r="C1778" s="8" t="s">
        <v>84</v>
      </c>
      <c r="D1778" s="284" t="s">
        <v>271</v>
      </c>
      <c r="E1778" s="40">
        <v>300</v>
      </c>
      <c r="F1778" s="40">
        <v>0</v>
      </c>
      <c r="G1778" s="40">
        <v>0</v>
      </c>
      <c r="H1778" s="40">
        <v>300</v>
      </c>
      <c r="I1778" s="40">
        <v>1</v>
      </c>
    </row>
    <row r="1779" spans="2:9" hidden="1" outlineLevel="2" x14ac:dyDescent="0.25">
      <c r="B1779" s="317" t="s">
        <v>318</v>
      </c>
      <c r="C1779" s="8" t="s">
        <v>249</v>
      </c>
      <c r="D1779" s="284" t="s">
        <v>284</v>
      </c>
      <c r="E1779" s="40">
        <v>6911.8</v>
      </c>
      <c r="F1779" s="40">
        <v>-3299</v>
      </c>
      <c r="G1779" s="40">
        <v>-3572.8</v>
      </c>
      <c r="H1779" s="40">
        <v>40</v>
      </c>
      <c r="I1779" s="40">
        <v>1</v>
      </c>
    </row>
    <row r="1780" spans="2:9" hidden="1" outlineLevel="2" x14ac:dyDescent="0.25">
      <c r="B1780" s="317" t="s">
        <v>318</v>
      </c>
      <c r="C1780" s="8" t="s">
        <v>19</v>
      </c>
      <c r="D1780" s="284" t="s">
        <v>262</v>
      </c>
      <c r="E1780" s="40">
        <v>300</v>
      </c>
      <c r="F1780" s="40">
        <v>0</v>
      </c>
      <c r="G1780" s="40">
        <v>-300</v>
      </c>
      <c r="H1780" s="40">
        <v>0</v>
      </c>
      <c r="I1780" s="40">
        <v>1</v>
      </c>
    </row>
    <row r="1781" spans="2:9" hidden="1" outlineLevel="2" x14ac:dyDescent="0.25">
      <c r="B1781" s="317" t="s">
        <v>318</v>
      </c>
      <c r="C1781" s="8" t="s">
        <v>1463</v>
      </c>
      <c r="D1781" s="284" t="s">
        <v>1488</v>
      </c>
      <c r="E1781" s="40">
        <v>1522</v>
      </c>
      <c r="F1781" s="40">
        <v>0</v>
      </c>
      <c r="G1781" s="40">
        <v>-1288</v>
      </c>
      <c r="H1781" s="40">
        <v>234</v>
      </c>
      <c r="I1781" s="40">
        <v>1</v>
      </c>
    </row>
    <row r="1782" spans="2:9" hidden="1" outlineLevel="2" x14ac:dyDescent="0.25">
      <c r="B1782" s="317" t="s">
        <v>318</v>
      </c>
      <c r="C1782" s="8" t="s">
        <v>38</v>
      </c>
      <c r="D1782" s="284" t="s">
        <v>260</v>
      </c>
      <c r="E1782" s="40">
        <v>8524.8799999999992</v>
      </c>
      <c r="F1782" s="40">
        <v>-3330.54</v>
      </c>
      <c r="G1782" s="40">
        <v>-5191.34</v>
      </c>
      <c r="H1782" s="40">
        <v>3</v>
      </c>
      <c r="I1782" s="40">
        <v>1</v>
      </c>
    </row>
    <row r="1783" spans="2:9" hidden="1" outlineLevel="2" x14ac:dyDescent="0.25">
      <c r="B1783" s="317" t="s">
        <v>318</v>
      </c>
      <c r="C1783" s="8" t="s">
        <v>16</v>
      </c>
      <c r="D1783" s="284" t="s">
        <v>266</v>
      </c>
      <c r="E1783" s="40">
        <v>1965</v>
      </c>
      <c r="F1783" s="40">
        <v>-531.38</v>
      </c>
      <c r="G1783" s="40">
        <v>-1433.62</v>
      </c>
      <c r="H1783" s="40">
        <v>0</v>
      </c>
      <c r="I1783" s="40">
        <v>1</v>
      </c>
    </row>
    <row r="1784" spans="2:9" hidden="1" outlineLevel="2" x14ac:dyDescent="0.25">
      <c r="B1784" s="317" t="s">
        <v>318</v>
      </c>
      <c r="C1784" s="8" t="s">
        <v>133</v>
      </c>
      <c r="D1784" s="284" t="s">
        <v>276</v>
      </c>
      <c r="E1784" s="40">
        <v>1522</v>
      </c>
      <c r="F1784" s="40">
        <v>-362.9</v>
      </c>
      <c r="G1784" s="40">
        <v>-1159.0999999999999</v>
      </c>
      <c r="H1784" s="40">
        <v>0</v>
      </c>
      <c r="I1784" s="40">
        <v>1</v>
      </c>
    </row>
    <row r="1785" spans="2:9" hidden="1" outlineLevel="2" x14ac:dyDescent="0.25">
      <c r="B1785" s="317" t="s">
        <v>318</v>
      </c>
      <c r="C1785" s="8" t="s">
        <v>29</v>
      </c>
      <c r="D1785" s="284" t="s">
        <v>268</v>
      </c>
      <c r="E1785" s="40">
        <v>743</v>
      </c>
      <c r="F1785" s="40">
        <v>-303.20999999999998</v>
      </c>
      <c r="G1785" s="40">
        <v>-363.99</v>
      </c>
      <c r="H1785" s="40">
        <v>75.8</v>
      </c>
      <c r="I1785" s="40">
        <v>1</v>
      </c>
    </row>
    <row r="1786" spans="2:9" hidden="1" outlineLevel="2" x14ac:dyDescent="0.25">
      <c r="B1786" s="317" t="s">
        <v>318</v>
      </c>
      <c r="C1786" s="8" t="s">
        <v>248</v>
      </c>
      <c r="D1786" s="284" t="s">
        <v>283</v>
      </c>
      <c r="E1786" s="40">
        <v>443</v>
      </c>
      <c r="F1786" s="40">
        <v>-343</v>
      </c>
      <c r="G1786" s="40">
        <v>-100</v>
      </c>
      <c r="H1786" s="40">
        <v>0</v>
      </c>
      <c r="I1786" s="40">
        <v>1</v>
      </c>
    </row>
    <row r="1787" spans="2:9" hidden="1" outlineLevel="2" x14ac:dyDescent="0.25">
      <c r="B1787" s="317" t="s">
        <v>318</v>
      </c>
      <c r="C1787" s="8" t="s">
        <v>62</v>
      </c>
      <c r="D1787" s="284" t="s">
        <v>282</v>
      </c>
      <c r="E1787" s="40">
        <v>743</v>
      </c>
      <c r="F1787" s="40">
        <v>0</v>
      </c>
      <c r="G1787" s="40">
        <v>0</v>
      </c>
      <c r="H1787" s="40">
        <v>743</v>
      </c>
      <c r="I1787" s="40">
        <v>1</v>
      </c>
    </row>
    <row r="1788" spans="2:9" hidden="1" outlineLevel="2" x14ac:dyDescent="0.25">
      <c r="B1788" s="317" t="s">
        <v>318</v>
      </c>
      <c r="C1788" s="8" t="s">
        <v>16</v>
      </c>
      <c r="D1788" s="284" t="s">
        <v>266</v>
      </c>
      <c r="E1788" s="40">
        <v>743</v>
      </c>
      <c r="F1788" s="40">
        <v>-531.38</v>
      </c>
      <c r="G1788" s="40">
        <v>-211.62</v>
      </c>
      <c r="H1788" s="40">
        <v>0</v>
      </c>
      <c r="I1788" s="40">
        <v>1</v>
      </c>
    </row>
    <row r="1789" spans="2:9" hidden="1" outlineLevel="2" x14ac:dyDescent="0.25">
      <c r="B1789" s="317" t="s">
        <v>318</v>
      </c>
      <c r="C1789" s="8" t="s">
        <v>16</v>
      </c>
      <c r="D1789" s="284" t="s">
        <v>266</v>
      </c>
      <c r="E1789" s="40">
        <v>743</v>
      </c>
      <c r="F1789" s="40">
        <v>-531.38</v>
      </c>
      <c r="G1789" s="40">
        <v>-211.62</v>
      </c>
      <c r="H1789" s="40">
        <v>0</v>
      </c>
      <c r="I1789" s="40">
        <v>1</v>
      </c>
    </row>
    <row r="1790" spans="2:9" hidden="1" outlineLevel="2" x14ac:dyDescent="0.25">
      <c r="B1790" s="317" t="s">
        <v>318</v>
      </c>
      <c r="C1790" s="8" t="s">
        <v>133</v>
      </c>
      <c r="D1790" s="284" t="s">
        <v>276</v>
      </c>
      <c r="E1790" s="40">
        <v>1965</v>
      </c>
      <c r="F1790" s="40">
        <v>-531.38</v>
      </c>
      <c r="G1790" s="40">
        <v>-1433.62</v>
      </c>
      <c r="H1790" s="40">
        <v>0</v>
      </c>
      <c r="I1790" s="40">
        <v>1</v>
      </c>
    </row>
    <row r="1791" spans="2:9" hidden="1" outlineLevel="2" x14ac:dyDescent="0.25">
      <c r="B1791" s="317" t="s">
        <v>318</v>
      </c>
      <c r="C1791" s="8" t="s">
        <v>16</v>
      </c>
      <c r="D1791" s="284" t="s">
        <v>266</v>
      </c>
      <c r="E1791" s="40">
        <v>743</v>
      </c>
      <c r="F1791" s="40">
        <v>-318.82</v>
      </c>
      <c r="G1791" s="40">
        <v>-424.18</v>
      </c>
      <c r="H1791" s="40">
        <v>0</v>
      </c>
      <c r="I1791" s="40">
        <v>1</v>
      </c>
    </row>
    <row r="1792" spans="2:9" hidden="1" outlineLevel="2" x14ac:dyDescent="0.25">
      <c r="B1792" s="317" t="s">
        <v>318</v>
      </c>
      <c r="C1792" s="8" t="s">
        <v>84</v>
      </c>
      <c r="D1792" s="284" t="s">
        <v>271</v>
      </c>
      <c r="E1792" s="40">
        <v>743</v>
      </c>
      <c r="F1792" s="40">
        <v>-348.07</v>
      </c>
      <c r="G1792" s="40">
        <v>-394.93</v>
      </c>
      <c r="H1792" s="40">
        <v>0</v>
      </c>
      <c r="I1792" s="40">
        <v>1</v>
      </c>
    </row>
    <row r="1793" spans="2:9" hidden="1" outlineLevel="2" x14ac:dyDescent="0.25">
      <c r="B1793" s="317" t="s">
        <v>318</v>
      </c>
      <c r="C1793" s="8" t="s">
        <v>19</v>
      </c>
      <c r="D1793" s="284" t="s">
        <v>262</v>
      </c>
      <c r="E1793" s="40">
        <v>743</v>
      </c>
      <c r="F1793" s="40">
        <v>0</v>
      </c>
      <c r="G1793" s="40">
        <v>-743</v>
      </c>
      <c r="H1793" s="40">
        <v>0</v>
      </c>
      <c r="I1793" s="40">
        <v>1</v>
      </c>
    </row>
    <row r="1794" spans="2:9" hidden="1" outlineLevel="2" x14ac:dyDescent="0.25">
      <c r="B1794" s="317" t="s">
        <v>318</v>
      </c>
      <c r="C1794" s="8" t="s">
        <v>1463</v>
      </c>
      <c r="D1794" s="284" t="s">
        <v>1488</v>
      </c>
      <c r="E1794" s="40">
        <v>1965</v>
      </c>
      <c r="F1794" s="40">
        <v>0</v>
      </c>
      <c r="G1794" s="40">
        <v>-1433.62</v>
      </c>
      <c r="H1794" s="40">
        <v>531.38</v>
      </c>
      <c r="I1794" s="40">
        <v>1</v>
      </c>
    </row>
    <row r="1795" spans="2:9" hidden="1" outlineLevel="2" x14ac:dyDescent="0.25">
      <c r="B1795" s="317" t="s">
        <v>318</v>
      </c>
      <c r="C1795" s="8" t="s">
        <v>29</v>
      </c>
      <c r="D1795" s="284" t="s">
        <v>268</v>
      </c>
      <c r="E1795" s="40">
        <v>300</v>
      </c>
      <c r="F1795" s="40">
        <v>0</v>
      </c>
      <c r="G1795" s="40">
        <v>0</v>
      </c>
      <c r="H1795" s="40">
        <v>300</v>
      </c>
      <c r="I1795" s="40">
        <v>1</v>
      </c>
    </row>
    <row r="1796" spans="2:9" hidden="1" outlineLevel="2" x14ac:dyDescent="0.25">
      <c r="B1796" s="317" t="s">
        <v>318</v>
      </c>
      <c r="C1796" s="8" t="s">
        <v>62</v>
      </c>
      <c r="D1796" s="284" t="s">
        <v>282</v>
      </c>
      <c r="E1796" s="40">
        <v>300</v>
      </c>
      <c r="F1796" s="40">
        <v>0</v>
      </c>
      <c r="G1796" s="40">
        <v>0</v>
      </c>
      <c r="H1796" s="40">
        <v>300</v>
      </c>
      <c r="I1796" s="40">
        <v>1</v>
      </c>
    </row>
    <row r="1797" spans="2:9" hidden="1" outlineLevel="2" x14ac:dyDescent="0.25">
      <c r="B1797" s="317" t="s">
        <v>318</v>
      </c>
      <c r="C1797" s="8" t="s">
        <v>16</v>
      </c>
      <c r="D1797" s="284" t="s">
        <v>266</v>
      </c>
      <c r="E1797" s="40">
        <v>300</v>
      </c>
      <c r="F1797" s="40">
        <v>-362.9</v>
      </c>
      <c r="G1797" s="40">
        <v>62.9</v>
      </c>
      <c r="H1797" s="40">
        <v>0</v>
      </c>
      <c r="I1797" s="40">
        <v>1</v>
      </c>
    </row>
    <row r="1798" spans="2:9" hidden="1" outlineLevel="2" x14ac:dyDescent="0.25">
      <c r="B1798" s="317" t="s">
        <v>318</v>
      </c>
      <c r="C1798" s="8" t="s">
        <v>1413</v>
      </c>
      <c r="D1798" s="284" t="s">
        <v>1487</v>
      </c>
      <c r="E1798" s="40">
        <v>636.20000000000005</v>
      </c>
      <c r="F1798" s="40">
        <v>-108.56</v>
      </c>
      <c r="G1798" s="40">
        <v>-500.5</v>
      </c>
      <c r="H1798" s="40">
        <v>27.14</v>
      </c>
      <c r="I1798" s="40">
        <v>1</v>
      </c>
    </row>
    <row r="1799" spans="2:9" hidden="1" outlineLevel="2" x14ac:dyDescent="0.25">
      <c r="B1799" s="317" t="s">
        <v>318</v>
      </c>
      <c r="C1799" s="8" t="s">
        <v>84</v>
      </c>
      <c r="D1799" s="284" t="s">
        <v>271</v>
      </c>
      <c r="E1799" s="40">
        <v>300</v>
      </c>
      <c r="F1799" s="40">
        <v>-263.35000000000002</v>
      </c>
      <c r="G1799" s="40">
        <v>-36.65</v>
      </c>
      <c r="H1799" s="40">
        <v>0</v>
      </c>
      <c r="I1799" s="40">
        <v>1</v>
      </c>
    </row>
    <row r="1800" spans="2:9" hidden="1" outlineLevel="2" x14ac:dyDescent="0.25">
      <c r="B1800" s="317" t="s">
        <v>318</v>
      </c>
      <c r="C1800" s="8" t="s">
        <v>249</v>
      </c>
      <c r="D1800" s="284" t="s">
        <v>284</v>
      </c>
      <c r="E1800" s="40">
        <v>636.20000000000005</v>
      </c>
      <c r="F1800" s="40">
        <v>-133.79</v>
      </c>
      <c r="G1800" s="40">
        <v>-502.41</v>
      </c>
      <c r="H1800" s="40">
        <v>0</v>
      </c>
      <c r="I1800" s="40">
        <v>1</v>
      </c>
    </row>
    <row r="1801" spans="2:9" hidden="1" outlineLevel="2" x14ac:dyDescent="0.25">
      <c r="B1801" s="317" t="s">
        <v>318</v>
      </c>
      <c r="C1801" s="8" t="s">
        <v>19</v>
      </c>
      <c r="D1801" s="284" t="s">
        <v>262</v>
      </c>
      <c r="E1801" s="40">
        <v>392.6</v>
      </c>
      <c r="F1801" s="40">
        <v>0</v>
      </c>
      <c r="G1801" s="40">
        <v>-392.6</v>
      </c>
      <c r="H1801" s="40">
        <v>0</v>
      </c>
      <c r="I1801" s="40">
        <v>1</v>
      </c>
    </row>
    <row r="1802" spans="2:9" hidden="1" outlineLevel="2" x14ac:dyDescent="0.25">
      <c r="B1802" s="317" t="s">
        <v>318</v>
      </c>
      <c r="C1802" s="8" t="s">
        <v>1463</v>
      </c>
      <c r="D1802" s="284" t="s">
        <v>1488</v>
      </c>
      <c r="E1802" s="40">
        <v>1522</v>
      </c>
      <c r="F1802" s="40">
        <v>0</v>
      </c>
      <c r="G1802" s="40">
        <v>-1159.0999999999999</v>
      </c>
      <c r="H1802" s="40">
        <v>362.9</v>
      </c>
      <c r="I1802" s="40">
        <v>1</v>
      </c>
    </row>
    <row r="1803" spans="2:9" hidden="1" outlineLevel="2" x14ac:dyDescent="0.25">
      <c r="B1803" s="317" t="s">
        <v>318</v>
      </c>
      <c r="C1803" s="8" t="s">
        <v>16</v>
      </c>
      <c r="D1803" s="284" t="s">
        <v>266</v>
      </c>
      <c r="E1803" s="40">
        <v>1522</v>
      </c>
      <c r="F1803" s="40">
        <v>0</v>
      </c>
      <c r="G1803" s="40">
        <v>-1522</v>
      </c>
      <c r="H1803" s="40">
        <v>0</v>
      </c>
      <c r="I1803" s="40">
        <v>1</v>
      </c>
    </row>
    <row r="1804" spans="2:9" hidden="1" outlineLevel="2" x14ac:dyDescent="0.25">
      <c r="B1804" s="317" t="s">
        <v>318</v>
      </c>
      <c r="C1804" s="8" t="s">
        <v>38</v>
      </c>
      <c r="D1804" s="284" t="s">
        <v>260</v>
      </c>
      <c r="E1804" s="40">
        <v>636.20000000000005</v>
      </c>
      <c r="F1804" s="40">
        <v>-133.81</v>
      </c>
      <c r="G1804" s="40">
        <v>-502.39</v>
      </c>
      <c r="H1804" s="40">
        <v>0</v>
      </c>
      <c r="I1804" s="40">
        <v>1</v>
      </c>
    </row>
    <row r="1805" spans="2:9" hidden="1" outlineLevel="2" x14ac:dyDescent="0.25">
      <c r="B1805" s="317" t="s">
        <v>318</v>
      </c>
      <c r="C1805" s="8" t="s">
        <v>29</v>
      </c>
      <c r="D1805" s="284" t="s">
        <v>268</v>
      </c>
      <c r="E1805" s="40">
        <v>300</v>
      </c>
      <c r="F1805" s="40">
        <v>0</v>
      </c>
      <c r="G1805" s="40">
        <v>0</v>
      </c>
      <c r="H1805" s="40">
        <v>300</v>
      </c>
      <c r="I1805" s="40">
        <v>1</v>
      </c>
    </row>
    <row r="1806" spans="2:9" hidden="1" outlineLevel="2" x14ac:dyDescent="0.25">
      <c r="B1806" s="317" t="s">
        <v>318</v>
      </c>
      <c r="C1806" s="8" t="s">
        <v>62</v>
      </c>
      <c r="D1806" s="284" t="s">
        <v>282</v>
      </c>
      <c r="E1806" s="40">
        <v>300</v>
      </c>
      <c r="F1806" s="40">
        <v>0</v>
      </c>
      <c r="G1806" s="40">
        <v>0</v>
      </c>
      <c r="H1806" s="40">
        <v>300</v>
      </c>
      <c r="I1806" s="40">
        <v>1</v>
      </c>
    </row>
    <row r="1807" spans="2:9" hidden="1" outlineLevel="2" x14ac:dyDescent="0.25">
      <c r="B1807" s="317" t="s">
        <v>318</v>
      </c>
      <c r="C1807" s="8" t="s">
        <v>16</v>
      </c>
      <c r="D1807" s="284" t="s">
        <v>266</v>
      </c>
      <c r="E1807" s="40">
        <v>300</v>
      </c>
      <c r="F1807" s="40">
        <v>-362.9</v>
      </c>
      <c r="G1807" s="40">
        <v>62.9</v>
      </c>
      <c r="H1807" s="40">
        <v>0</v>
      </c>
      <c r="I1807" s="40">
        <v>1</v>
      </c>
    </row>
    <row r="1808" spans="2:9" hidden="1" outlineLevel="2" x14ac:dyDescent="0.25">
      <c r="B1808" s="317" t="s">
        <v>318</v>
      </c>
      <c r="C1808" s="8" t="s">
        <v>133</v>
      </c>
      <c r="D1808" s="284" t="s">
        <v>276</v>
      </c>
      <c r="E1808" s="40">
        <v>636.20000000000005</v>
      </c>
      <c r="F1808" s="40">
        <v>-387.31</v>
      </c>
      <c r="G1808" s="40">
        <v>-248.89</v>
      </c>
      <c r="H1808" s="40">
        <v>0</v>
      </c>
      <c r="I1808" s="40">
        <v>1</v>
      </c>
    </row>
    <row r="1809" spans="2:9" hidden="1" outlineLevel="2" x14ac:dyDescent="0.25">
      <c r="B1809" s="317" t="s">
        <v>318</v>
      </c>
      <c r="C1809" s="8" t="s">
        <v>16</v>
      </c>
      <c r="D1809" s="284" t="s">
        <v>266</v>
      </c>
      <c r="E1809" s="40">
        <v>300</v>
      </c>
      <c r="F1809" s="40">
        <v>-150.34</v>
      </c>
      <c r="G1809" s="40">
        <v>-149.66</v>
      </c>
      <c r="H1809" s="40">
        <v>0</v>
      </c>
      <c r="I1809" s="40">
        <v>1</v>
      </c>
    </row>
    <row r="1810" spans="2:9" hidden="1" outlineLevel="2" x14ac:dyDescent="0.25">
      <c r="B1810" s="317" t="s">
        <v>318</v>
      </c>
      <c r="C1810" s="8" t="s">
        <v>84</v>
      </c>
      <c r="D1810" s="284" t="s">
        <v>271</v>
      </c>
      <c r="E1810" s="40">
        <v>300</v>
      </c>
      <c r="F1810" s="40">
        <v>-263.35000000000002</v>
      </c>
      <c r="G1810" s="40">
        <v>-36.65</v>
      </c>
      <c r="H1810" s="40">
        <v>0</v>
      </c>
      <c r="I1810" s="40">
        <v>1</v>
      </c>
    </row>
    <row r="1811" spans="2:9" hidden="1" outlineLevel="2" x14ac:dyDescent="0.25">
      <c r="B1811" s="317" t="s">
        <v>318</v>
      </c>
      <c r="C1811" s="8" t="s">
        <v>1413</v>
      </c>
      <c r="D1811" s="284" t="s">
        <v>1487</v>
      </c>
      <c r="E1811" s="40">
        <v>636.20000000000005</v>
      </c>
      <c r="F1811" s="40">
        <v>-108.56</v>
      </c>
      <c r="G1811" s="40">
        <v>-497.89</v>
      </c>
      <c r="H1811" s="40">
        <v>29.75</v>
      </c>
      <c r="I1811" s="40">
        <v>1</v>
      </c>
    </row>
    <row r="1812" spans="2:9" hidden="1" outlineLevel="2" x14ac:dyDescent="0.25">
      <c r="B1812" s="317" t="s">
        <v>318</v>
      </c>
      <c r="C1812" s="8" t="s">
        <v>19</v>
      </c>
      <c r="D1812" s="284" t="s">
        <v>262</v>
      </c>
      <c r="E1812" s="40">
        <v>300</v>
      </c>
      <c r="F1812" s="40">
        <v>0</v>
      </c>
      <c r="G1812" s="40">
        <v>-300</v>
      </c>
      <c r="H1812" s="40">
        <v>0</v>
      </c>
      <c r="I1812" s="40">
        <v>1</v>
      </c>
    </row>
    <row r="1813" spans="2:9" hidden="1" outlineLevel="2" x14ac:dyDescent="0.25">
      <c r="B1813" s="317" t="s">
        <v>318</v>
      </c>
      <c r="C1813" s="8" t="s">
        <v>1463</v>
      </c>
      <c r="D1813" s="284" t="s">
        <v>1488</v>
      </c>
      <c r="E1813" s="40">
        <v>1522</v>
      </c>
      <c r="F1813" s="40">
        <v>-438.63</v>
      </c>
      <c r="G1813" s="40">
        <v>-1083.3699999999999</v>
      </c>
      <c r="H1813" s="40">
        <v>0</v>
      </c>
      <c r="I1813" s="40">
        <v>1</v>
      </c>
    </row>
    <row r="1814" spans="2:9" hidden="1" outlineLevel="2" x14ac:dyDescent="0.25">
      <c r="B1814" s="317" t="s">
        <v>318</v>
      </c>
      <c r="C1814" s="8" t="s">
        <v>16</v>
      </c>
      <c r="D1814" s="284" t="s">
        <v>266</v>
      </c>
      <c r="E1814" s="40">
        <v>1522</v>
      </c>
      <c r="F1814" s="40">
        <v>-362.9</v>
      </c>
      <c r="G1814" s="40">
        <v>-1159.0999999999999</v>
      </c>
      <c r="H1814" s="40">
        <v>0</v>
      </c>
      <c r="I1814" s="40">
        <v>1</v>
      </c>
    </row>
    <row r="1815" spans="2:9" hidden="1" outlineLevel="2" x14ac:dyDescent="0.25">
      <c r="B1815" s="317" t="s">
        <v>318</v>
      </c>
      <c r="C1815" s="8" t="s">
        <v>38</v>
      </c>
      <c r="D1815" s="284" t="s">
        <v>260</v>
      </c>
      <c r="E1815" s="40">
        <v>300</v>
      </c>
      <c r="F1815" s="40">
        <v>-118.14</v>
      </c>
      <c r="G1815" s="40">
        <v>-181.86</v>
      </c>
      <c r="H1815" s="40">
        <v>0</v>
      </c>
      <c r="I1815" s="40">
        <v>1</v>
      </c>
    </row>
    <row r="1816" spans="2:9" hidden="1" outlineLevel="2" x14ac:dyDescent="0.25">
      <c r="B1816" s="317" t="s">
        <v>318</v>
      </c>
      <c r="C1816" s="8" t="s">
        <v>29</v>
      </c>
      <c r="D1816" s="284" t="s">
        <v>268</v>
      </c>
      <c r="E1816" s="40">
        <v>300</v>
      </c>
      <c r="F1816" s="40">
        <v>0</v>
      </c>
      <c r="G1816" s="40">
        <v>0</v>
      </c>
      <c r="H1816" s="40">
        <v>300</v>
      </c>
      <c r="I1816" s="40">
        <v>1</v>
      </c>
    </row>
    <row r="1817" spans="2:9" hidden="1" outlineLevel="2" x14ac:dyDescent="0.25">
      <c r="B1817" s="317" t="s">
        <v>318</v>
      </c>
      <c r="C1817" s="8" t="s">
        <v>62</v>
      </c>
      <c r="D1817" s="284" t="s">
        <v>282</v>
      </c>
      <c r="E1817" s="40">
        <v>300</v>
      </c>
      <c r="F1817" s="40">
        <v>0</v>
      </c>
      <c r="G1817" s="40">
        <v>0</v>
      </c>
      <c r="H1817" s="40">
        <v>300</v>
      </c>
      <c r="I1817" s="40">
        <v>1</v>
      </c>
    </row>
    <row r="1818" spans="2:9" hidden="1" outlineLevel="2" x14ac:dyDescent="0.25">
      <c r="B1818" s="317" t="s">
        <v>318</v>
      </c>
      <c r="C1818" s="8" t="s">
        <v>16</v>
      </c>
      <c r="D1818" s="284" t="s">
        <v>266</v>
      </c>
      <c r="E1818" s="40">
        <v>300</v>
      </c>
      <c r="F1818" s="40">
        <v>-371.9</v>
      </c>
      <c r="G1818" s="40">
        <v>62.9</v>
      </c>
      <c r="H1818" s="40">
        <v>-9</v>
      </c>
      <c r="I1818" s="40">
        <v>1</v>
      </c>
    </row>
    <row r="1819" spans="2:9" hidden="1" outlineLevel="2" x14ac:dyDescent="0.25">
      <c r="B1819" s="317" t="s">
        <v>318</v>
      </c>
      <c r="C1819" s="8" t="s">
        <v>16</v>
      </c>
      <c r="D1819" s="284" t="s">
        <v>266</v>
      </c>
      <c r="E1819" s="40">
        <v>300</v>
      </c>
      <c r="F1819" s="40">
        <v>-362.9</v>
      </c>
      <c r="G1819" s="40">
        <v>0</v>
      </c>
      <c r="H1819" s="40">
        <v>-62.9</v>
      </c>
      <c r="I1819" s="40">
        <v>1</v>
      </c>
    </row>
    <row r="1820" spans="2:9" hidden="1" outlineLevel="2" x14ac:dyDescent="0.25">
      <c r="B1820" s="317" t="s">
        <v>318</v>
      </c>
      <c r="C1820" s="8" t="s">
        <v>133</v>
      </c>
      <c r="D1820" s="284" t="s">
        <v>276</v>
      </c>
      <c r="E1820" s="40">
        <v>1614.6</v>
      </c>
      <c r="F1820" s="40">
        <v>-362.9</v>
      </c>
      <c r="G1820" s="40">
        <v>-1251.7</v>
      </c>
      <c r="H1820" s="40">
        <v>0</v>
      </c>
      <c r="I1820" s="40">
        <v>1</v>
      </c>
    </row>
    <row r="1821" spans="2:9" hidden="1" outlineLevel="2" x14ac:dyDescent="0.25">
      <c r="B1821" s="317" t="s">
        <v>318</v>
      </c>
      <c r="C1821" s="8" t="s">
        <v>1413</v>
      </c>
      <c r="D1821" s="284" t="s">
        <v>1487</v>
      </c>
      <c r="E1821" s="40">
        <v>743</v>
      </c>
      <c r="F1821" s="40">
        <v>-204.61</v>
      </c>
      <c r="G1821" s="40">
        <v>-487.24</v>
      </c>
      <c r="H1821" s="40">
        <v>51.15</v>
      </c>
      <c r="I1821" s="40">
        <v>1</v>
      </c>
    </row>
    <row r="1822" spans="2:9" hidden="1" outlineLevel="2" x14ac:dyDescent="0.25">
      <c r="B1822" s="317" t="s">
        <v>318</v>
      </c>
      <c r="C1822" s="8" t="s">
        <v>84</v>
      </c>
      <c r="D1822" s="284" t="s">
        <v>271</v>
      </c>
      <c r="E1822" s="40">
        <v>300</v>
      </c>
      <c r="F1822" s="40">
        <v>0</v>
      </c>
      <c r="G1822" s="40">
        <v>0</v>
      </c>
      <c r="H1822" s="40">
        <v>300</v>
      </c>
      <c r="I1822" s="40">
        <v>1</v>
      </c>
    </row>
    <row r="1823" spans="2:9" hidden="1" outlineLevel="2" x14ac:dyDescent="0.25">
      <c r="B1823" s="317" t="s">
        <v>318</v>
      </c>
      <c r="C1823" s="8" t="s">
        <v>249</v>
      </c>
      <c r="D1823" s="284" t="s">
        <v>284</v>
      </c>
      <c r="E1823" s="40">
        <v>300</v>
      </c>
      <c r="F1823" s="40">
        <v>0</v>
      </c>
      <c r="G1823" s="40">
        <v>0</v>
      </c>
      <c r="H1823" s="40">
        <v>300</v>
      </c>
      <c r="I1823" s="40">
        <v>1</v>
      </c>
    </row>
    <row r="1824" spans="2:9" hidden="1" outlineLevel="2" x14ac:dyDescent="0.25">
      <c r="B1824" s="317" t="s">
        <v>318</v>
      </c>
      <c r="C1824" s="8" t="s">
        <v>1413</v>
      </c>
      <c r="D1824" s="284" t="s">
        <v>1487</v>
      </c>
      <c r="E1824" s="40">
        <v>1522</v>
      </c>
      <c r="F1824" s="40">
        <v>-487.06</v>
      </c>
      <c r="G1824" s="40">
        <v>-901.44</v>
      </c>
      <c r="H1824" s="40">
        <v>133.5</v>
      </c>
      <c r="I1824" s="40">
        <v>1</v>
      </c>
    </row>
    <row r="1825" spans="2:9" hidden="1" outlineLevel="2" x14ac:dyDescent="0.25">
      <c r="B1825" s="317" t="s">
        <v>318</v>
      </c>
      <c r="C1825" s="8" t="s">
        <v>19</v>
      </c>
      <c r="D1825" s="284" t="s">
        <v>262</v>
      </c>
      <c r="E1825" s="40">
        <v>300</v>
      </c>
      <c r="F1825" s="40">
        <v>0</v>
      </c>
      <c r="G1825" s="40">
        <v>-300</v>
      </c>
      <c r="H1825" s="40">
        <v>0</v>
      </c>
      <c r="I1825" s="40">
        <v>1</v>
      </c>
    </row>
    <row r="1826" spans="2:9" hidden="1" outlineLevel="2" x14ac:dyDescent="0.25">
      <c r="B1826" s="317" t="s">
        <v>318</v>
      </c>
      <c r="C1826" s="8" t="s">
        <v>16</v>
      </c>
      <c r="D1826" s="284" t="s">
        <v>266</v>
      </c>
      <c r="E1826" s="40">
        <v>1522</v>
      </c>
      <c r="F1826" s="40">
        <v>-362.9</v>
      </c>
      <c r="G1826" s="40">
        <v>-1159.0999999999999</v>
      </c>
      <c r="H1826" s="40">
        <v>0</v>
      </c>
      <c r="I1826" s="40">
        <v>1</v>
      </c>
    </row>
    <row r="1827" spans="2:9" hidden="1" outlineLevel="2" x14ac:dyDescent="0.25">
      <c r="B1827" s="317" t="s">
        <v>318</v>
      </c>
      <c r="C1827" s="8" t="s">
        <v>244</v>
      </c>
      <c r="D1827" s="284" t="s">
        <v>275</v>
      </c>
      <c r="E1827" s="40">
        <v>1915.6</v>
      </c>
      <c r="F1827" s="40">
        <v>-386.02</v>
      </c>
      <c r="G1827" s="40">
        <v>-946.38</v>
      </c>
      <c r="H1827" s="40">
        <v>583.20000000000005</v>
      </c>
      <c r="I1827" s="40">
        <v>1</v>
      </c>
    </row>
    <row r="1828" spans="2:9" hidden="1" outlineLevel="2" x14ac:dyDescent="0.25">
      <c r="B1828" s="317" t="s">
        <v>318</v>
      </c>
      <c r="C1828" s="8" t="s">
        <v>16</v>
      </c>
      <c r="D1828" s="284" t="s">
        <v>266</v>
      </c>
      <c r="E1828" s="40">
        <v>1522</v>
      </c>
      <c r="F1828" s="40">
        <v>-362.9</v>
      </c>
      <c r="G1828" s="40">
        <v>-1159.0999999999999</v>
      </c>
      <c r="H1828" s="40">
        <v>0</v>
      </c>
      <c r="I1828" s="40">
        <v>1</v>
      </c>
    </row>
    <row r="1829" spans="2:9" hidden="1" outlineLevel="2" x14ac:dyDescent="0.25">
      <c r="B1829" s="317" t="s">
        <v>318</v>
      </c>
      <c r="C1829" s="8" t="s">
        <v>38</v>
      </c>
      <c r="D1829" s="284" t="s">
        <v>260</v>
      </c>
      <c r="E1829" s="40">
        <v>1443.83</v>
      </c>
      <c r="F1829" s="40">
        <v>-368.76</v>
      </c>
      <c r="G1829" s="40">
        <v>-1072.07</v>
      </c>
      <c r="H1829" s="40">
        <v>3</v>
      </c>
      <c r="I1829" s="40">
        <v>1</v>
      </c>
    </row>
    <row r="1830" spans="2:9" hidden="1" outlineLevel="2" x14ac:dyDescent="0.25">
      <c r="B1830" s="317" t="s">
        <v>318</v>
      </c>
      <c r="C1830" s="8" t="s">
        <v>38</v>
      </c>
      <c r="D1830" s="284" t="s">
        <v>260</v>
      </c>
      <c r="E1830" s="40">
        <v>300</v>
      </c>
      <c r="F1830" s="40">
        <v>-118.14</v>
      </c>
      <c r="G1830" s="40">
        <v>-181.86</v>
      </c>
      <c r="H1830" s="40">
        <v>0</v>
      </c>
      <c r="I1830" s="40">
        <v>1</v>
      </c>
    </row>
    <row r="1831" spans="2:9" hidden="1" outlineLevel="2" x14ac:dyDescent="0.25">
      <c r="B1831" s="317" t="s">
        <v>318</v>
      </c>
      <c r="C1831" s="8" t="s">
        <v>29</v>
      </c>
      <c r="D1831" s="284" t="s">
        <v>268</v>
      </c>
      <c r="E1831" s="40">
        <v>300</v>
      </c>
      <c r="F1831" s="40">
        <v>0</v>
      </c>
      <c r="G1831" s="40">
        <v>0</v>
      </c>
      <c r="H1831" s="40">
        <v>300</v>
      </c>
      <c r="I1831" s="40">
        <v>1</v>
      </c>
    </row>
    <row r="1832" spans="2:9" hidden="1" outlineLevel="2" x14ac:dyDescent="0.25">
      <c r="B1832" s="317" t="s">
        <v>318</v>
      </c>
      <c r="C1832" s="8" t="s">
        <v>62</v>
      </c>
      <c r="D1832" s="284" t="s">
        <v>282</v>
      </c>
      <c r="E1832" s="40">
        <v>392.6</v>
      </c>
      <c r="F1832" s="40">
        <v>0</v>
      </c>
      <c r="G1832" s="40">
        <v>0</v>
      </c>
      <c r="H1832" s="40">
        <v>392.6</v>
      </c>
      <c r="I1832" s="40">
        <v>1</v>
      </c>
    </row>
    <row r="1833" spans="2:9" hidden="1" outlineLevel="2" x14ac:dyDescent="0.25">
      <c r="B1833" s="317" t="s">
        <v>318</v>
      </c>
      <c r="C1833" s="8" t="s">
        <v>16</v>
      </c>
      <c r="D1833" s="284" t="s">
        <v>266</v>
      </c>
      <c r="E1833" s="40">
        <v>300</v>
      </c>
      <c r="F1833" s="40">
        <v>-362.9</v>
      </c>
      <c r="G1833" s="40">
        <v>62.9</v>
      </c>
      <c r="H1833" s="40">
        <v>0</v>
      </c>
      <c r="I1833" s="40">
        <v>1</v>
      </c>
    </row>
    <row r="1834" spans="2:9" hidden="1" outlineLevel="2" x14ac:dyDescent="0.25">
      <c r="B1834" s="317" t="s">
        <v>318</v>
      </c>
      <c r="C1834" s="8" t="s">
        <v>133</v>
      </c>
      <c r="D1834" s="284" t="s">
        <v>276</v>
      </c>
      <c r="E1834" s="40">
        <v>1522</v>
      </c>
      <c r="F1834" s="40">
        <v>-362.9</v>
      </c>
      <c r="G1834" s="40">
        <v>-1159.0999999999999</v>
      </c>
      <c r="H1834" s="40">
        <v>0</v>
      </c>
      <c r="I1834" s="40">
        <v>1</v>
      </c>
    </row>
    <row r="1835" spans="2:9" hidden="1" outlineLevel="2" x14ac:dyDescent="0.25">
      <c r="B1835" s="317" t="s">
        <v>318</v>
      </c>
      <c r="C1835" s="8" t="s">
        <v>1413</v>
      </c>
      <c r="D1835" s="284" t="s">
        <v>1487</v>
      </c>
      <c r="E1835" s="40">
        <v>300</v>
      </c>
      <c r="F1835" s="40">
        <v>-96.05</v>
      </c>
      <c r="G1835" s="40">
        <v>-179.94</v>
      </c>
      <c r="H1835" s="40">
        <v>24.01</v>
      </c>
      <c r="I1835" s="40">
        <v>1</v>
      </c>
    </row>
    <row r="1836" spans="2:9" hidden="1" outlineLevel="2" x14ac:dyDescent="0.25">
      <c r="B1836" s="317" t="s">
        <v>318</v>
      </c>
      <c r="C1836" s="8" t="s">
        <v>16</v>
      </c>
      <c r="D1836" s="284" t="s">
        <v>266</v>
      </c>
      <c r="E1836" s="40">
        <v>1522</v>
      </c>
      <c r="F1836" s="40">
        <v>-362.9</v>
      </c>
      <c r="G1836" s="40">
        <v>-1159.0999999999999</v>
      </c>
      <c r="H1836" s="40">
        <v>0</v>
      </c>
      <c r="I1836" s="40">
        <v>1</v>
      </c>
    </row>
    <row r="1837" spans="2:9" hidden="1" outlineLevel="2" x14ac:dyDescent="0.25">
      <c r="B1837" s="317" t="s">
        <v>318</v>
      </c>
      <c r="C1837" s="8" t="s">
        <v>249</v>
      </c>
      <c r="D1837" s="284" t="s">
        <v>284</v>
      </c>
      <c r="E1837" s="40">
        <v>300</v>
      </c>
      <c r="F1837" s="40">
        <v>-227.88</v>
      </c>
      <c r="G1837" s="40">
        <v>-72.12</v>
      </c>
      <c r="H1837" s="40">
        <v>0</v>
      </c>
      <c r="I1837" s="40">
        <v>1</v>
      </c>
    </row>
    <row r="1838" spans="2:9" hidden="1" outlineLevel="2" x14ac:dyDescent="0.25">
      <c r="B1838" s="317" t="s">
        <v>318</v>
      </c>
      <c r="C1838" s="8" t="s">
        <v>1413</v>
      </c>
      <c r="D1838" s="284" t="s">
        <v>1487</v>
      </c>
      <c r="E1838" s="40">
        <v>1522</v>
      </c>
      <c r="F1838" s="40">
        <v>-487.06</v>
      </c>
      <c r="G1838" s="40">
        <v>-901.44</v>
      </c>
      <c r="H1838" s="40">
        <v>133.5</v>
      </c>
      <c r="I1838" s="40">
        <v>1</v>
      </c>
    </row>
    <row r="1839" spans="2:9" hidden="1" outlineLevel="2" x14ac:dyDescent="0.25">
      <c r="B1839" s="317" t="s">
        <v>318</v>
      </c>
      <c r="C1839" s="8" t="s">
        <v>19</v>
      </c>
      <c r="D1839" s="284" t="s">
        <v>262</v>
      </c>
      <c r="E1839" s="40">
        <v>300</v>
      </c>
      <c r="F1839" s="40">
        <v>0</v>
      </c>
      <c r="G1839" s="40">
        <v>-300</v>
      </c>
      <c r="H1839" s="40">
        <v>0</v>
      </c>
      <c r="I1839" s="40">
        <v>1</v>
      </c>
    </row>
    <row r="1840" spans="2:9" hidden="1" outlineLevel="2" x14ac:dyDescent="0.25">
      <c r="B1840" s="317" t="s">
        <v>318</v>
      </c>
      <c r="C1840" s="8" t="s">
        <v>16</v>
      </c>
      <c r="D1840" s="284" t="s">
        <v>266</v>
      </c>
      <c r="E1840" s="40">
        <v>1522</v>
      </c>
      <c r="F1840" s="40">
        <v>-362.9</v>
      </c>
      <c r="G1840" s="40">
        <v>-1159.0999999999999</v>
      </c>
      <c r="H1840" s="40">
        <v>0</v>
      </c>
      <c r="I1840" s="40">
        <v>1</v>
      </c>
    </row>
    <row r="1841" spans="2:9" hidden="1" outlineLevel="2" x14ac:dyDescent="0.25">
      <c r="B1841" s="317" t="s">
        <v>318</v>
      </c>
      <c r="C1841" s="8" t="s">
        <v>38</v>
      </c>
      <c r="D1841" s="284" t="s">
        <v>260</v>
      </c>
      <c r="E1841" s="40">
        <v>1522</v>
      </c>
      <c r="F1841" s="40">
        <v>-477.32</v>
      </c>
      <c r="G1841" s="40">
        <v>-1044.68</v>
      </c>
      <c r="H1841" s="40">
        <v>0</v>
      </c>
      <c r="I1841" s="40">
        <v>1</v>
      </c>
    </row>
    <row r="1842" spans="2:9" hidden="1" outlineLevel="2" x14ac:dyDescent="0.25">
      <c r="B1842" s="317" t="s">
        <v>318</v>
      </c>
      <c r="C1842" s="8" t="s">
        <v>16</v>
      </c>
      <c r="D1842" s="284" t="s">
        <v>266</v>
      </c>
      <c r="E1842" s="40">
        <v>1614.6</v>
      </c>
      <c r="F1842" s="40">
        <v>-362.9</v>
      </c>
      <c r="G1842" s="40">
        <v>-1251.7</v>
      </c>
      <c r="H1842" s="40">
        <v>0</v>
      </c>
      <c r="I1842" s="40">
        <v>1</v>
      </c>
    </row>
    <row r="1843" spans="2:9" hidden="1" outlineLevel="2" x14ac:dyDescent="0.25">
      <c r="B1843" s="317" t="s">
        <v>318</v>
      </c>
      <c r="C1843" s="8" t="s">
        <v>38</v>
      </c>
      <c r="D1843" s="284" t="s">
        <v>260</v>
      </c>
      <c r="E1843" s="40">
        <v>300</v>
      </c>
      <c r="F1843" s="40">
        <v>-118.14</v>
      </c>
      <c r="G1843" s="40">
        <v>-181.86</v>
      </c>
      <c r="H1843" s="40">
        <v>0</v>
      </c>
      <c r="I1843" s="40">
        <v>1</v>
      </c>
    </row>
    <row r="1844" spans="2:9" hidden="1" outlineLevel="2" x14ac:dyDescent="0.25">
      <c r="B1844" s="317" t="s">
        <v>318</v>
      </c>
      <c r="C1844" s="8" t="s">
        <v>29</v>
      </c>
      <c r="D1844" s="284" t="s">
        <v>268</v>
      </c>
      <c r="E1844" s="40">
        <v>392.6</v>
      </c>
      <c r="F1844" s="40">
        <v>0</v>
      </c>
      <c r="G1844" s="40">
        <v>0</v>
      </c>
      <c r="H1844" s="40">
        <v>392.6</v>
      </c>
      <c r="I1844" s="40">
        <v>1</v>
      </c>
    </row>
    <row r="1845" spans="2:9" hidden="1" outlineLevel="2" x14ac:dyDescent="0.25">
      <c r="B1845" s="317" t="s">
        <v>318</v>
      </c>
      <c r="C1845" s="8" t="s">
        <v>62</v>
      </c>
      <c r="D1845" s="284" t="s">
        <v>282</v>
      </c>
      <c r="E1845" s="40">
        <v>300</v>
      </c>
      <c r="F1845" s="40">
        <v>0</v>
      </c>
      <c r="G1845" s="40">
        <v>0</v>
      </c>
      <c r="H1845" s="40">
        <v>300</v>
      </c>
      <c r="I1845" s="40">
        <v>1</v>
      </c>
    </row>
    <row r="1846" spans="2:9" hidden="1" outlineLevel="2" x14ac:dyDescent="0.25">
      <c r="B1846" s="317" t="s">
        <v>318</v>
      </c>
      <c r="C1846" s="8" t="s">
        <v>16</v>
      </c>
      <c r="D1846" s="284" t="s">
        <v>266</v>
      </c>
      <c r="E1846" s="40">
        <v>936.2</v>
      </c>
      <c r="F1846" s="40">
        <v>-748.53</v>
      </c>
      <c r="G1846" s="40">
        <v>-199.67</v>
      </c>
      <c r="H1846" s="40">
        <v>-12</v>
      </c>
      <c r="I1846" s="40">
        <v>1</v>
      </c>
    </row>
    <row r="1847" spans="2:9" hidden="1" outlineLevel="2" x14ac:dyDescent="0.25">
      <c r="B1847" s="317" t="s">
        <v>318</v>
      </c>
      <c r="C1847" s="8" t="s">
        <v>16</v>
      </c>
      <c r="D1847" s="284" t="s">
        <v>266</v>
      </c>
      <c r="E1847" s="40">
        <v>300</v>
      </c>
      <c r="F1847" s="40">
        <v>-362.9</v>
      </c>
      <c r="G1847" s="40">
        <v>0</v>
      </c>
      <c r="H1847" s="40">
        <v>-62.9</v>
      </c>
      <c r="I1847" s="40">
        <v>1</v>
      </c>
    </row>
    <row r="1848" spans="2:9" hidden="1" outlineLevel="2" x14ac:dyDescent="0.25">
      <c r="B1848" s="317" t="s">
        <v>318</v>
      </c>
      <c r="C1848" s="8" t="s">
        <v>133</v>
      </c>
      <c r="D1848" s="284" t="s">
        <v>276</v>
      </c>
      <c r="E1848" s="40">
        <v>1522</v>
      </c>
      <c r="F1848" s="40">
        <v>-362.9</v>
      </c>
      <c r="G1848" s="40">
        <v>-1159.0999999999999</v>
      </c>
      <c r="H1848" s="40">
        <v>0</v>
      </c>
      <c r="I1848" s="40">
        <v>1</v>
      </c>
    </row>
    <row r="1849" spans="2:9" hidden="1" outlineLevel="2" x14ac:dyDescent="0.25">
      <c r="B1849" s="317" t="s">
        <v>318</v>
      </c>
      <c r="C1849" s="8" t="s">
        <v>1413</v>
      </c>
      <c r="D1849" s="284" t="s">
        <v>1487</v>
      </c>
      <c r="E1849" s="40">
        <v>300</v>
      </c>
      <c r="F1849" s="40">
        <v>-96.05</v>
      </c>
      <c r="G1849" s="40">
        <v>-179.94</v>
      </c>
      <c r="H1849" s="40">
        <v>24.01</v>
      </c>
      <c r="I1849" s="40">
        <v>1</v>
      </c>
    </row>
    <row r="1850" spans="2:9" hidden="1" outlineLevel="2" x14ac:dyDescent="0.25">
      <c r="B1850" s="317" t="s">
        <v>318</v>
      </c>
      <c r="C1850" s="8" t="s">
        <v>16</v>
      </c>
      <c r="D1850" s="284" t="s">
        <v>266</v>
      </c>
      <c r="E1850" s="40">
        <v>1443.83</v>
      </c>
      <c r="F1850" s="40">
        <v>-722.93</v>
      </c>
      <c r="G1850" s="40">
        <v>-720.9</v>
      </c>
      <c r="H1850" s="40">
        <v>0</v>
      </c>
      <c r="I1850" s="40">
        <v>1</v>
      </c>
    </row>
    <row r="1851" spans="2:9" hidden="1" outlineLevel="2" x14ac:dyDescent="0.25">
      <c r="B1851" s="317" t="s">
        <v>318</v>
      </c>
      <c r="C1851" s="8" t="s">
        <v>84</v>
      </c>
      <c r="D1851" s="284" t="s">
        <v>271</v>
      </c>
      <c r="E1851" s="40">
        <v>392.6</v>
      </c>
      <c r="F1851" s="40">
        <v>-263.35000000000002</v>
      </c>
      <c r="G1851" s="40">
        <v>-129.25</v>
      </c>
      <c r="H1851" s="40">
        <v>0</v>
      </c>
      <c r="I1851" s="40">
        <v>1</v>
      </c>
    </row>
    <row r="1852" spans="2:9" hidden="1" outlineLevel="2" x14ac:dyDescent="0.25">
      <c r="B1852" s="317" t="s">
        <v>318</v>
      </c>
      <c r="C1852" s="8" t="s">
        <v>249</v>
      </c>
      <c r="D1852" s="284" t="s">
        <v>284</v>
      </c>
      <c r="E1852" s="40">
        <v>300</v>
      </c>
      <c r="F1852" s="40">
        <v>-227.88</v>
      </c>
      <c r="G1852" s="40">
        <v>-72.12</v>
      </c>
      <c r="H1852" s="40">
        <v>0</v>
      </c>
      <c r="I1852" s="40">
        <v>1</v>
      </c>
    </row>
    <row r="1853" spans="2:9" hidden="1" outlineLevel="2" x14ac:dyDescent="0.25">
      <c r="B1853" s="317" t="s">
        <v>318</v>
      </c>
      <c r="C1853" s="8" t="s">
        <v>1413</v>
      </c>
      <c r="D1853" s="284" t="s">
        <v>1487</v>
      </c>
      <c r="E1853" s="40">
        <v>1522</v>
      </c>
      <c r="F1853" s="40">
        <v>-487.06</v>
      </c>
      <c r="G1853" s="40">
        <v>-901.44</v>
      </c>
      <c r="H1853" s="40">
        <v>133.5</v>
      </c>
      <c r="I1853" s="40">
        <v>1</v>
      </c>
    </row>
    <row r="1854" spans="2:9" hidden="1" outlineLevel="2" x14ac:dyDescent="0.25">
      <c r="B1854" s="317" t="s">
        <v>318</v>
      </c>
      <c r="C1854" s="8" t="s">
        <v>19</v>
      </c>
      <c r="D1854" s="284" t="s">
        <v>262</v>
      </c>
      <c r="E1854" s="40">
        <v>300</v>
      </c>
      <c r="F1854" s="40">
        <v>0</v>
      </c>
      <c r="G1854" s="40">
        <v>-300</v>
      </c>
      <c r="H1854" s="40">
        <v>0</v>
      </c>
      <c r="I1854" s="40">
        <v>1</v>
      </c>
    </row>
    <row r="1855" spans="2:9" hidden="1" outlineLevel="2" x14ac:dyDescent="0.25">
      <c r="B1855" s="317" t="s">
        <v>318</v>
      </c>
      <c r="C1855" s="8" t="s">
        <v>16</v>
      </c>
      <c r="D1855" s="284" t="s">
        <v>266</v>
      </c>
      <c r="E1855" s="40">
        <v>1965</v>
      </c>
      <c r="F1855" s="40">
        <v>-531.38</v>
      </c>
      <c r="G1855" s="40">
        <v>-1433.62</v>
      </c>
      <c r="H1855" s="40">
        <v>0</v>
      </c>
      <c r="I1855" s="40">
        <v>1</v>
      </c>
    </row>
    <row r="1856" spans="2:9" hidden="1" outlineLevel="2" x14ac:dyDescent="0.25">
      <c r="B1856" s="317" t="s">
        <v>318</v>
      </c>
      <c r="C1856" s="8" t="s">
        <v>38</v>
      </c>
      <c r="D1856" s="284" t="s">
        <v>260</v>
      </c>
      <c r="E1856" s="40">
        <v>1965</v>
      </c>
      <c r="F1856" s="40">
        <v>-608.13</v>
      </c>
      <c r="G1856" s="40">
        <v>-1353.87</v>
      </c>
      <c r="H1856" s="40">
        <v>3</v>
      </c>
      <c r="I1856" s="40">
        <v>1</v>
      </c>
    </row>
    <row r="1857" spans="2:9" hidden="1" outlineLevel="2" x14ac:dyDescent="0.25">
      <c r="B1857" s="317" t="s">
        <v>318</v>
      </c>
      <c r="C1857" s="8" t="s">
        <v>38</v>
      </c>
      <c r="D1857" s="284" t="s">
        <v>260</v>
      </c>
      <c r="E1857" s="40">
        <v>300</v>
      </c>
      <c r="F1857" s="40">
        <v>-118.14</v>
      </c>
      <c r="G1857" s="40">
        <v>-181.86</v>
      </c>
      <c r="H1857" s="40">
        <v>0</v>
      </c>
      <c r="I1857" s="40">
        <v>1</v>
      </c>
    </row>
    <row r="1858" spans="2:9" hidden="1" outlineLevel="2" x14ac:dyDescent="0.25">
      <c r="B1858" s="317" t="s">
        <v>318</v>
      </c>
      <c r="C1858" s="8" t="s">
        <v>29</v>
      </c>
      <c r="D1858" s="284" t="s">
        <v>268</v>
      </c>
      <c r="E1858" s="40">
        <v>300</v>
      </c>
      <c r="F1858" s="40">
        <v>0</v>
      </c>
      <c r="G1858" s="40">
        <v>0</v>
      </c>
      <c r="H1858" s="40">
        <v>300</v>
      </c>
      <c r="I1858" s="40">
        <v>1</v>
      </c>
    </row>
    <row r="1859" spans="2:9" hidden="1" outlineLevel="2" x14ac:dyDescent="0.25">
      <c r="B1859" s="317" t="s">
        <v>318</v>
      </c>
      <c r="C1859" s="8" t="s">
        <v>62</v>
      </c>
      <c r="D1859" s="284" t="s">
        <v>282</v>
      </c>
      <c r="E1859" s="40">
        <v>300</v>
      </c>
      <c r="F1859" s="40">
        <v>0</v>
      </c>
      <c r="G1859" s="40">
        <v>0</v>
      </c>
      <c r="H1859" s="40">
        <v>300</v>
      </c>
      <c r="I1859" s="40">
        <v>1</v>
      </c>
    </row>
    <row r="1860" spans="2:9" hidden="1" outlineLevel="2" x14ac:dyDescent="0.25">
      <c r="B1860" s="317" t="s">
        <v>318</v>
      </c>
      <c r="C1860" s="8" t="s">
        <v>133</v>
      </c>
      <c r="D1860" s="284" t="s">
        <v>276</v>
      </c>
      <c r="E1860" s="40">
        <v>1522</v>
      </c>
      <c r="F1860" s="40">
        <v>-362.9</v>
      </c>
      <c r="G1860" s="40">
        <v>-1159.0999999999999</v>
      </c>
      <c r="H1860" s="40">
        <v>0</v>
      </c>
      <c r="I1860" s="40">
        <v>1</v>
      </c>
    </row>
    <row r="1861" spans="2:9" hidden="1" outlineLevel="2" x14ac:dyDescent="0.25">
      <c r="B1861" s="317" t="s">
        <v>318</v>
      </c>
      <c r="C1861" s="8" t="s">
        <v>1413</v>
      </c>
      <c r="D1861" s="284" t="s">
        <v>1487</v>
      </c>
      <c r="E1861" s="40">
        <v>300</v>
      </c>
      <c r="F1861" s="40">
        <v>-96.05</v>
      </c>
      <c r="G1861" s="40">
        <v>-179.94</v>
      </c>
      <c r="H1861" s="40">
        <v>24.01</v>
      </c>
      <c r="I1861" s="40">
        <v>1</v>
      </c>
    </row>
    <row r="1862" spans="2:9" hidden="1" outlineLevel="2" x14ac:dyDescent="0.25">
      <c r="B1862" s="317" t="s">
        <v>318</v>
      </c>
      <c r="C1862" s="8" t="s">
        <v>16</v>
      </c>
      <c r="D1862" s="284" t="s">
        <v>266</v>
      </c>
      <c r="E1862" s="40">
        <v>1522</v>
      </c>
      <c r="F1862" s="40">
        <v>0</v>
      </c>
      <c r="G1862" s="40">
        <v>0</v>
      </c>
      <c r="H1862" s="40">
        <v>1522</v>
      </c>
      <c r="I1862" s="40">
        <v>1</v>
      </c>
    </row>
    <row r="1863" spans="2:9" hidden="1" outlineLevel="2" x14ac:dyDescent="0.25">
      <c r="B1863" s="317" t="s">
        <v>318</v>
      </c>
      <c r="C1863" s="8" t="s">
        <v>84</v>
      </c>
      <c r="D1863" s="284" t="s">
        <v>271</v>
      </c>
      <c r="E1863" s="40">
        <v>300</v>
      </c>
      <c r="F1863" s="40">
        <v>-263.35000000000002</v>
      </c>
      <c r="G1863" s="40">
        <v>-36.65</v>
      </c>
      <c r="H1863" s="40">
        <v>0</v>
      </c>
      <c r="I1863" s="40">
        <v>1</v>
      </c>
    </row>
    <row r="1864" spans="2:9" hidden="1" outlineLevel="2" x14ac:dyDescent="0.25">
      <c r="B1864" s="317" t="s">
        <v>318</v>
      </c>
      <c r="C1864" s="8" t="s">
        <v>1413</v>
      </c>
      <c r="D1864" s="284" t="s">
        <v>1487</v>
      </c>
      <c r="E1864" s="40">
        <v>1522</v>
      </c>
      <c r="F1864" s="40">
        <v>-487.06</v>
      </c>
      <c r="G1864" s="40">
        <v>-901.44</v>
      </c>
      <c r="H1864" s="40">
        <v>133.5</v>
      </c>
      <c r="I1864" s="40">
        <v>1</v>
      </c>
    </row>
    <row r="1865" spans="2:9" hidden="1" outlineLevel="2" x14ac:dyDescent="0.25">
      <c r="B1865" s="317" t="s">
        <v>318</v>
      </c>
      <c r="C1865" s="8" t="s">
        <v>19</v>
      </c>
      <c r="D1865" s="284" t="s">
        <v>262</v>
      </c>
      <c r="E1865" s="40">
        <v>392.6</v>
      </c>
      <c r="F1865" s="40">
        <v>0</v>
      </c>
      <c r="G1865" s="40">
        <v>-392.6</v>
      </c>
      <c r="H1865" s="40">
        <v>0</v>
      </c>
      <c r="I1865" s="40">
        <v>1</v>
      </c>
    </row>
    <row r="1866" spans="2:9" hidden="1" outlineLevel="2" x14ac:dyDescent="0.25">
      <c r="B1866" s="317" t="s">
        <v>318</v>
      </c>
      <c r="C1866" s="8" t="s">
        <v>16</v>
      </c>
      <c r="D1866" s="284" t="s">
        <v>266</v>
      </c>
      <c r="E1866" s="40">
        <v>1614.6</v>
      </c>
      <c r="F1866" s="40">
        <v>-497.1</v>
      </c>
      <c r="G1866" s="40">
        <v>-1117.5</v>
      </c>
      <c r="H1866" s="40">
        <v>0</v>
      </c>
      <c r="I1866" s="40">
        <v>1</v>
      </c>
    </row>
    <row r="1867" spans="2:9" hidden="1" outlineLevel="2" x14ac:dyDescent="0.25">
      <c r="B1867" s="317" t="s">
        <v>318</v>
      </c>
      <c r="C1867" s="8" t="s">
        <v>249</v>
      </c>
      <c r="D1867" s="284" t="s">
        <v>284</v>
      </c>
      <c r="E1867" s="40">
        <v>300</v>
      </c>
      <c r="F1867" s="40">
        <v>-227.88</v>
      </c>
      <c r="G1867" s="40">
        <v>-72.12</v>
      </c>
      <c r="H1867" s="40">
        <v>0</v>
      </c>
      <c r="I1867" s="40">
        <v>1</v>
      </c>
    </row>
    <row r="1868" spans="2:9" hidden="1" outlineLevel="2" x14ac:dyDescent="0.25">
      <c r="B1868" s="317" t="s">
        <v>318</v>
      </c>
      <c r="C1868" s="8" t="s">
        <v>38</v>
      </c>
      <c r="D1868" s="284" t="s">
        <v>260</v>
      </c>
      <c r="E1868" s="40">
        <v>835.6</v>
      </c>
      <c r="F1868" s="40">
        <v>-251.95</v>
      </c>
      <c r="G1868" s="40">
        <v>-583.65</v>
      </c>
      <c r="H1868" s="40">
        <v>0</v>
      </c>
      <c r="I1868" s="40">
        <v>1</v>
      </c>
    </row>
    <row r="1869" spans="2:9" hidden="1" outlineLevel="2" x14ac:dyDescent="0.25">
      <c r="B1869" s="317" t="s">
        <v>318</v>
      </c>
      <c r="C1869" s="8" t="s">
        <v>29</v>
      </c>
      <c r="D1869" s="284" t="s">
        <v>268</v>
      </c>
      <c r="E1869" s="40">
        <v>371.5</v>
      </c>
      <c r="F1869" s="40">
        <v>0</v>
      </c>
      <c r="G1869" s="40">
        <v>0</v>
      </c>
      <c r="H1869" s="40">
        <v>371.5</v>
      </c>
      <c r="I1869" s="40">
        <v>1</v>
      </c>
    </row>
    <row r="1870" spans="2:9" hidden="1" outlineLevel="2" x14ac:dyDescent="0.25">
      <c r="B1870" s="317" t="s">
        <v>318</v>
      </c>
      <c r="C1870" s="8" t="s">
        <v>29</v>
      </c>
      <c r="D1870" s="284" t="s">
        <v>268</v>
      </c>
      <c r="E1870" s="40">
        <v>371.5</v>
      </c>
      <c r="F1870" s="40">
        <v>0</v>
      </c>
      <c r="G1870" s="40">
        <v>0</v>
      </c>
      <c r="H1870" s="40">
        <v>371.5</v>
      </c>
      <c r="I1870" s="40">
        <v>1</v>
      </c>
    </row>
    <row r="1871" spans="2:9" hidden="1" outlineLevel="2" x14ac:dyDescent="0.25">
      <c r="B1871" s="317" t="s">
        <v>318</v>
      </c>
      <c r="C1871" s="8" t="s">
        <v>62</v>
      </c>
      <c r="D1871" s="284" t="s">
        <v>282</v>
      </c>
      <c r="E1871" s="40">
        <v>1749</v>
      </c>
      <c r="F1871" s="40">
        <v>0</v>
      </c>
      <c r="G1871" s="40">
        <v>0</v>
      </c>
      <c r="H1871" s="40">
        <v>1749</v>
      </c>
      <c r="I1871" s="40">
        <v>1</v>
      </c>
    </row>
    <row r="1872" spans="2:9" hidden="1" outlineLevel="2" x14ac:dyDescent="0.25">
      <c r="B1872" s="317" t="s">
        <v>318</v>
      </c>
      <c r="C1872" s="8" t="s">
        <v>16</v>
      </c>
      <c r="D1872" s="284" t="s">
        <v>266</v>
      </c>
      <c r="E1872" s="40">
        <v>743</v>
      </c>
      <c r="F1872" s="40">
        <v>-531.38</v>
      </c>
      <c r="G1872" s="40">
        <v>-211.62</v>
      </c>
      <c r="H1872" s="40">
        <v>0</v>
      </c>
      <c r="I1872" s="40">
        <v>1</v>
      </c>
    </row>
    <row r="1873" spans="2:9" hidden="1" outlineLevel="2" x14ac:dyDescent="0.25">
      <c r="B1873" s="317" t="s">
        <v>318</v>
      </c>
      <c r="C1873" s="8" t="s">
        <v>133</v>
      </c>
      <c r="D1873" s="284" t="s">
        <v>276</v>
      </c>
      <c r="E1873" s="40">
        <v>1965</v>
      </c>
      <c r="F1873" s="40">
        <v>-531.38</v>
      </c>
      <c r="G1873" s="40">
        <v>-1433.62</v>
      </c>
      <c r="H1873" s="40">
        <v>0</v>
      </c>
      <c r="I1873" s="40">
        <v>1</v>
      </c>
    </row>
    <row r="1874" spans="2:9" hidden="1" outlineLevel="2" x14ac:dyDescent="0.25">
      <c r="B1874" s="317" t="s">
        <v>318</v>
      </c>
      <c r="C1874" s="8" t="s">
        <v>1413</v>
      </c>
      <c r="D1874" s="284" t="s">
        <v>1487</v>
      </c>
      <c r="E1874" s="40">
        <v>392.6</v>
      </c>
      <c r="F1874" s="40">
        <v>-96.05</v>
      </c>
      <c r="G1874" s="40">
        <v>-272.54000000000002</v>
      </c>
      <c r="H1874" s="40">
        <v>24.01</v>
      </c>
      <c r="I1874" s="40">
        <v>1</v>
      </c>
    </row>
    <row r="1875" spans="2:9" hidden="1" outlineLevel="2" x14ac:dyDescent="0.25">
      <c r="B1875" s="317" t="s">
        <v>318</v>
      </c>
      <c r="C1875" s="8" t="s">
        <v>16</v>
      </c>
      <c r="D1875" s="284" t="s">
        <v>266</v>
      </c>
      <c r="E1875" s="40">
        <v>1522</v>
      </c>
      <c r="F1875" s="40">
        <v>-362.9</v>
      </c>
      <c r="G1875" s="40">
        <v>-1159.0999999999999</v>
      </c>
      <c r="H1875" s="40">
        <v>0</v>
      </c>
      <c r="I1875" s="40">
        <v>1</v>
      </c>
    </row>
    <row r="1876" spans="2:9" hidden="1" outlineLevel="2" x14ac:dyDescent="0.25">
      <c r="B1876" s="317" t="s">
        <v>318</v>
      </c>
      <c r="C1876" s="8" t="s">
        <v>84</v>
      </c>
      <c r="D1876" s="284" t="s">
        <v>271</v>
      </c>
      <c r="E1876" s="40">
        <v>743</v>
      </c>
      <c r="F1876" s="40">
        <v>-84.72</v>
      </c>
      <c r="G1876" s="40">
        <v>-658.28</v>
      </c>
      <c r="H1876" s="40">
        <v>0</v>
      </c>
      <c r="I1876" s="40">
        <v>1</v>
      </c>
    </row>
    <row r="1877" spans="2:9" hidden="1" outlineLevel="2" x14ac:dyDescent="0.25">
      <c r="B1877" s="317" t="s">
        <v>318</v>
      </c>
      <c r="C1877" s="8" t="s">
        <v>249</v>
      </c>
      <c r="D1877" s="284" t="s">
        <v>284</v>
      </c>
      <c r="E1877" s="40">
        <v>835.6</v>
      </c>
      <c r="F1877" s="40">
        <v>-360.87</v>
      </c>
      <c r="G1877" s="40">
        <v>-474.73</v>
      </c>
      <c r="H1877" s="40">
        <v>0</v>
      </c>
      <c r="I1877" s="40">
        <v>1</v>
      </c>
    </row>
    <row r="1878" spans="2:9" hidden="1" outlineLevel="2" x14ac:dyDescent="0.25">
      <c r="B1878" s="317" t="s">
        <v>318</v>
      </c>
      <c r="C1878" s="8" t="s">
        <v>1413</v>
      </c>
      <c r="D1878" s="284" t="s">
        <v>1487</v>
      </c>
      <c r="E1878" s="40">
        <v>1965</v>
      </c>
      <c r="F1878" s="40">
        <v>-595.62</v>
      </c>
      <c r="G1878" s="40">
        <v>-1206.1300000000001</v>
      </c>
      <c r="H1878" s="40">
        <v>163.25</v>
      </c>
      <c r="I1878" s="40">
        <v>1</v>
      </c>
    </row>
    <row r="1879" spans="2:9" hidden="1" outlineLevel="2" x14ac:dyDescent="0.25">
      <c r="B1879" s="317" t="s">
        <v>318</v>
      </c>
      <c r="C1879" s="8" t="s">
        <v>19</v>
      </c>
      <c r="D1879" s="284" t="s">
        <v>262</v>
      </c>
      <c r="E1879" s="40">
        <v>743</v>
      </c>
      <c r="F1879" s="40">
        <v>0</v>
      </c>
      <c r="G1879" s="40">
        <v>-743</v>
      </c>
      <c r="H1879" s="40">
        <v>0</v>
      </c>
      <c r="I1879" s="40">
        <v>1</v>
      </c>
    </row>
    <row r="1880" spans="2:9" hidden="1" outlineLevel="2" x14ac:dyDescent="0.25">
      <c r="B1880" s="317" t="s">
        <v>318</v>
      </c>
      <c r="C1880" s="8" t="s">
        <v>38</v>
      </c>
      <c r="D1880" s="284" t="s">
        <v>260</v>
      </c>
      <c r="E1880" s="40">
        <v>1522</v>
      </c>
      <c r="F1880" s="40">
        <v>-477.32</v>
      </c>
      <c r="G1880" s="40">
        <v>-1044.68</v>
      </c>
      <c r="H1880" s="40">
        <v>0</v>
      </c>
      <c r="I1880" s="40">
        <v>1</v>
      </c>
    </row>
    <row r="1881" spans="2:9" hidden="1" outlineLevel="2" x14ac:dyDescent="0.25">
      <c r="B1881" s="317" t="s">
        <v>318</v>
      </c>
      <c r="C1881" s="8" t="s">
        <v>38</v>
      </c>
      <c r="D1881" s="284" t="s">
        <v>260</v>
      </c>
      <c r="E1881" s="40">
        <v>300</v>
      </c>
      <c r="F1881" s="40">
        <v>-118.14</v>
      </c>
      <c r="G1881" s="40">
        <v>-181.86</v>
      </c>
      <c r="H1881" s="40">
        <v>0</v>
      </c>
      <c r="I1881" s="40">
        <v>1</v>
      </c>
    </row>
    <row r="1882" spans="2:9" hidden="1" outlineLevel="2" x14ac:dyDescent="0.25">
      <c r="B1882" s="317" t="s">
        <v>318</v>
      </c>
      <c r="C1882" s="8" t="s">
        <v>29</v>
      </c>
      <c r="D1882" s="284" t="s">
        <v>268</v>
      </c>
      <c r="E1882" s="40">
        <v>300</v>
      </c>
      <c r="F1882" s="40">
        <v>0</v>
      </c>
      <c r="G1882" s="40">
        <v>0</v>
      </c>
      <c r="H1882" s="40">
        <v>300</v>
      </c>
      <c r="I1882" s="40">
        <v>1</v>
      </c>
    </row>
    <row r="1883" spans="2:9" hidden="1" outlineLevel="2" x14ac:dyDescent="0.25">
      <c r="B1883" s="317" t="s">
        <v>318</v>
      </c>
      <c r="C1883" s="8" t="s">
        <v>16</v>
      </c>
      <c r="D1883" s="284" t="s">
        <v>266</v>
      </c>
      <c r="E1883" s="40">
        <v>300</v>
      </c>
      <c r="F1883" s="40">
        <v>-200.89</v>
      </c>
      <c r="G1883" s="40">
        <v>-99.11</v>
      </c>
      <c r="H1883" s="40">
        <v>0</v>
      </c>
      <c r="I1883" s="40">
        <v>1</v>
      </c>
    </row>
    <row r="1884" spans="2:9" hidden="1" outlineLevel="2" x14ac:dyDescent="0.25">
      <c r="B1884" s="317" t="s">
        <v>318</v>
      </c>
      <c r="C1884" s="8" t="s">
        <v>133</v>
      </c>
      <c r="D1884" s="284" t="s">
        <v>276</v>
      </c>
      <c r="E1884" s="40">
        <v>1614.6</v>
      </c>
      <c r="F1884" s="40">
        <v>-362.9</v>
      </c>
      <c r="G1884" s="40">
        <v>-1251.7</v>
      </c>
      <c r="H1884" s="40">
        <v>0</v>
      </c>
      <c r="I1884" s="40">
        <v>1</v>
      </c>
    </row>
    <row r="1885" spans="2:9" hidden="1" outlineLevel="2" x14ac:dyDescent="0.25">
      <c r="B1885" s="317" t="s">
        <v>318</v>
      </c>
      <c r="C1885" s="8" t="s">
        <v>16</v>
      </c>
      <c r="D1885" s="284" t="s">
        <v>266</v>
      </c>
      <c r="E1885" s="40">
        <v>1522</v>
      </c>
      <c r="F1885" s="40">
        <v>-362.9</v>
      </c>
      <c r="G1885" s="40">
        <v>-1159.0999999999999</v>
      </c>
      <c r="H1885" s="40">
        <v>0</v>
      </c>
      <c r="I1885" s="40">
        <v>1</v>
      </c>
    </row>
    <row r="1886" spans="2:9" hidden="1" outlineLevel="2" x14ac:dyDescent="0.25">
      <c r="B1886" s="317" t="s">
        <v>318</v>
      </c>
      <c r="C1886" s="8" t="s">
        <v>84</v>
      </c>
      <c r="D1886" s="284" t="s">
        <v>271</v>
      </c>
      <c r="E1886" s="40">
        <v>300</v>
      </c>
      <c r="F1886" s="40">
        <v>0</v>
      </c>
      <c r="G1886" s="40">
        <v>0</v>
      </c>
      <c r="H1886" s="40">
        <v>300</v>
      </c>
      <c r="I1886" s="40">
        <v>1</v>
      </c>
    </row>
    <row r="1887" spans="2:9" hidden="1" outlineLevel="2" x14ac:dyDescent="0.25">
      <c r="B1887" s="317" t="s">
        <v>318</v>
      </c>
      <c r="C1887" s="8" t="s">
        <v>249</v>
      </c>
      <c r="D1887" s="284" t="s">
        <v>284</v>
      </c>
      <c r="E1887" s="40">
        <v>300</v>
      </c>
      <c r="F1887" s="40">
        <v>-204.19</v>
      </c>
      <c r="G1887" s="40">
        <v>-72.12</v>
      </c>
      <c r="H1887" s="40">
        <v>23.69</v>
      </c>
      <c r="I1887" s="40">
        <v>1</v>
      </c>
    </row>
    <row r="1888" spans="2:9" hidden="1" outlineLevel="2" x14ac:dyDescent="0.25">
      <c r="B1888" s="317" t="s">
        <v>318</v>
      </c>
      <c r="C1888" s="8" t="s">
        <v>1413</v>
      </c>
      <c r="D1888" s="284" t="s">
        <v>1487</v>
      </c>
      <c r="E1888" s="40">
        <v>1614.6</v>
      </c>
      <c r="F1888" s="40">
        <v>-487.06</v>
      </c>
      <c r="G1888" s="40">
        <v>-994.04</v>
      </c>
      <c r="H1888" s="40">
        <v>133.5</v>
      </c>
      <c r="I1888" s="40">
        <v>1</v>
      </c>
    </row>
    <row r="1889" spans="2:9" hidden="1" outlineLevel="2" x14ac:dyDescent="0.25">
      <c r="B1889" s="317" t="s">
        <v>318</v>
      </c>
      <c r="C1889" s="8" t="s">
        <v>19</v>
      </c>
      <c r="D1889" s="284" t="s">
        <v>262</v>
      </c>
      <c r="E1889" s="40">
        <v>300</v>
      </c>
      <c r="F1889" s="40">
        <v>0</v>
      </c>
      <c r="G1889" s="40">
        <v>-300</v>
      </c>
      <c r="H1889" s="40">
        <v>0</v>
      </c>
      <c r="I1889" s="40">
        <v>1</v>
      </c>
    </row>
    <row r="1890" spans="2:9" hidden="1" outlineLevel="2" x14ac:dyDescent="0.25">
      <c r="B1890" s="317" t="s">
        <v>318</v>
      </c>
      <c r="C1890" s="8" t="s">
        <v>16</v>
      </c>
      <c r="D1890" s="284" t="s">
        <v>266</v>
      </c>
      <c r="E1890" s="40">
        <v>1522</v>
      </c>
      <c r="F1890" s="40">
        <v>-362.9</v>
      </c>
      <c r="G1890" s="40">
        <v>-1159.0999999999999</v>
      </c>
      <c r="H1890" s="40">
        <v>0</v>
      </c>
      <c r="I1890" s="40">
        <v>1</v>
      </c>
    </row>
    <row r="1891" spans="2:9" hidden="1" outlineLevel="2" x14ac:dyDescent="0.25">
      <c r="B1891" s="317" t="s">
        <v>318</v>
      </c>
      <c r="C1891" s="8" t="s">
        <v>38</v>
      </c>
      <c r="D1891" s="284" t="s">
        <v>260</v>
      </c>
      <c r="E1891" s="40">
        <v>1522</v>
      </c>
      <c r="F1891" s="40">
        <v>-477.32</v>
      </c>
      <c r="G1891" s="40">
        <v>-1044.68</v>
      </c>
      <c r="H1891" s="40">
        <v>0</v>
      </c>
      <c r="I1891" s="40">
        <v>1</v>
      </c>
    </row>
    <row r="1892" spans="2:9" hidden="1" outlineLevel="2" x14ac:dyDescent="0.25">
      <c r="B1892" s="317" t="s">
        <v>318</v>
      </c>
      <c r="C1892" s="8" t="s">
        <v>38</v>
      </c>
      <c r="D1892" s="284" t="s">
        <v>260</v>
      </c>
      <c r="E1892" s="40">
        <v>300</v>
      </c>
      <c r="F1892" s="40">
        <v>-118.14</v>
      </c>
      <c r="G1892" s="40">
        <v>-181.86</v>
      </c>
      <c r="H1892" s="40">
        <v>0</v>
      </c>
      <c r="I1892" s="40">
        <v>1</v>
      </c>
    </row>
    <row r="1893" spans="2:9" hidden="1" outlineLevel="2" x14ac:dyDescent="0.25">
      <c r="B1893" s="317" t="s">
        <v>318</v>
      </c>
      <c r="C1893" s="8" t="s">
        <v>29</v>
      </c>
      <c r="D1893" s="284" t="s">
        <v>268</v>
      </c>
      <c r="E1893" s="40">
        <v>300</v>
      </c>
      <c r="F1893" s="40">
        <v>0</v>
      </c>
      <c r="G1893" s="40">
        <v>0</v>
      </c>
      <c r="H1893" s="40">
        <v>300</v>
      </c>
      <c r="I1893" s="40">
        <v>1</v>
      </c>
    </row>
    <row r="1894" spans="2:9" hidden="1" outlineLevel="2" x14ac:dyDescent="0.25">
      <c r="B1894" s="317" t="s">
        <v>318</v>
      </c>
      <c r="C1894" s="8" t="s">
        <v>62</v>
      </c>
      <c r="D1894" s="284" t="s">
        <v>282</v>
      </c>
      <c r="E1894" s="40">
        <v>300</v>
      </c>
      <c r="F1894" s="40">
        <v>0</v>
      </c>
      <c r="G1894" s="40">
        <v>0</v>
      </c>
      <c r="H1894" s="40">
        <v>300</v>
      </c>
      <c r="I1894" s="40">
        <v>1</v>
      </c>
    </row>
    <row r="1895" spans="2:9" hidden="1" outlineLevel="2" x14ac:dyDescent="0.25">
      <c r="B1895" s="317" t="s">
        <v>318</v>
      </c>
      <c r="C1895" s="8" t="s">
        <v>16</v>
      </c>
      <c r="D1895" s="284" t="s">
        <v>266</v>
      </c>
      <c r="E1895" s="40">
        <v>300</v>
      </c>
      <c r="F1895" s="40">
        <v>-362.9</v>
      </c>
      <c r="G1895" s="40">
        <v>62.9</v>
      </c>
      <c r="H1895" s="40">
        <v>0</v>
      </c>
      <c r="I1895" s="40">
        <v>1</v>
      </c>
    </row>
    <row r="1896" spans="2:9" hidden="1" outlineLevel="2" x14ac:dyDescent="0.25">
      <c r="B1896" s="317" t="s">
        <v>318</v>
      </c>
      <c r="C1896" s="8" t="s">
        <v>133</v>
      </c>
      <c r="D1896" s="284" t="s">
        <v>276</v>
      </c>
      <c r="E1896" s="40">
        <v>1522</v>
      </c>
      <c r="F1896" s="40">
        <v>-362.9</v>
      </c>
      <c r="G1896" s="40">
        <v>-1159.0999999999999</v>
      </c>
      <c r="H1896" s="40">
        <v>0</v>
      </c>
      <c r="I1896" s="40">
        <v>1</v>
      </c>
    </row>
    <row r="1897" spans="2:9" hidden="1" outlineLevel="2" x14ac:dyDescent="0.25">
      <c r="B1897" s="317" t="s">
        <v>318</v>
      </c>
      <c r="C1897" s="8" t="s">
        <v>1413</v>
      </c>
      <c r="D1897" s="284" t="s">
        <v>1487</v>
      </c>
      <c r="E1897" s="40">
        <v>743</v>
      </c>
      <c r="F1897" s="40">
        <v>-204.61</v>
      </c>
      <c r="G1897" s="40">
        <v>-487.24</v>
      </c>
      <c r="H1897" s="40">
        <v>51.15</v>
      </c>
      <c r="I1897" s="40">
        <v>1</v>
      </c>
    </row>
    <row r="1898" spans="2:9" hidden="1" outlineLevel="2" x14ac:dyDescent="0.25">
      <c r="B1898" s="317" t="s">
        <v>318</v>
      </c>
      <c r="C1898" s="8" t="s">
        <v>16</v>
      </c>
      <c r="D1898" s="284" t="s">
        <v>266</v>
      </c>
      <c r="E1898" s="40">
        <v>1965</v>
      </c>
      <c r="F1898" s="40">
        <v>-531.38</v>
      </c>
      <c r="G1898" s="40">
        <v>-1433.62</v>
      </c>
      <c r="H1898" s="40">
        <v>0</v>
      </c>
      <c r="I1898" s="40">
        <v>1</v>
      </c>
    </row>
    <row r="1899" spans="2:9" hidden="1" outlineLevel="2" x14ac:dyDescent="0.25">
      <c r="B1899" s="317" t="s">
        <v>318</v>
      </c>
      <c r="C1899" s="8" t="s">
        <v>249</v>
      </c>
      <c r="D1899" s="284" t="s">
        <v>284</v>
      </c>
      <c r="E1899" s="40">
        <v>300</v>
      </c>
      <c r="F1899" s="40">
        <v>-227.88</v>
      </c>
      <c r="G1899" s="40">
        <v>-72.12</v>
      </c>
      <c r="H1899" s="40">
        <v>0</v>
      </c>
      <c r="I1899" s="40">
        <v>1</v>
      </c>
    </row>
    <row r="1900" spans="2:9" hidden="1" outlineLevel="2" x14ac:dyDescent="0.25">
      <c r="B1900" s="317" t="s">
        <v>318</v>
      </c>
      <c r="C1900" s="8" t="s">
        <v>1413</v>
      </c>
      <c r="D1900" s="284" t="s">
        <v>1487</v>
      </c>
      <c r="E1900" s="40">
        <v>1522</v>
      </c>
      <c r="F1900" s="40">
        <v>-487.06</v>
      </c>
      <c r="G1900" s="40">
        <v>-901.44</v>
      </c>
      <c r="H1900" s="40">
        <v>133.5</v>
      </c>
      <c r="I1900" s="40">
        <v>1</v>
      </c>
    </row>
    <row r="1901" spans="2:9" hidden="1" outlineLevel="2" x14ac:dyDescent="0.25">
      <c r="B1901" s="317" t="s">
        <v>318</v>
      </c>
      <c r="C1901" s="8" t="s">
        <v>19</v>
      </c>
      <c r="D1901" s="284" t="s">
        <v>262</v>
      </c>
      <c r="E1901" s="40">
        <v>300</v>
      </c>
      <c r="F1901" s="40">
        <v>0</v>
      </c>
      <c r="G1901" s="40">
        <v>-300</v>
      </c>
      <c r="H1901" s="40">
        <v>0</v>
      </c>
      <c r="I1901" s="40">
        <v>1</v>
      </c>
    </row>
    <row r="1902" spans="2:9" hidden="1" outlineLevel="2" x14ac:dyDescent="0.25">
      <c r="B1902" s="317" t="s">
        <v>318</v>
      </c>
      <c r="C1902" s="8" t="s">
        <v>16</v>
      </c>
      <c r="D1902" s="284" t="s">
        <v>266</v>
      </c>
      <c r="E1902" s="40">
        <v>443</v>
      </c>
      <c r="F1902" s="40">
        <v>-182.16</v>
      </c>
      <c r="G1902" s="40">
        <v>-260.83999999999997</v>
      </c>
      <c r="H1902" s="40">
        <v>0</v>
      </c>
      <c r="I1902" s="40">
        <v>1</v>
      </c>
    </row>
    <row r="1903" spans="2:9" hidden="1" outlineLevel="2" x14ac:dyDescent="0.25">
      <c r="B1903" s="317" t="s">
        <v>318</v>
      </c>
      <c r="C1903" s="8" t="s">
        <v>38</v>
      </c>
      <c r="D1903" s="284" t="s">
        <v>260</v>
      </c>
      <c r="E1903" s="40">
        <v>2057.6</v>
      </c>
      <c r="F1903" s="40">
        <v>-608.13</v>
      </c>
      <c r="G1903" s="40">
        <v>-1446.47</v>
      </c>
      <c r="H1903" s="40">
        <v>3</v>
      </c>
      <c r="I1903" s="40">
        <v>1</v>
      </c>
    </row>
    <row r="1904" spans="2:9" hidden="1" outlineLevel="2" x14ac:dyDescent="0.25">
      <c r="B1904" s="317" t="s">
        <v>318</v>
      </c>
      <c r="C1904" s="8" t="s">
        <v>38</v>
      </c>
      <c r="D1904" s="284" t="s">
        <v>260</v>
      </c>
      <c r="E1904" s="40">
        <v>300</v>
      </c>
      <c r="F1904" s="40">
        <v>-118.14</v>
      </c>
      <c r="G1904" s="40">
        <v>-181.86</v>
      </c>
      <c r="H1904" s="40">
        <v>0</v>
      </c>
      <c r="I1904" s="40">
        <v>1</v>
      </c>
    </row>
    <row r="1905" spans="2:9" hidden="1" outlineLevel="2" x14ac:dyDescent="0.25">
      <c r="B1905" s="317" t="s">
        <v>318</v>
      </c>
      <c r="C1905" s="8" t="s">
        <v>29</v>
      </c>
      <c r="D1905" s="284" t="s">
        <v>268</v>
      </c>
      <c r="E1905" s="40">
        <v>392.6</v>
      </c>
      <c r="F1905" s="40">
        <v>0</v>
      </c>
      <c r="G1905" s="40">
        <v>0</v>
      </c>
      <c r="H1905" s="40">
        <v>392.6</v>
      </c>
      <c r="I1905" s="40">
        <v>1</v>
      </c>
    </row>
    <row r="1906" spans="2:9" hidden="1" outlineLevel="2" x14ac:dyDescent="0.25">
      <c r="B1906" s="317" t="s">
        <v>318</v>
      </c>
      <c r="C1906" s="8" t="s">
        <v>16</v>
      </c>
      <c r="D1906" s="284" t="s">
        <v>266</v>
      </c>
      <c r="E1906" s="40">
        <v>300</v>
      </c>
      <c r="F1906" s="40">
        <v>-362.9</v>
      </c>
      <c r="G1906" s="40">
        <v>62.9</v>
      </c>
      <c r="H1906" s="40">
        <v>0</v>
      </c>
      <c r="I1906" s="40">
        <v>1</v>
      </c>
    </row>
    <row r="1907" spans="2:9" hidden="1" outlineLevel="2" x14ac:dyDescent="0.25">
      <c r="B1907" s="317" t="s">
        <v>318</v>
      </c>
      <c r="C1907" s="8" t="s">
        <v>1413</v>
      </c>
      <c r="D1907" s="284" t="s">
        <v>1487</v>
      </c>
      <c r="E1907" s="40">
        <v>300</v>
      </c>
      <c r="F1907" s="40">
        <v>-117.06</v>
      </c>
      <c r="G1907" s="40">
        <v>-179.65</v>
      </c>
      <c r="H1907" s="40">
        <v>3.29</v>
      </c>
      <c r="I1907" s="40">
        <v>1</v>
      </c>
    </row>
    <row r="1908" spans="2:9" hidden="1" outlineLevel="2" x14ac:dyDescent="0.25">
      <c r="B1908" s="317" t="s">
        <v>318</v>
      </c>
      <c r="C1908" s="8" t="s">
        <v>16</v>
      </c>
      <c r="D1908" s="284" t="s">
        <v>266</v>
      </c>
      <c r="E1908" s="40">
        <v>1522</v>
      </c>
      <c r="F1908" s="40">
        <v>-362.9</v>
      </c>
      <c r="G1908" s="40">
        <v>-1159.0999999999999</v>
      </c>
      <c r="H1908" s="40">
        <v>0</v>
      </c>
      <c r="I1908" s="40">
        <v>1</v>
      </c>
    </row>
    <row r="1909" spans="2:9" hidden="1" outlineLevel="2" x14ac:dyDescent="0.25">
      <c r="B1909" s="317" t="s">
        <v>318</v>
      </c>
      <c r="C1909" s="8" t="s">
        <v>249</v>
      </c>
      <c r="D1909" s="284" t="s">
        <v>284</v>
      </c>
      <c r="E1909" s="40">
        <v>300</v>
      </c>
      <c r="F1909" s="40">
        <v>-227.88</v>
      </c>
      <c r="G1909" s="40">
        <v>-72.12</v>
      </c>
      <c r="H1909" s="40">
        <v>0</v>
      </c>
      <c r="I1909" s="40">
        <v>1</v>
      </c>
    </row>
    <row r="1910" spans="2:9" hidden="1" outlineLevel="2" x14ac:dyDescent="0.25">
      <c r="B1910" s="317" t="s">
        <v>318</v>
      </c>
      <c r="C1910" s="8" t="s">
        <v>1413</v>
      </c>
      <c r="D1910" s="284" t="s">
        <v>1487</v>
      </c>
      <c r="E1910" s="40">
        <v>1522</v>
      </c>
      <c r="F1910" s="40">
        <v>-487.06</v>
      </c>
      <c r="G1910" s="40">
        <v>-901.44</v>
      </c>
      <c r="H1910" s="40">
        <v>133.5</v>
      </c>
      <c r="I1910" s="40">
        <v>1</v>
      </c>
    </row>
    <row r="1911" spans="2:9" hidden="1" outlineLevel="2" x14ac:dyDescent="0.25">
      <c r="B1911" s="317" t="s">
        <v>318</v>
      </c>
      <c r="C1911" s="8" t="s">
        <v>19</v>
      </c>
      <c r="D1911" s="284" t="s">
        <v>262</v>
      </c>
      <c r="E1911" s="40">
        <v>300</v>
      </c>
      <c r="F1911" s="40">
        <v>0</v>
      </c>
      <c r="G1911" s="40">
        <v>-300</v>
      </c>
      <c r="H1911" s="40">
        <v>0</v>
      </c>
      <c r="I1911" s="40">
        <v>1</v>
      </c>
    </row>
    <row r="1912" spans="2:9" hidden="1" outlineLevel="2" x14ac:dyDescent="0.25">
      <c r="B1912" s="317" t="s">
        <v>318</v>
      </c>
      <c r="C1912" s="8" t="s">
        <v>38</v>
      </c>
      <c r="D1912" s="284" t="s">
        <v>260</v>
      </c>
      <c r="E1912" s="40">
        <v>1522</v>
      </c>
      <c r="F1912" s="40">
        <v>-477.32</v>
      </c>
      <c r="G1912" s="40">
        <v>-1044.68</v>
      </c>
      <c r="H1912" s="40">
        <v>0</v>
      </c>
      <c r="I1912" s="40">
        <v>1</v>
      </c>
    </row>
    <row r="1913" spans="2:9" hidden="1" outlineLevel="2" x14ac:dyDescent="0.25">
      <c r="B1913" s="317" t="s">
        <v>318</v>
      </c>
      <c r="C1913" s="8" t="s">
        <v>133</v>
      </c>
      <c r="D1913" s="284" t="s">
        <v>276</v>
      </c>
      <c r="E1913" s="40">
        <v>1522</v>
      </c>
      <c r="F1913" s="40">
        <v>-362.9</v>
      </c>
      <c r="G1913" s="40">
        <v>-1159.0999999999999</v>
      </c>
      <c r="H1913" s="40">
        <v>0</v>
      </c>
      <c r="I1913" s="40">
        <v>1</v>
      </c>
    </row>
    <row r="1914" spans="2:9" hidden="1" outlineLevel="2" x14ac:dyDescent="0.25">
      <c r="B1914" s="317" t="s">
        <v>318</v>
      </c>
      <c r="C1914" s="8" t="s">
        <v>29</v>
      </c>
      <c r="D1914" s="284" t="s">
        <v>268</v>
      </c>
      <c r="E1914" s="40">
        <v>300</v>
      </c>
      <c r="F1914" s="40">
        <v>0</v>
      </c>
      <c r="G1914" s="40">
        <v>0</v>
      </c>
      <c r="H1914" s="40">
        <v>300</v>
      </c>
      <c r="I1914" s="40">
        <v>1</v>
      </c>
    </row>
    <row r="1915" spans="2:9" hidden="1" outlineLevel="2" x14ac:dyDescent="0.25">
      <c r="B1915" s="317" t="s">
        <v>318</v>
      </c>
      <c r="C1915" s="8" t="s">
        <v>62</v>
      </c>
      <c r="D1915" s="284" t="s">
        <v>282</v>
      </c>
      <c r="E1915" s="40">
        <v>936.2</v>
      </c>
      <c r="F1915" s="40">
        <v>0</v>
      </c>
      <c r="G1915" s="40">
        <v>0</v>
      </c>
      <c r="H1915" s="40">
        <v>936.2</v>
      </c>
      <c r="I1915" s="40">
        <v>1</v>
      </c>
    </row>
    <row r="1916" spans="2:9" hidden="1" outlineLevel="2" x14ac:dyDescent="0.25">
      <c r="B1916" s="317" t="s">
        <v>318</v>
      </c>
      <c r="C1916" s="8" t="s">
        <v>38</v>
      </c>
      <c r="D1916" s="284" t="s">
        <v>260</v>
      </c>
      <c r="E1916" s="40">
        <v>1522</v>
      </c>
      <c r="F1916" s="40">
        <v>-599.09</v>
      </c>
      <c r="G1916" s="40">
        <v>-922.91</v>
      </c>
      <c r="H1916" s="40">
        <v>0</v>
      </c>
      <c r="I1916" s="40">
        <v>1</v>
      </c>
    </row>
    <row r="1917" spans="2:9" hidden="1" outlineLevel="2" x14ac:dyDescent="0.25">
      <c r="B1917" s="317" t="s">
        <v>318</v>
      </c>
      <c r="C1917" s="8" t="s">
        <v>133</v>
      </c>
      <c r="D1917" s="284" t="s">
        <v>276</v>
      </c>
      <c r="E1917" s="40">
        <v>1522</v>
      </c>
      <c r="F1917" s="40">
        <v>-362.9</v>
      </c>
      <c r="G1917" s="40">
        <v>-1159.0999999999999</v>
      </c>
      <c r="H1917" s="40">
        <v>0</v>
      </c>
      <c r="I1917" s="40">
        <v>1</v>
      </c>
    </row>
    <row r="1918" spans="2:9" hidden="1" outlineLevel="2" x14ac:dyDescent="0.25">
      <c r="B1918" s="317" t="s">
        <v>318</v>
      </c>
      <c r="C1918" s="8" t="s">
        <v>1413</v>
      </c>
      <c r="D1918" s="284" t="s">
        <v>1487</v>
      </c>
      <c r="E1918" s="40">
        <v>300</v>
      </c>
      <c r="F1918" s="40">
        <v>-117.06</v>
      </c>
      <c r="G1918" s="40">
        <v>-179.65</v>
      </c>
      <c r="H1918" s="40">
        <v>3.29</v>
      </c>
      <c r="I1918" s="40">
        <v>1</v>
      </c>
    </row>
    <row r="1919" spans="2:9" hidden="1" outlineLevel="2" x14ac:dyDescent="0.25">
      <c r="B1919" s="317" t="s">
        <v>318</v>
      </c>
      <c r="C1919" s="8" t="s">
        <v>16</v>
      </c>
      <c r="D1919" s="284" t="s">
        <v>266</v>
      </c>
      <c r="E1919" s="40">
        <v>1614.6</v>
      </c>
      <c r="F1919" s="40">
        <v>-362.9</v>
      </c>
      <c r="G1919" s="40">
        <v>-1251.7</v>
      </c>
      <c r="H1919" s="40">
        <v>0</v>
      </c>
      <c r="I1919" s="40">
        <v>1</v>
      </c>
    </row>
    <row r="1920" spans="2:9" hidden="1" outlineLevel="2" x14ac:dyDescent="0.25">
      <c r="B1920" s="317" t="s">
        <v>318</v>
      </c>
      <c r="C1920" s="8" t="s">
        <v>84</v>
      </c>
      <c r="D1920" s="284" t="s">
        <v>271</v>
      </c>
      <c r="E1920" s="40">
        <v>936.2</v>
      </c>
      <c r="F1920" s="40">
        <v>-257.60000000000002</v>
      </c>
      <c r="G1920" s="40">
        <v>-678.6</v>
      </c>
      <c r="H1920" s="40">
        <v>0</v>
      </c>
      <c r="I1920" s="40">
        <v>1</v>
      </c>
    </row>
    <row r="1921" spans="2:9" hidden="1" outlineLevel="2" x14ac:dyDescent="0.25">
      <c r="B1921" s="317" t="s">
        <v>318</v>
      </c>
      <c r="C1921" s="8" t="s">
        <v>249</v>
      </c>
      <c r="D1921" s="284" t="s">
        <v>284</v>
      </c>
      <c r="E1921" s="40">
        <v>1306</v>
      </c>
      <c r="F1921" s="40">
        <v>0</v>
      </c>
      <c r="G1921" s="40">
        <v>0</v>
      </c>
      <c r="H1921" s="40">
        <v>1306</v>
      </c>
      <c r="I1921" s="40">
        <v>1</v>
      </c>
    </row>
    <row r="1922" spans="2:9" hidden="1" outlineLevel="2" x14ac:dyDescent="0.25">
      <c r="B1922" s="317" t="s">
        <v>318</v>
      </c>
      <c r="C1922" s="8" t="s">
        <v>1413</v>
      </c>
      <c r="D1922" s="284" t="s">
        <v>1487</v>
      </c>
      <c r="E1922" s="40">
        <v>1522</v>
      </c>
      <c r="F1922" s="40">
        <v>-487.06</v>
      </c>
      <c r="G1922" s="40">
        <v>-901.44</v>
      </c>
      <c r="H1922" s="40">
        <v>133.5</v>
      </c>
      <c r="I1922" s="40">
        <v>1</v>
      </c>
    </row>
    <row r="1923" spans="2:9" hidden="1" outlineLevel="2" x14ac:dyDescent="0.25">
      <c r="B1923" s="317" t="s">
        <v>318</v>
      </c>
      <c r="C1923" s="8" t="s">
        <v>19</v>
      </c>
      <c r="D1923" s="284" t="s">
        <v>262</v>
      </c>
      <c r="E1923" s="40">
        <v>300</v>
      </c>
      <c r="F1923" s="40">
        <v>0</v>
      </c>
      <c r="G1923" s="40">
        <v>-300</v>
      </c>
      <c r="H1923" s="40">
        <v>0</v>
      </c>
      <c r="I1923" s="40">
        <v>1</v>
      </c>
    </row>
    <row r="1924" spans="2:9" hidden="1" outlineLevel="2" x14ac:dyDescent="0.25">
      <c r="B1924" s="317" t="s">
        <v>318</v>
      </c>
      <c r="C1924" s="8" t="s">
        <v>16</v>
      </c>
      <c r="D1924" s="284" t="s">
        <v>266</v>
      </c>
      <c r="E1924" s="40">
        <v>92.6</v>
      </c>
      <c r="F1924" s="40">
        <v>-21.6</v>
      </c>
      <c r="G1924" s="40">
        <v>-71</v>
      </c>
      <c r="H1924" s="40">
        <v>0</v>
      </c>
      <c r="I1924" s="40">
        <v>1</v>
      </c>
    </row>
    <row r="1925" spans="2:9" hidden="1" outlineLevel="2" x14ac:dyDescent="0.25">
      <c r="B1925" s="317" t="s">
        <v>318</v>
      </c>
      <c r="C1925" s="8" t="s">
        <v>38</v>
      </c>
      <c r="D1925" s="284" t="s">
        <v>260</v>
      </c>
      <c r="E1925" s="40">
        <v>1522</v>
      </c>
      <c r="F1925" s="40">
        <v>-477.32</v>
      </c>
      <c r="G1925" s="40">
        <v>-1044.68</v>
      </c>
      <c r="H1925" s="40">
        <v>0</v>
      </c>
      <c r="I1925" s="40">
        <v>1</v>
      </c>
    </row>
    <row r="1926" spans="2:9" hidden="1" outlineLevel="2" x14ac:dyDescent="0.25">
      <c r="B1926" s="317" t="s">
        <v>318</v>
      </c>
      <c r="C1926" s="8" t="s">
        <v>38</v>
      </c>
      <c r="D1926" s="284" t="s">
        <v>260</v>
      </c>
      <c r="E1926" s="40">
        <v>300</v>
      </c>
      <c r="F1926" s="40">
        <v>-118.14</v>
      </c>
      <c r="G1926" s="40">
        <v>-181.86</v>
      </c>
      <c r="H1926" s="40">
        <v>0</v>
      </c>
      <c r="I1926" s="40">
        <v>1</v>
      </c>
    </row>
    <row r="1927" spans="2:9" hidden="1" outlineLevel="2" x14ac:dyDescent="0.25">
      <c r="B1927" s="317" t="s">
        <v>318</v>
      </c>
      <c r="C1927" s="8" t="s">
        <v>38</v>
      </c>
      <c r="D1927" s="284" t="s">
        <v>260</v>
      </c>
      <c r="E1927" s="40">
        <v>392.6</v>
      </c>
      <c r="F1927" s="40">
        <v>-118.14</v>
      </c>
      <c r="G1927" s="40">
        <v>-274.45999999999998</v>
      </c>
      <c r="H1927" s="40">
        <v>0</v>
      </c>
      <c r="I1927" s="40">
        <v>1</v>
      </c>
    </row>
    <row r="1928" spans="2:9" hidden="1" outlineLevel="2" x14ac:dyDescent="0.25">
      <c r="B1928" s="317" t="s">
        <v>318</v>
      </c>
      <c r="C1928" s="8" t="s">
        <v>29</v>
      </c>
      <c r="D1928" s="284" t="s">
        <v>268</v>
      </c>
      <c r="E1928" s="40">
        <v>300</v>
      </c>
      <c r="F1928" s="40">
        <v>0</v>
      </c>
      <c r="G1928" s="40">
        <v>0</v>
      </c>
      <c r="H1928" s="40">
        <v>300</v>
      </c>
      <c r="I1928" s="40">
        <v>1</v>
      </c>
    </row>
    <row r="1929" spans="2:9" hidden="1" outlineLevel="2" x14ac:dyDescent="0.25">
      <c r="B1929" s="317" t="s">
        <v>318</v>
      </c>
      <c r="C1929" s="8" t="s">
        <v>248</v>
      </c>
      <c r="D1929" s="284" t="s">
        <v>283</v>
      </c>
      <c r="E1929" s="40">
        <v>300</v>
      </c>
      <c r="F1929" s="40">
        <v>-300</v>
      </c>
      <c r="G1929" s="40">
        <v>0</v>
      </c>
      <c r="H1929" s="40">
        <v>0</v>
      </c>
      <c r="I1929" s="40">
        <v>1</v>
      </c>
    </row>
    <row r="1930" spans="2:9" hidden="1" outlineLevel="2" x14ac:dyDescent="0.25">
      <c r="B1930" s="317" t="s">
        <v>318</v>
      </c>
      <c r="C1930" s="8" t="s">
        <v>62</v>
      </c>
      <c r="D1930" s="284" t="s">
        <v>282</v>
      </c>
      <c r="E1930" s="40">
        <v>300</v>
      </c>
      <c r="F1930" s="40">
        <v>0</v>
      </c>
      <c r="G1930" s="40">
        <v>0</v>
      </c>
      <c r="H1930" s="40">
        <v>300</v>
      </c>
      <c r="I1930" s="40">
        <v>1</v>
      </c>
    </row>
    <row r="1931" spans="2:9" hidden="1" outlineLevel="2" x14ac:dyDescent="0.25">
      <c r="B1931" s="317" t="s">
        <v>318</v>
      </c>
      <c r="C1931" s="8" t="s">
        <v>16</v>
      </c>
      <c r="D1931" s="284" t="s">
        <v>266</v>
      </c>
      <c r="E1931" s="40">
        <v>300</v>
      </c>
      <c r="F1931" s="40">
        <v>-362.9</v>
      </c>
      <c r="G1931" s="40">
        <v>62.9</v>
      </c>
      <c r="H1931" s="40">
        <v>0</v>
      </c>
      <c r="I1931" s="40">
        <v>1</v>
      </c>
    </row>
    <row r="1932" spans="2:9" hidden="1" outlineLevel="2" x14ac:dyDescent="0.25">
      <c r="B1932" s="317" t="s">
        <v>318</v>
      </c>
      <c r="C1932" s="8" t="s">
        <v>38</v>
      </c>
      <c r="D1932" s="284" t="s">
        <v>260</v>
      </c>
      <c r="E1932" s="40">
        <v>1522</v>
      </c>
      <c r="F1932" s="40">
        <v>-599.09</v>
      </c>
      <c r="G1932" s="40">
        <v>-922.91</v>
      </c>
      <c r="H1932" s="40">
        <v>0</v>
      </c>
      <c r="I1932" s="40">
        <v>1</v>
      </c>
    </row>
    <row r="1933" spans="2:9" hidden="1" outlineLevel="2" x14ac:dyDescent="0.25">
      <c r="B1933" s="317" t="s">
        <v>318</v>
      </c>
      <c r="C1933" s="8" t="s">
        <v>133</v>
      </c>
      <c r="D1933" s="284" t="s">
        <v>276</v>
      </c>
      <c r="E1933" s="40">
        <v>1522</v>
      </c>
      <c r="F1933" s="40">
        <v>-362.9</v>
      </c>
      <c r="G1933" s="40">
        <v>-1159.0999999999999</v>
      </c>
      <c r="H1933" s="40">
        <v>0</v>
      </c>
      <c r="I1933" s="40">
        <v>1</v>
      </c>
    </row>
    <row r="1934" spans="2:9" hidden="1" outlineLevel="2" x14ac:dyDescent="0.25">
      <c r="B1934" s="317" t="s">
        <v>318</v>
      </c>
      <c r="C1934" s="8" t="s">
        <v>1413</v>
      </c>
      <c r="D1934" s="284" t="s">
        <v>1487</v>
      </c>
      <c r="E1934" s="40">
        <v>300</v>
      </c>
      <c r="F1934" s="40">
        <v>-117.06</v>
      </c>
      <c r="G1934" s="40">
        <v>-179.65</v>
      </c>
      <c r="H1934" s="40">
        <v>3.29</v>
      </c>
      <c r="I1934" s="40">
        <v>1</v>
      </c>
    </row>
    <row r="1935" spans="2:9" hidden="1" outlineLevel="2" x14ac:dyDescent="0.25">
      <c r="B1935" s="317" t="s">
        <v>318</v>
      </c>
      <c r="C1935" s="8" t="s">
        <v>16</v>
      </c>
      <c r="D1935" s="284" t="s">
        <v>266</v>
      </c>
      <c r="E1935" s="40">
        <v>1522</v>
      </c>
      <c r="F1935" s="40">
        <v>-362.9</v>
      </c>
      <c r="G1935" s="40">
        <v>-1159.0999999999999</v>
      </c>
      <c r="H1935" s="40">
        <v>0</v>
      </c>
      <c r="I1935" s="40">
        <v>1</v>
      </c>
    </row>
    <row r="1936" spans="2:9" hidden="1" outlineLevel="2" x14ac:dyDescent="0.25">
      <c r="B1936" s="317" t="s">
        <v>318</v>
      </c>
      <c r="C1936" s="8" t="s">
        <v>84</v>
      </c>
      <c r="D1936" s="284" t="s">
        <v>271</v>
      </c>
      <c r="E1936" s="40">
        <v>300</v>
      </c>
      <c r="F1936" s="40">
        <v>-263.35000000000002</v>
      </c>
      <c r="G1936" s="40">
        <v>-36.65</v>
      </c>
      <c r="H1936" s="40">
        <v>0</v>
      </c>
      <c r="I1936" s="40">
        <v>1</v>
      </c>
    </row>
    <row r="1937" spans="2:9" hidden="1" outlineLevel="2" x14ac:dyDescent="0.25">
      <c r="B1937" s="317" t="s">
        <v>318</v>
      </c>
      <c r="C1937" s="8" t="s">
        <v>249</v>
      </c>
      <c r="D1937" s="284" t="s">
        <v>284</v>
      </c>
      <c r="E1937" s="40">
        <v>392.6</v>
      </c>
      <c r="F1937" s="40">
        <v>-187.88</v>
      </c>
      <c r="G1937" s="40">
        <v>-164.72</v>
      </c>
      <c r="H1937" s="40">
        <v>40</v>
      </c>
      <c r="I1937" s="40">
        <v>1</v>
      </c>
    </row>
    <row r="1938" spans="2:9" hidden="1" outlineLevel="2" x14ac:dyDescent="0.25">
      <c r="B1938" s="317" t="s">
        <v>318</v>
      </c>
      <c r="C1938" s="8" t="s">
        <v>1413</v>
      </c>
      <c r="D1938" s="284" t="s">
        <v>1487</v>
      </c>
      <c r="E1938" s="40">
        <v>1522</v>
      </c>
      <c r="F1938" s="40">
        <v>-487.06</v>
      </c>
      <c r="G1938" s="40">
        <v>-901.44</v>
      </c>
      <c r="H1938" s="40">
        <v>133.5</v>
      </c>
      <c r="I1938" s="40">
        <v>1</v>
      </c>
    </row>
    <row r="1939" spans="2:9" hidden="1" outlineLevel="2" x14ac:dyDescent="0.25">
      <c r="B1939" s="317" t="s">
        <v>318</v>
      </c>
      <c r="C1939" s="8" t="s">
        <v>19</v>
      </c>
      <c r="D1939" s="284" t="s">
        <v>262</v>
      </c>
      <c r="E1939" s="40">
        <v>300</v>
      </c>
      <c r="F1939" s="40">
        <v>0</v>
      </c>
      <c r="G1939" s="40">
        <v>-300</v>
      </c>
      <c r="H1939" s="40">
        <v>0</v>
      </c>
      <c r="I1939" s="40">
        <v>1</v>
      </c>
    </row>
    <row r="1940" spans="2:9" hidden="1" outlineLevel="2" x14ac:dyDescent="0.25">
      <c r="B1940" s="317" t="s">
        <v>318</v>
      </c>
      <c r="C1940" s="8" t="s">
        <v>16</v>
      </c>
      <c r="D1940" s="284" t="s">
        <v>266</v>
      </c>
      <c r="E1940" s="40">
        <v>1522</v>
      </c>
      <c r="F1940" s="40">
        <v>-362.9</v>
      </c>
      <c r="G1940" s="40">
        <v>-1159.0999999999999</v>
      </c>
      <c r="H1940" s="40">
        <v>0</v>
      </c>
      <c r="I1940" s="40">
        <v>1</v>
      </c>
    </row>
    <row r="1941" spans="2:9" hidden="1" outlineLevel="2" x14ac:dyDescent="0.25">
      <c r="B1941" s="317" t="s">
        <v>318</v>
      </c>
      <c r="C1941" s="8" t="s">
        <v>38</v>
      </c>
      <c r="D1941" s="284" t="s">
        <v>260</v>
      </c>
      <c r="E1941" s="40">
        <v>1522</v>
      </c>
      <c r="F1941" s="40">
        <v>-477.32</v>
      </c>
      <c r="G1941" s="40">
        <v>-1044.68</v>
      </c>
      <c r="H1941" s="40">
        <v>0</v>
      </c>
      <c r="I1941" s="40">
        <v>1</v>
      </c>
    </row>
    <row r="1942" spans="2:9" hidden="1" outlineLevel="2" x14ac:dyDescent="0.25">
      <c r="B1942" s="317" t="s">
        <v>318</v>
      </c>
      <c r="C1942" s="8" t="s">
        <v>244</v>
      </c>
      <c r="D1942" s="284" t="s">
        <v>275</v>
      </c>
      <c r="E1942" s="40">
        <v>318.10000000000002</v>
      </c>
      <c r="F1942" s="40">
        <v>-140.25</v>
      </c>
      <c r="G1942" s="40">
        <v>-177.85</v>
      </c>
      <c r="H1942" s="40">
        <v>0</v>
      </c>
      <c r="I1942" s="40">
        <v>1</v>
      </c>
    </row>
    <row r="1943" spans="2:9" hidden="1" outlineLevel="2" x14ac:dyDescent="0.25">
      <c r="B1943" s="317" t="s">
        <v>318</v>
      </c>
      <c r="C1943" s="8" t="s">
        <v>244</v>
      </c>
      <c r="D1943" s="284" t="s">
        <v>275</v>
      </c>
      <c r="E1943" s="40">
        <v>318.10000000000002</v>
      </c>
      <c r="F1943" s="40">
        <v>-140.25</v>
      </c>
      <c r="G1943" s="40">
        <v>-177.85</v>
      </c>
      <c r="H1943" s="40">
        <v>0</v>
      </c>
      <c r="I1943" s="40">
        <v>1</v>
      </c>
    </row>
    <row r="1944" spans="2:9" hidden="1" outlineLevel="2" x14ac:dyDescent="0.25">
      <c r="B1944" s="317" t="s">
        <v>318</v>
      </c>
      <c r="C1944" s="8" t="s">
        <v>38</v>
      </c>
      <c r="D1944" s="284" t="s">
        <v>260</v>
      </c>
      <c r="E1944" s="40">
        <v>300</v>
      </c>
      <c r="F1944" s="40">
        <v>-118.14</v>
      </c>
      <c r="G1944" s="40">
        <v>-181.86</v>
      </c>
      <c r="H1944" s="40">
        <v>0</v>
      </c>
      <c r="I1944" s="40">
        <v>1</v>
      </c>
    </row>
    <row r="1945" spans="2:9" hidden="1" outlineLevel="2" x14ac:dyDescent="0.25">
      <c r="B1945" s="317" t="s">
        <v>318</v>
      </c>
      <c r="C1945" s="8" t="s">
        <v>29</v>
      </c>
      <c r="D1945" s="284" t="s">
        <v>268</v>
      </c>
      <c r="E1945" s="40">
        <v>300</v>
      </c>
      <c r="F1945" s="40">
        <v>0</v>
      </c>
      <c r="G1945" s="40">
        <v>0</v>
      </c>
      <c r="H1945" s="40">
        <v>300</v>
      </c>
      <c r="I1945" s="40">
        <v>1</v>
      </c>
    </row>
    <row r="1946" spans="2:9" hidden="1" outlineLevel="2" x14ac:dyDescent="0.25">
      <c r="B1946" s="317" t="s">
        <v>318</v>
      </c>
      <c r="C1946" s="8" t="s">
        <v>248</v>
      </c>
      <c r="D1946" s="284" t="s">
        <v>283</v>
      </c>
      <c r="E1946" s="40">
        <v>443</v>
      </c>
      <c r="F1946" s="40">
        <v>-343</v>
      </c>
      <c r="G1946" s="40">
        <v>-100</v>
      </c>
      <c r="H1946" s="40">
        <v>0</v>
      </c>
      <c r="I1946" s="40">
        <v>1</v>
      </c>
    </row>
    <row r="1947" spans="2:9" hidden="1" outlineLevel="2" x14ac:dyDescent="0.25">
      <c r="B1947" s="317" t="s">
        <v>318</v>
      </c>
      <c r="C1947" s="8" t="s">
        <v>62</v>
      </c>
      <c r="D1947" s="284" t="s">
        <v>282</v>
      </c>
      <c r="E1947" s="40">
        <v>743</v>
      </c>
      <c r="F1947" s="40">
        <v>0</v>
      </c>
      <c r="G1947" s="40">
        <v>0</v>
      </c>
      <c r="H1947" s="40">
        <v>743</v>
      </c>
      <c r="I1947" s="40">
        <v>1</v>
      </c>
    </row>
    <row r="1948" spans="2:9" hidden="1" outlineLevel="2" x14ac:dyDescent="0.25">
      <c r="B1948" s="317" t="s">
        <v>318</v>
      </c>
      <c r="C1948" s="8" t="s">
        <v>16</v>
      </c>
      <c r="D1948" s="284" t="s">
        <v>266</v>
      </c>
      <c r="E1948" s="40">
        <v>743</v>
      </c>
      <c r="F1948" s="40">
        <v>-531.38</v>
      </c>
      <c r="G1948" s="40">
        <v>-211.62</v>
      </c>
      <c r="H1948" s="40">
        <v>0</v>
      </c>
      <c r="I1948" s="40">
        <v>1</v>
      </c>
    </row>
    <row r="1949" spans="2:9" hidden="1" outlineLevel="2" x14ac:dyDescent="0.25">
      <c r="B1949" s="317" t="s">
        <v>318</v>
      </c>
      <c r="C1949" s="8" t="s">
        <v>38</v>
      </c>
      <c r="D1949" s="284" t="s">
        <v>260</v>
      </c>
      <c r="E1949" s="40">
        <v>1522</v>
      </c>
      <c r="F1949" s="40">
        <v>-599.09</v>
      </c>
      <c r="G1949" s="40">
        <v>-922.91</v>
      </c>
      <c r="H1949" s="40">
        <v>0</v>
      </c>
      <c r="I1949" s="40">
        <v>1</v>
      </c>
    </row>
    <row r="1950" spans="2:9" hidden="1" outlineLevel="2" x14ac:dyDescent="0.25">
      <c r="B1950" s="317" t="s">
        <v>318</v>
      </c>
      <c r="C1950" s="8" t="s">
        <v>133</v>
      </c>
      <c r="D1950" s="284" t="s">
        <v>276</v>
      </c>
      <c r="E1950" s="40">
        <v>2057.6</v>
      </c>
      <c r="F1950" s="40">
        <v>-531.38</v>
      </c>
      <c r="G1950" s="40">
        <v>-1526.22</v>
      </c>
      <c r="H1950" s="40">
        <v>0</v>
      </c>
      <c r="I1950" s="40">
        <v>1</v>
      </c>
    </row>
    <row r="1951" spans="2:9" hidden="1" outlineLevel="2" x14ac:dyDescent="0.25">
      <c r="B1951" s="317" t="s">
        <v>318</v>
      </c>
      <c r="C1951" s="8" t="s">
        <v>16</v>
      </c>
      <c r="D1951" s="284" t="s">
        <v>266</v>
      </c>
      <c r="E1951" s="40">
        <v>1965</v>
      </c>
      <c r="F1951" s="40">
        <v>0</v>
      </c>
      <c r="G1951" s="40">
        <v>0</v>
      </c>
      <c r="H1951" s="40">
        <v>1965</v>
      </c>
      <c r="I1951" s="40">
        <v>1</v>
      </c>
    </row>
    <row r="1952" spans="2:9" hidden="1" outlineLevel="2" x14ac:dyDescent="0.25">
      <c r="B1952" s="317" t="s">
        <v>318</v>
      </c>
      <c r="C1952" s="8" t="s">
        <v>84</v>
      </c>
      <c r="D1952" s="284" t="s">
        <v>271</v>
      </c>
      <c r="E1952" s="40">
        <v>300</v>
      </c>
      <c r="F1952" s="40">
        <v>-263.35000000000002</v>
      </c>
      <c r="G1952" s="40">
        <v>-36.65</v>
      </c>
      <c r="H1952" s="40">
        <v>0</v>
      </c>
      <c r="I1952" s="40">
        <v>1</v>
      </c>
    </row>
    <row r="1953" spans="2:9" hidden="1" outlineLevel="2" x14ac:dyDescent="0.25">
      <c r="B1953" s="317" t="s">
        <v>318</v>
      </c>
      <c r="C1953" s="8" t="s">
        <v>249</v>
      </c>
      <c r="D1953" s="284" t="s">
        <v>284</v>
      </c>
      <c r="E1953" s="40">
        <v>743</v>
      </c>
      <c r="F1953" s="40">
        <v>-320.87</v>
      </c>
      <c r="G1953" s="40">
        <v>-382.13</v>
      </c>
      <c r="H1953" s="40">
        <v>40</v>
      </c>
      <c r="I1953" s="40">
        <v>1</v>
      </c>
    </row>
    <row r="1954" spans="2:9" hidden="1" outlineLevel="2" x14ac:dyDescent="0.25">
      <c r="B1954" s="317" t="s">
        <v>318</v>
      </c>
      <c r="C1954" s="8" t="s">
        <v>1413</v>
      </c>
      <c r="D1954" s="284" t="s">
        <v>1487</v>
      </c>
      <c r="E1954" s="40">
        <v>1614.6</v>
      </c>
      <c r="F1954" s="40">
        <v>-487.06</v>
      </c>
      <c r="G1954" s="40">
        <v>-994.04</v>
      </c>
      <c r="H1954" s="40">
        <v>133.5</v>
      </c>
      <c r="I1954" s="40">
        <v>1</v>
      </c>
    </row>
    <row r="1955" spans="2:9" hidden="1" outlineLevel="2" x14ac:dyDescent="0.25">
      <c r="B1955" s="317" t="s">
        <v>318</v>
      </c>
      <c r="C1955" s="8" t="s">
        <v>19</v>
      </c>
      <c r="D1955" s="284" t="s">
        <v>262</v>
      </c>
      <c r="E1955" s="40">
        <v>300</v>
      </c>
      <c r="F1955" s="40">
        <v>0</v>
      </c>
      <c r="G1955" s="40">
        <v>-300</v>
      </c>
      <c r="H1955" s="40">
        <v>0</v>
      </c>
      <c r="I1955" s="40">
        <v>1</v>
      </c>
    </row>
    <row r="1956" spans="2:9" hidden="1" outlineLevel="2" x14ac:dyDescent="0.25">
      <c r="B1956" s="317" t="s">
        <v>318</v>
      </c>
      <c r="C1956" s="8" t="s">
        <v>16</v>
      </c>
      <c r="D1956" s="284" t="s">
        <v>266</v>
      </c>
      <c r="E1956" s="40">
        <v>1522</v>
      </c>
      <c r="F1956" s="40">
        <v>-362.9</v>
      </c>
      <c r="G1956" s="40">
        <v>-1159.0999999999999</v>
      </c>
      <c r="H1956" s="40">
        <v>0</v>
      </c>
      <c r="I1956" s="40">
        <v>1</v>
      </c>
    </row>
    <row r="1957" spans="2:9" hidden="1" outlineLevel="2" x14ac:dyDescent="0.25">
      <c r="B1957" s="317" t="s">
        <v>318</v>
      </c>
      <c r="C1957" s="8" t="s">
        <v>38</v>
      </c>
      <c r="D1957" s="284" t="s">
        <v>260</v>
      </c>
      <c r="E1957" s="40">
        <v>1965</v>
      </c>
      <c r="F1957" s="40">
        <v>-608.13</v>
      </c>
      <c r="G1957" s="40">
        <v>-1353.87</v>
      </c>
      <c r="H1957" s="40">
        <v>3</v>
      </c>
      <c r="I1957" s="40">
        <v>1</v>
      </c>
    </row>
    <row r="1958" spans="2:9" hidden="1" outlineLevel="2" x14ac:dyDescent="0.25">
      <c r="B1958" s="317" t="s">
        <v>318</v>
      </c>
      <c r="C1958" s="8" t="s">
        <v>244</v>
      </c>
      <c r="D1958" s="284" t="s">
        <v>275</v>
      </c>
      <c r="E1958" s="40">
        <v>1965</v>
      </c>
      <c r="F1958" s="40">
        <v>-561.4</v>
      </c>
      <c r="G1958" s="40">
        <v>-1403.6</v>
      </c>
      <c r="H1958" s="40">
        <v>0</v>
      </c>
      <c r="I1958" s="40">
        <v>1</v>
      </c>
    </row>
    <row r="1959" spans="2:9" hidden="1" outlineLevel="2" x14ac:dyDescent="0.25">
      <c r="B1959" s="317" t="s">
        <v>318</v>
      </c>
      <c r="C1959" s="8" t="s">
        <v>38</v>
      </c>
      <c r="D1959" s="284" t="s">
        <v>260</v>
      </c>
      <c r="E1959" s="40">
        <v>743</v>
      </c>
      <c r="F1959" s="40">
        <v>-251.95</v>
      </c>
      <c r="G1959" s="40">
        <v>-491.05</v>
      </c>
      <c r="H1959" s="40">
        <v>0</v>
      </c>
      <c r="I1959" s="40">
        <v>1</v>
      </c>
    </row>
    <row r="1960" spans="2:9" hidden="1" outlineLevel="2" x14ac:dyDescent="0.25">
      <c r="B1960" s="317" t="s">
        <v>318</v>
      </c>
      <c r="C1960" s="8" t="s">
        <v>29</v>
      </c>
      <c r="D1960" s="284" t="s">
        <v>268</v>
      </c>
      <c r="E1960" s="40">
        <v>743</v>
      </c>
      <c r="F1960" s="40">
        <v>-73.8</v>
      </c>
      <c r="G1960" s="40">
        <v>-650.75</v>
      </c>
      <c r="H1960" s="40">
        <v>18.45</v>
      </c>
      <c r="I1960" s="40">
        <v>1</v>
      </c>
    </row>
    <row r="1961" spans="2:9" hidden="1" outlineLevel="2" x14ac:dyDescent="0.25">
      <c r="B1961" s="317" t="s">
        <v>318</v>
      </c>
      <c r="C1961" s="8" t="s">
        <v>248</v>
      </c>
      <c r="D1961" s="284" t="s">
        <v>283</v>
      </c>
      <c r="E1961" s="40">
        <v>300</v>
      </c>
      <c r="F1961" s="40">
        <v>-300</v>
      </c>
      <c r="G1961" s="40">
        <v>0</v>
      </c>
      <c r="H1961" s="40">
        <v>0</v>
      </c>
      <c r="I1961" s="40">
        <v>1</v>
      </c>
    </row>
    <row r="1962" spans="2:9" hidden="1" outlineLevel="2" x14ac:dyDescent="0.25">
      <c r="B1962" s="317" t="s">
        <v>318</v>
      </c>
      <c r="C1962" s="8" t="s">
        <v>62</v>
      </c>
      <c r="D1962" s="284" t="s">
        <v>282</v>
      </c>
      <c r="E1962" s="40">
        <v>300</v>
      </c>
      <c r="F1962" s="40">
        <v>0</v>
      </c>
      <c r="G1962" s="40">
        <v>0</v>
      </c>
      <c r="H1962" s="40">
        <v>300</v>
      </c>
      <c r="I1962" s="40">
        <v>1</v>
      </c>
    </row>
    <row r="1963" spans="2:9" hidden="1" outlineLevel="2" x14ac:dyDescent="0.25">
      <c r="B1963" s="317" t="s">
        <v>318</v>
      </c>
      <c r="C1963" s="8" t="s">
        <v>16</v>
      </c>
      <c r="D1963" s="284" t="s">
        <v>266</v>
      </c>
      <c r="E1963" s="40">
        <v>300</v>
      </c>
      <c r="F1963" s="40">
        <v>-362.9</v>
      </c>
      <c r="G1963" s="40">
        <v>62.9</v>
      </c>
      <c r="H1963" s="40">
        <v>0</v>
      </c>
      <c r="I1963" s="40">
        <v>1</v>
      </c>
    </row>
    <row r="1964" spans="2:9" hidden="1" outlineLevel="2" x14ac:dyDescent="0.25">
      <c r="B1964" s="317" t="s">
        <v>318</v>
      </c>
      <c r="C1964" s="8" t="s">
        <v>38</v>
      </c>
      <c r="D1964" s="284" t="s">
        <v>260</v>
      </c>
      <c r="E1964" s="40">
        <v>1965</v>
      </c>
      <c r="F1964" s="40">
        <v>-732.9</v>
      </c>
      <c r="G1964" s="40">
        <v>-1232.0999999999999</v>
      </c>
      <c r="H1964" s="40">
        <v>0</v>
      </c>
      <c r="I1964" s="40">
        <v>1</v>
      </c>
    </row>
    <row r="1965" spans="2:9" hidden="1" outlineLevel="2" x14ac:dyDescent="0.25">
      <c r="B1965" s="317" t="s">
        <v>318</v>
      </c>
      <c r="C1965" s="8" t="s">
        <v>16</v>
      </c>
      <c r="D1965" s="284" t="s">
        <v>266</v>
      </c>
      <c r="E1965" s="40">
        <v>1522</v>
      </c>
      <c r="F1965" s="40">
        <v>-362.9</v>
      </c>
      <c r="G1965" s="40">
        <v>-1159.0999999999999</v>
      </c>
      <c r="H1965" s="40">
        <v>0</v>
      </c>
      <c r="I1965" s="40">
        <v>1</v>
      </c>
    </row>
    <row r="1966" spans="2:9" hidden="1" outlineLevel="2" x14ac:dyDescent="0.25">
      <c r="B1966" s="317" t="s">
        <v>318</v>
      </c>
      <c r="C1966" s="8" t="s">
        <v>249</v>
      </c>
      <c r="D1966" s="284" t="s">
        <v>284</v>
      </c>
      <c r="E1966" s="40">
        <v>300</v>
      </c>
      <c r="F1966" s="40">
        <v>-187.88</v>
      </c>
      <c r="G1966" s="40">
        <v>-72.12</v>
      </c>
      <c r="H1966" s="40">
        <v>40</v>
      </c>
      <c r="I1966" s="40">
        <v>1</v>
      </c>
    </row>
    <row r="1967" spans="2:9" hidden="1" outlineLevel="2" x14ac:dyDescent="0.25">
      <c r="B1967" s="317" t="s">
        <v>318</v>
      </c>
      <c r="C1967" s="8" t="s">
        <v>1413</v>
      </c>
      <c r="D1967" s="284" t="s">
        <v>1487</v>
      </c>
      <c r="E1967" s="40">
        <v>1965</v>
      </c>
      <c r="F1967" s="40">
        <v>-595.62</v>
      </c>
      <c r="G1967" s="40">
        <v>-1206.1300000000001</v>
      </c>
      <c r="H1967" s="40">
        <v>163.25</v>
      </c>
      <c r="I1967" s="40">
        <v>1</v>
      </c>
    </row>
    <row r="1968" spans="2:9" hidden="1" outlineLevel="2" x14ac:dyDescent="0.25">
      <c r="B1968" s="317" t="s">
        <v>318</v>
      </c>
      <c r="C1968" s="8" t="s">
        <v>16</v>
      </c>
      <c r="D1968" s="284" t="s">
        <v>266</v>
      </c>
      <c r="E1968" s="40">
        <v>1522</v>
      </c>
      <c r="F1968" s="40">
        <v>-362.9</v>
      </c>
      <c r="G1968" s="40">
        <v>-1159.0999999999999</v>
      </c>
      <c r="H1968" s="40">
        <v>0</v>
      </c>
      <c r="I1968" s="40">
        <v>1</v>
      </c>
    </row>
    <row r="1969" spans="2:9" hidden="1" outlineLevel="2" x14ac:dyDescent="0.25">
      <c r="B1969" s="317" t="s">
        <v>318</v>
      </c>
      <c r="C1969" s="8" t="s">
        <v>38</v>
      </c>
      <c r="D1969" s="284" t="s">
        <v>260</v>
      </c>
      <c r="E1969" s="40">
        <v>1614.6</v>
      </c>
      <c r="F1969" s="40">
        <v>-477.32</v>
      </c>
      <c r="G1969" s="40">
        <v>-1015.51</v>
      </c>
      <c r="H1969" s="40">
        <v>121.77</v>
      </c>
      <c r="I1969" s="40">
        <v>1</v>
      </c>
    </row>
    <row r="1970" spans="2:9" hidden="1" outlineLevel="2" x14ac:dyDescent="0.25">
      <c r="B1970" s="317" t="s">
        <v>318</v>
      </c>
      <c r="C1970" s="8" t="s">
        <v>244</v>
      </c>
      <c r="D1970" s="284" t="s">
        <v>275</v>
      </c>
      <c r="E1970" s="40">
        <v>1522</v>
      </c>
      <c r="F1970" s="40">
        <v>-469.15</v>
      </c>
      <c r="G1970" s="40">
        <v>-1052.8499999999999</v>
      </c>
      <c r="H1970" s="40">
        <v>0</v>
      </c>
      <c r="I1970" s="40">
        <v>1</v>
      </c>
    </row>
    <row r="1971" spans="2:9" hidden="1" outlineLevel="2" x14ac:dyDescent="0.25">
      <c r="B1971" s="317" t="s">
        <v>318</v>
      </c>
      <c r="C1971" s="8" t="s">
        <v>38</v>
      </c>
      <c r="D1971" s="284" t="s">
        <v>260</v>
      </c>
      <c r="E1971" s="40">
        <v>300</v>
      </c>
      <c r="F1971" s="40">
        <v>-118.14</v>
      </c>
      <c r="G1971" s="40">
        <v>-181.86</v>
      </c>
      <c r="H1971" s="40">
        <v>0</v>
      </c>
      <c r="I1971" s="40">
        <v>1</v>
      </c>
    </row>
    <row r="1972" spans="2:9" hidden="1" outlineLevel="2" x14ac:dyDescent="0.25">
      <c r="B1972" s="317" t="s">
        <v>318</v>
      </c>
      <c r="C1972" s="8" t="s">
        <v>29</v>
      </c>
      <c r="D1972" s="284" t="s">
        <v>268</v>
      </c>
      <c r="E1972" s="40">
        <v>300</v>
      </c>
      <c r="F1972" s="40">
        <v>0</v>
      </c>
      <c r="G1972" s="40">
        <v>0</v>
      </c>
      <c r="H1972" s="40">
        <v>300</v>
      </c>
      <c r="I1972" s="40">
        <v>1</v>
      </c>
    </row>
    <row r="1973" spans="2:9" hidden="1" outlineLevel="2" x14ac:dyDescent="0.25">
      <c r="B1973" s="317" t="s">
        <v>318</v>
      </c>
      <c r="C1973" s="8" t="s">
        <v>62</v>
      </c>
      <c r="D1973" s="284" t="s">
        <v>282</v>
      </c>
      <c r="E1973" s="40">
        <v>300</v>
      </c>
      <c r="F1973" s="40">
        <v>-225</v>
      </c>
      <c r="G1973" s="40">
        <v>-75</v>
      </c>
      <c r="H1973" s="40">
        <v>0</v>
      </c>
      <c r="I1973" s="40">
        <v>1</v>
      </c>
    </row>
    <row r="1974" spans="2:9" hidden="1" outlineLevel="2" x14ac:dyDescent="0.25">
      <c r="B1974" s="317" t="s">
        <v>318</v>
      </c>
      <c r="C1974" s="8" t="s">
        <v>133</v>
      </c>
      <c r="D1974" s="284" t="s">
        <v>276</v>
      </c>
      <c r="E1974" s="40">
        <v>1522</v>
      </c>
      <c r="F1974" s="40">
        <v>-362.9</v>
      </c>
      <c r="G1974" s="40">
        <v>-1159.0999999999999</v>
      </c>
      <c r="H1974" s="40">
        <v>0</v>
      </c>
      <c r="I1974" s="40">
        <v>1</v>
      </c>
    </row>
    <row r="1975" spans="2:9" hidden="1" outlineLevel="2" x14ac:dyDescent="0.25">
      <c r="B1975" s="317" t="s">
        <v>318</v>
      </c>
      <c r="C1975" s="8" t="s">
        <v>84</v>
      </c>
      <c r="D1975" s="284" t="s">
        <v>271</v>
      </c>
      <c r="E1975" s="40">
        <v>300</v>
      </c>
      <c r="F1975" s="40">
        <v>0</v>
      </c>
      <c r="G1975" s="40">
        <v>0</v>
      </c>
      <c r="H1975" s="40">
        <v>300</v>
      </c>
      <c r="I1975" s="40">
        <v>1</v>
      </c>
    </row>
    <row r="1976" spans="2:9" hidden="1" outlineLevel="2" x14ac:dyDescent="0.25">
      <c r="B1976" s="317" t="s">
        <v>318</v>
      </c>
      <c r="C1976" s="8" t="s">
        <v>249</v>
      </c>
      <c r="D1976" s="284" t="s">
        <v>284</v>
      </c>
      <c r="E1976" s="40">
        <v>300</v>
      </c>
      <c r="F1976" s="40">
        <v>-187.88</v>
      </c>
      <c r="G1976" s="40">
        <v>-72.12</v>
      </c>
      <c r="H1976" s="40">
        <v>40</v>
      </c>
      <c r="I1976" s="40">
        <v>1</v>
      </c>
    </row>
    <row r="1977" spans="2:9" hidden="1" outlineLevel="2" x14ac:dyDescent="0.25">
      <c r="B1977" s="317" t="s">
        <v>318</v>
      </c>
      <c r="C1977" s="8" t="s">
        <v>38</v>
      </c>
      <c r="D1977" s="284" t="s">
        <v>260</v>
      </c>
      <c r="E1977" s="40">
        <v>1522</v>
      </c>
      <c r="F1977" s="40">
        <v>-477.32</v>
      </c>
      <c r="G1977" s="40">
        <v>-1044.68</v>
      </c>
      <c r="H1977" s="40">
        <v>0</v>
      </c>
      <c r="I1977" s="40">
        <v>1</v>
      </c>
    </row>
    <row r="1978" spans="2:9" hidden="1" outlineLevel="2" x14ac:dyDescent="0.25">
      <c r="B1978" s="317" t="s">
        <v>318</v>
      </c>
      <c r="C1978" s="8" t="s">
        <v>244</v>
      </c>
      <c r="D1978" s="284" t="s">
        <v>275</v>
      </c>
      <c r="E1978" s="40">
        <v>1522</v>
      </c>
      <c r="F1978" s="40">
        <v>-469.15</v>
      </c>
      <c r="G1978" s="40">
        <v>-1052.8499999999999</v>
      </c>
      <c r="H1978" s="40">
        <v>0</v>
      </c>
      <c r="I1978" s="40">
        <v>1</v>
      </c>
    </row>
    <row r="1979" spans="2:9" hidden="1" outlineLevel="2" x14ac:dyDescent="0.25">
      <c r="B1979" s="317" t="s">
        <v>318</v>
      </c>
      <c r="C1979" s="8" t="s">
        <v>16</v>
      </c>
      <c r="D1979" s="284" t="s">
        <v>266</v>
      </c>
      <c r="E1979" s="40">
        <v>1614.6</v>
      </c>
      <c r="F1979" s="40">
        <v>-362.9</v>
      </c>
      <c r="G1979" s="40">
        <v>-1251.7</v>
      </c>
      <c r="H1979" s="40">
        <v>0</v>
      </c>
      <c r="I1979" s="40">
        <v>1</v>
      </c>
    </row>
    <row r="1980" spans="2:9" hidden="1" outlineLevel="2" x14ac:dyDescent="0.25">
      <c r="B1980" s="317" t="s">
        <v>318</v>
      </c>
      <c r="C1980" s="8" t="s">
        <v>38</v>
      </c>
      <c r="D1980" s="284" t="s">
        <v>260</v>
      </c>
      <c r="E1980" s="40">
        <v>1443.83</v>
      </c>
      <c r="F1980" s="40">
        <v>-371.76</v>
      </c>
      <c r="G1980" s="40">
        <v>-1072.07</v>
      </c>
      <c r="H1980" s="40">
        <v>0</v>
      </c>
      <c r="I1980" s="40">
        <v>1</v>
      </c>
    </row>
    <row r="1981" spans="2:9" hidden="1" outlineLevel="2" x14ac:dyDescent="0.25">
      <c r="B1981" s="317" t="s">
        <v>318</v>
      </c>
      <c r="C1981" s="8" t="s">
        <v>38</v>
      </c>
      <c r="D1981" s="284" t="s">
        <v>260</v>
      </c>
      <c r="E1981" s="40">
        <v>1522</v>
      </c>
      <c r="F1981" s="40">
        <v>-599.09</v>
      </c>
      <c r="G1981" s="40">
        <v>-922.91</v>
      </c>
      <c r="H1981" s="40">
        <v>0</v>
      </c>
      <c r="I1981" s="40">
        <v>1</v>
      </c>
    </row>
    <row r="1982" spans="2:9" hidden="1" outlineLevel="2" x14ac:dyDescent="0.25">
      <c r="B1982" s="317" t="s">
        <v>318</v>
      </c>
      <c r="C1982" s="8" t="s">
        <v>1413</v>
      </c>
      <c r="D1982" s="284" t="s">
        <v>1487</v>
      </c>
      <c r="E1982" s="40">
        <v>1522</v>
      </c>
      <c r="F1982" s="40">
        <v>-487.06</v>
      </c>
      <c r="G1982" s="40">
        <v>-901.44</v>
      </c>
      <c r="H1982" s="40">
        <v>133.5</v>
      </c>
      <c r="I1982" s="40">
        <v>1</v>
      </c>
    </row>
    <row r="1983" spans="2:9" hidden="1" outlineLevel="2" x14ac:dyDescent="0.25">
      <c r="B1983" s="317" t="s">
        <v>318</v>
      </c>
      <c r="C1983" s="8" t="s">
        <v>38</v>
      </c>
      <c r="D1983" s="284" t="s">
        <v>260</v>
      </c>
      <c r="E1983" s="40">
        <v>300</v>
      </c>
      <c r="F1983" s="40">
        <v>-118.14</v>
      </c>
      <c r="G1983" s="40">
        <v>-181.86</v>
      </c>
      <c r="H1983" s="40">
        <v>0</v>
      </c>
      <c r="I1983" s="40">
        <v>1</v>
      </c>
    </row>
    <row r="1984" spans="2:9" hidden="1" outlineLevel="2" x14ac:dyDescent="0.25">
      <c r="B1984" s="317" t="s">
        <v>318</v>
      </c>
      <c r="C1984" s="8" t="s">
        <v>29</v>
      </c>
      <c r="D1984" s="284" t="s">
        <v>268</v>
      </c>
      <c r="E1984" s="40">
        <v>300</v>
      </c>
      <c r="F1984" s="40">
        <v>0</v>
      </c>
      <c r="G1984" s="40">
        <v>0</v>
      </c>
      <c r="H1984" s="40">
        <v>300</v>
      </c>
      <c r="I1984" s="40">
        <v>1</v>
      </c>
    </row>
    <row r="1985" spans="2:9" hidden="1" outlineLevel="2" x14ac:dyDescent="0.25">
      <c r="B1985" s="317" t="s">
        <v>318</v>
      </c>
      <c r="C1985" s="8" t="s">
        <v>84</v>
      </c>
      <c r="D1985" s="284" t="s">
        <v>271</v>
      </c>
      <c r="E1985" s="40">
        <v>636.20000000000005</v>
      </c>
      <c r="F1985" s="40">
        <v>-257.60000000000002</v>
      </c>
      <c r="G1985" s="40">
        <v>-378.6</v>
      </c>
      <c r="H1985" s="40">
        <v>0</v>
      </c>
      <c r="I1985" s="40">
        <v>1</v>
      </c>
    </row>
    <row r="1986" spans="2:9" hidden="1" outlineLevel="2" x14ac:dyDescent="0.25">
      <c r="B1986" s="317" t="s">
        <v>318</v>
      </c>
      <c r="C1986" s="8" t="s">
        <v>38</v>
      </c>
      <c r="D1986" s="284" t="s">
        <v>260</v>
      </c>
      <c r="E1986" s="40">
        <v>1614.6</v>
      </c>
      <c r="F1986" s="40">
        <v>-477.32</v>
      </c>
      <c r="G1986" s="40">
        <v>-1015.51</v>
      </c>
      <c r="H1986" s="40">
        <v>121.77</v>
      </c>
      <c r="I1986" s="40">
        <v>1</v>
      </c>
    </row>
    <row r="1987" spans="2:9" hidden="1" outlineLevel="2" x14ac:dyDescent="0.25">
      <c r="B1987" s="317" t="s">
        <v>318</v>
      </c>
      <c r="C1987" s="8" t="s">
        <v>133</v>
      </c>
      <c r="D1987" s="284" t="s">
        <v>276</v>
      </c>
      <c r="E1987" s="40">
        <v>1522</v>
      </c>
      <c r="F1987" s="40">
        <v>-362.9</v>
      </c>
      <c r="G1987" s="40">
        <v>-1159.0999999999999</v>
      </c>
      <c r="H1987" s="40">
        <v>0</v>
      </c>
      <c r="I1987" s="40">
        <v>1</v>
      </c>
    </row>
    <row r="1988" spans="2:9" hidden="1" outlineLevel="2" x14ac:dyDescent="0.25">
      <c r="B1988" s="317" t="s">
        <v>318</v>
      </c>
      <c r="C1988" s="8" t="s">
        <v>84</v>
      </c>
      <c r="D1988" s="284" t="s">
        <v>271</v>
      </c>
      <c r="E1988" s="40">
        <v>300</v>
      </c>
      <c r="F1988" s="40">
        <v>-263.35000000000002</v>
      </c>
      <c r="G1988" s="40">
        <v>-36.65</v>
      </c>
      <c r="H1988" s="40">
        <v>0</v>
      </c>
      <c r="I1988" s="40">
        <v>1</v>
      </c>
    </row>
    <row r="1989" spans="2:9" hidden="1" outlineLevel="2" x14ac:dyDescent="0.25">
      <c r="B1989" s="317" t="s">
        <v>318</v>
      </c>
      <c r="C1989" s="8" t="s">
        <v>249</v>
      </c>
      <c r="D1989" s="284" t="s">
        <v>284</v>
      </c>
      <c r="E1989" s="40">
        <v>300</v>
      </c>
      <c r="F1989" s="40">
        <v>-187.88</v>
      </c>
      <c r="G1989" s="40">
        <v>-112.12</v>
      </c>
      <c r="H1989" s="40">
        <v>0</v>
      </c>
      <c r="I1989" s="40">
        <v>1</v>
      </c>
    </row>
    <row r="1990" spans="2:9" hidden="1" outlineLevel="2" x14ac:dyDescent="0.25">
      <c r="B1990" s="317" t="s">
        <v>318</v>
      </c>
      <c r="C1990" s="8" t="s">
        <v>16</v>
      </c>
      <c r="D1990" s="284" t="s">
        <v>266</v>
      </c>
      <c r="E1990" s="40">
        <v>8465.73</v>
      </c>
      <c r="F1990" s="40">
        <v>-2314.04</v>
      </c>
      <c r="G1990" s="40">
        <v>-6151.69</v>
      </c>
      <c r="H1990" s="40">
        <v>0</v>
      </c>
      <c r="I1990" s="40">
        <v>1</v>
      </c>
    </row>
    <row r="1991" spans="2:9" hidden="1" outlineLevel="2" x14ac:dyDescent="0.25">
      <c r="B1991" s="317" t="s">
        <v>318</v>
      </c>
      <c r="C1991" s="8" t="s">
        <v>16</v>
      </c>
      <c r="D1991" s="284" t="s">
        <v>266</v>
      </c>
      <c r="E1991" s="40">
        <v>1443.83</v>
      </c>
      <c r="F1991" s="40">
        <v>-722.93</v>
      </c>
      <c r="G1991" s="40">
        <v>-720.9</v>
      </c>
      <c r="H1991" s="40">
        <v>0</v>
      </c>
      <c r="I1991" s="40">
        <v>1</v>
      </c>
    </row>
    <row r="1992" spans="2:9" hidden="1" outlineLevel="2" x14ac:dyDescent="0.25">
      <c r="B1992" s="317" t="s">
        <v>318</v>
      </c>
      <c r="C1992" s="8" t="s">
        <v>1413</v>
      </c>
      <c r="D1992" s="284" t="s">
        <v>1487</v>
      </c>
      <c r="E1992" s="40">
        <v>1522</v>
      </c>
      <c r="F1992" s="40">
        <v>-487.06</v>
      </c>
      <c r="G1992" s="40">
        <v>-901.44</v>
      </c>
      <c r="H1992" s="40">
        <v>133.5</v>
      </c>
      <c r="I1992" s="40">
        <v>1</v>
      </c>
    </row>
    <row r="1993" spans="2:9" hidden="1" outlineLevel="2" x14ac:dyDescent="0.25">
      <c r="B1993" s="317" t="s">
        <v>318</v>
      </c>
      <c r="C1993" s="8" t="s">
        <v>16</v>
      </c>
      <c r="D1993" s="284" t="s">
        <v>266</v>
      </c>
      <c r="E1993" s="40">
        <v>2057.6</v>
      </c>
      <c r="F1993" s="40">
        <v>-1099.24</v>
      </c>
      <c r="G1993" s="40">
        <v>-958.36</v>
      </c>
      <c r="H1993" s="40">
        <v>0</v>
      </c>
      <c r="I1993" s="40">
        <v>1</v>
      </c>
    </row>
    <row r="1994" spans="2:9" hidden="1" outlineLevel="2" x14ac:dyDescent="0.25">
      <c r="B1994" s="317" t="s">
        <v>318</v>
      </c>
      <c r="C1994" s="8" t="s">
        <v>38</v>
      </c>
      <c r="D1994" s="284" t="s">
        <v>260</v>
      </c>
      <c r="E1994" s="40">
        <v>1522</v>
      </c>
      <c r="F1994" s="40">
        <v>-477.32</v>
      </c>
      <c r="G1994" s="40">
        <v>-1044.68</v>
      </c>
      <c r="H1994" s="40">
        <v>0</v>
      </c>
      <c r="I1994" s="40">
        <v>1</v>
      </c>
    </row>
    <row r="1995" spans="2:9" hidden="1" outlineLevel="2" x14ac:dyDescent="0.25">
      <c r="B1995" s="317" t="s">
        <v>318</v>
      </c>
      <c r="C1995" s="8" t="s">
        <v>244</v>
      </c>
      <c r="D1995" s="284" t="s">
        <v>275</v>
      </c>
      <c r="E1995" s="40">
        <v>1522</v>
      </c>
      <c r="F1995" s="40">
        <v>-469.15</v>
      </c>
      <c r="G1995" s="40">
        <v>-1052.8499999999999</v>
      </c>
      <c r="H1995" s="40">
        <v>0</v>
      </c>
      <c r="I1995" s="40">
        <v>1</v>
      </c>
    </row>
    <row r="1996" spans="2:9" hidden="1" outlineLevel="2" x14ac:dyDescent="0.25">
      <c r="B1996" s="317" t="s">
        <v>318</v>
      </c>
      <c r="C1996" s="8" t="s">
        <v>16</v>
      </c>
      <c r="D1996" s="284" t="s">
        <v>266</v>
      </c>
      <c r="E1996" s="40">
        <v>1522</v>
      </c>
      <c r="F1996" s="40">
        <v>-362.9</v>
      </c>
      <c r="G1996" s="40">
        <v>-1159.0999999999999</v>
      </c>
      <c r="H1996" s="40">
        <v>0</v>
      </c>
      <c r="I1996" s="40">
        <v>1</v>
      </c>
    </row>
    <row r="1997" spans="2:9" hidden="1" outlineLevel="2" x14ac:dyDescent="0.25">
      <c r="B1997" s="317" t="s">
        <v>318</v>
      </c>
      <c r="C1997" s="8" t="s">
        <v>38</v>
      </c>
      <c r="D1997" s="284" t="s">
        <v>260</v>
      </c>
      <c r="E1997" s="40">
        <v>300</v>
      </c>
      <c r="F1997" s="40">
        <v>-228</v>
      </c>
      <c r="G1997" s="40">
        <v>-72</v>
      </c>
      <c r="H1997" s="40">
        <v>0</v>
      </c>
      <c r="I1997" s="40">
        <v>1</v>
      </c>
    </row>
    <row r="1998" spans="2:9" hidden="1" outlineLevel="2" x14ac:dyDescent="0.25">
      <c r="B1998" s="317" t="s">
        <v>318</v>
      </c>
      <c r="C1998" s="8" t="s">
        <v>62</v>
      </c>
      <c r="D1998" s="284" t="s">
        <v>282</v>
      </c>
      <c r="E1998" s="40">
        <v>300</v>
      </c>
      <c r="F1998" s="40">
        <v>-225</v>
      </c>
      <c r="G1998" s="40">
        <v>-75</v>
      </c>
      <c r="H1998" s="40">
        <v>0</v>
      </c>
      <c r="I1998" s="40">
        <v>1</v>
      </c>
    </row>
    <row r="1999" spans="2:9" hidden="1" outlineLevel="2" x14ac:dyDescent="0.25">
      <c r="B1999" s="317" t="s">
        <v>318</v>
      </c>
      <c r="C1999" s="8" t="s">
        <v>38</v>
      </c>
      <c r="D1999" s="284" t="s">
        <v>260</v>
      </c>
      <c r="E1999" s="40">
        <v>743</v>
      </c>
      <c r="F1999" s="40">
        <v>-251.95</v>
      </c>
      <c r="G1999" s="40">
        <v>-491.05</v>
      </c>
      <c r="H1999" s="40">
        <v>0</v>
      </c>
      <c r="I1999" s="40">
        <v>1</v>
      </c>
    </row>
    <row r="2000" spans="2:9" hidden="1" outlineLevel="2" x14ac:dyDescent="0.25">
      <c r="B2000" s="317" t="s">
        <v>318</v>
      </c>
      <c r="C2000" s="8" t="s">
        <v>29</v>
      </c>
      <c r="D2000" s="284" t="s">
        <v>268</v>
      </c>
      <c r="E2000" s="40">
        <v>743</v>
      </c>
      <c r="F2000" s="40">
        <v>-73.8</v>
      </c>
      <c r="G2000" s="40">
        <v>-650.75</v>
      </c>
      <c r="H2000" s="40">
        <v>18.45</v>
      </c>
      <c r="I2000" s="40">
        <v>1</v>
      </c>
    </row>
    <row r="2001" spans="2:9" hidden="1" outlineLevel="2" x14ac:dyDescent="0.25">
      <c r="B2001" s="317" t="s">
        <v>318</v>
      </c>
      <c r="C2001" s="8" t="s">
        <v>62</v>
      </c>
      <c r="D2001" s="284" t="s">
        <v>282</v>
      </c>
      <c r="E2001" s="40">
        <v>743</v>
      </c>
      <c r="F2001" s="40">
        <v>-557.25</v>
      </c>
      <c r="G2001" s="40">
        <v>-185.75</v>
      </c>
      <c r="H2001" s="40">
        <v>0</v>
      </c>
      <c r="I2001" s="40">
        <v>1</v>
      </c>
    </row>
    <row r="2002" spans="2:9" hidden="1" outlineLevel="2" x14ac:dyDescent="0.25">
      <c r="B2002" s="317" t="s">
        <v>318</v>
      </c>
      <c r="C2002" s="8" t="s">
        <v>38</v>
      </c>
      <c r="D2002" s="284" t="s">
        <v>260</v>
      </c>
      <c r="E2002" s="40">
        <v>1965</v>
      </c>
      <c r="F2002" s="40">
        <v>-570.15</v>
      </c>
      <c r="G2002" s="40">
        <v>-1232.0999999999999</v>
      </c>
      <c r="H2002" s="40">
        <v>162.75</v>
      </c>
      <c r="I2002" s="40">
        <v>1</v>
      </c>
    </row>
    <row r="2003" spans="2:9" hidden="1" outlineLevel="2" x14ac:dyDescent="0.25">
      <c r="B2003" s="317" t="s">
        <v>318</v>
      </c>
      <c r="C2003" s="8" t="s">
        <v>133</v>
      </c>
      <c r="D2003" s="284" t="s">
        <v>276</v>
      </c>
      <c r="E2003" s="40">
        <v>1522</v>
      </c>
      <c r="F2003" s="40">
        <v>-362.9</v>
      </c>
      <c r="G2003" s="40">
        <v>-1159.0999999999999</v>
      </c>
      <c r="H2003" s="40">
        <v>0</v>
      </c>
      <c r="I2003" s="40">
        <v>1</v>
      </c>
    </row>
    <row r="2004" spans="2:9" hidden="1" outlineLevel="2" x14ac:dyDescent="0.25">
      <c r="B2004" s="317" t="s">
        <v>318</v>
      </c>
      <c r="C2004" s="8" t="s">
        <v>84</v>
      </c>
      <c r="D2004" s="284" t="s">
        <v>271</v>
      </c>
      <c r="E2004" s="40">
        <v>743</v>
      </c>
      <c r="F2004" s="40">
        <v>-348.07</v>
      </c>
      <c r="G2004" s="40">
        <v>-394.93</v>
      </c>
      <c r="H2004" s="40">
        <v>0</v>
      </c>
      <c r="I2004" s="40">
        <v>1</v>
      </c>
    </row>
    <row r="2005" spans="2:9" hidden="1" outlineLevel="2" x14ac:dyDescent="0.25">
      <c r="B2005" s="317" t="s">
        <v>318</v>
      </c>
      <c r="C2005" s="8" t="s">
        <v>249</v>
      </c>
      <c r="D2005" s="284" t="s">
        <v>284</v>
      </c>
      <c r="E2005" s="40">
        <v>835.6</v>
      </c>
      <c r="F2005" s="40">
        <v>-320.87</v>
      </c>
      <c r="G2005" s="40">
        <v>-474.73</v>
      </c>
      <c r="H2005" s="40">
        <v>40</v>
      </c>
      <c r="I2005" s="40">
        <v>1</v>
      </c>
    </row>
    <row r="2006" spans="2:9" hidden="1" outlineLevel="2" x14ac:dyDescent="0.25">
      <c r="B2006" s="317" t="s">
        <v>318</v>
      </c>
      <c r="C2006" s="8" t="s">
        <v>16</v>
      </c>
      <c r="D2006" s="284" t="s">
        <v>266</v>
      </c>
      <c r="E2006" s="40">
        <v>743</v>
      </c>
      <c r="F2006" s="40">
        <v>-318.82</v>
      </c>
      <c r="G2006" s="40">
        <v>-424.18</v>
      </c>
      <c r="H2006" s="40">
        <v>0</v>
      </c>
      <c r="I2006" s="40">
        <v>1</v>
      </c>
    </row>
    <row r="2007" spans="2:9" hidden="1" outlineLevel="2" x14ac:dyDescent="0.25">
      <c r="B2007" s="317" t="s">
        <v>318</v>
      </c>
      <c r="C2007" s="8" t="s">
        <v>1413</v>
      </c>
      <c r="D2007" s="284" t="s">
        <v>1487</v>
      </c>
      <c r="E2007" s="40">
        <v>1522</v>
      </c>
      <c r="F2007" s="40">
        <v>-487.06</v>
      </c>
      <c r="G2007" s="40">
        <v>-901.44</v>
      </c>
      <c r="H2007" s="40">
        <v>133.5</v>
      </c>
      <c r="I2007" s="40">
        <v>1</v>
      </c>
    </row>
    <row r="2008" spans="2:9" hidden="1" outlineLevel="2" x14ac:dyDescent="0.25">
      <c r="B2008" s="317" t="s">
        <v>318</v>
      </c>
      <c r="C2008" s="8" t="s">
        <v>38</v>
      </c>
      <c r="D2008" s="284" t="s">
        <v>260</v>
      </c>
      <c r="E2008" s="40">
        <v>1965</v>
      </c>
      <c r="F2008" s="40">
        <v>-608.13</v>
      </c>
      <c r="G2008" s="40">
        <v>-1353.87</v>
      </c>
      <c r="H2008" s="40">
        <v>3</v>
      </c>
      <c r="I2008" s="40">
        <v>1</v>
      </c>
    </row>
    <row r="2009" spans="2:9" hidden="1" outlineLevel="2" x14ac:dyDescent="0.25">
      <c r="B2009" s="317" t="s">
        <v>318</v>
      </c>
      <c r="C2009" s="8" t="s">
        <v>244</v>
      </c>
      <c r="D2009" s="284" t="s">
        <v>275</v>
      </c>
      <c r="E2009" s="40">
        <v>2057.6</v>
      </c>
      <c r="F2009" s="40">
        <v>-561.4</v>
      </c>
      <c r="G2009" s="40">
        <v>-1496.2</v>
      </c>
      <c r="H2009" s="40">
        <v>0</v>
      </c>
      <c r="I2009" s="40">
        <v>1</v>
      </c>
    </row>
    <row r="2010" spans="2:9" hidden="1" outlineLevel="2" x14ac:dyDescent="0.25">
      <c r="B2010" s="317" t="s">
        <v>318</v>
      </c>
      <c r="C2010" s="8" t="s">
        <v>38</v>
      </c>
      <c r="D2010" s="284" t="s">
        <v>260</v>
      </c>
      <c r="E2010" s="40">
        <v>743</v>
      </c>
      <c r="F2010" s="40">
        <v>-361.81</v>
      </c>
      <c r="G2010" s="40">
        <v>-381.19</v>
      </c>
      <c r="H2010" s="40">
        <v>0</v>
      </c>
      <c r="I2010" s="40">
        <v>1</v>
      </c>
    </row>
    <row r="2011" spans="2:9" hidden="1" outlineLevel="2" x14ac:dyDescent="0.25">
      <c r="B2011" s="317" t="s">
        <v>318</v>
      </c>
      <c r="C2011" s="8" t="s">
        <v>38</v>
      </c>
      <c r="D2011" s="284" t="s">
        <v>260</v>
      </c>
      <c r="E2011" s="40">
        <v>392.6</v>
      </c>
      <c r="F2011" s="40">
        <v>-118.14</v>
      </c>
      <c r="G2011" s="40">
        <v>-274.45999999999998</v>
      </c>
      <c r="H2011" s="40">
        <v>0</v>
      </c>
      <c r="I2011" s="40">
        <v>1</v>
      </c>
    </row>
    <row r="2012" spans="2:9" hidden="1" outlineLevel="2" x14ac:dyDescent="0.25">
      <c r="B2012" s="317" t="s">
        <v>318</v>
      </c>
      <c r="C2012" s="8" t="s">
        <v>29</v>
      </c>
      <c r="D2012" s="284" t="s">
        <v>268</v>
      </c>
      <c r="E2012" s="40">
        <v>3318</v>
      </c>
      <c r="F2012" s="40">
        <v>-342.99</v>
      </c>
      <c r="G2012" s="40">
        <v>-2889.26</v>
      </c>
      <c r="H2012" s="40">
        <v>85.75</v>
      </c>
      <c r="I2012" s="40">
        <v>1</v>
      </c>
    </row>
    <row r="2013" spans="2:9" hidden="1" outlineLevel="2" x14ac:dyDescent="0.25">
      <c r="B2013" s="317" t="s">
        <v>318</v>
      </c>
      <c r="C2013" s="8" t="s">
        <v>38</v>
      </c>
      <c r="D2013" s="284" t="s">
        <v>260</v>
      </c>
      <c r="E2013" s="40">
        <v>1513.6</v>
      </c>
      <c r="F2013" s="40">
        <v>-133.81</v>
      </c>
      <c r="G2013" s="40">
        <v>-1379.79</v>
      </c>
      <c r="H2013" s="40">
        <v>0</v>
      </c>
      <c r="I2013" s="40">
        <v>1</v>
      </c>
    </row>
    <row r="2014" spans="2:9" hidden="1" outlineLevel="2" x14ac:dyDescent="0.25">
      <c r="B2014" s="317" t="s">
        <v>318</v>
      </c>
      <c r="C2014" s="8" t="s">
        <v>62</v>
      </c>
      <c r="D2014" s="284" t="s">
        <v>282</v>
      </c>
      <c r="E2014" s="40">
        <v>300</v>
      </c>
      <c r="F2014" s="40">
        <v>-225</v>
      </c>
      <c r="G2014" s="40">
        <v>-75</v>
      </c>
      <c r="H2014" s="40">
        <v>0</v>
      </c>
      <c r="I2014" s="40">
        <v>1</v>
      </c>
    </row>
    <row r="2015" spans="2:9" hidden="1" outlineLevel="2" x14ac:dyDescent="0.25">
      <c r="B2015" s="317" t="s">
        <v>318</v>
      </c>
      <c r="C2015" s="8" t="s">
        <v>38</v>
      </c>
      <c r="D2015" s="284" t="s">
        <v>260</v>
      </c>
      <c r="E2015" s="40">
        <v>1522</v>
      </c>
      <c r="F2015" s="40">
        <v>-477.32</v>
      </c>
      <c r="G2015" s="40">
        <v>-922.91</v>
      </c>
      <c r="H2015" s="40">
        <v>121.77</v>
      </c>
      <c r="I2015" s="40">
        <v>1</v>
      </c>
    </row>
    <row r="2016" spans="2:9" hidden="1" outlineLevel="2" x14ac:dyDescent="0.25">
      <c r="B2016" s="317" t="s">
        <v>318</v>
      </c>
      <c r="C2016" s="8" t="s">
        <v>133</v>
      </c>
      <c r="D2016" s="284" t="s">
        <v>276</v>
      </c>
      <c r="E2016" s="40">
        <v>1614.6</v>
      </c>
      <c r="F2016" s="40">
        <v>-362.9</v>
      </c>
      <c r="G2016" s="40">
        <v>-1251.7</v>
      </c>
      <c r="H2016" s="40">
        <v>0</v>
      </c>
      <c r="I2016" s="40">
        <v>1</v>
      </c>
    </row>
    <row r="2017" spans="2:9" hidden="1" outlineLevel="2" x14ac:dyDescent="0.25">
      <c r="B2017" s="317" t="s">
        <v>318</v>
      </c>
      <c r="C2017" s="8" t="s">
        <v>84</v>
      </c>
      <c r="D2017" s="284" t="s">
        <v>271</v>
      </c>
      <c r="E2017" s="40">
        <v>300</v>
      </c>
      <c r="F2017" s="40">
        <v>-263.35000000000002</v>
      </c>
      <c r="G2017" s="40">
        <v>-36.65</v>
      </c>
      <c r="H2017" s="40">
        <v>0</v>
      </c>
      <c r="I2017" s="40">
        <v>1</v>
      </c>
    </row>
    <row r="2018" spans="2:9" hidden="1" outlineLevel="2" x14ac:dyDescent="0.25">
      <c r="B2018" s="317" t="s">
        <v>318</v>
      </c>
      <c r="C2018" s="8" t="s">
        <v>249</v>
      </c>
      <c r="D2018" s="284" t="s">
        <v>284</v>
      </c>
      <c r="E2018" s="40">
        <v>300</v>
      </c>
      <c r="F2018" s="40">
        <v>0</v>
      </c>
      <c r="G2018" s="40">
        <v>0</v>
      </c>
      <c r="H2018" s="40">
        <v>300</v>
      </c>
      <c r="I2018" s="40">
        <v>1</v>
      </c>
    </row>
    <row r="2019" spans="2:9" hidden="1" outlineLevel="2" x14ac:dyDescent="0.25">
      <c r="B2019" s="317" t="s">
        <v>318</v>
      </c>
      <c r="C2019" s="8" t="s">
        <v>16</v>
      </c>
      <c r="D2019" s="284" t="s">
        <v>266</v>
      </c>
      <c r="E2019" s="40">
        <v>300</v>
      </c>
      <c r="F2019" s="40">
        <v>0</v>
      </c>
      <c r="G2019" s="40">
        <v>0</v>
      </c>
      <c r="H2019" s="40">
        <v>300</v>
      </c>
      <c r="I2019" s="40">
        <v>1</v>
      </c>
    </row>
    <row r="2020" spans="2:9" hidden="1" outlineLevel="2" x14ac:dyDescent="0.25">
      <c r="B2020" s="317" t="s">
        <v>318</v>
      </c>
      <c r="C2020" s="8" t="s">
        <v>1413</v>
      </c>
      <c r="D2020" s="284" t="s">
        <v>1487</v>
      </c>
      <c r="E2020" s="40">
        <v>1614.6</v>
      </c>
      <c r="F2020" s="40">
        <v>-487.06</v>
      </c>
      <c r="G2020" s="40">
        <v>-994.04</v>
      </c>
      <c r="H2020" s="40">
        <v>133.5</v>
      </c>
      <c r="I2020" s="40">
        <v>1</v>
      </c>
    </row>
    <row r="2021" spans="2:9" hidden="1" outlineLevel="2" x14ac:dyDescent="0.25">
      <c r="B2021" s="317" t="s">
        <v>318</v>
      </c>
      <c r="C2021" s="8" t="s">
        <v>16</v>
      </c>
      <c r="D2021" s="284" t="s">
        <v>266</v>
      </c>
      <c r="E2021" s="40">
        <v>1522</v>
      </c>
      <c r="F2021" s="40">
        <v>-362.9</v>
      </c>
      <c r="G2021" s="40">
        <v>-1159.0999999999999</v>
      </c>
      <c r="H2021" s="40">
        <v>0</v>
      </c>
      <c r="I2021" s="40">
        <v>1</v>
      </c>
    </row>
    <row r="2022" spans="2:9" hidden="1" outlineLevel="2" x14ac:dyDescent="0.25">
      <c r="B2022" s="317" t="s">
        <v>318</v>
      </c>
      <c r="C2022" s="8" t="s">
        <v>38</v>
      </c>
      <c r="D2022" s="284" t="s">
        <v>260</v>
      </c>
      <c r="E2022" s="40">
        <v>1522</v>
      </c>
      <c r="F2022" s="40">
        <v>-477.32</v>
      </c>
      <c r="G2022" s="40">
        <v>-1044.68</v>
      </c>
      <c r="H2022" s="40">
        <v>0</v>
      </c>
      <c r="I2022" s="40">
        <v>1</v>
      </c>
    </row>
    <row r="2023" spans="2:9" hidden="1" outlineLevel="2" x14ac:dyDescent="0.25">
      <c r="B2023" s="317" t="s">
        <v>318</v>
      </c>
      <c r="C2023" s="8" t="s">
        <v>244</v>
      </c>
      <c r="D2023" s="284" t="s">
        <v>275</v>
      </c>
      <c r="E2023" s="40">
        <v>1522</v>
      </c>
      <c r="F2023" s="40">
        <v>-469.15</v>
      </c>
      <c r="G2023" s="40">
        <v>-1052.8499999999999</v>
      </c>
      <c r="H2023" s="40">
        <v>0</v>
      </c>
      <c r="I2023" s="40">
        <v>1</v>
      </c>
    </row>
    <row r="2024" spans="2:9" hidden="1" outlineLevel="2" x14ac:dyDescent="0.25">
      <c r="B2024" s="317" t="s">
        <v>318</v>
      </c>
      <c r="C2024" s="8" t="s">
        <v>38</v>
      </c>
      <c r="D2024" s="284" t="s">
        <v>260</v>
      </c>
      <c r="E2024" s="40">
        <v>300</v>
      </c>
      <c r="F2024" s="40">
        <v>-228</v>
      </c>
      <c r="G2024" s="40">
        <v>-72</v>
      </c>
      <c r="H2024" s="40">
        <v>0</v>
      </c>
      <c r="I2024" s="40">
        <v>1</v>
      </c>
    </row>
    <row r="2025" spans="2:9" hidden="1" outlineLevel="2" x14ac:dyDescent="0.25">
      <c r="B2025" s="317" t="s">
        <v>318</v>
      </c>
      <c r="C2025" s="8" t="s">
        <v>38</v>
      </c>
      <c r="D2025" s="284" t="s">
        <v>260</v>
      </c>
      <c r="E2025" s="40">
        <v>300</v>
      </c>
      <c r="F2025" s="40">
        <v>-118.14</v>
      </c>
      <c r="G2025" s="40">
        <v>-181.86</v>
      </c>
      <c r="H2025" s="40">
        <v>0</v>
      </c>
      <c r="I2025" s="40">
        <v>1</v>
      </c>
    </row>
    <row r="2026" spans="2:9" hidden="1" outlineLevel="2" x14ac:dyDescent="0.25">
      <c r="B2026" s="317" t="s">
        <v>318</v>
      </c>
      <c r="C2026" s="8" t="s">
        <v>29</v>
      </c>
      <c r="D2026" s="284" t="s">
        <v>268</v>
      </c>
      <c r="E2026" s="40">
        <v>300</v>
      </c>
      <c r="F2026" s="40">
        <v>0</v>
      </c>
      <c r="G2026" s="40">
        <v>0</v>
      </c>
      <c r="H2026" s="40">
        <v>300</v>
      </c>
      <c r="I2026" s="40">
        <v>1</v>
      </c>
    </row>
    <row r="2027" spans="2:9" hidden="1" outlineLevel="2" x14ac:dyDescent="0.25">
      <c r="B2027" s="317" t="s">
        <v>318</v>
      </c>
      <c r="C2027" s="8" t="s">
        <v>62</v>
      </c>
      <c r="D2027" s="284" t="s">
        <v>282</v>
      </c>
      <c r="E2027" s="40">
        <v>300</v>
      </c>
      <c r="F2027" s="40">
        <v>-225</v>
      </c>
      <c r="G2027" s="40">
        <v>-75</v>
      </c>
      <c r="H2027" s="40">
        <v>0</v>
      </c>
      <c r="I2027" s="40">
        <v>1</v>
      </c>
    </row>
    <row r="2028" spans="2:9" hidden="1" outlineLevel="2" x14ac:dyDescent="0.25">
      <c r="B2028" s="317" t="s">
        <v>318</v>
      </c>
      <c r="C2028" s="8" t="s">
        <v>16</v>
      </c>
      <c r="D2028" s="284" t="s">
        <v>266</v>
      </c>
      <c r="E2028" s="40">
        <v>10437.4</v>
      </c>
      <c r="F2028" s="40">
        <v>-2310.85</v>
      </c>
      <c r="G2028" s="40">
        <v>-8126.55</v>
      </c>
      <c r="H2028" s="40">
        <v>0</v>
      </c>
      <c r="I2028" s="40">
        <v>1</v>
      </c>
    </row>
    <row r="2029" spans="2:9" hidden="1" outlineLevel="2" x14ac:dyDescent="0.25">
      <c r="B2029" s="317" t="s">
        <v>318</v>
      </c>
      <c r="C2029" s="8" t="s">
        <v>38</v>
      </c>
      <c r="D2029" s="284" t="s">
        <v>260</v>
      </c>
      <c r="E2029" s="40">
        <v>1522</v>
      </c>
      <c r="F2029" s="40">
        <v>-477.32</v>
      </c>
      <c r="G2029" s="40">
        <v>-922.91</v>
      </c>
      <c r="H2029" s="40">
        <v>121.77</v>
      </c>
      <c r="I2029" s="40">
        <v>1</v>
      </c>
    </row>
    <row r="2030" spans="2:9" hidden="1" outlineLevel="2" x14ac:dyDescent="0.25">
      <c r="B2030" s="317" t="s">
        <v>318</v>
      </c>
      <c r="C2030" s="8" t="s">
        <v>133</v>
      </c>
      <c r="D2030" s="284" t="s">
        <v>276</v>
      </c>
      <c r="E2030" s="40">
        <v>1522</v>
      </c>
      <c r="F2030" s="40">
        <v>-362.9</v>
      </c>
      <c r="G2030" s="40">
        <v>-1159.0999999999999</v>
      </c>
      <c r="H2030" s="40">
        <v>0</v>
      </c>
      <c r="I2030" s="40">
        <v>1</v>
      </c>
    </row>
    <row r="2031" spans="2:9" hidden="1" outlineLevel="2" x14ac:dyDescent="0.25">
      <c r="B2031" s="317" t="s">
        <v>318</v>
      </c>
      <c r="C2031" s="8" t="s">
        <v>84</v>
      </c>
      <c r="D2031" s="284" t="s">
        <v>271</v>
      </c>
      <c r="E2031" s="40">
        <v>300</v>
      </c>
      <c r="F2031" s="40">
        <v>-263.35000000000002</v>
      </c>
      <c r="G2031" s="40">
        <v>-36.65</v>
      </c>
      <c r="H2031" s="40">
        <v>0</v>
      </c>
      <c r="I2031" s="40">
        <v>1</v>
      </c>
    </row>
    <row r="2032" spans="2:9" hidden="1" outlineLevel="2" x14ac:dyDescent="0.25">
      <c r="B2032" s="317" t="s">
        <v>318</v>
      </c>
      <c r="C2032" s="8" t="s">
        <v>249</v>
      </c>
      <c r="D2032" s="284" t="s">
        <v>284</v>
      </c>
      <c r="E2032" s="40">
        <v>300</v>
      </c>
      <c r="F2032" s="40">
        <v>-187.88</v>
      </c>
      <c r="G2032" s="40">
        <v>-72.12</v>
      </c>
      <c r="H2032" s="40">
        <v>40</v>
      </c>
      <c r="I2032" s="40">
        <v>1</v>
      </c>
    </row>
    <row r="2033" spans="2:11" hidden="1" outlineLevel="2" x14ac:dyDescent="0.25">
      <c r="B2033" s="317" t="s">
        <v>318</v>
      </c>
      <c r="C2033" s="8" t="s">
        <v>16</v>
      </c>
      <c r="D2033" s="284" t="s">
        <v>266</v>
      </c>
      <c r="E2033" s="40">
        <v>300</v>
      </c>
      <c r="F2033" s="40">
        <v>-150.34</v>
      </c>
      <c r="G2033" s="40">
        <v>-149.66</v>
      </c>
      <c r="H2033" s="40">
        <v>0</v>
      </c>
      <c r="I2033" s="40">
        <v>1</v>
      </c>
    </row>
    <row r="2034" spans="2:11" hidden="1" outlineLevel="2" x14ac:dyDescent="0.25">
      <c r="B2034" s="317" t="s">
        <v>318</v>
      </c>
      <c r="C2034" s="8" t="s">
        <v>1413</v>
      </c>
      <c r="D2034" s="284" t="s">
        <v>1487</v>
      </c>
      <c r="E2034" s="40">
        <v>1522</v>
      </c>
      <c r="F2034" s="40">
        <v>-487.06</v>
      </c>
      <c r="G2034" s="40">
        <v>-901.44</v>
      </c>
      <c r="H2034" s="40">
        <v>133.5</v>
      </c>
      <c r="I2034" s="40">
        <v>1</v>
      </c>
    </row>
    <row r="2035" spans="2:11" hidden="1" outlineLevel="2" x14ac:dyDescent="0.25">
      <c r="B2035" s="317" t="s">
        <v>318</v>
      </c>
      <c r="C2035" s="8" t="s">
        <v>16</v>
      </c>
      <c r="D2035" s="284" t="s">
        <v>266</v>
      </c>
      <c r="E2035" s="40">
        <v>1522</v>
      </c>
      <c r="F2035" s="40">
        <v>-362.9</v>
      </c>
      <c r="G2035" s="40">
        <v>-1159.0999999999999</v>
      </c>
      <c r="H2035" s="40">
        <v>0</v>
      </c>
      <c r="I2035" s="40">
        <v>1</v>
      </c>
    </row>
    <row r="2036" spans="2:11" hidden="1" outlineLevel="2" x14ac:dyDescent="0.25">
      <c r="B2036" s="317" t="s">
        <v>318</v>
      </c>
      <c r="C2036" s="8" t="s">
        <v>38</v>
      </c>
      <c r="D2036" s="284" t="s">
        <v>260</v>
      </c>
      <c r="E2036" s="40">
        <v>1614.6</v>
      </c>
      <c r="F2036" s="40">
        <v>-477.32</v>
      </c>
      <c r="G2036" s="40">
        <v>-1015.51</v>
      </c>
      <c r="H2036" s="40">
        <v>121.77</v>
      </c>
      <c r="I2036" s="40">
        <v>1</v>
      </c>
    </row>
    <row r="2037" spans="2:11" hidden="1" outlineLevel="2" x14ac:dyDescent="0.25">
      <c r="B2037" s="317" t="s">
        <v>318</v>
      </c>
      <c r="C2037" s="8" t="s">
        <v>38</v>
      </c>
      <c r="D2037" s="284" t="s">
        <v>260</v>
      </c>
      <c r="E2037" s="40">
        <v>300</v>
      </c>
      <c r="F2037" s="40">
        <v>-228</v>
      </c>
      <c r="G2037" s="40">
        <v>-72</v>
      </c>
      <c r="H2037" s="40">
        <v>0</v>
      </c>
      <c r="I2037" s="40">
        <v>1</v>
      </c>
    </row>
    <row r="2038" spans="2:11" outlineLevel="1" collapsed="1" x14ac:dyDescent="0.25">
      <c r="B2038" s="318" t="s">
        <v>330</v>
      </c>
      <c r="E2038" s="40">
        <f>SUBTOTAL(9,E1773:E2037)</f>
        <v>271183.53000000014</v>
      </c>
      <c r="F2038" s="40">
        <f>SUBTOTAL(9,F1773:F2037)</f>
        <v>-81048.539999999964</v>
      </c>
      <c r="G2038" s="40">
        <f>SUBTOTAL(9,G1773:G2037)</f>
        <v>-164871.37000000014</v>
      </c>
      <c r="H2038" s="40">
        <f>SUBTOTAL(9,H1773:H2037)</f>
        <v>25263.620000000006</v>
      </c>
      <c r="I2038" s="40">
        <f>SUBTOTAL(9,I1773:I2037)</f>
        <v>265</v>
      </c>
      <c r="K2038" s="40"/>
    </row>
    <row r="2039" spans="2:11" hidden="1" outlineLevel="2" x14ac:dyDescent="0.25">
      <c r="B2039" s="317" t="s">
        <v>319</v>
      </c>
      <c r="C2039" s="8" t="s">
        <v>38</v>
      </c>
      <c r="D2039" s="284" t="s">
        <v>260</v>
      </c>
      <c r="E2039" s="40">
        <v>300</v>
      </c>
      <c r="F2039" s="40">
        <v>-118.14</v>
      </c>
      <c r="G2039" s="40">
        <v>-181.86</v>
      </c>
      <c r="H2039" s="40">
        <v>0</v>
      </c>
      <c r="I2039" s="40">
        <v>1</v>
      </c>
    </row>
    <row r="2040" spans="2:11" hidden="1" outlineLevel="2" x14ac:dyDescent="0.25">
      <c r="B2040" s="317" t="s">
        <v>319</v>
      </c>
      <c r="C2040" s="8" t="s">
        <v>29</v>
      </c>
      <c r="D2040" s="284" t="s">
        <v>268</v>
      </c>
      <c r="E2040" s="40">
        <v>300</v>
      </c>
      <c r="F2040" s="40">
        <v>0</v>
      </c>
      <c r="G2040" s="40">
        <v>0</v>
      </c>
      <c r="H2040" s="40">
        <v>300</v>
      </c>
      <c r="I2040" s="40">
        <v>1</v>
      </c>
    </row>
    <row r="2041" spans="2:11" hidden="1" outlineLevel="2" x14ac:dyDescent="0.25">
      <c r="B2041" s="317" t="s">
        <v>319</v>
      </c>
      <c r="C2041" s="8" t="s">
        <v>38</v>
      </c>
      <c r="D2041" s="284" t="s">
        <v>260</v>
      </c>
      <c r="E2041" s="40">
        <v>1614.6</v>
      </c>
      <c r="F2041" s="40">
        <v>-599.09</v>
      </c>
      <c r="G2041" s="40">
        <v>-1015.51</v>
      </c>
      <c r="H2041" s="40">
        <v>0</v>
      </c>
      <c r="I2041" s="40">
        <v>1</v>
      </c>
    </row>
    <row r="2042" spans="2:11" hidden="1" outlineLevel="2" x14ac:dyDescent="0.25">
      <c r="B2042" s="317" t="s">
        <v>319</v>
      </c>
      <c r="C2042" s="8" t="s">
        <v>133</v>
      </c>
      <c r="D2042" s="284" t="s">
        <v>276</v>
      </c>
      <c r="E2042" s="40">
        <v>1965</v>
      </c>
      <c r="F2042" s="40">
        <v>-531.38</v>
      </c>
      <c r="G2042" s="40">
        <v>-1433.62</v>
      </c>
      <c r="H2042" s="40">
        <v>0</v>
      </c>
      <c r="I2042" s="40">
        <v>1</v>
      </c>
    </row>
    <row r="2043" spans="2:11" hidden="1" outlineLevel="2" x14ac:dyDescent="0.25">
      <c r="B2043" s="317" t="s">
        <v>319</v>
      </c>
      <c r="C2043" s="8" t="s">
        <v>84</v>
      </c>
      <c r="D2043" s="284" t="s">
        <v>271</v>
      </c>
      <c r="E2043" s="40">
        <v>300</v>
      </c>
      <c r="F2043" s="40">
        <v>0</v>
      </c>
      <c r="G2043" s="40">
        <v>0</v>
      </c>
      <c r="H2043" s="40">
        <v>300</v>
      </c>
      <c r="I2043" s="40">
        <v>1</v>
      </c>
    </row>
    <row r="2044" spans="2:11" hidden="1" outlineLevel="2" x14ac:dyDescent="0.25">
      <c r="B2044" s="317" t="s">
        <v>319</v>
      </c>
      <c r="C2044" s="8" t="s">
        <v>249</v>
      </c>
      <c r="D2044" s="284" t="s">
        <v>284</v>
      </c>
      <c r="E2044" s="40">
        <v>300</v>
      </c>
      <c r="F2044" s="40">
        <v>-187.88</v>
      </c>
      <c r="G2044" s="40">
        <v>-72.12</v>
      </c>
      <c r="H2044" s="40">
        <v>40</v>
      </c>
      <c r="I2044" s="40">
        <v>1</v>
      </c>
    </row>
    <row r="2045" spans="2:11" hidden="1" outlineLevel="2" x14ac:dyDescent="0.25">
      <c r="B2045" s="317" t="s">
        <v>319</v>
      </c>
      <c r="C2045" s="8" t="s">
        <v>16</v>
      </c>
      <c r="D2045" s="284" t="s">
        <v>266</v>
      </c>
      <c r="E2045" s="40">
        <v>300</v>
      </c>
      <c r="F2045" s="40">
        <v>-150.34</v>
      </c>
      <c r="G2045" s="40">
        <v>-149.66</v>
      </c>
      <c r="H2045" s="40">
        <v>0</v>
      </c>
      <c r="I2045" s="40">
        <v>1</v>
      </c>
    </row>
    <row r="2046" spans="2:11" hidden="1" outlineLevel="2" x14ac:dyDescent="0.25">
      <c r="B2046" s="317" t="s">
        <v>319</v>
      </c>
      <c r="C2046" s="8" t="s">
        <v>1413</v>
      </c>
      <c r="D2046" s="284" t="s">
        <v>1487</v>
      </c>
      <c r="E2046" s="40">
        <v>1522</v>
      </c>
      <c r="F2046" s="40">
        <v>-487.06</v>
      </c>
      <c r="G2046" s="40">
        <v>-901.44</v>
      </c>
      <c r="H2046" s="40">
        <v>133.5</v>
      </c>
      <c r="I2046" s="40">
        <v>1</v>
      </c>
    </row>
    <row r="2047" spans="2:11" hidden="1" outlineLevel="2" x14ac:dyDescent="0.25">
      <c r="B2047" s="317" t="s">
        <v>319</v>
      </c>
      <c r="C2047" s="8" t="s">
        <v>244</v>
      </c>
      <c r="D2047" s="284" t="s">
        <v>275</v>
      </c>
      <c r="E2047" s="40">
        <v>1522</v>
      </c>
      <c r="F2047" s="40">
        <v>-469.15</v>
      </c>
      <c r="G2047" s="40">
        <v>-1052.8499999999999</v>
      </c>
      <c r="H2047" s="40">
        <v>0</v>
      </c>
      <c r="I2047" s="40">
        <v>1</v>
      </c>
    </row>
    <row r="2048" spans="2:11" hidden="1" outlineLevel="2" x14ac:dyDescent="0.25">
      <c r="B2048" s="317" t="s">
        <v>319</v>
      </c>
      <c r="C2048" s="8" t="s">
        <v>38</v>
      </c>
      <c r="D2048" s="284" t="s">
        <v>260</v>
      </c>
      <c r="E2048" s="40">
        <v>300</v>
      </c>
      <c r="F2048" s="40">
        <v>-228</v>
      </c>
      <c r="G2048" s="40">
        <v>-72</v>
      </c>
      <c r="H2048" s="40">
        <v>0</v>
      </c>
      <c r="I2048" s="40">
        <v>1</v>
      </c>
    </row>
    <row r="2049" spans="2:9" hidden="1" outlineLevel="2" x14ac:dyDescent="0.25">
      <c r="B2049" s="317" t="s">
        <v>319</v>
      </c>
      <c r="C2049" s="8" t="s">
        <v>38</v>
      </c>
      <c r="D2049" s="284" t="s">
        <v>260</v>
      </c>
      <c r="E2049" s="40">
        <v>300</v>
      </c>
      <c r="F2049" s="40">
        <v>-118.14</v>
      </c>
      <c r="G2049" s="40">
        <v>-181.86</v>
      </c>
      <c r="H2049" s="40">
        <v>0</v>
      </c>
      <c r="I2049" s="40">
        <v>1</v>
      </c>
    </row>
    <row r="2050" spans="2:9" hidden="1" outlineLevel="2" x14ac:dyDescent="0.25">
      <c r="B2050" s="317" t="s">
        <v>319</v>
      </c>
      <c r="C2050" s="8" t="s">
        <v>29</v>
      </c>
      <c r="D2050" s="284" t="s">
        <v>268</v>
      </c>
      <c r="E2050" s="40">
        <v>636.20000000000005</v>
      </c>
      <c r="F2050" s="40">
        <v>-224.4</v>
      </c>
      <c r="G2050" s="40">
        <v>-355.7</v>
      </c>
      <c r="H2050" s="40">
        <v>56.1</v>
      </c>
      <c r="I2050" s="40">
        <v>1</v>
      </c>
    </row>
    <row r="2051" spans="2:9" hidden="1" outlineLevel="2" x14ac:dyDescent="0.25">
      <c r="B2051" s="317" t="s">
        <v>319</v>
      </c>
      <c r="C2051" s="8" t="s">
        <v>38</v>
      </c>
      <c r="D2051" s="284" t="s">
        <v>260</v>
      </c>
      <c r="E2051" s="40">
        <v>1522</v>
      </c>
      <c r="F2051" s="40">
        <v>-599.09</v>
      </c>
      <c r="G2051" s="40">
        <v>-922.91</v>
      </c>
      <c r="H2051" s="40">
        <v>0</v>
      </c>
      <c r="I2051" s="40">
        <v>1</v>
      </c>
    </row>
    <row r="2052" spans="2:9" hidden="1" outlineLevel="2" x14ac:dyDescent="0.25">
      <c r="B2052" s="317" t="s">
        <v>319</v>
      </c>
      <c r="C2052" s="8" t="s">
        <v>133</v>
      </c>
      <c r="D2052" s="284" t="s">
        <v>276</v>
      </c>
      <c r="E2052" s="40">
        <v>1522</v>
      </c>
      <c r="F2052" s="40">
        <v>-362.9</v>
      </c>
      <c r="G2052" s="40">
        <v>-1159.0999999999999</v>
      </c>
      <c r="H2052" s="40">
        <v>0</v>
      </c>
      <c r="I2052" s="40">
        <v>1</v>
      </c>
    </row>
    <row r="2053" spans="2:9" hidden="1" outlineLevel="2" x14ac:dyDescent="0.25">
      <c r="B2053" s="317" t="s">
        <v>319</v>
      </c>
      <c r="C2053" s="8" t="s">
        <v>16</v>
      </c>
      <c r="D2053" s="284" t="s">
        <v>266</v>
      </c>
      <c r="E2053" s="40">
        <v>300</v>
      </c>
      <c r="F2053" s="40">
        <v>-150.34</v>
      </c>
      <c r="G2053" s="40">
        <v>-149.66</v>
      </c>
      <c r="H2053" s="40">
        <v>0</v>
      </c>
      <c r="I2053" s="40">
        <v>1</v>
      </c>
    </row>
    <row r="2054" spans="2:9" hidden="1" outlineLevel="2" x14ac:dyDescent="0.25">
      <c r="B2054" s="317" t="s">
        <v>319</v>
      </c>
      <c r="C2054" s="8" t="s">
        <v>1413</v>
      </c>
      <c r="D2054" s="284" t="s">
        <v>1487</v>
      </c>
      <c r="E2054" s="40">
        <v>1522</v>
      </c>
      <c r="F2054" s="40">
        <v>-487.06</v>
      </c>
      <c r="G2054" s="40">
        <v>-901.44</v>
      </c>
      <c r="H2054" s="40">
        <v>133.5</v>
      </c>
      <c r="I2054" s="40">
        <v>1</v>
      </c>
    </row>
    <row r="2055" spans="2:9" hidden="1" outlineLevel="2" x14ac:dyDescent="0.25">
      <c r="B2055" s="317" t="s">
        <v>319</v>
      </c>
      <c r="C2055" s="8" t="s">
        <v>16</v>
      </c>
      <c r="D2055" s="284" t="s">
        <v>266</v>
      </c>
      <c r="E2055" s="40">
        <v>92.6</v>
      </c>
      <c r="F2055" s="40">
        <v>-21.6</v>
      </c>
      <c r="G2055" s="40">
        <v>-71</v>
      </c>
      <c r="H2055" s="40">
        <v>0</v>
      </c>
      <c r="I2055" s="40">
        <v>1</v>
      </c>
    </row>
    <row r="2056" spans="2:9" hidden="1" outlineLevel="2" x14ac:dyDescent="0.25">
      <c r="B2056" s="317" t="s">
        <v>319</v>
      </c>
      <c r="C2056" s="8" t="s">
        <v>244</v>
      </c>
      <c r="D2056" s="284" t="s">
        <v>275</v>
      </c>
      <c r="E2056" s="40">
        <v>1522</v>
      </c>
      <c r="F2056" s="40">
        <v>-469.15</v>
      </c>
      <c r="G2056" s="40">
        <v>-1052.8499999999999</v>
      </c>
      <c r="H2056" s="40">
        <v>0</v>
      </c>
      <c r="I2056" s="40">
        <v>1</v>
      </c>
    </row>
    <row r="2057" spans="2:9" hidden="1" outlineLevel="2" x14ac:dyDescent="0.25">
      <c r="B2057" s="317" t="s">
        <v>319</v>
      </c>
      <c r="C2057" s="8" t="s">
        <v>38</v>
      </c>
      <c r="D2057" s="284" t="s">
        <v>260</v>
      </c>
      <c r="E2057" s="40">
        <v>392.6</v>
      </c>
      <c r="F2057" s="40">
        <v>-228</v>
      </c>
      <c r="G2057" s="40">
        <v>-164.6</v>
      </c>
      <c r="H2057" s="40">
        <v>0</v>
      </c>
      <c r="I2057" s="40">
        <v>1</v>
      </c>
    </row>
    <row r="2058" spans="2:9" hidden="1" outlineLevel="2" x14ac:dyDescent="0.25">
      <c r="B2058" s="317" t="s">
        <v>319</v>
      </c>
      <c r="C2058" s="8" t="s">
        <v>249</v>
      </c>
      <c r="D2058" s="284" t="s">
        <v>284</v>
      </c>
      <c r="E2058" s="40">
        <v>485.2</v>
      </c>
      <c r="F2058" s="40">
        <v>-187.88</v>
      </c>
      <c r="G2058" s="40">
        <v>-257.32</v>
      </c>
      <c r="H2058" s="40">
        <v>40</v>
      </c>
      <c r="I2058" s="40">
        <v>1</v>
      </c>
    </row>
    <row r="2059" spans="2:9" hidden="1" outlineLevel="2" x14ac:dyDescent="0.25">
      <c r="B2059" s="317" t="s">
        <v>319</v>
      </c>
      <c r="C2059" s="8" t="s">
        <v>38</v>
      </c>
      <c r="D2059" s="284" t="s">
        <v>260</v>
      </c>
      <c r="E2059" s="40">
        <v>743</v>
      </c>
      <c r="F2059" s="40">
        <v>-251.95</v>
      </c>
      <c r="G2059" s="40">
        <v>-491.05</v>
      </c>
      <c r="H2059" s="40">
        <v>0</v>
      </c>
      <c r="I2059" s="40">
        <v>1</v>
      </c>
    </row>
    <row r="2060" spans="2:9" hidden="1" outlineLevel="2" x14ac:dyDescent="0.25">
      <c r="B2060" s="317" t="s">
        <v>319</v>
      </c>
      <c r="C2060" s="8" t="s">
        <v>29</v>
      </c>
      <c r="D2060" s="284" t="s">
        <v>268</v>
      </c>
      <c r="E2060" s="40">
        <v>743</v>
      </c>
      <c r="F2060" s="40">
        <v>-73.8</v>
      </c>
      <c r="G2060" s="40">
        <v>-650.75</v>
      </c>
      <c r="H2060" s="40">
        <v>18.45</v>
      </c>
      <c r="I2060" s="40">
        <v>1</v>
      </c>
    </row>
    <row r="2061" spans="2:9" hidden="1" outlineLevel="2" x14ac:dyDescent="0.25">
      <c r="B2061" s="317" t="s">
        <v>319</v>
      </c>
      <c r="C2061" s="8" t="s">
        <v>38</v>
      </c>
      <c r="D2061" s="284" t="s">
        <v>260</v>
      </c>
      <c r="E2061" s="40">
        <v>1965</v>
      </c>
      <c r="F2061" s="40">
        <v>-732.9</v>
      </c>
      <c r="G2061" s="40">
        <v>-1232.0999999999999</v>
      </c>
      <c r="H2061" s="40">
        <v>0</v>
      </c>
      <c r="I2061" s="40">
        <v>1</v>
      </c>
    </row>
    <row r="2062" spans="2:9" hidden="1" outlineLevel="2" x14ac:dyDescent="0.25">
      <c r="B2062" s="317" t="s">
        <v>319</v>
      </c>
      <c r="C2062" s="8" t="s">
        <v>249</v>
      </c>
      <c r="D2062" s="284" t="s">
        <v>284</v>
      </c>
      <c r="E2062" s="40">
        <v>300</v>
      </c>
      <c r="F2062" s="40">
        <v>-227.08</v>
      </c>
      <c r="G2062" s="40">
        <v>-72.92</v>
      </c>
      <c r="H2062" s="40">
        <v>0</v>
      </c>
      <c r="I2062" s="40">
        <v>1</v>
      </c>
    </row>
    <row r="2063" spans="2:9" hidden="1" outlineLevel="2" x14ac:dyDescent="0.25">
      <c r="B2063" s="317" t="s">
        <v>319</v>
      </c>
      <c r="C2063" s="8" t="s">
        <v>16</v>
      </c>
      <c r="D2063" s="284" t="s">
        <v>266</v>
      </c>
      <c r="E2063" s="40">
        <v>1443.83</v>
      </c>
      <c r="F2063" s="40">
        <v>-722.93</v>
      </c>
      <c r="G2063" s="40">
        <v>-720.9</v>
      </c>
      <c r="H2063" s="40">
        <v>0</v>
      </c>
      <c r="I2063" s="40">
        <v>1</v>
      </c>
    </row>
    <row r="2064" spans="2:9" hidden="1" outlineLevel="2" x14ac:dyDescent="0.25">
      <c r="B2064" s="317" t="s">
        <v>319</v>
      </c>
      <c r="C2064" s="8" t="s">
        <v>16</v>
      </c>
      <c r="D2064" s="284" t="s">
        <v>266</v>
      </c>
      <c r="E2064" s="40">
        <v>835.6</v>
      </c>
      <c r="F2064" s="40">
        <v>-318.82</v>
      </c>
      <c r="G2064" s="40">
        <v>-516.78</v>
      </c>
      <c r="H2064" s="40">
        <v>0</v>
      </c>
      <c r="I2064" s="40">
        <v>1</v>
      </c>
    </row>
    <row r="2065" spans="2:9" hidden="1" outlineLevel="2" x14ac:dyDescent="0.25">
      <c r="B2065" s="317" t="s">
        <v>319</v>
      </c>
      <c r="C2065" s="8" t="s">
        <v>16</v>
      </c>
      <c r="D2065" s="284" t="s">
        <v>266</v>
      </c>
      <c r="E2065" s="40">
        <v>10078.81</v>
      </c>
      <c r="F2065" s="40">
        <v>-3033.19</v>
      </c>
      <c r="G2065" s="40">
        <v>-7045.62</v>
      </c>
      <c r="H2065" s="40">
        <v>0</v>
      </c>
      <c r="I2065" s="40">
        <v>1</v>
      </c>
    </row>
    <row r="2066" spans="2:9" hidden="1" outlineLevel="2" x14ac:dyDescent="0.25">
      <c r="B2066" s="317" t="s">
        <v>319</v>
      </c>
      <c r="C2066" s="8" t="s">
        <v>1413</v>
      </c>
      <c r="D2066" s="284" t="s">
        <v>1487</v>
      </c>
      <c r="E2066" s="40">
        <v>1965</v>
      </c>
      <c r="F2066" s="40">
        <v>-595.62</v>
      </c>
      <c r="G2066" s="40">
        <v>-1206.1300000000001</v>
      </c>
      <c r="H2066" s="40">
        <v>163.25</v>
      </c>
      <c r="I2066" s="40">
        <v>1</v>
      </c>
    </row>
    <row r="2067" spans="2:9" hidden="1" outlineLevel="2" x14ac:dyDescent="0.25">
      <c r="B2067" s="317" t="s">
        <v>319</v>
      </c>
      <c r="C2067" s="8" t="s">
        <v>16</v>
      </c>
      <c r="D2067" s="284" t="s">
        <v>266</v>
      </c>
      <c r="E2067" s="40">
        <v>443</v>
      </c>
      <c r="F2067" s="40">
        <v>-182.16</v>
      </c>
      <c r="G2067" s="40">
        <v>-260.83999999999997</v>
      </c>
      <c r="H2067" s="40">
        <v>0</v>
      </c>
      <c r="I2067" s="40">
        <v>1</v>
      </c>
    </row>
    <row r="2068" spans="2:9" hidden="1" outlineLevel="2" x14ac:dyDescent="0.25">
      <c r="B2068" s="317" t="s">
        <v>319</v>
      </c>
      <c r="C2068" s="8" t="s">
        <v>244</v>
      </c>
      <c r="D2068" s="284" t="s">
        <v>275</v>
      </c>
      <c r="E2068" s="40">
        <v>2057.6</v>
      </c>
      <c r="F2068" s="40">
        <v>-561.4</v>
      </c>
      <c r="G2068" s="40">
        <v>-1496.2</v>
      </c>
      <c r="H2068" s="40">
        <v>0</v>
      </c>
      <c r="I2068" s="40">
        <v>1</v>
      </c>
    </row>
    <row r="2069" spans="2:9" hidden="1" outlineLevel="2" x14ac:dyDescent="0.25">
      <c r="B2069" s="317" t="s">
        <v>319</v>
      </c>
      <c r="C2069" s="8" t="s">
        <v>38</v>
      </c>
      <c r="D2069" s="284" t="s">
        <v>260</v>
      </c>
      <c r="E2069" s="40">
        <v>743</v>
      </c>
      <c r="F2069" s="40">
        <v>-361.81</v>
      </c>
      <c r="G2069" s="40">
        <v>-381.19</v>
      </c>
      <c r="H2069" s="40">
        <v>0</v>
      </c>
      <c r="I2069" s="40">
        <v>1</v>
      </c>
    </row>
    <row r="2070" spans="2:9" hidden="1" outlineLevel="2" x14ac:dyDescent="0.25">
      <c r="B2070" s="317" t="s">
        <v>319</v>
      </c>
      <c r="C2070" s="8" t="s">
        <v>38</v>
      </c>
      <c r="D2070" s="284" t="s">
        <v>260</v>
      </c>
      <c r="E2070" s="40">
        <v>392.6</v>
      </c>
      <c r="F2070" s="40">
        <v>-118.14</v>
      </c>
      <c r="G2070" s="40">
        <v>-274.45999999999998</v>
      </c>
      <c r="H2070" s="40">
        <v>0</v>
      </c>
      <c r="I2070" s="40">
        <v>1</v>
      </c>
    </row>
    <row r="2071" spans="2:9" hidden="1" outlineLevel="2" x14ac:dyDescent="0.25">
      <c r="B2071" s="317" t="s">
        <v>319</v>
      </c>
      <c r="C2071" s="8" t="s">
        <v>29</v>
      </c>
      <c r="D2071" s="284" t="s">
        <v>268</v>
      </c>
      <c r="E2071" s="40">
        <v>300</v>
      </c>
      <c r="F2071" s="40">
        <v>0</v>
      </c>
      <c r="G2071" s="40">
        <v>0</v>
      </c>
      <c r="H2071" s="40">
        <v>300</v>
      </c>
      <c r="I2071" s="40">
        <v>1</v>
      </c>
    </row>
    <row r="2072" spans="2:9" hidden="1" outlineLevel="2" x14ac:dyDescent="0.25">
      <c r="B2072" s="317" t="s">
        <v>319</v>
      </c>
      <c r="C2072" s="8" t="s">
        <v>38</v>
      </c>
      <c r="D2072" s="284" t="s">
        <v>260</v>
      </c>
      <c r="E2072" s="40">
        <v>1522</v>
      </c>
      <c r="F2072" s="40">
        <v>-599.09</v>
      </c>
      <c r="G2072" s="40">
        <v>-922.91</v>
      </c>
      <c r="H2072" s="40">
        <v>0</v>
      </c>
      <c r="I2072" s="40">
        <v>1</v>
      </c>
    </row>
    <row r="2073" spans="2:9" hidden="1" outlineLevel="2" x14ac:dyDescent="0.25">
      <c r="B2073" s="317" t="s">
        <v>319</v>
      </c>
      <c r="C2073" s="8" t="s">
        <v>38</v>
      </c>
      <c r="D2073" s="284" t="s">
        <v>260</v>
      </c>
      <c r="E2073" s="40">
        <v>583.20000000000005</v>
      </c>
      <c r="F2073" s="40">
        <v>0</v>
      </c>
      <c r="G2073" s="40">
        <v>-93.31</v>
      </c>
      <c r="H2073" s="40">
        <v>489.89</v>
      </c>
      <c r="I2073" s="40">
        <v>1</v>
      </c>
    </row>
    <row r="2074" spans="2:9" hidden="1" outlineLevel="2" x14ac:dyDescent="0.25">
      <c r="B2074" s="317" t="s">
        <v>319</v>
      </c>
      <c r="C2074" s="8" t="s">
        <v>249</v>
      </c>
      <c r="D2074" s="284" t="s">
        <v>284</v>
      </c>
      <c r="E2074" s="40">
        <v>300</v>
      </c>
      <c r="F2074" s="40">
        <v>-187.88</v>
      </c>
      <c r="G2074" s="40">
        <v>-72.12</v>
      </c>
      <c r="H2074" s="40">
        <v>40</v>
      </c>
      <c r="I2074" s="40">
        <v>1</v>
      </c>
    </row>
    <row r="2075" spans="2:9" hidden="1" outlineLevel="2" x14ac:dyDescent="0.25">
      <c r="B2075" s="317" t="s">
        <v>319</v>
      </c>
      <c r="C2075" s="8" t="s">
        <v>16</v>
      </c>
      <c r="D2075" s="284" t="s">
        <v>266</v>
      </c>
      <c r="E2075" s="40">
        <v>300</v>
      </c>
      <c r="F2075" s="40">
        <v>-362.9</v>
      </c>
      <c r="G2075" s="40">
        <v>0</v>
      </c>
      <c r="H2075" s="40">
        <v>-62.9</v>
      </c>
      <c r="I2075" s="40">
        <v>1</v>
      </c>
    </row>
    <row r="2076" spans="2:9" hidden="1" outlineLevel="2" x14ac:dyDescent="0.25">
      <c r="B2076" s="317" t="s">
        <v>319</v>
      </c>
      <c r="C2076" s="8" t="s">
        <v>16</v>
      </c>
      <c r="D2076" s="284" t="s">
        <v>266</v>
      </c>
      <c r="E2076" s="40">
        <v>300</v>
      </c>
      <c r="F2076" s="40">
        <v>-150.34</v>
      </c>
      <c r="G2076" s="40">
        <v>-149.66</v>
      </c>
      <c r="H2076" s="40">
        <v>0</v>
      </c>
      <c r="I2076" s="40">
        <v>1</v>
      </c>
    </row>
    <row r="2077" spans="2:9" hidden="1" outlineLevel="2" x14ac:dyDescent="0.25">
      <c r="B2077" s="317" t="s">
        <v>319</v>
      </c>
      <c r="C2077" s="8" t="s">
        <v>1413</v>
      </c>
      <c r="D2077" s="284" t="s">
        <v>1487</v>
      </c>
      <c r="E2077" s="40">
        <v>1614.6</v>
      </c>
      <c r="F2077" s="40">
        <v>-487.06</v>
      </c>
      <c r="G2077" s="40">
        <v>-994.04</v>
      </c>
      <c r="H2077" s="40">
        <v>133.5</v>
      </c>
      <c r="I2077" s="40">
        <v>1</v>
      </c>
    </row>
    <row r="2078" spans="2:9" hidden="1" outlineLevel="2" x14ac:dyDescent="0.25">
      <c r="B2078" s="317" t="s">
        <v>319</v>
      </c>
      <c r="C2078" s="8" t="s">
        <v>19</v>
      </c>
      <c r="D2078" s="284" t="s">
        <v>262</v>
      </c>
      <c r="E2078" s="40">
        <v>300</v>
      </c>
      <c r="F2078" s="40">
        <v>0</v>
      </c>
      <c r="G2078" s="40">
        <v>-300</v>
      </c>
      <c r="H2078" s="40">
        <v>0</v>
      </c>
      <c r="I2078" s="40">
        <v>1</v>
      </c>
    </row>
    <row r="2079" spans="2:9" hidden="1" outlineLevel="2" x14ac:dyDescent="0.25">
      <c r="B2079" s="317" t="s">
        <v>319</v>
      </c>
      <c r="C2079" s="8" t="s">
        <v>16</v>
      </c>
      <c r="D2079" s="284" t="s">
        <v>266</v>
      </c>
      <c r="E2079" s="40">
        <v>1522</v>
      </c>
      <c r="F2079" s="40">
        <v>-362.9</v>
      </c>
      <c r="G2079" s="40">
        <v>-1159.0999999999999</v>
      </c>
      <c r="H2079" s="40">
        <v>0</v>
      </c>
      <c r="I2079" s="40">
        <v>1</v>
      </c>
    </row>
    <row r="2080" spans="2:9" hidden="1" outlineLevel="2" x14ac:dyDescent="0.25">
      <c r="B2080" s="317" t="s">
        <v>319</v>
      </c>
      <c r="C2080" s="8" t="s">
        <v>38</v>
      </c>
      <c r="D2080" s="284" t="s">
        <v>260</v>
      </c>
      <c r="E2080" s="40">
        <v>300</v>
      </c>
      <c r="F2080" s="40">
        <v>-118.14</v>
      </c>
      <c r="G2080" s="40">
        <v>-181.86</v>
      </c>
      <c r="H2080" s="40">
        <v>0</v>
      </c>
      <c r="I2080" s="40">
        <v>1</v>
      </c>
    </row>
    <row r="2081" spans="2:9" hidden="1" outlineLevel="2" x14ac:dyDescent="0.25">
      <c r="B2081" s="317" t="s">
        <v>319</v>
      </c>
      <c r="C2081" s="8" t="s">
        <v>29</v>
      </c>
      <c r="D2081" s="284" t="s">
        <v>268</v>
      </c>
      <c r="E2081" s="40">
        <v>300</v>
      </c>
      <c r="F2081" s="40">
        <v>0</v>
      </c>
      <c r="G2081" s="40">
        <v>0</v>
      </c>
      <c r="H2081" s="40">
        <v>300</v>
      </c>
      <c r="I2081" s="40">
        <v>1</v>
      </c>
    </row>
    <row r="2082" spans="2:9" hidden="1" outlineLevel="2" x14ac:dyDescent="0.25">
      <c r="B2082" s="317" t="s">
        <v>319</v>
      </c>
      <c r="C2082" s="8" t="s">
        <v>16</v>
      </c>
      <c r="D2082" s="284" t="s">
        <v>266</v>
      </c>
      <c r="E2082" s="40">
        <v>636.20000000000005</v>
      </c>
      <c r="F2082" s="40">
        <v>-387.31</v>
      </c>
      <c r="G2082" s="40">
        <v>-248.89</v>
      </c>
      <c r="H2082" s="40">
        <v>0</v>
      </c>
      <c r="I2082" s="40">
        <v>1</v>
      </c>
    </row>
    <row r="2083" spans="2:9" hidden="1" outlineLevel="2" x14ac:dyDescent="0.25">
      <c r="B2083" s="317" t="s">
        <v>319</v>
      </c>
      <c r="C2083" s="8" t="s">
        <v>38</v>
      </c>
      <c r="D2083" s="284" t="s">
        <v>260</v>
      </c>
      <c r="E2083" s="40">
        <v>1522</v>
      </c>
      <c r="F2083" s="40">
        <v>-599.09</v>
      </c>
      <c r="G2083" s="40">
        <v>-922.91</v>
      </c>
      <c r="H2083" s="40">
        <v>0</v>
      </c>
      <c r="I2083" s="40">
        <v>1</v>
      </c>
    </row>
    <row r="2084" spans="2:9" hidden="1" outlineLevel="2" x14ac:dyDescent="0.25">
      <c r="B2084" s="317" t="s">
        <v>319</v>
      </c>
      <c r="C2084" s="8" t="s">
        <v>249</v>
      </c>
      <c r="D2084" s="284" t="s">
        <v>284</v>
      </c>
      <c r="E2084" s="40">
        <v>300</v>
      </c>
      <c r="F2084" s="40">
        <v>-207.48</v>
      </c>
      <c r="G2084" s="40">
        <v>-72.52</v>
      </c>
      <c r="H2084" s="40">
        <v>20</v>
      </c>
      <c r="I2084" s="40">
        <v>1</v>
      </c>
    </row>
    <row r="2085" spans="2:9" hidden="1" outlineLevel="2" x14ac:dyDescent="0.25">
      <c r="B2085" s="317" t="s">
        <v>319</v>
      </c>
      <c r="C2085" s="8" t="s">
        <v>16</v>
      </c>
      <c r="D2085" s="284" t="s">
        <v>266</v>
      </c>
      <c r="E2085" s="40">
        <v>300</v>
      </c>
      <c r="F2085" s="40">
        <v>-362.9</v>
      </c>
      <c r="G2085" s="40">
        <v>0</v>
      </c>
      <c r="H2085" s="40">
        <v>-62.9</v>
      </c>
      <c r="I2085" s="40">
        <v>1</v>
      </c>
    </row>
    <row r="2086" spans="2:9" hidden="1" outlineLevel="2" x14ac:dyDescent="0.25">
      <c r="B2086" s="317" t="s">
        <v>319</v>
      </c>
      <c r="C2086" s="8" t="s">
        <v>16</v>
      </c>
      <c r="D2086" s="284" t="s">
        <v>266</v>
      </c>
      <c r="E2086" s="40">
        <v>300</v>
      </c>
      <c r="F2086" s="40">
        <v>-150.34</v>
      </c>
      <c r="G2086" s="40">
        <v>-149.66</v>
      </c>
      <c r="H2086" s="40">
        <v>0</v>
      </c>
      <c r="I2086" s="40">
        <v>1</v>
      </c>
    </row>
    <row r="2087" spans="2:9" hidden="1" outlineLevel="2" x14ac:dyDescent="0.25">
      <c r="B2087" s="317" t="s">
        <v>319</v>
      </c>
      <c r="C2087" s="8" t="s">
        <v>1413</v>
      </c>
      <c r="D2087" s="284" t="s">
        <v>1487</v>
      </c>
      <c r="E2087" s="40">
        <v>1522</v>
      </c>
      <c r="F2087" s="40">
        <v>-487.06</v>
      </c>
      <c r="G2087" s="40">
        <v>-901.44</v>
      </c>
      <c r="H2087" s="40">
        <v>133.5</v>
      </c>
      <c r="I2087" s="40">
        <v>1</v>
      </c>
    </row>
    <row r="2088" spans="2:9" hidden="1" outlineLevel="2" x14ac:dyDescent="0.25">
      <c r="B2088" s="317" t="s">
        <v>319</v>
      </c>
      <c r="C2088" s="8" t="s">
        <v>19</v>
      </c>
      <c r="D2088" s="284" t="s">
        <v>262</v>
      </c>
      <c r="E2088" s="40">
        <v>392.6</v>
      </c>
      <c r="F2088" s="40">
        <v>0</v>
      </c>
      <c r="G2088" s="40">
        <v>-392.6</v>
      </c>
      <c r="H2088" s="40">
        <v>0</v>
      </c>
      <c r="I2088" s="40">
        <v>1</v>
      </c>
    </row>
    <row r="2089" spans="2:9" hidden="1" outlineLevel="2" x14ac:dyDescent="0.25">
      <c r="B2089" s="317" t="s">
        <v>319</v>
      </c>
      <c r="C2089" s="8" t="s">
        <v>16</v>
      </c>
      <c r="D2089" s="284" t="s">
        <v>266</v>
      </c>
      <c r="E2089" s="40">
        <v>1522</v>
      </c>
      <c r="F2089" s="40">
        <v>-362.9</v>
      </c>
      <c r="G2089" s="40">
        <v>-1159.0999999999999</v>
      </c>
      <c r="H2089" s="40">
        <v>0</v>
      </c>
      <c r="I2089" s="40">
        <v>1</v>
      </c>
    </row>
    <row r="2090" spans="2:9" hidden="1" outlineLevel="2" x14ac:dyDescent="0.25">
      <c r="B2090" s="317" t="s">
        <v>319</v>
      </c>
      <c r="C2090" s="8" t="s">
        <v>244</v>
      </c>
      <c r="D2090" s="284" t="s">
        <v>275</v>
      </c>
      <c r="E2090" s="40">
        <v>1522</v>
      </c>
      <c r="F2090" s="40">
        <v>-469.15</v>
      </c>
      <c r="G2090" s="40">
        <v>-1052.8499999999999</v>
      </c>
      <c r="H2090" s="40">
        <v>0</v>
      </c>
      <c r="I2090" s="40">
        <v>1</v>
      </c>
    </row>
    <row r="2091" spans="2:9" hidden="1" outlineLevel="2" x14ac:dyDescent="0.25">
      <c r="B2091" s="317" t="s">
        <v>319</v>
      </c>
      <c r="C2091" s="8" t="s">
        <v>38</v>
      </c>
      <c r="D2091" s="284" t="s">
        <v>260</v>
      </c>
      <c r="E2091" s="40">
        <v>300</v>
      </c>
      <c r="F2091" s="40">
        <v>-228</v>
      </c>
      <c r="G2091" s="40">
        <v>-72</v>
      </c>
      <c r="H2091" s="40">
        <v>0</v>
      </c>
      <c r="I2091" s="40">
        <v>1</v>
      </c>
    </row>
    <row r="2092" spans="2:9" hidden="1" outlineLevel="2" x14ac:dyDescent="0.25">
      <c r="B2092" s="317" t="s">
        <v>319</v>
      </c>
      <c r="C2092" s="8" t="s">
        <v>38</v>
      </c>
      <c r="D2092" s="284" t="s">
        <v>260</v>
      </c>
      <c r="E2092" s="40">
        <v>636.20000000000005</v>
      </c>
      <c r="F2092" s="40">
        <v>-133.81</v>
      </c>
      <c r="G2092" s="40">
        <v>-502.39</v>
      </c>
      <c r="H2092" s="40">
        <v>0</v>
      </c>
      <c r="I2092" s="40">
        <v>1</v>
      </c>
    </row>
    <row r="2093" spans="2:9" hidden="1" outlineLevel="2" x14ac:dyDescent="0.25">
      <c r="B2093" s="317" t="s">
        <v>319</v>
      </c>
      <c r="C2093" s="8" t="s">
        <v>38</v>
      </c>
      <c r="D2093" s="284" t="s">
        <v>260</v>
      </c>
      <c r="E2093" s="40">
        <v>1443.83</v>
      </c>
      <c r="F2093" s="40">
        <v>-371.76</v>
      </c>
      <c r="G2093" s="40">
        <v>-1072.07</v>
      </c>
      <c r="H2093" s="40">
        <v>0</v>
      </c>
      <c r="I2093" s="40">
        <v>1</v>
      </c>
    </row>
    <row r="2094" spans="2:9" hidden="1" outlineLevel="2" x14ac:dyDescent="0.25">
      <c r="B2094" s="317" t="s">
        <v>319</v>
      </c>
      <c r="C2094" s="8" t="s">
        <v>38</v>
      </c>
      <c r="D2094" s="284" t="s">
        <v>260</v>
      </c>
      <c r="E2094" s="40">
        <v>1614.6</v>
      </c>
      <c r="F2094" s="40">
        <v>-599.09</v>
      </c>
      <c r="G2094" s="40">
        <v>-1015.51</v>
      </c>
      <c r="H2094" s="40">
        <v>0</v>
      </c>
      <c r="I2094" s="40">
        <v>1</v>
      </c>
    </row>
    <row r="2095" spans="2:9" hidden="1" outlineLevel="2" x14ac:dyDescent="0.25">
      <c r="B2095" s="317" t="s">
        <v>319</v>
      </c>
      <c r="C2095" s="8" t="s">
        <v>249</v>
      </c>
      <c r="D2095" s="284" t="s">
        <v>284</v>
      </c>
      <c r="E2095" s="40">
        <v>300</v>
      </c>
      <c r="F2095" s="40">
        <v>-187.88</v>
      </c>
      <c r="G2095" s="40">
        <v>-72.12</v>
      </c>
      <c r="H2095" s="40">
        <v>40</v>
      </c>
      <c r="I2095" s="40">
        <v>1</v>
      </c>
    </row>
    <row r="2096" spans="2:9" hidden="1" outlineLevel="2" x14ac:dyDescent="0.25">
      <c r="B2096" s="317" t="s">
        <v>319</v>
      </c>
      <c r="C2096" s="8" t="s">
        <v>16</v>
      </c>
      <c r="D2096" s="284" t="s">
        <v>266</v>
      </c>
      <c r="E2096" s="40">
        <v>300</v>
      </c>
      <c r="F2096" s="40">
        <v>-362.9</v>
      </c>
      <c r="G2096" s="40">
        <v>0</v>
      </c>
      <c r="H2096" s="40">
        <v>-62.9</v>
      </c>
      <c r="I2096" s="40">
        <v>1</v>
      </c>
    </row>
    <row r="2097" spans="2:9" hidden="1" outlineLevel="2" x14ac:dyDescent="0.25">
      <c r="B2097" s="317" t="s">
        <v>319</v>
      </c>
      <c r="C2097" s="8" t="s">
        <v>16</v>
      </c>
      <c r="D2097" s="284" t="s">
        <v>266</v>
      </c>
      <c r="E2097" s="40">
        <v>300</v>
      </c>
      <c r="F2097" s="40">
        <v>-150.34</v>
      </c>
      <c r="G2097" s="40">
        <v>-149.66</v>
      </c>
      <c r="H2097" s="40">
        <v>0</v>
      </c>
      <c r="I2097" s="40">
        <v>1</v>
      </c>
    </row>
    <row r="2098" spans="2:9" hidden="1" outlineLevel="2" x14ac:dyDescent="0.25">
      <c r="B2098" s="317" t="s">
        <v>319</v>
      </c>
      <c r="C2098" s="8" t="s">
        <v>1413</v>
      </c>
      <c r="D2098" s="284" t="s">
        <v>1487</v>
      </c>
      <c r="E2098" s="40">
        <v>1522</v>
      </c>
      <c r="F2098" s="40">
        <v>-487.06</v>
      </c>
      <c r="G2098" s="40">
        <v>-901.44</v>
      </c>
      <c r="H2098" s="40">
        <v>133.5</v>
      </c>
      <c r="I2098" s="40">
        <v>1</v>
      </c>
    </row>
    <row r="2099" spans="2:9" hidden="1" outlineLevel="2" x14ac:dyDescent="0.25">
      <c r="B2099" s="317" t="s">
        <v>319</v>
      </c>
      <c r="C2099" s="8" t="s">
        <v>19</v>
      </c>
      <c r="D2099" s="284" t="s">
        <v>262</v>
      </c>
      <c r="E2099" s="40">
        <v>300</v>
      </c>
      <c r="F2099" s="40">
        <v>0</v>
      </c>
      <c r="G2099" s="40">
        <v>-300</v>
      </c>
      <c r="H2099" s="40">
        <v>0</v>
      </c>
      <c r="I2099" s="40">
        <v>1</v>
      </c>
    </row>
    <row r="2100" spans="2:9" hidden="1" outlineLevel="2" x14ac:dyDescent="0.25">
      <c r="B2100" s="317" t="s">
        <v>319</v>
      </c>
      <c r="C2100" s="8" t="s">
        <v>244</v>
      </c>
      <c r="D2100" s="284" t="s">
        <v>275</v>
      </c>
      <c r="E2100" s="40">
        <v>1522</v>
      </c>
      <c r="F2100" s="40">
        <v>-469.15</v>
      </c>
      <c r="G2100" s="40">
        <v>-1052.8499999999999</v>
      </c>
      <c r="H2100" s="40">
        <v>0</v>
      </c>
      <c r="I2100" s="40">
        <v>1</v>
      </c>
    </row>
    <row r="2101" spans="2:9" hidden="1" outlineLevel="2" x14ac:dyDescent="0.25">
      <c r="B2101" s="317" t="s">
        <v>319</v>
      </c>
      <c r="C2101" s="8" t="s">
        <v>38</v>
      </c>
      <c r="D2101" s="284" t="s">
        <v>260</v>
      </c>
      <c r="E2101" s="40">
        <v>300</v>
      </c>
      <c r="F2101" s="40">
        <v>-181.66</v>
      </c>
      <c r="G2101" s="40">
        <v>-118.34</v>
      </c>
      <c r="H2101" s="40">
        <v>0</v>
      </c>
      <c r="I2101" s="40">
        <v>1</v>
      </c>
    </row>
    <row r="2102" spans="2:9" hidden="1" outlineLevel="2" x14ac:dyDescent="0.25">
      <c r="B2102" s="317" t="s">
        <v>319</v>
      </c>
      <c r="C2102" s="8" t="s">
        <v>16</v>
      </c>
      <c r="D2102" s="284" t="s">
        <v>266</v>
      </c>
      <c r="E2102" s="40">
        <v>300</v>
      </c>
      <c r="F2102" s="40">
        <v>-362.9</v>
      </c>
      <c r="G2102" s="40">
        <v>0</v>
      </c>
      <c r="H2102" s="40">
        <v>-62.9</v>
      </c>
      <c r="I2102" s="40">
        <v>1</v>
      </c>
    </row>
    <row r="2103" spans="2:9" hidden="1" outlineLevel="2" x14ac:dyDescent="0.25">
      <c r="B2103" s="317" t="s">
        <v>319</v>
      </c>
      <c r="C2103" s="8" t="s">
        <v>16</v>
      </c>
      <c r="D2103" s="284" t="s">
        <v>266</v>
      </c>
      <c r="E2103" s="40">
        <v>10839.4</v>
      </c>
      <c r="F2103" s="40">
        <v>-2310.85</v>
      </c>
      <c r="G2103" s="40">
        <v>-8528.5499999999993</v>
      </c>
      <c r="H2103" s="40">
        <v>0</v>
      </c>
      <c r="I2103" s="40">
        <v>1</v>
      </c>
    </row>
    <row r="2104" spans="2:9" hidden="1" outlineLevel="2" x14ac:dyDescent="0.25">
      <c r="B2104" s="317" t="s">
        <v>319</v>
      </c>
      <c r="C2104" s="8" t="s">
        <v>38</v>
      </c>
      <c r="D2104" s="284" t="s">
        <v>260</v>
      </c>
      <c r="E2104" s="40">
        <v>300</v>
      </c>
      <c r="F2104" s="40">
        <v>-118.14</v>
      </c>
      <c r="G2104" s="40">
        <v>-181.86</v>
      </c>
      <c r="H2104" s="40">
        <v>0</v>
      </c>
      <c r="I2104" s="40">
        <v>1</v>
      </c>
    </row>
    <row r="2105" spans="2:9" hidden="1" outlineLevel="2" x14ac:dyDescent="0.25">
      <c r="B2105" s="317" t="s">
        <v>319</v>
      </c>
      <c r="C2105" s="8" t="s">
        <v>16</v>
      </c>
      <c r="D2105" s="284" t="s">
        <v>266</v>
      </c>
      <c r="E2105" s="40">
        <v>300</v>
      </c>
      <c r="F2105" s="40">
        <v>-362.9</v>
      </c>
      <c r="G2105" s="40">
        <v>0</v>
      </c>
      <c r="H2105" s="40">
        <v>-62.9</v>
      </c>
      <c r="I2105" s="40">
        <v>1</v>
      </c>
    </row>
    <row r="2106" spans="2:9" hidden="1" outlineLevel="2" x14ac:dyDescent="0.25">
      <c r="B2106" s="317" t="s">
        <v>319</v>
      </c>
      <c r="C2106" s="8" t="s">
        <v>38</v>
      </c>
      <c r="D2106" s="284" t="s">
        <v>260</v>
      </c>
      <c r="E2106" s="40">
        <v>1522</v>
      </c>
      <c r="F2106" s="40">
        <v>-599.09</v>
      </c>
      <c r="G2106" s="40">
        <v>-922.91</v>
      </c>
      <c r="H2106" s="40">
        <v>0</v>
      </c>
      <c r="I2106" s="40">
        <v>1</v>
      </c>
    </row>
    <row r="2107" spans="2:9" hidden="1" outlineLevel="2" x14ac:dyDescent="0.25">
      <c r="B2107" s="317" t="s">
        <v>319</v>
      </c>
      <c r="C2107" s="8" t="s">
        <v>249</v>
      </c>
      <c r="D2107" s="284" t="s">
        <v>284</v>
      </c>
      <c r="E2107" s="40">
        <v>300</v>
      </c>
      <c r="F2107" s="40">
        <v>-187.88</v>
      </c>
      <c r="G2107" s="40">
        <v>-72.12</v>
      </c>
      <c r="H2107" s="40">
        <v>40</v>
      </c>
      <c r="I2107" s="40">
        <v>1</v>
      </c>
    </row>
    <row r="2108" spans="2:9" hidden="1" outlineLevel="2" x14ac:dyDescent="0.25">
      <c r="B2108" s="317" t="s">
        <v>319</v>
      </c>
      <c r="C2108" s="8" t="s">
        <v>16</v>
      </c>
      <c r="D2108" s="284" t="s">
        <v>266</v>
      </c>
      <c r="E2108" s="40">
        <v>300</v>
      </c>
      <c r="F2108" s="40">
        <v>-362.9</v>
      </c>
      <c r="G2108" s="40">
        <v>0</v>
      </c>
      <c r="H2108" s="40">
        <v>-62.9</v>
      </c>
      <c r="I2108" s="40">
        <v>1</v>
      </c>
    </row>
    <row r="2109" spans="2:9" hidden="1" outlineLevel="2" x14ac:dyDescent="0.25">
      <c r="B2109" s="317" t="s">
        <v>319</v>
      </c>
      <c r="C2109" s="8" t="s">
        <v>16</v>
      </c>
      <c r="D2109" s="284" t="s">
        <v>266</v>
      </c>
      <c r="E2109" s="40">
        <v>300</v>
      </c>
      <c r="F2109" s="40">
        <v>-150.34</v>
      </c>
      <c r="G2109" s="40">
        <v>-149.66</v>
      </c>
      <c r="H2109" s="40">
        <v>0</v>
      </c>
      <c r="I2109" s="40">
        <v>1</v>
      </c>
    </row>
    <row r="2110" spans="2:9" hidden="1" outlineLevel="2" x14ac:dyDescent="0.25">
      <c r="B2110" s="317" t="s">
        <v>319</v>
      </c>
      <c r="C2110" s="8" t="s">
        <v>1413</v>
      </c>
      <c r="D2110" s="284" t="s">
        <v>1487</v>
      </c>
      <c r="E2110" s="40">
        <v>1522</v>
      </c>
      <c r="F2110" s="40">
        <v>-487.06</v>
      </c>
      <c r="G2110" s="40">
        <v>-901.44</v>
      </c>
      <c r="H2110" s="40">
        <v>133.5</v>
      </c>
      <c r="I2110" s="40">
        <v>1</v>
      </c>
    </row>
    <row r="2111" spans="2:9" hidden="1" outlineLevel="2" x14ac:dyDescent="0.25">
      <c r="B2111" s="317" t="s">
        <v>319</v>
      </c>
      <c r="C2111" s="8" t="s">
        <v>19</v>
      </c>
      <c r="D2111" s="284" t="s">
        <v>262</v>
      </c>
      <c r="E2111" s="40">
        <v>300</v>
      </c>
      <c r="F2111" s="40">
        <v>0</v>
      </c>
      <c r="G2111" s="40">
        <v>-300</v>
      </c>
      <c r="H2111" s="40">
        <v>0</v>
      </c>
      <c r="I2111" s="40">
        <v>1</v>
      </c>
    </row>
    <row r="2112" spans="2:9" hidden="1" outlineLevel="2" x14ac:dyDescent="0.25">
      <c r="B2112" s="317" t="s">
        <v>319</v>
      </c>
      <c r="C2112" s="8" t="s">
        <v>16</v>
      </c>
      <c r="D2112" s="284" t="s">
        <v>266</v>
      </c>
      <c r="E2112" s="40">
        <v>1522</v>
      </c>
      <c r="F2112" s="40">
        <v>-362.9</v>
      </c>
      <c r="G2112" s="40">
        <v>-1159.0999999999999</v>
      </c>
      <c r="H2112" s="40">
        <v>0</v>
      </c>
      <c r="I2112" s="40">
        <v>1</v>
      </c>
    </row>
    <row r="2113" spans="2:9" hidden="1" outlineLevel="2" x14ac:dyDescent="0.25">
      <c r="B2113" s="317" t="s">
        <v>319</v>
      </c>
      <c r="C2113" s="8" t="s">
        <v>38</v>
      </c>
      <c r="D2113" s="284" t="s">
        <v>260</v>
      </c>
      <c r="E2113" s="40">
        <v>392.6</v>
      </c>
      <c r="F2113" s="40">
        <v>-228</v>
      </c>
      <c r="G2113" s="40">
        <v>-164.6</v>
      </c>
      <c r="H2113" s="40">
        <v>0</v>
      </c>
      <c r="I2113" s="40">
        <v>1</v>
      </c>
    </row>
    <row r="2114" spans="2:9" hidden="1" outlineLevel="2" x14ac:dyDescent="0.25">
      <c r="B2114" s="317" t="s">
        <v>319</v>
      </c>
      <c r="C2114" s="8" t="s">
        <v>38</v>
      </c>
      <c r="D2114" s="284" t="s">
        <v>260</v>
      </c>
      <c r="E2114" s="40">
        <v>743</v>
      </c>
      <c r="F2114" s="40">
        <v>-251.95</v>
      </c>
      <c r="G2114" s="40">
        <v>-491.05</v>
      </c>
      <c r="H2114" s="40">
        <v>0</v>
      </c>
      <c r="I2114" s="40">
        <v>1</v>
      </c>
    </row>
    <row r="2115" spans="2:9" hidden="1" outlineLevel="2" x14ac:dyDescent="0.25">
      <c r="B2115" s="317" t="s">
        <v>319</v>
      </c>
      <c r="C2115" s="8" t="s">
        <v>16</v>
      </c>
      <c r="D2115" s="284" t="s">
        <v>266</v>
      </c>
      <c r="E2115" s="40">
        <v>743</v>
      </c>
      <c r="F2115" s="40">
        <v>-531.38</v>
      </c>
      <c r="G2115" s="40">
        <v>-211.62</v>
      </c>
      <c r="H2115" s="40">
        <v>0</v>
      </c>
      <c r="I2115" s="40">
        <v>1</v>
      </c>
    </row>
    <row r="2116" spans="2:9" hidden="1" outlineLevel="2" x14ac:dyDescent="0.25">
      <c r="B2116" s="317" t="s">
        <v>319</v>
      </c>
      <c r="C2116" s="8" t="s">
        <v>38</v>
      </c>
      <c r="D2116" s="284" t="s">
        <v>260</v>
      </c>
      <c r="E2116" s="40">
        <v>1965</v>
      </c>
      <c r="F2116" s="40">
        <v>-732.9</v>
      </c>
      <c r="G2116" s="40">
        <v>-1232.0999999999999</v>
      </c>
      <c r="H2116" s="40">
        <v>0</v>
      </c>
      <c r="I2116" s="40">
        <v>1</v>
      </c>
    </row>
    <row r="2117" spans="2:9" hidden="1" outlineLevel="2" x14ac:dyDescent="0.25">
      <c r="B2117" s="317" t="s">
        <v>319</v>
      </c>
      <c r="C2117" s="8" t="s">
        <v>249</v>
      </c>
      <c r="D2117" s="284" t="s">
        <v>284</v>
      </c>
      <c r="E2117" s="40">
        <v>300</v>
      </c>
      <c r="F2117" s="40">
        <v>-227.08</v>
      </c>
      <c r="G2117" s="40">
        <v>-72.92</v>
      </c>
      <c r="H2117" s="40">
        <v>0</v>
      </c>
      <c r="I2117" s="40">
        <v>1</v>
      </c>
    </row>
    <row r="2118" spans="2:9" hidden="1" outlineLevel="2" x14ac:dyDescent="0.25">
      <c r="B2118" s="317" t="s">
        <v>319</v>
      </c>
      <c r="C2118" s="8" t="s">
        <v>16</v>
      </c>
      <c r="D2118" s="284" t="s">
        <v>266</v>
      </c>
      <c r="E2118" s="40">
        <v>835.6</v>
      </c>
      <c r="F2118" s="40">
        <v>-531.38</v>
      </c>
      <c r="G2118" s="40">
        <v>-304.22000000000003</v>
      </c>
      <c r="H2118" s="40">
        <v>0</v>
      </c>
      <c r="I2118" s="40">
        <v>1</v>
      </c>
    </row>
    <row r="2119" spans="2:9" hidden="1" outlineLevel="2" x14ac:dyDescent="0.25">
      <c r="B2119" s="317" t="s">
        <v>319</v>
      </c>
      <c r="C2119" s="8" t="s">
        <v>29</v>
      </c>
      <c r="D2119" s="284" t="s">
        <v>268</v>
      </c>
      <c r="E2119" s="40">
        <v>1332.4</v>
      </c>
      <c r="F2119" s="40">
        <v>-386.02</v>
      </c>
      <c r="G2119" s="40">
        <v>-946.38</v>
      </c>
      <c r="H2119" s="40">
        <v>0</v>
      </c>
      <c r="I2119" s="40">
        <v>1</v>
      </c>
    </row>
    <row r="2120" spans="2:9" hidden="1" outlineLevel="2" x14ac:dyDescent="0.25">
      <c r="B2120" s="317" t="s">
        <v>319</v>
      </c>
      <c r="C2120" s="8" t="s">
        <v>1413</v>
      </c>
      <c r="D2120" s="284" t="s">
        <v>1487</v>
      </c>
      <c r="E2120" s="40">
        <v>1965</v>
      </c>
      <c r="F2120" s="40">
        <v>-595.62</v>
      </c>
      <c r="G2120" s="40">
        <v>-1206.1300000000001</v>
      </c>
      <c r="H2120" s="40">
        <v>163.25</v>
      </c>
      <c r="I2120" s="40">
        <v>1</v>
      </c>
    </row>
    <row r="2121" spans="2:9" hidden="1" outlineLevel="2" x14ac:dyDescent="0.25">
      <c r="B2121" s="317" t="s">
        <v>319</v>
      </c>
      <c r="C2121" s="8" t="s">
        <v>19</v>
      </c>
      <c r="D2121" s="284" t="s">
        <v>262</v>
      </c>
      <c r="E2121" s="40">
        <v>1749</v>
      </c>
      <c r="F2121" s="40">
        <v>0</v>
      </c>
      <c r="G2121" s="40">
        <v>-1749</v>
      </c>
      <c r="H2121" s="40">
        <v>0</v>
      </c>
      <c r="I2121" s="40">
        <v>1</v>
      </c>
    </row>
    <row r="2122" spans="2:9" hidden="1" outlineLevel="2" x14ac:dyDescent="0.25">
      <c r="B2122" s="317" t="s">
        <v>319</v>
      </c>
      <c r="C2122" s="8" t="s">
        <v>16</v>
      </c>
      <c r="D2122" s="284" t="s">
        <v>266</v>
      </c>
      <c r="E2122" s="40">
        <v>1965</v>
      </c>
      <c r="F2122" s="40">
        <v>-531.38</v>
      </c>
      <c r="G2122" s="40">
        <v>-1433.62</v>
      </c>
      <c r="H2122" s="40">
        <v>0</v>
      </c>
      <c r="I2122" s="40">
        <v>1</v>
      </c>
    </row>
    <row r="2123" spans="2:9" hidden="1" outlineLevel="2" x14ac:dyDescent="0.25">
      <c r="B2123" s="317" t="s">
        <v>319</v>
      </c>
      <c r="C2123" s="8" t="s">
        <v>244</v>
      </c>
      <c r="D2123" s="284" t="s">
        <v>275</v>
      </c>
      <c r="E2123" s="40">
        <v>535.6</v>
      </c>
      <c r="F2123" s="40">
        <v>-92.25</v>
      </c>
      <c r="G2123" s="40">
        <v>-443.35</v>
      </c>
      <c r="H2123" s="40">
        <v>0</v>
      </c>
      <c r="I2123" s="40">
        <v>1</v>
      </c>
    </row>
    <row r="2124" spans="2:9" hidden="1" outlineLevel="2" x14ac:dyDescent="0.25">
      <c r="B2124" s="317" t="s">
        <v>319</v>
      </c>
      <c r="C2124" s="8" t="s">
        <v>38</v>
      </c>
      <c r="D2124" s="284" t="s">
        <v>260</v>
      </c>
      <c r="E2124" s="40">
        <v>743</v>
      </c>
      <c r="F2124" s="40">
        <v>-361.81</v>
      </c>
      <c r="G2124" s="40">
        <v>-381.19</v>
      </c>
      <c r="H2124" s="40">
        <v>0</v>
      </c>
      <c r="I2124" s="40">
        <v>1</v>
      </c>
    </row>
    <row r="2125" spans="2:9" hidden="1" outlineLevel="2" x14ac:dyDescent="0.25">
      <c r="B2125" s="317" t="s">
        <v>319</v>
      </c>
      <c r="C2125" s="8" t="s">
        <v>38</v>
      </c>
      <c r="D2125" s="284" t="s">
        <v>260</v>
      </c>
      <c r="E2125" s="40">
        <v>300</v>
      </c>
      <c r="F2125" s="40">
        <v>-118.14</v>
      </c>
      <c r="G2125" s="40">
        <v>-181.86</v>
      </c>
      <c r="H2125" s="40">
        <v>0</v>
      </c>
      <c r="I2125" s="40">
        <v>1</v>
      </c>
    </row>
    <row r="2126" spans="2:9" hidden="1" outlineLevel="2" x14ac:dyDescent="0.25">
      <c r="B2126" s="317" t="s">
        <v>319</v>
      </c>
      <c r="C2126" s="8" t="s">
        <v>16</v>
      </c>
      <c r="D2126" s="284" t="s">
        <v>266</v>
      </c>
      <c r="E2126" s="40">
        <v>300</v>
      </c>
      <c r="F2126" s="40">
        <v>-362.9</v>
      </c>
      <c r="G2126" s="40">
        <v>0</v>
      </c>
      <c r="H2126" s="40">
        <v>-62.9</v>
      </c>
      <c r="I2126" s="40">
        <v>1</v>
      </c>
    </row>
    <row r="2127" spans="2:9" hidden="1" outlineLevel="2" x14ac:dyDescent="0.25">
      <c r="B2127" s="317" t="s">
        <v>319</v>
      </c>
      <c r="C2127" s="8" t="s">
        <v>38</v>
      </c>
      <c r="D2127" s="284" t="s">
        <v>260</v>
      </c>
      <c r="E2127" s="40">
        <v>1522</v>
      </c>
      <c r="F2127" s="40">
        <v>-599.09</v>
      </c>
      <c r="G2127" s="40">
        <v>-922.91</v>
      </c>
      <c r="H2127" s="40">
        <v>0</v>
      </c>
      <c r="I2127" s="40">
        <v>1</v>
      </c>
    </row>
    <row r="2128" spans="2:9" hidden="1" outlineLevel="2" x14ac:dyDescent="0.25">
      <c r="B2128" s="317" t="s">
        <v>319</v>
      </c>
      <c r="C2128" s="8" t="s">
        <v>16</v>
      </c>
      <c r="D2128" s="284" t="s">
        <v>266</v>
      </c>
      <c r="E2128" s="40">
        <v>300</v>
      </c>
      <c r="F2128" s="40">
        <v>-362.9</v>
      </c>
      <c r="G2128" s="40">
        <v>0</v>
      </c>
      <c r="H2128" s="40">
        <v>-62.9</v>
      </c>
      <c r="I2128" s="40">
        <v>1</v>
      </c>
    </row>
    <row r="2129" spans="2:9" hidden="1" outlineLevel="2" x14ac:dyDescent="0.25">
      <c r="B2129" s="317" t="s">
        <v>319</v>
      </c>
      <c r="C2129" s="8" t="s">
        <v>1413</v>
      </c>
      <c r="D2129" s="284" t="s">
        <v>1487</v>
      </c>
      <c r="E2129" s="40">
        <v>636.20000000000005</v>
      </c>
      <c r="F2129" s="40">
        <v>-108.56</v>
      </c>
      <c r="G2129" s="40">
        <v>-497.89</v>
      </c>
      <c r="H2129" s="40">
        <v>29.75</v>
      </c>
      <c r="I2129" s="40">
        <v>1</v>
      </c>
    </row>
    <row r="2130" spans="2:9" hidden="1" outlineLevel="2" x14ac:dyDescent="0.25">
      <c r="B2130" s="317" t="s">
        <v>319</v>
      </c>
      <c r="C2130" s="8" t="s">
        <v>19</v>
      </c>
      <c r="D2130" s="284" t="s">
        <v>262</v>
      </c>
      <c r="E2130" s="40">
        <v>300</v>
      </c>
      <c r="F2130" s="40">
        <v>0</v>
      </c>
      <c r="G2130" s="40">
        <v>-300</v>
      </c>
      <c r="H2130" s="40">
        <v>0</v>
      </c>
      <c r="I2130" s="40">
        <v>1</v>
      </c>
    </row>
    <row r="2131" spans="2:9" hidden="1" outlineLevel="2" x14ac:dyDescent="0.25">
      <c r="B2131" s="317" t="s">
        <v>319</v>
      </c>
      <c r="C2131" s="8" t="s">
        <v>38</v>
      </c>
      <c r="D2131" s="284" t="s">
        <v>260</v>
      </c>
      <c r="E2131" s="40">
        <v>300</v>
      </c>
      <c r="F2131" s="40">
        <v>-118.14</v>
      </c>
      <c r="G2131" s="40">
        <v>-181.86</v>
      </c>
      <c r="H2131" s="40">
        <v>0</v>
      </c>
      <c r="I2131" s="40">
        <v>1</v>
      </c>
    </row>
    <row r="2132" spans="2:9" hidden="1" outlineLevel="2" x14ac:dyDescent="0.25">
      <c r="B2132" s="317" t="s">
        <v>319</v>
      </c>
      <c r="C2132" s="8" t="s">
        <v>16</v>
      </c>
      <c r="D2132" s="284" t="s">
        <v>266</v>
      </c>
      <c r="E2132" s="40">
        <v>392.6</v>
      </c>
      <c r="F2132" s="40">
        <v>-362.9</v>
      </c>
      <c r="G2132" s="40">
        <v>-29.7</v>
      </c>
      <c r="H2132" s="40">
        <v>0</v>
      </c>
      <c r="I2132" s="40">
        <v>1</v>
      </c>
    </row>
    <row r="2133" spans="2:9" hidden="1" outlineLevel="2" x14ac:dyDescent="0.25">
      <c r="B2133" s="317" t="s">
        <v>319</v>
      </c>
      <c r="C2133" s="8" t="s">
        <v>249</v>
      </c>
      <c r="D2133" s="284" t="s">
        <v>284</v>
      </c>
      <c r="E2133" s="40">
        <v>1379.2</v>
      </c>
      <c r="F2133" s="40">
        <v>0</v>
      </c>
      <c r="G2133" s="40">
        <v>132.82</v>
      </c>
      <c r="H2133" s="40">
        <v>1512.02</v>
      </c>
      <c r="I2133" s="40">
        <v>1</v>
      </c>
    </row>
    <row r="2134" spans="2:9" hidden="1" outlineLevel="2" x14ac:dyDescent="0.25">
      <c r="B2134" s="317" t="s">
        <v>319</v>
      </c>
      <c r="C2134" s="8" t="s">
        <v>16</v>
      </c>
      <c r="D2134" s="284" t="s">
        <v>266</v>
      </c>
      <c r="E2134" s="40">
        <v>300</v>
      </c>
      <c r="F2134" s="40">
        <v>-362.9</v>
      </c>
      <c r="G2134" s="40">
        <v>0</v>
      </c>
      <c r="H2134" s="40">
        <v>-62.9</v>
      </c>
      <c r="I2134" s="40">
        <v>1</v>
      </c>
    </row>
    <row r="2135" spans="2:9" hidden="1" outlineLevel="2" x14ac:dyDescent="0.25">
      <c r="B2135" s="317" t="s">
        <v>319</v>
      </c>
      <c r="C2135" s="8" t="s">
        <v>19</v>
      </c>
      <c r="D2135" s="284" t="s">
        <v>262</v>
      </c>
      <c r="E2135" s="40">
        <v>936.2</v>
      </c>
      <c r="F2135" s="40">
        <v>0</v>
      </c>
      <c r="G2135" s="40">
        <v>-936.2</v>
      </c>
      <c r="H2135" s="40">
        <v>0</v>
      </c>
      <c r="I2135" s="40">
        <v>1</v>
      </c>
    </row>
    <row r="2136" spans="2:9" hidden="1" outlineLevel="2" x14ac:dyDescent="0.25">
      <c r="B2136" s="317" t="s">
        <v>319</v>
      </c>
      <c r="C2136" s="8" t="s">
        <v>38</v>
      </c>
      <c r="D2136" s="284" t="s">
        <v>260</v>
      </c>
      <c r="E2136" s="40">
        <v>300</v>
      </c>
      <c r="F2136" s="40">
        <v>-228</v>
      </c>
      <c r="G2136" s="40">
        <v>-72</v>
      </c>
      <c r="H2136" s="40">
        <v>0</v>
      </c>
      <c r="I2136" s="40">
        <v>1</v>
      </c>
    </row>
    <row r="2137" spans="2:9" hidden="1" outlineLevel="2" x14ac:dyDescent="0.25">
      <c r="B2137" s="317" t="s">
        <v>319</v>
      </c>
      <c r="C2137" s="8" t="s">
        <v>249</v>
      </c>
      <c r="D2137" s="284" t="s">
        <v>284</v>
      </c>
      <c r="E2137" s="40">
        <v>300</v>
      </c>
      <c r="F2137" s="40">
        <v>0</v>
      </c>
      <c r="G2137" s="40">
        <v>0</v>
      </c>
      <c r="H2137" s="40">
        <v>300</v>
      </c>
      <c r="I2137" s="40">
        <v>1</v>
      </c>
    </row>
    <row r="2138" spans="2:9" hidden="1" outlineLevel="2" x14ac:dyDescent="0.25">
      <c r="B2138" s="317" t="s">
        <v>319</v>
      </c>
      <c r="C2138" s="8" t="s">
        <v>16</v>
      </c>
      <c r="D2138" s="284" t="s">
        <v>266</v>
      </c>
      <c r="E2138" s="40">
        <v>300</v>
      </c>
      <c r="F2138" s="40">
        <v>-362.9</v>
      </c>
      <c r="G2138" s="40">
        <v>0</v>
      </c>
      <c r="H2138" s="40">
        <v>-62.9</v>
      </c>
      <c r="I2138" s="40">
        <v>1</v>
      </c>
    </row>
    <row r="2139" spans="2:9" hidden="1" outlineLevel="2" x14ac:dyDescent="0.25">
      <c r="B2139" s="317" t="s">
        <v>319</v>
      </c>
      <c r="C2139" s="8" t="s">
        <v>19</v>
      </c>
      <c r="D2139" s="284" t="s">
        <v>262</v>
      </c>
      <c r="E2139" s="40">
        <v>300</v>
      </c>
      <c r="F2139" s="40">
        <v>0</v>
      </c>
      <c r="G2139" s="40">
        <v>-300</v>
      </c>
      <c r="H2139" s="40">
        <v>0</v>
      </c>
      <c r="I2139" s="40">
        <v>1</v>
      </c>
    </row>
    <row r="2140" spans="2:9" hidden="1" outlineLevel="2" x14ac:dyDescent="0.25">
      <c r="B2140" s="317" t="s">
        <v>319</v>
      </c>
      <c r="C2140" s="8" t="s">
        <v>38</v>
      </c>
      <c r="D2140" s="284" t="s">
        <v>260</v>
      </c>
      <c r="E2140" s="40">
        <v>392.6</v>
      </c>
      <c r="F2140" s="40">
        <v>-118.14</v>
      </c>
      <c r="G2140" s="40">
        <v>-274.45999999999998</v>
      </c>
      <c r="H2140" s="40">
        <v>0</v>
      </c>
      <c r="I2140" s="40">
        <v>1</v>
      </c>
    </row>
    <row r="2141" spans="2:9" hidden="1" outlineLevel="2" x14ac:dyDescent="0.25">
      <c r="B2141" s="317" t="s">
        <v>319</v>
      </c>
      <c r="C2141" s="8" t="s">
        <v>38</v>
      </c>
      <c r="D2141" s="284" t="s">
        <v>260</v>
      </c>
      <c r="E2141" s="40">
        <v>743</v>
      </c>
      <c r="F2141" s="40">
        <v>-361.81</v>
      </c>
      <c r="G2141" s="40">
        <v>-381.19</v>
      </c>
      <c r="H2141" s="40">
        <v>0</v>
      </c>
      <c r="I2141" s="40">
        <v>1</v>
      </c>
    </row>
    <row r="2142" spans="2:9" hidden="1" outlineLevel="2" x14ac:dyDescent="0.25">
      <c r="B2142" s="317" t="s">
        <v>319</v>
      </c>
      <c r="C2142" s="8" t="s">
        <v>16</v>
      </c>
      <c r="D2142" s="284" t="s">
        <v>266</v>
      </c>
      <c r="E2142" s="40">
        <v>300</v>
      </c>
      <c r="F2142" s="40">
        <v>-362.9</v>
      </c>
      <c r="G2142" s="40">
        <v>0</v>
      </c>
      <c r="H2142" s="40">
        <v>-62.9</v>
      </c>
      <c r="I2142" s="40">
        <v>1</v>
      </c>
    </row>
    <row r="2143" spans="2:9" hidden="1" outlineLevel="2" x14ac:dyDescent="0.25">
      <c r="B2143" s="317" t="s">
        <v>319</v>
      </c>
      <c r="C2143" s="8" t="s">
        <v>38</v>
      </c>
      <c r="D2143" s="284" t="s">
        <v>260</v>
      </c>
      <c r="E2143" s="40">
        <v>1614.6</v>
      </c>
      <c r="F2143" s="40">
        <v>-599.09</v>
      </c>
      <c r="G2143" s="40">
        <v>-1015.51</v>
      </c>
      <c r="H2143" s="40">
        <v>0</v>
      </c>
      <c r="I2143" s="40">
        <v>1</v>
      </c>
    </row>
    <row r="2144" spans="2:9" hidden="1" outlineLevel="2" x14ac:dyDescent="0.25">
      <c r="B2144" s="317" t="s">
        <v>319</v>
      </c>
      <c r="C2144" s="8" t="s">
        <v>133</v>
      </c>
      <c r="D2144" s="284" t="s">
        <v>276</v>
      </c>
      <c r="E2144" s="40">
        <v>63.12</v>
      </c>
      <c r="F2144" s="40">
        <v>0</v>
      </c>
      <c r="G2144" s="40">
        <v>-63.12</v>
      </c>
      <c r="H2144" s="40">
        <v>0</v>
      </c>
      <c r="I2144" s="40">
        <v>1</v>
      </c>
    </row>
    <row r="2145" spans="2:9" hidden="1" outlineLevel="2" x14ac:dyDescent="0.25">
      <c r="B2145" s="317" t="s">
        <v>319</v>
      </c>
      <c r="C2145" s="8" t="s">
        <v>38</v>
      </c>
      <c r="D2145" s="284" t="s">
        <v>260</v>
      </c>
      <c r="E2145" s="40">
        <v>1443.83</v>
      </c>
      <c r="F2145" s="40">
        <v>-371.76</v>
      </c>
      <c r="G2145" s="40">
        <v>-1072.07</v>
      </c>
      <c r="H2145" s="40">
        <v>0</v>
      </c>
      <c r="I2145" s="40">
        <v>1</v>
      </c>
    </row>
    <row r="2146" spans="2:9" hidden="1" outlineLevel="2" x14ac:dyDescent="0.25">
      <c r="B2146" s="317" t="s">
        <v>319</v>
      </c>
      <c r="C2146" s="8" t="s">
        <v>249</v>
      </c>
      <c r="D2146" s="284" t="s">
        <v>284</v>
      </c>
      <c r="E2146" s="40">
        <v>300</v>
      </c>
      <c r="F2146" s="40">
        <v>0</v>
      </c>
      <c r="G2146" s="40">
        <v>28.89</v>
      </c>
      <c r="H2146" s="40">
        <v>328.89</v>
      </c>
      <c r="I2146" s="40">
        <v>1</v>
      </c>
    </row>
    <row r="2147" spans="2:9" hidden="1" outlineLevel="2" x14ac:dyDescent="0.25">
      <c r="B2147" s="317" t="s">
        <v>319</v>
      </c>
      <c r="C2147" s="8" t="s">
        <v>16</v>
      </c>
      <c r="D2147" s="284" t="s">
        <v>266</v>
      </c>
      <c r="E2147" s="40">
        <v>300</v>
      </c>
      <c r="F2147" s="40">
        <v>-362.9</v>
      </c>
      <c r="G2147" s="40">
        <v>0</v>
      </c>
      <c r="H2147" s="40">
        <v>-62.9</v>
      </c>
      <c r="I2147" s="40">
        <v>1</v>
      </c>
    </row>
    <row r="2148" spans="2:9" hidden="1" outlineLevel="2" x14ac:dyDescent="0.25">
      <c r="B2148" s="317" t="s">
        <v>319</v>
      </c>
      <c r="C2148" s="8" t="s">
        <v>1413</v>
      </c>
      <c r="D2148" s="284" t="s">
        <v>1487</v>
      </c>
      <c r="E2148" s="40">
        <v>1965</v>
      </c>
      <c r="F2148" s="40">
        <v>-595.62</v>
      </c>
      <c r="G2148" s="40">
        <v>-1206.1300000000001</v>
      </c>
      <c r="H2148" s="40">
        <v>163.25</v>
      </c>
      <c r="I2148" s="40">
        <v>1</v>
      </c>
    </row>
    <row r="2149" spans="2:9" hidden="1" outlineLevel="2" x14ac:dyDescent="0.25">
      <c r="B2149" s="317" t="s">
        <v>319</v>
      </c>
      <c r="C2149" s="8" t="s">
        <v>19</v>
      </c>
      <c r="D2149" s="284" t="s">
        <v>262</v>
      </c>
      <c r="E2149" s="40">
        <v>300</v>
      </c>
      <c r="F2149" s="40">
        <v>0</v>
      </c>
      <c r="G2149" s="40">
        <v>-300</v>
      </c>
      <c r="H2149" s="40">
        <v>0</v>
      </c>
      <c r="I2149" s="40">
        <v>1</v>
      </c>
    </row>
    <row r="2150" spans="2:9" hidden="1" outlineLevel="2" x14ac:dyDescent="0.25">
      <c r="B2150" s="317" t="s">
        <v>319</v>
      </c>
      <c r="C2150" s="8" t="s">
        <v>38</v>
      </c>
      <c r="D2150" s="284" t="s">
        <v>260</v>
      </c>
      <c r="E2150" s="40">
        <v>300</v>
      </c>
      <c r="F2150" s="40">
        <v>-228</v>
      </c>
      <c r="G2150" s="40">
        <v>-72</v>
      </c>
      <c r="H2150" s="40">
        <v>0</v>
      </c>
      <c r="I2150" s="40">
        <v>1</v>
      </c>
    </row>
    <row r="2151" spans="2:9" hidden="1" outlineLevel="2" x14ac:dyDescent="0.25">
      <c r="B2151" s="317" t="s">
        <v>319</v>
      </c>
      <c r="C2151" s="8" t="s">
        <v>38</v>
      </c>
      <c r="D2151" s="284" t="s">
        <v>260</v>
      </c>
      <c r="E2151" s="40">
        <v>300</v>
      </c>
      <c r="F2151" s="40">
        <v>-118.14</v>
      </c>
      <c r="G2151" s="40">
        <v>-181.86</v>
      </c>
      <c r="H2151" s="40">
        <v>0</v>
      </c>
      <c r="I2151" s="40">
        <v>1</v>
      </c>
    </row>
    <row r="2152" spans="2:9" hidden="1" outlineLevel="2" x14ac:dyDescent="0.25">
      <c r="B2152" s="317" t="s">
        <v>319</v>
      </c>
      <c r="C2152" s="8" t="s">
        <v>38</v>
      </c>
      <c r="D2152" s="284" t="s">
        <v>260</v>
      </c>
      <c r="E2152" s="40">
        <v>300</v>
      </c>
      <c r="F2152" s="40">
        <v>-228</v>
      </c>
      <c r="G2152" s="40">
        <v>-72</v>
      </c>
      <c r="H2152" s="40">
        <v>0</v>
      </c>
      <c r="I2152" s="40">
        <v>1</v>
      </c>
    </row>
    <row r="2153" spans="2:9" hidden="1" outlineLevel="2" x14ac:dyDescent="0.25">
      <c r="B2153" s="317" t="s">
        <v>319</v>
      </c>
      <c r="C2153" s="8" t="s">
        <v>16</v>
      </c>
      <c r="D2153" s="284" t="s">
        <v>266</v>
      </c>
      <c r="E2153" s="40">
        <v>300</v>
      </c>
      <c r="F2153" s="40">
        <v>-362.9</v>
      </c>
      <c r="G2153" s="40">
        <v>0</v>
      </c>
      <c r="H2153" s="40">
        <v>-62.9</v>
      </c>
      <c r="I2153" s="40">
        <v>1</v>
      </c>
    </row>
    <row r="2154" spans="2:9" hidden="1" outlineLevel="2" x14ac:dyDescent="0.25">
      <c r="B2154" s="317" t="s">
        <v>319</v>
      </c>
      <c r="C2154" s="8" t="s">
        <v>38</v>
      </c>
      <c r="D2154" s="284" t="s">
        <v>260</v>
      </c>
      <c r="E2154" s="40">
        <v>1522</v>
      </c>
      <c r="F2154" s="40">
        <v>-599.09</v>
      </c>
      <c r="G2154" s="40">
        <v>-922.91</v>
      </c>
      <c r="H2154" s="40">
        <v>0</v>
      </c>
      <c r="I2154" s="40">
        <v>1</v>
      </c>
    </row>
    <row r="2155" spans="2:9" hidden="1" outlineLevel="2" x14ac:dyDescent="0.25">
      <c r="B2155" s="317" t="s">
        <v>319</v>
      </c>
      <c r="C2155" s="8" t="s">
        <v>38</v>
      </c>
      <c r="D2155" s="284" t="s">
        <v>260</v>
      </c>
      <c r="E2155" s="40">
        <v>300</v>
      </c>
      <c r="F2155" s="40">
        <v>-118.14</v>
      </c>
      <c r="G2155" s="40">
        <v>-181.86</v>
      </c>
      <c r="H2155" s="40">
        <v>0</v>
      </c>
      <c r="I2155" s="40">
        <v>1</v>
      </c>
    </row>
    <row r="2156" spans="2:9" hidden="1" outlineLevel="2" x14ac:dyDescent="0.25">
      <c r="B2156" s="317" t="s">
        <v>319</v>
      </c>
      <c r="C2156" s="8" t="s">
        <v>38</v>
      </c>
      <c r="D2156" s="284" t="s">
        <v>260</v>
      </c>
      <c r="E2156" s="40">
        <v>204.87</v>
      </c>
      <c r="F2156" s="40">
        <v>-26.06</v>
      </c>
      <c r="G2156" s="40">
        <v>-178.81</v>
      </c>
      <c r="H2156" s="40">
        <v>0</v>
      </c>
      <c r="I2156" s="40">
        <v>1</v>
      </c>
    </row>
    <row r="2157" spans="2:9" hidden="1" outlineLevel="2" x14ac:dyDescent="0.25">
      <c r="B2157" s="317" t="s">
        <v>319</v>
      </c>
      <c r="C2157" s="8" t="s">
        <v>249</v>
      </c>
      <c r="D2157" s="284" t="s">
        <v>284</v>
      </c>
      <c r="E2157" s="40">
        <v>300</v>
      </c>
      <c r="F2157" s="40">
        <v>-187.88</v>
      </c>
      <c r="G2157" s="40">
        <v>-72.12</v>
      </c>
      <c r="H2157" s="40">
        <v>40</v>
      </c>
      <c r="I2157" s="40">
        <v>1</v>
      </c>
    </row>
    <row r="2158" spans="2:9" hidden="1" outlineLevel="2" x14ac:dyDescent="0.25">
      <c r="B2158" s="317" t="s">
        <v>319</v>
      </c>
      <c r="C2158" s="8" t="s">
        <v>16</v>
      </c>
      <c r="D2158" s="284" t="s">
        <v>266</v>
      </c>
      <c r="E2158" s="40">
        <v>300</v>
      </c>
      <c r="F2158" s="40">
        <v>-362.9</v>
      </c>
      <c r="G2158" s="40">
        <v>0</v>
      </c>
      <c r="H2158" s="40">
        <v>-62.9</v>
      </c>
      <c r="I2158" s="40">
        <v>1</v>
      </c>
    </row>
    <row r="2159" spans="2:9" hidden="1" outlineLevel="2" x14ac:dyDescent="0.25">
      <c r="B2159" s="317" t="s">
        <v>319</v>
      </c>
      <c r="C2159" s="8" t="s">
        <v>1413</v>
      </c>
      <c r="D2159" s="284" t="s">
        <v>1487</v>
      </c>
      <c r="E2159" s="40">
        <v>1522</v>
      </c>
      <c r="F2159" s="40">
        <v>-487.06</v>
      </c>
      <c r="G2159" s="40">
        <v>-901.44</v>
      </c>
      <c r="H2159" s="40">
        <v>133.5</v>
      </c>
      <c r="I2159" s="40">
        <v>1</v>
      </c>
    </row>
    <row r="2160" spans="2:9" hidden="1" outlineLevel="2" x14ac:dyDescent="0.25">
      <c r="B2160" s="317" t="s">
        <v>319</v>
      </c>
      <c r="C2160" s="8" t="s">
        <v>19</v>
      </c>
      <c r="D2160" s="284" t="s">
        <v>262</v>
      </c>
      <c r="E2160" s="40">
        <v>300</v>
      </c>
      <c r="F2160" s="40">
        <v>0</v>
      </c>
      <c r="G2160" s="40">
        <v>-300</v>
      </c>
      <c r="H2160" s="40">
        <v>0</v>
      </c>
      <c r="I2160" s="40">
        <v>1</v>
      </c>
    </row>
    <row r="2161" spans="2:9" hidden="1" outlineLevel="2" x14ac:dyDescent="0.25">
      <c r="B2161" s="317" t="s">
        <v>319</v>
      </c>
      <c r="C2161" s="8" t="s">
        <v>244</v>
      </c>
      <c r="D2161" s="284" t="s">
        <v>275</v>
      </c>
      <c r="E2161" s="40">
        <v>92.6</v>
      </c>
      <c r="F2161" s="40">
        <v>0</v>
      </c>
      <c r="G2161" s="40">
        <v>0</v>
      </c>
      <c r="H2161" s="40">
        <v>92.6</v>
      </c>
      <c r="I2161" s="40">
        <v>1</v>
      </c>
    </row>
    <row r="2162" spans="2:9" hidden="1" outlineLevel="2" x14ac:dyDescent="0.25">
      <c r="B2162" s="317" t="s">
        <v>319</v>
      </c>
      <c r="C2162" s="8" t="s">
        <v>38</v>
      </c>
      <c r="D2162" s="284" t="s">
        <v>260</v>
      </c>
      <c r="E2162" s="40">
        <v>392.6</v>
      </c>
      <c r="F2162" s="40">
        <v>-228</v>
      </c>
      <c r="G2162" s="40">
        <v>-164.6</v>
      </c>
      <c r="H2162" s="40">
        <v>0</v>
      </c>
      <c r="I2162" s="40">
        <v>1</v>
      </c>
    </row>
    <row r="2163" spans="2:9" hidden="1" outlineLevel="2" x14ac:dyDescent="0.25">
      <c r="B2163" s="317" t="s">
        <v>319</v>
      </c>
      <c r="C2163" s="8" t="s">
        <v>38</v>
      </c>
      <c r="D2163" s="284" t="s">
        <v>260</v>
      </c>
      <c r="E2163" s="40">
        <v>300</v>
      </c>
      <c r="F2163" s="40">
        <v>-118.14</v>
      </c>
      <c r="G2163" s="40">
        <v>-181.86</v>
      </c>
      <c r="H2163" s="40">
        <v>0</v>
      </c>
      <c r="I2163" s="40">
        <v>1</v>
      </c>
    </row>
    <row r="2164" spans="2:9" hidden="1" outlineLevel="2" x14ac:dyDescent="0.25">
      <c r="B2164" s="317" t="s">
        <v>319</v>
      </c>
      <c r="C2164" s="8" t="s">
        <v>38</v>
      </c>
      <c r="D2164" s="284" t="s">
        <v>260</v>
      </c>
      <c r="E2164" s="40">
        <v>300</v>
      </c>
      <c r="F2164" s="40">
        <v>-228</v>
      </c>
      <c r="G2164" s="40">
        <v>-72</v>
      </c>
      <c r="H2164" s="40">
        <v>0</v>
      </c>
      <c r="I2164" s="40">
        <v>1</v>
      </c>
    </row>
    <row r="2165" spans="2:9" hidden="1" outlineLevel="2" x14ac:dyDescent="0.25">
      <c r="B2165" s="317" t="s">
        <v>319</v>
      </c>
      <c r="C2165" s="8" t="s">
        <v>16</v>
      </c>
      <c r="D2165" s="284" t="s">
        <v>266</v>
      </c>
      <c r="E2165" s="40">
        <v>300</v>
      </c>
      <c r="F2165" s="40">
        <v>-362.9</v>
      </c>
      <c r="G2165" s="40">
        <v>0</v>
      </c>
      <c r="H2165" s="40">
        <v>-62.9</v>
      </c>
      <c r="I2165" s="40">
        <v>1</v>
      </c>
    </row>
    <row r="2166" spans="2:9" hidden="1" outlineLevel="2" x14ac:dyDescent="0.25">
      <c r="B2166" s="317" t="s">
        <v>319</v>
      </c>
      <c r="C2166" s="8" t="s">
        <v>38</v>
      </c>
      <c r="D2166" s="284" t="s">
        <v>260</v>
      </c>
      <c r="E2166" s="40">
        <v>1522</v>
      </c>
      <c r="F2166" s="40">
        <v>-599.09</v>
      </c>
      <c r="G2166" s="40">
        <v>-922.91</v>
      </c>
      <c r="H2166" s="40">
        <v>0</v>
      </c>
      <c r="I2166" s="40">
        <v>1</v>
      </c>
    </row>
    <row r="2167" spans="2:9" hidden="1" outlineLevel="2" x14ac:dyDescent="0.25">
      <c r="B2167" s="317" t="s">
        <v>319</v>
      </c>
      <c r="C2167" s="8" t="s">
        <v>38</v>
      </c>
      <c r="D2167" s="284" t="s">
        <v>260</v>
      </c>
      <c r="E2167" s="40">
        <v>300</v>
      </c>
      <c r="F2167" s="40">
        <v>-118.14</v>
      </c>
      <c r="G2167" s="40">
        <v>-181.86</v>
      </c>
      <c r="H2167" s="40">
        <v>0</v>
      </c>
      <c r="I2167" s="40">
        <v>1</v>
      </c>
    </row>
    <row r="2168" spans="2:9" hidden="1" outlineLevel="2" x14ac:dyDescent="0.25">
      <c r="B2168" s="317" t="s">
        <v>319</v>
      </c>
      <c r="C2168" s="8" t="s">
        <v>249</v>
      </c>
      <c r="D2168" s="284" t="s">
        <v>284</v>
      </c>
      <c r="E2168" s="40">
        <v>300</v>
      </c>
      <c r="F2168" s="40">
        <v>-227.08</v>
      </c>
      <c r="G2168" s="40">
        <v>-72.92</v>
      </c>
      <c r="H2168" s="40">
        <v>0</v>
      </c>
      <c r="I2168" s="40">
        <v>1</v>
      </c>
    </row>
    <row r="2169" spans="2:9" hidden="1" outlineLevel="2" x14ac:dyDescent="0.25">
      <c r="B2169" s="317" t="s">
        <v>319</v>
      </c>
      <c r="C2169" s="8" t="s">
        <v>16</v>
      </c>
      <c r="D2169" s="284" t="s">
        <v>266</v>
      </c>
      <c r="E2169" s="40">
        <v>392.6</v>
      </c>
      <c r="F2169" s="40">
        <v>-362.9</v>
      </c>
      <c r="G2169" s="40">
        <v>-29.7</v>
      </c>
      <c r="H2169" s="40">
        <v>0</v>
      </c>
      <c r="I2169" s="40">
        <v>1</v>
      </c>
    </row>
    <row r="2170" spans="2:9" hidden="1" outlineLevel="2" x14ac:dyDescent="0.25">
      <c r="B2170" s="317" t="s">
        <v>319</v>
      </c>
      <c r="C2170" s="8" t="s">
        <v>1413</v>
      </c>
      <c r="D2170" s="284" t="s">
        <v>1487</v>
      </c>
      <c r="E2170" s="40">
        <v>1522</v>
      </c>
      <c r="F2170" s="40">
        <v>-487.06</v>
      </c>
      <c r="G2170" s="40">
        <v>-901.44</v>
      </c>
      <c r="H2170" s="40">
        <v>133.5</v>
      </c>
      <c r="I2170" s="40">
        <v>1</v>
      </c>
    </row>
    <row r="2171" spans="2:9" hidden="1" outlineLevel="2" x14ac:dyDescent="0.25">
      <c r="B2171" s="317" t="s">
        <v>319</v>
      </c>
      <c r="C2171" s="8" t="s">
        <v>19</v>
      </c>
      <c r="D2171" s="284" t="s">
        <v>262</v>
      </c>
      <c r="E2171" s="40">
        <v>300</v>
      </c>
      <c r="F2171" s="40">
        <v>0</v>
      </c>
      <c r="G2171" s="40">
        <v>-300</v>
      </c>
      <c r="H2171" s="40">
        <v>0</v>
      </c>
      <c r="I2171" s="40">
        <v>1</v>
      </c>
    </row>
    <row r="2172" spans="2:9" hidden="1" outlineLevel="2" x14ac:dyDescent="0.25">
      <c r="B2172" s="317" t="s">
        <v>319</v>
      </c>
      <c r="C2172" s="8" t="s">
        <v>38</v>
      </c>
      <c r="D2172" s="284" t="s">
        <v>260</v>
      </c>
      <c r="E2172" s="40">
        <v>392.6</v>
      </c>
      <c r="F2172" s="40">
        <v>-228</v>
      </c>
      <c r="G2172" s="40">
        <v>-164.6</v>
      </c>
      <c r="H2172" s="40">
        <v>0</v>
      </c>
      <c r="I2172" s="40">
        <v>1</v>
      </c>
    </row>
    <row r="2173" spans="2:9" hidden="1" outlineLevel="2" x14ac:dyDescent="0.25">
      <c r="B2173" s="317" t="s">
        <v>319</v>
      </c>
      <c r="C2173" s="8" t="s">
        <v>38</v>
      </c>
      <c r="D2173" s="284" t="s">
        <v>260</v>
      </c>
      <c r="E2173" s="40">
        <v>300</v>
      </c>
      <c r="F2173" s="40">
        <v>-118.14</v>
      </c>
      <c r="G2173" s="40">
        <v>-181.86</v>
      </c>
      <c r="H2173" s="40">
        <v>0</v>
      </c>
      <c r="I2173" s="40">
        <v>1</v>
      </c>
    </row>
    <row r="2174" spans="2:9" hidden="1" outlineLevel="2" x14ac:dyDescent="0.25">
      <c r="B2174" s="317" t="s">
        <v>319</v>
      </c>
      <c r="C2174" s="8" t="s">
        <v>38</v>
      </c>
      <c r="D2174" s="284" t="s">
        <v>260</v>
      </c>
      <c r="E2174" s="40">
        <v>300</v>
      </c>
      <c r="F2174" s="40">
        <v>-228</v>
      </c>
      <c r="G2174" s="40">
        <v>-72</v>
      </c>
      <c r="H2174" s="40">
        <v>0</v>
      </c>
      <c r="I2174" s="40">
        <v>1</v>
      </c>
    </row>
    <row r="2175" spans="2:9" hidden="1" outlineLevel="2" x14ac:dyDescent="0.25">
      <c r="B2175" s="317" t="s">
        <v>319</v>
      </c>
      <c r="C2175" s="8" t="s">
        <v>241</v>
      </c>
      <c r="D2175" s="284" t="s">
        <v>269</v>
      </c>
      <c r="E2175" s="40">
        <v>636.20000000000005</v>
      </c>
      <c r="F2175" s="40">
        <v>-132.99</v>
      </c>
      <c r="G2175" s="40">
        <v>0</v>
      </c>
      <c r="H2175" s="40">
        <v>503.21</v>
      </c>
      <c r="I2175" s="40">
        <v>1</v>
      </c>
    </row>
    <row r="2176" spans="2:9" hidden="1" outlineLevel="2" x14ac:dyDescent="0.25">
      <c r="B2176" s="317" t="s">
        <v>319</v>
      </c>
      <c r="C2176" s="8" t="s">
        <v>16</v>
      </c>
      <c r="D2176" s="284" t="s">
        <v>266</v>
      </c>
      <c r="E2176" s="40">
        <v>392.6</v>
      </c>
      <c r="F2176" s="40">
        <v>-362.9</v>
      </c>
      <c r="G2176" s="40">
        <v>-29.7</v>
      </c>
      <c r="H2176" s="40">
        <v>0</v>
      </c>
      <c r="I2176" s="40">
        <v>1</v>
      </c>
    </row>
    <row r="2177" spans="2:9" hidden="1" outlineLevel="2" x14ac:dyDescent="0.25">
      <c r="B2177" s="317" t="s">
        <v>319</v>
      </c>
      <c r="C2177" s="8" t="s">
        <v>38</v>
      </c>
      <c r="D2177" s="284" t="s">
        <v>260</v>
      </c>
      <c r="E2177" s="40">
        <v>1522</v>
      </c>
      <c r="F2177" s="40">
        <v>-599.09</v>
      </c>
      <c r="G2177" s="40">
        <v>-922.91</v>
      </c>
      <c r="H2177" s="40">
        <v>0</v>
      </c>
      <c r="I2177" s="40">
        <v>1</v>
      </c>
    </row>
    <row r="2178" spans="2:9" hidden="1" outlineLevel="2" x14ac:dyDescent="0.25">
      <c r="B2178" s="317" t="s">
        <v>319</v>
      </c>
      <c r="C2178" s="8" t="s">
        <v>38</v>
      </c>
      <c r="D2178" s="284" t="s">
        <v>260</v>
      </c>
      <c r="E2178" s="40">
        <v>300</v>
      </c>
      <c r="F2178" s="40">
        <v>-118.14</v>
      </c>
      <c r="G2178" s="40">
        <v>-181.86</v>
      </c>
      <c r="H2178" s="40">
        <v>0</v>
      </c>
      <c r="I2178" s="40">
        <v>1</v>
      </c>
    </row>
    <row r="2179" spans="2:9" hidden="1" outlineLevel="2" x14ac:dyDescent="0.25">
      <c r="B2179" s="317" t="s">
        <v>319</v>
      </c>
      <c r="C2179" s="8" t="s">
        <v>249</v>
      </c>
      <c r="D2179" s="284" t="s">
        <v>284</v>
      </c>
      <c r="E2179" s="40">
        <v>300</v>
      </c>
      <c r="F2179" s="40">
        <v>0</v>
      </c>
      <c r="G2179" s="40">
        <v>28.89</v>
      </c>
      <c r="H2179" s="40">
        <v>328.89</v>
      </c>
      <c r="I2179" s="40">
        <v>1</v>
      </c>
    </row>
    <row r="2180" spans="2:9" hidden="1" outlineLevel="2" x14ac:dyDescent="0.25">
      <c r="B2180" s="317" t="s">
        <v>319</v>
      </c>
      <c r="C2180" s="8" t="s">
        <v>16</v>
      </c>
      <c r="D2180" s="284" t="s">
        <v>266</v>
      </c>
      <c r="E2180" s="40">
        <v>300</v>
      </c>
      <c r="F2180" s="40">
        <v>-362.9</v>
      </c>
      <c r="G2180" s="40">
        <v>0</v>
      </c>
      <c r="H2180" s="40">
        <v>-62.9</v>
      </c>
      <c r="I2180" s="40">
        <v>1</v>
      </c>
    </row>
    <row r="2181" spans="2:9" hidden="1" outlineLevel="2" x14ac:dyDescent="0.25">
      <c r="B2181" s="317" t="s">
        <v>319</v>
      </c>
      <c r="C2181" s="8" t="s">
        <v>1413</v>
      </c>
      <c r="D2181" s="284" t="s">
        <v>1487</v>
      </c>
      <c r="E2181" s="40">
        <v>1522</v>
      </c>
      <c r="F2181" s="40">
        <v>-487.06</v>
      </c>
      <c r="G2181" s="40">
        <v>-901.44</v>
      </c>
      <c r="H2181" s="40">
        <v>133.5</v>
      </c>
      <c r="I2181" s="40">
        <v>1</v>
      </c>
    </row>
    <row r="2182" spans="2:9" hidden="1" outlineLevel="2" x14ac:dyDescent="0.25">
      <c r="B2182" s="317" t="s">
        <v>319</v>
      </c>
      <c r="C2182" s="8" t="s">
        <v>19</v>
      </c>
      <c r="D2182" s="284" t="s">
        <v>262</v>
      </c>
      <c r="E2182" s="40">
        <v>300</v>
      </c>
      <c r="F2182" s="40">
        <v>0</v>
      </c>
      <c r="G2182" s="40">
        <v>-300</v>
      </c>
      <c r="H2182" s="40">
        <v>0</v>
      </c>
      <c r="I2182" s="40">
        <v>1</v>
      </c>
    </row>
    <row r="2183" spans="2:9" hidden="1" outlineLevel="2" x14ac:dyDescent="0.25">
      <c r="B2183" s="317" t="s">
        <v>319</v>
      </c>
      <c r="C2183" s="8" t="s">
        <v>38</v>
      </c>
      <c r="D2183" s="284" t="s">
        <v>260</v>
      </c>
      <c r="E2183" s="40">
        <v>300</v>
      </c>
      <c r="F2183" s="40">
        <v>-228</v>
      </c>
      <c r="G2183" s="40">
        <v>-72</v>
      </c>
      <c r="H2183" s="40">
        <v>0</v>
      </c>
      <c r="I2183" s="40">
        <v>1</v>
      </c>
    </row>
    <row r="2184" spans="2:9" hidden="1" outlineLevel="2" x14ac:dyDescent="0.25">
      <c r="B2184" s="317" t="s">
        <v>319</v>
      </c>
      <c r="C2184" s="8" t="s">
        <v>38</v>
      </c>
      <c r="D2184" s="284" t="s">
        <v>260</v>
      </c>
      <c r="E2184" s="40">
        <v>300</v>
      </c>
      <c r="F2184" s="40">
        <v>-118.14</v>
      </c>
      <c r="G2184" s="40">
        <v>-181.86</v>
      </c>
      <c r="H2184" s="40">
        <v>0</v>
      </c>
      <c r="I2184" s="40">
        <v>1</v>
      </c>
    </row>
    <row r="2185" spans="2:9" hidden="1" outlineLevel="2" x14ac:dyDescent="0.25">
      <c r="B2185" s="317" t="s">
        <v>319</v>
      </c>
      <c r="C2185" s="8" t="s">
        <v>38</v>
      </c>
      <c r="D2185" s="284" t="s">
        <v>260</v>
      </c>
      <c r="E2185" s="40">
        <v>392.6</v>
      </c>
      <c r="F2185" s="40">
        <v>-228</v>
      </c>
      <c r="G2185" s="40">
        <v>-164.6</v>
      </c>
      <c r="H2185" s="40">
        <v>0</v>
      </c>
      <c r="I2185" s="40">
        <v>1</v>
      </c>
    </row>
    <row r="2186" spans="2:9" hidden="1" outlineLevel="2" x14ac:dyDescent="0.25">
      <c r="B2186" s="317" t="s">
        <v>319</v>
      </c>
      <c r="C2186" s="8" t="s">
        <v>16</v>
      </c>
      <c r="D2186" s="284" t="s">
        <v>266</v>
      </c>
      <c r="E2186" s="40">
        <v>300</v>
      </c>
      <c r="F2186" s="40">
        <v>-362.9</v>
      </c>
      <c r="G2186" s="40">
        <v>0</v>
      </c>
      <c r="H2186" s="40">
        <v>-62.9</v>
      </c>
      <c r="I2186" s="40">
        <v>1</v>
      </c>
    </row>
    <row r="2187" spans="2:9" hidden="1" outlineLevel="2" x14ac:dyDescent="0.25">
      <c r="B2187" s="317" t="s">
        <v>319</v>
      </c>
      <c r="C2187" s="8" t="s">
        <v>38</v>
      </c>
      <c r="D2187" s="284" t="s">
        <v>260</v>
      </c>
      <c r="E2187" s="40">
        <v>1522</v>
      </c>
      <c r="F2187" s="40">
        <v>-599.09</v>
      </c>
      <c r="G2187" s="40">
        <v>-922.91</v>
      </c>
      <c r="H2187" s="40">
        <v>0</v>
      </c>
      <c r="I2187" s="40">
        <v>1</v>
      </c>
    </row>
    <row r="2188" spans="2:9" hidden="1" outlineLevel="2" x14ac:dyDescent="0.25">
      <c r="B2188" s="317" t="s">
        <v>319</v>
      </c>
      <c r="C2188" s="8" t="s">
        <v>38</v>
      </c>
      <c r="D2188" s="284" t="s">
        <v>260</v>
      </c>
      <c r="E2188" s="40">
        <v>300</v>
      </c>
      <c r="F2188" s="40">
        <v>-118.14</v>
      </c>
      <c r="G2188" s="40">
        <v>-181.86</v>
      </c>
      <c r="H2188" s="40">
        <v>0</v>
      </c>
      <c r="I2188" s="40">
        <v>1</v>
      </c>
    </row>
    <row r="2189" spans="2:9" hidden="1" outlineLevel="2" x14ac:dyDescent="0.25">
      <c r="B2189" s="317" t="s">
        <v>319</v>
      </c>
      <c r="C2189" s="8" t="s">
        <v>249</v>
      </c>
      <c r="D2189" s="284" t="s">
        <v>284</v>
      </c>
      <c r="E2189" s="40">
        <v>300</v>
      </c>
      <c r="F2189" s="40">
        <v>-187.88</v>
      </c>
      <c r="G2189" s="40">
        <v>-72.12</v>
      </c>
      <c r="H2189" s="40">
        <v>40</v>
      </c>
      <c r="I2189" s="40">
        <v>1</v>
      </c>
    </row>
    <row r="2190" spans="2:9" hidden="1" outlineLevel="2" x14ac:dyDescent="0.25">
      <c r="B2190" s="317" t="s">
        <v>319</v>
      </c>
      <c r="C2190" s="8" t="s">
        <v>16</v>
      </c>
      <c r="D2190" s="284" t="s">
        <v>266</v>
      </c>
      <c r="E2190" s="40">
        <v>300</v>
      </c>
      <c r="F2190" s="40">
        <v>-362.9</v>
      </c>
      <c r="G2190" s="40">
        <v>0</v>
      </c>
      <c r="H2190" s="40">
        <v>-62.9</v>
      </c>
      <c r="I2190" s="40">
        <v>1</v>
      </c>
    </row>
    <row r="2191" spans="2:9" hidden="1" outlineLevel="2" x14ac:dyDescent="0.25">
      <c r="B2191" s="317" t="s">
        <v>319</v>
      </c>
      <c r="C2191" s="8" t="s">
        <v>16</v>
      </c>
      <c r="D2191" s="284" t="s">
        <v>266</v>
      </c>
      <c r="E2191" s="40">
        <v>636.20000000000005</v>
      </c>
      <c r="F2191" s="40">
        <v>-387.31</v>
      </c>
      <c r="G2191" s="40">
        <v>-248.89</v>
      </c>
      <c r="H2191" s="40">
        <v>0</v>
      </c>
      <c r="I2191" s="40">
        <v>1</v>
      </c>
    </row>
    <row r="2192" spans="2:9" hidden="1" outlineLevel="2" x14ac:dyDescent="0.25">
      <c r="B2192" s="317" t="s">
        <v>319</v>
      </c>
      <c r="C2192" s="8" t="s">
        <v>1413</v>
      </c>
      <c r="D2192" s="284" t="s">
        <v>1487</v>
      </c>
      <c r="E2192" s="40">
        <v>1614.6</v>
      </c>
      <c r="F2192" s="40">
        <v>-487.06</v>
      </c>
      <c r="G2192" s="40">
        <v>-994.04</v>
      </c>
      <c r="H2192" s="40">
        <v>133.5</v>
      </c>
      <c r="I2192" s="40">
        <v>1</v>
      </c>
    </row>
    <row r="2193" spans="2:9" hidden="1" outlineLevel="2" x14ac:dyDescent="0.25">
      <c r="B2193" s="317" t="s">
        <v>319</v>
      </c>
      <c r="C2193" s="8" t="s">
        <v>19</v>
      </c>
      <c r="D2193" s="284" t="s">
        <v>262</v>
      </c>
      <c r="E2193" s="40">
        <v>300</v>
      </c>
      <c r="F2193" s="40">
        <v>0</v>
      </c>
      <c r="G2193" s="40">
        <v>-300</v>
      </c>
      <c r="H2193" s="40">
        <v>0</v>
      </c>
      <c r="I2193" s="40">
        <v>1</v>
      </c>
    </row>
    <row r="2194" spans="2:9" hidden="1" outlineLevel="2" x14ac:dyDescent="0.25">
      <c r="B2194" s="317" t="s">
        <v>319</v>
      </c>
      <c r="C2194" s="8" t="s">
        <v>38</v>
      </c>
      <c r="D2194" s="284" t="s">
        <v>260</v>
      </c>
      <c r="E2194" s="40">
        <v>300</v>
      </c>
      <c r="F2194" s="40">
        <v>-228</v>
      </c>
      <c r="G2194" s="40">
        <v>-72</v>
      </c>
      <c r="H2194" s="40">
        <v>0</v>
      </c>
      <c r="I2194" s="40">
        <v>1</v>
      </c>
    </row>
    <row r="2195" spans="2:9" hidden="1" outlineLevel="2" x14ac:dyDescent="0.25">
      <c r="B2195" s="317" t="s">
        <v>319</v>
      </c>
      <c r="C2195" s="8" t="s">
        <v>38</v>
      </c>
      <c r="D2195" s="284" t="s">
        <v>260</v>
      </c>
      <c r="E2195" s="40">
        <v>743</v>
      </c>
      <c r="F2195" s="40">
        <v>-251.95</v>
      </c>
      <c r="G2195" s="40">
        <v>-491.05</v>
      </c>
      <c r="H2195" s="40">
        <v>0</v>
      </c>
      <c r="I2195" s="40">
        <v>1</v>
      </c>
    </row>
    <row r="2196" spans="2:9" hidden="1" outlineLevel="2" x14ac:dyDescent="0.25">
      <c r="B2196" s="317" t="s">
        <v>319</v>
      </c>
      <c r="C2196" s="8" t="s">
        <v>38</v>
      </c>
      <c r="D2196" s="284" t="s">
        <v>260</v>
      </c>
      <c r="E2196" s="40">
        <v>743</v>
      </c>
      <c r="F2196" s="40">
        <v>-361.81</v>
      </c>
      <c r="G2196" s="40">
        <v>-381.19</v>
      </c>
      <c r="H2196" s="40">
        <v>0</v>
      </c>
      <c r="I2196" s="40">
        <v>1</v>
      </c>
    </row>
    <row r="2197" spans="2:9" hidden="1" outlineLevel="2" x14ac:dyDescent="0.25">
      <c r="B2197" s="317" t="s">
        <v>319</v>
      </c>
      <c r="C2197" s="8" t="s">
        <v>16</v>
      </c>
      <c r="D2197" s="284" t="s">
        <v>266</v>
      </c>
      <c r="E2197" s="40">
        <v>743</v>
      </c>
      <c r="F2197" s="40">
        <v>-531.38</v>
      </c>
      <c r="G2197" s="40">
        <v>-211.62</v>
      </c>
      <c r="H2197" s="40">
        <v>0</v>
      </c>
      <c r="I2197" s="40">
        <v>1</v>
      </c>
    </row>
    <row r="2198" spans="2:9" hidden="1" outlineLevel="2" x14ac:dyDescent="0.25">
      <c r="B2198" s="317" t="s">
        <v>319</v>
      </c>
      <c r="C2198" s="8" t="s">
        <v>38</v>
      </c>
      <c r="D2198" s="284" t="s">
        <v>260</v>
      </c>
      <c r="E2198" s="40">
        <v>835.6</v>
      </c>
      <c r="F2198" s="40">
        <v>-251.95</v>
      </c>
      <c r="G2198" s="40">
        <v>-583.65</v>
      </c>
      <c r="H2198" s="40">
        <v>0</v>
      </c>
      <c r="I2198" s="40">
        <v>1</v>
      </c>
    </row>
    <row r="2199" spans="2:9" hidden="1" outlineLevel="2" x14ac:dyDescent="0.25">
      <c r="B2199" s="317" t="s">
        <v>319</v>
      </c>
      <c r="C2199" s="8" t="s">
        <v>249</v>
      </c>
      <c r="D2199" s="284" t="s">
        <v>284</v>
      </c>
      <c r="E2199" s="40">
        <v>743</v>
      </c>
      <c r="F2199" s="40">
        <v>-320.87</v>
      </c>
      <c r="G2199" s="40">
        <v>-382.13</v>
      </c>
      <c r="H2199" s="40">
        <v>40</v>
      </c>
      <c r="I2199" s="40">
        <v>1</v>
      </c>
    </row>
    <row r="2200" spans="2:9" hidden="1" outlineLevel="2" x14ac:dyDescent="0.25">
      <c r="B2200" s="317" t="s">
        <v>319</v>
      </c>
      <c r="C2200" s="8" t="s">
        <v>16</v>
      </c>
      <c r="D2200" s="284" t="s">
        <v>266</v>
      </c>
      <c r="E2200" s="40">
        <v>743</v>
      </c>
      <c r="F2200" s="40">
        <v>-531.38</v>
      </c>
      <c r="G2200" s="40">
        <v>-211.62</v>
      </c>
      <c r="H2200" s="40">
        <v>0</v>
      </c>
      <c r="I2200" s="40">
        <v>1</v>
      </c>
    </row>
    <row r="2201" spans="2:9" hidden="1" outlineLevel="2" x14ac:dyDescent="0.25">
      <c r="B2201" s="317" t="s">
        <v>319</v>
      </c>
      <c r="C2201" s="8" t="s">
        <v>1413</v>
      </c>
      <c r="D2201" s="284" t="s">
        <v>1487</v>
      </c>
      <c r="E2201" s="40">
        <v>1522</v>
      </c>
      <c r="F2201" s="40">
        <v>-487.06</v>
      </c>
      <c r="G2201" s="40">
        <v>-901.44</v>
      </c>
      <c r="H2201" s="40">
        <v>133.5</v>
      </c>
      <c r="I2201" s="40">
        <v>1</v>
      </c>
    </row>
    <row r="2202" spans="2:9" hidden="1" outlineLevel="2" x14ac:dyDescent="0.25">
      <c r="B2202" s="317" t="s">
        <v>319</v>
      </c>
      <c r="C2202" s="8" t="s">
        <v>19</v>
      </c>
      <c r="D2202" s="284" t="s">
        <v>262</v>
      </c>
      <c r="E2202" s="40">
        <v>743</v>
      </c>
      <c r="F2202" s="40">
        <v>0</v>
      </c>
      <c r="G2202" s="40">
        <v>-743</v>
      </c>
      <c r="H2202" s="40">
        <v>0</v>
      </c>
      <c r="I2202" s="40">
        <v>1</v>
      </c>
    </row>
    <row r="2203" spans="2:9" hidden="1" outlineLevel="2" x14ac:dyDescent="0.25">
      <c r="B2203" s="317" t="s">
        <v>319</v>
      </c>
      <c r="C2203" s="8" t="s">
        <v>244</v>
      </c>
      <c r="D2203" s="284" t="s">
        <v>275</v>
      </c>
      <c r="E2203" s="40">
        <v>443</v>
      </c>
      <c r="F2203" s="40">
        <v>-73.8</v>
      </c>
      <c r="G2203" s="40">
        <v>-350.75</v>
      </c>
      <c r="H2203" s="40">
        <v>18.45</v>
      </c>
      <c r="I2203" s="40">
        <v>1</v>
      </c>
    </row>
    <row r="2204" spans="2:9" hidden="1" outlineLevel="2" x14ac:dyDescent="0.25">
      <c r="B2204" s="317" t="s">
        <v>319</v>
      </c>
      <c r="C2204" s="8" t="s">
        <v>38</v>
      </c>
      <c r="D2204" s="284" t="s">
        <v>260</v>
      </c>
      <c r="E2204" s="40">
        <v>743</v>
      </c>
      <c r="F2204" s="40">
        <v>-361.81</v>
      </c>
      <c r="G2204" s="40">
        <v>-381.19</v>
      </c>
      <c r="H2204" s="40">
        <v>0</v>
      </c>
      <c r="I2204" s="40">
        <v>1</v>
      </c>
    </row>
    <row r="2205" spans="2:9" hidden="1" outlineLevel="2" x14ac:dyDescent="0.25">
      <c r="B2205" s="317" t="s">
        <v>319</v>
      </c>
      <c r="C2205" s="8" t="s">
        <v>38</v>
      </c>
      <c r="D2205" s="284" t="s">
        <v>260</v>
      </c>
      <c r="E2205" s="40">
        <v>300</v>
      </c>
      <c r="F2205" s="40">
        <v>-228</v>
      </c>
      <c r="G2205" s="40">
        <v>-72</v>
      </c>
      <c r="H2205" s="40">
        <v>0</v>
      </c>
      <c r="I2205" s="40">
        <v>1</v>
      </c>
    </row>
    <row r="2206" spans="2:9" hidden="1" outlineLevel="2" x14ac:dyDescent="0.25">
      <c r="B2206" s="317" t="s">
        <v>319</v>
      </c>
      <c r="C2206" s="8" t="s">
        <v>16</v>
      </c>
      <c r="D2206" s="284" t="s">
        <v>266</v>
      </c>
      <c r="E2206" s="40">
        <v>300</v>
      </c>
      <c r="F2206" s="40">
        <v>-362.9</v>
      </c>
      <c r="G2206" s="40">
        <v>0</v>
      </c>
      <c r="H2206" s="40">
        <v>-62.9</v>
      </c>
      <c r="I2206" s="40">
        <v>1</v>
      </c>
    </row>
    <row r="2207" spans="2:9" hidden="1" outlineLevel="2" x14ac:dyDescent="0.25">
      <c r="B2207" s="317" t="s">
        <v>319</v>
      </c>
      <c r="C2207" s="8" t="s">
        <v>16</v>
      </c>
      <c r="D2207" s="284" t="s">
        <v>266</v>
      </c>
      <c r="E2207" s="40">
        <v>623.53</v>
      </c>
      <c r="F2207" s="40">
        <v>-212.16</v>
      </c>
      <c r="G2207" s="40">
        <v>-411.37</v>
      </c>
      <c r="H2207" s="40">
        <v>0</v>
      </c>
      <c r="I2207" s="40">
        <v>1</v>
      </c>
    </row>
    <row r="2208" spans="2:9" hidden="1" outlineLevel="2" x14ac:dyDescent="0.25">
      <c r="B2208" s="317" t="s">
        <v>319</v>
      </c>
      <c r="C2208" s="8" t="s">
        <v>16</v>
      </c>
      <c r="D2208" s="284" t="s">
        <v>266</v>
      </c>
      <c r="E2208" s="40">
        <v>300</v>
      </c>
      <c r="F2208" s="40">
        <v>-362.9</v>
      </c>
      <c r="G2208" s="40">
        <v>0</v>
      </c>
      <c r="H2208" s="40">
        <v>-62.9</v>
      </c>
      <c r="I2208" s="40">
        <v>1</v>
      </c>
    </row>
    <row r="2209" spans="2:11" hidden="1" outlineLevel="2" x14ac:dyDescent="0.25">
      <c r="B2209" s="317" t="s">
        <v>319</v>
      </c>
      <c r="C2209" s="8" t="s">
        <v>1413</v>
      </c>
      <c r="D2209" s="284" t="s">
        <v>1487</v>
      </c>
      <c r="E2209" s="40">
        <v>1522</v>
      </c>
      <c r="F2209" s="40">
        <v>-487.06</v>
      </c>
      <c r="G2209" s="40">
        <v>-901.44</v>
      </c>
      <c r="H2209" s="40">
        <v>133.5</v>
      </c>
      <c r="I2209" s="40">
        <v>1</v>
      </c>
    </row>
    <row r="2210" spans="2:11" hidden="1" outlineLevel="2" x14ac:dyDescent="0.25">
      <c r="B2210" s="317" t="s">
        <v>319</v>
      </c>
      <c r="C2210" s="8" t="s">
        <v>19</v>
      </c>
      <c r="D2210" s="284" t="s">
        <v>262</v>
      </c>
      <c r="E2210" s="40">
        <v>300</v>
      </c>
      <c r="F2210" s="40">
        <v>0</v>
      </c>
      <c r="G2210" s="40">
        <v>-300</v>
      </c>
      <c r="H2210" s="40">
        <v>0</v>
      </c>
      <c r="I2210" s="40">
        <v>1</v>
      </c>
    </row>
    <row r="2211" spans="2:11" hidden="1" outlineLevel="2" x14ac:dyDescent="0.25">
      <c r="B2211" s="317" t="s">
        <v>319</v>
      </c>
      <c r="C2211" s="8" t="s">
        <v>244</v>
      </c>
      <c r="D2211" s="284" t="s">
        <v>275</v>
      </c>
      <c r="E2211" s="40">
        <v>92.6</v>
      </c>
      <c r="F2211" s="40">
        <v>0</v>
      </c>
      <c r="G2211" s="40">
        <v>0</v>
      </c>
      <c r="H2211" s="40">
        <v>92.6</v>
      </c>
      <c r="I2211" s="40">
        <v>1</v>
      </c>
    </row>
    <row r="2212" spans="2:11" hidden="1" outlineLevel="2" x14ac:dyDescent="0.25">
      <c r="B2212" s="317" t="s">
        <v>319</v>
      </c>
      <c r="C2212" s="8" t="s">
        <v>38</v>
      </c>
      <c r="D2212" s="284" t="s">
        <v>260</v>
      </c>
      <c r="E2212" s="40">
        <v>392.6</v>
      </c>
      <c r="F2212" s="40">
        <v>-228</v>
      </c>
      <c r="G2212" s="40">
        <v>-164.6</v>
      </c>
      <c r="H2212" s="40">
        <v>0</v>
      </c>
      <c r="I2212" s="40">
        <v>1</v>
      </c>
    </row>
    <row r="2213" spans="2:11" hidden="1" outlineLevel="2" x14ac:dyDescent="0.25">
      <c r="B2213" s="317" t="s">
        <v>319</v>
      </c>
      <c r="C2213" s="8" t="s">
        <v>38</v>
      </c>
      <c r="D2213" s="284" t="s">
        <v>260</v>
      </c>
      <c r="E2213" s="40">
        <v>300</v>
      </c>
      <c r="F2213" s="40">
        <v>-118.14</v>
      </c>
      <c r="G2213" s="40">
        <v>-181.86</v>
      </c>
      <c r="H2213" s="40">
        <v>0</v>
      </c>
      <c r="I2213" s="40">
        <v>1</v>
      </c>
    </row>
    <row r="2214" spans="2:11" outlineLevel="1" collapsed="1" x14ac:dyDescent="0.25">
      <c r="B2214" s="318" t="s">
        <v>331</v>
      </c>
      <c r="E2214" s="40">
        <f>SUBTOTAL(9,E2039:E2213)</f>
        <v>144722.62000000002</v>
      </c>
      <c r="F2214" s="40">
        <f>SUBTOTAL(9,F2039:F2213)</f>
        <v>-53364.259999999995</v>
      </c>
      <c r="G2214" s="40">
        <f>SUBTOTAL(9,G2039:G2213)</f>
        <v>-85213.760000000038</v>
      </c>
      <c r="H2214" s="40">
        <f>SUBTOTAL(9,H2039:H2213)</f>
        <v>6144.600000000004</v>
      </c>
      <c r="I2214" s="40">
        <f>SUBTOTAL(9,I2039:I2213)</f>
        <v>175</v>
      </c>
      <c r="K2214" s="40"/>
    </row>
    <row r="2215" spans="2:11" hidden="1" outlineLevel="2" x14ac:dyDescent="0.25">
      <c r="B2215" s="317" t="s">
        <v>320</v>
      </c>
      <c r="C2215" s="8" t="s">
        <v>38</v>
      </c>
      <c r="D2215" s="284" t="s">
        <v>260</v>
      </c>
      <c r="E2215" s="40">
        <v>300</v>
      </c>
      <c r="F2215" s="40">
        <v>-228</v>
      </c>
      <c r="G2215" s="40">
        <v>-72</v>
      </c>
      <c r="H2215" s="40">
        <v>0</v>
      </c>
      <c r="I2215" s="40">
        <v>1</v>
      </c>
    </row>
    <row r="2216" spans="2:11" hidden="1" outlineLevel="2" x14ac:dyDescent="0.25">
      <c r="B2216" s="317" t="s">
        <v>320</v>
      </c>
      <c r="C2216" s="8" t="s">
        <v>241</v>
      </c>
      <c r="D2216" s="284" t="s">
        <v>269</v>
      </c>
      <c r="E2216" s="40">
        <v>300</v>
      </c>
      <c r="F2216" s="40">
        <v>-117.66</v>
      </c>
      <c r="G2216" s="40">
        <v>-182.34</v>
      </c>
      <c r="H2216" s="40">
        <v>0</v>
      </c>
      <c r="I2216" s="40">
        <v>1</v>
      </c>
    </row>
    <row r="2217" spans="2:11" hidden="1" outlineLevel="2" x14ac:dyDescent="0.25">
      <c r="B2217" s="317" t="s">
        <v>320</v>
      </c>
      <c r="C2217" s="8" t="s">
        <v>16</v>
      </c>
      <c r="D2217" s="284" t="s">
        <v>266</v>
      </c>
      <c r="E2217" s="40">
        <v>300</v>
      </c>
      <c r="F2217" s="40">
        <v>-362.9</v>
      </c>
      <c r="G2217" s="40">
        <v>0</v>
      </c>
      <c r="H2217" s="40">
        <v>-62.9</v>
      </c>
      <c r="I2217" s="40">
        <v>1</v>
      </c>
    </row>
    <row r="2218" spans="2:11" hidden="1" outlineLevel="2" x14ac:dyDescent="0.25">
      <c r="B2218" s="317" t="s">
        <v>320</v>
      </c>
      <c r="C2218" s="8" t="s">
        <v>16</v>
      </c>
      <c r="D2218" s="284" t="s">
        <v>266</v>
      </c>
      <c r="E2218" s="40">
        <v>392.6</v>
      </c>
      <c r="F2218" s="40">
        <v>-362.9</v>
      </c>
      <c r="G2218" s="40">
        <v>-29.7</v>
      </c>
      <c r="H2218" s="40">
        <v>0</v>
      </c>
      <c r="I2218" s="40">
        <v>1</v>
      </c>
    </row>
    <row r="2219" spans="2:11" hidden="1" outlineLevel="2" x14ac:dyDescent="0.25">
      <c r="B2219" s="317" t="s">
        <v>320</v>
      </c>
      <c r="C2219" s="8" t="s">
        <v>16</v>
      </c>
      <c r="D2219" s="284" t="s">
        <v>266</v>
      </c>
      <c r="E2219" s="40">
        <v>1522</v>
      </c>
      <c r="F2219" s="40">
        <v>-362.9</v>
      </c>
      <c r="G2219" s="40">
        <v>-1159.0999999999999</v>
      </c>
      <c r="H2219" s="40">
        <v>0</v>
      </c>
      <c r="I2219" s="40">
        <v>1</v>
      </c>
    </row>
    <row r="2220" spans="2:11" hidden="1" outlineLevel="2" x14ac:dyDescent="0.25">
      <c r="B2220" s="317" t="s">
        <v>320</v>
      </c>
      <c r="C2220" s="8" t="s">
        <v>1413</v>
      </c>
      <c r="D2220" s="284" t="s">
        <v>1487</v>
      </c>
      <c r="E2220" s="40">
        <v>1522</v>
      </c>
      <c r="F2220" s="40">
        <v>-487.06</v>
      </c>
      <c r="G2220" s="40">
        <v>-901.44</v>
      </c>
      <c r="H2220" s="40">
        <v>133.5</v>
      </c>
      <c r="I2220" s="40">
        <v>1</v>
      </c>
    </row>
    <row r="2221" spans="2:11" hidden="1" outlineLevel="2" x14ac:dyDescent="0.25">
      <c r="B2221" s="317" t="s">
        <v>320</v>
      </c>
      <c r="C2221" s="8" t="s">
        <v>19</v>
      </c>
      <c r="D2221" s="284" t="s">
        <v>262</v>
      </c>
      <c r="E2221" s="40">
        <v>300</v>
      </c>
      <c r="F2221" s="40">
        <v>0</v>
      </c>
      <c r="G2221" s="40">
        <v>-300</v>
      </c>
      <c r="H2221" s="40">
        <v>0</v>
      </c>
      <c r="I2221" s="40">
        <v>1</v>
      </c>
    </row>
    <row r="2222" spans="2:11" hidden="1" outlineLevel="2" x14ac:dyDescent="0.25">
      <c r="B2222" s="317" t="s">
        <v>320</v>
      </c>
      <c r="C2222" s="8" t="s">
        <v>38</v>
      </c>
      <c r="D2222" s="284" t="s">
        <v>260</v>
      </c>
      <c r="E2222" s="40">
        <v>300</v>
      </c>
      <c r="F2222" s="40">
        <v>-228</v>
      </c>
      <c r="G2222" s="40">
        <v>-72</v>
      </c>
      <c r="H2222" s="40">
        <v>0</v>
      </c>
      <c r="I2222" s="40">
        <v>1</v>
      </c>
    </row>
    <row r="2223" spans="2:11" hidden="1" outlineLevel="2" x14ac:dyDescent="0.25">
      <c r="B2223" s="317" t="s">
        <v>320</v>
      </c>
      <c r="C2223" s="8" t="s">
        <v>38</v>
      </c>
      <c r="D2223" s="284" t="s">
        <v>260</v>
      </c>
      <c r="E2223" s="40">
        <v>300</v>
      </c>
      <c r="F2223" s="40">
        <v>-118.14</v>
      </c>
      <c r="G2223" s="40">
        <v>-181.86</v>
      </c>
      <c r="H2223" s="40">
        <v>0</v>
      </c>
      <c r="I2223" s="40">
        <v>1</v>
      </c>
    </row>
    <row r="2224" spans="2:11" hidden="1" outlineLevel="2" x14ac:dyDescent="0.25">
      <c r="B2224" s="317" t="s">
        <v>320</v>
      </c>
      <c r="C2224" s="8" t="s">
        <v>38</v>
      </c>
      <c r="D2224" s="284" t="s">
        <v>260</v>
      </c>
      <c r="E2224" s="40">
        <v>300</v>
      </c>
      <c r="F2224" s="40">
        <v>0</v>
      </c>
      <c r="G2224" s="40">
        <v>-74.13</v>
      </c>
      <c r="H2224" s="40">
        <v>225.87</v>
      </c>
      <c r="I2224" s="40">
        <v>1</v>
      </c>
    </row>
    <row r="2225" spans="2:9" hidden="1" outlineLevel="2" x14ac:dyDescent="0.25">
      <c r="B2225" s="317" t="s">
        <v>320</v>
      </c>
      <c r="C2225" s="8" t="s">
        <v>241</v>
      </c>
      <c r="D2225" s="284" t="s">
        <v>269</v>
      </c>
      <c r="E2225" s="40">
        <v>300</v>
      </c>
      <c r="F2225" s="40">
        <v>-117.66</v>
      </c>
      <c r="G2225" s="40">
        <v>-182.34</v>
      </c>
      <c r="H2225" s="40">
        <v>0</v>
      </c>
      <c r="I2225" s="40">
        <v>1</v>
      </c>
    </row>
    <row r="2226" spans="2:9" hidden="1" outlineLevel="2" x14ac:dyDescent="0.25">
      <c r="B2226" s="317" t="s">
        <v>320</v>
      </c>
      <c r="C2226" s="8" t="s">
        <v>16</v>
      </c>
      <c r="D2226" s="284" t="s">
        <v>266</v>
      </c>
      <c r="E2226" s="40">
        <v>392.6</v>
      </c>
      <c r="F2226" s="40">
        <v>-362.9</v>
      </c>
      <c r="G2226" s="40">
        <v>-29.7</v>
      </c>
      <c r="H2226" s="40">
        <v>0</v>
      </c>
      <c r="I2226" s="40">
        <v>1</v>
      </c>
    </row>
    <row r="2227" spans="2:9" hidden="1" outlineLevel="2" x14ac:dyDescent="0.25">
      <c r="B2227" s="317" t="s">
        <v>320</v>
      </c>
      <c r="C2227" s="8" t="s">
        <v>38</v>
      </c>
      <c r="D2227" s="284" t="s">
        <v>260</v>
      </c>
      <c r="E2227" s="40">
        <v>300</v>
      </c>
      <c r="F2227" s="40">
        <v>-118.14</v>
      </c>
      <c r="G2227" s="40">
        <v>-181.86</v>
      </c>
      <c r="H2227" s="40">
        <v>0</v>
      </c>
      <c r="I2227" s="40">
        <v>1</v>
      </c>
    </row>
    <row r="2228" spans="2:9" hidden="1" outlineLevel="2" x14ac:dyDescent="0.25">
      <c r="B2228" s="317" t="s">
        <v>320</v>
      </c>
      <c r="C2228" s="8" t="s">
        <v>16</v>
      </c>
      <c r="D2228" s="284" t="s">
        <v>266</v>
      </c>
      <c r="E2228" s="40">
        <v>300</v>
      </c>
      <c r="F2228" s="40">
        <v>-362.9</v>
      </c>
      <c r="G2228" s="40">
        <v>0</v>
      </c>
      <c r="H2228" s="40">
        <v>-62.9</v>
      </c>
      <c r="I2228" s="40">
        <v>1</v>
      </c>
    </row>
    <row r="2229" spans="2:9" hidden="1" outlineLevel="2" x14ac:dyDescent="0.25">
      <c r="B2229" s="317" t="s">
        <v>320</v>
      </c>
      <c r="C2229" s="8" t="s">
        <v>16</v>
      </c>
      <c r="D2229" s="284" t="s">
        <v>266</v>
      </c>
      <c r="E2229" s="40">
        <v>1522</v>
      </c>
      <c r="F2229" s="40">
        <v>-362.9</v>
      </c>
      <c r="G2229" s="40">
        <v>-1159.0999999999999</v>
      </c>
      <c r="H2229" s="40">
        <v>0</v>
      </c>
      <c r="I2229" s="40">
        <v>1</v>
      </c>
    </row>
    <row r="2230" spans="2:9" hidden="1" outlineLevel="2" x14ac:dyDescent="0.25">
      <c r="B2230" s="317" t="s">
        <v>320</v>
      </c>
      <c r="C2230" s="8" t="s">
        <v>1413</v>
      </c>
      <c r="D2230" s="284" t="s">
        <v>1487</v>
      </c>
      <c r="E2230" s="40">
        <v>1522</v>
      </c>
      <c r="F2230" s="40">
        <v>-487.06</v>
      </c>
      <c r="G2230" s="40">
        <v>-901.44</v>
      </c>
      <c r="H2230" s="40">
        <v>133.5</v>
      </c>
      <c r="I2230" s="40">
        <v>1</v>
      </c>
    </row>
    <row r="2231" spans="2:9" hidden="1" outlineLevel="2" x14ac:dyDescent="0.25">
      <c r="B2231" s="317" t="s">
        <v>320</v>
      </c>
      <c r="C2231" s="8" t="s">
        <v>101</v>
      </c>
      <c r="D2231" s="284" t="s">
        <v>280</v>
      </c>
      <c r="E2231" s="40">
        <v>1915.6</v>
      </c>
      <c r="F2231" s="40">
        <v>-192.12</v>
      </c>
      <c r="G2231" s="40">
        <v>-1518.73</v>
      </c>
      <c r="H2231" s="40">
        <v>204.75</v>
      </c>
      <c r="I2231" s="40">
        <v>1</v>
      </c>
    </row>
    <row r="2232" spans="2:9" hidden="1" outlineLevel="2" x14ac:dyDescent="0.25">
      <c r="B2232" s="317" t="s">
        <v>320</v>
      </c>
      <c r="C2232" s="8" t="s">
        <v>38</v>
      </c>
      <c r="D2232" s="284" t="s">
        <v>260</v>
      </c>
      <c r="E2232" s="40">
        <v>300</v>
      </c>
      <c r="F2232" s="40">
        <v>-228</v>
      </c>
      <c r="G2232" s="40">
        <v>-72</v>
      </c>
      <c r="H2232" s="40">
        <v>0</v>
      </c>
      <c r="I2232" s="40">
        <v>1</v>
      </c>
    </row>
    <row r="2233" spans="2:9" hidden="1" outlineLevel="2" x14ac:dyDescent="0.25">
      <c r="B2233" s="317" t="s">
        <v>320</v>
      </c>
      <c r="C2233" s="8" t="s">
        <v>38</v>
      </c>
      <c r="D2233" s="284" t="s">
        <v>260</v>
      </c>
      <c r="E2233" s="40">
        <v>743</v>
      </c>
      <c r="F2233" s="40">
        <v>-361.81</v>
      </c>
      <c r="G2233" s="40">
        <v>-381.19</v>
      </c>
      <c r="H2233" s="40">
        <v>0</v>
      </c>
      <c r="I2233" s="40">
        <v>1</v>
      </c>
    </row>
    <row r="2234" spans="2:9" hidden="1" outlineLevel="2" x14ac:dyDescent="0.25">
      <c r="B2234" s="317" t="s">
        <v>320</v>
      </c>
      <c r="C2234" s="8" t="s">
        <v>241</v>
      </c>
      <c r="D2234" s="284" t="s">
        <v>269</v>
      </c>
      <c r="E2234" s="40">
        <v>743</v>
      </c>
      <c r="F2234" s="40">
        <v>-250.65</v>
      </c>
      <c r="G2234" s="40">
        <v>-492.35</v>
      </c>
      <c r="H2234" s="40">
        <v>0</v>
      </c>
      <c r="I2234" s="40">
        <v>1</v>
      </c>
    </row>
    <row r="2235" spans="2:9" hidden="1" outlineLevel="2" x14ac:dyDescent="0.25">
      <c r="B2235" s="317" t="s">
        <v>320</v>
      </c>
      <c r="C2235" s="8" t="s">
        <v>16</v>
      </c>
      <c r="D2235" s="284" t="s">
        <v>266</v>
      </c>
      <c r="E2235" s="40">
        <v>743</v>
      </c>
      <c r="F2235" s="40">
        <v>-531.38</v>
      </c>
      <c r="G2235" s="40">
        <v>-211.62</v>
      </c>
      <c r="H2235" s="40">
        <v>0</v>
      </c>
      <c r="I2235" s="40">
        <v>1</v>
      </c>
    </row>
    <row r="2236" spans="2:9" hidden="1" outlineLevel="2" x14ac:dyDescent="0.25">
      <c r="B2236" s="317" t="s">
        <v>320</v>
      </c>
      <c r="C2236" s="8" t="s">
        <v>38</v>
      </c>
      <c r="D2236" s="284" t="s">
        <v>260</v>
      </c>
      <c r="E2236" s="40">
        <v>743</v>
      </c>
      <c r="F2236" s="40">
        <v>-251.95</v>
      </c>
      <c r="G2236" s="40">
        <v>-491.05</v>
      </c>
      <c r="H2236" s="40">
        <v>0</v>
      </c>
      <c r="I2236" s="40">
        <v>1</v>
      </c>
    </row>
    <row r="2237" spans="2:9" hidden="1" outlineLevel="2" x14ac:dyDescent="0.25">
      <c r="B2237" s="317" t="s">
        <v>320</v>
      </c>
      <c r="C2237" s="8" t="s">
        <v>16</v>
      </c>
      <c r="D2237" s="284" t="s">
        <v>266</v>
      </c>
      <c r="E2237" s="40">
        <v>743</v>
      </c>
      <c r="F2237" s="40">
        <v>-531.38</v>
      </c>
      <c r="G2237" s="40">
        <v>-211.62</v>
      </c>
      <c r="H2237" s="40">
        <v>0</v>
      </c>
      <c r="I2237" s="40">
        <v>1</v>
      </c>
    </row>
    <row r="2238" spans="2:9" hidden="1" outlineLevel="2" x14ac:dyDescent="0.25">
      <c r="B2238" s="317" t="s">
        <v>320</v>
      </c>
      <c r="C2238" s="8" t="s">
        <v>16</v>
      </c>
      <c r="D2238" s="284" t="s">
        <v>266</v>
      </c>
      <c r="E2238" s="40">
        <v>1965</v>
      </c>
      <c r="F2238" s="40">
        <v>-691.4</v>
      </c>
      <c r="G2238" s="40">
        <v>-1273.5999999999999</v>
      </c>
      <c r="H2238" s="40">
        <v>0</v>
      </c>
      <c r="I2238" s="40">
        <v>1</v>
      </c>
    </row>
    <row r="2239" spans="2:9" hidden="1" outlineLevel="2" x14ac:dyDescent="0.25">
      <c r="B2239" s="317" t="s">
        <v>320</v>
      </c>
      <c r="C2239" s="8" t="s">
        <v>1413</v>
      </c>
      <c r="D2239" s="284" t="s">
        <v>1487</v>
      </c>
      <c r="E2239" s="40">
        <v>2057.6</v>
      </c>
      <c r="F2239" s="40">
        <v>-595.62</v>
      </c>
      <c r="G2239" s="40">
        <v>-1298.73</v>
      </c>
      <c r="H2239" s="40">
        <v>163.25</v>
      </c>
      <c r="I2239" s="40">
        <v>1</v>
      </c>
    </row>
    <row r="2240" spans="2:9" hidden="1" outlineLevel="2" x14ac:dyDescent="0.25">
      <c r="B2240" s="317" t="s">
        <v>320</v>
      </c>
      <c r="C2240" s="8" t="s">
        <v>244</v>
      </c>
      <c r="D2240" s="284" t="s">
        <v>275</v>
      </c>
      <c r="E2240" s="40">
        <v>443</v>
      </c>
      <c r="F2240" s="40">
        <v>-73.8</v>
      </c>
      <c r="G2240" s="40">
        <v>-350.75</v>
      </c>
      <c r="H2240" s="40">
        <v>18.45</v>
      </c>
      <c r="I2240" s="40">
        <v>1</v>
      </c>
    </row>
    <row r="2241" spans="2:9" hidden="1" outlineLevel="2" x14ac:dyDescent="0.25">
      <c r="B2241" s="317" t="s">
        <v>320</v>
      </c>
      <c r="C2241" s="8" t="s">
        <v>38</v>
      </c>
      <c r="D2241" s="284" t="s">
        <v>260</v>
      </c>
      <c r="E2241" s="40">
        <v>1749</v>
      </c>
      <c r="F2241" s="40">
        <v>-616.79999999999995</v>
      </c>
      <c r="G2241" s="40">
        <v>-1132.2</v>
      </c>
      <c r="H2241" s="40">
        <v>0</v>
      </c>
      <c r="I2241" s="40">
        <v>1</v>
      </c>
    </row>
    <row r="2242" spans="2:9" hidden="1" outlineLevel="2" x14ac:dyDescent="0.25">
      <c r="B2242" s="317" t="s">
        <v>320</v>
      </c>
      <c r="C2242" s="8" t="s">
        <v>38</v>
      </c>
      <c r="D2242" s="284" t="s">
        <v>260</v>
      </c>
      <c r="E2242" s="40">
        <v>392.6</v>
      </c>
      <c r="F2242" s="40">
        <v>-228</v>
      </c>
      <c r="G2242" s="40">
        <v>-164.6</v>
      </c>
      <c r="H2242" s="40">
        <v>0</v>
      </c>
      <c r="I2242" s="40">
        <v>1</v>
      </c>
    </row>
    <row r="2243" spans="2:9" hidden="1" outlineLevel="2" x14ac:dyDescent="0.25">
      <c r="B2243" s="317" t="s">
        <v>320</v>
      </c>
      <c r="C2243" s="8" t="s">
        <v>241</v>
      </c>
      <c r="D2243" s="284" t="s">
        <v>269</v>
      </c>
      <c r="E2243" s="40">
        <v>300</v>
      </c>
      <c r="F2243" s="40">
        <v>-117.66</v>
      </c>
      <c r="G2243" s="40">
        <v>-182.34</v>
      </c>
      <c r="H2243" s="40">
        <v>0</v>
      </c>
      <c r="I2243" s="40">
        <v>1</v>
      </c>
    </row>
    <row r="2244" spans="2:9" hidden="1" outlineLevel="2" x14ac:dyDescent="0.25">
      <c r="B2244" s="317" t="s">
        <v>320</v>
      </c>
      <c r="C2244" s="8" t="s">
        <v>16</v>
      </c>
      <c r="D2244" s="284" t="s">
        <v>266</v>
      </c>
      <c r="E2244" s="40">
        <v>300</v>
      </c>
      <c r="F2244" s="40">
        <v>-362.9</v>
      </c>
      <c r="G2244" s="40">
        <v>0</v>
      </c>
      <c r="H2244" s="40">
        <v>-62.9</v>
      </c>
      <c r="I2244" s="40">
        <v>1</v>
      </c>
    </row>
    <row r="2245" spans="2:9" hidden="1" outlineLevel="2" x14ac:dyDescent="0.25">
      <c r="B2245" s="317" t="s">
        <v>320</v>
      </c>
      <c r="C2245" s="8" t="s">
        <v>1413</v>
      </c>
      <c r="D2245" s="284" t="s">
        <v>1487</v>
      </c>
      <c r="E2245" s="40">
        <v>1522</v>
      </c>
      <c r="F2245" s="40">
        <v>-487.06</v>
      </c>
      <c r="G2245" s="40">
        <v>-901.44</v>
      </c>
      <c r="H2245" s="40">
        <v>133.5</v>
      </c>
      <c r="I2245" s="40">
        <v>1</v>
      </c>
    </row>
    <row r="2246" spans="2:9" hidden="1" outlineLevel="2" x14ac:dyDescent="0.25">
      <c r="B2246" s="317" t="s">
        <v>320</v>
      </c>
      <c r="C2246" s="8" t="s">
        <v>38</v>
      </c>
      <c r="D2246" s="284" t="s">
        <v>260</v>
      </c>
      <c r="E2246" s="40">
        <v>300</v>
      </c>
      <c r="F2246" s="40">
        <v>-228</v>
      </c>
      <c r="G2246" s="40">
        <v>-72</v>
      </c>
      <c r="H2246" s="40">
        <v>0</v>
      </c>
      <c r="I2246" s="40">
        <v>1</v>
      </c>
    </row>
    <row r="2247" spans="2:9" hidden="1" outlineLevel="2" x14ac:dyDescent="0.25">
      <c r="B2247" s="317" t="s">
        <v>320</v>
      </c>
      <c r="C2247" s="8" t="s">
        <v>29</v>
      </c>
      <c r="D2247" s="284" t="s">
        <v>268</v>
      </c>
      <c r="E2247" s="40">
        <v>1915.6</v>
      </c>
      <c r="F2247" s="40">
        <v>-308.82</v>
      </c>
      <c r="G2247" s="40">
        <v>-1529.58</v>
      </c>
      <c r="H2247" s="40">
        <v>77.2</v>
      </c>
      <c r="I2247" s="40">
        <v>1</v>
      </c>
    </row>
    <row r="2248" spans="2:9" hidden="1" outlineLevel="2" x14ac:dyDescent="0.25">
      <c r="B2248" s="317" t="s">
        <v>320</v>
      </c>
      <c r="C2248" s="8" t="s">
        <v>38</v>
      </c>
      <c r="D2248" s="284" t="s">
        <v>260</v>
      </c>
      <c r="E2248" s="40">
        <v>300</v>
      </c>
      <c r="F2248" s="40">
        <v>-228</v>
      </c>
      <c r="G2248" s="40">
        <v>-72</v>
      </c>
      <c r="H2248" s="40">
        <v>0</v>
      </c>
      <c r="I2248" s="40">
        <v>1</v>
      </c>
    </row>
    <row r="2249" spans="2:9" hidden="1" outlineLevel="2" x14ac:dyDescent="0.25">
      <c r="B2249" s="317" t="s">
        <v>320</v>
      </c>
      <c r="C2249" s="8" t="s">
        <v>241</v>
      </c>
      <c r="D2249" s="284" t="s">
        <v>269</v>
      </c>
      <c r="E2249" s="40">
        <v>300</v>
      </c>
      <c r="F2249" s="40">
        <v>-117.66</v>
      </c>
      <c r="G2249" s="40">
        <v>-182.34</v>
      </c>
      <c r="H2249" s="40">
        <v>0</v>
      </c>
      <c r="I2249" s="40">
        <v>1</v>
      </c>
    </row>
    <row r="2250" spans="2:9" hidden="1" outlineLevel="2" x14ac:dyDescent="0.25">
      <c r="B2250" s="317" t="s">
        <v>320</v>
      </c>
      <c r="C2250" s="8" t="s">
        <v>16</v>
      </c>
      <c r="D2250" s="284" t="s">
        <v>266</v>
      </c>
      <c r="E2250" s="40">
        <v>300</v>
      </c>
      <c r="F2250" s="40">
        <v>-362.9</v>
      </c>
      <c r="G2250" s="40">
        <v>0</v>
      </c>
      <c r="H2250" s="40">
        <v>-62.9</v>
      </c>
      <c r="I2250" s="40">
        <v>1</v>
      </c>
    </row>
    <row r="2251" spans="2:9" hidden="1" outlineLevel="2" x14ac:dyDescent="0.25">
      <c r="B2251" s="317" t="s">
        <v>320</v>
      </c>
      <c r="C2251" s="8" t="s">
        <v>16</v>
      </c>
      <c r="D2251" s="284" t="s">
        <v>266</v>
      </c>
      <c r="E2251" s="40">
        <v>300</v>
      </c>
      <c r="F2251" s="40">
        <v>-362.9</v>
      </c>
      <c r="G2251" s="40">
        <v>0</v>
      </c>
      <c r="H2251" s="40">
        <v>-62.9</v>
      </c>
      <c r="I2251" s="40">
        <v>1</v>
      </c>
    </row>
    <row r="2252" spans="2:9" hidden="1" outlineLevel="2" x14ac:dyDescent="0.25">
      <c r="B2252" s="317" t="s">
        <v>320</v>
      </c>
      <c r="C2252" s="8" t="s">
        <v>16</v>
      </c>
      <c r="D2252" s="284" t="s">
        <v>266</v>
      </c>
      <c r="E2252" s="40">
        <v>1522</v>
      </c>
      <c r="F2252" s="40">
        <v>-362.9</v>
      </c>
      <c r="G2252" s="40">
        <v>-1159.0999999999999</v>
      </c>
      <c r="H2252" s="40">
        <v>0</v>
      </c>
      <c r="I2252" s="40">
        <v>1</v>
      </c>
    </row>
    <row r="2253" spans="2:9" hidden="1" outlineLevel="2" x14ac:dyDescent="0.25">
      <c r="B2253" s="317" t="s">
        <v>320</v>
      </c>
      <c r="C2253" s="8" t="s">
        <v>1413</v>
      </c>
      <c r="D2253" s="284" t="s">
        <v>1487</v>
      </c>
      <c r="E2253" s="40">
        <v>1522</v>
      </c>
      <c r="F2253" s="40">
        <v>-487.06</v>
      </c>
      <c r="G2253" s="40">
        <v>-901.44</v>
      </c>
      <c r="H2253" s="40">
        <v>133.5</v>
      </c>
      <c r="I2253" s="40">
        <v>1</v>
      </c>
    </row>
    <row r="2254" spans="2:9" hidden="1" outlineLevel="2" x14ac:dyDescent="0.25">
      <c r="B2254" s="317" t="s">
        <v>320</v>
      </c>
      <c r="C2254" s="8" t="s">
        <v>244</v>
      </c>
      <c r="D2254" s="284" t="s">
        <v>275</v>
      </c>
      <c r="E2254" s="40">
        <v>92.6</v>
      </c>
      <c r="F2254" s="40">
        <v>0</v>
      </c>
      <c r="G2254" s="40">
        <v>0</v>
      </c>
      <c r="H2254" s="40">
        <v>92.6</v>
      </c>
      <c r="I2254" s="40">
        <v>1</v>
      </c>
    </row>
    <row r="2255" spans="2:9" hidden="1" outlineLevel="2" x14ac:dyDescent="0.25">
      <c r="B2255" s="317" t="s">
        <v>320</v>
      </c>
      <c r="C2255" s="8" t="s">
        <v>38</v>
      </c>
      <c r="D2255" s="284" t="s">
        <v>260</v>
      </c>
      <c r="E2255" s="40">
        <v>300</v>
      </c>
      <c r="F2255" s="40">
        <v>-228</v>
      </c>
      <c r="G2255" s="40">
        <v>-72</v>
      </c>
      <c r="H2255" s="40">
        <v>0</v>
      </c>
      <c r="I2255" s="40">
        <v>1</v>
      </c>
    </row>
    <row r="2256" spans="2:9" hidden="1" outlineLevel="2" x14ac:dyDescent="0.25">
      <c r="B2256" s="317" t="s">
        <v>320</v>
      </c>
      <c r="C2256" s="8" t="s">
        <v>241</v>
      </c>
      <c r="D2256" s="284" t="s">
        <v>269</v>
      </c>
      <c r="E2256" s="40">
        <v>392.6</v>
      </c>
      <c r="F2256" s="40">
        <v>-117.66</v>
      </c>
      <c r="G2256" s="40">
        <v>-274.94</v>
      </c>
      <c r="H2256" s="40">
        <v>0</v>
      </c>
      <c r="I2256" s="40">
        <v>1</v>
      </c>
    </row>
    <row r="2257" spans="2:9" hidden="1" outlineLevel="2" x14ac:dyDescent="0.25">
      <c r="B2257" s="317" t="s">
        <v>320</v>
      </c>
      <c r="C2257" s="8" t="s">
        <v>16</v>
      </c>
      <c r="D2257" s="284" t="s">
        <v>266</v>
      </c>
      <c r="E2257" s="40">
        <v>300</v>
      </c>
      <c r="F2257" s="40">
        <v>-362.9</v>
      </c>
      <c r="G2257" s="40">
        <v>0</v>
      </c>
      <c r="H2257" s="40">
        <v>-62.9</v>
      </c>
      <c r="I2257" s="40">
        <v>1</v>
      </c>
    </row>
    <row r="2258" spans="2:9" hidden="1" outlineLevel="2" x14ac:dyDescent="0.25">
      <c r="B2258" s="317" t="s">
        <v>320</v>
      </c>
      <c r="C2258" s="8" t="s">
        <v>16</v>
      </c>
      <c r="D2258" s="284" t="s">
        <v>266</v>
      </c>
      <c r="E2258" s="40">
        <v>1614.6</v>
      </c>
      <c r="F2258" s="40">
        <v>-362.9</v>
      </c>
      <c r="G2258" s="40">
        <v>-1251.7</v>
      </c>
      <c r="H2258" s="40">
        <v>0</v>
      </c>
      <c r="I2258" s="40">
        <v>1</v>
      </c>
    </row>
    <row r="2259" spans="2:9" hidden="1" outlineLevel="2" x14ac:dyDescent="0.25">
      <c r="B2259" s="317" t="s">
        <v>320</v>
      </c>
      <c r="C2259" s="8" t="s">
        <v>1413</v>
      </c>
      <c r="D2259" s="284" t="s">
        <v>1487</v>
      </c>
      <c r="E2259" s="40">
        <v>1522</v>
      </c>
      <c r="F2259" s="40">
        <v>-487.06</v>
      </c>
      <c r="G2259" s="40">
        <v>-901.44</v>
      </c>
      <c r="H2259" s="40">
        <v>133.5</v>
      </c>
      <c r="I2259" s="40">
        <v>1</v>
      </c>
    </row>
    <row r="2260" spans="2:9" hidden="1" outlineLevel="2" x14ac:dyDescent="0.25">
      <c r="B2260" s="317" t="s">
        <v>320</v>
      </c>
      <c r="C2260" s="8" t="s">
        <v>38</v>
      </c>
      <c r="D2260" s="284" t="s">
        <v>260</v>
      </c>
      <c r="E2260" s="40">
        <v>300</v>
      </c>
      <c r="F2260" s="40">
        <v>-228</v>
      </c>
      <c r="G2260" s="40">
        <v>-72</v>
      </c>
      <c r="H2260" s="40">
        <v>0</v>
      </c>
      <c r="I2260" s="40">
        <v>1</v>
      </c>
    </row>
    <row r="2261" spans="2:9" hidden="1" outlineLevel="2" x14ac:dyDescent="0.25">
      <c r="B2261" s="317" t="s">
        <v>320</v>
      </c>
      <c r="C2261" s="8" t="s">
        <v>38</v>
      </c>
      <c r="D2261" s="284" t="s">
        <v>260</v>
      </c>
      <c r="E2261" s="40">
        <v>300</v>
      </c>
      <c r="F2261" s="40">
        <v>0</v>
      </c>
      <c r="G2261" s="40">
        <v>-74.13</v>
      </c>
      <c r="H2261" s="40">
        <v>225.87</v>
      </c>
      <c r="I2261" s="40">
        <v>1</v>
      </c>
    </row>
    <row r="2262" spans="2:9" hidden="1" outlineLevel="2" x14ac:dyDescent="0.25">
      <c r="B2262" s="317" t="s">
        <v>320</v>
      </c>
      <c r="C2262" s="8" t="s">
        <v>241</v>
      </c>
      <c r="D2262" s="284" t="s">
        <v>269</v>
      </c>
      <c r="E2262" s="40">
        <v>300</v>
      </c>
      <c r="F2262" s="40">
        <v>-117.66</v>
      </c>
      <c r="G2262" s="40">
        <v>-182.34</v>
      </c>
      <c r="H2262" s="40">
        <v>0</v>
      </c>
      <c r="I2262" s="40">
        <v>1</v>
      </c>
    </row>
    <row r="2263" spans="2:9" hidden="1" outlineLevel="2" x14ac:dyDescent="0.25">
      <c r="B2263" s="317" t="s">
        <v>320</v>
      </c>
      <c r="C2263" s="8" t="s">
        <v>16</v>
      </c>
      <c r="D2263" s="284" t="s">
        <v>266</v>
      </c>
      <c r="E2263" s="40">
        <v>392.6</v>
      </c>
      <c r="F2263" s="40">
        <v>-362.9</v>
      </c>
      <c r="G2263" s="40">
        <v>-29.7</v>
      </c>
      <c r="H2263" s="40">
        <v>0</v>
      </c>
      <c r="I2263" s="40">
        <v>1</v>
      </c>
    </row>
    <row r="2264" spans="2:9" hidden="1" outlineLevel="2" x14ac:dyDescent="0.25">
      <c r="B2264" s="317" t="s">
        <v>320</v>
      </c>
      <c r="C2264" s="8" t="s">
        <v>16</v>
      </c>
      <c r="D2264" s="284" t="s">
        <v>266</v>
      </c>
      <c r="E2264" s="40">
        <v>392.6</v>
      </c>
      <c r="F2264" s="40">
        <v>-362.9</v>
      </c>
      <c r="G2264" s="40">
        <v>-29.7</v>
      </c>
      <c r="H2264" s="40">
        <v>0</v>
      </c>
      <c r="I2264" s="40">
        <v>1</v>
      </c>
    </row>
    <row r="2265" spans="2:9" hidden="1" outlineLevel="2" x14ac:dyDescent="0.25">
      <c r="B2265" s="317" t="s">
        <v>320</v>
      </c>
      <c r="C2265" s="8" t="s">
        <v>16</v>
      </c>
      <c r="D2265" s="284" t="s">
        <v>266</v>
      </c>
      <c r="E2265" s="40">
        <v>1522</v>
      </c>
      <c r="F2265" s="40">
        <v>-362.9</v>
      </c>
      <c r="G2265" s="40">
        <v>-1159.0999999999999</v>
      </c>
      <c r="H2265" s="40">
        <v>0</v>
      </c>
      <c r="I2265" s="40">
        <v>1</v>
      </c>
    </row>
    <row r="2266" spans="2:9" hidden="1" outlineLevel="2" x14ac:dyDescent="0.25">
      <c r="B2266" s="317" t="s">
        <v>320</v>
      </c>
      <c r="C2266" s="8" t="s">
        <v>1413</v>
      </c>
      <c r="D2266" s="284" t="s">
        <v>1487</v>
      </c>
      <c r="E2266" s="40">
        <v>1522</v>
      </c>
      <c r="F2266" s="40">
        <v>-487.06</v>
      </c>
      <c r="G2266" s="40">
        <v>-901.44</v>
      </c>
      <c r="H2266" s="40">
        <v>133.5</v>
      </c>
      <c r="I2266" s="40">
        <v>1</v>
      </c>
    </row>
    <row r="2267" spans="2:9" hidden="1" outlineLevel="2" x14ac:dyDescent="0.25">
      <c r="B2267" s="317" t="s">
        <v>320</v>
      </c>
      <c r="C2267" s="8" t="s">
        <v>38</v>
      </c>
      <c r="D2267" s="284" t="s">
        <v>260</v>
      </c>
      <c r="E2267" s="40">
        <v>743</v>
      </c>
      <c r="F2267" s="40">
        <v>-361.81</v>
      </c>
      <c r="G2267" s="40">
        <v>-381.19</v>
      </c>
      <c r="H2267" s="40">
        <v>0</v>
      </c>
      <c r="I2267" s="40">
        <v>1</v>
      </c>
    </row>
    <row r="2268" spans="2:9" hidden="1" outlineLevel="2" x14ac:dyDescent="0.25">
      <c r="B2268" s="317" t="s">
        <v>320</v>
      </c>
      <c r="C2268" s="8" t="s">
        <v>241</v>
      </c>
      <c r="D2268" s="284" t="s">
        <v>269</v>
      </c>
      <c r="E2268" s="40">
        <v>743</v>
      </c>
      <c r="F2268" s="40">
        <v>-250.65</v>
      </c>
      <c r="G2268" s="40">
        <v>-492.35</v>
      </c>
      <c r="H2268" s="40">
        <v>0</v>
      </c>
      <c r="I2268" s="40">
        <v>1</v>
      </c>
    </row>
    <row r="2269" spans="2:9" hidden="1" outlineLevel="2" x14ac:dyDescent="0.25">
      <c r="B2269" s="317" t="s">
        <v>320</v>
      </c>
      <c r="C2269" s="8" t="s">
        <v>16</v>
      </c>
      <c r="D2269" s="284" t="s">
        <v>266</v>
      </c>
      <c r="E2269" s="40">
        <v>743</v>
      </c>
      <c r="F2269" s="40">
        <v>-531.38</v>
      </c>
      <c r="G2269" s="40">
        <v>-211.62</v>
      </c>
      <c r="H2269" s="40">
        <v>0</v>
      </c>
      <c r="I2269" s="40">
        <v>1</v>
      </c>
    </row>
    <row r="2270" spans="2:9" hidden="1" outlineLevel="2" x14ac:dyDescent="0.25">
      <c r="B2270" s="317" t="s">
        <v>320</v>
      </c>
      <c r="C2270" s="8" t="s">
        <v>16</v>
      </c>
      <c r="D2270" s="284" t="s">
        <v>266</v>
      </c>
      <c r="E2270" s="40">
        <v>743</v>
      </c>
      <c r="F2270" s="40">
        <v>-531.38</v>
      </c>
      <c r="G2270" s="40">
        <v>-211.62</v>
      </c>
      <c r="H2270" s="40">
        <v>0</v>
      </c>
      <c r="I2270" s="40">
        <v>1</v>
      </c>
    </row>
    <row r="2271" spans="2:9" hidden="1" outlineLevel="2" x14ac:dyDescent="0.25">
      <c r="B2271" s="317" t="s">
        <v>320</v>
      </c>
      <c r="C2271" s="8" t="s">
        <v>16</v>
      </c>
      <c r="D2271" s="284" t="s">
        <v>266</v>
      </c>
      <c r="E2271" s="40">
        <v>1965</v>
      </c>
      <c r="F2271" s="40">
        <v>-691.4</v>
      </c>
      <c r="G2271" s="40">
        <v>-1273.5999999999999</v>
      </c>
      <c r="H2271" s="40">
        <v>0</v>
      </c>
      <c r="I2271" s="40">
        <v>1</v>
      </c>
    </row>
    <row r="2272" spans="2:9" hidden="1" outlineLevel="2" x14ac:dyDescent="0.25">
      <c r="B2272" s="317" t="s">
        <v>320</v>
      </c>
      <c r="C2272" s="8" t="s">
        <v>1413</v>
      </c>
      <c r="D2272" s="284" t="s">
        <v>1487</v>
      </c>
      <c r="E2272" s="40">
        <v>2057.6</v>
      </c>
      <c r="F2272" s="40">
        <v>-595.62</v>
      </c>
      <c r="G2272" s="40">
        <v>-1298.73</v>
      </c>
      <c r="H2272" s="40">
        <v>163.25</v>
      </c>
      <c r="I2272" s="40">
        <v>1</v>
      </c>
    </row>
    <row r="2273" spans="2:9" hidden="1" outlineLevel="2" x14ac:dyDescent="0.25">
      <c r="B2273" s="317" t="s">
        <v>320</v>
      </c>
      <c r="C2273" s="8" t="s">
        <v>244</v>
      </c>
      <c r="D2273" s="284" t="s">
        <v>275</v>
      </c>
      <c r="E2273" s="40">
        <v>443</v>
      </c>
      <c r="F2273" s="40">
        <v>-73.8</v>
      </c>
      <c r="G2273" s="40">
        <v>-350.75</v>
      </c>
      <c r="H2273" s="40">
        <v>18.45</v>
      </c>
      <c r="I2273" s="40">
        <v>1</v>
      </c>
    </row>
    <row r="2274" spans="2:9" hidden="1" outlineLevel="2" x14ac:dyDescent="0.25">
      <c r="B2274" s="317" t="s">
        <v>320</v>
      </c>
      <c r="C2274" s="8" t="s">
        <v>241</v>
      </c>
      <c r="D2274" s="284" t="s">
        <v>269</v>
      </c>
      <c r="E2274" s="40">
        <v>300</v>
      </c>
      <c r="F2274" s="40">
        <v>-117.66</v>
      </c>
      <c r="G2274" s="40">
        <v>-182.34</v>
      </c>
      <c r="H2274" s="40">
        <v>0</v>
      </c>
      <c r="I2274" s="40">
        <v>1</v>
      </c>
    </row>
    <row r="2275" spans="2:9" hidden="1" outlineLevel="2" x14ac:dyDescent="0.25">
      <c r="B2275" s="317" t="s">
        <v>320</v>
      </c>
      <c r="C2275" s="8" t="s">
        <v>16</v>
      </c>
      <c r="D2275" s="284" t="s">
        <v>266</v>
      </c>
      <c r="E2275" s="40">
        <v>300</v>
      </c>
      <c r="F2275" s="40">
        <v>-362.9</v>
      </c>
      <c r="G2275" s="40">
        <v>0</v>
      </c>
      <c r="H2275" s="40">
        <v>-62.9</v>
      </c>
      <c r="I2275" s="40">
        <v>1</v>
      </c>
    </row>
    <row r="2276" spans="2:9" hidden="1" outlineLevel="2" x14ac:dyDescent="0.25">
      <c r="B2276" s="317" t="s">
        <v>320</v>
      </c>
      <c r="C2276" s="8" t="s">
        <v>16</v>
      </c>
      <c r="D2276" s="284" t="s">
        <v>266</v>
      </c>
      <c r="E2276" s="40">
        <v>300</v>
      </c>
      <c r="F2276" s="40">
        <v>-362.9</v>
      </c>
      <c r="G2276" s="40">
        <v>0</v>
      </c>
      <c r="H2276" s="40">
        <v>-62.9</v>
      </c>
      <c r="I2276" s="40">
        <v>1</v>
      </c>
    </row>
    <row r="2277" spans="2:9" hidden="1" outlineLevel="2" x14ac:dyDescent="0.25">
      <c r="B2277" s="317" t="s">
        <v>320</v>
      </c>
      <c r="C2277" s="8" t="s">
        <v>1413</v>
      </c>
      <c r="D2277" s="284" t="s">
        <v>1487</v>
      </c>
      <c r="E2277" s="40">
        <v>1522</v>
      </c>
      <c r="F2277" s="40">
        <v>-487.06</v>
      </c>
      <c r="G2277" s="40">
        <v>-901.44</v>
      </c>
      <c r="H2277" s="40">
        <v>133.5</v>
      </c>
      <c r="I2277" s="40">
        <v>1</v>
      </c>
    </row>
    <row r="2278" spans="2:9" hidden="1" outlineLevel="2" x14ac:dyDescent="0.25">
      <c r="B2278" s="317" t="s">
        <v>320</v>
      </c>
      <c r="C2278" s="8" t="s">
        <v>38</v>
      </c>
      <c r="D2278" s="284" t="s">
        <v>260</v>
      </c>
      <c r="E2278" s="40">
        <v>392.6</v>
      </c>
      <c r="F2278" s="40">
        <v>-228</v>
      </c>
      <c r="G2278" s="40">
        <v>-164.6</v>
      </c>
      <c r="H2278" s="40">
        <v>0</v>
      </c>
      <c r="I2278" s="40">
        <v>1</v>
      </c>
    </row>
    <row r="2279" spans="2:9" hidden="1" outlineLevel="2" x14ac:dyDescent="0.25">
      <c r="B2279" s="317" t="s">
        <v>320</v>
      </c>
      <c r="C2279" s="8" t="s">
        <v>16</v>
      </c>
      <c r="D2279" s="284" t="s">
        <v>266</v>
      </c>
      <c r="E2279" s="40">
        <v>1522</v>
      </c>
      <c r="F2279" s="40">
        <v>-362.9</v>
      </c>
      <c r="G2279" s="40">
        <v>-1159.0999999999999</v>
      </c>
      <c r="H2279" s="40">
        <v>0</v>
      </c>
      <c r="I2279" s="40">
        <v>1</v>
      </c>
    </row>
    <row r="2280" spans="2:9" hidden="1" outlineLevel="2" x14ac:dyDescent="0.25">
      <c r="B2280" s="317" t="s">
        <v>320</v>
      </c>
      <c r="C2280" s="8" t="s">
        <v>244</v>
      </c>
      <c r="D2280" s="284" t="s">
        <v>275</v>
      </c>
      <c r="E2280" s="40">
        <v>92.6</v>
      </c>
      <c r="F2280" s="40">
        <v>0</v>
      </c>
      <c r="G2280" s="40">
        <v>0</v>
      </c>
      <c r="H2280" s="40">
        <v>92.6</v>
      </c>
      <c r="I2280" s="40">
        <v>1</v>
      </c>
    </row>
    <row r="2281" spans="2:9" hidden="1" outlineLevel="2" x14ac:dyDescent="0.25">
      <c r="B2281" s="317" t="s">
        <v>320</v>
      </c>
      <c r="C2281" s="8" t="s">
        <v>38</v>
      </c>
      <c r="D2281" s="284" t="s">
        <v>260</v>
      </c>
      <c r="E2281" s="40">
        <v>300</v>
      </c>
      <c r="F2281" s="40">
        <v>-228</v>
      </c>
      <c r="G2281" s="40">
        <v>-72</v>
      </c>
      <c r="H2281" s="40">
        <v>0</v>
      </c>
      <c r="I2281" s="40">
        <v>1</v>
      </c>
    </row>
    <row r="2282" spans="2:9" hidden="1" outlineLevel="2" x14ac:dyDescent="0.25">
      <c r="B2282" s="317" t="s">
        <v>320</v>
      </c>
      <c r="C2282" s="8" t="s">
        <v>241</v>
      </c>
      <c r="D2282" s="284" t="s">
        <v>269</v>
      </c>
      <c r="E2282" s="40">
        <v>300</v>
      </c>
      <c r="F2282" s="40">
        <v>-117.66</v>
      </c>
      <c r="G2282" s="40">
        <v>-182.34</v>
      </c>
      <c r="H2282" s="40">
        <v>0</v>
      </c>
      <c r="I2282" s="40">
        <v>1</v>
      </c>
    </row>
    <row r="2283" spans="2:9" hidden="1" outlineLevel="2" x14ac:dyDescent="0.25">
      <c r="B2283" s="317" t="s">
        <v>320</v>
      </c>
      <c r="C2283" s="8" t="s">
        <v>123</v>
      </c>
      <c r="D2283" s="284" t="s">
        <v>264</v>
      </c>
      <c r="E2283" s="40">
        <v>191.73</v>
      </c>
      <c r="F2283" s="40">
        <v>0</v>
      </c>
      <c r="G2283" s="40">
        <v>-191.73</v>
      </c>
      <c r="H2283" s="40">
        <v>0</v>
      </c>
      <c r="I2283" s="40">
        <v>1</v>
      </c>
    </row>
    <row r="2284" spans="2:9" hidden="1" outlineLevel="2" x14ac:dyDescent="0.25">
      <c r="B2284" s="317" t="s">
        <v>320</v>
      </c>
      <c r="C2284" s="8" t="s">
        <v>16</v>
      </c>
      <c r="D2284" s="284" t="s">
        <v>266</v>
      </c>
      <c r="E2284" s="40">
        <v>300</v>
      </c>
      <c r="F2284" s="40">
        <v>-362.9</v>
      </c>
      <c r="G2284" s="40">
        <v>0</v>
      </c>
      <c r="H2284" s="40">
        <v>-62.9</v>
      </c>
      <c r="I2284" s="40">
        <v>1</v>
      </c>
    </row>
    <row r="2285" spans="2:9" hidden="1" outlineLevel="2" x14ac:dyDescent="0.25">
      <c r="B2285" s="317" t="s">
        <v>320</v>
      </c>
      <c r="C2285" s="8" t="s">
        <v>38</v>
      </c>
      <c r="D2285" s="284" t="s">
        <v>260</v>
      </c>
      <c r="E2285" s="40">
        <v>403.74</v>
      </c>
      <c r="F2285" s="40">
        <v>0</v>
      </c>
      <c r="G2285" s="40">
        <v>-44.27</v>
      </c>
      <c r="H2285" s="40">
        <v>359.47</v>
      </c>
      <c r="I2285" s="40">
        <v>1</v>
      </c>
    </row>
    <row r="2286" spans="2:9" hidden="1" outlineLevel="2" x14ac:dyDescent="0.25">
      <c r="B2286" s="317" t="s">
        <v>320</v>
      </c>
      <c r="C2286" s="8" t="s">
        <v>16</v>
      </c>
      <c r="D2286" s="284" t="s">
        <v>266</v>
      </c>
      <c r="E2286" s="40">
        <v>300</v>
      </c>
      <c r="F2286" s="40">
        <v>-362.9</v>
      </c>
      <c r="G2286" s="40">
        <v>0</v>
      </c>
      <c r="H2286" s="40">
        <v>-62.9</v>
      </c>
      <c r="I2286" s="40">
        <v>1</v>
      </c>
    </row>
    <row r="2287" spans="2:9" hidden="1" outlineLevel="2" x14ac:dyDescent="0.25">
      <c r="B2287" s="317" t="s">
        <v>320</v>
      </c>
      <c r="C2287" s="8" t="s">
        <v>16</v>
      </c>
      <c r="D2287" s="284" t="s">
        <v>266</v>
      </c>
      <c r="E2287" s="40">
        <v>1614.6</v>
      </c>
      <c r="F2287" s="40">
        <v>-362.9</v>
      </c>
      <c r="G2287" s="40">
        <v>-1251.7</v>
      </c>
      <c r="H2287" s="40">
        <v>0</v>
      </c>
      <c r="I2287" s="40">
        <v>1</v>
      </c>
    </row>
    <row r="2288" spans="2:9" hidden="1" outlineLevel="2" x14ac:dyDescent="0.25">
      <c r="B2288" s="317" t="s">
        <v>320</v>
      </c>
      <c r="C2288" s="8" t="s">
        <v>1413</v>
      </c>
      <c r="D2288" s="284" t="s">
        <v>1487</v>
      </c>
      <c r="E2288" s="40">
        <v>1522</v>
      </c>
      <c r="F2288" s="40">
        <v>-487.06</v>
      </c>
      <c r="G2288" s="40">
        <v>-901.44</v>
      </c>
      <c r="H2288" s="40">
        <v>133.5</v>
      </c>
      <c r="I2288" s="40">
        <v>1</v>
      </c>
    </row>
    <row r="2289" spans="2:9" hidden="1" outlineLevel="2" x14ac:dyDescent="0.25">
      <c r="B2289" s="317" t="s">
        <v>320</v>
      </c>
      <c r="C2289" s="8" t="s">
        <v>38</v>
      </c>
      <c r="D2289" s="284" t="s">
        <v>260</v>
      </c>
      <c r="E2289" s="40">
        <v>300</v>
      </c>
      <c r="F2289" s="40">
        <v>-228</v>
      </c>
      <c r="G2289" s="40">
        <v>-72</v>
      </c>
      <c r="H2289" s="40">
        <v>0</v>
      </c>
      <c r="I2289" s="40">
        <v>1</v>
      </c>
    </row>
    <row r="2290" spans="2:9" hidden="1" outlineLevel="2" x14ac:dyDescent="0.25">
      <c r="B2290" s="317" t="s">
        <v>320</v>
      </c>
      <c r="C2290" s="8" t="s">
        <v>84</v>
      </c>
      <c r="D2290" s="284" t="s">
        <v>271</v>
      </c>
      <c r="E2290" s="40">
        <v>12609.08</v>
      </c>
      <c r="F2290" s="40">
        <v>-2911.5</v>
      </c>
      <c r="G2290" s="40">
        <v>-9343.08</v>
      </c>
      <c r="H2290" s="40">
        <v>354.5</v>
      </c>
      <c r="I2290" s="40">
        <v>1</v>
      </c>
    </row>
    <row r="2291" spans="2:9" hidden="1" outlineLevel="2" x14ac:dyDescent="0.25">
      <c r="B2291" s="317" t="s">
        <v>320</v>
      </c>
      <c r="C2291" s="8" t="s">
        <v>241</v>
      </c>
      <c r="D2291" s="284" t="s">
        <v>269</v>
      </c>
      <c r="E2291" s="40">
        <v>392.6</v>
      </c>
      <c r="F2291" s="40">
        <v>-117.66</v>
      </c>
      <c r="G2291" s="40">
        <v>-274.94</v>
      </c>
      <c r="H2291" s="40">
        <v>0</v>
      </c>
      <c r="I2291" s="40">
        <v>1</v>
      </c>
    </row>
    <row r="2292" spans="2:9" hidden="1" outlineLevel="2" x14ac:dyDescent="0.25">
      <c r="B2292" s="317" t="s">
        <v>320</v>
      </c>
      <c r="C2292" s="8" t="s">
        <v>16</v>
      </c>
      <c r="D2292" s="284" t="s">
        <v>266</v>
      </c>
      <c r="E2292" s="40">
        <v>300</v>
      </c>
      <c r="F2292" s="40">
        <v>-362.9</v>
      </c>
      <c r="G2292" s="40">
        <v>0</v>
      </c>
      <c r="H2292" s="40">
        <v>-62.9</v>
      </c>
      <c r="I2292" s="40">
        <v>1</v>
      </c>
    </row>
    <row r="2293" spans="2:9" hidden="1" outlineLevel="2" x14ac:dyDescent="0.25">
      <c r="B2293" s="317" t="s">
        <v>320</v>
      </c>
      <c r="C2293" s="8" t="s">
        <v>16</v>
      </c>
      <c r="D2293" s="284" t="s">
        <v>266</v>
      </c>
      <c r="E2293" s="40">
        <v>743</v>
      </c>
      <c r="F2293" s="40">
        <v>-531.38</v>
      </c>
      <c r="G2293" s="40">
        <v>-211.62</v>
      </c>
      <c r="H2293" s="40">
        <v>0</v>
      </c>
      <c r="I2293" s="40">
        <v>1</v>
      </c>
    </row>
    <row r="2294" spans="2:9" hidden="1" outlineLevel="2" x14ac:dyDescent="0.25">
      <c r="B2294" s="317" t="s">
        <v>320</v>
      </c>
      <c r="C2294" s="8" t="s">
        <v>16</v>
      </c>
      <c r="D2294" s="284" t="s">
        <v>266</v>
      </c>
      <c r="E2294" s="40">
        <v>1522</v>
      </c>
      <c r="F2294" s="40">
        <v>-362.9</v>
      </c>
      <c r="G2294" s="40">
        <v>-1159.0999999999999</v>
      </c>
      <c r="H2294" s="40">
        <v>0</v>
      </c>
      <c r="I2294" s="40">
        <v>1</v>
      </c>
    </row>
    <row r="2295" spans="2:9" hidden="1" outlineLevel="2" x14ac:dyDescent="0.25">
      <c r="B2295" s="317" t="s">
        <v>320</v>
      </c>
      <c r="C2295" s="8" t="s">
        <v>1413</v>
      </c>
      <c r="D2295" s="284" t="s">
        <v>1487</v>
      </c>
      <c r="E2295" s="40">
        <v>1522</v>
      </c>
      <c r="F2295" s="40">
        <v>-487.06</v>
      </c>
      <c r="G2295" s="40">
        <v>-901.44</v>
      </c>
      <c r="H2295" s="40">
        <v>133.5</v>
      </c>
      <c r="I2295" s="40">
        <v>1</v>
      </c>
    </row>
    <row r="2296" spans="2:9" hidden="1" outlineLevel="2" x14ac:dyDescent="0.25">
      <c r="B2296" s="317" t="s">
        <v>320</v>
      </c>
      <c r="C2296" s="8" t="s">
        <v>244</v>
      </c>
      <c r="D2296" s="284" t="s">
        <v>275</v>
      </c>
      <c r="E2296" s="40">
        <v>1522</v>
      </c>
      <c r="F2296" s="40">
        <v>-375.32</v>
      </c>
      <c r="G2296" s="40">
        <v>-1052.8499999999999</v>
      </c>
      <c r="H2296" s="40">
        <v>93.83</v>
      </c>
      <c r="I2296" s="40">
        <v>1</v>
      </c>
    </row>
    <row r="2297" spans="2:9" hidden="1" outlineLevel="2" x14ac:dyDescent="0.25">
      <c r="B2297" s="317" t="s">
        <v>320</v>
      </c>
      <c r="C2297" s="8" t="s">
        <v>38</v>
      </c>
      <c r="D2297" s="284" t="s">
        <v>260</v>
      </c>
      <c r="E2297" s="40">
        <v>300</v>
      </c>
      <c r="F2297" s="40">
        <v>-228</v>
      </c>
      <c r="G2297" s="40">
        <v>-72</v>
      </c>
      <c r="H2297" s="40">
        <v>0</v>
      </c>
      <c r="I2297" s="40">
        <v>1</v>
      </c>
    </row>
    <row r="2298" spans="2:9" hidden="1" outlineLevel="2" x14ac:dyDescent="0.25">
      <c r="B2298" s="317" t="s">
        <v>320</v>
      </c>
      <c r="C2298" s="8" t="s">
        <v>38</v>
      </c>
      <c r="D2298" s="284" t="s">
        <v>260</v>
      </c>
      <c r="E2298" s="40">
        <v>1513.6</v>
      </c>
      <c r="F2298" s="40">
        <v>-92.83</v>
      </c>
      <c r="G2298" s="40">
        <v>-1379.79</v>
      </c>
      <c r="H2298" s="40">
        <v>40.98</v>
      </c>
      <c r="I2298" s="40">
        <v>1</v>
      </c>
    </row>
    <row r="2299" spans="2:9" hidden="1" outlineLevel="2" x14ac:dyDescent="0.25">
      <c r="B2299" s="317" t="s">
        <v>320</v>
      </c>
      <c r="C2299" s="8" t="s">
        <v>16</v>
      </c>
      <c r="D2299" s="284" t="s">
        <v>266</v>
      </c>
      <c r="E2299" s="40">
        <v>1522</v>
      </c>
      <c r="F2299" s="40">
        <v>-522.91999999999996</v>
      </c>
      <c r="G2299" s="40">
        <v>-999.08</v>
      </c>
      <c r="H2299" s="40">
        <v>0</v>
      </c>
      <c r="I2299" s="40">
        <v>1</v>
      </c>
    </row>
    <row r="2300" spans="2:9" hidden="1" outlineLevel="2" x14ac:dyDescent="0.25">
      <c r="B2300" s="317" t="s">
        <v>320</v>
      </c>
      <c r="C2300" s="8" t="s">
        <v>133</v>
      </c>
      <c r="D2300" s="284" t="s">
        <v>276</v>
      </c>
      <c r="E2300" s="40">
        <v>1513.6</v>
      </c>
      <c r="F2300" s="40">
        <v>-1014.17</v>
      </c>
      <c r="G2300" s="40">
        <v>-499.43</v>
      </c>
      <c r="H2300" s="40">
        <v>0</v>
      </c>
      <c r="I2300" s="40">
        <v>1</v>
      </c>
    </row>
    <row r="2301" spans="2:9" hidden="1" outlineLevel="2" x14ac:dyDescent="0.25">
      <c r="B2301" s="317" t="s">
        <v>320</v>
      </c>
      <c r="C2301" s="8" t="s">
        <v>244</v>
      </c>
      <c r="D2301" s="284" t="s">
        <v>275</v>
      </c>
      <c r="E2301" s="40">
        <v>443</v>
      </c>
      <c r="F2301" s="40">
        <v>-73.8</v>
      </c>
      <c r="G2301" s="40">
        <v>-350.75</v>
      </c>
      <c r="H2301" s="40">
        <v>18.45</v>
      </c>
      <c r="I2301" s="40">
        <v>1</v>
      </c>
    </row>
    <row r="2302" spans="2:9" hidden="1" outlineLevel="2" x14ac:dyDescent="0.25">
      <c r="B2302" s="317" t="s">
        <v>320</v>
      </c>
      <c r="C2302" s="8" t="s">
        <v>38</v>
      </c>
      <c r="D2302" s="284" t="s">
        <v>260</v>
      </c>
      <c r="E2302" s="40">
        <v>392.6</v>
      </c>
      <c r="F2302" s="40">
        <v>-228</v>
      </c>
      <c r="G2302" s="40">
        <v>-164.6</v>
      </c>
      <c r="H2302" s="40">
        <v>0</v>
      </c>
      <c r="I2302" s="40">
        <v>1</v>
      </c>
    </row>
    <row r="2303" spans="2:9" hidden="1" outlineLevel="2" x14ac:dyDescent="0.25">
      <c r="B2303" s="317" t="s">
        <v>320</v>
      </c>
      <c r="C2303" s="8" t="s">
        <v>241</v>
      </c>
      <c r="D2303" s="284" t="s">
        <v>269</v>
      </c>
      <c r="E2303" s="40">
        <v>300</v>
      </c>
      <c r="F2303" s="40">
        <v>-117.66</v>
      </c>
      <c r="G2303" s="40">
        <v>-182.34</v>
      </c>
      <c r="H2303" s="40">
        <v>0</v>
      </c>
      <c r="I2303" s="40">
        <v>1</v>
      </c>
    </row>
    <row r="2304" spans="2:9" hidden="1" outlineLevel="2" x14ac:dyDescent="0.25">
      <c r="B2304" s="317" t="s">
        <v>320</v>
      </c>
      <c r="C2304" s="8" t="s">
        <v>16</v>
      </c>
      <c r="D2304" s="284" t="s">
        <v>266</v>
      </c>
      <c r="E2304" s="40">
        <v>300</v>
      </c>
      <c r="F2304" s="40">
        <v>-362.9</v>
      </c>
      <c r="G2304" s="40">
        <v>0</v>
      </c>
      <c r="H2304" s="40">
        <v>-62.9</v>
      </c>
      <c r="I2304" s="40">
        <v>1</v>
      </c>
    </row>
    <row r="2305" spans="2:9" hidden="1" outlineLevel="2" x14ac:dyDescent="0.25">
      <c r="B2305" s="317" t="s">
        <v>320</v>
      </c>
      <c r="C2305" s="8" t="s">
        <v>16</v>
      </c>
      <c r="D2305" s="284" t="s">
        <v>266</v>
      </c>
      <c r="E2305" s="40">
        <v>936.2</v>
      </c>
      <c r="F2305" s="40">
        <v>-736.53</v>
      </c>
      <c r="G2305" s="40">
        <v>-199.67</v>
      </c>
      <c r="H2305" s="40">
        <v>0</v>
      </c>
      <c r="I2305" s="40">
        <v>1</v>
      </c>
    </row>
    <row r="2306" spans="2:9" hidden="1" outlineLevel="2" x14ac:dyDescent="0.25">
      <c r="B2306" s="317" t="s">
        <v>320</v>
      </c>
      <c r="C2306" s="8" t="s">
        <v>1413</v>
      </c>
      <c r="D2306" s="284" t="s">
        <v>1487</v>
      </c>
      <c r="E2306" s="40">
        <v>1522</v>
      </c>
      <c r="F2306" s="40">
        <v>-487.06</v>
      </c>
      <c r="G2306" s="40">
        <v>-901.44</v>
      </c>
      <c r="H2306" s="40">
        <v>133.5</v>
      </c>
      <c r="I2306" s="40">
        <v>1</v>
      </c>
    </row>
    <row r="2307" spans="2:9" hidden="1" outlineLevel="2" x14ac:dyDescent="0.25">
      <c r="B2307" s="317" t="s">
        <v>320</v>
      </c>
      <c r="C2307" s="8" t="s">
        <v>38</v>
      </c>
      <c r="D2307" s="284" t="s">
        <v>260</v>
      </c>
      <c r="E2307" s="40">
        <v>300</v>
      </c>
      <c r="F2307" s="40">
        <v>-228</v>
      </c>
      <c r="G2307" s="40">
        <v>-72</v>
      </c>
      <c r="H2307" s="40">
        <v>0</v>
      </c>
      <c r="I2307" s="40">
        <v>1</v>
      </c>
    </row>
    <row r="2308" spans="2:9" hidden="1" outlineLevel="2" x14ac:dyDescent="0.25">
      <c r="B2308" s="317" t="s">
        <v>320</v>
      </c>
      <c r="C2308" s="8" t="s">
        <v>38</v>
      </c>
      <c r="D2308" s="284" t="s">
        <v>260</v>
      </c>
      <c r="E2308" s="40">
        <v>300</v>
      </c>
      <c r="F2308" s="40">
        <v>-228</v>
      </c>
      <c r="G2308" s="40">
        <v>-72</v>
      </c>
      <c r="H2308" s="40">
        <v>0</v>
      </c>
      <c r="I2308" s="40">
        <v>1</v>
      </c>
    </row>
    <row r="2309" spans="2:9" hidden="1" outlineLevel="2" x14ac:dyDescent="0.25">
      <c r="B2309" s="317" t="s">
        <v>320</v>
      </c>
      <c r="C2309" s="8" t="s">
        <v>241</v>
      </c>
      <c r="D2309" s="284" t="s">
        <v>269</v>
      </c>
      <c r="E2309" s="40">
        <v>300</v>
      </c>
      <c r="F2309" s="40">
        <v>-117.66</v>
      </c>
      <c r="G2309" s="40">
        <v>-182.34</v>
      </c>
      <c r="H2309" s="40">
        <v>0</v>
      </c>
      <c r="I2309" s="40">
        <v>1</v>
      </c>
    </row>
    <row r="2310" spans="2:9" hidden="1" outlineLevel="2" x14ac:dyDescent="0.25">
      <c r="B2310" s="317" t="s">
        <v>320</v>
      </c>
      <c r="C2310" s="8" t="s">
        <v>16</v>
      </c>
      <c r="D2310" s="284" t="s">
        <v>266</v>
      </c>
      <c r="E2310" s="40">
        <v>300</v>
      </c>
      <c r="F2310" s="40">
        <v>-362.9</v>
      </c>
      <c r="G2310" s="40">
        <v>0</v>
      </c>
      <c r="H2310" s="40">
        <v>-62.9</v>
      </c>
      <c r="I2310" s="40">
        <v>1</v>
      </c>
    </row>
    <row r="2311" spans="2:9" hidden="1" outlineLevel="2" x14ac:dyDescent="0.25">
      <c r="B2311" s="317" t="s">
        <v>320</v>
      </c>
      <c r="C2311" s="8" t="s">
        <v>16</v>
      </c>
      <c r="D2311" s="284" t="s">
        <v>266</v>
      </c>
      <c r="E2311" s="40">
        <v>300</v>
      </c>
      <c r="F2311" s="40">
        <v>-362.9</v>
      </c>
      <c r="G2311" s="40">
        <v>0</v>
      </c>
      <c r="H2311" s="40">
        <v>-62.9</v>
      </c>
      <c r="I2311" s="40">
        <v>1</v>
      </c>
    </row>
    <row r="2312" spans="2:9" hidden="1" outlineLevel="2" x14ac:dyDescent="0.25">
      <c r="B2312" s="317" t="s">
        <v>320</v>
      </c>
      <c r="C2312" s="8" t="s">
        <v>244</v>
      </c>
      <c r="D2312" s="284" t="s">
        <v>275</v>
      </c>
      <c r="E2312" s="40">
        <v>92.6</v>
      </c>
      <c r="F2312" s="40">
        <v>0</v>
      </c>
      <c r="G2312" s="40">
        <v>0</v>
      </c>
      <c r="H2312" s="40">
        <v>92.6</v>
      </c>
      <c r="I2312" s="40">
        <v>1</v>
      </c>
    </row>
    <row r="2313" spans="2:9" hidden="1" outlineLevel="2" x14ac:dyDescent="0.25">
      <c r="B2313" s="317" t="s">
        <v>320</v>
      </c>
      <c r="C2313" s="8" t="s">
        <v>38</v>
      </c>
      <c r="D2313" s="284" t="s">
        <v>260</v>
      </c>
      <c r="E2313" s="40">
        <v>300</v>
      </c>
      <c r="F2313" s="40">
        <v>-228</v>
      </c>
      <c r="G2313" s="40">
        <v>-72</v>
      </c>
      <c r="H2313" s="40">
        <v>0</v>
      </c>
      <c r="I2313" s="40">
        <v>1</v>
      </c>
    </row>
    <row r="2314" spans="2:9" hidden="1" outlineLevel="2" x14ac:dyDescent="0.25">
      <c r="B2314" s="317" t="s">
        <v>320</v>
      </c>
      <c r="C2314" s="8" t="s">
        <v>38</v>
      </c>
      <c r="D2314" s="284" t="s">
        <v>260</v>
      </c>
      <c r="E2314" s="40">
        <v>1749</v>
      </c>
      <c r="F2314" s="40">
        <v>-616.79999999999995</v>
      </c>
      <c r="G2314" s="40">
        <v>-1132.2</v>
      </c>
      <c r="H2314" s="40">
        <v>0</v>
      </c>
      <c r="I2314" s="40">
        <v>1</v>
      </c>
    </row>
    <row r="2315" spans="2:9" hidden="1" outlineLevel="2" x14ac:dyDescent="0.25">
      <c r="B2315" s="317" t="s">
        <v>320</v>
      </c>
      <c r="C2315" s="8" t="s">
        <v>241</v>
      </c>
      <c r="D2315" s="284" t="s">
        <v>269</v>
      </c>
      <c r="E2315" s="40">
        <v>743</v>
      </c>
      <c r="F2315" s="40">
        <v>-250.65</v>
      </c>
      <c r="G2315" s="40">
        <v>-492.35</v>
      </c>
      <c r="H2315" s="40">
        <v>0</v>
      </c>
      <c r="I2315" s="40">
        <v>1</v>
      </c>
    </row>
    <row r="2316" spans="2:9" hidden="1" outlineLevel="2" x14ac:dyDescent="0.25">
      <c r="B2316" s="317" t="s">
        <v>320</v>
      </c>
      <c r="C2316" s="8" t="s">
        <v>16</v>
      </c>
      <c r="D2316" s="284" t="s">
        <v>266</v>
      </c>
      <c r="E2316" s="40">
        <v>743</v>
      </c>
      <c r="F2316" s="40">
        <v>-531.38</v>
      </c>
      <c r="G2316" s="40">
        <v>-211.62</v>
      </c>
      <c r="H2316" s="40">
        <v>0</v>
      </c>
      <c r="I2316" s="40">
        <v>1</v>
      </c>
    </row>
    <row r="2317" spans="2:9" hidden="1" outlineLevel="2" x14ac:dyDescent="0.25">
      <c r="B2317" s="317" t="s">
        <v>320</v>
      </c>
      <c r="C2317" s="8" t="s">
        <v>16</v>
      </c>
      <c r="D2317" s="284" t="s">
        <v>266</v>
      </c>
      <c r="E2317" s="40">
        <v>743</v>
      </c>
      <c r="F2317" s="40">
        <v>-531.38</v>
      </c>
      <c r="G2317" s="40">
        <v>-211.62</v>
      </c>
      <c r="H2317" s="40">
        <v>0</v>
      </c>
      <c r="I2317" s="40">
        <v>1</v>
      </c>
    </row>
    <row r="2318" spans="2:9" hidden="1" outlineLevel="2" x14ac:dyDescent="0.25">
      <c r="B2318" s="317" t="s">
        <v>320</v>
      </c>
      <c r="C2318" s="8" t="s">
        <v>244</v>
      </c>
      <c r="D2318" s="284" t="s">
        <v>275</v>
      </c>
      <c r="E2318" s="40">
        <v>443</v>
      </c>
      <c r="F2318" s="40">
        <v>0</v>
      </c>
      <c r="G2318" s="40">
        <v>0</v>
      </c>
      <c r="H2318" s="40">
        <v>443</v>
      </c>
      <c r="I2318" s="40">
        <v>1</v>
      </c>
    </row>
    <row r="2319" spans="2:9" hidden="1" outlineLevel="2" x14ac:dyDescent="0.25">
      <c r="B2319" s="317" t="s">
        <v>320</v>
      </c>
      <c r="C2319" s="8" t="s">
        <v>38</v>
      </c>
      <c r="D2319" s="284" t="s">
        <v>260</v>
      </c>
      <c r="E2319" s="40">
        <v>743</v>
      </c>
      <c r="F2319" s="40">
        <v>-361.81</v>
      </c>
      <c r="G2319" s="40">
        <v>-381.19</v>
      </c>
      <c r="H2319" s="40">
        <v>0</v>
      </c>
      <c r="I2319" s="40">
        <v>1</v>
      </c>
    </row>
    <row r="2320" spans="2:9" hidden="1" outlineLevel="2" x14ac:dyDescent="0.25">
      <c r="B2320" s="317" t="s">
        <v>320</v>
      </c>
      <c r="C2320" s="8" t="s">
        <v>38</v>
      </c>
      <c r="D2320" s="284" t="s">
        <v>260</v>
      </c>
      <c r="E2320" s="40">
        <v>300</v>
      </c>
      <c r="F2320" s="40">
        <v>-228</v>
      </c>
      <c r="G2320" s="40">
        <v>-72</v>
      </c>
      <c r="H2320" s="40">
        <v>0</v>
      </c>
      <c r="I2320" s="40">
        <v>1</v>
      </c>
    </row>
    <row r="2321" spans="1:11" hidden="1" outlineLevel="2" x14ac:dyDescent="0.25">
      <c r="B2321" s="317" t="s">
        <v>320</v>
      </c>
      <c r="C2321" s="8" t="s">
        <v>241</v>
      </c>
      <c r="D2321" s="284" t="s">
        <v>269</v>
      </c>
      <c r="E2321" s="40">
        <v>392.6</v>
      </c>
      <c r="F2321" s="40">
        <v>-117.66</v>
      </c>
      <c r="G2321" s="40">
        <v>-274.94</v>
      </c>
      <c r="H2321" s="40">
        <v>0</v>
      </c>
      <c r="I2321" s="40">
        <v>1</v>
      </c>
    </row>
    <row r="2322" spans="1:11" hidden="1" outlineLevel="2" x14ac:dyDescent="0.25">
      <c r="B2322" s="317" t="s">
        <v>320</v>
      </c>
      <c r="C2322" s="8" t="s">
        <v>16</v>
      </c>
      <c r="D2322" s="284" t="s">
        <v>266</v>
      </c>
      <c r="E2322" s="40">
        <v>300</v>
      </c>
      <c r="F2322" s="40">
        <v>-362.9</v>
      </c>
      <c r="G2322" s="40">
        <v>0</v>
      </c>
      <c r="H2322" s="40">
        <v>-62.9</v>
      </c>
      <c r="I2322" s="40">
        <v>1</v>
      </c>
    </row>
    <row r="2323" spans="1:11" hidden="1" outlineLevel="2" x14ac:dyDescent="0.25">
      <c r="B2323" s="317" t="s">
        <v>320</v>
      </c>
      <c r="C2323" s="8" t="s">
        <v>38</v>
      </c>
      <c r="D2323" s="284" t="s">
        <v>260</v>
      </c>
      <c r="E2323" s="40">
        <v>300</v>
      </c>
      <c r="F2323" s="40">
        <v>-228</v>
      </c>
      <c r="G2323" s="40">
        <v>-72</v>
      </c>
      <c r="H2323" s="40">
        <v>0</v>
      </c>
      <c r="I2323" s="40">
        <v>1</v>
      </c>
    </row>
    <row r="2324" spans="1:11" hidden="1" outlineLevel="2" x14ac:dyDescent="0.25">
      <c r="B2324" s="317" t="s">
        <v>320</v>
      </c>
      <c r="C2324" s="8" t="s">
        <v>241</v>
      </c>
      <c r="D2324" s="284" t="s">
        <v>269</v>
      </c>
      <c r="E2324" s="40">
        <v>300</v>
      </c>
      <c r="F2324" s="40">
        <v>-117.66</v>
      </c>
      <c r="G2324" s="40">
        <v>-182.34</v>
      </c>
      <c r="H2324" s="40">
        <v>0</v>
      </c>
      <c r="I2324" s="40">
        <v>1</v>
      </c>
    </row>
    <row r="2325" spans="1:11" hidden="1" outlineLevel="2" x14ac:dyDescent="0.25">
      <c r="B2325" s="317" t="s">
        <v>320</v>
      </c>
      <c r="C2325" s="8" t="s">
        <v>16</v>
      </c>
      <c r="D2325" s="284" t="s">
        <v>266</v>
      </c>
      <c r="E2325" s="40">
        <v>300</v>
      </c>
      <c r="F2325" s="40">
        <v>-362.9</v>
      </c>
      <c r="G2325" s="40">
        <v>0</v>
      </c>
      <c r="H2325" s="40">
        <v>-62.9</v>
      </c>
      <c r="I2325" s="40">
        <v>1</v>
      </c>
    </row>
    <row r="2326" spans="1:11" hidden="1" outlineLevel="2" x14ac:dyDescent="0.25">
      <c r="B2326" s="317" t="s">
        <v>320</v>
      </c>
      <c r="C2326" s="8" t="s">
        <v>38</v>
      </c>
      <c r="D2326" s="284" t="s">
        <v>260</v>
      </c>
      <c r="E2326" s="40">
        <v>300</v>
      </c>
      <c r="F2326" s="40">
        <v>-228</v>
      </c>
      <c r="G2326" s="40">
        <v>-72</v>
      </c>
      <c r="H2326" s="40">
        <v>0</v>
      </c>
      <c r="I2326" s="40">
        <v>1</v>
      </c>
    </row>
    <row r="2327" spans="1:11" hidden="1" outlineLevel="2" x14ac:dyDescent="0.25">
      <c r="B2327" s="317" t="s">
        <v>320</v>
      </c>
      <c r="C2327" s="8" t="s">
        <v>38</v>
      </c>
      <c r="D2327" s="284" t="s">
        <v>260</v>
      </c>
      <c r="E2327" s="40">
        <v>300</v>
      </c>
      <c r="F2327" s="40">
        <v>0</v>
      </c>
      <c r="G2327" s="40">
        <v>-48</v>
      </c>
      <c r="H2327" s="40">
        <v>252</v>
      </c>
      <c r="I2327" s="40">
        <v>1</v>
      </c>
    </row>
    <row r="2328" spans="1:11" hidden="1" outlineLevel="2" x14ac:dyDescent="0.25">
      <c r="B2328" s="317" t="s">
        <v>320</v>
      </c>
      <c r="C2328" s="8" t="s">
        <v>241</v>
      </c>
      <c r="D2328" s="284" t="s">
        <v>269</v>
      </c>
      <c r="E2328" s="40">
        <v>300</v>
      </c>
      <c r="F2328" s="40">
        <v>-117.66</v>
      </c>
      <c r="G2328" s="40">
        <v>-182.34</v>
      </c>
      <c r="H2328" s="40">
        <v>0</v>
      </c>
      <c r="I2328" s="40">
        <v>1</v>
      </c>
    </row>
    <row r="2329" spans="1:11" hidden="1" outlineLevel="2" x14ac:dyDescent="0.25">
      <c r="B2329" s="317" t="s">
        <v>320</v>
      </c>
      <c r="C2329" s="8" t="s">
        <v>16</v>
      </c>
      <c r="D2329" s="284" t="s">
        <v>266</v>
      </c>
      <c r="E2329" s="40">
        <v>300</v>
      </c>
      <c r="F2329" s="40">
        <v>-362.9</v>
      </c>
      <c r="G2329" s="40">
        <v>0</v>
      </c>
      <c r="H2329" s="40">
        <v>-62.9</v>
      </c>
      <c r="I2329" s="40">
        <v>1</v>
      </c>
    </row>
    <row r="2330" spans="1:11" hidden="1" outlineLevel="2" x14ac:dyDescent="0.25">
      <c r="B2330" s="317" t="s">
        <v>320</v>
      </c>
      <c r="C2330" s="8" t="s">
        <v>16</v>
      </c>
      <c r="D2330" s="284" t="s">
        <v>266</v>
      </c>
      <c r="E2330" s="40">
        <v>1614.6</v>
      </c>
      <c r="F2330" s="40">
        <v>-362.9</v>
      </c>
      <c r="G2330" s="40">
        <v>-1251.7</v>
      </c>
      <c r="H2330" s="40">
        <v>0</v>
      </c>
      <c r="I2330" s="40">
        <v>1</v>
      </c>
    </row>
    <row r="2331" spans="1:11" ht="15.75" outlineLevel="1" collapsed="1" thickBot="1" x14ac:dyDescent="0.3">
      <c r="B2331" s="318" t="s">
        <v>332</v>
      </c>
      <c r="E2331" s="40">
        <f>SUBTOTAL(9,E2215:E2330)</f>
        <v>96159.950000000026</v>
      </c>
      <c r="F2331" s="40">
        <f>SUBTOTAL(9,F2215:F2330)</f>
        <v>-37965.360000000022</v>
      </c>
      <c r="G2331" s="40">
        <f>SUBTOTAL(9,G2215:G2330)</f>
        <v>-54991.769999999982</v>
      </c>
      <c r="H2331" s="40">
        <f>SUBTOTAL(9,H2215:H2330)</f>
        <v>3202.8199999999988</v>
      </c>
      <c r="I2331" s="40">
        <f>SUBTOTAL(9,I2215:I2330)</f>
        <v>116</v>
      </c>
      <c r="K2331" s="40"/>
    </row>
    <row r="2332" spans="1:11" ht="15.75" thickBot="1" x14ac:dyDescent="0.3">
      <c r="B2332" s="340" t="s">
        <v>287</v>
      </c>
      <c r="C2332" s="341"/>
      <c r="D2332" s="342"/>
      <c r="E2332" s="343">
        <f>SUBTOTAL(9,E7:E2330)</f>
        <v>2533685.5600000257</v>
      </c>
      <c r="F2332" s="343">
        <f>SUBTOTAL(9,F7:F2330)</f>
        <v>-689262.26000001142</v>
      </c>
      <c r="G2332" s="343">
        <f>SUBTOTAL(9,G7:G2330)</f>
        <v>-1620247.220000016</v>
      </c>
      <c r="H2332" s="343">
        <f>SUBTOTAL(9,H7:H2330)</f>
        <v>224176.08000000156</v>
      </c>
      <c r="I2332" s="344">
        <f>SUBTOTAL(9,I7:I2330)</f>
        <v>2313</v>
      </c>
      <c r="K2332" s="40"/>
    </row>
    <row r="2334" spans="1:11" x14ac:dyDescent="0.25">
      <c r="A2334" t="s">
        <v>1518</v>
      </c>
    </row>
    <row r="2336" spans="1:11" x14ac:dyDescent="0.25">
      <c r="A2336" s="192" t="s">
        <v>1682</v>
      </c>
    </row>
    <row r="2337" spans="1:1" x14ac:dyDescent="0.25">
      <c r="A2337" s="58"/>
    </row>
  </sheetData>
  <pageMargins left="0.2" right="0.2" top="0.25" bottom="0.25" header="0" footer="0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77"/>
  <sheetViews>
    <sheetView tabSelected="1" topLeftCell="A2137" workbookViewId="0">
      <selection activeCell="A2377" sqref="A2377:K2377"/>
    </sheetView>
  </sheetViews>
  <sheetFormatPr defaultRowHeight="15" outlineLevelRow="2" x14ac:dyDescent="0.25"/>
  <cols>
    <col min="1" max="1" width="3.7109375" customWidth="1"/>
    <col min="2" max="2" width="10.5703125" style="8" hidden="1" customWidth="1"/>
    <col min="3" max="3" width="20.5703125" hidden="1" customWidth="1"/>
    <col min="4" max="5" width="10.5703125" style="8" hidden="1" customWidth="1"/>
    <col min="6" max="6" width="12.5703125" style="8" customWidth="1"/>
    <col min="7" max="7" width="23.42578125" style="284" bestFit="1" customWidth="1"/>
    <col min="8" max="12" width="12.5703125" customWidth="1"/>
  </cols>
  <sheetData>
    <row r="1" spans="1:12" x14ac:dyDescent="0.25">
      <c r="A1" s="44" t="s">
        <v>1342</v>
      </c>
    </row>
    <row r="2" spans="1:12" x14ac:dyDescent="0.25">
      <c r="A2" s="44" t="s">
        <v>1343</v>
      </c>
    </row>
    <row r="3" spans="1:12" x14ac:dyDescent="0.25">
      <c r="A3" s="44" t="s">
        <v>1344</v>
      </c>
    </row>
    <row r="4" spans="1:12" x14ac:dyDescent="0.25">
      <c r="B4" s="282" t="s">
        <v>1476</v>
      </c>
      <c r="C4" s="282" t="s">
        <v>1477</v>
      </c>
      <c r="D4" s="282" t="s">
        <v>1479</v>
      </c>
      <c r="E4" s="282" t="s">
        <v>1481</v>
      </c>
      <c r="F4" s="282"/>
      <c r="G4" s="283"/>
      <c r="H4" s="282" t="s">
        <v>233</v>
      </c>
      <c r="I4" s="282"/>
      <c r="J4" s="282"/>
      <c r="K4" s="282"/>
      <c r="L4" s="282"/>
    </row>
    <row r="5" spans="1:12" x14ac:dyDescent="0.25">
      <c r="B5" s="282" t="s">
        <v>1345</v>
      </c>
      <c r="C5" s="282" t="s">
        <v>1478</v>
      </c>
      <c r="D5" s="282" t="s">
        <v>1480</v>
      </c>
      <c r="E5" s="282" t="s">
        <v>1482</v>
      </c>
      <c r="F5" s="282" t="s">
        <v>237</v>
      </c>
      <c r="G5" s="282" t="s">
        <v>1483</v>
      </c>
      <c r="H5" s="282" t="s">
        <v>5</v>
      </c>
      <c r="I5" s="282" t="s">
        <v>6</v>
      </c>
      <c r="J5" s="282" t="s">
        <v>258</v>
      </c>
      <c r="K5" s="282" t="s">
        <v>257</v>
      </c>
      <c r="L5" s="282" t="s">
        <v>251</v>
      </c>
    </row>
    <row r="6" spans="1:12" hidden="1" outlineLevel="2" x14ac:dyDescent="0.25">
      <c r="B6" s="8">
        <v>172793</v>
      </c>
      <c r="C6" t="s">
        <v>1352</v>
      </c>
      <c r="D6" s="281">
        <v>42006</v>
      </c>
      <c r="E6" s="8">
        <v>856266</v>
      </c>
      <c r="F6" s="8" t="s">
        <v>199</v>
      </c>
      <c r="G6" s="284" t="s">
        <v>274</v>
      </c>
      <c r="H6" s="40">
        <v>1629.03</v>
      </c>
      <c r="I6" s="40">
        <v>-750.27</v>
      </c>
      <c r="J6" s="40">
        <v>-875.76</v>
      </c>
      <c r="K6" s="40">
        <v>3</v>
      </c>
      <c r="L6" s="40">
        <v>1</v>
      </c>
    </row>
    <row r="7" spans="1:12" hidden="1" outlineLevel="2" x14ac:dyDescent="0.25">
      <c r="B7" s="8">
        <v>172793</v>
      </c>
      <c r="C7" t="s">
        <v>1352</v>
      </c>
      <c r="D7" s="281">
        <v>42017</v>
      </c>
      <c r="E7" s="8">
        <v>856266</v>
      </c>
      <c r="F7" s="8" t="s">
        <v>199</v>
      </c>
      <c r="G7" s="284" t="s">
        <v>274</v>
      </c>
      <c r="H7" s="40">
        <v>3045</v>
      </c>
      <c r="I7" s="40">
        <v>-209.5</v>
      </c>
      <c r="J7" s="40">
        <v>-2832.5</v>
      </c>
      <c r="K7" s="40">
        <v>3</v>
      </c>
      <c r="L7" s="40">
        <v>1</v>
      </c>
    </row>
    <row r="8" spans="1:12" hidden="1" outlineLevel="2" x14ac:dyDescent="0.25">
      <c r="B8" s="8">
        <v>172793</v>
      </c>
      <c r="C8" t="s">
        <v>1352</v>
      </c>
      <c r="D8" s="281">
        <v>42025</v>
      </c>
      <c r="E8" s="8">
        <v>856266</v>
      </c>
      <c r="F8" s="8" t="s">
        <v>199</v>
      </c>
      <c r="G8" s="284" t="s">
        <v>274</v>
      </c>
      <c r="H8" s="40">
        <v>3045</v>
      </c>
      <c r="I8" s="40">
        <v>-209.5</v>
      </c>
      <c r="J8" s="40">
        <v>-2832.5</v>
      </c>
      <c r="K8" s="40">
        <v>3</v>
      </c>
      <c r="L8" s="40">
        <v>1</v>
      </c>
    </row>
    <row r="9" spans="1:12" hidden="1" outlineLevel="2" x14ac:dyDescent="0.25">
      <c r="B9" s="8">
        <v>172793</v>
      </c>
      <c r="C9" t="s">
        <v>1352</v>
      </c>
      <c r="D9" s="281">
        <v>42032</v>
      </c>
      <c r="E9" s="8">
        <v>856266</v>
      </c>
      <c r="F9" s="8" t="s">
        <v>199</v>
      </c>
      <c r="G9" s="284" t="s">
        <v>274</v>
      </c>
      <c r="H9" s="40">
        <v>2952.4</v>
      </c>
      <c r="I9" s="40">
        <v>-179.16</v>
      </c>
      <c r="J9" s="40">
        <v>-2770.24</v>
      </c>
      <c r="K9" s="40">
        <v>3</v>
      </c>
      <c r="L9" s="40">
        <v>1</v>
      </c>
    </row>
    <row r="10" spans="1:12" hidden="1" outlineLevel="2" x14ac:dyDescent="0.25">
      <c r="B10" s="8">
        <v>172793</v>
      </c>
      <c r="C10" t="s">
        <v>1352</v>
      </c>
      <c r="D10" s="281">
        <v>42039</v>
      </c>
      <c r="E10" s="8">
        <v>856266</v>
      </c>
      <c r="F10" s="8" t="s">
        <v>199</v>
      </c>
      <c r="G10" s="284" t="s">
        <v>274</v>
      </c>
      <c r="H10" s="40">
        <v>2952.4</v>
      </c>
      <c r="I10" s="40">
        <v>-179.16</v>
      </c>
      <c r="J10" s="40">
        <v>-2770.24</v>
      </c>
      <c r="K10" s="40">
        <v>3</v>
      </c>
      <c r="L10" s="40">
        <v>1</v>
      </c>
    </row>
    <row r="11" spans="1:12" hidden="1" outlineLevel="2" x14ac:dyDescent="0.25">
      <c r="B11" s="8">
        <v>172793</v>
      </c>
      <c r="C11" t="s">
        <v>1352</v>
      </c>
      <c r="D11" s="281">
        <v>42045</v>
      </c>
      <c r="E11" s="8">
        <v>856266</v>
      </c>
      <c r="F11" s="8" t="s">
        <v>199</v>
      </c>
      <c r="G11" s="284" t="s">
        <v>274</v>
      </c>
      <c r="H11" s="40">
        <v>2952.4</v>
      </c>
      <c r="I11" s="40">
        <v>-179.16</v>
      </c>
      <c r="J11" s="40">
        <v>-2770.24</v>
      </c>
      <c r="K11" s="40">
        <v>3</v>
      </c>
      <c r="L11" s="40">
        <v>1</v>
      </c>
    </row>
    <row r="12" spans="1:12" hidden="1" outlineLevel="2" x14ac:dyDescent="0.25">
      <c r="B12" s="8">
        <v>172793</v>
      </c>
      <c r="C12" t="s">
        <v>1352</v>
      </c>
      <c r="D12" s="281">
        <v>42052</v>
      </c>
      <c r="E12" s="8">
        <v>856266</v>
      </c>
      <c r="F12" s="8" t="s">
        <v>199</v>
      </c>
      <c r="G12" s="284" t="s">
        <v>274</v>
      </c>
      <c r="H12" s="40">
        <v>3045</v>
      </c>
      <c r="I12" s="40">
        <v>-209.5</v>
      </c>
      <c r="J12" s="40">
        <v>-2832.5</v>
      </c>
      <c r="K12" s="40">
        <v>3</v>
      </c>
      <c r="L12" s="40">
        <v>1</v>
      </c>
    </row>
    <row r="13" spans="1:12" hidden="1" outlineLevel="2" x14ac:dyDescent="0.25">
      <c r="B13" s="8">
        <v>172793</v>
      </c>
      <c r="C13" t="s">
        <v>1352</v>
      </c>
      <c r="D13" s="281">
        <v>42058</v>
      </c>
      <c r="E13" s="8">
        <v>856266</v>
      </c>
      <c r="F13" s="8" t="s">
        <v>199</v>
      </c>
      <c r="G13" s="284" t="s">
        <v>274</v>
      </c>
      <c r="H13" s="40">
        <v>2952.4</v>
      </c>
      <c r="I13" s="40">
        <v>-179.16</v>
      </c>
      <c r="J13" s="40">
        <v>-2770.24</v>
      </c>
      <c r="K13" s="40">
        <v>3</v>
      </c>
      <c r="L13" s="40">
        <v>1</v>
      </c>
    </row>
    <row r="14" spans="1:12" hidden="1" outlineLevel="2" x14ac:dyDescent="0.25">
      <c r="B14" s="8">
        <v>913491</v>
      </c>
      <c r="C14" t="s">
        <v>1376</v>
      </c>
      <c r="D14" s="281">
        <v>42206</v>
      </c>
      <c r="E14" s="8">
        <v>177491</v>
      </c>
      <c r="F14" s="8" t="s">
        <v>199</v>
      </c>
      <c r="G14" s="284" t="s">
        <v>274</v>
      </c>
      <c r="H14" s="40">
        <v>3979.4</v>
      </c>
      <c r="I14" s="40">
        <v>-502</v>
      </c>
      <c r="J14" s="40">
        <v>-3479.4</v>
      </c>
      <c r="K14" s="40">
        <v>-2</v>
      </c>
      <c r="L14" s="40">
        <v>1</v>
      </c>
    </row>
    <row r="15" spans="1:12" s="279" customFormat="1" outlineLevel="1" collapsed="1" x14ac:dyDescent="0.25">
      <c r="B15" s="280"/>
      <c r="D15" s="285"/>
      <c r="E15" s="280"/>
      <c r="F15" s="316" t="s">
        <v>1489</v>
      </c>
      <c r="G15" s="290" t="s">
        <v>274</v>
      </c>
      <c r="H15" s="291">
        <f>SUBTOTAL(9,H6:H14)</f>
        <v>26553.030000000002</v>
      </c>
      <c r="I15" s="291">
        <f>SUBTOTAL(9,I6:I14)</f>
        <v>-2597.4100000000003</v>
      </c>
      <c r="J15" s="291">
        <f>SUBTOTAL(9,J6:J14)</f>
        <v>-23933.620000000003</v>
      </c>
      <c r="K15" s="291">
        <f>SUBTOTAL(9,K6:K14)</f>
        <v>22</v>
      </c>
      <c r="L15" s="291">
        <f>SUBTOTAL(9,L6:L14)</f>
        <v>9</v>
      </c>
    </row>
    <row r="16" spans="1:12" hidden="1" outlineLevel="2" x14ac:dyDescent="0.25">
      <c r="B16" s="8">
        <v>1729584</v>
      </c>
      <c r="C16" t="s">
        <v>1462</v>
      </c>
      <c r="D16" s="281">
        <v>42222</v>
      </c>
      <c r="E16" s="8">
        <v>649942</v>
      </c>
      <c r="F16" s="13" t="s">
        <v>1463</v>
      </c>
      <c r="G16" s="284" t="s">
        <v>1488</v>
      </c>
      <c r="H16" s="40">
        <v>9418.8799999999992</v>
      </c>
      <c r="I16" s="40">
        <v>-469.13</v>
      </c>
      <c r="J16" s="40">
        <v>-8949.75</v>
      </c>
      <c r="K16" s="40">
        <v>0</v>
      </c>
      <c r="L16" s="40">
        <v>1</v>
      </c>
    </row>
    <row r="17" spans="2:12" hidden="1" outlineLevel="2" x14ac:dyDescent="0.25">
      <c r="B17" s="8">
        <v>1729584</v>
      </c>
      <c r="C17" t="s">
        <v>1462</v>
      </c>
      <c r="D17" s="281">
        <v>42234</v>
      </c>
      <c r="E17" s="8">
        <v>649942</v>
      </c>
      <c r="F17" s="13" t="s">
        <v>1463</v>
      </c>
      <c r="G17" s="284" t="s">
        <v>1488</v>
      </c>
      <c r="H17" s="40">
        <v>1522</v>
      </c>
      <c r="I17" s="40">
        <v>-438.63</v>
      </c>
      <c r="J17" s="40">
        <v>-1083.3699999999999</v>
      </c>
      <c r="K17" s="40">
        <v>0</v>
      </c>
      <c r="L17" s="40">
        <v>1</v>
      </c>
    </row>
    <row r="18" spans="2:12" hidden="1" outlineLevel="2" x14ac:dyDescent="0.25">
      <c r="B18" s="8">
        <v>1729584</v>
      </c>
      <c r="C18" t="s">
        <v>1462</v>
      </c>
      <c r="D18" s="281">
        <v>42235</v>
      </c>
      <c r="E18" s="8">
        <v>649942</v>
      </c>
      <c r="F18" s="13" t="s">
        <v>1463</v>
      </c>
      <c r="G18" s="284" t="s">
        <v>1488</v>
      </c>
      <c r="H18" s="40">
        <v>1522</v>
      </c>
      <c r="I18" s="40">
        <v>-438.63</v>
      </c>
      <c r="J18" s="40">
        <v>-1083.3699999999999</v>
      </c>
      <c r="K18" s="40">
        <v>0</v>
      </c>
      <c r="L18" s="40">
        <v>1</v>
      </c>
    </row>
    <row r="19" spans="2:12" hidden="1" outlineLevel="2" x14ac:dyDescent="0.25">
      <c r="B19" s="8">
        <v>1729584</v>
      </c>
      <c r="C19" t="s">
        <v>1462</v>
      </c>
      <c r="D19" s="281">
        <v>42237</v>
      </c>
      <c r="E19" s="8">
        <v>649942</v>
      </c>
      <c r="F19" s="13" t="s">
        <v>1463</v>
      </c>
      <c r="G19" s="284" t="s">
        <v>1488</v>
      </c>
      <c r="H19" s="40">
        <v>1522</v>
      </c>
      <c r="I19" s="40">
        <v>-438.63</v>
      </c>
      <c r="J19" s="40">
        <v>-1083.3699999999999</v>
      </c>
      <c r="K19" s="40">
        <v>0</v>
      </c>
      <c r="L19" s="40">
        <v>1</v>
      </c>
    </row>
    <row r="20" spans="2:12" hidden="1" outlineLevel="2" x14ac:dyDescent="0.25">
      <c r="B20" s="8">
        <v>1729584</v>
      </c>
      <c r="C20" t="s">
        <v>1462</v>
      </c>
      <c r="D20" s="281">
        <v>42240</v>
      </c>
      <c r="E20" s="8">
        <v>649942</v>
      </c>
      <c r="F20" s="13" t="s">
        <v>1463</v>
      </c>
      <c r="G20" s="284" t="s">
        <v>1488</v>
      </c>
      <c r="H20" s="40">
        <v>1614.6</v>
      </c>
      <c r="I20" s="40">
        <v>-499.24</v>
      </c>
      <c r="J20" s="40">
        <v>-1115.3599999999999</v>
      </c>
      <c r="K20" s="40">
        <v>0</v>
      </c>
      <c r="L20" s="40">
        <v>1</v>
      </c>
    </row>
    <row r="21" spans="2:12" hidden="1" outlineLevel="2" x14ac:dyDescent="0.25">
      <c r="B21" s="8">
        <v>1729584</v>
      </c>
      <c r="C21" t="s">
        <v>1462</v>
      </c>
      <c r="D21" s="281">
        <v>42241</v>
      </c>
      <c r="E21" s="8">
        <v>649942</v>
      </c>
      <c r="F21" s="13" t="s">
        <v>1463</v>
      </c>
      <c r="G21" s="284" t="s">
        <v>1488</v>
      </c>
      <c r="H21" s="40">
        <v>1522</v>
      </c>
      <c r="I21" s="40">
        <v>-438.63</v>
      </c>
      <c r="J21" s="40">
        <v>-1083.3699999999999</v>
      </c>
      <c r="K21" s="40">
        <v>0</v>
      </c>
      <c r="L21" s="40">
        <v>1</v>
      </c>
    </row>
    <row r="22" spans="2:12" hidden="1" outlineLevel="2" x14ac:dyDescent="0.25">
      <c r="B22" s="8">
        <v>1729584</v>
      </c>
      <c r="C22" t="s">
        <v>1462</v>
      </c>
      <c r="D22" s="281">
        <v>42243</v>
      </c>
      <c r="E22" s="8">
        <v>649942</v>
      </c>
      <c r="F22" s="13" t="s">
        <v>1463</v>
      </c>
      <c r="G22" s="284" t="s">
        <v>1488</v>
      </c>
      <c r="H22" s="40">
        <v>1522</v>
      </c>
      <c r="I22" s="40">
        <v>-438.63</v>
      </c>
      <c r="J22" s="40">
        <v>-1083.3699999999999</v>
      </c>
      <c r="K22" s="40">
        <v>0</v>
      </c>
      <c r="L22" s="40">
        <v>1</v>
      </c>
    </row>
    <row r="23" spans="2:12" hidden="1" outlineLevel="2" x14ac:dyDescent="0.25">
      <c r="B23" s="8">
        <v>1729584</v>
      </c>
      <c r="C23" t="s">
        <v>1462</v>
      </c>
      <c r="D23" s="281">
        <v>42247</v>
      </c>
      <c r="E23" s="8">
        <v>649942</v>
      </c>
      <c r="F23" s="13" t="s">
        <v>1463</v>
      </c>
      <c r="G23" s="284" t="s">
        <v>1488</v>
      </c>
      <c r="H23" s="40">
        <v>1614.6</v>
      </c>
      <c r="I23" s="40">
        <v>-499.24</v>
      </c>
      <c r="J23" s="40">
        <v>-1115.3599999999999</v>
      </c>
      <c r="K23" s="40">
        <v>0</v>
      </c>
      <c r="L23" s="40">
        <v>1</v>
      </c>
    </row>
    <row r="24" spans="2:12" hidden="1" outlineLevel="2" x14ac:dyDescent="0.25">
      <c r="B24" s="8">
        <v>1729584</v>
      </c>
      <c r="C24" t="s">
        <v>1462</v>
      </c>
      <c r="D24" s="281">
        <v>42268</v>
      </c>
      <c r="E24" s="8">
        <v>649942</v>
      </c>
      <c r="F24" s="13" t="s">
        <v>1463</v>
      </c>
      <c r="G24" s="284" t="s">
        <v>1488</v>
      </c>
      <c r="H24" s="40">
        <v>1614.6</v>
      </c>
      <c r="I24" s="40">
        <v>-499.24</v>
      </c>
      <c r="J24" s="40">
        <v>-1115.3599999999999</v>
      </c>
      <c r="K24" s="40">
        <v>0</v>
      </c>
      <c r="L24" s="40">
        <v>1</v>
      </c>
    </row>
    <row r="25" spans="2:12" hidden="1" outlineLevel="2" x14ac:dyDescent="0.25">
      <c r="B25" s="8">
        <v>1729584</v>
      </c>
      <c r="C25" t="s">
        <v>1462</v>
      </c>
      <c r="D25" s="281">
        <v>42270</v>
      </c>
      <c r="E25" s="8">
        <v>649942</v>
      </c>
      <c r="F25" s="13" t="s">
        <v>1463</v>
      </c>
      <c r="G25" s="284" t="s">
        <v>1488</v>
      </c>
      <c r="H25" s="40">
        <v>1522</v>
      </c>
      <c r="I25" s="40">
        <v>-438.63</v>
      </c>
      <c r="J25" s="40">
        <v>-1083.3699999999999</v>
      </c>
      <c r="K25" s="40">
        <v>0</v>
      </c>
      <c r="L25" s="40">
        <v>1</v>
      </c>
    </row>
    <row r="26" spans="2:12" hidden="1" outlineLevel="2" x14ac:dyDescent="0.25">
      <c r="B26" s="8">
        <v>1729584</v>
      </c>
      <c r="C26" t="s">
        <v>1462</v>
      </c>
      <c r="D26" s="281">
        <v>42271</v>
      </c>
      <c r="E26" s="8">
        <v>649942</v>
      </c>
      <c r="F26" s="13" t="s">
        <v>1463</v>
      </c>
      <c r="G26" s="284" t="s">
        <v>1488</v>
      </c>
      <c r="H26" s="40">
        <v>1522</v>
      </c>
      <c r="I26" s="40">
        <v>-438.63</v>
      </c>
      <c r="J26" s="40">
        <v>-1083.3699999999999</v>
      </c>
      <c r="K26" s="40">
        <v>0</v>
      </c>
      <c r="L26" s="40">
        <v>1</v>
      </c>
    </row>
    <row r="27" spans="2:12" hidden="1" outlineLevel="2" x14ac:dyDescent="0.25">
      <c r="B27" s="8">
        <v>1729584</v>
      </c>
      <c r="C27" t="s">
        <v>1462</v>
      </c>
      <c r="D27" s="281">
        <v>42272</v>
      </c>
      <c r="E27" s="8">
        <v>649942</v>
      </c>
      <c r="F27" s="13" t="s">
        <v>1463</v>
      </c>
      <c r="G27" s="284" t="s">
        <v>1488</v>
      </c>
      <c r="H27" s="40">
        <v>1522</v>
      </c>
      <c r="I27" s="40">
        <v>-438.63</v>
      </c>
      <c r="J27" s="40">
        <v>-1083.3699999999999</v>
      </c>
      <c r="K27" s="40">
        <v>0</v>
      </c>
      <c r="L27" s="40">
        <v>1</v>
      </c>
    </row>
    <row r="28" spans="2:12" hidden="1" outlineLevel="2" x14ac:dyDescent="0.25">
      <c r="B28" s="8">
        <v>1729584</v>
      </c>
      <c r="C28" t="s">
        <v>1462</v>
      </c>
      <c r="D28" s="281">
        <v>42276</v>
      </c>
      <c r="E28" s="8">
        <v>649942</v>
      </c>
      <c r="F28" s="13" t="s">
        <v>1463</v>
      </c>
      <c r="G28" s="284" t="s">
        <v>1488</v>
      </c>
      <c r="H28" s="40">
        <v>1614.6</v>
      </c>
      <c r="I28" s="40">
        <v>-499.24</v>
      </c>
      <c r="J28" s="40">
        <v>-1115.3599999999999</v>
      </c>
      <c r="K28" s="40">
        <v>0</v>
      </c>
      <c r="L28" s="40">
        <v>1</v>
      </c>
    </row>
    <row r="29" spans="2:12" hidden="1" outlineLevel="2" x14ac:dyDescent="0.25">
      <c r="B29" s="8">
        <v>1729584</v>
      </c>
      <c r="C29" t="s">
        <v>1462</v>
      </c>
      <c r="D29" s="281">
        <v>42277</v>
      </c>
      <c r="E29" s="8">
        <v>649942</v>
      </c>
      <c r="F29" s="13" t="s">
        <v>1463</v>
      </c>
      <c r="G29" s="284" t="s">
        <v>1488</v>
      </c>
      <c r="H29" s="40">
        <v>1522</v>
      </c>
      <c r="I29" s="40">
        <v>-438.63</v>
      </c>
      <c r="J29" s="40">
        <v>-1083.3699999999999</v>
      </c>
      <c r="K29" s="40">
        <v>0</v>
      </c>
      <c r="L29" s="40">
        <v>1</v>
      </c>
    </row>
    <row r="30" spans="2:12" hidden="1" outlineLevel="2" x14ac:dyDescent="0.25">
      <c r="B30" s="8">
        <v>1729584</v>
      </c>
      <c r="C30" t="s">
        <v>1462</v>
      </c>
      <c r="D30" s="281">
        <v>42283</v>
      </c>
      <c r="E30" s="8">
        <v>649942</v>
      </c>
      <c r="F30" s="13" t="s">
        <v>1463</v>
      </c>
      <c r="G30" s="284" t="s">
        <v>1488</v>
      </c>
      <c r="H30" s="40">
        <v>1522</v>
      </c>
      <c r="I30" s="40">
        <v>-438.63</v>
      </c>
      <c r="J30" s="40">
        <v>-1083.3699999999999</v>
      </c>
      <c r="K30" s="40">
        <v>0</v>
      </c>
      <c r="L30" s="40">
        <v>1</v>
      </c>
    </row>
    <row r="31" spans="2:12" s="279" customFormat="1" outlineLevel="1" collapsed="1" x14ac:dyDescent="0.25">
      <c r="B31" s="280"/>
      <c r="D31" s="285"/>
      <c r="E31" s="280"/>
      <c r="F31" s="319" t="s">
        <v>1490</v>
      </c>
      <c r="G31" s="290" t="s">
        <v>1488</v>
      </c>
      <c r="H31" s="291">
        <f>SUBTOTAL(9,H16:H30)</f>
        <v>31097.279999999995</v>
      </c>
      <c r="I31" s="291">
        <f>SUBTOTAL(9,I16:I30)</f>
        <v>-6852.39</v>
      </c>
      <c r="J31" s="291">
        <f>SUBTOTAL(9,J16:J30)</f>
        <v>-24244.889999999992</v>
      </c>
      <c r="K31" s="291">
        <f>SUBTOTAL(9,K16:K30)</f>
        <v>0</v>
      </c>
      <c r="L31" s="291">
        <f>SUBTOTAL(9,L16:L30)</f>
        <v>15</v>
      </c>
    </row>
    <row r="32" spans="2:12" hidden="1" outlineLevel="2" x14ac:dyDescent="0.25">
      <c r="B32" s="8">
        <v>207616</v>
      </c>
      <c r="C32" t="s">
        <v>1355</v>
      </c>
      <c r="D32" s="281">
        <v>42138</v>
      </c>
      <c r="E32" s="8">
        <v>985235</v>
      </c>
      <c r="F32" s="13" t="s">
        <v>54</v>
      </c>
      <c r="G32" s="284" t="s">
        <v>286</v>
      </c>
      <c r="H32" s="40">
        <v>1915.6</v>
      </c>
      <c r="I32" s="40">
        <v>-908.54</v>
      </c>
      <c r="J32" s="40">
        <v>-967.06</v>
      </c>
      <c r="K32" s="40">
        <v>40</v>
      </c>
      <c r="L32" s="40">
        <v>1</v>
      </c>
    </row>
    <row r="33" spans="2:12" hidden="1" outlineLevel="2" x14ac:dyDescent="0.25">
      <c r="B33" s="8">
        <v>207616</v>
      </c>
      <c r="C33" t="s">
        <v>1355</v>
      </c>
      <c r="D33" s="281">
        <v>42152</v>
      </c>
      <c r="E33" s="8">
        <v>985235</v>
      </c>
      <c r="F33" s="13" t="s">
        <v>54</v>
      </c>
      <c r="G33" s="284" t="s">
        <v>286</v>
      </c>
      <c r="H33" s="40">
        <v>636.20000000000005</v>
      </c>
      <c r="I33" s="40">
        <v>-364.14</v>
      </c>
      <c r="J33" s="40">
        <v>-272.06</v>
      </c>
      <c r="K33" s="40">
        <v>0</v>
      </c>
      <c r="L33" s="40">
        <v>1</v>
      </c>
    </row>
    <row r="34" spans="2:12" hidden="1" outlineLevel="2" x14ac:dyDescent="0.25">
      <c r="B34" s="8">
        <v>207616</v>
      </c>
      <c r="C34" t="s">
        <v>1355</v>
      </c>
      <c r="D34" s="281">
        <v>42156</v>
      </c>
      <c r="E34" s="8">
        <v>985235</v>
      </c>
      <c r="F34" s="13" t="s">
        <v>54</v>
      </c>
      <c r="G34" s="284" t="s">
        <v>286</v>
      </c>
      <c r="H34" s="40">
        <v>300</v>
      </c>
      <c r="I34" s="40">
        <v>-300</v>
      </c>
      <c r="J34" s="40">
        <v>0</v>
      </c>
      <c r="K34" s="40">
        <v>0</v>
      </c>
      <c r="L34" s="40">
        <v>1</v>
      </c>
    </row>
    <row r="35" spans="2:12" hidden="1" outlineLevel="2" x14ac:dyDescent="0.25">
      <c r="B35" s="8">
        <v>207616</v>
      </c>
      <c r="C35" t="s">
        <v>1355</v>
      </c>
      <c r="D35" s="281">
        <v>42157</v>
      </c>
      <c r="E35" s="8">
        <v>985235</v>
      </c>
      <c r="F35" s="13" t="s">
        <v>54</v>
      </c>
      <c r="G35" s="284" t="s">
        <v>286</v>
      </c>
      <c r="H35" s="40">
        <v>300</v>
      </c>
      <c r="I35" s="40">
        <v>-300</v>
      </c>
      <c r="J35" s="40">
        <v>0</v>
      </c>
      <c r="K35" s="40">
        <v>0</v>
      </c>
      <c r="L35" s="40">
        <v>1</v>
      </c>
    </row>
    <row r="36" spans="2:12" hidden="1" outlineLevel="2" x14ac:dyDescent="0.25">
      <c r="B36" s="8">
        <v>207616</v>
      </c>
      <c r="C36" t="s">
        <v>1355</v>
      </c>
      <c r="D36" s="281">
        <v>42158</v>
      </c>
      <c r="E36" s="8">
        <v>985235</v>
      </c>
      <c r="F36" s="13" t="s">
        <v>54</v>
      </c>
      <c r="G36" s="284" t="s">
        <v>286</v>
      </c>
      <c r="H36" s="40">
        <v>300</v>
      </c>
      <c r="I36" s="40">
        <v>-300</v>
      </c>
      <c r="J36" s="40">
        <v>0</v>
      </c>
      <c r="K36" s="40">
        <v>0</v>
      </c>
      <c r="L36" s="40">
        <v>1</v>
      </c>
    </row>
    <row r="37" spans="2:12" hidden="1" outlineLevel="2" x14ac:dyDescent="0.25">
      <c r="B37" s="8">
        <v>207616</v>
      </c>
      <c r="C37" t="s">
        <v>1355</v>
      </c>
      <c r="D37" s="281">
        <v>42159</v>
      </c>
      <c r="E37" s="8">
        <v>985235</v>
      </c>
      <c r="F37" s="13" t="s">
        <v>54</v>
      </c>
      <c r="G37" s="284" t="s">
        <v>286</v>
      </c>
      <c r="H37" s="40">
        <v>743</v>
      </c>
      <c r="I37" s="40">
        <v>-484.82</v>
      </c>
      <c r="J37" s="40">
        <v>-258.18</v>
      </c>
      <c r="K37" s="40">
        <v>0</v>
      </c>
      <c r="L37" s="40">
        <v>1</v>
      </c>
    </row>
    <row r="38" spans="2:12" hidden="1" outlineLevel="2" x14ac:dyDescent="0.25">
      <c r="B38" s="8">
        <v>207616</v>
      </c>
      <c r="C38" t="s">
        <v>1355</v>
      </c>
      <c r="D38" s="281">
        <v>42160</v>
      </c>
      <c r="E38" s="8">
        <v>985235</v>
      </c>
      <c r="F38" s="13" t="s">
        <v>54</v>
      </c>
      <c r="G38" s="284" t="s">
        <v>286</v>
      </c>
      <c r="H38" s="40">
        <v>300</v>
      </c>
      <c r="I38" s="40">
        <v>-300</v>
      </c>
      <c r="J38" s="40">
        <v>0</v>
      </c>
      <c r="K38" s="40">
        <v>0</v>
      </c>
      <c r="L38" s="40">
        <v>1</v>
      </c>
    </row>
    <row r="39" spans="2:12" hidden="1" outlineLevel="2" x14ac:dyDescent="0.25">
      <c r="B39" s="8">
        <v>207616</v>
      </c>
      <c r="C39" t="s">
        <v>1355</v>
      </c>
      <c r="D39" s="281">
        <v>42163</v>
      </c>
      <c r="E39" s="8">
        <v>985235</v>
      </c>
      <c r="F39" s="13" t="s">
        <v>54</v>
      </c>
      <c r="G39" s="284" t="s">
        <v>286</v>
      </c>
      <c r="H39" s="40">
        <v>392.6</v>
      </c>
      <c r="I39" s="40">
        <v>-371.32</v>
      </c>
      <c r="J39" s="40">
        <v>-21.28</v>
      </c>
      <c r="K39" s="40">
        <v>0</v>
      </c>
      <c r="L39" s="40">
        <v>1</v>
      </c>
    </row>
    <row r="40" spans="2:12" hidden="1" outlineLevel="2" x14ac:dyDescent="0.25">
      <c r="B40" s="8">
        <v>207616</v>
      </c>
      <c r="C40" t="s">
        <v>1355</v>
      </c>
      <c r="D40" s="281">
        <v>42164</v>
      </c>
      <c r="E40" s="8">
        <v>985235</v>
      </c>
      <c r="F40" s="13" t="s">
        <v>54</v>
      </c>
      <c r="G40" s="284" t="s">
        <v>286</v>
      </c>
      <c r="H40" s="40">
        <v>300</v>
      </c>
      <c r="I40" s="40">
        <v>-300</v>
      </c>
      <c r="J40" s="40">
        <v>0</v>
      </c>
      <c r="K40" s="40">
        <v>0</v>
      </c>
      <c r="L40" s="40">
        <v>1</v>
      </c>
    </row>
    <row r="41" spans="2:12" hidden="1" outlineLevel="2" x14ac:dyDescent="0.25">
      <c r="B41" s="8">
        <v>207616</v>
      </c>
      <c r="C41" t="s">
        <v>1355</v>
      </c>
      <c r="D41" s="281">
        <v>42165</v>
      </c>
      <c r="E41" s="8">
        <v>985235</v>
      </c>
      <c r="F41" s="13" t="s">
        <v>54</v>
      </c>
      <c r="G41" s="284" t="s">
        <v>286</v>
      </c>
      <c r="H41" s="40">
        <v>300</v>
      </c>
      <c r="I41" s="40">
        <v>-300</v>
      </c>
      <c r="J41" s="40">
        <v>0</v>
      </c>
      <c r="K41" s="40">
        <v>0</v>
      </c>
      <c r="L41" s="40">
        <v>1</v>
      </c>
    </row>
    <row r="42" spans="2:12" hidden="1" outlineLevel="2" x14ac:dyDescent="0.25">
      <c r="B42" s="8">
        <v>207616</v>
      </c>
      <c r="C42" t="s">
        <v>1355</v>
      </c>
      <c r="D42" s="281">
        <v>42166</v>
      </c>
      <c r="E42" s="8">
        <v>985235</v>
      </c>
      <c r="F42" s="13" t="s">
        <v>54</v>
      </c>
      <c r="G42" s="284" t="s">
        <v>286</v>
      </c>
      <c r="H42" s="40">
        <v>743</v>
      </c>
      <c r="I42" s="40">
        <v>-484.82</v>
      </c>
      <c r="J42" s="40">
        <v>-258.18</v>
      </c>
      <c r="K42" s="40">
        <v>0</v>
      </c>
      <c r="L42" s="40">
        <v>1</v>
      </c>
    </row>
    <row r="43" spans="2:12" hidden="1" outlineLevel="2" x14ac:dyDescent="0.25">
      <c r="B43" s="8">
        <v>207616</v>
      </c>
      <c r="C43" t="s">
        <v>1355</v>
      </c>
      <c r="D43" s="281">
        <v>42167</v>
      </c>
      <c r="E43" s="8">
        <v>985235</v>
      </c>
      <c r="F43" s="13" t="s">
        <v>54</v>
      </c>
      <c r="G43" s="284" t="s">
        <v>286</v>
      </c>
      <c r="H43" s="40">
        <v>300</v>
      </c>
      <c r="I43" s="40">
        <v>-300</v>
      </c>
      <c r="J43" s="40">
        <v>0</v>
      </c>
      <c r="K43" s="40">
        <v>0</v>
      </c>
      <c r="L43" s="40">
        <v>1</v>
      </c>
    </row>
    <row r="44" spans="2:12" hidden="1" outlineLevel="2" x14ac:dyDescent="0.25">
      <c r="B44" s="8">
        <v>207616</v>
      </c>
      <c r="C44" t="s">
        <v>1355</v>
      </c>
      <c r="D44" s="281">
        <v>42170</v>
      </c>
      <c r="E44" s="8">
        <v>985235</v>
      </c>
      <c r="F44" s="13" t="s">
        <v>54</v>
      </c>
      <c r="G44" s="284" t="s">
        <v>286</v>
      </c>
      <c r="H44" s="40">
        <v>392.6</v>
      </c>
      <c r="I44" s="40">
        <v>-371.32</v>
      </c>
      <c r="J44" s="40">
        <v>-21.28</v>
      </c>
      <c r="K44" s="40">
        <v>0</v>
      </c>
      <c r="L44" s="40">
        <v>1</v>
      </c>
    </row>
    <row r="45" spans="2:12" hidden="1" outlineLevel="2" x14ac:dyDescent="0.25">
      <c r="B45" s="8">
        <v>207616</v>
      </c>
      <c r="C45" t="s">
        <v>1355</v>
      </c>
      <c r="D45" s="281">
        <v>42171</v>
      </c>
      <c r="E45" s="8">
        <v>985235</v>
      </c>
      <c r="F45" s="13" t="s">
        <v>54</v>
      </c>
      <c r="G45" s="284" t="s">
        <v>286</v>
      </c>
      <c r="H45" s="40">
        <v>300</v>
      </c>
      <c r="I45" s="40">
        <v>-300</v>
      </c>
      <c r="J45" s="40">
        <v>0</v>
      </c>
      <c r="K45" s="40">
        <v>0</v>
      </c>
      <c r="L45" s="40">
        <v>1</v>
      </c>
    </row>
    <row r="46" spans="2:12" hidden="1" outlineLevel="2" x14ac:dyDescent="0.25">
      <c r="B46" s="8">
        <v>207616</v>
      </c>
      <c r="C46" t="s">
        <v>1355</v>
      </c>
      <c r="D46" s="281">
        <v>42172</v>
      </c>
      <c r="E46" s="8">
        <v>985235</v>
      </c>
      <c r="F46" s="13" t="s">
        <v>54</v>
      </c>
      <c r="G46" s="284" t="s">
        <v>286</v>
      </c>
      <c r="H46" s="40">
        <v>300</v>
      </c>
      <c r="I46" s="40">
        <v>-300</v>
      </c>
      <c r="J46" s="40">
        <v>0</v>
      </c>
      <c r="K46" s="40">
        <v>0</v>
      </c>
      <c r="L46" s="40">
        <v>1</v>
      </c>
    </row>
    <row r="47" spans="2:12" hidden="1" outlineLevel="2" x14ac:dyDescent="0.25">
      <c r="B47" s="8">
        <v>207616</v>
      </c>
      <c r="C47" t="s">
        <v>1355</v>
      </c>
      <c r="D47" s="281">
        <v>42173</v>
      </c>
      <c r="E47" s="8">
        <v>985235</v>
      </c>
      <c r="F47" s="13" t="s">
        <v>54</v>
      </c>
      <c r="G47" s="284" t="s">
        <v>286</v>
      </c>
      <c r="H47" s="40">
        <v>743</v>
      </c>
      <c r="I47" s="40">
        <v>-484.82</v>
      </c>
      <c r="J47" s="40">
        <v>-258.18</v>
      </c>
      <c r="K47" s="40">
        <v>0</v>
      </c>
      <c r="L47" s="40">
        <v>1</v>
      </c>
    </row>
    <row r="48" spans="2:12" hidden="1" outlineLevel="2" x14ac:dyDescent="0.25">
      <c r="B48" s="8">
        <v>207616</v>
      </c>
      <c r="C48" t="s">
        <v>1355</v>
      </c>
      <c r="D48" s="281">
        <v>42174</v>
      </c>
      <c r="E48" s="8">
        <v>985235</v>
      </c>
      <c r="F48" s="13" t="s">
        <v>54</v>
      </c>
      <c r="G48" s="284" t="s">
        <v>286</v>
      </c>
      <c r="H48" s="40">
        <v>300</v>
      </c>
      <c r="I48" s="40">
        <v>-300</v>
      </c>
      <c r="J48" s="40">
        <v>0</v>
      </c>
      <c r="K48" s="40">
        <v>0</v>
      </c>
      <c r="L48" s="40">
        <v>1</v>
      </c>
    </row>
    <row r="49" spans="2:12" hidden="1" outlineLevel="2" x14ac:dyDescent="0.25">
      <c r="B49" s="8">
        <v>207616</v>
      </c>
      <c r="C49" t="s">
        <v>1355</v>
      </c>
      <c r="D49" s="281">
        <v>42177</v>
      </c>
      <c r="E49" s="8">
        <v>985235</v>
      </c>
      <c r="F49" s="13" t="s">
        <v>54</v>
      </c>
      <c r="G49" s="284" t="s">
        <v>286</v>
      </c>
      <c r="H49" s="40">
        <v>777.95</v>
      </c>
      <c r="I49" s="40">
        <v>-417.93</v>
      </c>
      <c r="J49" s="40">
        <v>-360.02</v>
      </c>
      <c r="K49" s="40">
        <v>0</v>
      </c>
      <c r="L49" s="40">
        <v>1</v>
      </c>
    </row>
    <row r="50" spans="2:12" hidden="1" outlineLevel="2" x14ac:dyDescent="0.25">
      <c r="B50" s="8">
        <v>207616</v>
      </c>
      <c r="C50" t="s">
        <v>1355</v>
      </c>
      <c r="D50" s="281">
        <v>42178</v>
      </c>
      <c r="E50" s="8">
        <v>985235</v>
      </c>
      <c r="F50" s="13" t="s">
        <v>54</v>
      </c>
      <c r="G50" s="284" t="s">
        <v>286</v>
      </c>
      <c r="H50" s="40">
        <v>300</v>
      </c>
      <c r="I50" s="40">
        <v>-300</v>
      </c>
      <c r="J50" s="40">
        <v>0</v>
      </c>
      <c r="K50" s="40">
        <v>0</v>
      </c>
      <c r="L50" s="40">
        <v>1</v>
      </c>
    </row>
    <row r="51" spans="2:12" hidden="1" outlineLevel="2" x14ac:dyDescent="0.25">
      <c r="B51" s="8">
        <v>207616</v>
      </c>
      <c r="C51" t="s">
        <v>1355</v>
      </c>
      <c r="D51" s="281">
        <v>42179</v>
      </c>
      <c r="E51" s="8">
        <v>985235</v>
      </c>
      <c r="F51" s="13" t="s">
        <v>54</v>
      </c>
      <c r="G51" s="284" t="s">
        <v>286</v>
      </c>
      <c r="H51" s="40">
        <v>1994</v>
      </c>
      <c r="I51" s="40">
        <v>-1034.02</v>
      </c>
      <c r="J51" s="40">
        <v>-959.98</v>
      </c>
      <c r="K51" s="40">
        <v>0</v>
      </c>
      <c r="L51" s="40">
        <v>1</v>
      </c>
    </row>
    <row r="52" spans="2:12" hidden="1" outlineLevel="2" x14ac:dyDescent="0.25">
      <c r="B52" s="8">
        <v>207616</v>
      </c>
      <c r="C52" t="s">
        <v>1355</v>
      </c>
      <c r="D52" s="281">
        <v>42180</v>
      </c>
      <c r="E52" s="8">
        <v>985235</v>
      </c>
      <c r="F52" s="13" t="s">
        <v>54</v>
      </c>
      <c r="G52" s="284" t="s">
        <v>286</v>
      </c>
      <c r="H52" s="40">
        <v>300</v>
      </c>
      <c r="I52" s="40">
        <v>-300</v>
      </c>
      <c r="J52" s="40">
        <v>0</v>
      </c>
      <c r="K52" s="40">
        <v>0</v>
      </c>
      <c r="L52" s="40">
        <v>1</v>
      </c>
    </row>
    <row r="53" spans="2:12" hidden="1" outlineLevel="2" x14ac:dyDescent="0.25">
      <c r="B53" s="8">
        <v>207616</v>
      </c>
      <c r="C53" t="s">
        <v>1355</v>
      </c>
      <c r="D53" s="281">
        <v>42181</v>
      </c>
      <c r="E53" s="8">
        <v>985235</v>
      </c>
      <c r="F53" s="13" t="s">
        <v>54</v>
      </c>
      <c r="G53" s="284" t="s">
        <v>286</v>
      </c>
      <c r="H53" s="40">
        <v>300</v>
      </c>
      <c r="I53" s="40">
        <v>-300</v>
      </c>
      <c r="J53" s="40">
        <v>0</v>
      </c>
      <c r="K53" s="40">
        <v>0</v>
      </c>
      <c r="L53" s="40">
        <v>1</v>
      </c>
    </row>
    <row r="54" spans="2:12" hidden="1" outlineLevel="2" x14ac:dyDescent="0.25">
      <c r="B54" s="8">
        <v>207616</v>
      </c>
      <c r="C54" t="s">
        <v>1355</v>
      </c>
      <c r="D54" s="281">
        <v>42184</v>
      </c>
      <c r="E54" s="8">
        <v>985235</v>
      </c>
      <c r="F54" s="13" t="s">
        <v>54</v>
      </c>
      <c r="G54" s="284" t="s">
        <v>286</v>
      </c>
      <c r="H54" s="40">
        <v>300</v>
      </c>
      <c r="I54" s="40">
        <v>-300</v>
      </c>
      <c r="J54" s="40">
        <v>0</v>
      </c>
      <c r="K54" s="40">
        <v>0</v>
      </c>
      <c r="L54" s="40">
        <v>1</v>
      </c>
    </row>
    <row r="55" spans="2:12" hidden="1" outlineLevel="2" x14ac:dyDescent="0.25">
      <c r="B55" s="8">
        <v>207616</v>
      </c>
      <c r="C55" t="s">
        <v>1355</v>
      </c>
      <c r="D55" s="281">
        <v>42185</v>
      </c>
      <c r="E55" s="8">
        <v>985235</v>
      </c>
      <c r="F55" s="13" t="s">
        <v>54</v>
      </c>
      <c r="G55" s="284" t="s">
        <v>286</v>
      </c>
      <c r="H55" s="40">
        <v>392.6</v>
      </c>
      <c r="I55" s="40">
        <v>-371.32</v>
      </c>
      <c r="J55" s="40">
        <v>-21.28</v>
      </c>
      <c r="K55" s="40">
        <v>0</v>
      </c>
      <c r="L55" s="40">
        <v>1</v>
      </c>
    </row>
    <row r="56" spans="2:12" hidden="1" outlineLevel="2" x14ac:dyDescent="0.25">
      <c r="B56" s="8">
        <v>1691035</v>
      </c>
      <c r="C56" t="s">
        <v>1446</v>
      </c>
      <c r="D56" s="281">
        <v>42186</v>
      </c>
      <c r="E56" s="8">
        <v>178777</v>
      </c>
      <c r="F56" s="13" t="s">
        <v>54</v>
      </c>
      <c r="G56" s="284" t="s">
        <v>286</v>
      </c>
      <c r="H56" s="40">
        <v>9824</v>
      </c>
      <c r="I56" s="40">
        <v>-2697.01</v>
      </c>
      <c r="J56" s="40">
        <v>-7126.99</v>
      </c>
      <c r="K56" s="40">
        <v>0</v>
      </c>
      <c r="L56" s="40">
        <v>1</v>
      </c>
    </row>
    <row r="57" spans="2:12" hidden="1" outlineLevel="2" x14ac:dyDescent="0.25">
      <c r="B57" s="8">
        <v>207616</v>
      </c>
      <c r="C57" t="s">
        <v>1355</v>
      </c>
      <c r="D57" s="281">
        <v>42186</v>
      </c>
      <c r="E57" s="8">
        <v>985235</v>
      </c>
      <c r="F57" s="13" t="s">
        <v>54</v>
      </c>
      <c r="G57" s="284" t="s">
        <v>286</v>
      </c>
      <c r="H57" s="40">
        <v>300</v>
      </c>
      <c r="I57" s="40">
        <v>-300</v>
      </c>
      <c r="J57" s="40">
        <v>0</v>
      </c>
      <c r="K57" s="40">
        <v>0</v>
      </c>
      <c r="L57" s="40">
        <v>1</v>
      </c>
    </row>
    <row r="58" spans="2:12" hidden="1" outlineLevel="2" x14ac:dyDescent="0.25">
      <c r="B58" s="8">
        <v>207616</v>
      </c>
      <c r="C58" t="s">
        <v>1355</v>
      </c>
      <c r="D58" s="281">
        <v>42187</v>
      </c>
      <c r="E58" s="8">
        <v>985235</v>
      </c>
      <c r="F58" s="13" t="s">
        <v>54</v>
      </c>
      <c r="G58" s="284" t="s">
        <v>286</v>
      </c>
      <c r="H58" s="40">
        <v>743</v>
      </c>
      <c r="I58" s="40">
        <v>-484.82</v>
      </c>
      <c r="J58" s="40">
        <v>-258.18</v>
      </c>
      <c r="K58" s="40">
        <v>0</v>
      </c>
      <c r="L58" s="40">
        <v>1</v>
      </c>
    </row>
    <row r="59" spans="2:12" hidden="1" outlineLevel="2" x14ac:dyDescent="0.25">
      <c r="B59" s="8">
        <v>1691035</v>
      </c>
      <c r="C59" t="s">
        <v>1446</v>
      </c>
      <c r="D59" s="281">
        <v>42187</v>
      </c>
      <c r="E59" s="8">
        <v>178777</v>
      </c>
      <c r="F59" s="13" t="s">
        <v>54</v>
      </c>
      <c r="G59" s="284" t="s">
        <v>286</v>
      </c>
      <c r="H59" s="40">
        <v>300</v>
      </c>
      <c r="I59" s="40">
        <v>-240</v>
      </c>
      <c r="J59" s="40">
        <v>-60</v>
      </c>
      <c r="K59" s="40">
        <v>0</v>
      </c>
      <c r="L59" s="40">
        <v>1</v>
      </c>
    </row>
    <row r="60" spans="2:12" hidden="1" outlineLevel="2" x14ac:dyDescent="0.25">
      <c r="B60" s="8">
        <v>1691035</v>
      </c>
      <c r="C60" t="s">
        <v>1446</v>
      </c>
      <c r="D60" s="281">
        <v>42191</v>
      </c>
      <c r="E60" s="8">
        <v>178777</v>
      </c>
      <c r="F60" s="13" t="s">
        <v>54</v>
      </c>
      <c r="G60" s="284" t="s">
        <v>286</v>
      </c>
      <c r="H60" s="40">
        <v>936.2</v>
      </c>
      <c r="I60" s="40">
        <v>-556.69000000000005</v>
      </c>
      <c r="J60" s="40">
        <v>-379.51</v>
      </c>
      <c r="K60" s="40">
        <v>0</v>
      </c>
      <c r="L60" s="40">
        <v>1</v>
      </c>
    </row>
    <row r="61" spans="2:12" hidden="1" outlineLevel="2" x14ac:dyDescent="0.25">
      <c r="B61" s="8">
        <v>207616</v>
      </c>
      <c r="C61" t="s">
        <v>1355</v>
      </c>
      <c r="D61" s="281">
        <v>42191</v>
      </c>
      <c r="E61" s="8">
        <v>985235</v>
      </c>
      <c r="F61" s="13" t="s">
        <v>54</v>
      </c>
      <c r="G61" s="284" t="s">
        <v>286</v>
      </c>
      <c r="H61" s="40">
        <v>300</v>
      </c>
      <c r="I61" s="40">
        <v>-300</v>
      </c>
      <c r="J61" s="40">
        <v>0</v>
      </c>
      <c r="K61" s="40">
        <v>0</v>
      </c>
      <c r="L61" s="40">
        <v>1</v>
      </c>
    </row>
    <row r="62" spans="2:12" hidden="1" outlineLevel="2" x14ac:dyDescent="0.25">
      <c r="B62" s="8">
        <v>1691035</v>
      </c>
      <c r="C62" t="s">
        <v>1446</v>
      </c>
      <c r="D62" s="281">
        <v>42192</v>
      </c>
      <c r="E62" s="8">
        <v>178777</v>
      </c>
      <c r="F62" s="13" t="s">
        <v>54</v>
      </c>
      <c r="G62" s="284" t="s">
        <v>286</v>
      </c>
      <c r="H62" s="40">
        <v>392.6</v>
      </c>
      <c r="I62" s="40">
        <v>-362.9</v>
      </c>
      <c r="J62" s="40">
        <v>-29.7</v>
      </c>
      <c r="K62" s="40">
        <v>0</v>
      </c>
      <c r="L62" s="40">
        <v>1</v>
      </c>
    </row>
    <row r="63" spans="2:12" hidden="1" outlineLevel="2" x14ac:dyDescent="0.25">
      <c r="B63" s="8">
        <v>207616</v>
      </c>
      <c r="C63" t="s">
        <v>1355</v>
      </c>
      <c r="D63" s="281">
        <v>42192</v>
      </c>
      <c r="E63" s="8">
        <v>985235</v>
      </c>
      <c r="F63" s="13" t="s">
        <v>54</v>
      </c>
      <c r="G63" s="284" t="s">
        <v>286</v>
      </c>
      <c r="H63" s="40">
        <v>300</v>
      </c>
      <c r="I63" s="40">
        <v>-300</v>
      </c>
      <c r="J63" s="40">
        <v>0</v>
      </c>
      <c r="K63" s="40">
        <v>0</v>
      </c>
      <c r="L63" s="40">
        <v>1</v>
      </c>
    </row>
    <row r="64" spans="2:12" hidden="1" outlineLevel="2" x14ac:dyDescent="0.25">
      <c r="B64" s="8">
        <v>1691035</v>
      </c>
      <c r="C64" t="s">
        <v>1446</v>
      </c>
      <c r="D64" s="281">
        <v>42193</v>
      </c>
      <c r="E64" s="8">
        <v>178777</v>
      </c>
      <c r="F64" s="13" t="s">
        <v>54</v>
      </c>
      <c r="G64" s="284" t="s">
        <v>286</v>
      </c>
      <c r="H64" s="40">
        <v>743</v>
      </c>
      <c r="I64" s="40">
        <v>-537.64</v>
      </c>
      <c r="J64" s="40">
        <v>-205.36</v>
      </c>
      <c r="K64" s="40">
        <v>0</v>
      </c>
      <c r="L64" s="40">
        <v>1</v>
      </c>
    </row>
    <row r="65" spans="2:12" hidden="1" outlineLevel="2" x14ac:dyDescent="0.25">
      <c r="B65" s="8">
        <v>1691035</v>
      </c>
      <c r="C65" t="s">
        <v>1446</v>
      </c>
      <c r="D65" s="281">
        <v>42194</v>
      </c>
      <c r="E65" s="8">
        <v>178777</v>
      </c>
      <c r="F65" s="13" t="s">
        <v>54</v>
      </c>
      <c r="G65" s="284" t="s">
        <v>286</v>
      </c>
      <c r="H65" s="40">
        <v>300</v>
      </c>
      <c r="I65" s="40">
        <v>-300</v>
      </c>
      <c r="J65" s="40">
        <v>-5.27</v>
      </c>
      <c r="K65" s="40">
        <v>-5.27</v>
      </c>
      <c r="L65" s="40">
        <v>1</v>
      </c>
    </row>
    <row r="66" spans="2:12" hidden="1" outlineLevel="2" x14ac:dyDescent="0.25">
      <c r="B66" s="8">
        <v>1691035</v>
      </c>
      <c r="C66" t="s">
        <v>1446</v>
      </c>
      <c r="D66" s="281">
        <v>42195</v>
      </c>
      <c r="E66" s="8">
        <v>178777</v>
      </c>
      <c r="F66" s="13" t="s">
        <v>54</v>
      </c>
      <c r="G66" s="284" t="s">
        <v>286</v>
      </c>
      <c r="H66" s="40">
        <v>300</v>
      </c>
      <c r="I66" s="40">
        <v>-300</v>
      </c>
      <c r="J66" s="40">
        <v>-5.27</v>
      </c>
      <c r="K66" s="40">
        <v>-5.27</v>
      </c>
      <c r="L66" s="40">
        <v>1</v>
      </c>
    </row>
    <row r="67" spans="2:12" hidden="1" outlineLevel="2" x14ac:dyDescent="0.25">
      <c r="B67" s="8">
        <v>1691035</v>
      </c>
      <c r="C67" t="s">
        <v>1446</v>
      </c>
      <c r="D67" s="281">
        <v>42198</v>
      </c>
      <c r="E67" s="8">
        <v>178777</v>
      </c>
      <c r="F67" s="13" t="s">
        <v>54</v>
      </c>
      <c r="G67" s="284" t="s">
        <v>286</v>
      </c>
      <c r="H67" s="40">
        <v>300</v>
      </c>
      <c r="I67" s="40">
        <v>-300</v>
      </c>
      <c r="J67" s="40">
        <v>-5.27</v>
      </c>
      <c r="K67" s="40">
        <v>-5.27</v>
      </c>
      <c r="L67" s="40">
        <v>1</v>
      </c>
    </row>
    <row r="68" spans="2:12" hidden="1" outlineLevel="2" x14ac:dyDescent="0.25">
      <c r="B68" s="8">
        <v>1691035</v>
      </c>
      <c r="C68" t="s">
        <v>1446</v>
      </c>
      <c r="D68" s="281">
        <v>42199</v>
      </c>
      <c r="E68" s="8">
        <v>178777</v>
      </c>
      <c r="F68" s="13" t="s">
        <v>54</v>
      </c>
      <c r="G68" s="284" t="s">
        <v>286</v>
      </c>
      <c r="H68" s="40">
        <v>392.6</v>
      </c>
      <c r="I68" s="40">
        <v>-362.9</v>
      </c>
      <c r="J68" s="40">
        <v>-29.7</v>
      </c>
      <c r="K68" s="40">
        <v>0</v>
      </c>
      <c r="L68" s="40">
        <v>1</v>
      </c>
    </row>
    <row r="69" spans="2:12" hidden="1" outlineLevel="2" x14ac:dyDescent="0.25">
      <c r="B69" s="8">
        <v>1691035</v>
      </c>
      <c r="C69" t="s">
        <v>1446</v>
      </c>
      <c r="D69" s="281">
        <v>42200</v>
      </c>
      <c r="E69" s="8">
        <v>178777</v>
      </c>
      <c r="F69" s="13" t="s">
        <v>54</v>
      </c>
      <c r="G69" s="284" t="s">
        <v>286</v>
      </c>
      <c r="H69" s="40">
        <v>743</v>
      </c>
      <c r="I69" s="40">
        <v>-537.64</v>
      </c>
      <c r="J69" s="40">
        <v>-205.36</v>
      </c>
      <c r="K69" s="40">
        <v>0</v>
      </c>
      <c r="L69" s="40">
        <v>1</v>
      </c>
    </row>
    <row r="70" spans="2:12" hidden="1" outlineLevel="2" x14ac:dyDescent="0.25">
      <c r="B70" s="8">
        <v>1691035</v>
      </c>
      <c r="C70" t="s">
        <v>1446</v>
      </c>
      <c r="D70" s="281">
        <v>42202</v>
      </c>
      <c r="E70" s="8">
        <v>178777</v>
      </c>
      <c r="F70" s="13" t="s">
        <v>54</v>
      </c>
      <c r="G70" s="284" t="s">
        <v>286</v>
      </c>
      <c r="H70" s="40">
        <v>300</v>
      </c>
      <c r="I70" s="40">
        <v>-300</v>
      </c>
      <c r="J70" s="40">
        <v>-5.27</v>
      </c>
      <c r="K70" s="40">
        <v>-5.27</v>
      </c>
      <c r="L70" s="40">
        <v>1</v>
      </c>
    </row>
    <row r="71" spans="2:12" hidden="1" outlineLevel="2" x14ac:dyDescent="0.25">
      <c r="B71" s="8">
        <v>1691035</v>
      </c>
      <c r="C71" t="s">
        <v>1446</v>
      </c>
      <c r="D71" s="281">
        <v>42205</v>
      </c>
      <c r="E71" s="8">
        <v>178777</v>
      </c>
      <c r="F71" s="13" t="s">
        <v>54</v>
      </c>
      <c r="G71" s="284" t="s">
        <v>286</v>
      </c>
      <c r="H71" s="40">
        <v>300</v>
      </c>
      <c r="I71" s="40">
        <v>-300</v>
      </c>
      <c r="J71" s="40">
        <v>-5.27</v>
      </c>
      <c r="K71" s="40">
        <v>-5.27</v>
      </c>
      <c r="L71" s="40">
        <v>1</v>
      </c>
    </row>
    <row r="72" spans="2:12" hidden="1" outlineLevel="2" x14ac:dyDescent="0.25">
      <c r="B72" s="8">
        <v>1691035</v>
      </c>
      <c r="C72" t="s">
        <v>1446</v>
      </c>
      <c r="D72" s="281">
        <v>42206</v>
      </c>
      <c r="E72" s="8">
        <v>178777</v>
      </c>
      <c r="F72" s="13" t="s">
        <v>54</v>
      </c>
      <c r="G72" s="284" t="s">
        <v>286</v>
      </c>
      <c r="H72" s="40">
        <v>743</v>
      </c>
      <c r="I72" s="40">
        <v>-524.89</v>
      </c>
      <c r="J72" s="40">
        <v>-218.11</v>
      </c>
      <c r="K72" s="40">
        <v>0</v>
      </c>
      <c r="L72" s="40">
        <v>1</v>
      </c>
    </row>
    <row r="73" spans="2:12" hidden="1" outlineLevel="2" x14ac:dyDescent="0.25">
      <c r="B73" s="8">
        <v>1691035</v>
      </c>
      <c r="C73" t="s">
        <v>1446</v>
      </c>
      <c r="D73" s="281">
        <v>42207</v>
      </c>
      <c r="E73" s="8">
        <v>178777</v>
      </c>
      <c r="F73" s="13" t="s">
        <v>54</v>
      </c>
      <c r="G73" s="284" t="s">
        <v>286</v>
      </c>
      <c r="H73" s="40">
        <v>300</v>
      </c>
      <c r="I73" s="40">
        <v>-300</v>
      </c>
      <c r="J73" s="40">
        <v>-5.27</v>
      </c>
      <c r="K73" s="40">
        <v>-5.27</v>
      </c>
      <c r="L73" s="40">
        <v>1</v>
      </c>
    </row>
    <row r="74" spans="2:12" hidden="1" outlineLevel="2" x14ac:dyDescent="0.25">
      <c r="B74" s="8">
        <v>1691035</v>
      </c>
      <c r="C74" t="s">
        <v>1446</v>
      </c>
      <c r="D74" s="281">
        <v>42208</v>
      </c>
      <c r="E74" s="8">
        <v>178777</v>
      </c>
      <c r="F74" s="13" t="s">
        <v>54</v>
      </c>
      <c r="G74" s="284" t="s">
        <v>286</v>
      </c>
      <c r="H74" s="40">
        <v>600</v>
      </c>
      <c r="I74" s="40">
        <v>-300</v>
      </c>
      <c r="J74" s="40">
        <v>89.73</v>
      </c>
      <c r="K74" s="40">
        <v>389.73</v>
      </c>
      <c r="L74" s="40">
        <v>1</v>
      </c>
    </row>
    <row r="75" spans="2:12" s="279" customFormat="1" outlineLevel="1" collapsed="1" x14ac:dyDescent="0.25">
      <c r="B75" s="280"/>
      <c r="D75" s="285"/>
      <c r="E75" s="280"/>
      <c r="F75" s="319" t="s">
        <v>1491</v>
      </c>
      <c r="G75" s="290" t="s">
        <v>286</v>
      </c>
      <c r="H75" s="291">
        <f>SUBTOTAL(9,H32:H74)</f>
        <v>31047.95</v>
      </c>
      <c r="I75" s="291">
        <f>SUBTOTAL(9,I32:I74)</f>
        <v>-18797.539999999997</v>
      </c>
      <c r="J75" s="291">
        <f>SUBTOTAL(9,J32:J74)</f>
        <v>-11852.300000000007</v>
      </c>
      <c r="K75" s="291">
        <f>SUBTOTAL(9,K32:K74)</f>
        <v>398.11</v>
      </c>
      <c r="L75" s="291">
        <f>SUBTOTAL(9,L32:L74)</f>
        <v>43</v>
      </c>
    </row>
    <row r="76" spans="2:12" hidden="1" outlineLevel="2" x14ac:dyDescent="0.25">
      <c r="B76" s="8">
        <v>1741289</v>
      </c>
      <c r="C76" t="s">
        <v>1471</v>
      </c>
      <c r="D76" s="281">
        <v>42340</v>
      </c>
      <c r="E76" s="8">
        <v>544639</v>
      </c>
      <c r="F76" s="13" t="s">
        <v>101</v>
      </c>
      <c r="G76" s="284" t="s">
        <v>280</v>
      </c>
      <c r="H76" s="40">
        <v>1915.6</v>
      </c>
      <c r="I76" s="40">
        <v>-192.12</v>
      </c>
      <c r="J76" s="40">
        <v>-1518.73</v>
      </c>
      <c r="K76" s="40">
        <v>204.75</v>
      </c>
      <c r="L76" s="40">
        <v>1</v>
      </c>
    </row>
    <row r="77" spans="2:12" s="279" customFormat="1" outlineLevel="1" collapsed="1" x14ac:dyDescent="0.25">
      <c r="B77" s="280"/>
      <c r="D77" s="285"/>
      <c r="E77" s="280"/>
      <c r="F77" s="319" t="s">
        <v>1492</v>
      </c>
      <c r="G77" s="290" t="s">
        <v>280</v>
      </c>
      <c r="H77" s="291">
        <f>SUBTOTAL(9,H76:H76)</f>
        <v>1915.6</v>
      </c>
      <c r="I77" s="291">
        <f>SUBTOTAL(9,I76:I76)</f>
        <v>-192.12</v>
      </c>
      <c r="J77" s="291">
        <f>SUBTOTAL(9,J76:J76)</f>
        <v>-1518.73</v>
      </c>
      <c r="K77" s="291">
        <f>SUBTOTAL(9,K76:K76)</f>
        <v>204.75</v>
      </c>
      <c r="L77" s="291">
        <f>SUBTOTAL(9,L76:L76)</f>
        <v>1</v>
      </c>
    </row>
    <row r="78" spans="2:12" hidden="1" outlineLevel="2" x14ac:dyDescent="0.25">
      <c r="B78" s="8">
        <v>1217354</v>
      </c>
      <c r="C78" t="s">
        <v>1395</v>
      </c>
      <c r="D78" s="281">
        <v>42088</v>
      </c>
      <c r="E78" s="8">
        <v>895724</v>
      </c>
      <c r="F78" s="13" t="s">
        <v>1166</v>
      </c>
      <c r="G78" s="284" t="s">
        <v>1485</v>
      </c>
      <c r="H78" s="40">
        <v>877.4</v>
      </c>
      <c r="I78" s="40">
        <v>-472.59</v>
      </c>
      <c r="J78" s="40">
        <v>-404.81</v>
      </c>
      <c r="K78" s="40">
        <v>0</v>
      </c>
      <c r="L78" s="40">
        <v>1</v>
      </c>
    </row>
    <row r="79" spans="2:12" hidden="1" outlineLevel="2" x14ac:dyDescent="0.25">
      <c r="B79" s="8">
        <v>1217354</v>
      </c>
      <c r="C79" t="s">
        <v>1395</v>
      </c>
      <c r="D79" s="281">
        <v>42094</v>
      </c>
      <c r="E79" s="8">
        <v>895724</v>
      </c>
      <c r="F79" s="13" t="s">
        <v>1166</v>
      </c>
      <c r="G79" s="284" t="s">
        <v>1485</v>
      </c>
      <c r="H79" s="40">
        <v>636.20000000000005</v>
      </c>
      <c r="I79" s="40">
        <v>-364.14</v>
      </c>
      <c r="J79" s="40">
        <v>-272.06</v>
      </c>
      <c r="K79" s="40">
        <v>0</v>
      </c>
      <c r="L79" s="40">
        <v>1</v>
      </c>
    </row>
    <row r="80" spans="2:12" hidden="1" outlineLevel="2" x14ac:dyDescent="0.25">
      <c r="B80" s="8">
        <v>1217354</v>
      </c>
      <c r="C80" t="s">
        <v>1395</v>
      </c>
      <c r="D80" s="281">
        <v>42095</v>
      </c>
      <c r="E80" s="8">
        <v>895724</v>
      </c>
      <c r="F80" s="13" t="s">
        <v>1166</v>
      </c>
      <c r="G80" s="284" t="s">
        <v>1485</v>
      </c>
      <c r="H80" s="40">
        <v>743</v>
      </c>
      <c r="I80" s="40">
        <v>-656.11</v>
      </c>
      <c r="J80" s="40">
        <v>-86.89</v>
      </c>
      <c r="K80" s="40">
        <v>0</v>
      </c>
      <c r="L80" s="40">
        <v>1</v>
      </c>
    </row>
    <row r="81" spans="2:12" hidden="1" outlineLevel="2" x14ac:dyDescent="0.25">
      <c r="B81" s="8">
        <v>1217354</v>
      </c>
      <c r="C81" t="s">
        <v>1395</v>
      </c>
      <c r="D81" s="281">
        <v>42096</v>
      </c>
      <c r="E81" s="8">
        <v>895724</v>
      </c>
      <c r="F81" s="13" t="s">
        <v>1166</v>
      </c>
      <c r="G81" s="284" t="s">
        <v>1485</v>
      </c>
      <c r="H81" s="40">
        <v>300</v>
      </c>
      <c r="I81" s="40">
        <v>-300</v>
      </c>
      <c r="J81" s="40">
        <v>0</v>
      </c>
      <c r="K81" s="40">
        <v>0</v>
      </c>
      <c r="L81" s="40">
        <v>1</v>
      </c>
    </row>
    <row r="82" spans="2:12" hidden="1" outlineLevel="2" x14ac:dyDescent="0.25">
      <c r="B82" s="8">
        <v>1217354</v>
      </c>
      <c r="C82" t="s">
        <v>1395</v>
      </c>
      <c r="D82" s="281">
        <v>42097</v>
      </c>
      <c r="E82" s="8">
        <v>895724</v>
      </c>
      <c r="F82" s="13" t="s">
        <v>1166</v>
      </c>
      <c r="G82" s="284" t="s">
        <v>1485</v>
      </c>
      <c r="H82" s="40">
        <v>300</v>
      </c>
      <c r="I82" s="40">
        <v>-300</v>
      </c>
      <c r="J82" s="40">
        <v>0</v>
      </c>
      <c r="K82" s="40">
        <v>0</v>
      </c>
      <c r="L82" s="40">
        <v>1</v>
      </c>
    </row>
    <row r="83" spans="2:12" hidden="1" outlineLevel="2" x14ac:dyDescent="0.25">
      <c r="B83" s="8">
        <v>1217354</v>
      </c>
      <c r="C83" t="s">
        <v>1395</v>
      </c>
      <c r="D83" s="281">
        <v>42100</v>
      </c>
      <c r="E83" s="8">
        <v>895724</v>
      </c>
      <c r="F83" s="13" t="s">
        <v>1166</v>
      </c>
      <c r="G83" s="284" t="s">
        <v>1485</v>
      </c>
      <c r="H83" s="40">
        <v>300</v>
      </c>
      <c r="I83" s="40">
        <v>-300</v>
      </c>
      <c r="J83" s="40">
        <v>0</v>
      </c>
      <c r="K83" s="40">
        <v>0</v>
      </c>
      <c r="L83" s="40">
        <v>1</v>
      </c>
    </row>
    <row r="84" spans="2:12" hidden="1" outlineLevel="2" x14ac:dyDescent="0.25">
      <c r="B84" s="8">
        <v>1217354</v>
      </c>
      <c r="C84" t="s">
        <v>1395</v>
      </c>
      <c r="D84" s="281">
        <v>42101</v>
      </c>
      <c r="E84" s="8">
        <v>895724</v>
      </c>
      <c r="F84" s="13" t="s">
        <v>1166</v>
      </c>
      <c r="G84" s="284" t="s">
        <v>1485</v>
      </c>
      <c r="H84" s="40">
        <v>835.6</v>
      </c>
      <c r="I84" s="40">
        <v>-695.71</v>
      </c>
      <c r="J84" s="40">
        <v>-139.88999999999999</v>
      </c>
      <c r="K84" s="40">
        <v>0</v>
      </c>
      <c r="L84" s="40">
        <v>1</v>
      </c>
    </row>
    <row r="85" spans="2:12" hidden="1" outlineLevel="2" x14ac:dyDescent="0.25">
      <c r="B85" s="8">
        <v>1217354</v>
      </c>
      <c r="C85" t="s">
        <v>1395</v>
      </c>
      <c r="D85" s="281">
        <v>42102</v>
      </c>
      <c r="E85" s="8">
        <v>895724</v>
      </c>
      <c r="F85" s="13" t="s">
        <v>1166</v>
      </c>
      <c r="G85" s="284" t="s">
        <v>1485</v>
      </c>
      <c r="H85" s="40">
        <v>300</v>
      </c>
      <c r="I85" s="40">
        <v>-300</v>
      </c>
      <c r="J85" s="40">
        <v>0</v>
      </c>
      <c r="K85" s="40">
        <v>0</v>
      </c>
      <c r="L85" s="40">
        <v>1</v>
      </c>
    </row>
    <row r="86" spans="2:12" hidden="1" outlineLevel="2" x14ac:dyDescent="0.25">
      <c r="B86" s="8">
        <v>1217354</v>
      </c>
      <c r="C86" t="s">
        <v>1395</v>
      </c>
      <c r="D86" s="281">
        <v>42103</v>
      </c>
      <c r="E86" s="8">
        <v>895724</v>
      </c>
      <c r="F86" s="13" t="s">
        <v>1166</v>
      </c>
      <c r="G86" s="284" t="s">
        <v>1485</v>
      </c>
      <c r="H86" s="40">
        <v>300</v>
      </c>
      <c r="I86" s="40">
        <v>-300</v>
      </c>
      <c r="J86" s="40">
        <v>0</v>
      </c>
      <c r="K86" s="40">
        <v>0</v>
      </c>
      <c r="L86" s="40">
        <v>1</v>
      </c>
    </row>
    <row r="87" spans="2:12" hidden="1" outlineLevel="2" x14ac:dyDescent="0.25">
      <c r="B87" s="8">
        <v>1217354</v>
      </c>
      <c r="C87" t="s">
        <v>1395</v>
      </c>
      <c r="D87" s="281">
        <v>42104</v>
      </c>
      <c r="E87" s="8">
        <v>895724</v>
      </c>
      <c r="F87" s="13" t="s">
        <v>1166</v>
      </c>
      <c r="G87" s="284" t="s">
        <v>1485</v>
      </c>
      <c r="H87" s="40">
        <v>300</v>
      </c>
      <c r="I87" s="40">
        <v>-300</v>
      </c>
      <c r="J87" s="40">
        <v>0</v>
      </c>
      <c r="K87" s="40">
        <v>0</v>
      </c>
      <c r="L87" s="40">
        <v>1</v>
      </c>
    </row>
    <row r="88" spans="2:12" hidden="1" outlineLevel="2" x14ac:dyDescent="0.25">
      <c r="B88" s="8">
        <v>1217354</v>
      </c>
      <c r="C88" t="s">
        <v>1395</v>
      </c>
      <c r="D88" s="281">
        <v>42107</v>
      </c>
      <c r="E88" s="8">
        <v>895724</v>
      </c>
      <c r="F88" s="13" t="s">
        <v>1166</v>
      </c>
      <c r="G88" s="284" t="s">
        <v>1485</v>
      </c>
      <c r="H88" s="40">
        <v>300</v>
      </c>
      <c r="I88" s="40">
        <v>-300</v>
      </c>
      <c r="J88" s="40">
        <v>0</v>
      </c>
      <c r="K88" s="40">
        <v>0</v>
      </c>
      <c r="L88" s="40">
        <v>1</v>
      </c>
    </row>
    <row r="89" spans="2:12" hidden="1" outlineLevel="2" x14ac:dyDescent="0.25">
      <c r="B89" s="8">
        <v>1217354</v>
      </c>
      <c r="C89" t="s">
        <v>1395</v>
      </c>
      <c r="D89" s="281">
        <v>42108</v>
      </c>
      <c r="E89" s="8">
        <v>895724</v>
      </c>
      <c r="F89" s="13" t="s">
        <v>1166</v>
      </c>
      <c r="G89" s="284" t="s">
        <v>1485</v>
      </c>
      <c r="H89" s="40">
        <v>835.6</v>
      </c>
      <c r="I89" s="40">
        <v>-695.71</v>
      </c>
      <c r="J89" s="40">
        <v>-139.88999999999999</v>
      </c>
      <c r="K89" s="40">
        <v>0</v>
      </c>
      <c r="L89" s="40">
        <v>1</v>
      </c>
    </row>
    <row r="90" spans="2:12" hidden="1" outlineLevel="2" x14ac:dyDescent="0.25">
      <c r="B90" s="8">
        <v>1217354</v>
      </c>
      <c r="C90" t="s">
        <v>1395</v>
      </c>
      <c r="D90" s="281">
        <v>42109</v>
      </c>
      <c r="E90" s="8">
        <v>895724</v>
      </c>
      <c r="F90" s="13" t="s">
        <v>1166</v>
      </c>
      <c r="G90" s="284" t="s">
        <v>1485</v>
      </c>
      <c r="H90" s="40">
        <v>300</v>
      </c>
      <c r="I90" s="40">
        <v>-300</v>
      </c>
      <c r="J90" s="40">
        <v>0</v>
      </c>
      <c r="K90" s="40">
        <v>0</v>
      </c>
      <c r="L90" s="40">
        <v>1</v>
      </c>
    </row>
    <row r="91" spans="2:12" hidden="1" outlineLevel="2" x14ac:dyDescent="0.25">
      <c r="B91" s="8">
        <v>1217354</v>
      </c>
      <c r="C91" t="s">
        <v>1395</v>
      </c>
      <c r="D91" s="281">
        <v>42110</v>
      </c>
      <c r="E91" s="8">
        <v>895724</v>
      </c>
      <c r="F91" s="13" t="s">
        <v>1166</v>
      </c>
      <c r="G91" s="284" t="s">
        <v>1485</v>
      </c>
      <c r="H91" s="40">
        <v>300</v>
      </c>
      <c r="I91" s="40">
        <v>-300</v>
      </c>
      <c r="J91" s="40">
        <v>0</v>
      </c>
      <c r="K91" s="40">
        <v>0</v>
      </c>
      <c r="L91" s="40">
        <v>1</v>
      </c>
    </row>
    <row r="92" spans="2:12" hidden="1" outlineLevel="2" x14ac:dyDescent="0.25">
      <c r="B92" s="8">
        <v>1217354</v>
      </c>
      <c r="C92" t="s">
        <v>1395</v>
      </c>
      <c r="D92" s="281">
        <v>42111</v>
      </c>
      <c r="E92" s="8">
        <v>895724</v>
      </c>
      <c r="F92" s="13" t="s">
        <v>1166</v>
      </c>
      <c r="G92" s="284" t="s">
        <v>1485</v>
      </c>
      <c r="H92" s="40">
        <v>300</v>
      </c>
      <c r="I92" s="40">
        <v>-300</v>
      </c>
      <c r="J92" s="40">
        <v>0</v>
      </c>
      <c r="K92" s="40">
        <v>0</v>
      </c>
      <c r="L92" s="40">
        <v>1</v>
      </c>
    </row>
    <row r="93" spans="2:12" hidden="1" outlineLevel="2" x14ac:dyDescent="0.25">
      <c r="B93" s="8">
        <v>1217354</v>
      </c>
      <c r="C93" t="s">
        <v>1395</v>
      </c>
      <c r="D93" s="281">
        <v>42114</v>
      </c>
      <c r="E93" s="8">
        <v>895724</v>
      </c>
      <c r="F93" s="13" t="s">
        <v>1166</v>
      </c>
      <c r="G93" s="284" t="s">
        <v>1485</v>
      </c>
      <c r="H93" s="40">
        <v>743</v>
      </c>
      <c r="I93" s="40">
        <v>-656.11</v>
      </c>
      <c r="J93" s="40">
        <v>-86.89</v>
      </c>
      <c r="K93" s="40">
        <v>0</v>
      </c>
      <c r="L93" s="40">
        <v>1</v>
      </c>
    </row>
    <row r="94" spans="2:12" hidden="1" outlineLevel="2" x14ac:dyDescent="0.25">
      <c r="B94" s="8">
        <v>1217354</v>
      </c>
      <c r="C94" t="s">
        <v>1395</v>
      </c>
      <c r="D94" s="281">
        <v>42115</v>
      </c>
      <c r="E94" s="8">
        <v>895724</v>
      </c>
      <c r="F94" s="13" t="s">
        <v>1166</v>
      </c>
      <c r="G94" s="284" t="s">
        <v>1485</v>
      </c>
      <c r="H94" s="40">
        <v>392.6</v>
      </c>
      <c r="I94" s="40">
        <v>-392.6</v>
      </c>
      <c r="J94" s="40">
        <v>0</v>
      </c>
      <c r="K94" s="40">
        <v>0</v>
      </c>
      <c r="L94" s="40">
        <v>1</v>
      </c>
    </row>
    <row r="95" spans="2:12" hidden="1" outlineLevel="2" x14ac:dyDescent="0.25">
      <c r="B95" s="8">
        <v>1217354</v>
      </c>
      <c r="C95" t="s">
        <v>1395</v>
      </c>
      <c r="D95" s="281">
        <v>42116</v>
      </c>
      <c r="E95" s="8">
        <v>895724</v>
      </c>
      <c r="F95" s="13" t="s">
        <v>1166</v>
      </c>
      <c r="G95" s="284" t="s">
        <v>1485</v>
      </c>
      <c r="H95" s="40">
        <v>300</v>
      </c>
      <c r="I95" s="40">
        <v>-300</v>
      </c>
      <c r="J95" s="40">
        <v>0</v>
      </c>
      <c r="K95" s="40">
        <v>0</v>
      </c>
      <c r="L95" s="40">
        <v>1</v>
      </c>
    </row>
    <row r="96" spans="2:12" hidden="1" outlineLevel="2" x14ac:dyDescent="0.25">
      <c r="B96" s="8">
        <v>1217354</v>
      </c>
      <c r="C96" t="s">
        <v>1395</v>
      </c>
      <c r="D96" s="281">
        <v>42118</v>
      </c>
      <c r="E96" s="8">
        <v>895724</v>
      </c>
      <c r="F96" s="13" t="s">
        <v>1166</v>
      </c>
      <c r="G96" s="284" t="s">
        <v>1485</v>
      </c>
      <c r="H96" s="40">
        <v>300</v>
      </c>
      <c r="I96" s="40">
        <v>-300</v>
      </c>
      <c r="J96" s="40">
        <v>0</v>
      </c>
      <c r="K96" s="40">
        <v>0</v>
      </c>
      <c r="L96" s="40">
        <v>1</v>
      </c>
    </row>
    <row r="97" spans="2:12" hidden="1" outlineLevel="2" x14ac:dyDescent="0.25">
      <c r="B97" s="8">
        <v>1217354</v>
      </c>
      <c r="C97" t="s">
        <v>1395</v>
      </c>
      <c r="D97" s="281">
        <v>42123</v>
      </c>
      <c r="E97" s="8">
        <v>895724</v>
      </c>
      <c r="F97" s="13" t="s">
        <v>1166</v>
      </c>
      <c r="G97" s="284" t="s">
        <v>1485</v>
      </c>
      <c r="H97" s="40">
        <v>743</v>
      </c>
      <c r="I97" s="40">
        <v>-656.11</v>
      </c>
      <c r="J97" s="40">
        <v>-86.89</v>
      </c>
      <c r="K97" s="40">
        <v>0</v>
      </c>
      <c r="L97" s="40">
        <v>1</v>
      </c>
    </row>
    <row r="98" spans="2:12" hidden="1" outlineLevel="2" x14ac:dyDescent="0.25">
      <c r="B98" s="8">
        <v>1217354</v>
      </c>
      <c r="C98" t="s">
        <v>1395</v>
      </c>
      <c r="D98" s="281">
        <v>42124</v>
      </c>
      <c r="E98" s="8">
        <v>895724</v>
      </c>
      <c r="F98" s="13" t="s">
        <v>1166</v>
      </c>
      <c r="G98" s="284" t="s">
        <v>1485</v>
      </c>
      <c r="H98" s="40">
        <v>300</v>
      </c>
      <c r="I98" s="40">
        <v>-300</v>
      </c>
      <c r="J98" s="40">
        <v>0</v>
      </c>
      <c r="K98" s="40">
        <v>0</v>
      </c>
      <c r="L98" s="40">
        <v>1</v>
      </c>
    </row>
    <row r="99" spans="2:12" hidden="1" outlineLevel="2" x14ac:dyDescent="0.25">
      <c r="B99" s="8">
        <v>1217354</v>
      </c>
      <c r="C99" t="s">
        <v>1395</v>
      </c>
      <c r="D99" s="281">
        <v>42125</v>
      </c>
      <c r="E99" s="8">
        <v>895724</v>
      </c>
      <c r="F99" s="13" t="s">
        <v>1166</v>
      </c>
      <c r="G99" s="284" t="s">
        <v>1485</v>
      </c>
      <c r="H99" s="40">
        <v>392.6</v>
      </c>
      <c r="I99" s="40">
        <v>-392.6</v>
      </c>
      <c r="J99" s="40">
        <v>0</v>
      </c>
      <c r="K99" s="40">
        <v>0</v>
      </c>
      <c r="L99" s="40">
        <v>1</v>
      </c>
    </row>
    <row r="100" spans="2:12" s="279" customFormat="1" outlineLevel="1" collapsed="1" x14ac:dyDescent="0.25">
      <c r="B100" s="280"/>
      <c r="D100" s="285"/>
      <c r="E100" s="280"/>
      <c r="F100" s="319" t="s">
        <v>1493</v>
      </c>
      <c r="G100" s="290" t="s">
        <v>1485</v>
      </c>
      <c r="H100" s="291">
        <f>SUBTOTAL(9,H78:H99)</f>
        <v>10099.000000000002</v>
      </c>
      <c r="I100" s="291">
        <f>SUBTOTAL(9,I78:I99)</f>
        <v>-8881.68</v>
      </c>
      <c r="J100" s="291">
        <f>SUBTOTAL(9,J78:J99)</f>
        <v>-1217.3200000000002</v>
      </c>
      <c r="K100" s="291">
        <f>SUBTOTAL(9,K78:K99)</f>
        <v>0</v>
      </c>
      <c r="L100" s="291">
        <f>SUBTOTAL(9,L78:L99)</f>
        <v>22</v>
      </c>
    </row>
    <row r="101" spans="2:12" hidden="1" outlineLevel="2" x14ac:dyDescent="0.25">
      <c r="B101" s="8">
        <v>1698990</v>
      </c>
      <c r="C101" t="s">
        <v>1450</v>
      </c>
      <c r="D101" s="281">
        <v>42016</v>
      </c>
      <c r="E101" s="8">
        <v>941861</v>
      </c>
      <c r="F101" s="13" t="s">
        <v>123</v>
      </c>
      <c r="G101" s="284" t="s">
        <v>264</v>
      </c>
      <c r="H101" s="40">
        <v>1629.03</v>
      </c>
      <c r="I101" s="40">
        <v>-750.27</v>
      </c>
      <c r="J101" s="40">
        <v>-875.76</v>
      </c>
      <c r="K101" s="40">
        <v>3</v>
      </c>
      <c r="L101" s="40">
        <v>1</v>
      </c>
    </row>
    <row r="102" spans="2:12" hidden="1" outlineLevel="2" x14ac:dyDescent="0.25">
      <c r="B102" s="8">
        <v>1698990</v>
      </c>
      <c r="C102" t="s">
        <v>1450</v>
      </c>
      <c r="D102" s="281">
        <v>42017</v>
      </c>
      <c r="E102" s="8">
        <v>941861</v>
      </c>
      <c r="F102" s="13" t="s">
        <v>123</v>
      </c>
      <c r="G102" s="284" t="s">
        <v>264</v>
      </c>
      <c r="H102" s="40">
        <v>2952.4</v>
      </c>
      <c r="I102" s="40">
        <v>-179.16</v>
      </c>
      <c r="J102" s="40">
        <v>-2770.24</v>
      </c>
      <c r="K102" s="40">
        <v>3</v>
      </c>
      <c r="L102" s="40">
        <v>1</v>
      </c>
    </row>
    <row r="103" spans="2:12" hidden="1" outlineLevel="2" x14ac:dyDescent="0.25">
      <c r="B103" s="8">
        <v>1698990</v>
      </c>
      <c r="C103" t="s">
        <v>1450</v>
      </c>
      <c r="D103" s="281">
        <v>42018</v>
      </c>
      <c r="E103" s="8">
        <v>941861</v>
      </c>
      <c r="F103" s="13" t="s">
        <v>123</v>
      </c>
      <c r="G103" s="284" t="s">
        <v>264</v>
      </c>
      <c r="H103" s="40">
        <v>2509.4</v>
      </c>
      <c r="I103" s="40">
        <v>-359.9</v>
      </c>
      <c r="J103" s="40">
        <v>-2146.5</v>
      </c>
      <c r="K103" s="40">
        <v>3</v>
      </c>
      <c r="L103" s="40">
        <v>1</v>
      </c>
    </row>
    <row r="104" spans="2:12" hidden="1" outlineLevel="2" x14ac:dyDescent="0.25">
      <c r="B104" s="8">
        <v>1698990</v>
      </c>
      <c r="C104" t="s">
        <v>1450</v>
      </c>
      <c r="D104" s="281">
        <v>42020</v>
      </c>
      <c r="E104" s="8">
        <v>941861</v>
      </c>
      <c r="F104" s="13" t="s">
        <v>123</v>
      </c>
      <c r="G104" s="284" t="s">
        <v>264</v>
      </c>
      <c r="H104" s="40">
        <v>2509.4</v>
      </c>
      <c r="I104" s="40">
        <v>-359.9</v>
      </c>
      <c r="J104" s="40">
        <v>-2146.5</v>
      </c>
      <c r="K104" s="40">
        <v>3</v>
      </c>
      <c r="L104" s="40">
        <v>1</v>
      </c>
    </row>
    <row r="105" spans="2:12" hidden="1" outlineLevel="2" x14ac:dyDescent="0.25">
      <c r="B105" s="8">
        <v>1698990</v>
      </c>
      <c r="C105" t="s">
        <v>1450</v>
      </c>
      <c r="D105" s="281">
        <v>42024</v>
      </c>
      <c r="E105" s="8">
        <v>941861</v>
      </c>
      <c r="F105" s="13" t="s">
        <v>123</v>
      </c>
      <c r="G105" s="284" t="s">
        <v>264</v>
      </c>
      <c r="H105" s="40">
        <v>2602</v>
      </c>
      <c r="I105" s="40">
        <v>-359.9</v>
      </c>
      <c r="J105" s="40">
        <v>-2239.1</v>
      </c>
      <c r="K105" s="40">
        <v>3</v>
      </c>
      <c r="L105" s="40">
        <v>1</v>
      </c>
    </row>
    <row r="106" spans="2:12" hidden="1" outlineLevel="2" x14ac:dyDescent="0.25">
      <c r="B106" s="8">
        <v>1698990</v>
      </c>
      <c r="C106" t="s">
        <v>1450</v>
      </c>
      <c r="D106" s="281">
        <v>42025</v>
      </c>
      <c r="E106" s="8">
        <v>941861</v>
      </c>
      <c r="F106" s="13" t="s">
        <v>123</v>
      </c>
      <c r="G106" s="284" t="s">
        <v>264</v>
      </c>
      <c r="H106" s="40">
        <v>2952.4</v>
      </c>
      <c r="I106" s="40">
        <v>-179.16</v>
      </c>
      <c r="J106" s="40">
        <v>-2770.24</v>
      </c>
      <c r="K106" s="40">
        <v>3</v>
      </c>
      <c r="L106" s="40">
        <v>1</v>
      </c>
    </row>
    <row r="107" spans="2:12" hidden="1" outlineLevel="2" x14ac:dyDescent="0.25">
      <c r="B107" s="8">
        <v>1698990</v>
      </c>
      <c r="C107" t="s">
        <v>1450</v>
      </c>
      <c r="D107" s="281">
        <v>42026</v>
      </c>
      <c r="E107" s="8">
        <v>941861</v>
      </c>
      <c r="F107" s="13" t="s">
        <v>123</v>
      </c>
      <c r="G107" s="284" t="s">
        <v>264</v>
      </c>
      <c r="H107" s="40">
        <v>2509.4</v>
      </c>
      <c r="I107" s="40">
        <v>-359.9</v>
      </c>
      <c r="J107" s="40">
        <v>-2146.5</v>
      </c>
      <c r="K107" s="40">
        <v>3</v>
      </c>
      <c r="L107" s="40">
        <v>1</v>
      </c>
    </row>
    <row r="108" spans="2:12" hidden="1" outlineLevel="2" x14ac:dyDescent="0.25">
      <c r="B108" s="8">
        <v>1698990</v>
      </c>
      <c r="C108" t="s">
        <v>1450</v>
      </c>
      <c r="D108" s="281">
        <v>42027</v>
      </c>
      <c r="E108" s="8">
        <v>941861</v>
      </c>
      <c r="F108" s="13" t="s">
        <v>123</v>
      </c>
      <c r="G108" s="284" t="s">
        <v>264</v>
      </c>
      <c r="H108" s="40">
        <v>2509.4</v>
      </c>
      <c r="I108" s="40">
        <v>-359.9</v>
      </c>
      <c r="J108" s="40">
        <v>-2146.5</v>
      </c>
      <c r="K108" s="40">
        <v>3</v>
      </c>
      <c r="L108" s="40">
        <v>1</v>
      </c>
    </row>
    <row r="109" spans="2:12" hidden="1" outlineLevel="2" x14ac:dyDescent="0.25">
      <c r="B109" s="8">
        <v>1698990</v>
      </c>
      <c r="C109" t="s">
        <v>1450</v>
      </c>
      <c r="D109" s="281">
        <v>42030</v>
      </c>
      <c r="E109" s="8">
        <v>941861</v>
      </c>
      <c r="F109" s="13" t="s">
        <v>123</v>
      </c>
      <c r="G109" s="284" t="s">
        <v>264</v>
      </c>
      <c r="H109" s="40">
        <v>2509.4</v>
      </c>
      <c r="I109" s="40">
        <v>-359.9</v>
      </c>
      <c r="J109" s="40">
        <v>-2146.5</v>
      </c>
      <c r="K109" s="40">
        <v>3</v>
      </c>
      <c r="L109" s="40">
        <v>1</v>
      </c>
    </row>
    <row r="110" spans="2:12" hidden="1" outlineLevel="2" x14ac:dyDescent="0.25">
      <c r="B110" s="8">
        <v>1698990</v>
      </c>
      <c r="C110" t="s">
        <v>1450</v>
      </c>
      <c r="D110" s="281">
        <v>42032</v>
      </c>
      <c r="E110" s="8">
        <v>941861</v>
      </c>
      <c r="F110" s="13" t="s">
        <v>123</v>
      </c>
      <c r="G110" s="284" t="s">
        <v>264</v>
      </c>
      <c r="H110" s="40">
        <v>2952.4</v>
      </c>
      <c r="I110" s="40">
        <v>-179.16</v>
      </c>
      <c r="J110" s="40">
        <v>-2770.24</v>
      </c>
      <c r="K110" s="40">
        <v>3</v>
      </c>
      <c r="L110" s="40">
        <v>1</v>
      </c>
    </row>
    <row r="111" spans="2:12" hidden="1" outlineLevel="2" x14ac:dyDescent="0.25">
      <c r="B111" s="8">
        <v>1698990</v>
      </c>
      <c r="C111" t="s">
        <v>1450</v>
      </c>
      <c r="D111" s="281">
        <v>42033</v>
      </c>
      <c r="E111" s="8">
        <v>941861</v>
      </c>
      <c r="F111" s="13" t="s">
        <v>123</v>
      </c>
      <c r="G111" s="284" t="s">
        <v>264</v>
      </c>
      <c r="H111" s="40">
        <v>2602</v>
      </c>
      <c r="I111" s="40">
        <v>-359.9</v>
      </c>
      <c r="J111" s="40">
        <v>-2239.1</v>
      </c>
      <c r="K111" s="40">
        <v>3</v>
      </c>
      <c r="L111" s="40">
        <v>1</v>
      </c>
    </row>
    <row r="112" spans="2:12" hidden="1" outlineLevel="2" x14ac:dyDescent="0.25">
      <c r="B112" s="8">
        <v>1698990</v>
      </c>
      <c r="C112" t="s">
        <v>1450</v>
      </c>
      <c r="D112" s="281">
        <v>42037</v>
      </c>
      <c r="E112" s="8">
        <v>941861</v>
      </c>
      <c r="F112" s="13" t="s">
        <v>123</v>
      </c>
      <c r="G112" s="284" t="s">
        <v>264</v>
      </c>
      <c r="H112" s="40">
        <v>2509.4</v>
      </c>
      <c r="I112" s="40">
        <v>-359.9</v>
      </c>
      <c r="J112" s="40">
        <v>-2146.5</v>
      </c>
      <c r="K112" s="40">
        <v>3</v>
      </c>
      <c r="L112" s="40">
        <v>1</v>
      </c>
    </row>
    <row r="113" spans="2:12" hidden="1" outlineLevel="2" x14ac:dyDescent="0.25">
      <c r="B113" s="8">
        <v>1698990</v>
      </c>
      <c r="C113" t="s">
        <v>1450</v>
      </c>
      <c r="D113" s="281">
        <v>42038</v>
      </c>
      <c r="E113" s="8">
        <v>941861</v>
      </c>
      <c r="F113" s="13" t="s">
        <v>123</v>
      </c>
      <c r="G113" s="284" t="s">
        <v>264</v>
      </c>
      <c r="H113" s="40">
        <v>2602</v>
      </c>
      <c r="I113" s="40">
        <v>-359.9</v>
      </c>
      <c r="J113" s="40">
        <v>-2239.1</v>
      </c>
      <c r="K113" s="40">
        <v>3</v>
      </c>
      <c r="L113" s="40">
        <v>1</v>
      </c>
    </row>
    <row r="114" spans="2:12" hidden="1" outlineLevel="2" x14ac:dyDescent="0.25">
      <c r="B114" s="8">
        <v>1698990</v>
      </c>
      <c r="C114" t="s">
        <v>1450</v>
      </c>
      <c r="D114" s="281">
        <v>42039</v>
      </c>
      <c r="E114" s="8">
        <v>941861</v>
      </c>
      <c r="F114" s="13" t="s">
        <v>123</v>
      </c>
      <c r="G114" s="284" t="s">
        <v>264</v>
      </c>
      <c r="H114" s="40">
        <v>2952.4</v>
      </c>
      <c r="I114" s="40">
        <v>-179.16</v>
      </c>
      <c r="J114" s="40">
        <v>-2770.24</v>
      </c>
      <c r="K114" s="40">
        <v>3</v>
      </c>
      <c r="L114" s="40">
        <v>1</v>
      </c>
    </row>
    <row r="115" spans="2:12" hidden="1" outlineLevel="2" x14ac:dyDescent="0.25">
      <c r="B115" s="8">
        <v>1698990</v>
      </c>
      <c r="C115" t="s">
        <v>1450</v>
      </c>
      <c r="D115" s="281">
        <v>42040</v>
      </c>
      <c r="E115" s="8">
        <v>941861</v>
      </c>
      <c r="F115" s="13" t="s">
        <v>123</v>
      </c>
      <c r="G115" s="284" t="s">
        <v>264</v>
      </c>
      <c r="H115" s="40">
        <v>5111.3999999999996</v>
      </c>
      <c r="I115" s="40">
        <v>-359.9</v>
      </c>
      <c r="J115" s="40">
        <v>-4748.5</v>
      </c>
      <c r="K115" s="40">
        <v>3</v>
      </c>
      <c r="L115" s="40">
        <v>1</v>
      </c>
    </row>
    <row r="116" spans="2:12" hidden="1" outlineLevel="2" x14ac:dyDescent="0.25">
      <c r="B116" s="8">
        <v>1698990</v>
      </c>
      <c r="C116" t="s">
        <v>1450</v>
      </c>
      <c r="D116" s="281">
        <v>42041</v>
      </c>
      <c r="E116" s="8">
        <v>941861</v>
      </c>
      <c r="F116" s="13" t="s">
        <v>123</v>
      </c>
      <c r="G116" s="284" t="s">
        <v>264</v>
      </c>
      <c r="H116" s="40">
        <v>2509.4</v>
      </c>
      <c r="I116" s="40">
        <v>-359.9</v>
      </c>
      <c r="J116" s="40">
        <v>-2146.5</v>
      </c>
      <c r="K116" s="40">
        <v>3</v>
      </c>
      <c r="L116" s="40">
        <v>1</v>
      </c>
    </row>
    <row r="117" spans="2:12" hidden="1" outlineLevel="2" x14ac:dyDescent="0.25">
      <c r="B117" s="8">
        <v>1698990</v>
      </c>
      <c r="C117" t="s">
        <v>1450</v>
      </c>
      <c r="D117" s="281">
        <v>42044</v>
      </c>
      <c r="E117" s="8">
        <v>941861</v>
      </c>
      <c r="F117" s="13" t="s">
        <v>123</v>
      </c>
      <c r="G117" s="284" t="s">
        <v>264</v>
      </c>
      <c r="H117" s="40">
        <v>2509.4</v>
      </c>
      <c r="I117" s="40">
        <v>-359.9</v>
      </c>
      <c r="J117" s="40">
        <v>-2146.5</v>
      </c>
      <c r="K117" s="40">
        <v>3</v>
      </c>
      <c r="L117" s="40">
        <v>1</v>
      </c>
    </row>
    <row r="118" spans="2:12" hidden="1" outlineLevel="2" x14ac:dyDescent="0.25">
      <c r="B118" s="8">
        <v>1698990</v>
      </c>
      <c r="C118" t="s">
        <v>1450</v>
      </c>
      <c r="D118" s="281">
        <v>42045</v>
      </c>
      <c r="E118" s="8">
        <v>941861</v>
      </c>
      <c r="F118" s="13" t="s">
        <v>123</v>
      </c>
      <c r="G118" s="284" t="s">
        <v>264</v>
      </c>
      <c r="H118" s="40">
        <v>3045</v>
      </c>
      <c r="I118" s="40">
        <v>-528.38</v>
      </c>
      <c r="J118" s="40">
        <v>-2513.62</v>
      </c>
      <c r="K118" s="40">
        <v>3</v>
      </c>
      <c r="L118" s="40">
        <v>1</v>
      </c>
    </row>
    <row r="119" spans="2:12" hidden="1" outlineLevel="2" x14ac:dyDescent="0.25">
      <c r="B119" s="8">
        <v>1698990</v>
      </c>
      <c r="C119" t="s">
        <v>1450</v>
      </c>
      <c r="D119" s="281">
        <v>42046</v>
      </c>
      <c r="E119" s="8">
        <v>941861</v>
      </c>
      <c r="F119" s="13" t="s">
        <v>123</v>
      </c>
      <c r="G119" s="284" t="s">
        <v>264</v>
      </c>
      <c r="H119" s="40">
        <v>2509.4</v>
      </c>
      <c r="I119" s="40">
        <v>-359.9</v>
      </c>
      <c r="J119" s="40">
        <v>-2146.5</v>
      </c>
      <c r="K119" s="40">
        <v>3</v>
      </c>
      <c r="L119" s="40">
        <v>1</v>
      </c>
    </row>
    <row r="120" spans="2:12" hidden="1" outlineLevel="2" x14ac:dyDescent="0.25">
      <c r="B120" s="8">
        <v>1698990</v>
      </c>
      <c r="C120" t="s">
        <v>1450</v>
      </c>
      <c r="D120" s="281">
        <v>42047</v>
      </c>
      <c r="E120" s="8">
        <v>941861</v>
      </c>
      <c r="F120" s="13" t="s">
        <v>123</v>
      </c>
      <c r="G120" s="284" t="s">
        <v>264</v>
      </c>
      <c r="H120" s="40">
        <v>2509.4</v>
      </c>
      <c r="I120" s="40">
        <v>-359.9</v>
      </c>
      <c r="J120" s="40">
        <v>-2146.5</v>
      </c>
      <c r="K120" s="40">
        <v>3</v>
      </c>
      <c r="L120" s="40">
        <v>1</v>
      </c>
    </row>
    <row r="121" spans="2:12" hidden="1" outlineLevel="2" x14ac:dyDescent="0.25">
      <c r="B121" s="8">
        <v>895968</v>
      </c>
      <c r="C121" t="s">
        <v>1372</v>
      </c>
      <c r="D121" s="281">
        <v>42048</v>
      </c>
      <c r="E121" s="8">
        <v>795666</v>
      </c>
      <c r="F121" s="13" t="s">
        <v>123</v>
      </c>
      <c r="G121" s="284" t="s">
        <v>264</v>
      </c>
      <c r="H121" s="40">
        <v>349.4</v>
      </c>
      <c r="I121" s="40">
        <v>-30.3</v>
      </c>
      <c r="J121" s="40">
        <v>-179.64</v>
      </c>
      <c r="K121" s="40">
        <v>139.46</v>
      </c>
      <c r="L121" s="40">
        <v>1</v>
      </c>
    </row>
    <row r="122" spans="2:12" hidden="1" outlineLevel="2" x14ac:dyDescent="0.25">
      <c r="B122" s="8">
        <v>1698990</v>
      </c>
      <c r="C122" t="s">
        <v>1450</v>
      </c>
      <c r="D122" s="281">
        <v>42052</v>
      </c>
      <c r="E122" s="8">
        <v>941861</v>
      </c>
      <c r="F122" s="13" t="s">
        <v>123</v>
      </c>
      <c r="G122" s="284" t="s">
        <v>264</v>
      </c>
      <c r="H122" s="40">
        <v>2952.4</v>
      </c>
      <c r="I122" s="40">
        <v>-179.16</v>
      </c>
      <c r="J122" s="40">
        <v>-2770.24</v>
      </c>
      <c r="K122" s="40">
        <v>3</v>
      </c>
      <c r="L122" s="40">
        <v>1</v>
      </c>
    </row>
    <row r="123" spans="2:12" hidden="1" outlineLevel="2" x14ac:dyDescent="0.25">
      <c r="B123" s="8">
        <v>1698990</v>
      </c>
      <c r="C123" t="s">
        <v>1450</v>
      </c>
      <c r="D123" s="281">
        <v>42053</v>
      </c>
      <c r="E123" s="8">
        <v>941861</v>
      </c>
      <c r="F123" s="13" t="s">
        <v>123</v>
      </c>
      <c r="G123" s="284" t="s">
        <v>264</v>
      </c>
      <c r="H123" s="40">
        <v>2602</v>
      </c>
      <c r="I123" s="40">
        <v>-359.9</v>
      </c>
      <c r="J123" s="40">
        <v>-2239.1</v>
      </c>
      <c r="K123" s="40">
        <v>3</v>
      </c>
      <c r="L123" s="40">
        <v>1</v>
      </c>
    </row>
    <row r="124" spans="2:12" hidden="1" outlineLevel="2" x14ac:dyDescent="0.25">
      <c r="B124" s="8">
        <v>895968</v>
      </c>
      <c r="C124" t="s">
        <v>1372</v>
      </c>
      <c r="D124" s="281">
        <v>42053</v>
      </c>
      <c r="E124" s="8">
        <v>795666</v>
      </c>
      <c r="F124" s="13" t="s">
        <v>123</v>
      </c>
      <c r="G124" s="284" t="s">
        <v>264</v>
      </c>
      <c r="H124" s="40">
        <v>349.4</v>
      </c>
      <c r="I124" s="40">
        <v>-30.3</v>
      </c>
      <c r="J124" s="40">
        <v>-179.64</v>
      </c>
      <c r="K124" s="40">
        <v>139.46</v>
      </c>
      <c r="L124" s="40">
        <v>1</v>
      </c>
    </row>
    <row r="125" spans="2:12" hidden="1" outlineLevel="2" x14ac:dyDescent="0.25">
      <c r="B125" s="8">
        <v>1698990</v>
      </c>
      <c r="C125" t="s">
        <v>1450</v>
      </c>
      <c r="D125" s="281">
        <v>42054</v>
      </c>
      <c r="E125" s="8">
        <v>941861</v>
      </c>
      <c r="F125" s="13" t="s">
        <v>123</v>
      </c>
      <c r="G125" s="284" t="s">
        <v>264</v>
      </c>
      <c r="H125" s="40">
        <v>2509.4</v>
      </c>
      <c r="I125" s="40">
        <v>-359.9</v>
      </c>
      <c r="J125" s="40">
        <v>-2146.5</v>
      </c>
      <c r="K125" s="40">
        <v>3</v>
      </c>
      <c r="L125" s="40">
        <v>1</v>
      </c>
    </row>
    <row r="126" spans="2:12" hidden="1" outlineLevel="2" x14ac:dyDescent="0.25">
      <c r="B126" s="8">
        <v>1698990</v>
      </c>
      <c r="C126" t="s">
        <v>1450</v>
      </c>
      <c r="D126" s="281">
        <v>42055</v>
      </c>
      <c r="E126" s="8">
        <v>941861</v>
      </c>
      <c r="F126" s="13" t="s">
        <v>123</v>
      </c>
      <c r="G126" s="284" t="s">
        <v>264</v>
      </c>
      <c r="H126" s="40">
        <v>2509.4</v>
      </c>
      <c r="I126" s="40">
        <v>-359.9</v>
      </c>
      <c r="J126" s="40">
        <v>-2146.5</v>
      </c>
      <c r="K126" s="40">
        <v>3</v>
      </c>
      <c r="L126" s="40">
        <v>1</v>
      </c>
    </row>
    <row r="127" spans="2:12" hidden="1" outlineLevel="2" x14ac:dyDescent="0.25">
      <c r="B127" s="8">
        <v>1698990</v>
      </c>
      <c r="C127" t="s">
        <v>1450</v>
      </c>
      <c r="D127" s="281">
        <v>42058</v>
      </c>
      <c r="E127" s="8">
        <v>941861</v>
      </c>
      <c r="F127" s="13" t="s">
        <v>123</v>
      </c>
      <c r="G127" s="284" t="s">
        <v>264</v>
      </c>
      <c r="H127" s="40">
        <v>792.4</v>
      </c>
      <c r="I127" s="40">
        <v>-179.16</v>
      </c>
      <c r="J127" s="40">
        <v>-610.24</v>
      </c>
      <c r="K127" s="40">
        <v>3</v>
      </c>
      <c r="L127" s="40">
        <v>1</v>
      </c>
    </row>
    <row r="128" spans="2:12" hidden="1" outlineLevel="2" x14ac:dyDescent="0.25">
      <c r="B128" s="8">
        <v>1698990</v>
      </c>
      <c r="C128" t="s">
        <v>1450</v>
      </c>
      <c r="D128" s="281">
        <v>42067</v>
      </c>
      <c r="E128" s="8">
        <v>941861</v>
      </c>
      <c r="F128" s="13" t="s">
        <v>123</v>
      </c>
      <c r="G128" s="284" t="s">
        <v>264</v>
      </c>
      <c r="H128" s="40">
        <v>792.4</v>
      </c>
      <c r="I128" s="40">
        <v>-179.16</v>
      </c>
      <c r="J128" s="40">
        <v>-610.24</v>
      </c>
      <c r="K128" s="40">
        <v>3</v>
      </c>
      <c r="L128" s="40">
        <v>1</v>
      </c>
    </row>
    <row r="129" spans="2:12" hidden="1" outlineLevel="2" x14ac:dyDescent="0.25">
      <c r="B129" s="8">
        <v>1682647</v>
      </c>
      <c r="C129" t="s">
        <v>1443</v>
      </c>
      <c r="D129" s="281">
        <v>42080</v>
      </c>
      <c r="E129" s="8">
        <v>863859</v>
      </c>
      <c r="F129" s="13" t="s">
        <v>123</v>
      </c>
      <c r="G129" s="284" t="s">
        <v>264</v>
      </c>
      <c r="H129" s="40">
        <v>7206</v>
      </c>
      <c r="I129" s="40">
        <v>-1741.93</v>
      </c>
      <c r="J129" s="40">
        <v>-5464.07</v>
      </c>
      <c r="K129" s="40">
        <v>0</v>
      </c>
      <c r="L129" s="40">
        <v>1</v>
      </c>
    </row>
    <row r="130" spans="2:12" hidden="1" outlineLevel="2" x14ac:dyDescent="0.25">
      <c r="B130" s="8">
        <v>895968</v>
      </c>
      <c r="C130" t="s">
        <v>1372</v>
      </c>
      <c r="D130" s="281">
        <v>42088</v>
      </c>
      <c r="E130" s="8">
        <v>795666</v>
      </c>
      <c r="F130" s="13" t="s">
        <v>123</v>
      </c>
      <c r="G130" s="284" t="s">
        <v>264</v>
      </c>
      <c r="H130" s="40">
        <v>10440.48</v>
      </c>
      <c r="I130" s="40">
        <v>-916.46</v>
      </c>
      <c r="J130" s="40">
        <v>-8725.2800000000007</v>
      </c>
      <c r="K130" s="40">
        <v>798.74</v>
      </c>
      <c r="L130" s="40">
        <v>1</v>
      </c>
    </row>
    <row r="131" spans="2:12" hidden="1" outlineLevel="2" x14ac:dyDescent="0.25">
      <c r="B131" s="8">
        <v>1682647</v>
      </c>
      <c r="C131" t="s">
        <v>1443</v>
      </c>
      <c r="D131" s="281">
        <v>42094</v>
      </c>
      <c r="E131" s="8">
        <v>863859</v>
      </c>
      <c r="F131" s="13" t="s">
        <v>123</v>
      </c>
      <c r="G131" s="284" t="s">
        <v>264</v>
      </c>
      <c r="H131" s="40">
        <v>743</v>
      </c>
      <c r="I131" s="40">
        <v>-531.38</v>
      </c>
      <c r="J131" s="40">
        <v>-211.62</v>
      </c>
      <c r="K131" s="40">
        <v>0</v>
      </c>
      <c r="L131" s="40">
        <v>1</v>
      </c>
    </row>
    <row r="132" spans="2:12" hidden="1" outlineLevel="2" x14ac:dyDescent="0.25">
      <c r="B132" s="8">
        <v>895968</v>
      </c>
      <c r="C132" t="s">
        <v>1372</v>
      </c>
      <c r="D132" s="281">
        <v>42094</v>
      </c>
      <c r="E132" s="8">
        <v>795666</v>
      </c>
      <c r="F132" s="13" t="s">
        <v>123</v>
      </c>
      <c r="G132" s="284" t="s">
        <v>264</v>
      </c>
      <c r="H132" s="40">
        <v>636.20000000000005</v>
      </c>
      <c r="I132" s="40">
        <v>-68.73</v>
      </c>
      <c r="J132" s="40">
        <v>-567.47</v>
      </c>
      <c r="K132" s="40">
        <v>0</v>
      </c>
      <c r="L132" s="40">
        <v>1</v>
      </c>
    </row>
    <row r="133" spans="2:12" hidden="1" outlineLevel="2" x14ac:dyDescent="0.25">
      <c r="B133" s="8">
        <v>1682647</v>
      </c>
      <c r="C133" t="s">
        <v>1443</v>
      </c>
      <c r="D133" s="281">
        <v>42095</v>
      </c>
      <c r="E133" s="8">
        <v>863859</v>
      </c>
      <c r="F133" s="13" t="s">
        <v>123</v>
      </c>
      <c r="G133" s="284" t="s">
        <v>264</v>
      </c>
      <c r="H133" s="40">
        <v>300</v>
      </c>
      <c r="I133" s="40">
        <v>-362.9</v>
      </c>
      <c r="J133" s="40">
        <v>0</v>
      </c>
      <c r="K133" s="40">
        <v>-62.9</v>
      </c>
      <c r="L133" s="40">
        <v>1</v>
      </c>
    </row>
    <row r="134" spans="2:12" hidden="1" outlineLevel="2" x14ac:dyDescent="0.25">
      <c r="B134" s="8">
        <v>1682647</v>
      </c>
      <c r="C134" t="s">
        <v>1443</v>
      </c>
      <c r="D134" s="281">
        <v>42096</v>
      </c>
      <c r="E134" s="8">
        <v>863859</v>
      </c>
      <c r="F134" s="13" t="s">
        <v>123</v>
      </c>
      <c r="G134" s="284" t="s">
        <v>264</v>
      </c>
      <c r="H134" s="40">
        <v>300</v>
      </c>
      <c r="I134" s="40">
        <v>-362.9</v>
      </c>
      <c r="J134" s="40">
        <v>0</v>
      </c>
      <c r="K134" s="40">
        <v>-62.9</v>
      </c>
      <c r="L134" s="40">
        <v>1</v>
      </c>
    </row>
    <row r="135" spans="2:12" hidden="1" outlineLevel="2" x14ac:dyDescent="0.25">
      <c r="B135" s="8">
        <v>1682647</v>
      </c>
      <c r="C135" t="s">
        <v>1443</v>
      </c>
      <c r="D135" s="281">
        <v>42097</v>
      </c>
      <c r="E135" s="8">
        <v>863859</v>
      </c>
      <c r="F135" s="13" t="s">
        <v>123</v>
      </c>
      <c r="G135" s="284" t="s">
        <v>264</v>
      </c>
      <c r="H135" s="40">
        <v>300</v>
      </c>
      <c r="I135" s="40">
        <v>-362.9</v>
      </c>
      <c r="J135" s="40">
        <v>0</v>
      </c>
      <c r="K135" s="40">
        <v>-62.9</v>
      </c>
      <c r="L135" s="40">
        <v>1</v>
      </c>
    </row>
    <row r="136" spans="2:12" hidden="1" outlineLevel="2" x14ac:dyDescent="0.25">
      <c r="B136" s="8">
        <v>1682647</v>
      </c>
      <c r="C136" t="s">
        <v>1443</v>
      </c>
      <c r="D136" s="281">
        <v>42100</v>
      </c>
      <c r="E136" s="8">
        <v>863859</v>
      </c>
      <c r="F136" s="13" t="s">
        <v>123</v>
      </c>
      <c r="G136" s="284" t="s">
        <v>264</v>
      </c>
      <c r="H136" s="40">
        <v>392.6</v>
      </c>
      <c r="I136" s="40">
        <v>-362.9</v>
      </c>
      <c r="J136" s="40">
        <v>-29.7</v>
      </c>
      <c r="K136" s="40">
        <v>0</v>
      </c>
      <c r="L136" s="40">
        <v>1</v>
      </c>
    </row>
    <row r="137" spans="2:12" hidden="1" outlineLevel="2" x14ac:dyDescent="0.25">
      <c r="B137" s="8">
        <v>1682647</v>
      </c>
      <c r="C137" t="s">
        <v>1443</v>
      </c>
      <c r="D137" s="281">
        <v>42101</v>
      </c>
      <c r="E137" s="8">
        <v>863859</v>
      </c>
      <c r="F137" s="13" t="s">
        <v>123</v>
      </c>
      <c r="G137" s="284" t="s">
        <v>264</v>
      </c>
      <c r="H137" s="40">
        <v>743</v>
      </c>
      <c r="I137" s="40">
        <v>-531.38</v>
      </c>
      <c r="J137" s="40">
        <v>-211.62</v>
      </c>
      <c r="K137" s="40">
        <v>0</v>
      </c>
      <c r="L137" s="40">
        <v>1</v>
      </c>
    </row>
    <row r="138" spans="2:12" hidden="1" outlineLevel="2" x14ac:dyDescent="0.25">
      <c r="B138" s="8">
        <v>1682647</v>
      </c>
      <c r="C138" t="s">
        <v>1443</v>
      </c>
      <c r="D138" s="281">
        <v>42102</v>
      </c>
      <c r="E138" s="8">
        <v>863859</v>
      </c>
      <c r="F138" s="13" t="s">
        <v>123</v>
      </c>
      <c r="G138" s="284" t="s">
        <v>264</v>
      </c>
      <c r="H138" s="40">
        <v>300</v>
      </c>
      <c r="I138" s="40">
        <v>-362.9</v>
      </c>
      <c r="J138" s="40">
        <v>0</v>
      </c>
      <c r="K138" s="40">
        <v>-62.9</v>
      </c>
      <c r="L138" s="40">
        <v>1</v>
      </c>
    </row>
    <row r="139" spans="2:12" hidden="1" outlineLevel="2" x14ac:dyDescent="0.25">
      <c r="B139" s="8">
        <v>1682647</v>
      </c>
      <c r="C139" t="s">
        <v>1443</v>
      </c>
      <c r="D139" s="281">
        <v>42103</v>
      </c>
      <c r="E139" s="8">
        <v>863859</v>
      </c>
      <c r="F139" s="13" t="s">
        <v>123</v>
      </c>
      <c r="G139" s="284" t="s">
        <v>264</v>
      </c>
      <c r="H139" s="40">
        <v>300</v>
      </c>
      <c r="I139" s="40">
        <v>-362.9</v>
      </c>
      <c r="J139" s="40">
        <v>0</v>
      </c>
      <c r="K139" s="40">
        <v>-62.9</v>
      </c>
      <c r="L139" s="40">
        <v>1</v>
      </c>
    </row>
    <row r="140" spans="2:12" hidden="1" outlineLevel="2" x14ac:dyDescent="0.25">
      <c r="B140" s="8">
        <v>895968</v>
      </c>
      <c r="C140" t="s">
        <v>1372</v>
      </c>
      <c r="D140" s="281">
        <v>42104</v>
      </c>
      <c r="E140" s="8">
        <v>795666</v>
      </c>
      <c r="F140" s="13" t="s">
        <v>123</v>
      </c>
      <c r="G140" s="284" t="s">
        <v>264</v>
      </c>
      <c r="H140" s="40">
        <v>1522</v>
      </c>
      <c r="I140" s="40">
        <v>-362.9</v>
      </c>
      <c r="J140" s="40">
        <v>-1159.0999999999999</v>
      </c>
      <c r="K140" s="40">
        <v>0</v>
      </c>
      <c r="L140" s="40">
        <v>1</v>
      </c>
    </row>
    <row r="141" spans="2:12" hidden="1" outlineLevel="2" x14ac:dyDescent="0.25">
      <c r="B141" s="8">
        <v>1682647</v>
      </c>
      <c r="C141" t="s">
        <v>1443</v>
      </c>
      <c r="D141" s="281">
        <v>42104</v>
      </c>
      <c r="E141" s="8">
        <v>863859</v>
      </c>
      <c r="F141" s="13" t="s">
        <v>123</v>
      </c>
      <c r="G141" s="284" t="s">
        <v>264</v>
      </c>
      <c r="H141" s="40">
        <v>300</v>
      </c>
      <c r="I141" s="40">
        <v>-362.9</v>
      </c>
      <c r="J141" s="40">
        <v>0</v>
      </c>
      <c r="K141" s="40">
        <v>-62.9</v>
      </c>
      <c r="L141" s="40">
        <v>1</v>
      </c>
    </row>
    <row r="142" spans="2:12" hidden="1" outlineLevel="2" x14ac:dyDescent="0.25">
      <c r="B142" s="8">
        <v>895968</v>
      </c>
      <c r="C142" t="s">
        <v>1372</v>
      </c>
      <c r="D142" s="281">
        <v>42107</v>
      </c>
      <c r="E142" s="8">
        <v>795666</v>
      </c>
      <c r="F142" s="13" t="s">
        <v>123</v>
      </c>
      <c r="G142" s="284" t="s">
        <v>264</v>
      </c>
      <c r="H142" s="40">
        <v>1522</v>
      </c>
      <c r="I142" s="40">
        <v>-362.9</v>
      </c>
      <c r="J142" s="40">
        <v>-1159.0999999999999</v>
      </c>
      <c r="K142" s="40">
        <v>0</v>
      </c>
      <c r="L142" s="40">
        <v>1</v>
      </c>
    </row>
    <row r="143" spans="2:12" hidden="1" outlineLevel="2" x14ac:dyDescent="0.25">
      <c r="B143" s="8">
        <v>1682647</v>
      </c>
      <c r="C143" t="s">
        <v>1443</v>
      </c>
      <c r="D143" s="281">
        <v>42107</v>
      </c>
      <c r="E143" s="8">
        <v>863859</v>
      </c>
      <c r="F143" s="13" t="s">
        <v>123</v>
      </c>
      <c r="G143" s="284" t="s">
        <v>264</v>
      </c>
      <c r="H143" s="40">
        <v>300</v>
      </c>
      <c r="I143" s="40">
        <v>-362.9</v>
      </c>
      <c r="J143" s="40">
        <v>0</v>
      </c>
      <c r="K143" s="40">
        <v>-62.9</v>
      </c>
      <c r="L143" s="40">
        <v>1</v>
      </c>
    </row>
    <row r="144" spans="2:12" hidden="1" outlineLevel="2" x14ac:dyDescent="0.25">
      <c r="B144" s="8">
        <v>895968</v>
      </c>
      <c r="C144" t="s">
        <v>1372</v>
      </c>
      <c r="D144" s="281">
        <v>42108</v>
      </c>
      <c r="E144" s="8">
        <v>795666</v>
      </c>
      <c r="F144" s="13" t="s">
        <v>123</v>
      </c>
      <c r="G144" s="284" t="s">
        <v>264</v>
      </c>
      <c r="H144" s="40">
        <v>2057.6</v>
      </c>
      <c r="I144" s="40">
        <v>-531.38</v>
      </c>
      <c r="J144" s="40">
        <v>-1526.22</v>
      </c>
      <c r="K144" s="40">
        <v>0</v>
      </c>
      <c r="L144" s="40">
        <v>1</v>
      </c>
    </row>
    <row r="145" spans="2:12" hidden="1" outlineLevel="2" x14ac:dyDescent="0.25">
      <c r="B145" s="8">
        <v>1682647</v>
      </c>
      <c r="C145" t="s">
        <v>1443</v>
      </c>
      <c r="D145" s="281">
        <v>42108</v>
      </c>
      <c r="E145" s="8">
        <v>863859</v>
      </c>
      <c r="F145" s="13" t="s">
        <v>123</v>
      </c>
      <c r="G145" s="284" t="s">
        <v>264</v>
      </c>
      <c r="H145" s="40">
        <v>743</v>
      </c>
      <c r="I145" s="40">
        <v>-531.38</v>
      </c>
      <c r="J145" s="40">
        <v>-211.62</v>
      </c>
      <c r="K145" s="40">
        <v>0</v>
      </c>
      <c r="L145" s="40">
        <v>1</v>
      </c>
    </row>
    <row r="146" spans="2:12" hidden="1" outlineLevel="2" x14ac:dyDescent="0.25">
      <c r="B146" s="8">
        <v>895968</v>
      </c>
      <c r="C146" t="s">
        <v>1372</v>
      </c>
      <c r="D146" s="281">
        <v>42109</v>
      </c>
      <c r="E146" s="8">
        <v>795666</v>
      </c>
      <c r="F146" s="13" t="s">
        <v>123</v>
      </c>
      <c r="G146" s="284" t="s">
        <v>264</v>
      </c>
      <c r="H146" s="40">
        <v>1522</v>
      </c>
      <c r="I146" s="40">
        <v>-362.9</v>
      </c>
      <c r="J146" s="40">
        <v>-1159.0999999999999</v>
      </c>
      <c r="K146" s="40">
        <v>0</v>
      </c>
      <c r="L146" s="40">
        <v>1</v>
      </c>
    </row>
    <row r="147" spans="2:12" hidden="1" outlineLevel="2" x14ac:dyDescent="0.25">
      <c r="B147" s="8">
        <v>1682647</v>
      </c>
      <c r="C147" t="s">
        <v>1443</v>
      </c>
      <c r="D147" s="281">
        <v>42109</v>
      </c>
      <c r="E147" s="8">
        <v>863859</v>
      </c>
      <c r="F147" s="13" t="s">
        <v>123</v>
      </c>
      <c r="G147" s="284" t="s">
        <v>264</v>
      </c>
      <c r="H147" s="40">
        <v>392.6</v>
      </c>
      <c r="I147" s="40">
        <v>-362.9</v>
      </c>
      <c r="J147" s="40">
        <v>-29.7</v>
      </c>
      <c r="K147" s="40">
        <v>0</v>
      </c>
      <c r="L147" s="40">
        <v>1</v>
      </c>
    </row>
    <row r="148" spans="2:12" hidden="1" outlineLevel="2" x14ac:dyDescent="0.25">
      <c r="B148" s="8">
        <v>895968</v>
      </c>
      <c r="C148" t="s">
        <v>1372</v>
      </c>
      <c r="D148" s="281">
        <v>42110</v>
      </c>
      <c r="E148" s="8">
        <v>795666</v>
      </c>
      <c r="F148" s="13" t="s">
        <v>123</v>
      </c>
      <c r="G148" s="284" t="s">
        <v>264</v>
      </c>
      <c r="H148" s="40">
        <v>1522</v>
      </c>
      <c r="I148" s="40">
        <v>-362.9</v>
      </c>
      <c r="J148" s="40">
        <v>-1159.0999999999999</v>
      </c>
      <c r="K148" s="40">
        <v>0</v>
      </c>
      <c r="L148" s="40">
        <v>1</v>
      </c>
    </row>
    <row r="149" spans="2:12" hidden="1" outlineLevel="2" x14ac:dyDescent="0.25">
      <c r="B149" s="8">
        <v>1682647</v>
      </c>
      <c r="C149" t="s">
        <v>1443</v>
      </c>
      <c r="D149" s="281">
        <v>42110</v>
      </c>
      <c r="E149" s="8">
        <v>863859</v>
      </c>
      <c r="F149" s="13" t="s">
        <v>123</v>
      </c>
      <c r="G149" s="284" t="s">
        <v>264</v>
      </c>
      <c r="H149" s="40">
        <v>600</v>
      </c>
      <c r="I149" s="40">
        <v>-362.9</v>
      </c>
      <c r="J149" s="40">
        <v>-237.1</v>
      </c>
      <c r="K149" s="40">
        <v>0</v>
      </c>
      <c r="L149" s="40">
        <v>1</v>
      </c>
    </row>
    <row r="150" spans="2:12" hidden="1" outlineLevel="2" x14ac:dyDescent="0.25">
      <c r="B150" s="8">
        <v>895968</v>
      </c>
      <c r="C150" t="s">
        <v>1372</v>
      </c>
      <c r="D150" s="281">
        <v>42111</v>
      </c>
      <c r="E150" s="8">
        <v>795666</v>
      </c>
      <c r="F150" s="13" t="s">
        <v>123</v>
      </c>
      <c r="G150" s="284" t="s">
        <v>264</v>
      </c>
      <c r="H150" s="40">
        <v>1522</v>
      </c>
      <c r="I150" s="40">
        <v>-362.9</v>
      </c>
      <c r="J150" s="40">
        <v>-1159.0999999999999</v>
      </c>
      <c r="K150" s="40">
        <v>0</v>
      </c>
      <c r="L150" s="40">
        <v>1</v>
      </c>
    </row>
    <row r="151" spans="2:12" hidden="1" outlineLevel="2" x14ac:dyDescent="0.25">
      <c r="B151" s="8">
        <v>895968</v>
      </c>
      <c r="C151" t="s">
        <v>1372</v>
      </c>
      <c r="D151" s="281">
        <v>42114</v>
      </c>
      <c r="E151" s="8">
        <v>795666</v>
      </c>
      <c r="F151" s="13" t="s">
        <v>123</v>
      </c>
      <c r="G151" s="284" t="s">
        <v>264</v>
      </c>
      <c r="H151" s="40">
        <v>2057.6</v>
      </c>
      <c r="I151" s="40">
        <v>-531.38</v>
      </c>
      <c r="J151" s="40">
        <v>-1526.22</v>
      </c>
      <c r="K151" s="40">
        <v>0</v>
      </c>
      <c r="L151" s="40">
        <v>1</v>
      </c>
    </row>
    <row r="152" spans="2:12" hidden="1" outlineLevel="2" x14ac:dyDescent="0.25">
      <c r="B152" s="8">
        <v>1682647</v>
      </c>
      <c r="C152" t="s">
        <v>1443</v>
      </c>
      <c r="D152" s="281">
        <v>42114</v>
      </c>
      <c r="E152" s="8">
        <v>863859</v>
      </c>
      <c r="F152" s="13" t="s">
        <v>123</v>
      </c>
      <c r="G152" s="284" t="s">
        <v>264</v>
      </c>
      <c r="H152" s="40">
        <v>743</v>
      </c>
      <c r="I152" s="40">
        <v>-531.38</v>
      </c>
      <c r="J152" s="40">
        <v>-211.62</v>
      </c>
      <c r="K152" s="40">
        <v>0</v>
      </c>
      <c r="L152" s="40">
        <v>1</v>
      </c>
    </row>
    <row r="153" spans="2:12" hidden="1" outlineLevel="2" x14ac:dyDescent="0.25">
      <c r="B153" s="8">
        <v>895968</v>
      </c>
      <c r="C153" t="s">
        <v>1372</v>
      </c>
      <c r="D153" s="281">
        <v>42115</v>
      </c>
      <c r="E153" s="8">
        <v>795666</v>
      </c>
      <c r="F153" s="13" t="s">
        <v>123</v>
      </c>
      <c r="G153" s="284" t="s">
        <v>264</v>
      </c>
      <c r="H153" s="40">
        <v>1522</v>
      </c>
      <c r="I153" s="40">
        <v>-362.9</v>
      </c>
      <c r="J153" s="40">
        <v>-1159.0999999999999</v>
      </c>
      <c r="K153" s="40">
        <v>0</v>
      </c>
      <c r="L153" s="40">
        <v>1</v>
      </c>
    </row>
    <row r="154" spans="2:12" hidden="1" outlineLevel="2" x14ac:dyDescent="0.25">
      <c r="B154" s="8">
        <v>1682647</v>
      </c>
      <c r="C154" t="s">
        <v>1443</v>
      </c>
      <c r="D154" s="281">
        <v>42115</v>
      </c>
      <c r="E154" s="8">
        <v>863859</v>
      </c>
      <c r="F154" s="13" t="s">
        <v>123</v>
      </c>
      <c r="G154" s="284" t="s">
        <v>264</v>
      </c>
      <c r="H154" s="40">
        <v>300</v>
      </c>
      <c r="I154" s="40">
        <v>-362.9</v>
      </c>
      <c r="J154" s="40">
        <v>0</v>
      </c>
      <c r="K154" s="40">
        <v>-62.9</v>
      </c>
      <c r="L154" s="40">
        <v>1</v>
      </c>
    </row>
    <row r="155" spans="2:12" hidden="1" outlineLevel="2" x14ac:dyDescent="0.25">
      <c r="B155" s="8">
        <v>895968</v>
      </c>
      <c r="C155" t="s">
        <v>1372</v>
      </c>
      <c r="D155" s="281">
        <v>42116</v>
      </c>
      <c r="E155" s="8">
        <v>795666</v>
      </c>
      <c r="F155" s="13" t="s">
        <v>123</v>
      </c>
      <c r="G155" s="284" t="s">
        <v>264</v>
      </c>
      <c r="H155" s="40">
        <v>1522</v>
      </c>
      <c r="I155" s="40">
        <v>-362.9</v>
      </c>
      <c r="J155" s="40">
        <v>-1159.0999999999999</v>
      </c>
      <c r="K155" s="40">
        <v>0</v>
      </c>
      <c r="L155" s="40">
        <v>1</v>
      </c>
    </row>
    <row r="156" spans="2:12" hidden="1" outlineLevel="2" x14ac:dyDescent="0.25">
      <c r="B156" s="8">
        <v>1682647</v>
      </c>
      <c r="C156" t="s">
        <v>1443</v>
      </c>
      <c r="D156" s="281">
        <v>42116</v>
      </c>
      <c r="E156" s="8">
        <v>863859</v>
      </c>
      <c r="F156" s="13" t="s">
        <v>123</v>
      </c>
      <c r="G156" s="284" t="s">
        <v>264</v>
      </c>
      <c r="H156" s="40">
        <v>196.3</v>
      </c>
      <c r="I156" s="40">
        <v>-181.45</v>
      </c>
      <c r="J156" s="40">
        <v>-14.85</v>
      </c>
      <c r="K156" s="40">
        <v>0</v>
      </c>
      <c r="L156" s="40">
        <v>1</v>
      </c>
    </row>
    <row r="157" spans="2:12" hidden="1" outlineLevel="2" x14ac:dyDescent="0.25">
      <c r="B157" s="8">
        <v>1682647</v>
      </c>
      <c r="C157" t="s">
        <v>1443</v>
      </c>
      <c r="D157" s="281">
        <v>42116</v>
      </c>
      <c r="E157" s="8">
        <v>863859</v>
      </c>
      <c r="F157" s="13" t="s">
        <v>123</v>
      </c>
      <c r="G157" s="284" t="s">
        <v>264</v>
      </c>
      <c r="H157" s="40">
        <v>196.3</v>
      </c>
      <c r="I157" s="40">
        <v>-181.45</v>
      </c>
      <c r="J157" s="40">
        <v>-14.85</v>
      </c>
      <c r="K157" s="40">
        <v>0</v>
      </c>
      <c r="L157" s="40">
        <v>1</v>
      </c>
    </row>
    <row r="158" spans="2:12" hidden="1" outlineLevel="2" x14ac:dyDescent="0.25">
      <c r="B158" s="8">
        <v>895968</v>
      </c>
      <c r="C158" t="s">
        <v>1372</v>
      </c>
      <c r="D158" s="281">
        <v>42118</v>
      </c>
      <c r="E158" s="8">
        <v>795666</v>
      </c>
      <c r="F158" s="13" t="s">
        <v>123</v>
      </c>
      <c r="G158" s="284" t="s">
        <v>264</v>
      </c>
      <c r="H158" s="40">
        <v>1522</v>
      </c>
      <c r="I158" s="40">
        <v>-362.9</v>
      </c>
      <c r="J158" s="40">
        <v>-1159.0999999999999</v>
      </c>
      <c r="K158" s="40">
        <v>0</v>
      </c>
      <c r="L158" s="40">
        <v>1</v>
      </c>
    </row>
    <row r="159" spans="2:12" hidden="1" outlineLevel="2" x14ac:dyDescent="0.25">
      <c r="B159" s="8">
        <v>1682647</v>
      </c>
      <c r="C159" t="s">
        <v>1443</v>
      </c>
      <c r="D159" s="281">
        <v>42118</v>
      </c>
      <c r="E159" s="8">
        <v>863859</v>
      </c>
      <c r="F159" s="13" t="s">
        <v>123</v>
      </c>
      <c r="G159" s="284" t="s">
        <v>264</v>
      </c>
      <c r="H159" s="40">
        <v>300</v>
      </c>
      <c r="I159" s="40">
        <v>-362.9</v>
      </c>
      <c r="J159" s="40">
        <v>0</v>
      </c>
      <c r="K159" s="40">
        <v>-62.9</v>
      </c>
      <c r="L159" s="40">
        <v>1</v>
      </c>
    </row>
    <row r="160" spans="2:12" hidden="1" outlineLevel="2" x14ac:dyDescent="0.25">
      <c r="B160" s="8">
        <v>895968</v>
      </c>
      <c r="C160" t="s">
        <v>1372</v>
      </c>
      <c r="D160" s="281">
        <v>42123</v>
      </c>
      <c r="E160" s="8">
        <v>795666</v>
      </c>
      <c r="F160" s="13" t="s">
        <v>123</v>
      </c>
      <c r="G160" s="284" t="s">
        <v>264</v>
      </c>
      <c r="H160" s="40">
        <v>1965</v>
      </c>
      <c r="I160" s="40">
        <v>-531.38</v>
      </c>
      <c r="J160" s="40">
        <v>-1433.62</v>
      </c>
      <c r="K160" s="40">
        <v>0</v>
      </c>
      <c r="L160" s="40">
        <v>1</v>
      </c>
    </row>
    <row r="161" spans="2:12" hidden="1" outlineLevel="2" x14ac:dyDescent="0.25">
      <c r="B161" s="8">
        <v>1682647</v>
      </c>
      <c r="C161" t="s">
        <v>1443</v>
      </c>
      <c r="D161" s="281">
        <v>42123</v>
      </c>
      <c r="E161" s="8">
        <v>863859</v>
      </c>
      <c r="F161" s="13" t="s">
        <v>123</v>
      </c>
      <c r="G161" s="284" t="s">
        <v>264</v>
      </c>
      <c r="H161" s="40">
        <v>835.6</v>
      </c>
      <c r="I161" s="40">
        <v>-531.38</v>
      </c>
      <c r="J161" s="40">
        <v>-304.22000000000003</v>
      </c>
      <c r="K161" s="40">
        <v>0</v>
      </c>
      <c r="L161" s="40">
        <v>1</v>
      </c>
    </row>
    <row r="162" spans="2:12" hidden="1" outlineLevel="2" x14ac:dyDescent="0.25">
      <c r="B162" s="8">
        <v>895968</v>
      </c>
      <c r="C162" t="s">
        <v>1372</v>
      </c>
      <c r="D162" s="281">
        <v>42124</v>
      </c>
      <c r="E162" s="8">
        <v>795666</v>
      </c>
      <c r="F162" s="13" t="s">
        <v>123</v>
      </c>
      <c r="G162" s="284" t="s">
        <v>264</v>
      </c>
      <c r="H162" s="40">
        <v>10139.48</v>
      </c>
      <c r="I162" s="40">
        <v>-1108.1600000000001</v>
      </c>
      <c r="J162" s="40">
        <v>-9031.32</v>
      </c>
      <c r="K162" s="40">
        <v>0</v>
      </c>
      <c r="L162" s="40">
        <v>1</v>
      </c>
    </row>
    <row r="163" spans="2:12" hidden="1" outlineLevel="2" x14ac:dyDescent="0.25">
      <c r="B163" s="8">
        <v>1682647</v>
      </c>
      <c r="C163" t="s">
        <v>1443</v>
      </c>
      <c r="D163" s="281">
        <v>42124</v>
      </c>
      <c r="E163" s="8">
        <v>863859</v>
      </c>
      <c r="F163" s="13" t="s">
        <v>123</v>
      </c>
      <c r="G163" s="284" t="s">
        <v>264</v>
      </c>
      <c r="H163" s="40">
        <v>300</v>
      </c>
      <c r="I163" s="40">
        <v>-362.9</v>
      </c>
      <c r="J163" s="40">
        <v>0</v>
      </c>
      <c r="K163" s="40">
        <v>-62.9</v>
      </c>
      <c r="L163" s="40">
        <v>1</v>
      </c>
    </row>
    <row r="164" spans="2:12" hidden="1" outlineLevel="2" x14ac:dyDescent="0.25">
      <c r="B164" s="8">
        <v>895968</v>
      </c>
      <c r="C164" t="s">
        <v>1372</v>
      </c>
      <c r="D164" s="281">
        <v>42125</v>
      </c>
      <c r="E164" s="8">
        <v>795666</v>
      </c>
      <c r="F164" s="13" t="s">
        <v>123</v>
      </c>
      <c r="G164" s="284" t="s">
        <v>264</v>
      </c>
      <c r="H164" s="40">
        <v>1522</v>
      </c>
      <c r="I164" s="40">
        <v>-63.7</v>
      </c>
      <c r="J164" s="40">
        <v>-1458.3</v>
      </c>
      <c r="K164" s="40">
        <v>0</v>
      </c>
      <c r="L164" s="40">
        <v>1</v>
      </c>
    </row>
    <row r="165" spans="2:12" hidden="1" outlineLevel="2" x14ac:dyDescent="0.25">
      <c r="B165" s="8">
        <v>1682647</v>
      </c>
      <c r="C165" t="s">
        <v>1443</v>
      </c>
      <c r="D165" s="281">
        <v>42125</v>
      </c>
      <c r="E165" s="8">
        <v>863859</v>
      </c>
      <c r="F165" s="13" t="s">
        <v>123</v>
      </c>
      <c r="G165" s="284" t="s">
        <v>264</v>
      </c>
      <c r="H165" s="40">
        <v>300</v>
      </c>
      <c r="I165" s="40">
        <v>-63.7</v>
      </c>
      <c r="J165" s="40">
        <v>-236.3</v>
      </c>
      <c r="K165" s="40">
        <v>0</v>
      </c>
      <c r="L165" s="40">
        <v>1</v>
      </c>
    </row>
    <row r="166" spans="2:12" hidden="1" outlineLevel="2" x14ac:dyDescent="0.25">
      <c r="B166" s="8">
        <v>895968</v>
      </c>
      <c r="C166" t="s">
        <v>1372</v>
      </c>
      <c r="D166" s="281">
        <v>42128</v>
      </c>
      <c r="E166" s="8">
        <v>795666</v>
      </c>
      <c r="F166" s="13" t="s">
        <v>123</v>
      </c>
      <c r="G166" s="284" t="s">
        <v>264</v>
      </c>
      <c r="H166" s="40">
        <v>1614.6</v>
      </c>
      <c r="I166" s="40">
        <v>-85.3</v>
      </c>
      <c r="J166" s="40">
        <v>-1529.3</v>
      </c>
      <c r="K166" s="40">
        <v>0</v>
      </c>
      <c r="L166" s="40">
        <v>1</v>
      </c>
    </row>
    <row r="167" spans="2:12" hidden="1" outlineLevel="2" x14ac:dyDescent="0.25">
      <c r="B167" s="8">
        <v>1682647</v>
      </c>
      <c r="C167" t="s">
        <v>1443</v>
      </c>
      <c r="D167" s="281">
        <v>42128</v>
      </c>
      <c r="E167" s="8">
        <v>863859</v>
      </c>
      <c r="F167" s="13" t="s">
        <v>123</v>
      </c>
      <c r="G167" s="284" t="s">
        <v>264</v>
      </c>
      <c r="H167" s="40">
        <v>300</v>
      </c>
      <c r="I167" s="40">
        <v>-63.7</v>
      </c>
      <c r="J167" s="40">
        <v>-236.3</v>
      </c>
      <c r="K167" s="40">
        <v>0</v>
      </c>
      <c r="L167" s="40">
        <v>1</v>
      </c>
    </row>
    <row r="168" spans="2:12" hidden="1" outlineLevel="2" x14ac:dyDescent="0.25">
      <c r="B168" s="8">
        <v>895968</v>
      </c>
      <c r="C168" t="s">
        <v>1372</v>
      </c>
      <c r="D168" s="281">
        <v>42129</v>
      </c>
      <c r="E168" s="8">
        <v>795666</v>
      </c>
      <c r="F168" s="13" t="s">
        <v>123</v>
      </c>
      <c r="G168" s="284" t="s">
        <v>264</v>
      </c>
      <c r="H168" s="40">
        <v>1522</v>
      </c>
      <c r="I168" s="40">
        <v>-63.7</v>
      </c>
      <c r="J168" s="40">
        <v>-1458.3</v>
      </c>
      <c r="K168" s="40">
        <v>0</v>
      </c>
      <c r="L168" s="40">
        <v>1</v>
      </c>
    </row>
    <row r="169" spans="2:12" hidden="1" outlineLevel="2" x14ac:dyDescent="0.25">
      <c r="B169" s="8">
        <v>1682647</v>
      </c>
      <c r="C169" t="s">
        <v>1443</v>
      </c>
      <c r="D169" s="281">
        <v>42129</v>
      </c>
      <c r="E169" s="8">
        <v>863859</v>
      </c>
      <c r="F169" s="13" t="s">
        <v>123</v>
      </c>
      <c r="G169" s="284" t="s">
        <v>264</v>
      </c>
      <c r="H169" s="40">
        <v>300</v>
      </c>
      <c r="I169" s="40">
        <v>-63.7</v>
      </c>
      <c r="J169" s="40">
        <v>-236.3</v>
      </c>
      <c r="K169" s="40">
        <v>0</v>
      </c>
      <c r="L169" s="40">
        <v>1</v>
      </c>
    </row>
    <row r="170" spans="2:12" hidden="1" outlineLevel="2" x14ac:dyDescent="0.25">
      <c r="B170" s="8">
        <v>895968</v>
      </c>
      <c r="C170" t="s">
        <v>1372</v>
      </c>
      <c r="D170" s="281">
        <v>42130</v>
      </c>
      <c r="E170" s="8">
        <v>795666</v>
      </c>
      <c r="F170" s="13" t="s">
        <v>123</v>
      </c>
      <c r="G170" s="284" t="s">
        <v>264</v>
      </c>
      <c r="H170" s="40">
        <v>1965</v>
      </c>
      <c r="I170" s="40">
        <v>-105.5</v>
      </c>
      <c r="J170" s="40">
        <v>-1859.5</v>
      </c>
      <c r="K170" s="40">
        <v>0</v>
      </c>
      <c r="L170" s="40">
        <v>1</v>
      </c>
    </row>
    <row r="171" spans="2:12" hidden="1" outlineLevel="2" x14ac:dyDescent="0.25">
      <c r="B171" s="8">
        <v>1682647</v>
      </c>
      <c r="C171" t="s">
        <v>1443</v>
      </c>
      <c r="D171" s="281">
        <v>42130</v>
      </c>
      <c r="E171" s="8">
        <v>863859</v>
      </c>
      <c r="F171" s="13" t="s">
        <v>123</v>
      </c>
      <c r="G171" s="284" t="s">
        <v>264</v>
      </c>
      <c r="H171" s="40">
        <v>743</v>
      </c>
      <c r="I171" s="40">
        <v>-105.5</v>
      </c>
      <c r="J171" s="40">
        <v>-637.5</v>
      </c>
      <c r="K171" s="40">
        <v>0</v>
      </c>
      <c r="L171" s="40">
        <v>1</v>
      </c>
    </row>
    <row r="172" spans="2:12" hidden="1" outlineLevel="2" x14ac:dyDescent="0.25">
      <c r="B172" s="8">
        <v>1682647</v>
      </c>
      <c r="C172" t="s">
        <v>1443</v>
      </c>
      <c r="D172" s="281">
        <v>42131</v>
      </c>
      <c r="E172" s="8">
        <v>863859</v>
      </c>
      <c r="F172" s="13" t="s">
        <v>123</v>
      </c>
      <c r="G172" s="284" t="s">
        <v>264</v>
      </c>
      <c r="H172" s="40">
        <v>1972.2</v>
      </c>
      <c r="I172" s="40">
        <v>-173.9</v>
      </c>
      <c r="J172" s="40">
        <v>-1798.3</v>
      </c>
      <c r="K172" s="40">
        <v>0</v>
      </c>
      <c r="L172" s="40">
        <v>1</v>
      </c>
    </row>
    <row r="173" spans="2:12" hidden="1" outlineLevel="2" x14ac:dyDescent="0.25">
      <c r="B173" s="8">
        <v>1682647</v>
      </c>
      <c r="C173" t="s">
        <v>1443</v>
      </c>
      <c r="D173" s="281">
        <v>42132</v>
      </c>
      <c r="E173" s="8">
        <v>863859</v>
      </c>
      <c r="F173" s="13" t="s">
        <v>123</v>
      </c>
      <c r="G173" s="284" t="s">
        <v>264</v>
      </c>
      <c r="H173" s="40">
        <v>936.2</v>
      </c>
      <c r="I173" s="40">
        <v>-111.1</v>
      </c>
      <c r="J173" s="40">
        <v>-825.1</v>
      </c>
      <c r="K173" s="40">
        <v>0</v>
      </c>
      <c r="L173" s="40">
        <v>1</v>
      </c>
    </row>
    <row r="174" spans="2:12" hidden="1" outlineLevel="2" x14ac:dyDescent="0.25">
      <c r="B174" s="8">
        <v>895968</v>
      </c>
      <c r="C174" t="s">
        <v>1372</v>
      </c>
      <c r="D174" s="281">
        <v>42132</v>
      </c>
      <c r="E174" s="8">
        <v>795666</v>
      </c>
      <c r="F174" s="13" t="s">
        <v>123</v>
      </c>
      <c r="G174" s="284" t="s">
        <v>264</v>
      </c>
      <c r="H174" s="40">
        <v>1522</v>
      </c>
      <c r="I174" s="40">
        <v>-63.7</v>
      </c>
      <c r="J174" s="40">
        <v>-1458.3</v>
      </c>
      <c r="K174" s="40">
        <v>0</v>
      </c>
      <c r="L174" s="40">
        <v>1</v>
      </c>
    </row>
    <row r="175" spans="2:12" hidden="1" outlineLevel="2" x14ac:dyDescent="0.25">
      <c r="B175" s="8">
        <v>895968</v>
      </c>
      <c r="C175" t="s">
        <v>1372</v>
      </c>
      <c r="D175" s="281">
        <v>42135</v>
      </c>
      <c r="E175" s="8">
        <v>795666</v>
      </c>
      <c r="F175" s="13" t="s">
        <v>123</v>
      </c>
      <c r="G175" s="284" t="s">
        <v>264</v>
      </c>
      <c r="H175" s="40">
        <v>1522</v>
      </c>
      <c r="I175" s="40">
        <v>-63.7</v>
      </c>
      <c r="J175" s="40">
        <v>-1458.3</v>
      </c>
      <c r="K175" s="40">
        <v>0</v>
      </c>
      <c r="L175" s="40">
        <v>1</v>
      </c>
    </row>
    <row r="176" spans="2:12" hidden="1" outlineLevel="2" x14ac:dyDescent="0.25">
      <c r="B176" s="8">
        <v>1682647</v>
      </c>
      <c r="C176" t="s">
        <v>1443</v>
      </c>
      <c r="D176" s="281">
        <v>42135</v>
      </c>
      <c r="E176" s="8">
        <v>863859</v>
      </c>
      <c r="F176" s="13" t="s">
        <v>123</v>
      </c>
      <c r="G176" s="284" t="s">
        <v>264</v>
      </c>
      <c r="H176" s="40">
        <v>300</v>
      </c>
      <c r="I176" s="40">
        <v>-63.7</v>
      </c>
      <c r="J176" s="40">
        <v>-236.3</v>
      </c>
      <c r="K176" s="40">
        <v>0</v>
      </c>
      <c r="L176" s="40">
        <v>1</v>
      </c>
    </row>
    <row r="177" spans="2:12" hidden="1" outlineLevel="2" x14ac:dyDescent="0.25">
      <c r="B177" s="8">
        <v>895968</v>
      </c>
      <c r="C177" t="s">
        <v>1372</v>
      </c>
      <c r="D177" s="281">
        <v>42136</v>
      </c>
      <c r="E177" s="8">
        <v>795666</v>
      </c>
      <c r="F177" s="13" t="s">
        <v>123</v>
      </c>
      <c r="G177" s="284" t="s">
        <v>264</v>
      </c>
      <c r="H177" s="40">
        <v>2057.6</v>
      </c>
      <c r="I177" s="40">
        <v>-385.31</v>
      </c>
      <c r="J177" s="40">
        <v>-1672.29</v>
      </c>
      <c r="K177" s="40">
        <v>0</v>
      </c>
      <c r="L177" s="40">
        <v>1</v>
      </c>
    </row>
    <row r="178" spans="2:12" hidden="1" outlineLevel="2" x14ac:dyDescent="0.25">
      <c r="B178" s="8">
        <v>1682647</v>
      </c>
      <c r="C178" t="s">
        <v>1443</v>
      </c>
      <c r="D178" s="281">
        <v>42136</v>
      </c>
      <c r="E178" s="8">
        <v>863859</v>
      </c>
      <c r="F178" s="13" t="s">
        <v>123</v>
      </c>
      <c r="G178" s="284" t="s">
        <v>264</v>
      </c>
      <c r="H178" s="40">
        <v>743</v>
      </c>
      <c r="I178" s="40">
        <v>-105.5</v>
      </c>
      <c r="J178" s="40">
        <v>-637.5</v>
      </c>
      <c r="K178" s="40">
        <v>0</v>
      </c>
      <c r="L178" s="40">
        <v>1</v>
      </c>
    </row>
    <row r="179" spans="2:12" hidden="1" outlineLevel="2" x14ac:dyDescent="0.25">
      <c r="B179" s="8">
        <v>895968</v>
      </c>
      <c r="C179" t="s">
        <v>1372</v>
      </c>
      <c r="D179" s="281">
        <v>42137</v>
      </c>
      <c r="E179" s="8">
        <v>795666</v>
      </c>
      <c r="F179" s="13" t="s">
        <v>123</v>
      </c>
      <c r="G179" s="284" t="s">
        <v>264</v>
      </c>
      <c r="H179" s="40">
        <v>1522</v>
      </c>
      <c r="I179" s="40">
        <v>-63.7</v>
      </c>
      <c r="J179" s="40">
        <v>-1458.3</v>
      </c>
      <c r="K179" s="40">
        <v>0</v>
      </c>
      <c r="L179" s="40">
        <v>1</v>
      </c>
    </row>
    <row r="180" spans="2:12" hidden="1" outlineLevel="2" x14ac:dyDescent="0.25">
      <c r="B180" s="8">
        <v>1682647</v>
      </c>
      <c r="C180" t="s">
        <v>1443</v>
      </c>
      <c r="D180" s="281">
        <v>42137</v>
      </c>
      <c r="E180" s="8">
        <v>863859</v>
      </c>
      <c r="F180" s="13" t="s">
        <v>123</v>
      </c>
      <c r="G180" s="284" t="s">
        <v>264</v>
      </c>
      <c r="H180" s="40">
        <v>300</v>
      </c>
      <c r="I180" s="40">
        <v>-63.7</v>
      </c>
      <c r="J180" s="40">
        <v>-236.3</v>
      </c>
      <c r="K180" s="40">
        <v>0</v>
      </c>
      <c r="L180" s="40">
        <v>1</v>
      </c>
    </row>
    <row r="181" spans="2:12" hidden="1" outlineLevel="2" x14ac:dyDescent="0.25">
      <c r="B181" s="8">
        <v>895968</v>
      </c>
      <c r="C181" t="s">
        <v>1372</v>
      </c>
      <c r="D181" s="281">
        <v>42138</v>
      </c>
      <c r="E181" s="8">
        <v>795666</v>
      </c>
      <c r="F181" s="13" t="s">
        <v>123</v>
      </c>
      <c r="G181" s="284" t="s">
        <v>264</v>
      </c>
      <c r="H181" s="40">
        <v>1522</v>
      </c>
      <c r="I181" s="40">
        <v>-63.7</v>
      </c>
      <c r="J181" s="40">
        <v>-1458.3</v>
      </c>
      <c r="K181" s="40">
        <v>0</v>
      </c>
      <c r="L181" s="40">
        <v>1</v>
      </c>
    </row>
    <row r="182" spans="2:12" hidden="1" outlineLevel="2" x14ac:dyDescent="0.25">
      <c r="B182" s="8">
        <v>1682647</v>
      </c>
      <c r="C182" t="s">
        <v>1443</v>
      </c>
      <c r="D182" s="281">
        <v>42138</v>
      </c>
      <c r="E182" s="8">
        <v>863859</v>
      </c>
      <c r="F182" s="13" t="s">
        <v>123</v>
      </c>
      <c r="G182" s="284" t="s">
        <v>264</v>
      </c>
      <c r="H182" s="40">
        <v>300</v>
      </c>
      <c r="I182" s="40">
        <v>-63.7</v>
      </c>
      <c r="J182" s="40">
        <v>-236.3</v>
      </c>
      <c r="K182" s="40">
        <v>0</v>
      </c>
      <c r="L182" s="40">
        <v>1</v>
      </c>
    </row>
    <row r="183" spans="2:12" hidden="1" outlineLevel="2" x14ac:dyDescent="0.25">
      <c r="B183" s="8">
        <v>895968</v>
      </c>
      <c r="C183" t="s">
        <v>1372</v>
      </c>
      <c r="D183" s="281">
        <v>42142</v>
      </c>
      <c r="E183" s="8">
        <v>795666</v>
      </c>
      <c r="F183" s="13" t="s">
        <v>123</v>
      </c>
      <c r="G183" s="284" t="s">
        <v>264</v>
      </c>
      <c r="H183" s="40">
        <v>1522</v>
      </c>
      <c r="I183" s="40">
        <v>-63.7</v>
      </c>
      <c r="J183" s="40">
        <v>-1458.3</v>
      </c>
      <c r="K183" s="40">
        <v>0</v>
      </c>
      <c r="L183" s="40">
        <v>1</v>
      </c>
    </row>
    <row r="184" spans="2:12" hidden="1" outlineLevel="2" x14ac:dyDescent="0.25">
      <c r="B184" s="8">
        <v>1682647</v>
      </c>
      <c r="C184" t="s">
        <v>1443</v>
      </c>
      <c r="D184" s="281">
        <v>42142</v>
      </c>
      <c r="E184" s="8">
        <v>863859</v>
      </c>
      <c r="F184" s="13" t="s">
        <v>123</v>
      </c>
      <c r="G184" s="284" t="s">
        <v>264</v>
      </c>
      <c r="H184" s="40">
        <v>300</v>
      </c>
      <c r="I184" s="40">
        <v>-63.7</v>
      </c>
      <c r="J184" s="40">
        <v>-236.3</v>
      </c>
      <c r="K184" s="40">
        <v>0</v>
      </c>
      <c r="L184" s="40">
        <v>1</v>
      </c>
    </row>
    <row r="185" spans="2:12" hidden="1" outlineLevel="2" x14ac:dyDescent="0.25">
      <c r="B185" s="8">
        <v>895968</v>
      </c>
      <c r="C185" t="s">
        <v>1372</v>
      </c>
      <c r="D185" s="281">
        <v>42143</v>
      </c>
      <c r="E185" s="8">
        <v>795666</v>
      </c>
      <c r="F185" s="13" t="s">
        <v>123</v>
      </c>
      <c r="G185" s="284" t="s">
        <v>264</v>
      </c>
      <c r="H185" s="40">
        <v>2057.6</v>
      </c>
      <c r="I185" s="40">
        <v>-127.1</v>
      </c>
      <c r="J185" s="40">
        <v>-1930.5</v>
      </c>
      <c r="K185" s="40">
        <v>0</v>
      </c>
      <c r="L185" s="40">
        <v>1</v>
      </c>
    </row>
    <row r="186" spans="2:12" hidden="1" outlineLevel="2" x14ac:dyDescent="0.25">
      <c r="B186" s="8">
        <v>1682647</v>
      </c>
      <c r="C186" t="s">
        <v>1443</v>
      </c>
      <c r="D186" s="281">
        <v>42143</v>
      </c>
      <c r="E186" s="8">
        <v>863859</v>
      </c>
      <c r="F186" s="13" t="s">
        <v>123</v>
      </c>
      <c r="G186" s="284" t="s">
        <v>264</v>
      </c>
      <c r="H186" s="40">
        <v>743</v>
      </c>
      <c r="I186" s="40">
        <v>-105.5</v>
      </c>
      <c r="J186" s="40">
        <v>-637.5</v>
      </c>
      <c r="K186" s="40">
        <v>0</v>
      </c>
      <c r="L186" s="40">
        <v>1</v>
      </c>
    </row>
    <row r="187" spans="2:12" hidden="1" outlineLevel="2" x14ac:dyDescent="0.25">
      <c r="B187" s="8">
        <v>456994</v>
      </c>
      <c r="C187" t="s">
        <v>801</v>
      </c>
      <c r="D187" s="281">
        <v>42143</v>
      </c>
      <c r="E187" s="8">
        <v>271590</v>
      </c>
      <c r="F187" s="13" t="s">
        <v>123</v>
      </c>
      <c r="G187" s="284" t="s">
        <v>264</v>
      </c>
      <c r="H187" s="40">
        <v>489.78</v>
      </c>
      <c r="I187" s="40">
        <v>-46.31</v>
      </c>
      <c r="J187" s="40">
        <v>-443.47</v>
      </c>
      <c r="K187" s="40">
        <v>0</v>
      </c>
      <c r="L187" s="40">
        <v>1</v>
      </c>
    </row>
    <row r="188" spans="2:12" hidden="1" outlineLevel="2" x14ac:dyDescent="0.25">
      <c r="B188" s="8">
        <v>895968</v>
      </c>
      <c r="C188" t="s">
        <v>1372</v>
      </c>
      <c r="D188" s="281">
        <v>42144</v>
      </c>
      <c r="E188" s="8">
        <v>795666</v>
      </c>
      <c r="F188" s="13" t="s">
        <v>123</v>
      </c>
      <c r="G188" s="284" t="s">
        <v>264</v>
      </c>
      <c r="H188" s="40">
        <v>1522</v>
      </c>
      <c r="I188" s="40">
        <v>-63.7</v>
      </c>
      <c r="J188" s="40">
        <v>-1458.3</v>
      </c>
      <c r="K188" s="40">
        <v>0</v>
      </c>
      <c r="L188" s="40">
        <v>1</v>
      </c>
    </row>
    <row r="189" spans="2:12" hidden="1" outlineLevel="2" x14ac:dyDescent="0.25">
      <c r="B189" s="8">
        <v>1682647</v>
      </c>
      <c r="C189" t="s">
        <v>1443</v>
      </c>
      <c r="D189" s="281">
        <v>42144</v>
      </c>
      <c r="E189" s="8">
        <v>863859</v>
      </c>
      <c r="F189" s="13" t="s">
        <v>123</v>
      </c>
      <c r="G189" s="284" t="s">
        <v>264</v>
      </c>
      <c r="H189" s="40">
        <v>300</v>
      </c>
      <c r="I189" s="40">
        <v>-63.7</v>
      </c>
      <c r="J189" s="40">
        <v>-236.3</v>
      </c>
      <c r="K189" s="40">
        <v>0</v>
      </c>
      <c r="L189" s="40">
        <v>1</v>
      </c>
    </row>
    <row r="190" spans="2:12" hidden="1" outlineLevel="2" x14ac:dyDescent="0.25">
      <c r="B190" s="8">
        <v>1698990</v>
      </c>
      <c r="C190" t="s">
        <v>1450</v>
      </c>
      <c r="D190" s="281">
        <v>42145</v>
      </c>
      <c r="E190" s="8">
        <v>941861</v>
      </c>
      <c r="F190" s="13" t="s">
        <v>123</v>
      </c>
      <c r="G190" s="284" t="s">
        <v>264</v>
      </c>
      <c r="H190" s="40">
        <v>300</v>
      </c>
      <c r="I190" s="40">
        <v>-483.33</v>
      </c>
      <c r="J190" s="40">
        <v>0</v>
      </c>
      <c r="K190" s="40">
        <v>-183.33</v>
      </c>
      <c r="L190" s="40">
        <v>1</v>
      </c>
    </row>
    <row r="191" spans="2:12" hidden="1" outlineLevel="2" x14ac:dyDescent="0.25">
      <c r="B191" s="8">
        <v>895968</v>
      </c>
      <c r="C191" t="s">
        <v>1372</v>
      </c>
      <c r="D191" s="281">
        <v>42146</v>
      </c>
      <c r="E191" s="8">
        <v>795666</v>
      </c>
      <c r="F191" s="13" t="s">
        <v>123</v>
      </c>
      <c r="G191" s="284" t="s">
        <v>264</v>
      </c>
      <c r="H191" s="40">
        <v>1522</v>
      </c>
      <c r="I191" s="40">
        <v>-63.7</v>
      </c>
      <c r="J191" s="40">
        <v>-1458.3</v>
      </c>
      <c r="K191" s="40">
        <v>0</v>
      </c>
      <c r="L191" s="40">
        <v>1</v>
      </c>
    </row>
    <row r="192" spans="2:12" hidden="1" outlineLevel="2" x14ac:dyDescent="0.25">
      <c r="B192" s="8">
        <v>1682647</v>
      </c>
      <c r="C192" t="s">
        <v>1443</v>
      </c>
      <c r="D192" s="281">
        <v>42146</v>
      </c>
      <c r="E192" s="8">
        <v>863859</v>
      </c>
      <c r="F192" s="13" t="s">
        <v>123</v>
      </c>
      <c r="G192" s="284" t="s">
        <v>264</v>
      </c>
      <c r="H192" s="40">
        <v>300</v>
      </c>
      <c r="I192" s="40">
        <v>-63.7</v>
      </c>
      <c r="J192" s="40">
        <v>-236.3</v>
      </c>
      <c r="K192" s="40">
        <v>0</v>
      </c>
      <c r="L192" s="40">
        <v>1</v>
      </c>
    </row>
    <row r="193" spans="2:12" hidden="1" outlineLevel="2" x14ac:dyDescent="0.25">
      <c r="B193" s="8">
        <v>895968</v>
      </c>
      <c r="C193" t="s">
        <v>1372</v>
      </c>
      <c r="D193" s="281">
        <v>42150</v>
      </c>
      <c r="E193" s="8">
        <v>795666</v>
      </c>
      <c r="F193" s="13" t="s">
        <v>123</v>
      </c>
      <c r="G193" s="284" t="s">
        <v>264</v>
      </c>
      <c r="H193" s="40">
        <v>1522</v>
      </c>
      <c r="I193" s="40">
        <v>-63.7</v>
      </c>
      <c r="J193" s="40">
        <v>-1458.3</v>
      </c>
      <c r="K193" s="40">
        <v>0</v>
      </c>
      <c r="L193" s="40">
        <v>1</v>
      </c>
    </row>
    <row r="194" spans="2:12" hidden="1" outlineLevel="2" x14ac:dyDescent="0.25">
      <c r="B194" s="8">
        <v>895968</v>
      </c>
      <c r="C194" t="s">
        <v>1372</v>
      </c>
      <c r="D194" s="281">
        <v>42151</v>
      </c>
      <c r="E194" s="8">
        <v>795666</v>
      </c>
      <c r="F194" s="13" t="s">
        <v>123</v>
      </c>
      <c r="G194" s="284" t="s">
        <v>264</v>
      </c>
      <c r="H194" s="40">
        <v>1614.6</v>
      </c>
      <c r="I194" s="40">
        <v>-85.3</v>
      </c>
      <c r="J194" s="40">
        <v>-1529.3</v>
      </c>
      <c r="K194" s="40">
        <v>0</v>
      </c>
      <c r="L194" s="40">
        <v>1</v>
      </c>
    </row>
    <row r="195" spans="2:12" hidden="1" outlineLevel="2" x14ac:dyDescent="0.25">
      <c r="B195" s="8">
        <v>895968</v>
      </c>
      <c r="C195" t="s">
        <v>1372</v>
      </c>
      <c r="D195" s="281">
        <v>42152</v>
      </c>
      <c r="E195" s="8">
        <v>795666</v>
      </c>
      <c r="F195" s="13" t="s">
        <v>123</v>
      </c>
      <c r="G195" s="284" t="s">
        <v>264</v>
      </c>
      <c r="H195" s="40">
        <v>1965</v>
      </c>
      <c r="I195" s="40">
        <v>-105.5</v>
      </c>
      <c r="J195" s="40">
        <v>-1859.5</v>
      </c>
      <c r="K195" s="40">
        <v>0</v>
      </c>
      <c r="L195" s="40">
        <v>1</v>
      </c>
    </row>
    <row r="196" spans="2:12" hidden="1" outlineLevel="2" x14ac:dyDescent="0.25">
      <c r="B196" s="8">
        <v>895968</v>
      </c>
      <c r="C196" t="s">
        <v>1372</v>
      </c>
      <c r="D196" s="281">
        <v>42153</v>
      </c>
      <c r="E196" s="8">
        <v>795666</v>
      </c>
      <c r="F196" s="13" t="s">
        <v>123</v>
      </c>
      <c r="G196" s="284" t="s">
        <v>264</v>
      </c>
      <c r="H196" s="40">
        <v>1522</v>
      </c>
      <c r="I196" s="40">
        <v>-63.7</v>
      </c>
      <c r="J196" s="40">
        <v>-1458.3</v>
      </c>
      <c r="K196" s="40">
        <v>0</v>
      </c>
      <c r="L196" s="40">
        <v>1</v>
      </c>
    </row>
    <row r="197" spans="2:12" hidden="1" outlineLevel="2" x14ac:dyDescent="0.25">
      <c r="B197" s="8">
        <v>895968</v>
      </c>
      <c r="C197" t="s">
        <v>1372</v>
      </c>
      <c r="D197" s="281">
        <v>42156</v>
      </c>
      <c r="E197" s="8">
        <v>795666</v>
      </c>
      <c r="F197" s="13" t="s">
        <v>123</v>
      </c>
      <c r="G197" s="284" t="s">
        <v>264</v>
      </c>
      <c r="H197" s="40">
        <v>1522</v>
      </c>
      <c r="I197" s="40">
        <v>-63.7</v>
      </c>
      <c r="J197" s="40">
        <v>-1458.3</v>
      </c>
      <c r="K197" s="40">
        <v>0</v>
      </c>
      <c r="L197" s="40">
        <v>1</v>
      </c>
    </row>
    <row r="198" spans="2:12" hidden="1" outlineLevel="2" x14ac:dyDescent="0.25">
      <c r="B198" s="8">
        <v>895968</v>
      </c>
      <c r="C198" t="s">
        <v>1372</v>
      </c>
      <c r="D198" s="281">
        <v>42157</v>
      </c>
      <c r="E198" s="8">
        <v>795666</v>
      </c>
      <c r="F198" s="13" t="s">
        <v>123</v>
      </c>
      <c r="G198" s="284" t="s">
        <v>264</v>
      </c>
      <c r="H198" s="40">
        <v>1614.6</v>
      </c>
      <c r="I198" s="40">
        <v>-85.3</v>
      </c>
      <c r="J198" s="40">
        <v>-1529.3</v>
      </c>
      <c r="K198" s="40">
        <v>0</v>
      </c>
      <c r="L198" s="40">
        <v>1</v>
      </c>
    </row>
    <row r="199" spans="2:12" hidden="1" outlineLevel="2" x14ac:dyDescent="0.25">
      <c r="B199" s="8">
        <v>895968</v>
      </c>
      <c r="C199" t="s">
        <v>1372</v>
      </c>
      <c r="D199" s="281">
        <v>42158</v>
      </c>
      <c r="E199" s="8">
        <v>795666</v>
      </c>
      <c r="F199" s="13" t="s">
        <v>123</v>
      </c>
      <c r="G199" s="284" t="s">
        <v>264</v>
      </c>
      <c r="H199" s="40">
        <v>1522</v>
      </c>
      <c r="I199" s="40">
        <v>-63.7</v>
      </c>
      <c r="J199" s="40">
        <v>-1458.3</v>
      </c>
      <c r="K199" s="40">
        <v>0</v>
      </c>
      <c r="L199" s="40">
        <v>1</v>
      </c>
    </row>
    <row r="200" spans="2:12" hidden="1" outlineLevel="2" x14ac:dyDescent="0.25">
      <c r="B200" s="8">
        <v>895968</v>
      </c>
      <c r="C200" t="s">
        <v>1372</v>
      </c>
      <c r="D200" s="281">
        <v>42159</v>
      </c>
      <c r="E200" s="8">
        <v>795666</v>
      </c>
      <c r="F200" s="13" t="s">
        <v>123</v>
      </c>
      <c r="G200" s="284" t="s">
        <v>264</v>
      </c>
      <c r="H200" s="40">
        <v>1965</v>
      </c>
      <c r="I200" s="40">
        <v>-105.5</v>
      </c>
      <c r="J200" s="40">
        <v>-1859.5</v>
      </c>
      <c r="K200" s="40">
        <v>0</v>
      </c>
      <c r="L200" s="40">
        <v>1</v>
      </c>
    </row>
    <row r="201" spans="2:12" hidden="1" outlineLevel="2" x14ac:dyDescent="0.25">
      <c r="B201" s="8">
        <v>895968</v>
      </c>
      <c r="C201" t="s">
        <v>1372</v>
      </c>
      <c r="D201" s="281">
        <v>42160</v>
      </c>
      <c r="E201" s="8">
        <v>795666</v>
      </c>
      <c r="F201" s="13" t="s">
        <v>123</v>
      </c>
      <c r="G201" s="284" t="s">
        <v>264</v>
      </c>
      <c r="H201" s="40">
        <v>1522</v>
      </c>
      <c r="I201" s="40">
        <v>-63.7</v>
      </c>
      <c r="J201" s="40">
        <v>-1458.3</v>
      </c>
      <c r="K201" s="40">
        <v>0</v>
      </c>
      <c r="L201" s="40">
        <v>1</v>
      </c>
    </row>
    <row r="202" spans="2:12" hidden="1" outlineLevel="2" x14ac:dyDescent="0.25">
      <c r="B202" s="8">
        <v>895968</v>
      </c>
      <c r="C202" t="s">
        <v>1372</v>
      </c>
      <c r="D202" s="281">
        <v>42163</v>
      </c>
      <c r="E202" s="8">
        <v>795666</v>
      </c>
      <c r="F202" s="13" t="s">
        <v>123</v>
      </c>
      <c r="G202" s="284" t="s">
        <v>264</v>
      </c>
      <c r="H202" s="40">
        <v>1522</v>
      </c>
      <c r="I202" s="40">
        <v>-63.7</v>
      </c>
      <c r="J202" s="40">
        <v>-1458.3</v>
      </c>
      <c r="K202" s="40">
        <v>0</v>
      </c>
      <c r="L202" s="40">
        <v>1</v>
      </c>
    </row>
    <row r="203" spans="2:12" hidden="1" outlineLevel="2" x14ac:dyDescent="0.25">
      <c r="B203" s="8">
        <v>895968</v>
      </c>
      <c r="C203" t="s">
        <v>1372</v>
      </c>
      <c r="D203" s="281">
        <v>42165</v>
      </c>
      <c r="E203" s="8">
        <v>795666</v>
      </c>
      <c r="F203" s="13" t="s">
        <v>123</v>
      </c>
      <c r="G203" s="284" t="s">
        <v>264</v>
      </c>
      <c r="H203" s="40">
        <v>1522</v>
      </c>
      <c r="I203" s="40">
        <v>-63.7</v>
      </c>
      <c r="J203" s="40">
        <v>-1458.3</v>
      </c>
      <c r="K203" s="40">
        <v>0</v>
      </c>
      <c r="L203" s="40">
        <v>1</v>
      </c>
    </row>
    <row r="204" spans="2:12" hidden="1" outlineLevel="2" x14ac:dyDescent="0.25">
      <c r="B204" s="8">
        <v>895968</v>
      </c>
      <c r="C204" t="s">
        <v>1372</v>
      </c>
      <c r="D204" s="281">
        <v>42166</v>
      </c>
      <c r="E204" s="8">
        <v>795666</v>
      </c>
      <c r="F204" s="13" t="s">
        <v>123</v>
      </c>
      <c r="G204" s="284" t="s">
        <v>264</v>
      </c>
      <c r="H204" s="40">
        <v>1965</v>
      </c>
      <c r="I204" s="40">
        <v>-105.5</v>
      </c>
      <c r="J204" s="40">
        <v>-1859.5</v>
      </c>
      <c r="K204" s="40">
        <v>0</v>
      </c>
      <c r="L204" s="40">
        <v>1</v>
      </c>
    </row>
    <row r="205" spans="2:12" hidden="1" outlineLevel="2" x14ac:dyDescent="0.25">
      <c r="B205" s="8">
        <v>456994</v>
      </c>
      <c r="C205" t="s">
        <v>801</v>
      </c>
      <c r="D205" s="281">
        <v>42236</v>
      </c>
      <c r="E205" s="8">
        <v>271590</v>
      </c>
      <c r="F205" s="13" t="s">
        <v>123</v>
      </c>
      <c r="G205" s="284" t="s">
        <v>264</v>
      </c>
      <c r="H205" s="40">
        <v>425.78</v>
      </c>
      <c r="I205" s="40">
        <v>-42.57</v>
      </c>
      <c r="J205" s="40">
        <v>-383.21</v>
      </c>
      <c r="K205" s="40">
        <v>0</v>
      </c>
      <c r="L205" s="40">
        <v>1</v>
      </c>
    </row>
    <row r="206" spans="2:12" s="279" customFormat="1" outlineLevel="1" collapsed="1" x14ac:dyDescent="0.25">
      <c r="B206" s="280"/>
      <c r="D206" s="285"/>
      <c r="E206" s="280"/>
      <c r="F206" s="319" t="s">
        <v>1494</v>
      </c>
      <c r="G206" s="290" t="s">
        <v>264</v>
      </c>
      <c r="H206" s="291">
        <f>SUBTOTAL(9,H101:H205)</f>
        <v>172839.55000000008</v>
      </c>
      <c r="I206" s="291">
        <f>SUBTOTAL(9,I101:I205)</f>
        <v>-28738.310000000034</v>
      </c>
      <c r="J206" s="291">
        <f>SUBTOTAL(9,J101:J205)</f>
        <v>-143757.91000000003</v>
      </c>
      <c r="K206" s="291">
        <f>SUBTOTAL(9,K101:K205)</f>
        <v>343.33000000000004</v>
      </c>
      <c r="L206" s="291">
        <f>SUBTOTAL(9,L101:L205)</f>
        <v>105</v>
      </c>
    </row>
    <row r="207" spans="2:12" hidden="1" outlineLevel="2" x14ac:dyDescent="0.25">
      <c r="B207" s="8">
        <v>1657558</v>
      </c>
      <c r="C207" t="s">
        <v>1436</v>
      </c>
      <c r="D207" s="281">
        <v>42241</v>
      </c>
      <c r="E207" s="8">
        <v>618931</v>
      </c>
      <c r="F207" s="13" t="s">
        <v>1413</v>
      </c>
      <c r="G207" s="284" t="s">
        <v>1487</v>
      </c>
      <c r="H207" s="40">
        <v>300</v>
      </c>
      <c r="I207" s="40">
        <v>-96.05</v>
      </c>
      <c r="J207" s="40">
        <v>-177.63</v>
      </c>
      <c r="K207" s="40">
        <v>26.32</v>
      </c>
      <c r="L207" s="40">
        <v>1</v>
      </c>
    </row>
    <row r="208" spans="2:12" hidden="1" outlineLevel="2" x14ac:dyDescent="0.25">
      <c r="B208" s="8">
        <v>1657558</v>
      </c>
      <c r="C208" t="s">
        <v>1436</v>
      </c>
      <c r="D208" s="281">
        <v>42242</v>
      </c>
      <c r="E208" s="8">
        <v>618931</v>
      </c>
      <c r="F208" s="13" t="s">
        <v>1413</v>
      </c>
      <c r="G208" s="284" t="s">
        <v>1487</v>
      </c>
      <c r="H208" s="40">
        <v>743</v>
      </c>
      <c r="I208" s="40">
        <v>-204.61</v>
      </c>
      <c r="J208" s="40">
        <v>-482.31</v>
      </c>
      <c r="K208" s="40">
        <v>56.08</v>
      </c>
      <c r="L208" s="40">
        <v>1</v>
      </c>
    </row>
    <row r="209" spans="2:12" hidden="1" outlineLevel="2" x14ac:dyDescent="0.25">
      <c r="B209" s="8">
        <v>1657558</v>
      </c>
      <c r="C209" t="s">
        <v>1436</v>
      </c>
      <c r="D209" s="281">
        <v>42243</v>
      </c>
      <c r="E209" s="8">
        <v>618931</v>
      </c>
      <c r="F209" s="13" t="s">
        <v>1413</v>
      </c>
      <c r="G209" s="284" t="s">
        <v>1487</v>
      </c>
      <c r="H209" s="40">
        <v>392.6</v>
      </c>
      <c r="I209" s="40">
        <v>-96.05</v>
      </c>
      <c r="J209" s="40">
        <v>-270.23</v>
      </c>
      <c r="K209" s="40">
        <v>26.32</v>
      </c>
      <c r="L209" s="40">
        <v>1</v>
      </c>
    </row>
    <row r="210" spans="2:12" hidden="1" outlineLevel="2" x14ac:dyDescent="0.25">
      <c r="B210" s="8">
        <v>1657558</v>
      </c>
      <c r="C210" t="s">
        <v>1436</v>
      </c>
      <c r="D210" s="281">
        <v>42244</v>
      </c>
      <c r="E210" s="8">
        <v>618931</v>
      </c>
      <c r="F210" s="13" t="s">
        <v>1413</v>
      </c>
      <c r="G210" s="284" t="s">
        <v>1487</v>
      </c>
      <c r="H210" s="40">
        <v>300</v>
      </c>
      <c r="I210" s="40">
        <v>-96.05</v>
      </c>
      <c r="J210" s="40">
        <v>-177.63</v>
      </c>
      <c r="K210" s="40">
        <v>26.32</v>
      </c>
      <c r="L210" s="40">
        <v>1</v>
      </c>
    </row>
    <row r="211" spans="2:12" hidden="1" outlineLevel="2" x14ac:dyDescent="0.25">
      <c r="B211" s="8">
        <v>1657558</v>
      </c>
      <c r="C211" t="s">
        <v>1436</v>
      </c>
      <c r="D211" s="281">
        <v>42247</v>
      </c>
      <c r="E211" s="8">
        <v>618931</v>
      </c>
      <c r="F211" s="13" t="s">
        <v>1413</v>
      </c>
      <c r="G211" s="284" t="s">
        <v>1487</v>
      </c>
      <c r="H211" s="40">
        <v>300</v>
      </c>
      <c r="I211" s="40">
        <v>-96.05</v>
      </c>
      <c r="J211" s="40">
        <v>-177.63</v>
      </c>
      <c r="K211" s="40">
        <v>26.32</v>
      </c>
      <c r="L211" s="40">
        <v>1</v>
      </c>
    </row>
    <row r="212" spans="2:12" hidden="1" outlineLevel="2" x14ac:dyDescent="0.25">
      <c r="B212" s="8">
        <v>1657558</v>
      </c>
      <c r="C212" t="s">
        <v>1436</v>
      </c>
      <c r="D212" s="281">
        <v>42248</v>
      </c>
      <c r="E212" s="8">
        <v>618931</v>
      </c>
      <c r="F212" s="13" t="s">
        <v>1413</v>
      </c>
      <c r="G212" s="284" t="s">
        <v>1487</v>
      </c>
      <c r="H212" s="40">
        <v>300</v>
      </c>
      <c r="I212" s="40">
        <v>-96.05</v>
      </c>
      <c r="J212" s="40">
        <v>-177.63</v>
      </c>
      <c r="K212" s="40">
        <v>26.32</v>
      </c>
      <c r="L212" s="40">
        <v>1</v>
      </c>
    </row>
    <row r="213" spans="2:12" hidden="1" outlineLevel="2" x14ac:dyDescent="0.25">
      <c r="B213" s="8">
        <v>1657558</v>
      </c>
      <c r="C213" t="s">
        <v>1436</v>
      </c>
      <c r="D213" s="281">
        <v>42249</v>
      </c>
      <c r="E213" s="8">
        <v>618931</v>
      </c>
      <c r="F213" s="13" t="s">
        <v>1413</v>
      </c>
      <c r="G213" s="284" t="s">
        <v>1487</v>
      </c>
      <c r="H213" s="40">
        <v>743</v>
      </c>
      <c r="I213" s="40">
        <v>-204.61</v>
      </c>
      <c r="J213" s="40">
        <v>-482.31</v>
      </c>
      <c r="K213" s="40">
        <v>56.08</v>
      </c>
      <c r="L213" s="40">
        <v>1</v>
      </c>
    </row>
    <row r="214" spans="2:12" hidden="1" outlineLevel="2" x14ac:dyDescent="0.25">
      <c r="B214" s="8">
        <v>1657558</v>
      </c>
      <c r="C214" t="s">
        <v>1436</v>
      </c>
      <c r="D214" s="281">
        <v>42250</v>
      </c>
      <c r="E214" s="8">
        <v>618931</v>
      </c>
      <c r="F214" s="13" t="s">
        <v>1413</v>
      </c>
      <c r="G214" s="284" t="s">
        <v>1487</v>
      </c>
      <c r="H214" s="40">
        <v>392.6</v>
      </c>
      <c r="I214" s="40">
        <v>-96.05</v>
      </c>
      <c r="J214" s="40">
        <v>-270.23</v>
      </c>
      <c r="K214" s="40">
        <v>26.32</v>
      </c>
      <c r="L214" s="40">
        <v>1</v>
      </c>
    </row>
    <row r="215" spans="2:12" hidden="1" outlineLevel="2" x14ac:dyDescent="0.25">
      <c r="B215" s="8">
        <v>1657558</v>
      </c>
      <c r="C215" t="s">
        <v>1436</v>
      </c>
      <c r="D215" s="281">
        <v>42251</v>
      </c>
      <c r="E215" s="8">
        <v>618931</v>
      </c>
      <c r="F215" s="13" t="s">
        <v>1413</v>
      </c>
      <c r="G215" s="284" t="s">
        <v>1487</v>
      </c>
      <c r="H215" s="40">
        <v>300</v>
      </c>
      <c r="I215" s="40">
        <v>-96.05</v>
      </c>
      <c r="J215" s="40">
        <v>-177.63</v>
      </c>
      <c r="K215" s="40">
        <v>26.32</v>
      </c>
      <c r="L215" s="40">
        <v>1</v>
      </c>
    </row>
    <row r="216" spans="2:12" hidden="1" outlineLevel="2" x14ac:dyDescent="0.25">
      <c r="B216" s="8">
        <v>1657558</v>
      </c>
      <c r="C216" t="s">
        <v>1436</v>
      </c>
      <c r="D216" s="281">
        <v>42255</v>
      </c>
      <c r="E216" s="8">
        <v>618931</v>
      </c>
      <c r="F216" s="13" t="s">
        <v>1413</v>
      </c>
      <c r="G216" s="284" t="s">
        <v>1487</v>
      </c>
      <c r="H216" s="40">
        <v>300</v>
      </c>
      <c r="I216" s="40">
        <v>-96.05</v>
      </c>
      <c r="J216" s="40">
        <v>-177.63</v>
      </c>
      <c r="K216" s="40">
        <v>26.32</v>
      </c>
      <c r="L216" s="40">
        <v>1</v>
      </c>
    </row>
    <row r="217" spans="2:12" hidden="1" outlineLevel="2" x14ac:dyDescent="0.25">
      <c r="B217" s="8">
        <v>1657558</v>
      </c>
      <c r="C217" t="s">
        <v>1436</v>
      </c>
      <c r="D217" s="281">
        <v>42256</v>
      </c>
      <c r="E217" s="8">
        <v>618931</v>
      </c>
      <c r="F217" s="13" t="s">
        <v>1413</v>
      </c>
      <c r="G217" s="284" t="s">
        <v>1487</v>
      </c>
      <c r="H217" s="40">
        <v>743</v>
      </c>
      <c r="I217" s="40">
        <v>-204.61</v>
      </c>
      <c r="J217" s="40">
        <v>-482.31</v>
      </c>
      <c r="K217" s="40">
        <v>56.08</v>
      </c>
      <c r="L217" s="40">
        <v>1</v>
      </c>
    </row>
    <row r="218" spans="2:12" hidden="1" outlineLevel="2" x14ac:dyDescent="0.25">
      <c r="B218" s="8">
        <v>1657558</v>
      </c>
      <c r="C218" t="s">
        <v>1436</v>
      </c>
      <c r="D218" s="281">
        <v>42257</v>
      </c>
      <c r="E218" s="8">
        <v>618931</v>
      </c>
      <c r="F218" s="13" t="s">
        <v>1413</v>
      </c>
      <c r="G218" s="284" t="s">
        <v>1487</v>
      </c>
      <c r="H218" s="40">
        <v>636.20000000000005</v>
      </c>
      <c r="I218" s="40">
        <v>-108.56</v>
      </c>
      <c r="J218" s="40">
        <v>-497.89</v>
      </c>
      <c r="K218" s="40">
        <v>29.75</v>
      </c>
      <c r="L218" s="40">
        <v>1</v>
      </c>
    </row>
    <row r="219" spans="2:12" hidden="1" outlineLevel="2" x14ac:dyDescent="0.25">
      <c r="B219" s="8">
        <v>1657558</v>
      </c>
      <c r="C219" t="s">
        <v>1436</v>
      </c>
      <c r="D219" s="281">
        <v>42258</v>
      </c>
      <c r="E219" s="8">
        <v>618931</v>
      </c>
      <c r="F219" s="13" t="s">
        <v>1413</v>
      </c>
      <c r="G219" s="284" t="s">
        <v>1487</v>
      </c>
      <c r="H219" s="40">
        <v>300</v>
      </c>
      <c r="I219" s="40">
        <v>-96.05</v>
      </c>
      <c r="J219" s="40">
        <v>-177.63</v>
      </c>
      <c r="K219" s="40">
        <v>26.32</v>
      </c>
      <c r="L219" s="40">
        <v>1</v>
      </c>
    </row>
    <row r="220" spans="2:12" hidden="1" outlineLevel="2" x14ac:dyDescent="0.25">
      <c r="B220" s="8">
        <v>1704495</v>
      </c>
      <c r="C220" t="s">
        <v>1451</v>
      </c>
      <c r="D220" s="281">
        <v>42263</v>
      </c>
      <c r="E220" s="8">
        <v>908294</v>
      </c>
      <c r="F220" s="13" t="s">
        <v>1413</v>
      </c>
      <c r="G220" s="284" t="s">
        <v>1487</v>
      </c>
      <c r="H220" s="40">
        <v>1915.6</v>
      </c>
      <c r="I220" s="40">
        <v>-315.41000000000003</v>
      </c>
      <c r="J220" s="40">
        <v>-1521.34</v>
      </c>
      <c r="K220" s="40">
        <v>78.849999999999994</v>
      </c>
      <c r="L220" s="40">
        <v>1</v>
      </c>
    </row>
    <row r="221" spans="2:12" hidden="1" outlineLevel="2" x14ac:dyDescent="0.25">
      <c r="B221" s="8">
        <v>1657558</v>
      </c>
      <c r="C221" t="s">
        <v>1436</v>
      </c>
      <c r="D221" s="281">
        <v>42263</v>
      </c>
      <c r="E221" s="8">
        <v>618931</v>
      </c>
      <c r="F221" s="13" t="s">
        <v>1413</v>
      </c>
      <c r="G221" s="284" t="s">
        <v>1487</v>
      </c>
      <c r="H221" s="40">
        <v>300</v>
      </c>
      <c r="I221" s="40">
        <v>-96.05</v>
      </c>
      <c r="J221" s="40">
        <v>-177.63</v>
      </c>
      <c r="K221" s="40">
        <v>26.32</v>
      </c>
      <c r="L221" s="40">
        <v>1</v>
      </c>
    </row>
    <row r="222" spans="2:12" hidden="1" outlineLevel="2" x14ac:dyDescent="0.25">
      <c r="B222" s="8">
        <v>1657558</v>
      </c>
      <c r="C222" t="s">
        <v>1436</v>
      </c>
      <c r="D222" s="281">
        <v>42265</v>
      </c>
      <c r="E222" s="8">
        <v>618931</v>
      </c>
      <c r="F222" s="13" t="s">
        <v>1413</v>
      </c>
      <c r="G222" s="284" t="s">
        <v>1487</v>
      </c>
      <c r="H222" s="40">
        <v>300</v>
      </c>
      <c r="I222" s="40">
        <v>-96.05</v>
      </c>
      <c r="J222" s="40">
        <v>-177.63</v>
      </c>
      <c r="K222" s="40">
        <v>26.32</v>
      </c>
      <c r="L222" s="40">
        <v>1</v>
      </c>
    </row>
    <row r="223" spans="2:12" hidden="1" outlineLevel="2" x14ac:dyDescent="0.25">
      <c r="B223" s="8">
        <v>1657558</v>
      </c>
      <c r="C223" t="s">
        <v>1436</v>
      </c>
      <c r="D223" s="281">
        <v>42268</v>
      </c>
      <c r="E223" s="8">
        <v>618931</v>
      </c>
      <c r="F223" s="13" t="s">
        <v>1413</v>
      </c>
      <c r="G223" s="284" t="s">
        <v>1487</v>
      </c>
      <c r="H223" s="40">
        <v>300</v>
      </c>
      <c r="I223" s="40">
        <v>-96.05</v>
      </c>
      <c r="J223" s="40">
        <v>-177.63</v>
      </c>
      <c r="K223" s="40">
        <v>26.32</v>
      </c>
      <c r="L223" s="40">
        <v>1</v>
      </c>
    </row>
    <row r="224" spans="2:12" hidden="1" outlineLevel="2" x14ac:dyDescent="0.25">
      <c r="B224" s="8">
        <v>1657558</v>
      </c>
      <c r="C224" t="s">
        <v>1436</v>
      </c>
      <c r="D224" s="281">
        <v>42269</v>
      </c>
      <c r="E224" s="8">
        <v>618931</v>
      </c>
      <c r="F224" s="13" t="s">
        <v>1413</v>
      </c>
      <c r="G224" s="284" t="s">
        <v>1487</v>
      </c>
      <c r="H224" s="40">
        <v>743</v>
      </c>
      <c r="I224" s="40">
        <v>-204.61</v>
      </c>
      <c r="J224" s="40">
        <v>-482.31</v>
      </c>
      <c r="K224" s="40">
        <v>56.08</v>
      </c>
      <c r="L224" s="40">
        <v>1</v>
      </c>
    </row>
    <row r="225" spans="2:12" hidden="1" outlineLevel="2" x14ac:dyDescent="0.25">
      <c r="B225" s="8">
        <v>1413882</v>
      </c>
      <c r="C225" t="s">
        <v>1412</v>
      </c>
      <c r="D225" s="281">
        <v>42282</v>
      </c>
      <c r="E225" s="8">
        <v>423342</v>
      </c>
      <c r="F225" s="13" t="s">
        <v>1413</v>
      </c>
      <c r="G225" s="284" t="s">
        <v>1487</v>
      </c>
      <c r="H225" s="40">
        <v>636.20000000000005</v>
      </c>
      <c r="I225" s="40">
        <v>-108.56</v>
      </c>
      <c r="J225" s="40">
        <v>-500.5</v>
      </c>
      <c r="K225" s="40">
        <v>27.14</v>
      </c>
      <c r="L225" s="40">
        <v>1</v>
      </c>
    </row>
    <row r="226" spans="2:12" hidden="1" outlineLevel="2" x14ac:dyDescent="0.25">
      <c r="B226" s="8">
        <v>1704495</v>
      </c>
      <c r="C226" t="s">
        <v>1451</v>
      </c>
      <c r="D226" s="281">
        <v>42283</v>
      </c>
      <c r="E226" s="8">
        <v>908294</v>
      </c>
      <c r="F226" s="13" t="s">
        <v>1413</v>
      </c>
      <c r="G226" s="284" t="s">
        <v>1487</v>
      </c>
      <c r="H226" s="40">
        <v>636.20000000000005</v>
      </c>
      <c r="I226" s="40">
        <v>-108.56</v>
      </c>
      <c r="J226" s="40">
        <v>-497.89</v>
      </c>
      <c r="K226" s="40">
        <v>29.75</v>
      </c>
      <c r="L226" s="40">
        <v>1</v>
      </c>
    </row>
    <row r="227" spans="2:12" hidden="1" outlineLevel="2" x14ac:dyDescent="0.25">
      <c r="B227" s="8">
        <v>1704495</v>
      </c>
      <c r="C227" t="s">
        <v>1451</v>
      </c>
      <c r="D227" s="281">
        <v>42284</v>
      </c>
      <c r="E227" s="8">
        <v>908294</v>
      </c>
      <c r="F227" s="13" t="s">
        <v>1413</v>
      </c>
      <c r="G227" s="284" t="s">
        <v>1487</v>
      </c>
      <c r="H227" s="40">
        <v>1522</v>
      </c>
      <c r="I227" s="40">
        <v>-487.06</v>
      </c>
      <c r="J227" s="40">
        <v>-901.44</v>
      </c>
      <c r="K227" s="40">
        <v>133.5</v>
      </c>
      <c r="L227" s="40">
        <v>1</v>
      </c>
    </row>
    <row r="228" spans="2:12" hidden="1" outlineLevel="2" x14ac:dyDescent="0.25">
      <c r="B228" s="8">
        <v>1413882</v>
      </c>
      <c r="C228" t="s">
        <v>1412</v>
      </c>
      <c r="D228" s="281">
        <v>42284</v>
      </c>
      <c r="E228" s="8">
        <v>423342</v>
      </c>
      <c r="F228" s="13" t="s">
        <v>1413</v>
      </c>
      <c r="G228" s="284" t="s">
        <v>1487</v>
      </c>
      <c r="H228" s="40">
        <v>743</v>
      </c>
      <c r="I228" s="40">
        <v>-204.61</v>
      </c>
      <c r="J228" s="40">
        <v>-487.24</v>
      </c>
      <c r="K228" s="40">
        <v>51.15</v>
      </c>
      <c r="L228" s="40">
        <v>1</v>
      </c>
    </row>
    <row r="229" spans="2:12" hidden="1" outlineLevel="2" x14ac:dyDescent="0.25">
      <c r="B229" s="8">
        <v>1704495</v>
      </c>
      <c r="C229" t="s">
        <v>1451</v>
      </c>
      <c r="D229" s="281">
        <v>42285</v>
      </c>
      <c r="E229" s="8">
        <v>908294</v>
      </c>
      <c r="F229" s="13" t="s">
        <v>1413</v>
      </c>
      <c r="G229" s="284" t="s">
        <v>1487</v>
      </c>
      <c r="H229" s="40">
        <v>1522</v>
      </c>
      <c r="I229" s="40">
        <v>-487.06</v>
      </c>
      <c r="J229" s="40">
        <v>-901.44</v>
      </c>
      <c r="K229" s="40">
        <v>133.5</v>
      </c>
      <c r="L229" s="40">
        <v>1</v>
      </c>
    </row>
    <row r="230" spans="2:12" hidden="1" outlineLevel="2" x14ac:dyDescent="0.25">
      <c r="B230" s="8">
        <v>1413882</v>
      </c>
      <c r="C230" t="s">
        <v>1412</v>
      </c>
      <c r="D230" s="281">
        <v>42285</v>
      </c>
      <c r="E230" s="8">
        <v>423342</v>
      </c>
      <c r="F230" s="13" t="s">
        <v>1413</v>
      </c>
      <c r="G230" s="284" t="s">
        <v>1487</v>
      </c>
      <c r="H230" s="40">
        <v>300</v>
      </c>
      <c r="I230" s="40">
        <v>-96.05</v>
      </c>
      <c r="J230" s="40">
        <v>-179.94</v>
      </c>
      <c r="K230" s="40">
        <v>24.01</v>
      </c>
      <c r="L230" s="40">
        <v>1</v>
      </c>
    </row>
    <row r="231" spans="2:12" hidden="1" outlineLevel="2" x14ac:dyDescent="0.25">
      <c r="B231" s="8">
        <v>1704495</v>
      </c>
      <c r="C231" t="s">
        <v>1451</v>
      </c>
      <c r="D231" s="281">
        <v>42286</v>
      </c>
      <c r="E231" s="8">
        <v>908294</v>
      </c>
      <c r="F231" s="13" t="s">
        <v>1413</v>
      </c>
      <c r="G231" s="284" t="s">
        <v>1487</v>
      </c>
      <c r="H231" s="40">
        <v>1522</v>
      </c>
      <c r="I231" s="40">
        <v>-487.06</v>
      </c>
      <c r="J231" s="40">
        <v>-901.44</v>
      </c>
      <c r="K231" s="40">
        <v>133.5</v>
      </c>
      <c r="L231" s="40">
        <v>1</v>
      </c>
    </row>
    <row r="232" spans="2:12" hidden="1" outlineLevel="2" x14ac:dyDescent="0.25">
      <c r="B232" s="8">
        <v>1413882</v>
      </c>
      <c r="C232" t="s">
        <v>1412</v>
      </c>
      <c r="D232" s="281">
        <v>42286</v>
      </c>
      <c r="E232" s="8">
        <v>423342</v>
      </c>
      <c r="F232" s="13" t="s">
        <v>1413</v>
      </c>
      <c r="G232" s="284" t="s">
        <v>1487</v>
      </c>
      <c r="H232" s="40">
        <v>300</v>
      </c>
      <c r="I232" s="40">
        <v>-96.05</v>
      </c>
      <c r="J232" s="40">
        <v>-179.94</v>
      </c>
      <c r="K232" s="40">
        <v>24.01</v>
      </c>
      <c r="L232" s="40">
        <v>1</v>
      </c>
    </row>
    <row r="233" spans="2:12" hidden="1" outlineLevel="2" x14ac:dyDescent="0.25">
      <c r="B233" s="8">
        <v>1704495</v>
      </c>
      <c r="C233" t="s">
        <v>1451</v>
      </c>
      <c r="D233" s="281">
        <v>42289</v>
      </c>
      <c r="E233" s="8">
        <v>908294</v>
      </c>
      <c r="F233" s="13" t="s">
        <v>1413</v>
      </c>
      <c r="G233" s="284" t="s">
        <v>1487</v>
      </c>
      <c r="H233" s="40">
        <v>1522</v>
      </c>
      <c r="I233" s="40">
        <v>-487.06</v>
      </c>
      <c r="J233" s="40">
        <v>-901.44</v>
      </c>
      <c r="K233" s="40">
        <v>133.5</v>
      </c>
      <c r="L233" s="40">
        <v>1</v>
      </c>
    </row>
    <row r="234" spans="2:12" hidden="1" outlineLevel="2" x14ac:dyDescent="0.25">
      <c r="B234" s="8">
        <v>1413882</v>
      </c>
      <c r="C234" t="s">
        <v>1412</v>
      </c>
      <c r="D234" s="281">
        <v>42289</v>
      </c>
      <c r="E234" s="8">
        <v>423342</v>
      </c>
      <c r="F234" s="13" t="s">
        <v>1413</v>
      </c>
      <c r="G234" s="284" t="s">
        <v>1487</v>
      </c>
      <c r="H234" s="40">
        <v>300</v>
      </c>
      <c r="I234" s="40">
        <v>-96.05</v>
      </c>
      <c r="J234" s="40">
        <v>-179.94</v>
      </c>
      <c r="K234" s="40">
        <v>24.01</v>
      </c>
      <c r="L234" s="40">
        <v>1</v>
      </c>
    </row>
    <row r="235" spans="2:12" hidden="1" outlineLevel="2" x14ac:dyDescent="0.25">
      <c r="B235" s="8">
        <v>1704495</v>
      </c>
      <c r="C235" t="s">
        <v>1451</v>
      </c>
      <c r="D235" s="281">
        <v>42290</v>
      </c>
      <c r="E235" s="8">
        <v>908294</v>
      </c>
      <c r="F235" s="13" t="s">
        <v>1413</v>
      </c>
      <c r="G235" s="284" t="s">
        <v>1487</v>
      </c>
      <c r="H235" s="40">
        <v>1965</v>
      </c>
      <c r="I235" s="40">
        <v>-595.62</v>
      </c>
      <c r="J235" s="40">
        <v>-1206.1300000000001</v>
      </c>
      <c r="K235" s="40">
        <v>163.25</v>
      </c>
      <c r="L235" s="40">
        <v>1</v>
      </c>
    </row>
    <row r="236" spans="2:12" hidden="1" outlineLevel="2" x14ac:dyDescent="0.25">
      <c r="B236" s="8">
        <v>1413882</v>
      </c>
      <c r="C236" t="s">
        <v>1412</v>
      </c>
      <c r="D236" s="281">
        <v>42290</v>
      </c>
      <c r="E236" s="8">
        <v>423342</v>
      </c>
      <c r="F236" s="13" t="s">
        <v>1413</v>
      </c>
      <c r="G236" s="284" t="s">
        <v>1487</v>
      </c>
      <c r="H236" s="40">
        <v>392.6</v>
      </c>
      <c r="I236" s="40">
        <v>-96.05</v>
      </c>
      <c r="J236" s="40">
        <v>-272.54000000000002</v>
      </c>
      <c r="K236" s="40">
        <v>24.01</v>
      </c>
      <c r="L236" s="40">
        <v>1</v>
      </c>
    </row>
    <row r="237" spans="2:12" hidden="1" outlineLevel="2" x14ac:dyDescent="0.25">
      <c r="B237" s="8">
        <v>1704495</v>
      </c>
      <c r="C237" t="s">
        <v>1451</v>
      </c>
      <c r="D237" s="281">
        <v>42291</v>
      </c>
      <c r="E237" s="8">
        <v>908294</v>
      </c>
      <c r="F237" s="13" t="s">
        <v>1413</v>
      </c>
      <c r="G237" s="284" t="s">
        <v>1487</v>
      </c>
      <c r="H237" s="40">
        <v>1614.6</v>
      </c>
      <c r="I237" s="40">
        <v>-487.06</v>
      </c>
      <c r="J237" s="40">
        <v>-994.04</v>
      </c>
      <c r="K237" s="40">
        <v>133.5</v>
      </c>
      <c r="L237" s="40">
        <v>1</v>
      </c>
    </row>
    <row r="238" spans="2:12" hidden="1" outlineLevel="2" x14ac:dyDescent="0.25">
      <c r="B238" s="8">
        <v>1704495</v>
      </c>
      <c r="C238" t="s">
        <v>1451</v>
      </c>
      <c r="D238" s="281">
        <v>42292</v>
      </c>
      <c r="E238" s="8">
        <v>908294</v>
      </c>
      <c r="F238" s="13" t="s">
        <v>1413</v>
      </c>
      <c r="G238" s="284" t="s">
        <v>1487</v>
      </c>
      <c r="H238" s="40">
        <v>1522</v>
      </c>
      <c r="I238" s="40">
        <v>-487.06</v>
      </c>
      <c r="J238" s="40">
        <v>-901.44</v>
      </c>
      <c r="K238" s="40">
        <v>133.5</v>
      </c>
      <c r="L238" s="40">
        <v>1</v>
      </c>
    </row>
    <row r="239" spans="2:12" hidden="1" outlineLevel="2" x14ac:dyDescent="0.25">
      <c r="B239" s="8">
        <v>1413882</v>
      </c>
      <c r="C239" t="s">
        <v>1412</v>
      </c>
      <c r="D239" s="281">
        <v>42292</v>
      </c>
      <c r="E239" s="8">
        <v>423342</v>
      </c>
      <c r="F239" s="13" t="s">
        <v>1413</v>
      </c>
      <c r="G239" s="284" t="s">
        <v>1487</v>
      </c>
      <c r="H239" s="40">
        <v>743</v>
      </c>
      <c r="I239" s="40">
        <v>-204.61</v>
      </c>
      <c r="J239" s="40">
        <v>-487.24</v>
      </c>
      <c r="K239" s="40">
        <v>51.15</v>
      </c>
      <c r="L239" s="40">
        <v>1</v>
      </c>
    </row>
    <row r="240" spans="2:12" hidden="1" outlineLevel="2" x14ac:dyDescent="0.25">
      <c r="B240" s="8">
        <v>1704495</v>
      </c>
      <c r="C240" t="s">
        <v>1451</v>
      </c>
      <c r="D240" s="281">
        <v>42293</v>
      </c>
      <c r="E240" s="8">
        <v>908294</v>
      </c>
      <c r="F240" s="13" t="s">
        <v>1413</v>
      </c>
      <c r="G240" s="284" t="s">
        <v>1487</v>
      </c>
      <c r="H240" s="40">
        <v>1522</v>
      </c>
      <c r="I240" s="40">
        <v>-487.06</v>
      </c>
      <c r="J240" s="40">
        <v>-901.44</v>
      </c>
      <c r="K240" s="40">
        <v>133.5</v>
      </c>
      <c r="L240" s="40">
        <v>1</v>
      </c>
    </row>
    <row r="241" spans="2:12" hidden="1" outlineLevel="2" x14ac:dyDescent="0.25">
      <c r="B241" s="8">
        <v>1413882</v>
      </c>
      <c r="C241" t="s">
        <v>1412</v>
      </c>
      <c r="D241" s="281">
        <v>42293</v>
      </c>
      <c r="E241" s="8">
        <v>423342</v>
      </c>
      <c r="F241" s="13" t="s">
        <v>1413</v>
      </c>
      <c r="G241" s="284" t="s">
        <v>1487</v>
      </c>
      <c r="H241" s="40">
        <v>300</v>
      </c>
      <c r="I241" s="40">
        <v>-117.06</v>
      </c>
      <c r="J241" s="40">
        <v>-179.65</v>
      </c>
      <c r="K241" s="40">
        <v>3.29</v>
      </c>
      <c r="L241" s="40">
        <v>1</v>
      </c>
    </row>
    <row r="242" spans="2:12" hidden="1" outlineLevel="2" x14ac:dyDescent="0.25">
      <c r="B242" s="8">
        <v>1704495</v>
      </c>
      <c r="C242" t="s">
        <v>1451</v>
      </c>
      <c r="D242" s="281">
        <v>42296</v>
      </c>
      <c r="E242" s="8">
        <v>908294</v>
      </c>
      <c r="F242" s="13" t="s">
        <v>1413</v>
      </c>
      <c r="G242" s="284" t="s">
        <v>1487</v>
      </c>
      <c r="H242" s="40">
        <v>1522</v>
      </c>
      <c r="I242" s="40">
        <v>-487.06</v>
      </c>
      <c r="J242" s="40">
        <v>-901.44</v>
      </c>
      <c r="K242" s="40">
        <v>133.5</v>
      </c>
      <c r="L242" s="40">
        <v>1</v>
      </c>
    </row>
    <row r="243" spans="2:12" hidden="1" outlineLevel="2" x14ac:dyDescent="0.25">
      <c r="B243" s="8">
        <v>1413882</v>
      </c>
      <c r="C243" t="s">
        <v>1412</v>
      </c>
      <c r="D243" s="281">
        <v>42296</v>
      </c>
      <c r="E243" s="8">
        <v>423342</v>
      </c>
      <c r="F243" s="13" t="s">
        <v>1413</v>
      </c>
      <c r="G243" s="284" t="s">
        <v>1487</v>
      </c>
      <c r="H243" s="40">
        <v>300</v>
      </c>
      <c r="I243" s="40">
        <v>-117.06</v>
      </c>
      <c r="J243" s="40">
        <v>-179.65</v>
      </c>
      <c r="K243" s="40">
        <v>3.29</v>
      </c>
      <c r="L243" s="40">
        <v>1</v>
      </c>
    </row>
    <row r="244" spans="2:12" hidden="1" outlineLevel="2" x14ac:dyDescent="0.25">
      <c r="B244" s="8">
        <v>1704495</v>
      </c>
      <c r="C244" t="s">
        <v>1451</v>
      </c>
      <c r="D244" s="281">
        <v>42297</v>
      </c>
      <c r="E244" s="8">
        <v>908294</v>
      </c>
      <c r="F244" s="13" t="s">
        <v>1413</v>
      </c>
      <c r="G244" s="284" t="s">
        <v>1487</v>
      </c>
      <c r="H244" s="40">
        <v>1522</v>
      </c>
      <c r="I244" s="40">
        <v>-487.06</v>
      </c>
      <c r="J244" s="40">
        <v>-901.44</v>
      </c>
      <c r="K244" s="40">
        <v>133.5</v>
      </c>
      <c r="L244" s="40">
        <v>1</v>
      </c>
    </row>
    <row r="245" spans="2:12" hidden="1" outlineLevel="2" x14ac:dyDescent="0.25">
      <c r="B245" s="8">
        <v>1413882</v>
      </c>
      <c r="C245" t="s">
        <v>1412</v>
      </c>
      <c r="D245" s="281">
        <v>42297</v>
      </c>
      <c r="E245" s="8">
        <v>423342</v>
      </c>
      <c r="F245" s="13" t="s">
        <v>1413</v>
      </c>
      <c r="G245" s="284" t="s">
        <v>1487</v>
      </c>
      <c r="H245" s="40">
        <v>300</v>
      </c>
      <c r="I245" s="40">
        <v>-117.06</v>
      </c>
      <c r="J245" s="40">
        <v>-179.65</v>
      </c>
      <c r="K245" s="40">
        <v>3.29</v>
      </c>
      <c r="L245" s="40">
        <v>1</v>
      </c>
    </row>
    <row r="246" spans="2:12" hidden="1" outlineLevel="2" x14ac:dyDescent="0.25">
      <c r="B246" s="8">
        <v>1704495</v>
      </c>
      <c r="C246" t="s">
        <v>1451</v>
      </c>
      <c r="D246" s="281">
        <v>42298</v>
      </c>
      <c r="E246" s="8">
        <v>908294</v>
      </c>
      <c r="F246" s="13" t="s">
        <v>1413</v>
      </c>
      <c r="G246" s="284" t="s">
        <v>1487</v>
      </c>
      <c r="H246" s="40">
        <v>1614.6</v>
      </c>
      <c r="I246" s="40">
        <v>-487.06</v>
      </c>
      <c r="J246" s="40">
        <v>-994.04</v>
      </c>
      <c r="K246" s="40">
        <v>133.5</v>
      </c>
      <c r="L246" s="40">
        <v>1</v>
      </c>
    </row>
    <row r="247" spans="2:12" hidden="1" outlineLevel="2" x14ac:dyDescent="0.25">
      <c r="B247" s="8">
        <v>1704495</v>
      </c>
      <c r="C247" t="s">
        <v>1451</v>
      </c>
      <c r="D247" s="281">
        <v>42299</v>
      </c>
      <c r="E247" s="8">
        <v>908294</v>
      </c>
      <c r="F247" s="13" t="s">
        <v>1413</v>
      </c>
      <c r="G247" s="284" t="s">
        <v>1487</v>
      </c>
      <c r="H247" s="40">
        <v>1965</v>
      </c>
      <c r="I247" s="40">
        <v>-595.62</v>
      </c>
      <c r="J247" s="40">
        <v>-1206.1300000000001</v>
      </c>
      <c r="K247" s="40">
        <v>163.25</v>
      </c>
      <c r="L247" s="40">
        <v>1</v>
      </c>
    </row>
    <row r="248" spans="2:12" hidden="1" outlineLevel="2" x14ac:dyDescent="0.25">
      <c r="B248" s="8">
        <v>1704495</v>
      </c>
      <c r="C248" t="s">
        <v>1451</v>
      </c>
      <c r="D248" s="281">
        <v>42303</v>
      </c>
      <c r="E248" s="8">
        <v>908294</v>
      </c>
      <c r="F248" s="13" t="s">
        <v>1413</v>
      </c>
      <c r="G248" s="284" t="s">
        <v>1487</v>
      </c>
      <c r="H248" s="40">
        <v>1522</v>
      </c>
      <c r="I248" s="40">
        <v>-487.06</v>
      </c>
      <c r="J248" s="40">
        <v>-901.44</v>
      </c>
      <c r="K248" s="40">
        <v>133.5</v>
      </c>
      <c r="L248" s="40">
        <v>1</v>
      </c>
    </row>
    <row r="249" spans="2:12" hidden="1" outlineLevel="2" x14ac:dyDescent="0.25">
      <c r="B249" s="8">
        <v>1704495</v>
      </c>
      <c r="C249" t="s">
        <v>1451</v>
      </c>
      <c r="D249" s="281">
        <v>42304</v>
      </c>
      <c r="E249" s="8">
        <v>908294</v>
      </c>
      <c r="F249" s="13" t="s">
        <v>1413</v>
      </c>
      <c r="G249" s="284" t="s">
        <v>1487</v>
      </c>
      <c r="H249" s="40">
        <v>1522</v>
      </c>
      <c r="I249" s="40">
        <v>-487.06</v>
      </c>
      <c r="J249" s="40">
        <v>-901.44</v>
      </c>
      <c r="K249" s="40">
        <v>133.5</v>
      </c>
      <c r="L249" s="40">
        <v>1</v>
      </c>
    </row>
    <row r="250" spans="2:12" hidden="1" outlineLevel="2" x14ac:dyDescent="0.25">
      <c r="B250" s="8">
        <v>1704495</v>
      </c>
      <c r="C250" t="s">
        <v>1451</v>
      </c>
      <c r="D250" s="281">
        <v>42305</v>
      </c>
      <c r="E250" s="8">
        <v>908294</v>
      </c>
      <c r="F250" s="13" t="s">
        <v>1413</v>
      </c>
      <c r="G250" s="284" t="s">
        <v>1487</v>
      </c>
      <c r="H250" s="40">
        <v>1522</v>
      </c>
      <c r="I250" s="40">
        <v>-487.06</v>
      </c>
      <c r="J250" s="40">
        <v>-901.44</v>
      </c>
      <c r="K250" s="40">
        <v>133.5</v>
      </c>
      <c r="L250" s="40">
        <v>1</v>
      </c>
    </row>
    <row r="251" spans="2:12" hidden="1" outlineLevel="2" x14ac:dyDescent="0.25">
      <c r="B251" s="8">
        <v>1704495</v>
      </c>
      <c r="C251" t="s">
        <v>1451</v>
      </c>
      <c r="D251" s="281">
        <v>42306</v>
      </c>
      <c r="E251" s="8">
        <v>908294</v>
      </c>
      <c r="F251" s="13" t="s">
        <v>1413</v>
      </c>
      <c r="G251" s="284" t="s">
        <v>1487</v>
      </c>
      <c r="H251" s="40">
        <v>1614.6</v>
      </c>
      <c r="I251" s="40">
        <v>-487.06</v>
      </c>
      <c r="J251" s="40">
        <v>-994.04</v>
      </c>
      <c r="K251" s="40">
        <v>133.5</v>
      </c>
      <c r="L251" s="40">
        <v>1</v>
      </c>
    </row>
    <row r="252" spans="2:12" hidden="1" outlineLevel="2" x14ac:dyDescent="0.25">
      <c r="B252" s="8">
        <v>1704495</v>
      </c>
      <c r="C252" t="s">
        <v>1451</v>
      </c>
      <c r="D252" s="281">
        <v>42307</v>
      </c>
      <c r="E252" s="8">
        <v>908294</v>
      </c>
      <c r="F252" s="13" t="s">
        <v>1413</v>
      </c>
      <c r="G252" s="284" t="s">
        <v>1487</v>
      </c>
      <c r="H252" s="40">
        <v>1522</v>
      </c>
      <c r="I252" s="40">
        <v>-487.06</v>
      </c>
      <c r="J252" s="40">
        <v>-901.44</v>
      </c>
      <c r="K252" s="40">
        <v>133.5</v>
      </c>
      <c r="L252" s="40">
        <v>1</v>
      </c>
    </row>
    <row r="253" spans="2:12" hidden="1" outlineLevel="2" x14ac:dyDescent="0.25">
      <c r="B253" s="8">
        <v>1704495</v>
      </c>
      <c r="C253" t="s">
        <v>1451</v>
      </c>
      <c r="D253" s="281">
        <v>42310</v>
      </c>
      <c r="E253" s="8">
        <v>908294</v>
      </c>
      <c r="F253" s="13" t="s">
        <v>1413</v>
      </c>
      <c r="G253" s="284" t="s">
        <v>1487</v>
      </c>
      <c r="H253" s="40">
        <v>1522</v>
      </c>
      <c r="I253" s="40">
        <v>-487.06</v>
      </c>
      <c r="J253" s="40">
        <v>-901.44</v>
      </c>
      <c r="K253" s="40">
        <v>133.5</v>
      </c>
      <c r="L253" s="40">
        <v>1</v>
      </c>
    </row>
    <row r="254" spans="2:12" hidden="1" outlineLevel="2" x14ac:dyDescent="0.25">
      <c r="B254" s="8">
        <v>1704495</v>
      </c>
      <c r="C254" t="s">
        <v>1451</v>
      </c>
      <c r="D254" s="281">
        <v>42311</v>
      </c>
      <c r="E254" s="8">
        <v>908294</v>
      </c>
      <c r="F254" s="13" t="s">
        <v>1413</v>
      </c>
      <c r="G254" s="284" t="s">
        <v>1487</v>
      </c>
      <c r="H254" s="40">
        <v>1522</v>
      </c>
      <c r="I254" s="40">
        <v>-487.06</v>
      </c>
      <c r="J254" s="40">
        <v>-901.44</v>
      </c>
      <c r="K254" s="40">
        <v>133.5</v>
      </c>
      <c r="L254" s="40">
        <v>1</v>
      </c>
    </row>
    <row r="255" spans="2:12" hidden="1" outlineLevel="2" x14ac:dyDescent="0.25">
      <c r="B255" s="8">
        <v>1704495</v>
      </c>
      <c r="C255" t="s">
        <v>1451</v>
      </c>
      <c r="D255" s="281">
        <v>42312</v>
      </c>
      <c r="E255" s="8">
        <v>908294</v>
      </c>
      <c r="F255" s="13" t="s">
        <v>1413</v>
      </c>
      <c r="G255" s="284" t="s">
        <v>1487</v>
      </c>
      <c r="H255" s="40">
        <v>1965</v>
      </c>
      <c r="I255" s="40">
        <v>-595.62</v>
      </c>
      <c r="J255" s="40">
        <v>-1206.1300000000001</v>
      </c>
      <c r="K255" s="40">
        <v>163.25</v>
      </c>
      <c r="L255" s="40">
        <v>1</v>
      </c>
    </row>
    <row r="256" spans="2:12" hidden="1" outlineLevel="2" x14ac:dyDescent="0.25">
      <c r="B256" s="8">
        <v>1704495</v>
      </c>
      <c r="C256" t="s">
        <v>1451</v>
      </c>
      <c r="D256" s="281">
        <v>42313</v>
      </c>
      <c r="E256" s="8">
        <v>908294</v>
      </c>
      <c r="F256" s="13" t="s">
        <v>1413</v>
      </c>
      <c r="G256" s="284" t="s">
        <v>1487</v>
      </c>
      <c r="H256" s="40">
        <v>1614.6</v>
      </c>
      <c r="I256" s="40">
        <v>-487.06</v>
      </c>
      <c r="J256" s="40">
        <v>-994.04</v>
      </c>
      <c r="K256" s="40">
        <v>133.5</v>
      </c>
      <c r="L256" s="40">
        <v>1</v>
      </c>
    </row>
    <row r="257" spans="2:12" hidden="1" outlineLevel="2" x14ac:dyDescent="0.25">
      <c r="B257" s="8">
        <v>1704495</v>
      </c>
      <c r="C257" t="s">
        <v>1451</v>
      </c>
      <c r="D257" s="281">
        <v>42314</v>
      </c>
      <c r="E257" s="8">
        <v>908294</v>
      </c>
      <c r="F257" s="13" t="s">
        <v>1413</v>
      </c>
      <c r="G257" s="284" t="s">
        <v>1487</v>
      </c>
      <c r="H257" s="40">
        <v>1522</v>
      </c>
      <c r="I257" s="40">
        <v>-487.06</v>
      </c>
      <c r="J257" s="40">
        <v>-901.44</v>
      </c>
      <c r="K257" s="40">
        <v>133.5</v>
      </c>
      <c r="L257" s="40">
        <v>1</v>
      </c>
    </row>
    <row r="258" spans="2:12" hidden="1" outlineLevel="2" x14ac:dyDescent="0.25">
      <c r="B258" s="8">
        <v>1704495</v>
      </c>
      <c r="C258" t="s">
        <v>1451</v>
      </c>
      <c r="D258" s="281">
        <v>42317</v>
      </c>
      <c r="E258" s="8">
        <v>908294</v>
      </c>
      <c r="F258" s="13" t="s">
        <v>1413</v>
      </c>
      <c r="G258" s="284" t="s">
        <v>1487</v>
      </c>
      <c r="H258" s="40">
        <v>1522</v>
      </c>
      <c r="I258" s="40">
        <v>-487.06</v>
      </c>
      <c r="J258" s="40">
        <v>-901.44</v>
      </c>
      <c r="K258" s="40">
        <v>133.5</v>
      </c>
      <c r="L258" s="40">
        <v>1</v>
      </c>
    </row>
    <row r="259" spans="2:12" hidden="1" outlineLevel="2" x14ac:dyDescent="0.25">
      <c r="B259" s="8">
        <v>1704495</v>
      </c>
      <c r="C259" t="s">
        <v>1451</v>
      </c>
      <c r="D259" s="281">
        <v>42318</v>
      </c>
      <c r="E259" s="8">
        <v>908294</v>
      </c>
      <c r="F259" s="13" t="s">
        <v>1413</v>
      </c>
      <c r="G259" s="284" t="s">
        <v>1487</v>
      </c>
      <c r="H259" s="40">
        <v>1522</v>
      </c>
      <c r="I259" s="40">
        <v>-487.06</v>
      </c>
      <c r="J259" s="40">
        <v>-901.44</v>
      </c>
      <c r="K259" s="40">
        <v>133.5</v>
      </c>
      <c r="L259" s="40">
        <v>1</v>
      </c>
    </row>
    <row r="260" spans="2:12" hidden="1" outlineLevel="2" x14ac:dyDescent="0.25">
      <c r="B260" s="8">
        <v>1704495</v>
      </c>
      <c r="C260" t="s">
        <v>1451</v>
      </c>
      <c r="D260" s="281">
        <v>42320</v>
      </c>
      <c r="E260" s="8">
        <v>908294</v>
      </c>
      <c r="F260" s="13" t="s">
        <v>1413</v>
      </c>
      <c r="G260" s="284" t="s">
        <v>1487</v>
      </c>
      <c r="H260" s="40">
        <v>1965</v>
      </c>
      <c r="I260" s="40">
        <v>-595.62</v>
      </c>
      <c r="J260" s="40">
        <v>-1206.1300000000001</v>
      </c>
      <c r="K260" s="40">
        <v>163.25</v>
      </c>
      <c r="L260" s="40">
        <v>1</v>
      </c>
    </row>
    <row r="261" spans="2:12" hidden="1" outlineLevel="2" x14ac:dyDescent="0.25">
      <c r="B261" s="8">
        <v>1704495</v>
      </c>
      <c r="C261" t="s">
        <v>1451</v>
      </c>
      <c r="D261" s="281">
        <v>42321</v>
      </c>
      <c r="E261" s="8">
        <v>908294</v>
      </c>
      <c r="F261" s="13" t="s">
        <v>1413</v>
      </c>
      <c r="G261" s="284" t="s">
        <v>1487</v>
      </c>
      <c r="H261" s="40">
        <v>636.20000000000005</v>
      </c>
      <c r="I261" s="40">
        <v>-108.56</v>
      </c>
      <c r="J261" s="40">
        <v>-497.89</v>
      </c>
      <c r="K261" s="40">
        <v>29.75</v>
      </c>
      <c r="L261" s="40">
        <v>1</v>
      </c>
    </row>
    <row r="262" spans="2:12" hidden="1" outlineLevel="2" x14ac:dyDescent="0.25">
      <c r="B262" s="8">
        <v>1704495</v>
      </c>
      <c r="C262" t="s">
        <v>1451</v>
      </c>
      <c r="D262" s="281">
        <v>42326</v>
      </c>
      <c r="E262" s="8">
        <v>908294</v>
      </c>
      <c r="F262" s="13" t="s">
        <v>1413</v>
      </c>
      <c r="G262" s="284" t="s">
        <v>1487</v>
      </c>
      <c r="H262" s="40">
        <v>1965</v>
      </c>
      <c r="I262" s="40">
        <v>-595.62</v>
      </c>
      <c r="J262" s="40">
        <v>-1206.1300000000001</v>
      </c>
      <c r="K262" s="40">
        <v>163.25</v>
      </c>
      <c r="L262" s="40">
        <v>1</v>
      </c>
    </row>
    <row r="263" spans="2:12" hidden="1" outlineLevel="2" x14ac:dyDescent="0.25">
      <c r="B263" s="8">
        <v>1704495</v>
      </c>
      <c r="C263" t="s">
        <v>1451</v>
      </c>
      <c r="D263" s="281">
        <v>42327</v>
      </c>
      <c r="E263" s="8">
        <v>908294</v>
      </c>
      <c r="F263" s="13" t="s">
        <v>1413</v>
      </c>
      <c r="G263" s="284" t="s">
        <v>1487</v>
      </c>
      <c r="H263" s="40">
        <v>1522</v>
      </c>
      <c r="I263" s="40">
        <v>-487.06</v>
      </c>
      <c r="J263" s="40">
        <v>-901.44</v>
      </c>
      <c r="K263" s="40">
        <v>133.5</v>
      </c>
      <c r="L263" s="40">
        <v>1</v>
      </c>
    </row>
    <row r="264" spans="2:12" hidden="1" outlineLevel="2" x14ac:dyDescent="0.25">
      <c r="B264" s="8">
        <v>1704495</v>
      </c>
      <c r="C264" t="s">
        <v>1451</v>
      </c>
      <c r="D264" s="281">
        <v>42328</v>
      </c>
      <c r="E264" s="8">
        <v>908294</v>
      </c>
      <c r="F264" s="13" t="s">
        <v>1413</v>
      </c>
      <c r="G264" s="284" t="s">
        <v>1487</v>
      </c>
      <c r="H264" s="40">
        <v>1522</v>
      </c>
      <c r="I264" s="40">
        <v>-487.06</v>
      </c>
      <c r="J264" s="40">
        <v>-901.44</v>
      </c>
      <c r="K264" s="40">
        <v>133.5</v>
      </c>
      <c r="L264" s="40">
        <v>1</v>
      </c>
    </row>
    <row r="265" spans="2:12" hidden="1" outlineLevel="2" x14ac:dyDescent="0.25">
      <c r="B265" s="8">
        <v>1704495</v>
      </c>
      <c r="C265" t="s">
        <v>1451</v>
      </c>
      <c r="D265" s="281">
        <v>42331</v>
      </c>
      <c r="E265" s="8">
        <v>908294</v>
      </c>
      <c r="F265" s="13" t="s">
        <v>1413</v>
      </c>
      <c r="G265" s="284" t="s">
        <v>1487</v>
      </c>
      <c r="H265" s="40">
        <v>1522</v>
      </c>
      <c r="I265" s="40">
        <v>-487.06</v>
      </c>
      <c r="J265" s="40">
        <v>-901.44</v>
      </c>
      <c r="K265" s="40">
        <v>133.5</v>
      </c>
      <c r="L265" s="40">
        <v>1</v>
      </c>
    </row>
    <row r="266" spans="2:12" hidden="1" outlineLevel="2" x14ac:dyDescent="0.25">
      <c r="B266" s="8">
        <v>1704495</v>
      </c>
      <c r="C266" t="s">
        <v>1451</v>
      </c>
      <c r="D266" s="281">
        <v>42332</v>
      </c>
      <c r="E266" s="8">
        <v>908294</v>
      </c>
      <c r="F266" s="13" t="s">
        <v>1413</v>
      </c>
      <c r="G266" s="284" t="s">
        <v>1487</v>
      </c>
      <c r="H266" s="40">
        <v>1614.6</v>
      </c>
      <c r="I266" s="40">
        <v>-487.06</v>
      </c>
      <c r="J266" s="40">
        <v>-994.04</v>
      </c>
      <c r="K266" s="40">
        <v>133.5</v>
      </c>
      <c r="L266" s="40">
        <v>1</v>
      </c>
    </row>
    <row r="267" spans="2:12" hidden="1" outlineLevel="2" x14ac:dyDescent="0.25">
      <c r="B267" s="8">
        <v>1704495</v>
      </c>
      <c r="C267" t="s">
        <v>1451</v>
      </c>
      <c r="D267" s="281">
        <v>42333</v>
      </c>
      <c r="E267" s="8">
        <v>908294</v>
      </c>
      <c r="F267" s="13" t="s">
        <v>1413</v>
      </c>
      <c r="G267" s="284" t="s">
        <v>1487</v>
      </c>
      <c r="H267" s="40">
        <v>1522</v>
      </c>
      <c r="I267" s="40">
        <v>-487.06</v>
      </c>
      <c r="J267" s="40">
        <v>-901.44</v>
      </c>
      <c r="K267" s="40">
        <v>133.5</v>
      </c>
      <c r="L267" s="40">
        <v>1</v>
      </c>
    </row>
    <row r="268" spans="2:12" hidden="1" outlineLevel="2" x14ac:dyDescent="0.25">
      <c r="B268" s="8">
        <v>1704495</v>
      </c>
      <c r="C268" t="s">
        <v>1451</v>
      </c>
      <c r="D268" s="281">
        <v>42338</v>
      </c>
      <c r="E268" s="8">
        <v>908294</v>
      </c>
      <c r="F268" s="13" t="s">
        <v>1413</v>
      </c>
      <c r="G268" s="284" t="s">
        <v>1487</v>
      </c>
      <c r="H268" s="40">
        <v>1522</v>
      </c>
      <c r="I268" s="40">
        <v>-487.06</v>
      </c>
      <c r="J268" s="40">
        <v>-901.44</v>
      </c>
      <c r="K268" s="40">
        <v>133.5</v>
      </c>
      <c r="L268" s="40">
        <v>1</v>
      </c>
    </row>
    <row r="269" spans="2:12" hidden="1" outlineLevel="2" x14ac:dyDescent="0.25">
      <c r="B269" s="8">
        <v>1704495</v>
      </c>
      <c r="C269" t="s">
        <v>1451</v>
      </c>
      <c r="D269" s="281">
        <v>42339</v>
      </c>
      <c r="E269" s="8">
        <v>908294</v>
      </c>
      <c r="F269" s="13" t="s">
        <v>1413</v>
      </c>
      <c r="G269" s="284" t="s">
        <v>1487</v>
      </c>
      <c r="H269" s="40">
        <v>1522</v>
      </c>
      <c r="I269" s="40">
        <v>-487.06</v>
      </c>
      <c r="J269" s="40">
        <v>-901.44</v>
      </c>
      <c r="K269" s="40">
        <v>133.5</v>
      </c>
      <c r="L269" s="40">
        <v>1</v>
      </c>
    </row>
    <row r="270" spans="2:12" hidden="1" outlineLevel="2" x14ac:dyDescent="0.25">
      <c r="B270" s="8">
        <v>1704495</v>
      </c>
      <c r="C270" t="s">
        <v>1451</v>
      </c>
      <c r="D270" s="281">
        <v>42340</v>
      </c>
      <c r="E270" s="8">
        <v>908294</v>
      </c>
      <c r="F270" s="13" t="s">
        <v>1413</v>
      </c>
      <c r="G270" s="284" t="s">
        <v>1487</v>
      </c>
      <c r="H270" s="40">
        <v>1522</v>
      </c>
      <c r="I270" s="40">
        <v>-487.06</v>
      </c>
      <c r="J270" s="40">
        <v>-901.44</v>
      </c>
      <c r="K270" s="40">
        <v>133.5</v>
      </c>
      <c r="L270" s="40">
        <v>1</v>
      </c>
    </row>
    <row r="271" spans="2:12" hidden="1" outlineLevel="2" x14ac:dyDescent="0.25">
      <c r="B271" s="8">
        <v>1704495</v>
      </c>
      <c r="C271" t="s">
        <v>1451</v>
      </c>
      <c r="D271" s="281">
        <v>42341</v>
      </c>
      <c r="E271" s="8">
        <v>908294</v>
      </c>
      <c r="F271" s="13" t="s">
        <v>1413</v>
      </c>
      <c r="G271" s="284" t="s">
        <v>1487</v>
      </c>
      <c r="H271" s="40">
        <v>2057.6</v>
      </c>
      <c r="I271" s="40">
        <v>-595.62</v>
      </c>
      <c r="J271" s="40">
        <v>-1298.73</v>
      </c>
      <c r="K271" s="40">
        <v>163.25</v>
      </c>
      <c r="L271" s="40">
        <v>1</v>
      </c>
    </row>
    <row r="272" spans="2:12" hidden="1" outlineLevel="2" x14ac:dyDescent="0.25">
      <c r="B272" s="8">
        <v>1704495</v>
      </c>
      <c r="C272" t="s">
        <v>1451</v>
      </c>
      <c r="D272" s="281">
        <v>42342</v>
      </c>
      <c r="E272" s="8">
        <v>908294</v>
      </c>
      <c r="F272" s="13" t="s">
        <v>1413</v>
      </c>
      <c r="G272" s="284" t="s">
        <v>1487</v>
      </c>
      <c r="H272" s="40">
        <v>1522</v>
      </c>
      <c r="I272" s="40">
        <v>-487.06</v>
      </c>
      <c r="J272" s="40">
        <v>-901.44</v>
      </c>
      <c r="K272" s="40">
        <v>133.5</v>
      </c>
      <c r="L272" s="40">
        <v>1</v>
      </c>
    </row>
    <row r="273" spans="2:12" hidden="1" outlineLevel="2" x14ac:dyDescent="0.25">
      <c r="B273" s="8">
        <v>1704495</v>
      </c>
      <c r="C273" t="s">
        <v>1451</v>
      </c>
      <c r="D273" s="281">
        <v>42345</v>
      </c>
      <c r="E273" s="8">
        <v>908294</v>
      </c>
      <c r="F273" s="13" t="s">
        <v>1413</v>
      </c>
      <c r="G273" s="284" t="s">
        <v>1487</v>
      </c>
      <c r="H273" s="40">
        <v>1522</v>
      </c>
      <c r="I273" s="40">
        <v>-487.06</v>
      </c>
      <c r="J273" s="40">
        <v>-901.44</v>
      </c>
      <c r="K273" s="40">
        <v>133.5</v>
      </c>
      <c r="L273" s="40">
        <v>1</v>
      </c>
    </row>
    <row r="274" spans="2:12" hidden="1" outlineLevel="2" x14ac:dyDescent="0.25">
      <c r="B274" s="8">
        <v>1704495</v>
      </c>
      <c r="C274" t="s">
        <v>1451</v>
      </c>
      <c r="D274" s="281">
        <v>42346</v>
      </c>
      <c r="E274" s="8">
        <v>908294</v>
      </c>
      <c r="F274" s="13" t="s">
        <v>1413</v>
      </c>
      <c r="G274" s="284" t="s">
        <v>1487</v>
      </c>
      <c r="H274" s="40">
        <v>1522</v>
      </c>
      <c r="I274" s="40">
        <v>-487.06</v>
      </c>
      <c r="J274" s="40">
        <v>-901.44</v>
      </c>
      <c r="K274" s="40">
        <v>133.5</v>
      </c>
      <c r="L274" s="40">
        <v>1</v>
      </c>
    </row>
    <row r="275" spans="2:12" hidden="1" outlineLevel="2" x14ac:dyDescent="0.25">
      <c r="B275" s="8">
        <v>1704495</v>
      </c>
      <c r="C275" t="s">
        <v>1451</v>
      </c>
      <c r="D275" s="281">
        <v>42347</v>
      </c>
      <c r="E275" s="8">
        <v>908294</v>
      </c>
      <c r="F275" s="13" t="s">
        <v>1413</v>
      </c>
      <c r="G275" s="284" t="s">
        <v>1487</v>
      </c>
      <c r="H275" s="40">
        <v>1522</v>
      </c>
      <c r="I275" s="40">
        <v>-487.06</v>
      </c>
      <c r="J275" s="40">
        <v>-901.44</v>
      </c>
      <c r="K275" s="40">
        <v>133.5</v>
      </c>
      <c r="L275" s="40">
        <v>1</v>
      </c>
    </row>
    <row r="276" spans="2:12" hidden="1" outlineLevel="2" x14ac:dyDescent="0.25">
      <c r="B276" s="8">
        <v>1704495</v>
      </c>
      <c r="C276" t="s">
        <v>1451</v>
      </c>
      <c r="D276" s="281">
        <v>42348</v>
      </c>
      <c r="E276" s="8">
        <v>908294</v>
      </c>
      <c r="F276" s="13" t="s">
        <v>1413</v>
      </c>
      <c r="G276" s="284" t="s">
        <v>1487</v>
      </c>
      <c r="H276" s="40">
        <v>2057.6</v>
      </c>
      <c r="I276" s="40">
        <v>-595.62</v>
      </c>
      <c r="J276" s="40">
        <v>-1298.73</v>
      </c>
      <c r="K276" s="40">
        <v>163.25</v>
      </c>
      <c r="L276" s="40">
        <v>1</v>
      </c>
    </row>
    <row r="277" spans="2:12" hidden="1" outlineLevel="2" x14ac:dyDescent="0.25">
      <c r="B277" s="8">
        <v>1704495</v>
      </c>
      <c r="C277" t="s">
        <v>1451</v>
      </c>
      <c r="D277" s="281">
        <v>42349</v>
      </c>
      <c r="E277" s="8">
        <v>908294</v>
      </c>
      <c r="F277" s="13" t="s">
        <v>1413</v>
      </c>
      <c r="G277" s="284" t="s">
        <v>1487</v>
      </c>
      <c r="H277" s="40">
        <v>1522</v>
      </c>
      <c r="I277" s="40">
        <v>-487.06</v>
      </c>
      <c r="J277" s="40">
        <v>-901.44</v>
      </c>
      <c r="K277" s="40">
        <v>133.5</v>
      </c>
      <c r="L277" s="40">
        <v>1</v>
      </c>
    </row>
    <row r="278" spans="2:12" hidden="1" outlineLevel="2" x14ac:dyDescent="0.25">
      <c r="B278" s="8">
        <v>1704495</v>
      </c>
      <c r="C278" t="s">
        <v>1451</v>
      </c>
      <c r="D278" s="281">
        <v>42353</v>
      </c>
      <c r="E278" s="8">
        <v>908294</v>
      </c>
      <c r="F278" s="13" t="s">
        <v>1413</v>
      </c>
      <c r="G278" s="284" t="s">
        <v>1487</v>
      </c>
      <c r="H278" s="40">
        <v>1522</v>
      </c>
      <c r="I278" s="40">
        <v>-487.06</v>
      </c>
      <c r="J278" s="40">
        <v>-901.44</v>
      </c>
      <c r="K278" s="40">
        <v>133.5</v>
      </c>
      <c r="L278" s="40">
        <v>1</v>
      </c>
    </row>
    <row r="279" spans="2:12" hidden="1" outlineLevel="2" x14ac:dyDescent="0.25">
      <c r="B279" s="8">
        <v>1704495</v>
      </c>
      <c r="C279" t="s">
        <v>1451</v>
      </c>
      <c r="D279" s="281">
        <v>42354</v>
      </c>
      <c r="E279" s="8">
        <v>908294</v>
      </c>
      <c r="F279" s="13" t="s">
        <v>1413</v>
      </c>
      <c r="G279" s="284" t="s">
        <v>1487</v>
      </c>
      <c r="H279" s="40">
        <v>1522</v>
      </c>
      <c r="I279" s="40">
        <v>-487.06</v>
      </c>
      <c r="J279" s="40">
        <v>-901.44</v>
      </c>
      <c r="K279" s="40">
        <v>133.5</v>
      </c>
      <c r="L279" s="40">
        <v>1</v>
      </c>
    </row>
    <row r="280" spans="2:12" hidden="1" outlineLevel="2" x14ac:dyDescent="0.25">
      <c r="B280" s="8">
        <v>1704495</v>
      </c>
      <c r="C280" t="s">
        <v>1451</v>
      </c>
      <c r="D280" s="281">
        <v>42356</v>
      </c>
      <c r="E280" s="8">
        <v>908294</v>
      </c>
      <c r="F280" s="13" t="s">
        <v>1413</v>
      </c>
      <c r="G280" s="284" t="s">
        <v>1487</v>
      </c>
      <c r="H280" s="40">
        <v>1522</v>
      </c>
      <c r="I280" s="40">
        <v>-487.06</v>
      </c>
      <c r="J280" s="40">
        <v>-901.44</v>
      </c>
      <c r="K280" s="40">
        <v>133.5</v>
      </c>
      <c r="L280" s="40">
        <v>1</v>
      </c>
    </row>
    <row r="281" spans="2:12" s="279" customFormat="1" outlineLevel="1" collapsed="1" x14ac:dyDescent="0.25">
      <c r="B281" s="280"/>
      <c r="D281" s="285"/>
      <c r="E281" s="280"/>
      <c r="F281" s="319" t="s">
        <v>1495</v>
      </c>
      <c r="G281" s="290" t="s">
        <v>1487</v>
      </c>
      <c r="H281" s="291">
        <f>SUBTOTAL(9,H207:H280)</f>
        <v>85613.4</v>
      </c>
      <c r="I281" s="291">
        <f>SUBTOTAL(9,I207:I280)</f>
        <v>-26055.850000000017</v>
      </c>
      <c r="J281" s="291">
        <f>SUBTOTAL(9,J207:J280)</f>
        <v>-52531.690000000039</v>
      </c>
      <c r="K281" s="291">
        <f>SUBTOTAL(9,K207:K280)</f>
        <v>7025.8600000000006</v>
      </c>
      <c r="L281" s="291">
        <f>SUBTOTAL(9,L207:L280)</f>
        <v>74</v>
      </c>
    </row>
    <row r="282" spans="2:12" hidden="1" outlineLevel="2" x14ac:dyDescent="0.25">
      <c r="B282" s="8">
        <v>1715815</v>
      </c>
      <c r="C282" t="s">
        <v>1452</v>
      </c>
      <c r="D282" s="281">
        <v>42009</v>
      </c>
      <c r="E282" s="8">
        <v>862509</v>
      </c>
      <c r="F282" s="13" t="s">
        <v>84</v>
      </c>
      <c r="G282" s="284" t="s">
        <v>271</v>
      </c>
      <c r="H282" s="40">
        <v>792.4</v>
      </c>
      <c r="I282" s="40">
        <v>-47.94</v>
      </c>
      <c r="J282" s="40">
        <v>-744.46</v>
      </c>
      <c r="K282" s="40">
        <v>0</v>
      </c>
      <c r="L282" s="40">
        <v>1</v>
      </c>
    </row>
    <row r="283" spans="2:12" hidden="1" outlineLevel="2" x14ac:dyDescent="0.25">
      <c r="B283" s="8">
        <v>1715815</v>
      </c>
      <c r="C283" t="s">
        <v>1452</v>
      </c>
      <c r="D283" s="281">
        <v>42017</v>
      </c>
      <c r="E283" s="8">
        <v>862509</v>
      </c>
      <c r="F283" s="13" t="s">
        <v>84</v>
      </c>
      <c r="G283" s="284" t="s">
        <v>271</v>
      </c>
      <c r="H283" s="40">
        <v>792.4</v>
      </c>
      <c r="I283" s="40">
        <v>-47.94</v>
      </c>
      <c r="J283" s="40">
        <v>-744.46</v>
      </c>
      <c r="K283" s="40">
        <v>0</v>
      </c>
      <c r="L283" s="40">
        <v>1</v>
      </c>
    </row>
    <row r="284" spans="2:12" hidden="1" outlineLevel="2" x14ac:dyDescent="0.25">
      <c r="B284" s="8">
        <v>1715815</v>
      </c>
      <c r="C284" t="s">
        <v>1452</v>
      </c>
      <c r="D284" s="281">
        <v>42025</v>
      </c>
      <c r="E284" s="8">
        <v>862509</v>
      </c>
      <c r="F284" s="13" t="s">
        <v>84</v>
      </c>
      <c r="G284" s="284" t="s">
        <v>271</v>
      </c>
      <c r="H284" s="40">
        <v>792.4</v>
      </c>
      <c r="I284" s="40">
        <v>-47.94</v>
      </c>
      <c r="J284" s="40">
        <v>-744.46</v>
      </c>
      <c r="K284" s="40">
        <v>0</v>
      </c>
      <c r="L284" s="40">
        <v>1</v>
      </c>
    </row>
    <row r="285" spans="2:12" hidden="1" outlineLevel="2" x14ac:dyDescent="0.25">
      <c r="B285" s="8">
        <v>909335</v>
      </c>
      <c r="C285" t="s">
        <v>1374</v>
      </c>
      <c r="D285" s="281">
        <v>42033</v>
      </c>
      <c r="E285" s="8">
        <v>817127</v>
      </c>
      <c r="F285" s="13" t="s">
        <v>84</v>
      </c>
      <c r="G285" s="284" t="s">
        <v>271</v>
      </c>
      <c r="H285" s="40">
        <v>13416.71</v>
      </c>
      <c r="I285" s="40">
        <v>-2887.42</v>
      </c>
      <c r="J285" s="40">
        <v>-10529.29</v>
      </c>
      <c r="K285" s="40">
        <v>0</v>
      </c>
      <c r="L285" s="40">
        <v>1</v>
      </c>
    </row>
    <row r="286" spans="2:12" hidden="1" outlineLevel="2" x14ac:dyDescent="0.25">
      <c r="B286" s="8">
        <v>1715815</v>
      </c>
      <c r="C286" t="s">
        <v>1452</v>
      </c>
      <c r="D286" s="281">
        <v>42039</v>
      </c>
      <c r="E286" s="8">
        <v>862509</v>
      </c>
      <c r="F286" s="13" t="s">
        <v>84</v>
      </c>
      <c r="G286" s="284" t="s">
        <v>271</v>
      </c>
      <c r="H286" s="40">
        <v>792.4</v>
      </c>
      <c r="I286" s="40">
        <v>-47.94</v>
      </c>
      <c r="J286" s="40">
        <v>-744.46</v>
      </c>
      <c r="K286" s="40">
        <v>0</v>
      </c>
      <c r="L286" s="40">
        <v>1</v>
      </c>
    </row>
    <row r="287" spans="2:12" hidden="1" outlineLevel="2" x14ac:dyDescent="0.25">
      <c r="B287" s="8">
        <v>1720207</v>
      </c>
      <c r="C287" t="s">
        <v>1455</v>
      </c>
      <c r="D287" s="281">
        <v>42046</v>
      </c>
      <c r="E287" s="8">
        <v>798401</v>
      </c>
      <c r="F287" s="13" t="s">
        <v>84</v>
      </c>
      <c r="G287" s="284" t="s">
        <v>271</v>
      </c>
      <c r="H287" s="40">
        <v>9635.0300000000007</v>
      </c>
      <c r="I287" s="40">
        <v>-1118.19</v>
      </c>
      <c r="J287" s="40">
        <v>-8516.84</v>
      </c>
      <c r="K287" s="40">
        <v>0</v>
      </c>
      <c r="L287" s="40">
        <v>1</v>
      </c>
    </row>
    <row r="288" spans="2:12" hidden="1" outlineLevel="2" x14ac:dyDescent="0.25">
      <c r="B288" s="8">
        <v>909335</v>
      </c>
      <c r="C288" t="s">
        <v>1374</v>
      </c>
      <c r="D288" s="281">
        <v>42046</v>
      </c>
      <c r="E288" s="8">
        <v>817127</v>
      </c>
      <c r="F288" s="13" t="s">
        <v>84</v>
      </c>
      <c r="G288" s="284" t="s">
        <v>271</v>
      </c>
      <c r="H288" s="40">
        <v>1814.23</v>
      </c>
      <c r="I288" s="40">
        <v>-468.74</v>
      </c>
      <c r="J288" s="40">
        <v>-1345.49</v>
      </c>
      <c r="K288" s="40">
        <v>0</v>
      </c>
      <c r="L288" s="40">
        <v>1</v>
      </c>
    </row>
    <row r="289" spans="2:12" hidden="1" outlineLevel="2" x14ac:dyDescent="0.25">
      <c r="B289" s="8">
        <v>1578959</v>
      </c>
      <c r="C289" t="s">
        <v>1429</v>
      </c>
      <c r="D289" s="281">
        <v>42046</v>
      </c>
      <c r="E289" s="8">
        <v>628894</v>
      </c>
      <c r="F289" s="13" t="s">
        <v>84</v>
      </c>
      <c r="G289" s="284" t="s">
        <v>271</v>
      </c>
      <c r="H289" s="40">
        <v>259.22000000000003</v>
      </c>
      <c r="I289" s="40">
        <v>-37.520000000000003</v>
      </c>
      <c r="J289" s="40">
        <v>-221.7</v>
      </c>
      <c r="K289" s="40">
        <v>0</v>
      </c>
      <c r="L289" s="40">
        <v>1</v>
      </c>
    </row>
    <row r="290" spans="2:12" hidden="1" outlineLevel="2" x14ac:dyDescent="0.25">
      <c r="B290" s="8">
        <v>909335</v>
      </c>
      <c r="C290" t="s">
        <v>1374</v>
      </c>
      <c r="D290" s="281">
        <v>42047</v>
      </c>
      <c r="E290" s="8">
        <v>817127</v>
      </c>
      <c r="F290" s="13" t="s">
        <v>84</v>
      </c>
      <c r="G290" s="284" t="s">
        <v>271</v>
      </c>
      <c r="H290" s="40">
        <v>2509.4</v>
      </c>
      <c r="I290" s="40">
        <v>-84.29</v>
      </c>
      <c r="J290" s="40">
        <v>-2425.11</v>
      </c>
      <c r="K290" s="40">
        <v>0</v>
      </c>
      <c r="L290" s="40">
        <v>1</v>
      </c>
    </row>
    <row r="291" spans="2:12" hidden="1" outlineLevel="2" x14ac:dyDescent="0.25">
      <c r="B291" s="8">
        <v>909335</v>
      </c>
      <c r="C291" t="s">
        <v>1374</v>
      </c>
      <c r="D291" s="281">
        <v>42052</v>
      </c>
      <c r="E291" s="8">
        <v>817127</v>
      </c>
      <c r="F291" s="13" t="s">
        <v>84</v>
      </c>
      <c r="G291" s="284" t="s">
        <v>271</v>
      </c>
      <c r="H291" s="40">
        <v>2952.4</v>
      </c>
      <c r="I291" s="40">
        <v>-47.94</v>
      </c>
      <c r="J291" s="40">
        <v>-2904.46</v>
      </c>
      <c r="K291" s="40">
        <v>0</v>
      </c>
      <c r="L291" s="40">
        <v>1</v>
      </c>
    </row>
    <row r="292" spans="2:12" hidden="1" outlineLevel="2" x14ac:dyDescent="0.25">
      <c r="B292" s="8">
        <v>909335</v>
      </c>
      <c r="C292" t="s">
        <v>1374</v>
      </c>
      <c r="D292" s="281">
        <v>42058</v>
      </c>
      <c r="E292" s="8">
        <v>817127</v>
      </c>
      <c r="F292" s="13" t="s">
        <v>84</v>
      </c>
      <c r="G292" s="284" t="s">
        <v>271</v>
      </c>
      <c r="H292" s="40">
        <v>2952.4</v>
      </c>
      <c r="I292" s="40">
        <v>-47.94</v>
      </c>
      <c r="J292" s="40">
        <v>-2904.46</v>
      </c>
      <c r="K292" s="40">
        <v>0</v>
      </c>
      <c r="L292" s="40">
        <v>1</v>
      </c>
    </row>
    <row r="293" spans="2:12" hidden="1" outlineLevel="2" x14ac:dyDescent="0.25">
      <c r="B293" s="8">
        <v>1482735</v>
      </c>
      <c r="C293" t="s">
        <v>1420</v>
      </c>
      <c r="D293" s="281">
        <v>42062</v>
      </c>
      <c r="E293" s="8">
        <v>18572</v>
      </c>
      <c r="F293" s="13" t="s">
        <v>84</v>
      </c>
      <c r="G293" s="284" t="s">
        <v>271</v>
      </c>
      <c r="H293" s="40">
        <v>8191.2</v>
      </c>
      <c r="I293" s="40">
        <v>-649.45000000000005</v>
      </c>
      <c r="J293" s="40">
        <v>-7541.75</v>
      </c>
      <c r="K293" s="40">
        <v>0</v>
      </c>
      <c r="L293" s="40">
        <v>1</v>
      </c>
    </row>
    <row r="294" spans="2:12" hidden="1" outlineLevel="2" x14ac:dyDescent="0.25">
      <c r="B294" s="8">
        <v>909335</v>
      </c>
      <c r="C294" t="s">
        <v>1374</v>
      </c>
      <c r="D294" s="281">
        <v>42062</v>
      </c>
      <c r="E294" s="8">
        <v>817127</v>
      </c>
      <c r="F294" s="13" t="s">
        <v>84</v>
      </c>
      <c r="G294" s="284" t="s">
        <v>271</v>
      </c>
      <c r="H294" s="40">
        <v>2509.4</v>
      </c>
      <c r="I294" s="40">
        <v>-136.78</v>
      </c>
      <c r="J294" s="40">
        <v>-2372.62</v>
      </c>
      <c r="K294" s="40">
        <v>0</v>
      </c>
      <c r="L294" s="40">
        <v>1</v>
      </c>
    </row>
    <row r="295" spans="2:12" hidden="1" outlineLevel="2" x14ac:dyDescent="0.25">
      <c r="B295" s="8">
        <v>909335</v>
      </c>
      <c r="C295" t="s">
        <v>1374</v>
      </c>
      <c r="D295" s="281">
        <v>42065</v>
      </c>
      <c r="E295" s="8">
        <v>817127</v>
      </c>
      <c r="F295" s="13" t="s">
        <v>84</v>
      </c>
      <c r="G295" s="284" t="s">
        <v>271</v>
      </c>
      <c r="H295" s="40">
        <v>2509.4</v>
      </c>
      <c r="I295" s="40">
        <v>-84.29</v>
      </c>
      <c r="J295" s="40">
        <v>-2425.11</v>
      </c>
      <c r="K295" s="40">
        <v>0</v>
      </c>
      <c r="L295" s="40">
        <v>1</v>
      </c>
    </row>
    <row r="296" spans="2:12" hidden="1" outlineLevel="2" x14ac:dyDescent="0.25">
      <c r="B296" s="8">
        <v>1482735</v>
      </c>
      <c r="C296" t="s">
        <v>1420</v>
      </c>
      <c r="D296" s="281">
        <v>42066</v>
      </c>
      <c r="E296" s="8">
        <v>18572</v>
      </c>
      <c r="F296" s="13" t="s">
        <v>84</v>
      </c>
      <c r="G296" s="284" t="s">
        <v>271</v>
      </c>
      <c r="H296" s="40">
        <v>1721.63</v>
      </c>
      <c r="I296" s="40">
        <v>-468.74</v>
      </c>
      <c r="J296" s="40">
        <v>-1252.8900000000001</v>
      </c>
      <c r="K296" s="40">
        <v>0</v>
      </c>
      <c r="L296" s="40">
        <v>1</v>
      </c>
    </row>
    <row r="297" spans="2:12" hidden="1" outlineLevel="2" x14ac:dyDescent="0.25">
      <c r="B297" s="8">
        <v>909335</v>
      </c>
      <c r="C297" t="s">
        <v>1374</v>
      </c>
      <c r="D297" s="281">
        <v>42067</v>
      </c>
      <c r="E297" s="8">
        <v>817127</v>
      </c>
      <c r="F297" s="13" t="s">
        <v>84</v>
      </c>
      <c r="G297" s="284" t="s">
        <v>271</v>
      </c>
      <c r="H297" s="40">
        <v>2952.4</v>
      </c>
      <c r="I297" s="40">
        <v>-47.94</v>
      </c>
      <c r="J297" s="40">
        <v>-2904.46</v>
      </c>
      <c r="K297" s="40">
        <v>0</v>
      </c>
      <c r="L297" s="40">
        <v>1</v>
      </c>
    </row>
    <row r="298" spans="2:12" hidden="1" outlineLevel="2" x14ac:dyDescent="0.25">
      <c r="B298" s="8">
        <v>1482735</v>
      </c>
      <c r="C298" t="s">
        <v>1420</v>
      </c>
      <c r="D298" s="281">
        <v>42067</v>
      </c>
      <c r="E298" s="8">
        <v>18572</v>
      </c>
      <c r="F298" s="13" t="s">
        <v>84</v>
      </c>
      <c r="G298" s="284" t="s">
        <v>271</v>
      </c>
      <c r="H298" s="40">
        <v>792.4</v>
      </c>
      <c r="I298" s="40">
        <v>-47.94</v>
      </c>
      <c r="J298" s="40">
        <v>-744.46</v>
      </c>
      <c r="K298" s="40">
        <v>0</v>
      </c>
      <c r="L298" s="40">
        <v>1</v>
      </c>
    </row>
    <row r="299" spans="2:12" hidden="1" outlineLevel="2" x14ac:dyDescent="0.25">
      <c r="B299" s="8">
        <v>909335</v>
      </c>
      <c r="C299" t="s">
        <v>1374</v>
      </c>
      <c r="D299" s="281">
        <v>42073</v>
      </c>
      <c r="E299" s="8">
        <v>817127</v>
      </c>
      <c r="F299" s="13" t="s">
        <v>84</v>
      </c>
      <c r="G299" s="284" t="s">
        <v>271</v>
      </c>
      <c r="H299" s="40">
        <v>2602</v>
      </c>
      <c r="I299" s="40">
        <v>-84.29</v>
      </c>
      <c r="J299" s="40">
        <v>-2517.71</v>
      </c>
      <c r="K299" s="40">
        <v>0</v>
      </c>
      <c r="L299" s="40">
        <v>1</v>
      </c>
    </row>
    <row r="300" spans="2:12" hidden="1" outlineLevel="2" x14ac:dyDescent="0.25">
      <c r="B300" s="8">
        <v>909335</v>
      </c>
      <c r="C300" t="s">
        <v>1374</v>
      </c>
      <c r="D300" s="281">
        <v>42076</v>
      </c>
      <c r="E300" s="8">
        <v>817127</v>
      </c>
      <c r="F300" s="13" t="s">
        <v>84</v>
      </c>
      <c r="G300" s="284" t="s">
        <v>271</v>
      </c>
      <c r="H300" s="40">
        <v>2952.4</v>
      </c>
      <c r="I300" s="40">
        <v>-47.94</v>
      </c>
      <c r="J300" s="40">
        <v>-2904.46</v>
      </c>
      <c r="K300" s="40">
        <v>0</v>
      </c>
      <c r="L300" s="40">
        <v>1</v>
      </c>
    </row>
    <row r="301" spans="2:12" hidden="1" outlineLevel="2" x14ac:dyDescent="0.25">
      <c r="B301" s="8">
        <v>1482735</v>
      </c>
      <c r="C301" t="s">
        <v>1420</v>
      </c>
      <c r="D301" s="281">
        <v>42076</v>
      </c>
      <c r="E301" s="8">
        <v>18572</v>
      </c>
      <c r="F301" s="13" t="s">
        <v>84</v>
      </c>
      <c r="G301" s="284" t="s">
        <v>271</v>
      </c>
      <c r="H301" s="40">
        <v>792.4</v>
      </c>
      <c r="I301" s="40">
        <v>-47.94</v>
      </c>
      <c r="J301" s="40">
        <v>-744.46</v>
      </c>
      <c r="K301" s="40">
        <v>0</v>
      </c>
      <c r="L301" s="40">
        <v>1</v>
      </c>
    </row>
    <row r="302" spans="2:12" hidden="1" outlineLevel="2" x14ac:dyDescent="0.25">
      <c r="B302" s="8">
        <v>1720207</v>
      </c>
      <c r="C302" t="s">
        <v>1455</v>
      </c>
      <c r="D302" s="281">
        <v>42081</v>
      </c>
      <c r="E302" s="8">
        <v>798401</v>
      </c>
      <c r="F302" s="13" t="s">
        <v>84</v>
      </c>
      <c r="G302" s="284" t="s">
        <v>271</v>
      </c>
      <c r="H302" s="40">
        <v>792.4</v>
      </c>
      <c r="I302" s="40">
        <v>-47.94</v>
      </c>
      <c r="J302" s="40">
        <v>-744.46</v>
      </c>
      <c r="K302" s="40">
        <v>0</v>
      </c>
      <c r="L302" s="40">
        <v>1</v>
      </c>
    </row>
    <row r="303" spans="2:12" hidden="1" outlineLevel="2" x14ac:dyDescent="0.25">
      <c r="B303" s="8">
        <v>909335</v>
      </c>
      <c r="C303" t="s">
        <v>1374</v>
      </c>
      <c r="D303" s="281">
        <v>42082</v>
      </c>
      <c r="E303" s="8">
        <v>817127</v>
      </c>
      <c r="F303" s="13" t="s">
        <v>84</v>
      </c>
      <c r="G303" s="284" t="s">
        <v>271</v>
      </c>
      <c r="H303" s="40">
        <v>2509.4</v>
      </c>
      <c r="I303" s="40">
        <v>-84.29</v>
      </c>
      <c r="J303" s="40">
        <v>-2425.11</v>
      </c>
      <c r="K303" s="40">
        <v>0</v>
      </c>
      <c r="L303" s="40">
        <v>1</v>
      </c>
    </row>
    <row r="304" spans="2:12" hidden="1" outlineLevel="2" x14ac:dyDescent="0.25">
      <c r="B304" s="8">
        <v>909335</v>
      </c>
      <c r="C304" t="s">
        <v>1374</v>
      </c>
      <c r="D304" s="281">
        <v>42086</v>
      </c>
      <c r="E304" s="8">
        <v>817127</v>
      </c>
      <c r="F304" s="13" t="s">
        <v>84</v>
      </c>
      <c r="G304" s="284" t="s">
        <v>271</v>
      </c>
      <c r="H304" s="40">
        <v>443</v>
      </c>
      <c r="I304" s="40">
        <v>-47.94</v>
      </c>
      <c r="J304" s="40">
        <v>-395.06</v>
      </c>
      <c r="K304" s="40">
        <v>0</v>
      </c>
      <c r="L304" s="40">
        <v>1</v>
      </c>
    </row>
    <row r="305" spans="2:12" hidden="1" outlineLevel="2" x14ac:dyDescent="0.25">
      <c r="B305" s="8">
        <v>1482735</v>
      </c>
      <c r="C305" t="s">
        <v>1420</v>
      </c>
      <c r="D305" s="281">
        <v>42086</v>
      </c>
      <c r="E305" s="8">
        <v>18572</v>
      </c>
      <c r="F305" s="13" t="s">
        <v>84</v>
      </c>
      <c r="G305" s="284" t="s">
        <v>271</v>
      </c>
      <c r="H305" s="40">
        <v>792.4</v>
      </c>
      <c r="I305" s="40">
        <v>-47.94</v>
      </c>
      <c r="J305" s="40">
        <v>-744.46</v>
      </c>
      <c r="K305" s="40">
        <v>0</v>
      </c>
      <c r="L305" s="40">
        <v>1</v>
      </c>
    </row>
    <row r="306" spans="2:12" hidden="1" outlineLevel="2" x14ac:dyDescent="0.25">
      <c r="B306" s="8">
        <v>648674</v>
      </c>
      <c r="C306" t="s">
        <v>1365</v>
      </c>
      <c r="D306" s="281">
        <v>42087</v>
      </c>
      <c r="E306" s="8">
        <v>773334</v>
      </c>
      <c r="F306" s="13" t="s">
        <v>84</v>
      </c>
      <c r="G306" s="284" t="s">
        <v>271</v>
      </c>
      <c r="H306" s="40">
        <v>1332.4</v>
      </c>
      <c r="I306" s="40">
        <v>-352.74</v>
      </c>
      <c r="J306" s="40">
        <v>-979.66</v>
      </c>
      <c r="K306" s="40">
        <v>0</v>
      </c>
      <c r="L306" s="40">
        <v>1</v>
      </c>
    </row>
    <row r="307" spans="2:12" hidden="1" outlineLevel="2" x14ac:dyDescent="0.25">
      <c r="B307" s="8">
        <v>1241944</v>
      </c>
      <c r="C307" t="s">
        <v>1398</v>
      </c>
      <c r="D307" s="281">
        <v>42088</v>
      </c>
      <c r="E307" s="8">
        <v>29055</v>
      </c>
      <c r="F307" s="13" t="s">
        <v>84</v>
      </c>
      <c r="G307" s="284" t="s">
        <v>271</v>
      </c>
      <c r="H307" s="40">
        <v>2685.95</v>
      </c>
      <c r="I307" s="40">
        <v>-440.24</v>
      </c>
      <c r="J307" s="40">
        <v>-2245.71</v>
      </c>
      <c r="K307" s="40">
        <v>0</v>
      </c>
      <c r="L307" s="40">
        <v>1</v>
      </c>
    </row>
    <row r="308" spans="2:12" hidden="1" outlineLevel="2" x14ac:dyDescent="0.25">
      <c r="B308" s="8">
        <v>909335</v>
      </c>
      <c r="C308" t="s">
        <v>1374</v>
      </c>
      <c r="D308" s="281">
        <v>42089</v>
      </c>
      <c r="E308" s="8">
        <v>817127</v>
      </c>
      <c r="F308" s="13" t="s">
        <v>84</v>
      </c>
      <c r="G308" s="284" t="s">
        <v>271</v>
      </c>
      <c r="H308" s="40">
        <v>3044</v>
      </c>
      <c r="I308" s="40">
        <v>-442.45</v>
      </c>
      <c r="J308" s="40">
        <v>-2601.5500000000002</v>
      </c>
      <c r="K308" s="40">
        <v>0</v>
      </c>
      <c r="L308" s="40">
        <v>1</v>
      </c>
    </row>
    <row r="309" spans="2:12" hidden="1" outlineLevel="2" x14ac:dyDescent="0.25">
      <c r="B309" s="8">
        <v>1720207</v>
      </c>
      <c r="C309" t="s">
        <v>1455</v>
      </c>
      <c r="D309" s="281">
        <v>42089</v>
      </c>
      <c r="E309" s="8">
        <v>798401</v>
      </c>
      <c r="F309" s="13" t="s">
        <v>84</v>
      </c>
      <c r="G309" s="284" t="s">
        <v>271</v>
      </c>
      <c r="H309" s="40">
        <v>300</v>
      </c>
      <c r="I309" s="40">
        <v>-262.08</v>
      </c>
      <c r="J309" s="40">
        <v>-37.92</v>
      </c>
      <c r="K309" s="40">
        <v>0</v>
      </c>
      <c r="L309" s="40">
        <v>1</v>
      </c>
    </row>
    <row r="310" spans="2:12" hidden="1" outlineLevel="2" x14ac:dyDescent="0.25">
      <c r="B310" s="8">
        <v>1482735</v>
      </c>
      <c r="C310" t="s">
        <v>1420</v>
      </c>
      <c r="D310" s="281">
        <v>42089</v>
      </c>
      <c r="E310" s="8">
        <v>18572</v>
      </c>
      <c r="F310" s="13" t="s">
        <v>84</v>
      </c>
      <c r="G310" s="284" t="s">
        <v>271</v>
      </c>
      <c r="H310" s="40">
        <v>392.6</v>
      </c>
      <c r="I310" s="40">
        <v>-169.3</v>
      </c>
      <c r="J310" s="40">
        <v>-223.3</v>
      </c>
      <c r="K310" s="40">
        <v>0</v>
      </c>
      <c r="L310" s="40">
        <v>1</v>
      </c>
    </row>
    <row r="311" spans="2:12" hidden="1" outlineLevel="2" x14ac:dyDescent="0.25">
      <c r="B311" s="8">
        <v>909335</v>
      </c>
      <c r="C311" t="s">
        <v>1374</v>
      </c>
      <c r="D311" s="281">
        <v>42090</v>
      </c>
      <c r="E311" s="8">
        <v>817127</v>
      </c>
      <c r="F311" s="13" t="s">
        <v>84</v>
      </c>
      <c r="G311" s="284" t="s">
        <v>271</v>
      </c>
      <c r="H311" s="40">
        <v>1522</v>
      </c>
      <c r="I311" s="40">
        <v>-442.45</v>
      </c>
      <c r="J311" s="40">
        <v>-1079.55</v>
      </c>
      <c r="K311" s="40">
        <v>0</v>
      </c>
      <c r="L311" s="40">
        <v>1</v>
      </c>
    </row>
    <row r="312" spans="2:12" hidden="1" outlineLevel="2" x14ac:dyDescent="0.25">
      <c r="B312" s="8">
        <v>1482735</v>
      </c>
      <c r="C312" t="s">
        <v>1420</v>
      </c>
      <c r="D312" s="281">
        <v>42090</v>
      </c>
      <c r="E312" s="8">
        <v>18572</v>
      </c>
      <c r="F312" s="13" t="s">
        <v>84</v>
      </c>
      <c r="G312" s="284" t="s">
        <v>271</v>
      </c>
      <c r="H312" s="40">
        <v>300</v>
      </c>
      <c r="I312" s="40">
        <v>-169.3</v>
      </c>
      <c r="J312" s="40">
        <v>-130.69999999999999</v>
      </c>
      <c r="K312" s="40">
        <v>0</v>
      </c>
      <c r="L312" s="40">
        <v>1</v>
      </c>
    </row>
    <row r="313" spans="2:12" hidden="1" outlineLevel="2" x14ac:dyDescent="0.25">
      <c r="B313" s="8">
        <v>909335</v>
      </c>
      <c r="C313" t="s">
        <v>1374</v>
      </c>
      <c r="D313" s="281">
        <v>42093</v>
      </c>
      <c r="E313" s="8">
        <v>817127</v>
      </c>
      <c r="F313" s="13" t="s">
        <v>84</v>
      </c>
      <c r="G313" s="284" t="s">
        <v>271</v>
      </c>
      <c r="H313" s="40">
        <v>1522</v>
      </c>
      <c r="I313" s="40">
        <v>-442.45</v>
      </c>
      <c r="J313" s="40">
        <v>-1079.55</v>
      </c>
      <c r="K313" s="40">
        <v>0</v>
      </c>
      <c r="L313" s="40">
        <v>1</v>
      </c>
    </row>
    <row r="314" spans="2:12" hidden="1" outlineLevel="2" x14ac:dyDescent="0.25">
      <c r="B314" s="8">
        <v>1482735</v>
      </c>
      <c r="C314" t="s">
        <v>1420</v>
      </c>
      <c r="D314" s="281">
        <v>42093</v>
      </c>
      <c r="E314" s="8">
        <v>18572</v>
      </c>
      <c r="F314" s="13" t="s">
        <v>84</v>
      </c>
      <c r="G314" s="284" t="s">
        <v>271</v>
      </c>
      <c r="H314" s="40">
        <v>300</v>
      </c>
      <c r="I314" s="40">
        <v>-169.3</v>
      </c>
      <c r="J314" s="40">
        <v>-130.69999999999999</v>
      </c>
      <c r="K314" s="40">
        <v>0</v>
      </c>
      <c r="L314" s="40">
        <v>1</v>
      </c>
    </row>
    <row r="315" spans="2:12" hidden="1" outlineLevel="2" x14ac:dyDescent="0.25">
      <c r="B315" s="8">
        <v>1722872</v>
      </c>
      <c r="C315" t="s">
        <v>1457</v>
      </c>
      <c r="D315" s="281">
        <v>42094</v>
      </c>
      <c r="E315" s="8">
        <v>826943</v>
      </c>
      <c r="F315" s="13" t="s">
        <v>84</v>
      </c>
      <c r="G315" s="284" t="s">
        <v>271</v>
      </c>
      <c r="H315" s="40">
        <v>9854.2000000000007</v>
      </c>
      <c r="I315" s="40">
        <v>-1129.99</v>
      </c>
      <c r="J315" s="40">
        <v>-8724.2099999999991</v>
      </c>
      <c r="K315" s="40">
        <v>0</v>
      </c>
      <c r="L315" s="40">
        <v>1</v>
      </c>
    </row>
    <row r="316" spans="2:12" hidden="1" outlineLevel="2" x14ac:dyDescent="0.25">
      <c r="B316" s="8">
        <v>911113</v>
      </c>
      <c r="C316" t="s">
        <v>1375</v>
      </c>
      <c r="D316" s="281">
        <v>42094</v>
      </c>
      <c r="E316" s="8">
        <v>758375</v>
      </c>
      <c r="F316" s="13" t="s">
        <v>84</v>
      </c>
      <c r="G316" s="284" t="s">
        <v>271</v>
      </c>
      <c r="H316" s="40">
        <v>10256.200000000001</v>
      </c>
      <c r="I316" s="40">
        <v>-910.63</v>
      </c>
      <c r="J316" s="40">
        <v>-9345.57</v>
      </c>
      <c r="K316" s="40">
        <v>0</v>
      </c>
      <c r="L316" s="40">
        <v>1</v>
      </c>
    </row>
    <row r="317" spans="2:12" hidden="1" outlineLevel="2" x14ac:dyDescent="0.25">
      <c r="B317" s="8">
        <v>909335</v>
      </c>
      <c r="C317" t="s">
        <v>1374</v>
      </c>
      <c r="D317" s="281">
        <v>42094</v>
      </c>
      <c r="E317" s="8">
        <v>817127</v>
      </c>
      <c r="F317" s="13" t="s">
        <v>84</v>
      </c>
      <c r="G317" s="284" t="s">
        <v>271</v>
      </c>
      <c r="H317" s="40">
        <v>2057.6</v>
      </c>
      <c r="I317" s="40">
        <v>-490.39</v>
      </c>
      <c r="J317" s="40">
        <v>-1567.21</v>
      </c>
      <c r="K317" s="40">
        <v>0</v>
      </c>
      <c r="L317" s="40">
        <v>1</v>
      </c>
    </row>
    <row r="318" spans="2:12" hidden="1" outlineLevel="2" x14ac:dyDescent="0.25">
      <c r="B318" s="8">
        <v>1720207</v>
      </c>
      <c r="C318" t="s">
        <v>1455</v>
      </c>
      <c r="D318" s="281">
        <v>42094</v>
      </c>
      <c r="E318" s="8">
        <v>798401</v>
      </c>
      <c r="F318" s="13" t="s">
        <v>84</v>
      </c>
      <c r="G318" s="284" t="s">
        <v>271</v>
      </c>
      <c r="H318" s="40">
        <v>443</v>
      </c>
      <c r="I318" s="40">
        <v>-47.94</v>
      </c>
      <c r="J318" s="40">
        <v>-395.06</v>
      </c>
      <c r="K318" s="40">
        <v>0</v>
      </c>
      <c r="L318" s="40">
        <v>1</v>
      </c>
    </row>
    <row r="319" spans="2:12" hidden="1" outlineLevel="2" x14ac:dyDescent="0.25">
      <c r="B319" s="8">
        <v>909335</v>
      </c>
      <c r="C319" t="s">
        <v>1374</v>
      </c>
      <c r="D319" s="281">
        <v>42095</v>
      </c>
      <c r="E319" s="8">
        <v>817127</v>
      </c>
      <c r="F319" s="13" t="s">
        <v>84</v>
      </c>
      <c r="G319" s="284" t="s">
        <v>271</v>
      </c>
      <c r="H319" s="40">
        <v>1614.6</v>
      </c>
      <c r="I319" s="40">
        <v>-442.45</v>
      </c>
      <c r="J319" s="40">
        <v>-1172.1500000000001</v>
      </c>
      <c r="K319" s="40">
        <v>0</v>
      </c>
      <c r="L319" s="40">
        <v>1</v>
      </c>
    </row>
    <row r="320" spans="2:12" hidden="1" outlineLevel="2" x14ac:dyDescent="0.25">
      <c r="B320" s="8">
        <v>909335</v>
      </c>
      <c r="C320" t="s">
        <v>1374</v>
      </c>
      <c r="D320" s="281">
        <v>42096</v>
      </c>
      <c r="E320" s="8">
        <v>817127</v>
      </c>
      <c r="F320" s="13" t="s">
        <v>84</v>
      </c>
      <c r="G320" s="284" t="s">
        <v>271</v>
      </c>
      <c r="H320" s="40">
        <v>1614.6</v>
      </c>
      <c r="I320" s="40">
        <v>-442.45</v>
      </c>
      <c r="J320" s="40">
        <v>-1172.1500000000001</v>
      </c>
      <c r="K320" s="40">
        <v>0</v>
      </c>
      <c r="L320" s="40">
        <v>1</v>
      </c>
    </row>
    <row r="321" spans="2:12" hidden="1" outlineLevel="2" x14ac:dyDescent="0.25">
      <c r="B321" s="8">
        <v>909335</v>
      </c>
      <c r="C321" t="s">
        <v>1374</v>
      </c>
      <c r="D321" s="281">
        <v>42097</v>
      </c>
      <c r="E321" s="8">
        <v>817127</v>
      </c>
      <c r="F321" s="13" t="s">
        <v>84</v>
      </c>
      <c r="G321" s="284" t="s">
        <v>271</v>
      </c>
      <c r="H321" s="40">
        <v>1522</v>
      </c>
      <c r="I321" s="40">
        <v>-442.45</v>
      </c>
      <c r="J321" s="40">
        <v>-1079.55</v>
      </c>
      <c r="K321" s="40">
        <v>0</v>
      </c>
      <c r="L321" s="40">
        <v>1</v>
      </c>
    </row>
    <row r="322" spans="2:12" hidden="1" outlineLevel="2" x14ac:dyDescent="0.25">
      <c r="B322" s="8">
        <v>909335</v>
      </c>
      <c r="C322" t="s">
        <v>1374</v>
      </c>
      <c r="D322" s="281">
        <v>42100</v>
      </c>
      <c r="E322" s="8">
        <v>817127</v>
      </c>
      <c r="F322" s="13" t="s">
        <v>84</v>
      </c>
      <c r="G322" s="284" t="s">
        <v>271</v>
      </c>
      <c r="H322" s="40">
        <v>1614.6</v>
      </c>
      <c r="I322" s="40">
        <v>-442.45</v>
      </c>
      <c r="J322" s="40">
        <v>-1172.1500000000001</v>
      </c>
      <c r="K322" s="40">
        <v>0</v>
      </c>
      <c r="L322" s="40">
        <v>1</v>
      </c>
    </row>
    <row r="323" spans="2:12" hidden="1" outlineLevel="2" x14ac:dyDescent="0.25">
      <c r="B323" s="8">
        <v>911113</v>
      </c>
      <c r="C323" t="s">
        <v>1375</v>
      </c>
      <c r="D323" s="281">
        <v>42100</v>
      </c>
      <c r="E323" s="8">
        <v>758375</v>
      </c>
      <c r="F323" s="13" t="s">
        <v>84</v>
      </c>
      <c r="G323" s="284" t="s">
        <v>271</v>
      </c>
      <c r="H323" s="40">
        <v>636.20000000000005</v>
      </c>
      <c r="I323" s="40">
        <v>-256.32</v>
      </c>
      <c r="J323" s="40">
        <v>-379.88</v>
      </c>
      <c r="K323" s="40">
        <v>0</v>
      </c>
      <c r="L323" s="40">
        <v>1</v>
      </c>
    </row>
    <row r="324" spans="2:12" hidden="1" outlineLevel="2" x14ac:dyDescent="0.25">
      <c r="B324" s="8">
        <v>909335</v>
      </c>
      <c r="C324" t="s">
        <v>1374</v>
      </c>
      <c r="D324" s="281">
        <v>42101</v>
      </c>
      <c r="E324" s="8">
        <v>817127</v>
      </c>
      <c r="F324" s="13" t="s">
        <v>84</v>
      </c>
      <c r="G324" s="284" t="s">
        <v>271</v>
      </c>
      <c r="H324" s="40">
        <v>1965</v>
      </c>
      <c r="I324" s="40">
        <v>-490.39</v>
      </c>
      <c r="J324" s="40">
        <v>-1474.61</v>
      </c>
      <c r="K324" s="40">
        <v>0</v>
      </c>
      <c r="L324" s="40">
        <v>1</v>
      </c>
    </row>
    <row r="325" spans="2:12" hidden="1" outlineLevel="2" x14ac:dyDescent="0.25">
      <c r="B325" s="8">
        <v>1720207</v>
      </c>
      <c r="C325" t="s">
        <v>1455</v>
      </c>
      <c r="D325" s="281">
        <v>42101</v>
      </c>
      <c r="E325" s="8">
        <v>798401</v>
      </c>
      <c r="F325" s="13" t="s">
        <v>84</v>
      </c>
      <c r="G325" s="284" t="s">
        <v>271</v>
      </c>
      <c r="H325" s="40">
        <v>535.6</v>
      </c>
      <c r="I325" s="40">
        <v>-47.94</v>
      </c>
      <c r="J325" s="40">
        <v>-487.66</v>
      </c>
      <c r="K325" s="40">
        <v>0</v>
      </c>
      <c r="L325" s="40">
        <v>1</v>
      </c>
    </row>
    <row r="326" spans="2:12" hidden="1" outlineLevel="2" x14ac:dyDescent="0.25">
      <c r="B326" s="8">
        <v>909335</v>
      </c>
      <c r="C326" t="s">
        <v>1374</v>
      </c>
      <c r="D326" s="281">
        <v>42102</v>
      </c>
      <c r="E326" s="8">
        <v>817127</v>
      </c>
      <c r="F326" s="13" t="s">
        <v>84</v>
      </c>
      <c r="G326" s="284" t="s">
        <v>271</v>
      </c>
      <c r="H326" s="40">
        <v>1522</v>
      </c>
      <c r="I326" s="40">
        <v>-442.45</v>
      </c>
      <c r="J326" s="40">
        <v>-1079.55</v>
      </c>
      <c r="K326" s="40">
        <v>0</v>
      </c>
      <c r="L326" s="40">
        <v>1</v>
      </c>
    </row>
    <row r="327" spans="2:12" hidden="1" outlineLevel="2" x14ac:dyDescent="0.25">
      <c r="B327" s="8">
        <v>1722872</v>
      </c>
      <c r="C327" t="s">
        <v>1457</v>
      </c>
      <c r="D327" s="281">
        <v>42102</v>
      </c>
      <c r="E327" s="8">
        <v>826943</v>
      </c>
      <c r="F327" s="13" t="s">
        <v>84</v>
      </c>
      <c r="G327" s="284" t="s">
        <v>271</v>
      </c>
      <c r="H327" s="40">
        <v>636.20000000000005</v>
      </c>
      <c r="I327" s="40">
        <v>-384.31</v>
      </c>
      <c r="J327" s="40">
        <v>-248.89</v>
      </c>
      <c r="K327" s="40">
        <v>3</v>
      </c>
      <c r="L327" s="40">
        <v>1</v>
      </c>
    </row>
    <row r="328" spans="2:12" hidden="1" outlineLevel="2" x14ac:dyDescent="0.25">
      <c r="B328" s="8">
        <v>911113</v>
      </c>
      <c r="C328" t="s">
        <v>1375</v>
      </c>
      <c r="D328" s="281">
        <v>42102</v>
      </c>
      <c r="E328" s="8">
        <v>758375</v>
      </c>
      <c r="F328" s="13" t="s">
        <v>84</v>
      </c>
      <c r="G328" s="284" t="s">
        <v>271</v>
      </c>
      <c r="H328" s="40">
        <v>521.5</v>
      </c>
      <c r="I328" s="40">
        <v>-270.45999999999998</v>
      </c>
      <c r="J328" s="40">
        <v>-251.04</v>
      </c>
      <c r="K328" s="40">
        <v>0</v>
      </c>
      <c r="L328" s="40">
        <v>1</v>
      </c>
    </row>
    <row r="329" spans="2:12" hidden="1" outlineLevel="2" x14ac:dyDescent="0.25">
      <c r="B329" s="8">
        <v>911113</v>
      </c>
      <c r="C329" t="s">
        <v>1375</v>
      </c>
      <c r="D329" s="281">
        <v>42102</v>
      </c>
      <c r="E329" s="8">
        <v>758375</v>
      </c>
      <c r="F329" s="13" t="s">
        <v>84</v>
      </c>
      <c r="G329" s="284" t="s">
        <v>271</v>
      </c>
      <c r="H329" s="40">
        <v>521.5</v>
      </c>
      <c r="I329" s="40">
        <v>-270.45999999999998</v>
      </c>
      <c r="J329" s="40">
        <v>-251.04</v>
      </c>
      <c r="K329" s="40">
        <v>0</v>
      </c>
      <c r="L329" s="40">
        <v>1</v>
      </c>
    </row>
    <row r="330" spans="2:12" hidden="1" outlineLevel="2" x14ac:dyDescent="0.25">
      <c r="B330" s="8">
        <v>909335</v>
      </c>
      <c r="C330" t="s">
        <v>1374</v>
      </c>
      <c r="D330" s="281">
        <v>42103</v>
      </c>
      <c r="E330" s="8">
        <v>817127</v>
      </c>
      <c r="F330" s="13" t="s">
        <v>84</v>
      </c>
      <c r="G330" s="284" t="s">
        <v>271</v>
      </c>
      <c r="H330" s="40">
        <v>1522</v>
      </c>
      <c r="I330" s="40">
        <v>-442.45</v>
      </c>
      <c r="J330" s="40">
        <v>-1079.55</v>
      </c>
      <c r="K330" s="40">
        <v>0</v>
      </c>
      <c r="L330" s="40">
        <v>1</v>
      </c>
    </row>
    <row r="331" spans="2:12" hidden="1" outlineLevel="2" x14ac:dyDescent="0.25">
      <c r="B331" s="8">
        <v>909335</v>
      </c>
      <c r="C331" t="s">
        <v>1374</v>
      </c>
      <c r="D331" s="281">
        <v>42104</v>
      </c>
      <c r="E331" s="8">
        <v>817127</v>
      </c>
      <c r="F331" s="13" t="s">
        <v>84</v>
      </c>
      <c r="G331" s="284" t="s">
        <v>271</v>
      </c>
      <c r="H331" s="40">
        <v>1522</v>
      </c>
      <c r="I331" s="40">
        <v>-442.45</v>
      </c>
      <c r="J331" s="40">
        <v>-1079.55</v>
      </c>
      <c r="K331" s="40">
        <v>0</v>
      </c>
      <c r="L331" s="40">
        <v>1</v>
      </c>
    </row>
    <row r="332" spans="2:12" hidden="1" outlineLevel="2" x14ac:dyDescent="0.25">
      <c r="B332" s="8">
        <v>911113</v>
      </c>
      <c r="C332" t="s">
        <v>1375</v>
      </c>
      <c r="D332" s="281">
        <v>42104</v>
      </c>
      <c r="E332" s="8">
        <v>758375</v>
      </c>
      <c r="F332" s="13" t="s">
        <v>84</v>
      </c>
      <c r="G332" s="284" t="s">
        <v>271</v>
      </c>
      <c r="H332" s="40">
        <v>300</v>
      </c>
      <c r="I332" s="40">
        <v>-246.49</v>
      </c>
      <c r="J332" s="40">
        <v>-53.51</v>
      </c>
      <c r="K332" s="40">
        <v>0</v>
      </c>
      <c r="L332" s="40">
        <v>1</v>
      </c>
    </row>
    <row r="333" spans="2:12" hidden="1" outlineLevel="2" x14ac:dyDescent="0.25">
      <c r="B333" s="8">
        <v>909335</v>
      </c>
      <c r="C333" t="s">
        <v>1374</v>
      </c>
      <c r="D333" s="281">
        <v>42107</v>
      </c>
      <c r="E333" s="8">
        <v>817127</v>
      </c>
      <c r="F333" s="13" t="s">
        <v>84</v>
      </c>
      <c r="G333" s="284" t="s">
        <v>271</v>
      </c>
      <c r="H333" s="40">
        <v>1614.6</v>
      </c>
      <c r="I333" s="40">
        <v>-442.45</v>
      </c>
      <c r="J333" s="40">
        <v>-1172.1500000000001</v>
      </c>
      <c r="K333" s="40">
        <v>0</v>
      </c>
      <c r="L333" s="40">
        <v>1</v>
      </c>
    </row>
    <row r="334" spans="2:12" hidden="1" outlineLevel="2" x14ac:dyDescent="0.25">
      <c r="B334" s="8">
        <v>911113</v>
      </c>
      <c r="C334" t="s">
        <v>1375</v>
      </c>
      <c r="D334" s="281">
        <v>42107</v>
      </c>
      <c r="E334" s="8">
        <v>758375</v>
      </c>
      <c r="F334" s="13" t="s">
        <v>84</v>
      </c>
      <c r="G334" s="284" t="s">
        <v>271</v>
      </c>
      <c r="H334" s="40">
        <v>300</v>
      </c>
      <c r="I334" s="40">
        <v>-246.49</v>
      </c>
      <c r="J334" s="40">
        <v>-53.51</v>
      </c>
      <c r="K334" s="40">
        <v>0</v>
      </c>
      <c r="L334" s="40">
        <v>1</v>
      </c>
    </row>
    <row r="335" spans="2:12" hidden="1" outlineLevel="2" x14ac:dyDescent="0.25">
      <c r="B335" s="8">
        <v>648674</v>
      </c>
      <c r="C335" t="s">
        <v>1365</v>
      </c>
      <c r="D335" s="281">
        <v>42108</v>
      </c>
      <c r="E335" s="8">
        <v>773334</v>
      </c>
      <c r="F335" s="13" t="s">
        <v>84</v>
      </c>
      <c r="G335" s="284" t="s">
        <v>271</v>
      </c>
      <c r="H335" s="40">
        <v>8524.8799999999992</v>
      </c>
      <c r="I335" s="40">
        <v>-2219.75</v>
      </c>
      <c r="J335" s="40">
        <v>-6305.13</v>
      </c>
      <c r="K335" s="40">
        <v>0</v>
      </c>
      <c r="L335" s="40">
        <v>1</v>
      </c>
    </row>
    <row r="336" spans="2:12" hidden="1" outlineLevel="2" x14ac:dyDescent="0.25">
      <c r="B336" s="8">
        <v>1722872</v>
      </c>
      <c r="C336" t="s">
        <v>1457</v>
      </c>
      <c r="D336" s="281">
        <v>42108</v>
      </c>
      <c r="E336" s="8">
        <v>826943</v>
      </c>
      <c r="F336" s="13" t="s">
        <v>84</v>
      </c>
      <c r="G336" s="284" t="s">
        <v>271</v>
      </c>
      <c r="H336" s="40">
        <v>743</v>
      </c>
      <c r="I336" s="40">
        <v>-528.38</v>
      </c>
      <c r="J336" s="40">
        <v>-211.62</v>
      </c>
      <c r="K336" s="40">
        <v>3</v>
      </c>
      <c r="L336" s="40">
        <v>1</v>
      </c>
    </row>
    <row r="337" spans="2:12" hidden="1" outlineLevel="2" x14ac:dyDescent="0.25">
      <c r="B337" s="8">
        <v>909335</v>
      </c>
      <c r="C337" t="s">
        <v>1374</v>
      </c>
      <c r="D337" s="281">
        <v>42108</v>
      </c>
      <c r="E337" s="8">
        <v>817127</v>
      </c>
      <c r="F337" s="13" t="s">
        <v>84</v>
      </c>
      <c r="G337" s="284" t="s">
        <v>271</v>
      </c>
      <c r="H337" s="40">
        <v>1965</v>
      </c>
      <c r="I337" s="40">
        <v>-490.39</v>
      </c>
      <c r="J337" s="40">
        <v>-1474.61</v>
      </c>
      <c r="K337" s="40">
        <v>0</v>
      </c>
      <c r="L337" s="40">
        <v>1</v>
      </c>
    </row>
    <row r="338" spans="2:12" hidden="1" outlineLevel="2" x14ac:dyDescent="0.25">
      <c r="B338" s="8">
        <v>911113</v>
      </c>
      <c r="C338" t="s">
        <v>1375</v>
      </c>
      <c r="D338" s="281">
        <v>42108</v>
      </c>
      <c r="E338" s="8">
        <v>758375</v>
      </c>
      <c r="F338" s="13" t="s">
        <v>84</v>
      </c>
      <c r="G338" s="284" t="s">
        <v>271</v>
      </c>
      <c r="H338" s="40">
        <v>743</v>
      </c>
      <c r="I338" s="40">
        <v>-294.43</v>
      </c>
      <c r="J338" s="40">
        <v>-448.57</v>
      </c>
      <c r="K338" s="40">
        <v>0</v>
      </c>
      <c r="L338" s="40">
        <v>1</v>
      </c>
    </row>
    <row r="339" spans="2:12" hidden="1" outlineLevel="2" x14ac:dyDescent="0.25">
      <c r="B339" s="8">
        <v>1720207</v>
      </c>
      <c r="C339" t="s">
        <v>1455</v>
      </c>
      <c r="D339" s="281">
        <v>42108</v>
      </c>
      <c r="E339" s="8">
        <v>798401</v>
      </c>
      <c r="F339" s="13" t="s">
        <v>84</v>
      </c>
      <c r="G339" s="284" t="s">
        <v>271</v>
      </c>
      <c r="H339" s="40">
        <v>535.6</v>
      </c>
      <c r="I339" s="40">
        <v>-47.94</v>
      </c>
      <c r="J339" s="40">
        <v>-487.66</v>
      </c>
      <c r="K339" s="40">
        <v>0</v>
      </c>
      <c r="L339" s="40">
        <v>1</v>
      </c>
    </row>
    <row r="340" spans="2:12" hidden="1" outlineLevel="2" x14ac:dyDescent="0.25">
      <c r="B340" s="8">
        <v>909335</v>
      </c>
      <c r="C340" t="s">
        <v>1374</v>
      </c>
      <c r="D340" s="281">
        <v>42109</v>
      </c>
      <c r="E340" s="8">
        <v>817127</v>
      </c>
      <c r="F340" s="13" t="s">
        <v>84</v>
      </c>
      <c r="G340" s="284" t="s">
        <v>271</v>
      </c>
      <c r="H340" s="40">
        <v>1522</v>
      </c>
      <c r="I340" s="40">
        <v>-442.45</v>
      </c>
      <c r="J340" s="40">
        <v>-1079.55</v>
      </c>
      <c r="K340" s="40">
        <v>0</v>
      </c>
      <c r="L340" s="40">
        <v>1</v>
      </c>
    </row>
    <row r="341" spans="2:12" hidden="1" outlineLevel="2" x14ac:dyDescent="0.25">
      <c r="B341" s="8">
        <v>1722872</v>
      </c>
      <c r="C341" t="s">
        <v>1457</v>
      </c>
      <c r="D341" s="281">
        <v>42109</v>
      </c>
      <c r="E341" s="8">
        <v>826943</v>
      </c>
      <c r="F341" s="13" t="s">
        <v>84</v>
      </c>
      <c r="G341" s="284" t="s">
        <v>271</v>
      </c>
      <c r="H341" s="40">
        <v>300</v>
      </c>
      <c r="I341" s="40">
        <v>-359.9</v>
      </c>
      <c r="J341" s="40">
        <v>62.9</v>
      </c>
      <c r="K341" s="40">
        <v>3</v>
      </c>
      <c r="L341" s="40">
        <v>1</v>
      </c>
    </row>
    <row r="342" spans="2:12" hidden="1" outlineLevel="2" x14ac:dyDescent="0.25">
      <c r="B342" s="8">
        <v>1720207</v>
      </c>
      <c r="C342" t="s">
        <v>1455</v>
      </c>
      <c r="D342" s="281">
        <v>42109</v>
      </c>
      <c r="E342" s="8">
        <v>798401</v>
      </c>
      <c r="F342" s="13" t="s">
        <v>84</v>
      </c>
      <c r="G342" s="284" t="s">
        <v>271</v>
      </c>
      <c r="H342" s="40">
        <v>300</v>
      </c>
      <c r="I342" s="40">
        <v>-262.08</v>
      </c>
      <c r="J342" s="40">
        <v>-37.92</v>
      </c>
      <c r="K342" s="40">
        <v>0</v>
      </c>
      <c r="L342" s="40">
        <v>1</v>
      </c>
    </row>
    <row r="343" spans="2:12" hidden="1" outlineLevel="2" x14ac:dyDescent="0.25">
      <c r="B343" s="8">
        <v>911113</v>
      </c>
      <c r="C343" t="s">
        <v>1375</v>
      </c>
      <c r="D343" s="281">
        <v>42109</v>
      </c>
      <c r="E343" s="8">
        <v>758375</v>
      </c>
      <c r="F343" s="13" t="s">
        <v>84</v>
      </c>
      <c r="G343" s="284" t="s">
        <v>271</v>
      </c>
      <c r="H343" s="40">
        <v>392.6</v>
      </c>
      <c r="I343" s="40">
        <v>-246.49</v>
      </c>
      <c r="J343" s="40">
        <v>-146.11000000000001</v>
      </c>
      <c r="K343" s="40">
        <v>0</v>
      </c>
      <c r="L343" s="40">
        <v>1</v>
      </c>
    </row>
    <row r="344" spans="2:12" hidden="1" outlineLevel="2" x14ac:dyDescent="0.25">
      <c r="B344" s="8">
        <v>909335</v>
      </c>
      <c r="C344" t="s">
        <v>1374</v>
      </c>
      <c r="D344" s="281">
        <v>42110</v>
      </c>
      <c r="E344" s="8">
        <v>817127</v>
      </c>
      <c r="F344" s="13" t="s">
        <v>84</v>
      </c>
      <c r="G344" s="284" t="s">
        <v>271</v>
      </c>
      <c r="H344" s="40">
        <v>3044</v>
      </c>
      <c r="I344" s="40">
        <v>-884.9</v>
      </c>
      <c r="J344" s="40">
        <v>-2159.1</v>
      </c>
      <c r="K344" s="40">
        <v>0</v>
      </c>
      <c r="L344" s="40">
        <v>1</v>
      </c>
    </row>
    <row r="345" spans="2:12" hidden="1" outlineLevel="2" x14ac:dyDescent="0.25">
      <c r="B345" s="8">
        <v>911113</v>
      </c>
      <c r="C345" t="s">
        <v>1375</v>
      </c>
      <c r="D345" s="281">
        <v>42110</v>
      </c>
      <c r="E345" s="8">
        <v>758375</v>
      </c>
      <c r="F345" s="13" t="s">
        <v>84</v>
      </c>
      <c r="G345" s="284" t="s">
        <v>271</v>
      </c>
      <c r="H345" s="40">
        <v>300</v>
      </c>
      <c r="I345" s="40">
        <v>-246.49</v>
      </c>
      <c r="J345" s="40">
        <v>-53.51</v>
      </c>
      <c r="K345" s="40">
        <v>0</v>
      </c>
      <c r="L345" s="40">
        <v>1</v>
      </c>
    </row>
    <row r="346" spans="2:12" hidden="1" outlineLevel="2" x14ac:dyDescent="0.25">
      <c r="B346" s="8">
        <v>1722872</v>
      </c>
      <c r="C346" t="s">
        <v>1457</v>
      </c>
      <c r="D346" s="281">
        <v>42111</v>
      </c>
      <c r="E346" s="8">
        <v>826943</v>
      </c>
      <c r="F346" s="13" t="s">
        <v>84</v>
      </c>
      <c r="G346" s="284" t="s">
        <v>271</v>
      </c>
      <c r="H346" s="40">
        <v>300</v>
      </c>
      <c r="I346" s="40">
        <v>-359.9</v>
      </c>
      <c r="J346" s="40">
        <v>62.9</v>
      </c>
      <c r="K346" s="40">
        <v>3</v>
      </c>
      <c r="L346" s="40">
        <v>1</v>
      </c>
    </row>
    <row r="347" spans="2:12" hidden="1" outlineLevel="2" x14ac:dyDescent="0.25">
      <c r="B347" s="8">
        <v>911113</v>
      </c>
      <c r="C347" t="s">
        <v>1375</v>
      </c>
      <c r="D347" s="281">
        <v>42111</v>
      </c>
      <c r="E347" s="8">
        <v>758375</v>
      </c>
      <c r="F347" s="13" t="s">
        <v>84</v>
      </c>
      <c r="G347" s="284" t="s">
        <v>271</v>
      </c>
      <c r="H347" s="40">
        <v>300</v>
      </c>
      <c r="I347" s="40">
        <v>-246.49</v>
      </c>
      <c r="J347" s="40">
        <v>-53.51</v>
      </c>
      <c r="K347" s="40">
        <v>0</v>
      </c>
      <c r="L347" s="40">
        <v>1</v>
      </c>
    </row>
    <row r="348" spans="2:12" hidden="1" outlineLevel="2" x14ac:dyDescent="0.25">
      <c r="B348" s="8">
        <v>1722872</v>
      </c>
      <c r="C348" t="s">
        <v>1457</v>
      </c>
      <c r="D348" s="281">
        <v>42114</v>
      </c>
      <c r="E348" s="8">
        <v>826943</v>
      </c>
      <c r="F348" s="13" t="s">
        <v>84</v>
      </c>
      <c r="G348" s="284" t="s">
        <v>271</v>
      </c>
      <c r="H348" s="40">
        <v>743</v>
      </c>
      <c r="I348" s="40">
        <v>-528.38</v>
      </c>
      <c r="J348" s="40">
        <v>-211.62</v>
      </c>
      <c r="K348" s="40">
        <v>3</v>
      </c>
      <c r="L348" s="40">
        <v>1</v>
      </c>
    </row>
    <row r="349" spans="2:12" hidden="1" outlineLevel="2" x14ac:dyDescent="0.25">
      <c r="B349" s="8">
        <v>911113</v>
      </c>
      <c r="C349" t="s">
        <v>1375</v>
      </c>
      <c r="D349" s="281">
        <v>42114</v>
      </c>
      <c r="E349" s="8">
        <v>758375</v>
      </c>
      <c r="F349" s="13" t="s">
        <v>84</v>
      </c>
      <c r="G349" s="284" t="s">
        <v>271</v>
      </c>
      <c r="H349" s="40">
        <v>743</v>
      </c>
      <c r="I349" s="40">
        <v>-294.43</v>
      </c>
      <c r="J349" s="40">
        <v>-448.57</v>
      </c>
      <c r="K349" s="40">
        <v>0</v>
      </c>
      <c r="L349" s="40">
        <v>1</v>
      </c>
    </row>
    <row r="350" spans="2:12" hidden="1" outlineLevel="2" x14ac:dyDescent="0.25">
      <c r="B350" s="8">
        <v>1722872</v>
      </c>
      <c r="C350" t="s">
        <v>1457</v>
      </c>
      <c r="D350" s="281">
        <v>42115</v>
      </c>
      <c r="E350" s="8">
        <v>826943</v>
      </c>
      <c r="F350" s="13" t="s">
        <v>84</v>
      </c>
      <c r="G350" s="284" t="s">
        <v>271</v>
      </c>
      <c r="H350" s="40">
        <v>300</v>
      </c>
      <c r="I350" s="40">
        <v>-359.9</v>
      </c>
      <c r="J350" s="40">
        <v>62.9</v>
      </c>
      <c r="K350" s="40">
        <v>3</v>
      </c>
      <c r="L350" s="40">
        <v>1</v>
      </c>
    </row>
    <row r="351" spans="2:12" hidden="1" outlineLevel="2" x14ac:dyDescent="0.25">
      <c r="B351" s="8">
        <v>911113</v>
      </c>
      <c r="C351" t="s">
        <v>1375</v>
      </c>
      <c r="D351" s="281">
        <v>42115</v>
      </c>
      <c r="E351" s="8">
        <v>758375</v>
      </c>
      <c r="F351" s="13" t="s">
        <v>84</v>
      </c>
      <c r="G351" s="284" t="s">
        <v>271</v>
      </c>
      <c r="H351" s="40">
        <v>392.6</v>
      </c>
      <c r="I351" s="40">
        <v>-277.41000000000003</v>
      </c>
      <c r="J351" s="40">
        <v>-115.19</v>
      </c>
      <c r="K351" s="40">
        <v>0</v>
      </c>
      <c r="L351" s="40">
        <v>1</v>
      </c>
    </row>
    <row r="352" spans="2:12" hidden="1" outlineLevel="2" x14ac:dyDescent="0.25">
      <c r="B352" s="8">
        <v>648674</v>
      </c>
      <c r="C352" t="s">
        <v>1365</v>
      </c>
      <c r="D352" s="281">
        <v>42115</v>
      </c>
      <c r="E352" s="8">
        <v>773334</v>
      </c>
      <c r="F352" s="13" t="s">
        <v>84</v>
      </c>
      <c r="G352" s="284" t="s">
        <v>271</v>
      </c>
      <c r="H352" s="40">
        <v>636.20000000000005</v>
      </c>
      <c r="I352" s="40">
        <v>-256.32</v>
      </c>
      <c r="J352" s="40">
        <v>-379.88</v>
      </c>
      <c r="K352" s="40">
        <v>0</v>
      </c>
      <c r="L352" s="40">
        <v>1</v>
      </c>
    </row>
    <row r="353" spans="2:12" hidden="1" outlineLevel="2" x14ac:dyDescent="0.25">
      <c r="B353" s="8">
        <v>648674</v>
      </c>
      <c r="C353" t="s">
        <v>1365</v>
      </c>
      <c r="D353" s="281">
        <v>42116</v>
      </c>
      <c r="E353" s="8">
        <v>773334</v>
      </c>
      <c r="F353" s="13" t="s">
        <v>84</v>
      </c>
      <c r="G353" s="284" t="s">
        <v>271</v>
      </c>
      <c r="H353" s="40">
        <v>1965</v>
      </c>
      <c r="I353" s="40">
        <v>-490.39</v>
      </c>
      <c r="J353" s="40">
        <v>-1474.61</v>
      </c>
      <c r="K353" s="40">
        <v>0</v>
      </c>
      <c r="L353" s="40">
        <v>1</v>
      </c>
    </row>
    <row r="354" spans="2:12" hidden="1" outlineLevel="2" x14ac:dyDescent="0.25">
      <c r="B354" s="8">
        <v>1722872</v>
      </c>
      <c r="C354" t="s">
        <v>1457</v>
      </c>
      <c r="D354" s="281">
        <v>42116</v>
      </c>
      <c r="E354" s="8">
        <v>826943</v>
      </c>
      <c r="F354" s="13" t="s">
        <v>84</v>
      </c>
      <c r="G354" s="284" t="s">
        <v>271</v>
      </c>
      <c r="H354" s="40">
        <v>392.6</v>
      </c>
      <c r="I354" s="40">
        <v>-359.9</v>
      </c>
      <c r="J354" s="40">
        <v>-29.7</v>
      </c>
      <c r="K354" s="40">
        <v>3</v>
      </c>
      <c r="L354" s="40">
        <v>1</v>
      </c>
    </row>
    <row r="355" spans="2:12" hidden="1" outlineLevel="2" x14ac:dyDescent="0.25">
      <c r="B355" s="8">
        <v>911113</v>
      </c>
      <c r="C355" t="s">
        <v>1375</v>
      </c>
      <c r="D355" s="281">
        <v>42116</v>
      </c>
      <c r="E355" s="8">
        <v>758375</v>
      </c>
      <c r="F355" s="13" t="s">
        <v>84</v>
      </c>
      <c r="G355" s="284" t="s">
        <v>271</v>
      </c>
      <c r="H355" s="40">
        <v>300</v>
      </c>
      <c r="I355" s="40">
        <v>-246.49</v>
      </c>
      <c r="J355" s="40">
        <v>-53.51</v>
      </c>
      <c r="K355" s="40">
        <v>0</v>
      </c>
      <c r="L355" s="40">
        <v>1</v>
      </c>
    </row>
    <row r="356" spans="2:12" hidden="1" outlineLevel="2" x14ac:dyDescent="0.25">
      <c r="B356" s="8">
        <v>1722872</v>
      </c>
      <c r="C356" t="s">
        <v>1457</v>
      </c>
      <c r="D356" s="281">
        <v>42118</v>
      </c>
      <c r="E356" s="8">
        <v>826943</v>
      </c>
      <c r="F356" s="13" t="s">
        <v>84</v>
      </c>
      <c r="G356" s="284" t="s">
        <v>271</v>
      </c>
      <c r="H356" s="40">
        <v>300</v>
      </c>
      <c r="I356" s="40">
        <v>-263.35000000000002</v>
      </c>
      <c r="J356" s="40">
        <v>-36.65</v>
      </c>
      <c r="K356" s="40">
        <v>0</v>
      </c>
      <c r="L356" s="40">
        <v>1</v>
      </c>
    </row>
    <row r="357" spans="2:12" hidden="1" outlineLevel="2" x14ac:dyDescent="0.25">
      <c r="B357" s="8">
        <v>648674</v>
      </c>
      <c r="C357" t="s">
        <v>1365</v>
      </c>
      <c r="D357" s="281">
        <v>42123</v>
      </c>
      <c r="E357" s="8">
        <v>773334</v>
      </c>
      <c r="F357" s="13" t="s">
        <v>84</v>
      </c>
      <c r="G357" s="284" t="s">
        <v>271</v>
      </c>
      <c r="H357" s="40">
        <v>1522</v>
      </c>
      <c r="I357" s="40">
        <v>-442.45</v>
      </c>
      <c r="J357" s="40">
        <v>-1079.55</v>
      </c>
      <c r="K357" s="40">
        <v>0</v>
      </c>
      <c r="L357" s="40">
        <v>1</v>
      </c>
    </row>
    <row r="358" spans="2:12" hidden="1" outlineLevel="2" x14ac:dyDescent="0.25">
      <c r="B358" s="8">
        <v>1722872</v>
      </c>
      <c r="C358" t="s">
        <v>1457</v>
      </c>
      <c r="D358" s="281">
        <v>42123</v>
      </c>
      <c r="E358" s="8">
        <v>826943</v>
      </c>
      <c r="F358" s="13" t="s">
        <v>84</v>
      </c>
      <c r="G358" s="284" t="s">
        <v>271</v>
      </c>
      <c r="H358" s="40">
        <v>743</v>
      </c>
      <c r="I358" s="40">
        <v>-347.64</v>
      </c>
      <c r="J358" s="40">
        <v>-395.36</v>
      </c>
      <c r="K358" s="40">
        <v>0</v>
      </c>
      <c r="L358" s="40">
        <v>1</v>
      </c>
    </row>
    <row r="359" spans="2:12" hidden="1" outlineLevel="2" x14ac:dyDescent="0.25">
      <c r="B359" s="8">
        <v>648674</v>
      </c>
      <c r="C359" t="s">
        <v>1365</v>
      </c>
      <c r="D359" s="281">
        <v>42124</v>
      </c>
      <c r="E359" s="8">
        <v>773334</v>
      </c>
      <c r="F359" s="13" t="s">
        <v>84</v>
      </c>
      <c r="G359" s="284" t="s">
        <v>271</v>
      </c>
      <c r="H359" s="40">
        <v>1522</v>
      </c>
      <c r="I359" s="40">
        <v>-442.45</v>
      </c>
      <c r="J359" s="40">
        <v>-1079.55</v>
      </c>
      <c r="K359" s="40">
        <v>0</v>
      </c>
      <c r="L359" s="40">
        <v>1</v>
      </c>
    </row>
    <row r="360" spans="2:12" hidden="1" outlineLevel="2" x14ac:dyDescent="0.25">
      <c r="B360" s="8">
        <v>1722872</v>
      </c>
      <c r="C360" t="s">
        <v>1457</v>
      </c>
      <c r="D360" s="281">
        <v>42124</v>
      </c>
      <c r="E360" s="8">
        <v>826943</v>
      </c>
      <c r="F360" s="13" t="s">
        <v>84</v>
      </c>
      <c r="G360" s="284" t="s">
        <v>271</v>
      </c>
      <c r="H360" s="40">
        <v>300</v>
      </c>
      <c r="I360" s="40">
        <v>-263.35000000000002</v>
      </c>
      <c r="J360" s="40">
        <v>-36.65</v>
      </c>
      <c r="K360" s="40">
        <v>0</v>
      </c>
      <c r="L360" s="40">
        <v>1</v>
      </c>
    </row>
    <row r="361" spans="2:12" hidden="1" outlineLevel="2" x14ac:dyDescent="0.25">
      <c r="B361" s="8">
        <v>648674</v>
      </c>
      <c r="C361" t="s">
        <v>1365</v>
      </c>
      <c r="D361" s="281">
        <v>42125</v>
      </c>
      <c r="E361" s="8">
        <v>773334</v>
      </c>
      <c r="F361" s="13" t="s">
        <v>84</v>
      </c>
      <c r="G361" s="284" t="s">
        <v>271</v>
      </c>
      <c r="H361" s="40">
        <v>1522</v>
      </c>
      <c r="I361" s="40">
        <v>-442.45</v>
      </c>
      <c r="J361" s="40">
        <v>-1079.55</v>
      </c>
      <c r="K361" s="40">
        <v>0</v>
      </c>
      <c r="L361" s="40">
        <v>1</v>
      </c>
    </row>
    <row r="362" spans="2:12" hidden="1" outlineLevel="2" x14ac:dyDescent="0.25">
      <c r="B362" s="8">
        <v>1722872</v>
      </c>
      <c r="C362" t="s">
        <v>1457</v>
      </c>
      <c r="D362" s="281">
        <v>42125</v>
      </c>
      <c r="E362" s="8">
        <v>826943</v>
      </c>
      <c r="F362" s="13" t="s">
        <v>84</v>
      </c>
      <c r="G362" s="284" t="s">
        <v>271</v>
      </c>
      <c r="H362" s="40">
        <v>392.6</v>
      </c>
      <c r="I362" s="40">
        <v>-263.35000000000002</v>
      </c>
      <c r="J362" s="40">
        <v>-129.25</v>
      </c>
      <c r="K362" s="40">
        <v>0</v>
      </c>
      <c r="L362" s="40">
        <v>1</v>
      </c>
    </row>
    <row r="363" spans="2:12" hidden="1" outlineLevel="2" x14ac:dyDescent="0.25">
      <c r="B363" s="8">
        <v>648674</v>
      </c>
      <c r="C363" t="s">
        <v>1365</v>
      </c>
      <c r="D363" s="281">
        <v>42128</v>
      </c>
      <c r="E363" s="8">
        <v>773334</v>
      </c>
      <c r="F363" s="13" t="s">
        <v>84</v>
      </c>
      <c r="G363" s="284" t="s">
        <v>271</v>
      </c>
      <c r="H363" s="40">
        <v>1614.6</v>
      </c>
      <c r="I363" s="40">
        <v>-442.45</v>
      </c>
      <c r="J363" s="40">
        <v>-1172.1500000000001</v>
      </c>
      <c r="K363" s="40">
        <v>0</v>
      </c>
      <c r="L363" s="40">
        <v>1</v>
      </c>
    </row>
    <row r="364" spans="2:12" hidden="1" outlineLevel="2" x14ac:dyDescent="0.25">
      <c r="B364" s="8">
        <v>1722872</v>
      </c>
      <c r="C364" t="s">
        <v>1457</v>
      </c>
      <c r="D364" s="281">
        <v>42128</v>
      </c>
      <c r="E364" s="8">
        <v>826943</v>
      </c>
      <c r="F364" s="13" t="s">
        <v>84</v>
      </c>
      <c r="G364" s="284" t="s">
        <v>271</v>
      </c>
      <c r="H364" s="40">
        <v>300</v>
      </c>
      <c r="I364" s="40">
        <v>-263.35000000000002</v>
      </c>
      <c r="J364" s="40">
        <v>-36.65</v>
      </c>
      <c r="K364" s="40">
        <v>0</v>
      </c>
      <c r="L364" s="40">
        <v>1</v>
      </c>
    </row>
    <row r="365" spans="2:12" hidden="1" outlineLevel="2" x14ac:dyDescent="0.25">
      <c r="B365" s="8">
        <v>648674</v>
      </c>
      <c r="C365" t="s">
        <v>1365</v>
      </c>
      <c r="D365" s="281">
        <v>42129</v>
      </c>
      <c r="E365" s="8">
        <v>773334</v>
      </c>
      <c r="F365" s="13" t="s">
        <v>84</v>
      </c>
      <c r="G365" s="284" t="s">
        <v>271</v>
      </c>
      <c r="H365" s="40">
        <v>1522</v>
      </c>
      <c r="I365" s="40">
        <v>-442.45</v>
      </c>
      <c r="J365" s="40">
        <v>-1079.55</v>
      </c>
      <c r="K365" s="40">
        <v>0</v>
      </c>
      <c r="L365" s="40">
        <v>1</v>
      </c>
    </row>
    <row r="366" spans="2:12" hidden="1" outlineLevel="2" x14ac:dyDescent="0.25">
      <c r="B366" s="8">
        <v>911113</v>
      </c>
      <c r="C366" t="s">
        <v>1375</v>
      </c>
      <c r="D366" s="281">
        <v>42129</v>
      </c>
      <c r="E366" s="8">
        <v>758375</v>
      </c>
      <c r="F366" s="13" t="s">
        <v>84</v>
      </c>
      <c r="G366" s="284" t="s">
        <v>271</v>
      </c>
      <c r="H366" s="40">
        <v>485.2</v>
      </c>
      <c r="I366" s="40">
        <v>-277.41000000000003</v>
      </c>
      <c r="J366" s="40">
        <v>-207.79</v>
      </c>
      <c r="K366" s="40">
        <v>0</v>
      </c>
      <c r="L366" s="40">
        <v>1</v>
      </c>
    </row>
    <row r="367" spans="2:12" hidden="1" outlineLevel="2" x14ac:dyDescent="0.25">
      <c r="B367" s="8">
        <v>1722872</v>
      </c>
      <c r="C367" t="s">
        <v>1457</v>
      </c>
      <c r="D367" s="281">
        <v>42129</v>
      </c>
      <c r="E367" s="8">
        <v>826943</v>
      </c>
      <c r="F367" s="13" t="s">
        <v>84</v>
      </c>
      <c r="G367" s="284" t="s">
        <v>271</v>
      </c>
      <c r="H367" s="40">
        <v>300</v>
      </c>
      <c r="I367" s="40">
        <v>-263.35000000000002</v>
      </c>
      <c r="J367" s="40">
        <v>-36.65</v>
      </c>
      <c r="K367" s="40">
        <v>0</v>
      </c>
      <c r="L367" s="40">
        <v>1</v>
      </c>
    </row>
    <row r="368" spans="2:12" hidden="1" outlineLevel="2" x14ac:dyDescent="0.25">
      <c r="B368" s="8">
        <v>648674</v>
      </c>
      <c r="C368" t="s">
        <v>1365</v>
      </c>
      <c r="D368" s="281">
        <v>42130</v>
      </c>
      <c r="E368" s="8">
        <v>773334</v>
      </c>
      <c r="F368" s="13" t="s">
        <v>84</v>
      </c>
      <c r="G368" s="284" t="s">
        <v>271</v>
      </c>
      <c r="H368" s="40">
        <v>1965</v>
      </c>
      <c r="I368" s="40">
        <v>-526.74</v>
      </c>
      <c r="J368" s="40">
        <v>-1438.26</v>
      </c>
      <c r="K368" s="40">
        <v>0</v>
      </c>
      <c r="L368" s="40">
        <v>1</v>
      </c>
    </row>
    <row r="369" spans="2:12" hidden="1" outlineLevel="2" x14ac:dyDescent="0.25">
      <c r="B369" s="8">
        <v>911113</v>
      </c>
      <c r="C369" t="s">
        <v>1375</v>
      </c>
      <c r="D369" s="281">
        <v>42130</v>
      </c>
      <c r="E369" s="8">
        <v>758375</v>
      </c>
      <c r="F369" s="13" t="s">
        <v>84</v>
      </c>
      <c r="G369" s="284" t="s">
        <v>271</v>
      </c>
      <c r="H369" s="40">
        <v>743</v>
      </c>
      <c r="I369" s="40">
        <v>-361.7</v>
      </c>
      <c r="J369" s="40">
        <v>-381.3</v>
      </c>
      <c r="K369" s="40">
        <v>0</v>
      </c>
      <c r="L369" s="40">
        <v>1</v>
      </c>
    </row>
    <row r="370" spans="2:12" hidden="1" outlineLevel="2" x14ac:dyDescent="0.25">
      <c r="B370" s="8">
        <v>1722872</v>
      </c>
      <c r="C370" t="s">
        <v>1457</v>
      </c>
      <c r="D370" s="281">
        <v>42130</v>
      </c>
      <c r="E370" s="8">
        <v>826943</v>
      </c>
      <c r="F370" s="13" t="s">
        <v>84</v>
      </c>
      <c r="G370" s="284" t="s">
        <v>271</v>
      </c>
      <c r="H370" s="40">
        <v>835.6</v>
      </c>
      <c r="I370" s="40">
        <v>-347.64</v>
      </c>
      <c r="J370" s="40">
        <v>-487.96</v>
      </c>
      <c r="K370" s="40">
        <v>0</v>
      </c>
      <c r="L370" s="40">
        <v>1</v>
      </c>
    </row>
    <row r="371" spans="2:12" hidden="1" outlineLevel="2" x14ac:dyDescent="0.25">
      <c r="B371" s="8">
        <v>1722872</v>
      </c>
      <c r="C371" t="s">
        <v>1457</v>
      </c>
      <c r="D371" s="281">
        <v>42131</v>
      </c>
      <c r="E371" s="8">
        <v>826943</v>
      </c>
      <c r="F371" s="13" t="s">
        <v>84</v>
      </c>
      <c r="G371" s="284" t="s">
        <v>271</v>
      </c>
      <c r="H371" s="40">
        <v>300</v>
      </c>
      <c r="I371" s="40">
        <v>-263.35000000000002</v>
      </c>
      <c r="J371" s="40">
        <v>-36.65</v>
      </c>
      <c r="K371" s="40">
        <v>0</v>
      </c>
      <c r="L371" s="40">
        <v>1</v>
      </c>
    </row>
    <row r="372" spans="2:12" hidden="1" outlineLevel="2" x14ac:dyDescent="0.25">
      <c r="B372" s="8">
        <v>1720207</v>
      </c>
      <c r="C372" t="s">
        <v>1455</v>
      </c>
      <c r="D372" s="281">
        <v>42131</v>
      </c>
      <c r="E372" s="8">
        <v>798401</v>
      </c>
      <c r="F372" s="13" t="s">
        <v>84</v>
      </c>
      <c r="G372" s="284" t="s">
        <v>271</v>
      </c>
      <c r="H372" s="40">
        <v>128.01</v>
      </c>
      <c r="I372" s="40">
        <v>-24.35</v>
      </c>
      <c r="J372" s="40">
        <v>-103.66</v>
      </c>
      <c r="K372" s="40">
        <v>0</v>
      </c>
      <c r="L372" s="40">
        <v>1</v>
      </c>
    </row>
    <row r="373" spans="2:12" hidden="1" outlineLevel="2" x14ac:dyDescent="0.25">
      <c r="B373" s="8">
        <v>648674</v>
      </c>
      <c r="C373" t="s">
        <v>1365</v>
      </c>
      <c r="D373" s="281">
        <v>42132</v>
      </c>
      <c r="E373" s="8">
        <v>773334</v>
      </c>
      <c r="F373" s="13" t="s">
        <v>84</v>
      </c>
      <c r="G373" s="284" t="s">
        <v>271</v>
      </c>
      <c r="H373" s="40">
        <v>1522</v>
      </c>
      <c r="I373" s="40">
        <v>-442.45</v>
      </c>
      <c r="J373" s="40">
        <v>-1079.55</v>
      </c>
      <c r="K373" s="40">
        <v>0</v>
      </c>
      <c r="L373" s="40">
        <v>1</v>
      </c>
    </row>
    <row r="374" spans="2:12" hidden="1" outlineLevel="2" x14ac:dyDescent="0.25">
      <c r="B374" s="8">
        <v>1722872</v>
      </c>
      <c r="C374" t="s">
        <v>1457</v>
      </c>
      <c r="D374" s="281">
        <v>42132</v>
      </c>
      <c r="E374" s="8">
        <v>826943</v>
      </c>
      <c r="F374" s="13" t="s">
        <v>84</v>
      </c>
      <c r="G374" s="284" t="s">
        <v>271</v>
      </c>
      <c r="H374" s="40">
        <v>300</v>
      </c>
      <c r="I374" s="40">
        <v>-263.35000000000002</v>
      </c>
      <c r="J374" s="40">
        <v>-36.65</v>
      </c>
      <c r="K374" s="40">
        <v>0</v>
      </c>
      <c r="L374" s="40">
        <v>1</v>
      </c>
    </row>
    <row r="375" spans="2:12" hidden="1" outlineLevel="2" x14ac:dyDescent="0.25">
      <c r="B375" s="8">
        <v>911113</v>
      </c>
      <c r="C375" t="s">
        <v>1375</v>
      </c>
      <c r="D375" s="281">
        <v>42135</v>
      </c>
      <c r="E375" s="8">
        <v>758375</v>
      </c>
      <c r="F375" s="13" t="s">
        <v>84</v>
      </c>
      <c r="G375" s="284" t="s">
        <v>271</v>
      </c>
      <c r="H375" s="40">
        <v>300</v>
      </c>
      <c r="I375" s="40">
        <v>-277.41000000000003</v>
      </c>
      <c r="J375" s="40">
        <v>-22.59</v>
      </c>
      <c r="K375" s="40">
        <v>0</v>
      </c>
      <c r="L375" s="40">
        <v>1</v>
      </c>
    </row>
    <row r="376" spans="2:12" hidden="1" outlineLevel="2" x14ac:dyDescent="0.25">
      <c r="B376" s="8">
        <v>648674</v>
      </c>
      <c r="C376" t="s">
        <v>1365</v>
      </c>
      <c r="D376" s="281">
        <v>42136</v>
      </c>
      <c r="E376" s="8">
        <v>773334</v>
      </c>
      <c r="F376" s="13" t="s">
        <v>84</v>
      </c>
      <c r="G376" s="284" t="s">
        <v>271</v>
      </c>
      <c r="H376" s="40">
        <v>2057.6</v>
      </c>
      <c r="I376" s="40">
        <v>-526.74</v>
      </c>
      <c r="J376" s="40">
        <v>-1530.86</v>
      </c>
      <c r="K376" s="40">
        <v>0</v>
      </c>
      <c r="L376" s="40">
        <v>1</v>
      </c>
    </row>
    <row r="377" spans="2:12" hidden="1" outlineLevel="2" x14ac:dyDescent="0.25">
      <c r="B377" s="8">
        <v>911113</v>
      </c>
      <c r="C377" t="s">
        <v>1375</v>
      </c>
      <c r="D377" s="281">
        <v>42136</v>
      </c>
      <c r="E377" s="8">
        <v>758375</v>
      </c>
      <c r="F377" s="13" t="s">
        <v>84</v>
      </c>
      <c r="G377" s="284" t="s">
        <v>271</v>
      </c>
      <c r="H377" s="40">
        <v>300</v>
      </c>
      <c r="I377" s="40">
        <v>-277.41000000000003</v>
      </c>
      <c r="J377" s="40">
        <v>-22.59</v>
      </c>
      <c r="K377" s="40">
        <v>0</v>
      </c>
      <c r="L377" s="40">
        <v>1</v>
      </c>
    </row>
    <row r="378" spans="2:12" hidden="1" outlineLevel="2" x14ac:dyDescent="0.25">
      <c r="B378" s="8">
        <v>648674</v>
      </c>
      <c r="C378" t="s">
        <v>1365</v>
      </c>
      <c r="D378" s="281">
        <v>42137</v>
      </c>
      <c r="E378" s="8">
        <v>773334</v>
      </c>
      <c r="F378" s="13" t="s">
        <v>84</v>
      </c>
      <c r="G378" s="284" t="s">
        <v>271</v>
      </c>
      <c r="H378" s="40">
        <v>1522</v>
      </c>
      <c r="I378" s="40">
        <v>-442.45</v>
      </c>
      <c r="J378" s="40">
        <v>-1079.55</v>
      </c>
      <c r="K378" s="40">
        <v>0</v>
      </c>
      <c r="L378" s="40">
        <v>1</v>
      </c>
    </row>
    <row r="379" spans="2:12" hidden="1" outlineLevel="2" x14ac:dyDescent="0.25">
      <c r="B379" s="8">
        <v>911113</v>
      </c>
      <c r="C379" t="s">
        <v>1375</v>
      </c>
      <c r="D379" s="281">
        <v>42137</v>
      </c>
      <c r="E379" s="8">
        <v>758375</v>
      </c>
      <c r="F379" s="13" t="s">
        <v>84</v>
      </c>
      <c r="G379" s="284" t="s">
        <v>271</v>
      </c>
      <c r="H379" s="40">
        <v>392.6</v>
      </c>
      <c r="I379" s="40">
        <v>-277.41000000000003</v>
      </c>
      <c r="J379" s="40">
        <v>-115.19</v>
      </c>
      <c r="K379" s="40">
        <v>0</v>
      </c>
      <c r="L379" s="40">
        <v>1</v>
      </c>
    </row>
    <row r="380" spans="2:12" hidden="1" outlineLevel="2" x14ac:dyDescent="0.25">
      <c r="B380" s="8">
        <v>648674</v>
      </c>
      <c r="C380" t="s">
        <v>1365</v>
      </c>
      <c r="D380" s="281">
        <v>42138</v>
      </c>
      <c r="E380" s="8">
        <v>773334</v>
      </c>
      <c r="F380" s="13" t="s">
        <v>84</v>
      </c>
      <c r="G380" s="284" t="s">
        <v>271</v>
      </c>
      <c r="H380" s="40">
        <v>1614.6</v>
      </c>
      <c r="I380" s="40">
        <v>-442.45</v>
      </c>
      <c r="J380" s="40">
        <v>-1172.1500000000001</v>
      </c>
      <c r="K380" s="40">
        <v>0</v>
      </c>
      <c r="L380" s="40">
        <v>1</v>
      </c>
    </row>
    <row r="381" spans="2:12" hidden="1" outlineLevel="2" x14ac:dyDescent="0.25">
      <c r="B381" s="8">
        <v>911113</v>
      </c>
      <c r="C381" t="s">
        <v>1375</v>
      </c>
      <c r="D381" s="281">
        <v>42138</v>
      </c>
      <c r="E381" s="8">
        <v>758375</v>
      </c>
      <c r="F381" s="13" t="s">
        <v>84</v>
      </c>
      <c r="G381" s="284" t="s">
        <v>271</v>
      </c>
      <c r="H381" s="40">
        <v>300</v>
      </c>
      <c r="I381" s="40">
        <v>-277.41000000000003</v>
      </c>
      <c r="J381" s="40">
        <v>-22.59</v>
      </c>
      <c r="K381" s="40">
        <v>0</v>
      </c>
      <c r="L381" s="40">
        <v>1</v>
      </c>
    </row>
    <row r="382" spans="2:12" hidden="1" outlineLevel="2" x14ac:dyDescent="0.25">
      <c r="B382" s="8">
        <v>911113</v>
      </c>
      <c r="C382" t="s">
        <v>1375</v>
      </c>
      <c r="D382" s="281">
        <v>42142</v>
      </c>
      <c r="E382" s="8">
        <v>758375</v>
      </c>
      <c r="F382" s="13" t="s">
        <v>84</v>
      </c>
      <c r="G382" s="284" t="s">
        <v>271</v>
      </c>
      <c r="H382" s="40">
        <v>300</v>
      </c>
      <c r="I382" s="40">
        <v>-277.41000000000003</v>
      </c>
      <c r="J382" s="40">
        <v>-22.59</v>
      </c>
      <c r="K382" s="40">
        <v>0</v>
      </c>
      <c r="L382" s="40">
        <v>1</v>
      </c>
    </row>
    <row r="383" spans="2:12" hidden="1" outlineLevel="2" x14ac:dyDescent="0.25">
      <c r="B383" s="8">
        <v>648674</v>
      </c>
      <c r="C383" t="s">
        <v>1365</v>
      </c>
      <c r="D383" s="281">
        <v>42143</v>
      </c>
      <c r="E383" s="8">
        <v>773334</v>
      </c>
      <c r="F383" s="13" t="s">
        <v>84</v>
      </c>
      <c r="G383" s="284" t="s">
        <v>271</v>
      </c>
      <c r="H383" s="40">
        <v>1522</v>
      </c>
      <c r="I383" s="40">
        <v>-442.45</v>
      </c>
      <c r="J383" s="40">
        <v>-1079.55</v>
      </c>
      <c r="K383" s="40">
        <v>0</v>
      </c>
      <c r="L383" s="40">
        <v>1</v>
      </c>
    </row>
    <row r="384" spans="2:12" hidden="1" outlineLevel="2" x14ac:dyDescent="0.25">
      <c r="B384" s="8">
        <v>911113</v>
      </c>
      <c r="C384" t="s">
        <v>1375</v>
      </c>
      <c r="D384" s="281">
        <v>42143</v>
      </c>
      <c r="E384" s="8">
        <v>758375</v>
      </c>
      <c r="F384" s="13" t="s">
        <v>84</v>
      </c>
      <c r="G384" s="284" t="s">
        <v>271</v>
      </c>
      <c r="H384" s="40">
        <v>835.6</v>
      </c>
      <c r="I384" s="40">
        <v>-361.7</v>
      </c>
      <c r="J384" s="40">
        <v>-473.9</v>
      </c>
      <c r="K384" s="40">
        <v>0</v>
      </c>
      <c r="L384" s="40">
        <v>1</v>
      </c>
    </row>
    <row r="385" spans="2:12" hidden="1" outlineLevel="2" x14ac:dyDescent="0.25">
      <c r="B385" s="8">
        <v>1722872</v>
      </c>
      <c r="C385" t="s">
        <v>1457</v>
      </c>
      <c r="D385" s="281">
        <v>42143</v>
      </c>
      <c r="E385" s="8">
        <v>826943</v>
      </c>
      <c r="F385" s="13" t="s">
        <v>84</v>
      </c>
      <c r="G385" s="284" t="s">
        <v>271</v>
      </c>
      <c r="H385" s="40">
        <v>743</v>
      </c>
      <c r="I385" s="40">
        <v>-347.64</v>
      </c>
      <c r="J385" s="40">
        <v>-395.36</v>
      </c>
      <c r="K385" s="40">
        <v>0</v>
      </c>
      <c r="L385" s="40">
        <v>1</v>
      </c>
    </row>
    <row r="386" spans="2:12" hidden="1" outlineLevel="2" x14ac:dyDescent="0.25">
      <c r="B386" s="8">
        <v>648674</v>
      </c>
      <c r="C386" t="s">
        <v>1365</v>
      </c>
      <c r="D386" s="281">
        <v>42144</v>
      </c>
      <c r="E386" s="8">
        <v>773334</v>
      </c>
      <c r="F386" s="13" t="s">
        <v>84</v>
      </c>
      <c r="G386" s="284" t="s">
        <v>271</v>
      </c>
      <c r="H386" s="40">
        <v>1614.6</v>
      </c>
      <c r="I386" s="40">
        <v>-442.45</v>
      </c>
      <c r="J386" s="40">
        <v>-1172.1500000000001</v>
      </c>
      <c r="K386" s="40">
        <v>0</v>
      </c>
      <c r="L386" s="40">
        <v>1</v>
      </c>
    </row>
    <row r="387" spans="2:12" hidden="1" outlineLevel="2" x14ac:dyDescent="0.25">
      <c r="B387" s="8">
        <v>911113</v>
      </c>
      <c r="C387" t="s">
        <v>1375</v>
      </c>
      <c r="D387" s="281">
        <v>42144</v>
      </c>
      <c r="E387" s="8">
        <v>758375</v>
      </c>
      <c r="F387" s="13" t="s">
        <v>84</v>
      </c>
      <c r="G387" s="284" t="s">
        <v>271</v>
      </c>
      <c r="H387" s="40">
        <v>300</v>
      </c>
      <c r="I387" s="40">
        <v>-277.41000000000003</v>
      </c>
      <c r="J387" s="40">
        <v>-22.59</v>
      </c>
      <c r="K387" s="40">
        <v>0</v>
      </c>
      <c r="L387" s="40">
        <v>1</v>
      </c>
    </row>
    <row r="388" spans="2:12" hidden="1" outlineLevel="2" x14ac:dyDescent="0.25">
      <c r="B388" s="8">
        <v>1722872</v>
      </c>
      <c r="C388" t="s">
        <v>1457</v>
      </c>
      <c r="D388" s="281">
        <v>42144</v>
      </c>
      <c r="E388" s="8">
        <v>826943</v>
      </c>
      <c r="F388" s="13" t="s">
        <v>84</v>
      </c>
      <c r="G388" s="284" t="s">
        <v>271</v>
      </c>
      <c r="H388" s="40">
        <v>300</v>
      </c>
      <c r="I388" s="40">
        <v>-263.35000000000002</v>
      </c>
      <c r="J388" s="40">
        <v>-36.65</v>
      </c>
      <c r="K388" s="40">
        <v>0</v>
      </c>
      <c r="L388" s="40">
        <v>1</v>
      </c>
    </row>
    <row r="389" spans="2:12" hidden="1" outlineLevel="2" x14ac:dyDescent="0.25">
      <c r="B389" s="8">
        <v>648674</v>
      </c>
      <c r="C389" t="s">
        <v>1365</v>
      </c>
      <c r="D389" s="281">
        <v>42145</v>
      </c>
      <c r="E389" s="8">
        <v>773334</v>
      </c>
      <c r="F389" s="13" t="s">
        <v>84</v>
      </c>
      <c r="G389" s="284" t="s">
        <v>271</v>
      </c>
      <c r="H389" s="40">
        <v>1522</v>
      </c>
      <c r="I389" s="40">
        <v>-442.45</v>
      </c>
      <c r="J389" s="40">
        <v>-1079.55</v>
      </c>
      <c r="K389" s="40">
        <v>0</v>
      </c>
      <c r="L389" s="40">
        <v>1</v>
      </c>
    </row>
    <row r="390" spans="2:12" hidden="1" outlineLevel="2" x14ac:dyDescent="0.25">
      <c r="B390" s="8">
        <v>911113</v>
      </c>
      <c r="C390" t="s">
        <v>1375</v>
      </c>
      <c r="D390" s="281">
        <v>42145</v>
      </c>
      <c r="E390" s="8">
        <v>758375</v>
      </c>
      <c r="F390" s="13" t="s">
        <v>84</v>
      </c>
      <c r="G390" s="284" t="s">
        <v>271</v>
      </c>
      <c r="H390" s="40">
        <v>300</v>
      </c>
      <c r="I390" s="40">
        <v>-277.41000000000003</v>
      </c>
      <c r="J390" s="40">
        <v>-22.59</v>
      </c>
      <c r="K390" s="40">
        <v>0</v>
      </c>
      <c r="L390" s="40">
        <v>1</v>
      </c>
    </row>
    <row r="391" spans="2:12" hidden="1" outlineLevel="2" x14ac:dyDescent="0.25">
      <c r="B391" s="8">
        <v>648674</v>
      </c>
      <c r="C391" t="s">
        <v>1365</v>
      </c>
      <c r="D391" s="281">
        <v>42146</v>
      </c>
      <c r="E391" s="8">
        <v>773334</v>
      </c>
      <c r="F391" s="13" t="s">
        <v>84</v>
      </c>
      <c r="G391" s="284" t="s">
        <v>271</v>
      </c>
      <c r="H391" s="40">
        <v>1522</v>
      </c>
      <c r="I391" s="40">
        <v>-442.45</v>
      </c>
      <c r="J391" s="40">
        <v>-1079.55</v>
      </c>
      <c r="K391" s="40">
        <v>0</v>
      </c>
      <c r="L391" s="40">
        <v>1</v>
      </c>
    </row>
    <row r="392" spans="2:12" hidden="1" outlineLevel="2" x14ac:dyDescent="0.25">
      <c r="B392" s="8">
        <v>1722872</v>
      </c>
      <c r="C392" t="s">
        <v>1457</v>
      </c>
      <c r="D392" s="281">
        <v>42146</v>
      </c>
      <c r="E392" s="8">
        <v>826943</v>
      </c>
      <c r="F392" s="13" t="s">
        <v>84</v>
      </c>
      <c r="G392" s="284" t="s">
        <v>271</v>
      </c>
      <c r="H392" s="40">
        <v>300</v>
      </c>
      <c r="I392" s="40">
        <v>-263.35000000000002</v>
      </c>
      <c r="J392" s="40">
        <v>-36.65</v>
      </c>
      <c r="K392" s="40">
        <v>0</v>
      </c>
      <c r="L392" s="40">
        <v>1</v>
      </c>
    </row>
    <row r="393" spans="2:12" hidden="1" outlineLevel="2" x14ac:dyDescent="0.25">
      <c r="B393" s="8">
        <v>648674</v>
      </c>
      <c r="C393" t="s">
        <v>1365</v>
      </c>
      <c r="D393" s="281">
        <v>42150</v>
      </c>
      <c r="E393" s="8">
        <v>773334</v>
      </c>
      <c r="F393" s="13" t="s">
        <v>84</v>
      </c>
      <c r="G393" s="284" t="s">
        <v>271</v>
      </c>
      <c r="H393" s="40">
        <v>1522</v>
      </c>
      <c r="I393" s="40">
        <v>-442.45</v>
      </c>
      <c r="J393" s="40">
        <v>-1079.55</v>
      </c>
      <c r="K393" s="40">
        <v>0</v>
      </c>
      <c r="L393" s="40">
        <v>1</v>
      </c>
    </row>
    <row r="394" spans="2:12" hidden="1" outlineLevel="2" x14ac:dyDescent="0.25">
      <c r="B394" s="8">
        <v>911113</v>
      </c>
      <c r="C394" t="s">
        <v>1375</v>
      </c>
      <c r="D394" s="281">
        <v>42150</v>
      </c>
      <c r="E394" s="8">
        <v>758375</v>
      </c>
      <c r="F394" s="13" t="s">
        <v>84</v>
      </c>
      <c r="G394" s="284" t="s">
        <v>271</v>
      </c>
      <c r="H394" s="40">
        <v>300</v>
      </c>
      <c r="I394" s="40">
        <v>-277.41000000000003</v>
      </c>
      <c r="J394" s="40">
        <v>-22.59</v>
      </c>
      <c r="K394" s="40">
        <v>0</v>
      </c>
      <c r="L394" s="40">
        <v>1</v>
      </c>
    </row>
    <row r="395" spans="2:12" hidden="1" outlineLevel="2" x14ac:dyDescent="0.25">
      <c r="B395" s="8">
        <v>1722872</v>
      </c>
      <c r="C395" t="s">
        <v>1457</v>
      </c>
      <c r="D395" s="281">
        <v>42150</v>
      </c>
      <c r="E395" s="8">
        <v>826943</v>
      </c>
      <c r="F395" s="13" t="s">
        <v>84</v>
      </c>
      <c r="G395" s="284" t="s">
        <v>271</v>
      </c>
      <c r="H395" s="40">
        <v>300</v>
      </c>
      <c r="I395" s="40">
        <v>-263.35000000000002</v>
      </c>
      <c r="J395" s="40">
        <v>-36.65</v>
      </c>
      <c r="K395" s="40">
        <v>0</v>
      </c>
      <c r="L395" s="40">
        <v>1</v>
      </c>
    </row>
    <row r="396" spans="2:12" hidden="1" outlineLevel="2" x14ac:dyDescent="0.25">
      <c r="B396" s="8">
        <v>648674</v>
      </c>
      <c r="C396" t="s">
        <v>1365</v>
      </c>
      <c r="D396" s="281">
        <v>42151</v>
      </c>
      <c r="E396" s="8">
        <v>773334</v>
      </c>
      <c r="F396" s="13" t="s">
        <v>84</v>
      </c>
      <c r="G396" s="284" t="s">
        <v>271</v>
      </c>
      <c r="H396" s="40">
        <v>1965</v>
      </c>
      <c r="I396" s="40">
        <v>-526.74</v>
      </c>
      <c r="J396" s="40">
        <v>-1438.26</v>
      </c>
      <c r="K396" s="40">
        <v>0</v>
      </c>
      <c r="L396" s="40">
        <v>1</v>
      </c>
    </row>
    <row r="397" spans="2:12" hidden="1" outlineLevel="2" x14ac:dyDescent="0.25">
      <c r="B397" s="8">
        <v>911113</v>
      </c>
      <c r="C397" t="s">
        <v>1375</v>
      </c>
      <c r="D397" s="281">
        <v>42151</v>
      </c>
      <c r="E397" s="8">
        <v>758375</v>
      </c>
      <c r="F397" s="13" t="s">
        <v>84</v>
      </c>
      <c r="G397" s="284" t="s">
        <v>271</v>
      </c>
      <c r="H397" s="40">
        <v>743</v>
      </c>
      <c r="I397" s="40">
        <v>-361.7</v>
      </c>
      <c r="J397" s="40">
        <v>-381.3</v>
      </c>
      <c r="K397" s="40">
        <v>0</v>
      </c>
      <c r="L397" s="40">
        <v>1</v>
      </c>
    </row>
    <row r="398" spans="2:12" hidden="1" outlineLevel="2" x14ac:dyDescent="0.25">
      <c r="B398" s="8">
        <v>1722872</v>
      </c>
      <c r="C398" t="s">
        <v>1457</v>
      </c>
      <c r="D398" s="281">
        <v>42151</v>
      </c>
      <c r="E398" s="8">
        <v>826943</v>
      </c>
      <c r="F398" s="13" t="s">
        <v>84</v>
      </c>
      <c r="G398" s="284" t="s">
        <v>271</v>
      </c>
      <c r="H398" s="40">
        <v>300</v>
      </c>
      <c r="I398" s="40">
        <v>-263.35000000000002</v>
      </c>
      <c r="J398" s="40">
        <v>-36.65</v>
      </c>
      <c r="K398" s="40">
        <v>0</v>
      </c>
      <c r="L398" s="40">
        <v>1</v>
      </c>
    </row>
    <row r="399" spans="2:12" hidden="1" outlineLevel="2" x14ac:dyDescent="0.25">
      <c r="B399" s="8">
        <v>1722872</v>
      </c>
      <c r="C399" t="s">
        <v>1457</v>
      </c>
      <c r="D399" s="281">
        <v>42152</v>
      </c>
      <c r="E399" s="8">
        <v>826943</v>
      </c>
      <c r="F399" s="13" t="s">
        <v>84</v>
      </c>
      <c r="G399" s="284" t="s">
        <v>271</v>
      </c>
      <c r="H399" s="40">
        <v>743</v>
      </c>
      <c r="I399" s="40">
        <v>-347.64</v>
      </c>
      <c r="J399" s="40">
        <v>-395.36</v>
      </c>
      <c r="K399" s="40">
        <v>0</v>
      </c>
      <c r="L399" s="40">
        <v>1</v>
      </c>
    </row>
    <row r="400" spans="2:12" hidden="1" outlineLevel="2" x14ac:dyDescent="0.25">
      <c r="B400" s="8">
        <v>1722872</v>
      </c>
      <c r="C400" t="s">
        <v>1457</v>
      </c>
      <c r="D400" s="281">
        <v>42153</v>
      </c>
      <c r="E400" s="8">
        <v>826943</v>
      </c>
      <c r="F400" s="13" t="s">
        <v>84</v>
      </c>
      <c r="G400" s="284" t="s">
        <v>271</v>
      </c>
      <c r="H400" s="40">
        <v>392.6</v>
      </c>
      <c r="I400" s="40">
        <v>-263.35000000000002</v>
      </c>
      <c r="J400" s="40">
        <v>-129.25</v>
      </c>
      <c r="K400" s="40">
        <v>0</v>
      </c>
      <c r="L400" s="40">
        <v>1</v>
      </c>
    </row>
    <row r="401" spans="2:12" hidden="1" outlineLevel="2" x14ac:dyDescent="0.25">
      <c r="B401" s="8">
        <v>1482735</v>
      </c>
      <c r="C401" t="s">
        <v>1420</v>
      </c>
      <c r="D401" s="281">
        <v>42157</v>
      </c>
      <c r="E401" s="8">
        <v>18572</v>
      </c>
      <c r="F401" s="13" t="s">
        <v>84</v>
      </c>
      <c r="G401" s="284" t="s">
        <v>271</v>
      </c>
      <c r="H401" s="40">
        <v>1219.4000000000001</v>
      </c>
      <c r="I401" s="40">
        <v>-256.32</v>
      </c>
      <c r="J401" s="40">
        <v>-963.08</v>
      </c>
      <c r="K401" s="40">
        <v>0</v>
      </c>
      <c r="L401" s="40">
        <v>1</v>
      </c>
    </row>
    <row r="402" spans="2:12" hidden="1" outlineLevel="2" x14ac:dyDescent="0.25">
      <c r="B402" s="8">
        <v>648674</v>
      </c>
      <c r="C402" t="s">
        <v>1365</v>
      </c>
      <c r="D402" s="281">
        <v>42159</v>
      </c>
      <c r="E402" s="8">
        <v>773334</v>
      </c>
      <c r="F402" s="13" t="s">
        <v>84</v>
      </c>
      <c r="G402" s="284" t="s">
        <v>271</v>
      </c>
      <c r="H402" s="40">
        <v>2057.6</v>
      </c>
      <c r="I402" s="40">
        <v>-84.29</v>
      </c>
      <c r="J402" s="40">
        <v>-1973.31</v>
      </c>
      <c r="K402" s="40">
        <v>0</v>
      </c>
      <c r="L402" s="40">
        <v>1</v>
      </c>
    </row>
    <row r="403" spans="2:12" hidden="1" outlineLevel="2" x14ac:dyDescent="0.25">
      <c r="B403" s="8">
        <v>1722872</v>
      </c>
      <c r="C403" t="s">
        <v>1457</v>
      </c>
      <c r="D403" s="281">
        <v>42159</v>
      </c>
      <c r="E403" s="8">
        <v>826943</v>
      </c>
      <c r="F403" s="13" t="s">
        <v>84</v>
      </c>
      <c r="G403" s="284" t="s">
        <v>271</v>
      </c>
      <c r="H403" s="40">
        <v>743</v>
      </c>
      <c r="I403" s="40">
        <v>-84.29</v>
      </c>
      <c r="J403" s="40">
        <v>-658.71</v>
      </c>
      <c r="K403" s="40">
        <v>0</v>
      </c>
      <c r="L403" s="40">
        <v>1</v>
      </c>
    </row>
    <row r="404" spans="2:12" hidden="1" outlineLevel="2" x14ac:dyDescent="0.25">
      <c r="B404" s="8">
        <v>648674</v>
      </c>
      <c r="C404" t="s">
        <v>1365</v>
      </c>
      <c r="D404" s="281">
        <v>42173</v>
      </c>
      <c r="E404" s="8">
        <v>773334</v>
      </c>
      <c r="F404" s="13" t="s">
        <v>84</v>
      </c>
      <c r="G404" s="284" t="s">
        <v>271</v>
      </c>
      <c r="H404" s="40">
        <v>1965</v>
      </c>
      <c r="I404" s="40">
        <v>-84.29</v>
      </c>
      <c r="J404" s="40">
        <v>-1880.71</v>
      </c>
      <c r="K404" s="40">
        <v>0</v>
      </c>
      <c r="L404" s="40">
        <v>1</v>
      </c>
    </row>
    <row r="405" spans="2:12" hidden="1" outlineLevel="2" x14ac:dyDescent="0.25">
      <c r="B405" s="8">
        <v>648674</v>
      </c>
      <c r="C405" t="s">
        <v>1365</v>
      </c>
      <c r="D405" s="281">
        <v>42179</v>
      </c>
      <c r="E405" s="8">
        <v>773334</v>
      </c>
      <c r="F405" s="13" t="s">
        <v>84</v>
      </c>
      <c r="G405" s="284" t="s">
        <v>271</v>
      </c>
      <c r="H405" s="40">
        <v>1965</v>
      </c>
      <c r="I405" s="40">
        <v>-84.29</v>
      </c>
      <c r="J405" s="40">
        <v>-1880.71</v>
      </c>
      <c r="K405" s="40">
        <v>0</v>
      </c>
      <c r="L405" s="40">
        <v>1</v>
      </c>
    </row>
    <row r="406" spans="2:12" hidden="1" outlineLevel="2" x14ac:dyDescent="0.25">
      <c r="B406" s="8">
        <v>1482735</v>
      </c>
      <c r="C406" t="s">
        <v>1420</v>
      </c>
      <c r="D406" s="281">
        <v>42184</v>
      </c>
      <c r="E406" s="8">
        <v>18572</v>
      </c>
      <c r="F406" s="13" t="s">
        <v>84</v>
      </c>
      <c r="G406" s="284" t="s">
        <v>271</v>
      </c>
      <c r="H406" s="40">
        <v>6911.8</v>
      </c>
      <c r="I406" s="40">
        <v>-553.03</v>
      </c>
      <c r="J406" s="40">
        <v>-6358.77</v>
      </c>
      <c r="K406" s="40">
        <v>0</v>
      </c>
      <c r="L406" s="40">
        <v>1</v>
      </c>
    </row>
    <row r="407" spans="2:12" hidden="1" outlineLevel="2" x14ac:dyDescent="0.25">
      <c r="B407" s="8">
        <v>911113</v>
      </c>
      <c r="C407" t="s">
        <v>1375</v>
      </c>
      <c r="D407" s="281">
        <v>42185</v>
      </c>
      <c r="E407" s="8">
        <v>758375</v>
      </c>
      <c r="F407" s="13" t="s">
        <v>84</v>
      </c>
      <c r="G407" s="284" t="s">
        <v>271</v>
      </c>
      <c r="H407" s="40">
        <v>168.04</v>
      </c>
      <c r="I407" s="40">
        <v>-13.17</v>
      </c>
      <c r="J407" s="40">
        <v>-154.87</v>
      </c>
      <c r="K407" s="40">
        <v>0</v>
      </c>
      <c r="L407" s="40">
        <v>1</v>
      </c>
    </row>
    <row r="408" spans="2:12" hidden="1" outlineLevel="2" x14ac:dyDescent="0.25">
      <c r="B408" s="8">
        <v>1482735</v>
      </c>
      <c r="C408" t="s">
        <v>1420</v>
      </c>
      <c r="D408" s="281">
        <v>42186</v>
      </c>
      <c r="E408" s="8">
        <v>18572</v>
      </c>
      <c r="F408" s="13" t="s">
        <v>84</v>
      </c>
      <c r="G408" s="284" t="s">
        <v>271</v>
      </c>
      <c r="H408" s="40">
        <v>636.20000000000005</v>
      </c>
      <c r="I408" s="40">
        <v>-257.60000000000002</v>
      </c>
      <c r="J408" s="40">
        <v>-378.6</v>
      </c>
      <c r="K408" s="40">
        <v>0</v>
      </c>
      <c r="L408" s="40">
        <v>1</v>
      </c>
    </row>
    <row r="409" spans="2:12" hidden="1" outlineLevel="2" x14ac:dyDescent="0.25">
      <c r="B409" s="8">
        <v>1482735</v>
      </c>
      <c r="C409" t="s">
        <v>1420</v>
      </c>
      <c r="D409" s="281">
        <v>42191</v>
      </c>
      <c r="E409" s="8">
        <v>18572</v>
      </c>
      <c r="F409" s="13" t="s">
        <v>84</v>
      </c>
      <c r="G409" s="284" t="s">
        <v>271</v>
      </c>
      <c r="H409" s="40">
        <v>451.4</v>
      </c>
      <c r="I409" s="40">
        <v>-180.95</v>
      </c>
      <c r="J409" s="40">
        <v>-270.45</v>
      </c>
      <c r="K409" s="40">
        <v>0</v>
      </c>
      <c r="L409" s="40">
        <v>1</v>
      </c>
    </row>
    <row r="410" spans="2:12" hidden="1" outlineLevel="2" x14ac:dyDescent="0.25">
      <c r="B410" s="8">
        <v>1482735</v>
      </c>
      <c r="C410" t="s">
        <v>1420</v>
      </c>
      <c r="D410" s="281">
        <v>42192</v>
      </c>
      <c r="E410" s="8">
        <v>18572</v>
      </c>
      <c r="F410" s="13" t="s">
        <v>84</v>
      </c>
      <c r="G410" s="284" t="s">
        <v>271</v>
      </c>
      <c r="H410" s="40">
        <v>300</v>
      </c>
      <c r="I410" s="40">
        <v>-152.86000000000001</v>
      </c>
      <c r="J410" s="40">
        <v>-147.13999999999999</v>
      </c>
      <c r="K410" s="40">
        <v>0</v>
      </c>
      <c r="L410" s="40">
        <v>1</v>
      </c>
    </row>
    <row r="411" spans="2:12" hidden="1" outlineLevel="2" x14ac:dyDescent="0.25">
      <c r="B411" s="8">
        <v>1482735</v>
      </c>
      <c r="C411" t="s">
        <v>1420</v>
      </c>
      <c r="D411" s="281">
        <v>42193</v>
      </c>
      <c r="E411" s="8">
        <v>18572</v>
      </c>
      <c r="F411" s="13" t="s">
        <v>84</v>
      </c>
      <c r="G411" s="284" t="s">
        <v>271</v>
      </c>
      <c r="H411" s="40">
        <v>743</v>
      </c>
      <c r="I411" s="40">
        <v>-237.58</v>
      </c>
      <c r="J411" s="40">
        <v>-505.42</v>
      </c>
      <c r="K411" s="40">
        <v>0</v>
      </c>
      <c r="L411" s="40">
        <v>1</v>
      </c>
    </row>
    <row r="412" spans="2:12" hidden="1" outlineLevel="2" x14ac:dyDescent="0.25">
      <c r="B412" s="8">
        <v>1568633</v>
      </c>
      <c r="C412" t="s">
        <v>1428</v>
      </c>
      <c r="D412" s="281">
        <v>42194</v>
      </c>
      <c r="E412" s="8">
        <v>672613</v>
      </c>
      <c r="F412" s="13" t="s">
        <v>84</v>
      </c>
      <c r="G412" s="284" t="s">
        <v>271</v>
      </c>
      <c r="H412" s="40">
        <v>930.4</v>
      </c>
      <c r="I412" s="40">
        <v>-317.36</v>
      </c>
      <c r="J412" s="40">
        <v>-613.04</v>
      </c>
      <c r="K412" s="40">
        <v>0</v>
      </c>
      <c r="L412" s="40">
        <v>1</v>
      </c>
    </row>
    <row r="413" spans="2:12" hidden="1" outlineLevel="2" x14ac:dyDescent="0.25">
      <c r="B413" s="8">
        <v>911113</v>
      </c>
      <c r="C413" t="s">
        <v>1375</v>
      </c>
      <c r="D413" s="281">
        <v>42194</v>
      </c>
      <c r="E413" s="8">
        <v>758375</v>
      </c>
      <c r="F413" s="13" t="s">
        <v>84</v>
      </c>
      <c r="G413" s="284" t="s">
        <v>271</v>
      </c>
      <c r="H413" s="40">
        <v>2012</v>
      </c>
      <c r="I413" s="40">
        <v>-262.48</v>
      </c>
      <c r="J413" s="40">
        <v>-1749.52</v>
      </c>
      <c r="K413" s="40">
        <v>0</v>
      </c>
      <c r="L413" s="40">
        <v>1</v>
      </c>
    </row>
    <row r="414" spans="2:12" hidden="1" outlineLevel="2" x14ac:dyDescent="0.25">
      <c r="B414" s="8">
        <v>1482735</v>
      </c>
      <c r="C414" t="s">
        <v>1420</v>
      </c>
      <c r="D414" s="281">
        <v>42194</v>
      </c>
      <c r="E414" s="8">
        <v>18572</v>
      </c>
      <c r="F414" s="13" t="s">
        <v>84</v>
      </c>
      <c r="G414" s="284" t="s">
        <v>271</v>
      </c>
      <c r="H414" s="40">
        <v>300</v>
      </c>
      <c r="I414" s="40">
        <v>-152.86000000000001</v>
      </c>
      <c r="J414" s="40">
        <v>-147.13999999999999</v>
      </c>
      <c r="K414" s="40">
        <v>0</v>
      </c>
      <c r="L414" s="40">
        <v>1</v>
      </c>
    </row>
    <row r="415" spans="2:12" hidden="1" outlineLevel="2" x14ac:dyDescent="0.25">
      <c r="B415" s="8">
        <v>1568633</v>
      </c>
      <c r="C415" t="s">
        <v>1428</v>
      </c>
      <c r="D415" s="281">
        <v>42195</v>
      </c>
      <c r="E415" s="8">
        <v>672613</v>
      </c>
      <c r="F415" s="13" t="s">
        <v>84</v>
      </c>
      <c r="G415" s="284" t="s">
        <v>271</v>
      </c>
      <c r="H415" s="40">
        <v>6911.8</v>
      </c>
      <c r="I415" s="40">
        <v>-555.79</v>
      </c>
      <c r="J415" s="40">
        <v>-6356.01</v>
      </c>
      <c r="K415" s="40">
        <v>0</v>
      </c>
      <c r="L415" s="40">
        <v>1</v>
      </c>
    </row>
    <row r="416" spans="2:12" hidden="1" outlineLevel="2" x14ac:dyDescent="0.25">
      <c r="B416" s="8">
        <v>1482735</v>
      </c>
      <c r="C416" t="s">
        <v>1420</v>
      </c>
      <c r="D416" s="281">
        <v>42195</v>
      </c>
      <c r="E416" s="8">
        <v>18572</v>
      </c>
      <c r="F416" s="13" t="s">
        <v>84</v>
      </c>
      <c r="G416" s="284" t="s">
        <v>271</v>
      </c>
      <c r="H416" s="40">
        <v>300</v>
      </c>
      <c r="I416" s="40">
        <v>-152.86000000000001</v>
      </c>
      <c r="J416" s="40">
        <v>-147.13999999999999</v>
      </c>
      <c r="K416" s="40">
        <v>0</v>
      </c>
      <c r="L416" s="40">
        <v>1</v>
      </c>
    </row>
    <row r="417" spans="2:12" hidden="1" outlineLevel="2" x14ac:dyDescent="0.25">
      <c r="B417" s="8">
        <v>1482735</v>
      </c>
      <c r="C417" t="s">
        <v>1420</v>
      </c>
      <c r="D417" s="281">
        <v>42198</v>
      </c>
      <c r="E417" s="8">
        <v>18572</v>
      </c>
      <c r="F417" s="13" t="s">
        <v>84</v>
      </c>
      <c r="G417" s="284" t="s">
        <v>271</v>
      </c>
      <c r="H417" s="40">
        <v>392.6</v>
      </c>
      <c r="I417" s="40">
        <v>-152.86000000000001</v>
      </c>
      <c r="J417" s="40">
        <v>-239.74</v>
      </c>
      <c r="K417" s="40">
        <v>0</v>
      </c>
      <c r="L417" s="40">
        <v>1</v>
      </c>
    </row>
    <row r="418" spans="2:12" hidden="1" outlineLevel="2" x14ac:dyDescent="0.25">
      <c r="B418" s="8">
        <v>1568633</v>
      </c>
      <c r="C418" t="s">
        <v>1428</v>
      </c>
      <c r="D418" s="281">
        <v>42199</v>
      </c>
      <c r="E418" s="8">
        <v>672613</v>
      </c>
      <c r="F418" s="13" t="s">
        <v>84</v>
      </c>
      <c r="G418" s="284" t="s">
        <v>271</v>
      </c>
      <c r="H418" s="40">
        <v>636.20000000000005</v>
      </c>
      <c r="I418" s="40">
        <v>-257.60000000000002</v>
      </c>
      <c r="J418" s="40">
        <v>-378.6</v>
      </c>
      <c r="K418" s="40">
        <v>0</v>
      </c>
      <c r="L418" s="40">
        <v>1</v>
      </c>
    </row>
    <row r="419" spans="2:12" hidden="1" outlineLevel="2" x14ac:dyDescent="0.25">
      <c r="B419" s="8">
        <v>1482735</v>
      </c>
      <c r="C419" t="s">
        <v>1420</v>
      </c>
      <c r="D419" s="281">
        <v>42199</v>
      </c>
      <c r="E419" s="8">
        <v>18572</v>
      </c>
      <c r="F419" s="13" t="s">
        <v>84</v>
      </c>
      <c r="G419" s="284" t="s">
        <v>271</v>
      </c>
      <c r="H419" s="40">
        <v>743</v>
      </c>
      <c r="I419" s="40">
        <v>-237.58</v>
      </c>
      <c r="J419" s="40">
        <v>-505.42</v>
      </c>
      <c r="K419" s="40">
        <v>0</v>
      </c>
      <c r="L419" s="40">
        <v>1</v>
      </c>
    </row>
    <row r="420" spans="2:12" hidden="1" outlineLevel="2" x14ac:dyDescent="0.25">
      <c r="B420" s="8">
        <v>1722872</v>
      </c>
      <c r="C420" t="s">
        <v>1457</v>
      </c>
      <c r="D420" s="281">
        <v>42200</v>
      </c>
      <c r="E420" s="8">
        <v>826943</v>
      </c>
      <c r="F420" s="13" t="s">
        <v>84</v>
      </c>
      <c r="G420" s="284" t="s">
        <v>271</v>
      </c>
      <c r="H420" s="40">
        <v>2449.83</v>
      </c>
      <c r="I420" s="40">
        <v>-602.32000000000005</v>
      </c>
      <c r="J420" s="40">
        <v>-1847.51</v>
      </c>
      <c r="K420" s="40">
        <v>0</v>
      </c>
      <c r="L420" s="40">
        <v>1</v>
      </c>
    </row>
    <row r="421" spans="2:12" hidden="1" outlineLevel="2" x14ac:dyDescent="0.25">
      <c r="B421" s="8">
        <v>1568633</v>
      </c>
      <c r="C421" t="s">
        <v>1428</v>
      </c>
      <c r="D421" s="281">
        <v>42200</v>
      </c>
      <c r="E421" s="8">
        <v>672613</v>
      </c>
      <c r="F421" s="13" t="s">
        <v>84</v>
      </c>
      <c r="G421" s="284" t="s">
        <v>271</v>
      </c>
      <c r="H421" s="40">
        <v>743</v>
      </c>
      <c r="I421" s="40">
        <v>-84.72</v>
      </c>
      <c r="J421" s="40">
        <v>-658.28</v>
      </c>
      <c r="K421" s="40">
        <v>0</v>
      </c>
      <c r="L421" s="40">
        <v>1</v>
      </c>
    </row>
    <row r="422" spans="2:12" hidden="1" outlineLevel="2" x14ac:dyDescent="0.25">
      <c r="B422" s="8">
        <v>1568633</v>
      </c>
      <c r="C422" t="s">
        <v>1428</v>
      </c>
      <c r="D422" s="281">
        <v>42201</v>
      </c>
      <c r="E422" s="8">
        <v>672613</v>
      </c>
      <c r="F422" s="13" t="s">
        <v>84</v>
      </c>
      <c r="G422" s="284" t="s">
        <v>271</v>
      </c>
      <c r="H422" s="40">
        <v>300</v>
      </c>
      <c r="I422" s="40">
        <v>-263.35000000000002</v>
      </c>
      <c r="J422" s="40">
        <v>-36.65</v>
      </c>
      <c r="K422" s="40">
        <v>0</v>
      </c>
      <c r="L422" s="40">
        <v>1</v>
      </c>
    </row>
    <row r="423" spans="2:12" hidden="1" outlineLevel="2" x14ac:dyDescent="0.25">
      <c r="B423" s="8">
        <v>911113</v>
      </c>
      <c r="C423" t="s">
        <v>1375</v>
      </c>
      <c r="D423" s="281">
        <v>42201</v>
      </c>
      <c r="E423" s="8">
        <v>758375</v>
      </c>
      <c r="F423" s="13" t="s">
        <v>84</v>
      </c>
      <c r="G423" s="284" t="s">
        <v>271</v>
      </c>
      <c r="H423" s="40">
        <v>636.20000000000005</v>
      </c>
      <c r="I423" s="40">
        <v>-257.60000000000002</v>
      </c>
      <c r="J423" s="40">
        <v>-378.6</v>
      </c>
      <c r="K423" s="40">
        <v>0</v>
      </c>
      <c r="L423" s="40">
        <v>1</v>
      </c>
    </row>
    <row r="424" spans="2:12" hidden="1" outlineLevel="2" x14ac:dyDescent="0.25">
      <c r="B424" s="8">
        <v>1482735</v>
      </c>
      <c r="C424" t="s">
        <v>1420</v>
      </c>
      <c r="D424" s="281">
        <v>42201</v>
      </c>
      <c r="E424" s="8">
        <v>18572</v>
      </c>
      <c r="F424" s="13" t="s">
        <v>84</v>
      </c>
      <c r="G424" s="284" t="s">
        <v>271</v>
      </c>
      <c r="H424" s="40">
        <v>300</v>
      </c>
      <c r="I424" s="40">
        <v>-152.86000000000001</v>
      </c>
      <c r="J424" s="40">
        <v>-147.13999999999999</v>
      </c>
      <c r="K424" s="40">
        <v>0</v>
      </c>
      <c r="L424" s="40">
        <v>1</v>
      </c>
    </row>
    <row r="425" spans="2:12" hidden="1" outlineLevel="2" x14ac:dyDescent="0.25">
      <c r="B425" s="8">
        <v>1482735</v>
      </c>
      <c r="C425" t="s">
        <v>1420</v>
      </c>
      <c r="D425" s="281">
        <v>42202</v>
      </c>
      <c r="E425" s="8">
        <v>18572</v>
      </c>
      <c r="F425" s="13" t="s">
        <v>84</v>
      </c>
      <c r="G425" s="284" t="s">
        <v>271</v>
      </c>
      <c r="H425" s="40">
        <v>300</v>
      </c>
      <c r="I425" s="40">
        <v>-152.86000000000001</v>
      </c>
      <c r="J425" s="40">
        <v>-147.13999999999999</v>
      </c>
      <c r="K425" s="40">
        <v>0</v>
      </c>
      <c r="L425" s="40">
        <v>1</v>
      </c>
    </row>
    <row r="426" spans="2:12" hidden="1" outlineLevel="2" x14ac:dyDescent="0.25">
      <c r="B426" s="8">
        <v>911113</v>
      </c>
      <c r="C426" t="s">
        <v>1375</v>
      </c>
      <c r="D426" s="281">
        <v>42206</v>
      </c>
      <c r="E426" s="8">
        <v>758375</v>
      </c>
      <c r="F426" s="13" t="s">
        <v>84</v>
      </c>
      <c r="G426" s="284" t="s">
        <v>271</v>
      </c>
      <c r="H426" s="40">
        <v>743</v>
      </c>
      <c r="I426" s="40">
        <v>-237.58</v>
      </c>
      <c r="J426" s="40">
        <v>-505.42</v>
      </c>
      <c r="K426" s="40">
        <v>0</v>
      </c>
      <c r="L426" s="40">
        <v>1</v>
      </c>
    </row>
    <row r="427" spans="2:12" hidden="1" outlineLevel="2" x14ac:dyDescent="0.25">
      <c r="B427" s="8">
        <v>1482735</v>
      </c>
      <c r="C427" t="s">
        <v>1420</v>
      </c>
      <c r="D427" s="281">
        <v>42206</v>
      </c>
      <c r="E427" s="8">
        <v>18572</v>
      </c>
      <c r="F427" s="13" t="s">
        <v>84</v>
      </c>
      <c r="G427" s="284" t="s">
        <v>271</v>
      </c>
      <c r="H427" s="40">
        <v>743</v>
      </c>
      <c r="I427" s="40">
        <v>-237.58</v>
      </c>
      <c r="J427" s="40">
        <v>-505.42</v>
      </c>
      <c r="K427" s="40">
        <v>0</v>
      </c>
      <c r="L427" s="40">
        <v>1</v>
      </c>
    </row>
    <row r="428" spans="2:12" hidden="1" outlineLevel="2" x14ac:dyDescent="0.25">
      <c r="B428" s="8">
        <v>1568633</v>
      </c>
      <c r="C428" t="s">
        <v>1428</v>
      </c>
      <c r="D428" s="281">
        <v>42206</v>
      </c>
      <c r="E428" s="8">
        <v>672613</v>
      </c>
      <c r="F428" s="13" t="s">
        <v>84</v>
      </c>
      <c r="G428" s="284" t="s">
        <v>271</v>
      </c>
      <c r="H428" s="40">
        <v>835.6</v>
      </c>
      <c r="I428" s="40">
        <v>-84.72</v>
      </c>
      <c r="J428" s="40">
        <v>-750.88</v>
      </c>
      <c r="K428" s="40">
        <v>0</v>
      </c>
      <c r="L428" s="40">
        <v>1</v>
      </c>
    </row>
    <row r="429" spans="2:12" hidden="1" outlineLevel="2" x14ac:dyDescent="0.25">
      <c r="B429" s="8">
        <v>1722872</v>
      </c>
      <c r="C429" t="s">
        <v>1457</v>
      </c>
      <c r="D429" s="281">
        <v>42206</v>
      </c>
      <c r="E429" s="8">
        <v>826943</v>
      </c>
      <c r="F429" s="13" t="s">
        <v>84</v>
      </c>
      <c r="G429" s="284" t="s">
        <v>271</v>
      </c>
      <c r="H429" s="40">
        <v>743</v>
      </c>
      <c r="I429" s="40">
        <v>-84.72</v>
      </c>
      <c r="J429" s="40">
        <v>-658.28</v>
      </c>
      <c r="K429" s="40">
        <v>0</v>
      </c>
      <c r="L429" s="40">
        <v>1</v>
      </c>
    </row>
    <row r="430" spans="2:12" hidden="1" outlineLevel="2" x14ac:dyDescent="0.25">
      <c r="B430" s="8">
        <v>1482735</v>
      </c>
      <c r="C430" t="s">
        <v>1420</v>
      </c>
      <c r="D430" s="281">
        <v>42207</v>
      </c>
      <c r="E430" s="8">
        <v>18572</v>
      </c>
      <c r="F430" s="13" t="s">
        <v>84</v>
      </c>
      <c r="G430" s="284" t="s">
        <v>271</v>
      </c>
      <c r="H430" s="40">
        <v>300</v>
      </c>
      <c r="I430" s="40">
        <v>-152.86000000000001</v>
      </c>
      <c r="J430" s="40">
        <v>-147.13999999999999</v>
      </c>
      <c r="K430" s="40">
        <v>0</v>
      </c>
      <c r="L430" s="40">
        <v>1</v>
      </c>
    </row>
    <row r="431" spans="2:12" hidden="1" outlineLevel="2" x14ac:dyDescent="0.25">
      <c r="B431" s="8">
        <v>1718452</v>
      </c>
      <c r="C431" t="s">
        <v>1453</v>
      </c>
      <c r="D431" s="281">
        <v>42208</v>
      </c>
      <c r="E431" s="8">
        <v>647634</v>
      </c>
      <c r="F431" s="13" t="s">
        <v>84</v>
      </c>
      <c r="G431" s="284" t="s">
        <v>271</v>
      </c>
      <c r="H431" s="40">
        <v>1681.87</v>
      </c>
      <c r="I431" s="40">
        <v>-185.3</v>
      </c>
      <c r="J431" s="40">
        <v>-1496.57</v>
      </c>
      <c r="K431" s="40">
        <v>0</v>
      </c>
      <c r="L431" s="40">
        <v>1</v>
      </c>
    </row>
    <row r="432" spans="2:12" hidden="1" outlineLevel="2" x14ac:dyDescent="0.25">
      <c r="B432" s="8">
        <v>911113</v>
      </c>
      <c r="C432" t="s">
        <v>1375</v>
      </c>
      <c r="D432" s="281">
        <v>42208</v>
      </c>
      <c r="E432" s="8">
        <v>758375</v>
      </c>
      <c r="F432" s="13" t="s">
        <v>84</v>
      </c>
      <c r="G432" s="284" t="s">
        <v>271</v>
      </c>
      <c r="H432" s="40">
        <v>300</v>
      </c>
      <c r="I432" s="40">
        <v>-152.86000000000001</v>
      </c>
      <c r="J432" s="40">
        <v>-147.13999999999999</v>
      </c>
      <c r="K432" s="40">
        <v>0</v>
      </c>
      <c r="L432" s="40">
        <v>1</v>
      </c>
    </row>
    <row r="433" spans="2:12" hidden="1" outlineLevel="2" x14ac:dyDescent="0.25">
      <c r="B433" s="8">
        <v>1482735</v>
      </c>
      <c r="C433" t="s">
        <v>1420</v>
      </c>
      <c r="D433" s="281">
        <v>42208</v>
      </c>
      <c r="E433" s="8">
        <v>18572</v>
      </c>
      <c r="F433" s="13" t="s">
        <v>84</v>
      </c>
      <c r="G433" s="284" t="s">
        <v>271</v>
      </c>
      <c r="H433" s="40">
        <v>300</v>
      </c>
      <c r="I433" s="40">
        <v>-152.86000000000001</v>
      </c>
      <c r="J433" s="40">
        <v>-147.13999999999999</v>
      </c>
      <c r="K433" s="40">
        <v>0</v>
      </c>
      <c r="L433" s="40">
        <v>1</v>
      </c>
    </row>
    <row r="434" spans="2:12" hidden="1" outlineLevel="2" x14ac:dyDescent="0.25">
      <c r="B434" s="8">
        <v>1722872</v>
      </c>
      <c r="C434" t="s">
        <v>1457</v>
      </c>
      <c r="D434" s="281">
        <v>42209</v>
      </c>
      <c r="E434" s="8">
        <v>826943</v>
      </c>
      <c r="F434" s="13" t="s">
        <v>84</v>
      </c>
      <c r="G434" s="284" t="s">
        <v>271</v>
      </c>
      <c r="H434" s="40">
        <v>300</v>
      </c>
      <c r="I434" s="40">
        <v>-263.35000000000002</v>
      </c>
      <c r="J434" s="40">
        <v>-36.65</v>
      </c>
      <c r="K434" s="40">
        <v>0</v>
      </c>
      <c r="L434" s="40">
        <v>1</v>
      </c>
    </row>
    <row r="435" spans="2:12" hidden="1" outlineLevel="2" x14ac:dyDescent="0.25">
      <c r="B435" s="8">
        <v>911113</v>
      </c>
      <c r="C435" t="s">
        <v>1375</v>
      </c>
      <c r="D435" s="281">
        <v>42209</v>
      </c>
      <c r="E435" s="8">
        <v>758375</v>
      </c>
      <c r="F435" s="13" t="s">
        <v>84</v>
      </c>
      <c r="G435" s="284" t="s">
        <v>271</v>
      </c>
      <c r="H435" s="40">
        <v>300</v>
      </c>
      <c r="I435" s="40">
        <v>-152.86000000000001</v>
      </c>
      <c r="J435" s="40">
        <v>-147.13999999999999</v>
      </c>
      <c r="K435" s="40">
        <v>0</v>
      </c>
      <c r="L435" s="40">
        <v>1</v>
      </c>
    </row>
    <row r="436" spans="2:12" hidden="1" outlineLevel="2" x14ac:dyDescent="0.25">
      <c r="B436" s="8">
        <v>911113</v>
      </c>
      <c r="C436" t="s">
        <v>1375</v>
      </c>
      <c r="D436" s="281">
        <v>42212</v>
      </c>
      <c r="E436" s="8">
        <v>758375</v>
      </c>
      <c r="F436" s="13" t="s">
        <v>84</v>
      </c>
      <c r="G436" s="284" t="s">
        <v>271</v>
      </c>
      <c r="H436" s="40">
        <v>743</v>
      </c>
      <c r="I436" s="40">
        <v>-237.58</v>
      </c>
      <c r="J436" s="40">
        <v>-505.42</v>
      </c>
      <c r="K436" s="40">
        <v>0</v>
      </c>
      <c r="L436" s="40">
        <v>1</v>
      </c>
    </row>
    <row r="437" spans="2:12" hidden="1" outlineLevel="2" x14ac:dyDescent="0.25">
      <c r="B437" s="8">
        <v>1568633</v>
      </c>
      <c r="C437" t="s">
        <v>1428</v>
      </c>
      <c r="D437" s="281">
        <v>42212</v>
      </c>
      <c r="E437" s="8">
        <v>672613</v>
      </c>
      <c r="F437" s="13" t="s">
        <v>84</v>
      </c>
      <c r="G437" s="284" t="s">
        <v>271</v>
      </c>
      <c r="H437" s="40">
        <v>743</v>
      </c>
      <c r="I437" s="40">
        <v>-84.72</v>
      </c>
      <c r="J437" s="40">
        <v>-658.28</v>
      </c>
      <c r="K437" s="40">
        <v>0</v>
      </c>
      <c r="L437" s="40">
        <v>1</v>
      </c>
    </row>
    <row r="438" spans="2:12" hidden="1" outlineLevel="2" x14ac:dyDescent="0.25">
      <c r="B438" s="8">
        <v>1722872</v>
      </c>
      <c r="C438" t="s">
        <v>1457</v>
      </c>
      <c r="D438" s="281">
        <v>42212</v>
      </c>
      <c r="E438" s="8">
        <v>826943</v>
      </c>
      <c r="F438" s="13" t="s">
        <v>84</v>
      </c>
      <c r="G438" s="284" t="s">
        <v>271</v>
      </c>
      <c r="H438" s="40">
        <v>743</v>
      </c>
      <c r="I438" s="40">
        <v>-84.72</v>
      </c>
      <c r="J438" s="40">
        <v>-658.28</v>
      </c>
      <c r="K438" s="40">
        <v>0</v>
      </c>
      <c r="L438" s="40">
        <v>1</v>
      </c>
    </row>
    <row r="439" spans="2:12" hidden="1" outlineLevel="2" x14ac:dyDescent="0.25">
      <c r="B439" s="8">
        <v>1568633</v>
      </c>
      <c r="C439" t="s">
        <v>1428</v>
      </c>
      <c r="D439" s="281">
        <v>42219</v>
      </c>
      <c r="E439" s="8">
        <v>672613</v>
      </c>
      <c r="F439" s="13" t="s">
        <v>84</v>
      </c>
      <c r="G439" s="284" t="s">
        <v>271</v>
      </c>
      <c r="H439" s="40">
        <v>300</v>
      </c>
      <c r="I439" s="40">
        <v>-263.35000000000002</v>
      </c>
      <c r="J439" s="40">
        <v>-36.65</v>
      </c>
      <c r="K439" s="40">
        <v>0</v>
      </c>
      <c r="L439" s="40">
        <v>1</v>
      </c>
    </row>
    <row r="440" spans="2:12" hidden="1" outlineLevel="2" x14ac:dyDescent="0.25">
      <c r="B440" s="8">
        <v>1568633</v>
      </c>
      <c r="C440" t="s">
        <v>1428</v>
      </c>
      <c r="D440" s="281">
        <v>42221</v>
      </c>
      <c r="E440" s="8">
        <v>672613</v>
      </c>
      <c r="F440" s="13" t="s">
        <v>84</v>
      </c>
      <c r="G440" s="284" t="s">
        <v>271</v>
      </c>
      <c r="H440" s="40">
        <v>835.6</v>
      </c>
      <c r="I440" s="40">
        <v>-84.72</v>
      </c>
      <c r="J440" s="40">
        <v>-750.88</v>
      </c>
      <c r="K440" s="40">
        <v>0</v>
      </c>
      <c r="L440" s="40">
        <v>1</v>
      </c>
    </row>
    <row r="441" spans="2:12" hidden="1" outlineLevel="2" x14ac:dyDescent="0.25">
      <c r="B441" s="8">
        <v>1568633</v>
      </c>
      <c r="C441" t="s">
        <v>1428</v>
      </c>
      <c r="D441" s="281">
        <v>42223</v>
      </c>
      <c r="E441" s="8">
        <v>672613</v>
      </c>
      <c r="F441" s="13" t="s">
        <v>84</v>
      </c>
      <c r="G441" s="284" t="s">
        <v>271</v>
      </c>
      <c r="H441" s="40">
        <v>300</v>
      </c>
      <c r="I441" s="40">
        <v>-263.35000000000002</v>
      </c>
      <c r="J441" s="40">
        <v>-36.65</v>
      </c>
      <c r="K441" s="40">
        <v>0</v>
      </c>
      <c r="L441" s="40">
        <v>1</v>
      </c>
    </row>
    <row r="442" spans="2:12" hidden="1" outlineLevel="2" x14ac:dyDescent="0.25">
      <c r="B442" s="8">
        <v>1568633</v>
      </c>
      <c r="C442" t="s">
        <v>1428</v>
      </c>
      <c r="D442" s="281">
        <v>42226</v>
      </c>
      <c r="E442" s="8">
        <v>672613</v>
      </c>
      <c r="F442" s="13" t="s">
        <v>84</v>
      </c>
      <c r="G442" s="284" t="s">
        <v>271</v>
      </c>
      <c r="H442" s="40">
        <v>300</v>
      </c>
      <c r="I442" s="40">
        <v>-263.35000000000002</v>
      </c>
      <c r="J442" s="40">
        <v>-36.65</v>
      </c>
      <c r="K442" s="40">
        <v>0</v>
      </c>
      <c r="L442" s="40">
        <v>1</v>
      </c>
    </row>
    <row r="443" spans="2:12" hidden="1" outlineLevel="2" x14ac:dyDescent="0.25">
      <c r="B443" s="8">
        <v>1568633</v>
      </c>
      <c r="C443" t="s">
        <v>1428</v>
      </c>
      <c r="D443" s="281">
        <v>42228</v>
      </c>
      <c r="E443" s="8">
        <v>672613</v>
      </c>
      <c r="F443" s="13" t="s">
        <v>84</v>
      </c>
      <c r="G443" s="284" t="s">
        <v>271</v>
      </c>
      <c r="H443" s="40">
        <v>1841.6</v>
      </c>
      <c r="I443" s="40">
        <v>-131.24</v>
      </c>
      <c r="J443" s="40">
        <v>-1710.36</v>
      </c>
      <c r="K443" s="40">
        <v>0</v>
      </c>
      <c r="L443" s="40">
        <v>1</v>
      </c>
    </row>
    <row r="444" spans="2:12" hidden="1" outlineLevel="2" x14ac:dyDescent="0.25">
      <c r="B444" s="8">
        <v>1568633</v>
      </c>
      <c r="C444" t="s">
        <v>1428</v>
      </c>
      <c r="D444" s="281">
        <v>42233</v>
      </c>
      <c r="E444" s="8">
        <v>672613</v>
      </c>
      <c r="F444" s="13" t="s">
        <v>84</v>
      </c>
      <c r="G444" s="284" t="s">
        <v>271</v>
      </c>
      <c r="H444" s="40">
        <v>300</v>
      </c>
      <c r="I444" s="40">
        <v>-263.35000000000002</v>
      </c>
      <c r="J444" s="40">
        <v>-36.65</v>
      </c>
      <c r="K444" s="40">
        <v>0</v>
      </c>
      <c r="L444" s="40">
        <v>1</v>
      </c>
    </row>
    <row r="445" spans="2:12" hidden="1" outlineLevel="2" x14ac:dyDescent="0.25">
      <c r="B445" s="8">
        <v>1568633</v>
      </c>
      <c r="C445" t="s">
        <v>1428</v>
      </c>
      <c r="D445" s="281">
        <v>42234</v>
      </c>
      <c r="E445" s="8">
        <v>672613</v>
      </c>
      <c r="F445" s="13" t="s">
        <v>84</v>
      </c>
      <c r="G445" s="284" t="s">
        <v>271</v>
      </c>
      <c r="H445" s="40">
        <v>300</v>
      </c>
      <c r="I445" s="40">
        <v>-263.35000000000002</v>
      </c>
      <c r="J445" s="40">
        <v>-36.65</v>
      </c>
      <c r="K445" s="40">
        <v>0</v>
      </c>
      <c r="L445" s="40">
        <v>1</v>
      </c>
    </row>
    <row r="446" spans="2:12" hidden="1" outlineLevel="2" x14ac:dyDescent="0.25">
      <c r="B446" s="8">
        <v>1534290</v>
      </c>
      <c r="C446" t="s">
        <v>1424</v>
      </c>
      <c r="D446" s="281">
        <v>42235</v>
      </c>
      <c r="E446" s="8">
        <v>82824</v>
      </c>
      <c r="F446" s="13" t="s">
        <v>84</v>
      </c>
      <c r="G446" s="284" t="s">
        <v>271</v>
      </c>
      <c r="H446" s="40">
        <v>636.20000000000005</v>
      </c>
      <c r="I446" s="40">
        <v>-257.60000000000002</v>
      </c>
      <c r="J446" s="40">
        <v>-378.6</v>
      </c>
      <c r="K446" s="40">
        <v>0</v>
      </c>
      <c r="L446" s="40">
        <v>1</v>
      </c>
    </row>
    <row r="447" spans="2:12" hidden="1" outlineLevel="2" x14ac:dyDescent="0.25">
      <c r="B447" s="8">
        <v>1568633</v>
      </c>
      <c r="C447" t="s">
        <v>1428</v>
      </c>
      <c r="D447" s="281">
        <v>42235</v>
      </c>
      <c r="E447" s="8">
        <v>672613</v>
      </c>
      <c r="F447" s="13" t="s">
        <v>84</v>
      </c>
      <c r="G447" s="284" t="s">
        <v>271</v>
      </c>
      <c r="H447" s="40">
        <v>636.20000000000005</v>
      </c>
      <c r="I447" s="40">
        <v>-257.60000000000002</v>
      </c>
      <c r="J447" s="40">
        <v>-378.6</v>
      </c>
      <c r="K447" s="40">
        <v>0</v>
      </c>
      <c r="L447" s="40">
        <v>1</v>
      </c>
    </row>
    <row r="448" spans="2:12" hidden="1" outlineLevel="2" x14ac:dyDescent="0.25">
      <c r="B448" s="8">
        <v>1534290</v>
      </c>
      <c r="C448" t="s">
        <v>1424</v>
      </c>
      <c r="D448" s="281">
        <v>42236</v>
      </c>
      <c r="E448" s="8">
        <v>82824</v>
      </c>
      <c r="F448" s="13" t="s">
        <v>84</v>
      </c>
      <c r="G448" s="284" t="s">
        <v>271</v>
      </c>
      <c r="H448" s="40">
        <v>300</v>
      </c>
      <c r="I448" s="40">
        <v>-263.35000000000002</v>
      </c>
      <c r="J448" s="40">
        <v>-36.65</v>
      </c>
      <c r="K448" s="40">
        <v>0</v>
      </c>
      <c r="L448" s="40">
        <v>1</v>
      </c>
    </row>
    <row r="449" spans="2:12" hidden="1" outlineLevel="2" x14ac:dyDescent="0.25">
      <c r="B449" s="8">
        <v>1568633</v>
      </c>
      <c r="C449" t="s">
        <v>1428</v>
      </c>
      <c r="D449" s="281">
        <v>42236</v>
      </c>
      <c r="E449" s="8">
        <v>672613</v>
      </c>
      <c r="F449" s="13" t="s">
        <v>84</v>
      </c>
      <c r="G449" s="284" t="s">
        <v>271</v>
      </c>
      <c r="H449" s="40">
        <v>743</v>
      </c>
      <c r="I449" s="40">
        <v>-84.72</v>
      </c>
      <c r="J449" s="40">
        <v>-658.28</v>
      </c>
      <c r="K449" s="40">
        <v>0</v>
      </c>
      <c r="L449" s="40">
        <v>1</v>
      </c>
    </row>
    <row r="450" spans="2:12" hidden="1" outlineLevel="2" x14ac:dyDescent="0.25">
      <c r="B450" s="8">
        <v>1534290</v>
      </c>
      <c r="C450" t="s">
        <v>1424</v>
      </c>
      <c r="D450" s="281">
        <v>42237</v>
      </c>
      <c r="E450" s="8">
        <v>82824</v>
      </c>
      <c r="F450" s="13" t="s">
        <v>84</v>
      </c>
      <c r="G450" s="284" t="s">
        <v>271</v>
      </c>
      <c r="H450" s="40">
        <v>300</v>
      </c>
      <c r="I450" s="40">
        <v>-263.35000000000002</v>
      </c>
      <c r="J450" s="40">
        <v>-36.65</v>
      </c>
      <c r="K450" s="40">
        <v>0</v>
      </c>
      <c r="L450" s="40">
        <v>1</v>
      </c>
    </row>
    <row r="451" spans="2:12" hidden="1" outlineLevel="2" x14ac:dyDescent="0.25">
      <c r="B451" s="8">
        <v>1568633</v>
      </c>
      <c r="C451" t="s">
        <v>1428</v>
      </c>
      <c r="D451" s="281">
        <v>42237</v>
      </c>
      <c r="E451" s="8">
        <v>672613</v>
      </c>
      <c r="F451" s="13" t="s">
        <v>84</v>
      </c>
      <c r="G451" s="284" t="s">
        <v>271</v>
      </c>
      <c r="H451" s="40">
        <v>300</v>
      </c>
      <c r="I451" s="40">
        <v>-263.35000000000002</v>
      </c>
      <c r="J451" s="40">
        <v>-36.65</v>
      </c>
      <c r="K451" s="40">
        <v>0</v>
      </c>
      <c r="L451" s="40">
        <v>1</v>
      </c>
    </row>
    <row r="452" spans="2:12" hidden="1" outlineLevel="2" x14ac:dyDescent="0.25">
      <c r="B452" s="8">
        <v>1534290</v>
      </c>
      <c r="C452" t="s">
        <v>1424</v>
      </c>
      <c r="D452" s="281">
        <v>42240</v>
      </c>
      <c r="E452" s="8">
        <v>82824</v>
      </c>
      <c r="F452" s="13" t="s">
        <v>84</v>
      </c>
      <c r="G452" s="284" t="s">
        <v>271</v>
      </c>
      <c r="H452" s="40">
        <v>300</v>
      </c>
      <c r="I452" s="40">
        <v>-263.35000000000002</v>
      </c>
      <c r="J452" s="40">
        <v>-36.65</v>
      </c>
      <c r="K452" s="40">
        <v>0</v>
      </c>
      <c r="L452" s="40">
        <v>1</v>
      </c>
    </row>
    <row r="453" spans="2:12" hidden="1" outlineLevel="2" x14ac:dyDescent="0.25">
      <c r="B453" s="8">
        <v>1568633</v>
      </c>
      <c r="C453" t="s">
        <v>1428</v>
      </c>
      <c r="D453" s="281">
        <v>42240</v>
      </c>
      <c r="E453" s="8">
        <v>672613</v>
      </c>
      <c r="F453" s="13" t="s">
        <v>84</v>
      </c>
      <c r="G453" s="284" t="s">
        <v>271</v>
      </c>
      <c r="H453" s="40">
        <v>300</v>
      </c>
      <c r="I453" s="40">
        <v>-263.35000000000002</v>
      </c>
      <c r="J453" s="40">
        <v>-36.65</v>
      </c>
      <c r="K453" s="40">
        <v>0</v>
      </c>
      <c r="L453" s="40">
        <v>1</v>
      </c>
    </row>
    <row r="454" spans="2:12" hidden="1" outlineLevel="2" x14ac:dyDescent="0.25">
      <c r="B454" s="8">
        <v>1568633</v>
      </c>
      <c r="C454" t="s">
        <v>1428</v>
      </c>
      <c r="D454" s="281">
        <v>42241</v>
      </c>
      <c r="E454" s="8">
        <v>672613</v>
      </c>
      <c r="F454" s="13" t="s">
        <v>84</v>
      </c>
      <c r="G454" s="284" t="s">
        <v>271</v>
      </c>
      <c r="H454" s="40">
        <v>300</v>
      </c>
      <c r="I454" s="40">
        <v>-263.35000000000002</v>
      </c>
      <c r="J454" s="40">
        <v>-36.65</v>
      </c>
      <c r="K454" s="40">
        <v>0</v>
      </c>
      <c r="L454" s="40">
        <v>1</v>
      </c>
    </row>
    <row r="455" spans="2:12" hidden="1" outlineLevel="2" x14ac:dyDescent="0.25">
      <c r="B455" s="8">
        <v>1534290</v>
      </c>
      <c r="C455" t="s">
        <v>1424</v>
      </c>
      <c r="D455" s="281">
        <v>42242</v>
      </c>
      <c r="E455" s="8">
        <v>82824</v>
      </c>
      <c r="F455" s="13" t="s">
        <v>84</v>
      </c>
      <c r="G455" s="284" t="s">
        <v>271</v>
      </c>
      <c r="H455" s="40">
        <v>743</v>
      </c>
      <c r="I455" s="40">
        <v>-84.72</v>
      </c>
      <c r="J455" s="40">
        <v>-658.28</v>
      </c>
      <c r="K455" s="40">
        <v>0</v>
      </c>
      <c r="L455" s="40">
        <v>1</v>
      </c>
    </row>
    <row r="456" spans="2:12" hidden="1" outlineLevel="2" x14ac:dyDescent="0.25">
      <c r="B456" s="8">
        <v>1568633</v>
      </c>
      <c r="C456" t="s">
        <v>1428</v>
      </c>
      <c r="D456" s="281">
        <v>42242</v>
      </c>
      <c r="E456" s="8">
        <v>672613</v>
      </c>
      <c r="F456" s="13" t="s">
        <v>84</v>
      </c>
      <c r="G456" s="284" t="s">
        <v>271</v>
      </c>
      <c r="H456" s="40">
        <v>743</v>
      </c>
      <c r="I456" s="40">
        <v>-84.72</v>
      </c>
      <c r="J456" s="40">
        <v>-658.28</v>
      </c>
      <c r="K456" s="40">
        <v>0</v>
      </c>
      <c r="L456" s="40">
        <v>1</v>
      </c>
    </row>
    <row r="457" spans="2:12" hidden="1" outlineLevel="2" x14ac:dyDescent="0.25">
      <c r="B457" s="8">
        <v>1493915</v>
      </c>
      <c r="C457" t="s">
        <v>1421</v>
      </c>
      <c r="D457" s="281">
        <v>42243</v>
      </c>
      <c r="E457" s="8">
        <v>623427</v>
      </c>
      <c r="F457" s="13" t="s">
        <v>84</v>
      </c>
      <c r="G457" s="284" t="s">
        <v>271</v>
      </c>
      <c r="H457" s="40">
        <v>7882.53</v>
      </c>
      <c r="I457" s="40">
        <v>-875.15</v>
      </c>
      <c r="J457" s="40">
        <v>-7007.38</v>
      </c>
      <c r="K457" s="40">
        <v>0</v>
      </c>
      <c r="L457" s="40">
        <v>1</v>
      </c>
    </row>
    <row r="458" spans="2:12" hidden="1" outlineLevel="2" x14ac:dyDescent="0.25">
      <c r="B458" s="8">
        <v>1534290</v>
      </c>
      <c r="C458" t="s">
        <v>1424</v>
      </c>
      <c r="D458" s="281">
        <v>42243</v>
      </c>
      <c r="E458" s="8">
        <v>82824</v>
      </c>
      <c r="F458" s="13" t="s">
        <v>84</v>
      </c>
      <c r="G458" s="284" t="s">
        <v>271</v>
      </c>
      <c r="H458" s="40">
        <v>300</v>
      </c>
      <c r="I458" s="40">
        <v>-263.35000000000002</v>
      </c>
      <c r="J458" s="40">
        <v>-36.65</v>
      </c>
      <c r="K458" s="40">
        <v>0</v>
      </c>
      <c r="L458" s="40">
        <v>1</v>
      </c>
    </row>
    <row r="459" spans="2:12" hidden="1" outlineLevel="2" x14ac:dyDescent="0.25">
      <c r="B459" s="8">
        <v>1568633</v>
      </c>
      <c r="C459" t="s">
        <v>1428</v>
      </c>
      <c r="D459" s="281">
        <v>42243</v>
      </c>
      <c r="E459" s="8">
        <v>672613</v>
      </c>
      <c r="F459" s="13" t="s">
        <v>84</v>
      </c>
      <c r="G459" s="284" t="s">
        <v>271</v>
      </c>
      <c r="H459" s="40">
        <v>300</v>
      </c>
      <c r="I459" s="40">
        <v>-263.35000000000002</v>
      </c>
      <c r="J459" s="40">
        <v>-36.65</v>
      </c>
      <c r="K459" s="40">
        <v>0</v>
      </c>
      <c r="L459" s="40">
        <v>1</v>
      </c>
    </row>
    <row r="460" spans="2:12" hidden="1" outlineLevel="2" x14ac:dyDescent="0.25">
      <c r="B460" s="8">
        <v>1534290</v>
      </c>
      <c r="C460" t="s">
        <v>1424</v>
      </c>
      <c r="D460" s="281">
        <v>42244</v>
      </c>
      <c r="E460" s="8">
        <v>82824</v>
      </c>
      <c r="F460" s="13" t="s">
        <v>84</v>
      </c>
      <c r="G460" s="284" t="s">
        <v>271</v>
      </c>
      <c r="H460" s="40">
        <v>300</v>
      </c>
      <c r="I460" s="40">
        <v>-263.35000000000002</v>
      </c>
      <c r="J460" s="40">
        <v>-36.65</v>
      </c>
      <c r="K460" s="40">
        <v>0</v>
      </c>
      <c r="L460" s="40">
        <v>1</v>
      </c>
    </row>
    <row r="461" spans="2:12" hidden="1" outlineLevel="2" x14ac:dyDescent="0.25">
      <c r="B461" s="8">
        <v>1568633</v>
      </c>
      <c r="C461" t="s">
        <v>1428</v>
      </c>
      <c r="D461" s="281">
        <v>42244</v>
      </c>
      <c r="E461" s="8">
        <v>672613</v>
      </c>
      <c r="F461" s="13" t="s">
        <v>84</v>
      </c>
      <c r="G461" s="284" t="s">
        <v>271</v>
      </c>
      <c r="H461" s="40">
        <v>300</v>
      </c>
      <c r="I461" s="40">
        <v>-263.35000000000002</v>
      </c>
      <c r="J461" s="40">
        <v>-36.65</v>
      </c>
      <c r="K461" s="40">
        <v>0</v>
      </c>
      <c r="L461" s="40">
        <v>1</v>
      </c>
    </row>
    <row r="462" spans="2:12" hidden="1" outlineLevel="2" x14ac:dyDescent="0.25">
      <c r="B462" s="8">
        <v>1534290</v>
      </c>
      <c r="C462" t="s">
        <v>1424</v>
      </c>
      <c r="D462" s="281">
        <v>42247</v>
      </c>
      <c r="E462" s="8">
        <v>82824</v>
      </c>
      <c r="F462" s="13" t="s">
        <v>84</v>
      </c>
      <c r="G462" s="284" t="s">
        <v>271</v>
      </c>
      <c r="H462" s="40">
        <v>300</v>
      </c>
      <c r="I462" s="40">
        <v>-263.35000000000002</v>
      </c>
      <c r="J462" s="40">
        <v>-36.65</v>
      </c>
      <c r="K462" s="40">
        <v>0</v>
      </c>
      <c r="L462" s="40">
        <v>1</v>
      </c>
    </row>
    <row r="463" spans="2:12" hidden="1" outlineLevel="2" x14ac:dyDescent="0.25">
      <c r="B463" s="8">
        <v>1568633</v>
      </c>
      <c r="C463" t="s">
        <v>1428</v>
      </c>
      <c r="D463" s="281">
        <v>42247</v>
      </c>
      <c r="E463" s="8">
        <v>672613</v>
      </c>
      <c r="F463" s="13" t="s">
        <v>84</v>
      </c>
      <c r="G463" s="284" t="s">
        <v>271</v>
      </c>
      <c r="H463" s="40">
        <v>300</v>
      </c>
      <c r="I463" s="40">
        <v>-263.35000000000002</v>
      </c>
      <c r="J463" s="40">
        <v>-36.65</v>
      </c>
      <c r="K463" s="40">
        <v>0</v>
      </c>
      <c r="L463" s="40">
        <v>1</v>
      </c>
    </row>
    <row r="464" spans="2:12" hidden="1" outlineLevel="2" x14ac:dyDescent="0.25">
      <c r="B464" s="8">
        <v>1534290</v>
      </c>
      <c r="C464" t="s">
        <v>1424</v>
      </c>
      <c r="D464" s="281">
        <v>42248</v>
      </c>
      <c r="E464" s="8">
        <v>82824</v>
      </c>
      <c r="F464" s="13" t="s">
        <v>84</v>
      </c>
      <c r="G464" s="284" t="s">
        <v>271</v>
      </c>
      <c r="H464" s="40">
        <v>300</v>
      </c>
      <c r="I464" s="40">
        <v>-263.35000000000002</v>
      </c>
      <c r="J464" s="40">
        <v>-36.65</v>
      </c>
      <c r="K464" s="40">
        <v>0</v>
      </c>
      <c r="L464" s="40">
        <v>1</v>
      </c>
    </row>
    <row r="465" spans="2:12" hidden="1" outlineLevel="2" x14ac:dyDescent="0.25">
      <c r="B465" s="8">
        <v>648674</v>
      </c>
      <c r="C465" t="s">
        <v>1365</v>
      </c>
      <c r="D465" s="281">
        <v>42248</v>
      </c>
      <c r="E465" s="8">
        <v>773334</v>
      </c>
      <c r="F465" s="13" t="s">
        <v>84</v>
      </c>
      <c r="G465" s="284" t="s">
        <v>271</v>
      </c>
      <c r="H465" s="40">
        <v>141.75</v>
      </c>
      <c r="I465" s="40">
        <v>-13.17</v>
      </c>
      <c r="J465" s="40">
        <v>-128.58000000000001</v>
      </c>
      <c r="K465" s="40">
        <v>0</v>
      </c>
      <c r="L465" s="40">
        <v>1</v>
      </c>
    </row>
    <row r="466" spans="2:12" hidden="1" outlineLevel="2" x14ac:dyDescent="0.25">
      <c r="B466" s="8">
        <v>1534290</v>
      </c>
      <c r="C466" t="s">
        <v>1424</v>
      </c>
      <c r="D466" s="281">
        <v>42249</v>
      </c>
      <c r="E466" s="8">
        <v>82824</v>
      </c>
      <c r="F466" s="13" t="s">
        <v>84</v>
      </c>
      <c r="G466" s="284" t="s">
        <v>271</v>
      </c>
      <c r="H466" s="40">
        <v>743</v>
      </c>
      <c r="I466" s="40">
        <v>-84.72</v>
      </c>
      <c r="J466" s="40">
        <v>-658.28</v>
      </c>
      <c r="K466" s="40">
        <v>0</v>
      </c>
      <c r="L466" s="40">
        <v>1</v>
      </c>
    </row>
    <row r="467" spans="2:12" hidden="1" outlineLevel="2" x14ac:dyDescent="0.25">
      <c r="B467" s="8">
        <v>1534290</v>
      </c>
      <c r="C467" t="s">
        <v>1424</v>
      </c>
      <c r="D467" s="281">
        <v>42250</v>
      </c>
      <c r="E467" s="8">
        <v>82824</v>
      </c>
      <c r="F467" s="13" t="s">
        <v>84</v>
      </c>
      <c r="G467" s="284" t="s">
        <v>271</v>
      </c>
      <c r="H467" s="40">
        <v>300</v>
      </c>
      <c r="I467" s="40">
        <v>-263.35000000000002</v>
      </c>
      <c r="J467" s="40">
        <v>-36.65</v>
      </c>
      <c r="K467" s="40">
        <v>0</v>
      </c>
      <c r="L467" s="40">
        <v>1</v>
      </c>
    </row>
    <row r="468" spans="2:12" hidden="1" outlineLevel="2" x14ac:dyDescent="0.25">
      <c r="B468" s="8">
        <v>1493915</v>
      </c>
      <c r="C468" t="s">
        <v>1421</v>
      </c>
      <c r="D468" s="281">
        <v>42251</v>
      </c>
      <c r="E468" s="8">
        <v>623427</v>
      </c>
      <c r="F468" s="13" t="s">
        <v>84</v>
      </c>
      <c r="G468" s="284" t="s">
        <v>271</v>
      </c>
      <c r="H468" s="40">
        <v>1443.83</v>
      </c>
      <c r="I468" s="40">
        <v>-471.08</v>
      </c>
      <c r="J468" s="40">
        <v>-972.75</v>
      </c>
      <c r="K468" s="40">
        <v>0</v>
      </c>
      <c r="L468" s="40">
        <v>1</v>
      </c>
    </row>
    <row r="469" spans="2:12" hidden="1" outlineLevel="2" x14ac:dyDescent="0.25">
      <c r="B469" s="8">
        <v>1493915</v>
      </c>
      <c r="C469" t="s">
        <v>1421</v>
      </c>
      <c r="D469" s="281">
        <v>42255</v>
      </c>
      <c r="E469" s="8">
        <v>623427</v>
      </c>
      <c r="F469" s="13" t="s">
        <v>84</v>
      </c>
      <c r="G469" s="284" t="s">
        <v>271</v>
      </c>
      <c r="H469" s="40">
        <v>300</v>
      </c>
      <c r="I469" s="40">
        <v>-263.35000000000002</v>
      </c>
      <c r="J469" s="40">
        <v>-36.65</v>
      </c>
      <c r="K469" s="40">
        <v>0</v>
      </c>
      <c r="L469" s="40">
        <v>1</v>
      </c>
    </row>
    <row r="470" spans="2:12" hidden="1" outlineLevel="2" x14ac:dyDescent="0.25">
      <c r="B470" s="8">
        <v>1534290</v>
      </c>
      <c r="C470" t="s">
        <v>1424</v>
      </c>
      <c r="D470" s="281">
        <v>42255</v>
      </c>
      <c r="E470" s="8">
        <v>82824</v>
      </c>
      <c r="F470" s="13" t="s">
        <v>84</v>
      </c>
      <c r="G470" s="284" t="s">
        <v>271</v>
      </c>
      <c r="H470" s="40">
        <v>300</v>
      </c>
      <c r="I470" s="40">
        <v>-263.35000000000002</v>
      </c>
      <c r="J470" s="40">
        <v>-36.65</v>
      </c>
      <c r="K470" s="40">
        <v>0</v>
      </c>
      <c r="L470" s="40">
        <v>1</v>
      </c>
    </row>
    <row r="471" spans="2:12" hidden="1" outlineLevel="2" x14ac:dyDescent="0.25">
      <c r="B471" s="8">
        <v>1493915</v>
      </c>
      <c r="C471" t="s">
        <v>1421</v>
      </c>
      <c r="D471" s="281">
        <v>42256</v>
      </c>
      <c r="E471" s="8">
        <v>623427</v>
      </c>
      <c r="F471" s="13" t="s">
        <v>84</v>
      </c>
      <c r="G471" s="284" t="s">
        <v>271</v>
      </c>
      <c r="H471" s="40">
        <v>743</v>
      </c>
      <c r="I471" s="40">
        <v>-348.07</v>
      </c>
      <c r="J471" s="40">
        <v>-394.93</v>
      </c>
      <c r="K471" s="40">
        <v>0</v>
      </c>
      <c r="L471" s="40">
        <v>1</v>
      </c>
    </row>
    <row r="472" spans="2:12" hidden="1" outlineLevel="2" x14ac:dyDescent="0.25">
      <c r="B472" s="8">
        <v>1534290</v>
      </c>
      <c r="C472" t="s">
        <v>1424</v>
      </c>
      <c r="D472" s="281">
        <v>42256</v>
      </c>
      <c r="E472" s="8">
        <v>82824</v>
      </c>
      <c r="F472" s="13" t="s">
        <v>84</v>
      </c>
      <c r="G472" s="284" t="s">
        <v>271</v>
      </c>
      <c r="H472" s="40">
        <v>743</v>
      </c>
      <c r="I472" s="40">
        <v>-348.07</v>
      </c>
      <c r="J472" s="40">
        <v>-394.93</v>
      </c>
      <c r="K472" s="40">
        <v>0</v>
      </c>
      <c r="L472" s="40">
        <v>1</v>
      </c>
    </row>
    <row r="473" spans="2:12" hidden="1" outlineLevel="2" x14ac:dyDescent="0.25">
      <c r="B473" s="8">
        <v>1534290</v>
      </c>
      <c r="C473" t="s">
        <v>1424</v>
      </c>
      <c r="D473" s="281">
        <v>42257</v>
      </c>
      <c r="E473" s="8">
        <v>82824</v>
      </c>
      <c r="F473" s="13" t="s">
        <v>84</v>
      </c>
      <c r="G473" s="284" t="s">
        <v>271</v>
      </c>
      <c r="H473" s="40">
        <v>300</v>
      </c>
      <c r="I473" s="40">
        <v>-263.35000000000002</v>
      </c>
      <c r="J473" s="40">
        <v>-36.65</v>
      </c>
      <c r="K473" s="40">
        <v>0</v>
      </c>
      <c r="L473" s="40">
        <v>1</v>
      </c>
    </row>
    <row r="474" spans="2:12" hidden="1" outlineLevel="2" x14ac:dyDescent="0.25">
      <c r="B474" s="8">
        <v>1493915</v>
      </c>
      <c r="C474" t="s">
        <v>1421</v>
      </c>
      <c r="D474" s="281">
        <v>42262</v>
      </c>
      <c r="E474" s="8">
        <v>623427</v>
      </c>
      <c r="F474" s="13" t="s">
        <v>84</v>
      </c>
      <c r="G474" s="284" t="s">
        <v>271</v>
      </c>
      <c r="H474" s="40">
        <v>392.6</v>
      </c>
      <c r="I474" s="40">
        <v>-263.35000000000002</v>
      </c>
      <c r="J474" s="40">
        <v>-129.25</v>
      </c>
      <c r="K474" s="40">
        <v>0</v>
      </c>
      <c r="L474" s="40">
        <v>1</v>
      </c>
    </row>
    <row r="475" spans="2:12" hidden="1" outlineLevel="2" x14ac:dyDescent="0.25">
      <c r="B475" s="8">
        <v>1493915</v>
      </c>
      <c r="C475" t="s">
        <v>1421</v>
      </c>
      <c r="D475" s="281">
        <v>42264</v>
      </c>
      <c r="E475" s="8">
        <v>623427</v>
      </c>
      <c r="F475" s="13" t="s">
        <v>84</v>
      </c>
      <c r="G475" s="284" t="s">
        <v>271</v>
      </c>
      <c r="H475" s="40">
        <v>300</v>
      </c>
      <c r="I475" s="40">
        <v>-263.35000000000002</v>
      </c>
      <c r="J475" s="40">
        <v>-36.65</v>
      </c>
      <c r="K475" s="40">
        <v>0</v>
      </c>
      <c r="L475" s="40">
        <v>1</v>
      </c>
    </row>
    <row r="476" spans="2:12" hidden="1" outlineLevel="2" x14ac:dyDescent="0.25">
      <c r="B476" s="8">
        <v>1493915</v>
      </c>
      <c r="C476" t="s">
        <v>1421</v>
      </c>
      <c r="D476" s="281">
        <v>42268</v>
      </c>
      <c r="E476" s="8">
        <v>623427</v>
      </c>
      <c r="F476" s="13" t="s">
        <v>84</v>
      </c>
      <c r="G476" s="284" t="s">
        <v>271</v>
      </c>
      <c r="H476" s="40">
        <v>300</v>
      </c>
      <c r="I476" s="40">
        <v>-263.35000000000002</v>
      </c>
      <c r="J476" s="40">
        <v>-36.65</v>
      </c>
      <c r="K476" s="40">
        <v>0</v>
      </c>
      <c r="L476" s="40">
        <v>1</v>
      </c>
    </row>
    <row r="477" spans="2:12" hidden="1" outlineLevel="2" x14ac:dyDescent="0.25">
      <c r="B477" s="8">
        <v>1022587</v>
      </c>
      <c r="C477" t="s">
        <v>1380</v>
      </c>
      <c r="D477" s="281">
        <v>42269</v>
      </c>
      <c r="E477" s="8">
        <v>667599</v>
      </c>
      <c r="F477" s="13" t="s">
        <v>84</v>
      </c>
      <c r="G477" s="284" t="s">
        <v>271</v>
      </c>
      <c r="H477" s="40">
        <v>1743.83</v>
      </c>
      <c r="I477" s="40">
        <v>-1069.1500000000001</v>
      </c>
      <c r="J477" s="40">
        <v>-671.68</v>
      </c>
      <c r="K477" s="40">
        <v>3</v>
      </c>
      <c r="L477" s="40">
        <v>1</v>
      </c>
    </row>
    <row r="478" spans="2:12" hidden="1" outlineLevel="2" x14ac:dyDescent="0.25">
      <c r="B478" s="8">
        <v>1493915</v>
      </c>
      <c r="C478" t="s">
        <v>1421</v>
      </c>
      <c r="D478" s="281">
        <v>42269</v>
      </c>
      <c r="E478" s="8">
        <v>623427</v>
      </c>
      <c r="F478" s="13" t="s">
        <v>84</v>
      </c>
      <c r="G478" s="284" t="s">
        <v>271</v>
      </c>
      <c r="H478" s="40">
        <v>835.6</v>
      </c>
      <c r="I478" s="40">
        <v>-84.72</v>
      </c>
      <c r="J478" s="40">
        <v>-750.88</v>
      </c>
      <c r="K478" s="40">
        <v>0</v>
      </c>
      <c r="L478" s="40">
        <v>1</v>
      </c>
    </row>
    <row r="479" spans="2:12" hidden="1" outlineLevel="2" x14ac:dyDescent="0.25">
      <c r="B479" s="8">
        <v>1022587</v>
      </c>
      <c r="C479" t="s">
        <v>1380</v>
      </c>
      <c r="D479" s="281">
        <v>42271</v>
      </c>
      <c r="E479" s="8">
        <v>667599</v>
      </c>
      <c r="F479" s="13" t="s">
        <v>84</v>
      </c>
      <c r="G479" s="284" t="s">
        <v>271</v>
      </c>
      <c r="H479" s="40">
        <v>300</v>
      </c>
      <c r="I479" s="40">
        <v>-359.9</v>
      </c>
      <c r="J479" s="40">
        <v>62.9</v>
      </c>
      <c r="K479" s="40">
        <v>3</v>
      </c>
      <c r="L479" s="40">
        <v>1</v>
      </c>
    </row>
    <row r="480" spans="2:12" hidden="1" outlineLevel="2" x14ac:dyDescent="0.25">
      <c r="B480" s="8">
        <v>1493915</v>
      </c>
      <c r="C480" t="s">
        <v>1421</v>
      </c>
      <c r="D480" s="281">
        <v>42275</v>
      </c>
      <c r="E480" s="8">
        <v>623427</v>
      </c>
      <c r="F480" s="13" t="s">
        <v>84</v>
      </c>
      <c r="G480" s="284" t="s">
        <v>271</v>
      </c>
      <c r="H480" s="40">
        <v>300</v>
      </c>
      <c r="I480" s="40">
        <v>-263.35000000000002</v>
      </c>
      <c r="J480" s="40">
        <v>-36.65</v>
      </c>
      <c r="K480" s="40">
        <v>0</v>
      </c>
      <c r="L480" s="40">
        <v>1</v>
      </c>
    </row>
    <row r="481" spans="2:12" hidden="1" outlineLevel="2" x14ac:dyDescent="0.25">
      <c r="B481" s="8">
        <v>1493915</v>
      </c>
      <c r="C481" t="s">
        <v>1421</v>
      </c>
      <c r="D481" s="281">
        <v>42277</v>
      </c>
      <c r="E481" s="8">
        <v>623427</v>
      </c>
      <c r="F481" s="13" t="s">
        <v>84</v>
      </c>
      <c r="G481" s="284" t="s">
        <v>271</v>
      </c>
      <c r="H481" s="40">
        <v>1306</v>
      </c>
      <c r="I481" s="40">
        <v>-131.24</v>
      </c>
      <c r="J481" s="40">
        <v>-1174.76</v>
      </c>
      <c r="K481" s="40">
        <v>0</v>
      </c>
      <c r="L481" s="40">
        <v>1</v>
      </c>
    </row>
    <row r="482" spans="2:12" hidden="1" outlineLevel="2" x14ac:dyDescent="0.25">
      <c r="B482" s="8">
        <v>1493915</v>
      </c>
      <c r="C482" t="s">
        <v>1421</v>
      </c>
      <c r="D482" s="281">
        <v>42279</v>
      </c>
      <c r="E482" s="8">
        <v>623427</v>
      </c>
      <c r="F482" s="13" t="s">
        <v>84</v>
      </c>
      <c r="G482" s="284" t="s">
        <v>271</v>
      </c>
      <c r="H482" s="40">
        <v>743</v>
      </c>
      <c r="I482" s="40">
        <v>-348.07</v>
      </c>
      <c r="J482" s="40">
        <v>-394.93</v>
      </c>
      <c r="K482" s="40">
        <v>0</v>
      </c>
      <c r="L482" s="40">
        <v>1</v>
      </c>
    </row>
    <row r="483" spans="2:12" hidden="1" outlineLevel="2" x14ac:dyDescent="0.25">
      <c r="B483" s="8">
        <v>1493915</v>
      </c>
      <c r="C483" t="s">
        <v>1421</v>
      </c>
      <c r="D483" s="281">
        <v>42282</v>
      </c>
      <c r="E483" s="8">
        <v>623427</v>
      </c>
      <c r="F483" s="13" t="s">
        <v>84</v>
      </c>
      <c r="G483" s="284" t="s">
        <v>271</v>
      </c>
      <c r="H483" s="40">
        <v>300</v>
      </c>
      <c r="I483" s="40">
        <v>-263.35000000000002</v>
      </c>
      <c r="J483" s="40">
        <v>-36.65</v>
      </c>
      <c r="K483" s="40">
        <v>0</v>
      </c>
      <c r="L483" s="40">
        <v>1</v>
      </c>
    </row>
    <row r="484" spans="2:12" hidden="1" outlineLevel="2" x14ac:dyDescent="0.25">
      <c r="B484" s="8">
        <v>1493915</v>
      </c>
      <c r="C484" t="s">
        <v>1421</v>
      </c>
      <c r="D484" s="281">
        <v>42283</v>
      </c>
      <c r="E484" s="8">
        <v>623427</v>
      </c>
      <c r="F484" s="13" t="s">
        <v>84</v>
      </c>
      <c r="G484" s="284" t="s">
        <v>271</v>
      </c>
      <c r="H484" s="40">
        <v>300</v>
      </c>
      <c r="I484" s="40">
        <v>-263.35000000000002</v>
      </c>
      <c r="J484" s="40">
        <v>-36.65</v>
      </c>
      <c r="K484" s="40">
        <v>0</v>
      </c>
      <c r="L484" s="40">
        <v>1</v>
      </c>
    </row>
    <row r="485" spans="2:12" hidden="1" outlineLevel="2" x14ac:dyDescent="0.25">
      <c r="B485" s="8">
        <v>1493915</v>
      </c>
      <c r="C485" t="s">
        <v>1421</v>
      </c>
      <c r="D485" s="281">
        <v>42286</v>
      </c>
      <c r="E485" s="8">
        <v>623427</v>
      </c>
      <c r="F485" s="13" t="s">
        <v>84</v>
      </c>
      <c r="G485" s="284" t="s">
        <v>271</v>
      </c>
      <c r="H485" s="40">
        <v>392.6</v>
      </c>
      <c r="I485" s="40">
        <v>-263.35000000000002</v>
      </c>
      <c r="J485" s="40">
        <v>-129.25</v>
      </c>
      <c r="K485" s="40">
        <v>0</v>
      </c>
      <c r="L485" s="40">
        <v>1</v>
      </c>
    </row>
    <row r="486" spans="2:12" hidden="1" outlineLevel="2" x14ac:dyDescent="0.25">
      <c r="B486" s="8">
        <v>1493915</v>
      </c>
      <c r="C486" t="s">
        <v>1421</v>
      </c>
      <c r="D486" s="281">
        <v>42289</v>
      </c>
      <c r="E486" s="8">
        <v>623427</v>
      </c>
      <c r="F486" s="13" t="s">
        <v>84</v>
      </c>
      <c r="G486" s="284" t="s">
        <v>271</v>
      </c>
      <c r="H486" s="40">
        <v>300</v>
      </c>
      <c r="I486" s="40">
        <v>-263.35000000000002</v>
      </c>
      <c r="J486" s="40">
        <v>-36.65</v>
      </c>
      <c r="K486" s="40">
        <v>0</v>
      </c>
      <c r="L486" s="40">
        <v>1</v>
      </c>
    </row>
    <row r="487" spans="2:12" hidden="1" outlineLevel="2" x14ac:dyDescent="0.25">
      <c r="B487" s="8">
        <v>1493915</v>
      </c>
      <c r="C487" t="s">
        <v>1421</v>
      </c>
      <c r="D487" s="281">
        <v>42290</v>
      </c>
      <c r="E487" s="8">
        <v>623427</v>
      </c>
      <c r="F487" s="13" t="s">
        <v>84</v>
      </c>
      <c r="G487" s="284" t="s">
        <v>271</v>
      </c>
      <c r="H487" s="40">
        <v>743</v>
      </c>
      <c r="I487" s="40">
        <v>-84.72</v>
      </c>
      <c r="J487" s="40">
        <v>-658.28</v>
      </c>
      <c r="K487" s="40">
        <v>0</v>
      </c>
      <c r="L487" s="40">
        <v>1</v>
      </c>
    </row>
    <row r="488" spans="2:12" hidden="1" outlineLevel="2" x14ac:dyDescent="0.25">
      <c r="B488" s="8">
        <v>1493915</v>
      </c>
      <c r="C488" t="s">
        <v>1421</v>
      </c>
      <c r="D488" s="281">
        <v>42296</v>
      </c>
      <c r="E488" s="8">
        <v>623427</v>
      </c>
      <c r="F488" s="13" t="s">
        <v>84</v>
      </c>
      <c r="G488" s="284" t="s">
        <v>271</v>
      </c>
      <c r="H488" s="40">
        <v>936.2</v>
      </c>
      <c r="I488" s="40">
        <v>-257.60000000000002</v>
      </c>
      <c r="J488" s="40">
        <v>-678.6</v>
      </c>
      <c r="K488" s="40">
        <v>0</v>
      </c>
      <c r="L488" s="40">
        <v>1</v>
      </c>
    </row>
    <row r="489" spans="2:12" hidden="1" outlineLevel="2" x14ac:dyDescent="0.25">
      <c r="B489" s="8">
        <v>1493915</v>
      </c>
      <c r="C489" t="s">
        <v>1421</v>
      </c>
      <c r="D489" s="281">
        <v>42297</v>
      </c>
      <c r="E489" s="8">
        <v>623427</v>
      </c>
      <c r="F489" s="13" t="s">
        <v>84</v>
      </c>
      <c r="G489" s="284" t="s">
        <v>271</v>
      </c>
      <c r="H489" s="40">
        <v>300</v>
      </c>
      <c r="I489" s="40">
        <v>-263.35000000000002</v>
      </c>
      <c r="J489" s="40">
        <v>-36.65</v>
      </c>
      <c r="K489" s="40">
        <v>0</v>
      </c>
      <c r="L489" s="40">
        <v>1</v>
      </c>
    </row>
    <row r="490" spans="2:12" hidden="1" outlineLevel="2" x14ac:dyDescent="0.25">
      <c r="B490" s="8">
        <v>1493915</v>
      </c>
      <c r="C490" t="s">
        <v>1421</v>
      </c>
      <c r="D490" s="281">
        <v>42298</v>
      </c>
      <c r="E490" s="8">
        <v>623427</v>
      </c>
      <c r="F490" s="13" t="s">
        <v>84</v>
      </c>
      <c r="G490" s="284" t="s">
        <v>271</v>
      </c>
      <c r="H490" s="40">
        <v>300</v>
      </c>
      <c r="I490" s="40">
        <v>-263.35000000000002</v>
      </c>
      <c r="J490" s="40">
        <v>-36.65</v>
      </c>
      <c r="K490" s="40">
        <v>0</v>
      </c>
      <c r="L490" s="40">
        <v>1</v>
      </c>
    </row>
    <row r="491" spans="2:12" hidden="1" outlineLevel="2" x14ac:dyDescent="0.25">
      <c r="B491" s="8">
        <v>1493915</v>
      </c>
      <c r="C491" t="s">
        <v>1421</v>
      </c>
      <c r="D491" s="281">
        <v>42304</v>
      </c>
      <c r="E491" s="8">
        <v>623427</v>
      </c>
      <c r="F491" s="13" t="s">
        <v>84</v>
      </c>
      <c r="G491" s="284" t="s">
        <v>271</v>
      </c>
      <c r="H491" s="40">
        <v>300</v>
      </c>
      <c r="I491" s="40">
        <v>-263.35000000000002</v>
      </c>
      <c r="J491" s="40">
        <v>-36.65</v>
      </c>
      <c r="K491" s="40">
        <v>0</v>
      </c>
      <c r="L491" s="40">
        <v>1</v>
      </c>
    </row>
    <row r="492" spans="2:12" hidden="1" outlineLevel="2" x14ac:dyDescent="0.25">
      <c r="B492" s="8">
        <v>497874</v>
      </c>
      <c r="C492" t="s">
        <v>1364</v>
      </c>
      <c r="D492" s="281">
        <v>42304</v>
      </c>
      <c r="E492" s="8">
        <v>558619</v>
      </c>
      <c r="F492" s="13" t="s">
        <v>84</v>
      </c>
      <c r="G492" s="284" t="s">
        <v>271</v>
      </c>
      <c r="H492" s="40">
        <v>636.20000000000005</v>
      </c>
      <c r="I492" s="40">
        <v>-257.60000000000002</v>
      </c>
      <c r="J492" s="40">
        <v>-378.6</v>
      </c>
      <c r="K492" s="40">
        <v>0</v>
      </c>
      <c r="L492" s="40">
        <v>1</v>
      </c>
    </row>
    <row r="493" spans="2:12" hidden="1" outlineLevel="2" x14ac:dyDescent="0.25">
      <c r="B493" s="8">
        <v>1493915</v>
      </c>
      <c r="C493" t="s">
        <v>1421</v>
      </c>
      <c r="D493" s="281">
        <v>42305</v>
      </c>
      <c r="E493" s="8">
        <v>623427</v>
      </c>
      <c r="F493" s="13" t="s">
        <v>84</v>
      </c>
      <c r="G493" s="284" t="s">
        <v>271</v>
      </c>
      <c r="H493" s="40">
        <v>743</v>
      </c>
      <c r="I493" s="40">
        <v>-348.07</v>
      </c>
      <c r="J493" s="40">
        <v>-394.93</v>
      </c>
      <c r="K493" s="40">
        <v>0</v>
      </c>
      <c r="L493" s="40">
        <v>1</v>
      </c>
    </row>
    <row r="494" spans="2:12" hidden="1" outlineLevel="2" x14ac:dyDescent="0.25">
      <c r="B494" s="8">
        <v>1493915</v>
      </c>
      <c r="C494" t="s">
        <v>1421</v>
      </c>
      <c r="D494" s="281">
        <v>42306</v>
      </c>
      <c r="E494" s="8">
        <v>623427</v>
      </c>
      <c r="F494" s="13" t="s">
        <v>84</v>
      </c>
      <c r="G494" s="284" t="s">
        <v>271</v>
      </c>
      <c r="H494" s="40">
        <v>300</v>
      </c>
      <c r="I494" s="40">
        <v>-263.35000000000002</v>
      </c>
      <c r="J494" s="40">
        <v>-36.65</v>
      </c>
      <c r="K494" s="40">
        <v>0</v>
      </c>
      <c r="L494" s="40">
        <v>1</v>
      </c>
    </row>
    <row r="495" spans="2:12" hidden="1" outlineLevel="2" x14ac:dyDescent="0.25">
      <c r="B495" s="8">
        <v>1493915</v>
      </c>
      <c r="C495" t="s">
        <v>1421</v>
      </c>
      <c r="D495" s="281">
        <v>42307</v>
      </c>
      <c r="E495" s="8">
        <v>623427</v>
      </c>
      <c r="F495" s="13" t="s">
        <v>84</v>
      </c>
      <c r="G495" s="284" t="s">
        <v>271</v>
      </c>
      <c r="H495" s="40">
        <v>300</v>
      </c>
      <c r="I495" s="40">
        <v>-263.35000000000002</v>
      </c>
      <c r="J495" s="40">
        <v>-36.65</v>
      </c>
      <c r="K495" s="40">
        <v>0</v>
      </c>
      <c r="L495" s="40">
        <v>1</v>
      </c>
    </row>
    <row r="496" spans="2:12" hidden="1" outlineLevel="2" x14ac:dyDescent="0.25">
      <c r="B496" s="8">
        <v>1745076</v>
      </c>
      <c r="C496" t="s">
        <v>1473</v>
      </c>
      <c r="D496" s="281">
        <v>42353</v>
      </c>
      <c r="E496" s="8">
        <v>519514</v>
      </c>
      <c r="F496" s="13" t="s">
        <v>84</v>
      </c>
      <c r="G496" s="284" t="s">
        <v>271</v>
      </c>
      <c r="H496" s="40">
        <v>12609.08</v>
      </c>
      <c r="I496" s="40">
        <v>-2911.5</v>
      </c>
      <c r="J496" s="40">
        <v>-9343.08</v>
      </c>
      <c r="K496" s="40">
        <v>354.5</v>
      </c>
      <c r="L496" s="40">
        <v>1</v>
      </c>
    </row>
    <row r="497" spans="2:12" s="279" customFormat="1" outlineLevel="1" collapsed="1" x14ac:dyDescent="0.25">
      <c r="B497" s="280"/>
      <c r="D497" s="285"/>
      <c r="E497" s="280"/>
      <c r="F497" s="319" t="s">
        <v>1496</v>
      </c>
      <c r="G497" s="290" t="s">
        <v>271</v>
      </c>
      <c r="H497" s="291">
        <f>SUBTOTAL(9,H282:H496)</f>
        <v>272760.62000000023</v>
      </c>
      <c r="I497" s="291">
        <f>SUBTOTAL(9,I282:I496)</f>
        <v>-68779.599999999977</v>
      </c>
      <c r="J497" s="291">
        <f>SUBTOTAL(9,J282:J496)</f>
        <v>-203599.51999999981</v>
      </c>
      <c r="K497" s="291">
        <f>SUBTOTAL(9,K282:K496)</f>
        <v>381.5</v>
      </c>
      <c r="L497" s="291">
        <f>SUBTOTAL(9,L282:L496)</f>
        <v>215</v>
      </c>
    </row>
    <row r="498" spans="2:12" hidden="1" outlineLevel="2" x14ac:dyDescent="0.25">
      <c r="B498" s="8">
        <v>1096513</v>
      </c>
      <c r="C498" t="s">
        <v>1386</v>
      </c>
      <c r="D498" s="281">
        <v>42009</v>
      </c>
      <c r="E498" s="8">
        <v>876821</v>
      </c>
      <c r="F498" s="13" t="s">
        <v>244</v>
      </c>
      <c r="G498" s="284" t="s">
        <v>275</v>
      </c>
      <c r="H498" s="40">
        <v>885</v>
      </c>
      <c r="I498" s="40">
        <v>-52.2</v>
      </c>
      <c r="J498" s="40">
        <v>-832.8</v>
      </c>
      <c r="K498" s="40">
        <v>0</v>
      </c>
      <c r="L498" s="40">
        <v>1</v>
      </c>
    </row>
    <row r="499" spans="2:12" hidden="1" outlineLevel="2" x14ac:dyDescent="0.25">
      <c r="B499" s="8">
        <v>1096513</v>
      </c>
      <c r="C499" t="s">
        <v>1386</v>
      </c>
      <c r="D499" s="281">
        <v>42017</v>
      </c>
      <c r="E499" s="8">
        <v>876821</v>
      </c>
      <c r="F499" s="13" t="s">
        <v>244</v>
      </c>
      <c r="G499" s="284" t="s">
        <v>275</v>
      </c>
      <c r="H499" s="40">
        <v>792.4</v>
      </c>
      <c r="I499" s="40">
        <v>-52.2</v>
      </c>
      <c r="J499" s="40">
        <v>-740.2</v>
      </c>
      <c r="K499" s="40">
        <v>0</v>
      </c>
      <c r="L499" s="40">
        <v>1</v>
      </c>
    </row>
    <row r="500" spans="2:12" hidden="1" outlineLevel="2" x14ac:dyDescent="0.25">
      <c r="B500" s="8">
        <v>1096513</v>
      </c>
      <c r="C500" t="s">
        <v>1386</v>
      </c>
      <c r="D500" s="281">
        <v>42025</v>
      </c>
      <c r="E500" s="8">
        <v>876821</v>
      </c>
      <c r="F500" s="13" t="s">
        <v>244</v>
      </c>
      <c r="G500" s="284" t="s">
        <v>275</v>
      </c>
      <c r="H500" s="40">
        <v>792.4</v>
      </c>
      <c r="I500" s="40">
        <v>-52.2</v>
      </c>
      <c r="J500" s="40">
        <v>-740.2</v>
      </c>
      <c r="K500" s="40">
        <v>0</v>
      </c>
      <c r="L500" s="40">
        <v>1</v>
      </c>
    </row>
    <row r="501" spans="2:12" hidden="1" outlineLevel="2" x14ac:dyDescent="0.25">
      <c r="B501" s="8">
        <v>1208930</v>
      </c>
      <c r="C501" t="s">
        <v>1394</v>
      </c>
      <c r="D501" s="281">
        <v>42040</v>
      </c>
      <c r="E501" s="8">
        <v>804899</v>
      </c>
      <c r="F501" s="13" t="s">
        <v>244</v>
      </c>
      <c r="G501" s="284" t="s">
        <v>275</v>
      </c>
      <c r="H501" s="40">
        <v>9635.0300000000007</v>
      </c>
      <c r="I501" s="40">
        <v>-1118.19</v>
      </c>
      <c r="J501" s="40">
        <v>-8516.84</v>
      </c>
      <c r="K501" s="40">
        <v>0</v>
      </c>
      <c r="L501" s="40">
        <v>1</v>
      </c>
    </row>
    <row r="502" spans="2:12" hidden="1" outlineLevel="2" x14ac:dyDescent="0.25">
      <c r="B502" s="8">
        <v>1208930</v>
      </c>
      <c r="C502" t="s">
        <v>1394</v>
      </c>
      <c r="D502" s="281">
        <v>42047</v>
      </c>
      <c r="E502" s="8">
        <v>804899</v>
      </c>
      <c r="F502" s="13" t="s">
        <v>244</v>
      </c>
      <c r="G502" s="284" t="s">
        <v>275</v>
      </c>
      <c r="H502" s="40">
        <v>1629.03</v>
      </c>
      <c r="I502" s="40">
        <v>-468.74</v>
      </c>
      <c r="J502" s="40">
        <v>-1160.29</v>
      </c>
      <c r="K502" s="40">
        <v>0</v>
      </c>
      <c r="L502" s="40">
        <v>1</v>
      </c>
    </row>
    <row r="503" spans="2:12" hidden="1" outlineLevel="2" x14ac:dyDescent="0.25">
      <c r="B503" s="8">
        <v>1208930</v>
      </c>
      <c r="C503" t="s">
        <v>1394</v>
      </c>
      <c r="D503" s="281">
        <v>42058</v>
      </c>
      <c r="E503" s="8">
        <v>804899</v>
      </c>
      <c r="F503" s="13" t="s">
        <v>244</v>
      </c>
      <c r="G503" s="284" t="s">
        <v>275</v>
      </c>
      <c r="H503" s="40">
        <v>792.4</v>
      </c>
      <c r="I503" s="40">
        <v>-47.94</v>
      </c>
      <c r="J503" s="40">
        <v>-744.46</v>
      </c>
      <c r="K503" s="40">
        <v>0</v>
      </c>
      <c r="L503" s="40">
        <v>1</v>
      </c>
    </row>
    <row r="504" spans="2:12" hidden="1" outlineLevel="2" x14ac:dyDescent="0.25">
      <c r="B504" s="8">
        <v>1208930</v>
      </c>
      <c r="C504" t="s">
        <v>1394</v>
      </c>
      <c r="D504" s="281">
        <v>42065</v>
      </c>
      <c r="E504" s="8">
        <v>804899</v>
      </c>
      <c r="F504" s="13" t="s">
        <v>244</v>
      </c>
      <c r="G504" s="284" t="s">
        <v>275</v>
      </c>
      <c r="H504" s="40">
        <v>349.4</v>
      </c>
      <c r="I504" s="40">
        <v>-181.66</v>
      </c>
      <c r="J504" s="40">
        <v>-167.74</v>
      </c>
      <c r="K504" s="40">
        <v>0</v>
      </c>
      <c r="L504" s="40">
        <v>1</v>
      </c>
    </row>
    <row r="505" spans="2:12" hidden="1" outlineLevel="2" x14ac:dyDescent="0.25">
      <c r="B505" s="8">
        <v>1208930</v>
      </c>
      <c r="C505" t="s">
        <v>1394</v>
      </c>
      <c r="D505" s="281">
        <v>42066</v>
      </c>
      <c r="E505" s="8">
        <v>804899</v>
      </c>
      <c r="F505" s="13" t="s">
        <v>244</v>
      </c>
      <c r="G505" s="284" t="s">
        <v>275</v>
      </c>
      <c r="H505" s="40">
        <v>349.4</v>
      </c>
      <c r="I505" s="40">
        <v>-181.66</v>
      </c>
      <c r="J505" s="40">
        <v>-121.4</v>
      </c>
      <c r="K505" s="40">
        <v>46.34</v>
      </c>
      <c r="L505" s="40">
        <v>1</v>
      </c>
    </row>
    <row r="506" spans="2:12" hidden="1" outlineLevel="2" x14ac:dyDescent="0.25">
      <c r="B506" s="8">
        <v>1208930</v>
      </c>
      <c r="C506" t="s">
        <v>1394</v>
      </c>
      <c r="D506" s="281">
        <v>42067</v>
      </c>
      <c r="E506" s="8">
        <v>804899</v>
      </c>
      <c r="F506" s="13" t="s">
        <v>244</v>
      </c>
      <c r="G506" s="284" t="s">
        <v>275</v>
      </c>
      <c r="H506" s="40">
        <v>792.4</v>
      </c>
      <c r="I506" s="40">
        <v>-274.49</v>
      </c>
      <c r="J506" s="40">
        <v>-430.59</v>
      </c>
      <c r="K506" s="40">
        <v>87.32</v>
      </c>
      <c r="L506" s="40">
        <v>1</v>
      </c>
    </row>
    <row r="507" spans="2:12" hidden="1" outlineLevel="2" x14ac:dyDescent="0.25">
      <c r="B507" s="8">
        <v>1208930</v>
      </c>
      <c r="C507" t="s">
        <v>1394</v>
      </c>
      <c r="D507" s="281">
        <v>42069</v>
      </c>
      <c r="E507" s="8">
        <v>804899</v>
      </c>
      <c r="F507" s="13" t="s">
        <v>244</v>
      </c>
      <c r="G507" s="284" t="s">
        <v>275</v>
      </c>
      <c r="H507" s="40">
        <v>349.4</v>
      </c>
      <c r="I507" s="40">
        <v>-181.66</v>
      </c>
      <c r="J507" s="40">
        <v>-121.4</v>
      </c>
      <c r="K507" s="40">
        <v>46.34</v>
      </c>
      <c r="L507" s="40">
        <v>1</v>
      </c>
    </row>
    <row r="508" spans="2:12" hidden="1" outlineLevel="2" x14ac:dyDescent="0.25">
      <c r="B508" s="8">
        <v>1208930</v>
      </c>
      <c r="C508" t="s">
        <v>1394</v>
      </c>
      <c r="D508" s="281">
        <v>42072</v>
      </c>
      <c r="E508" s="8">
        <v>804899</v>
      </c>
      <c r="F508" s="13" t="s">
        <v>244</v>
      </c>
      <c r="G508" s="284" t="s">
        <v>275</v>
      </c>
      <c r="H508" s="40">
        <v>349.4</v>
      </c>
      <c r="I508" s="40">
        <v>-181.66</v>
      </c>
      <c r="J508" s="40">
        <v>-121.4</v>
      </c>
      <c r="K508" s="40">
        <v>46.34</v>
      </c>
      <c r="L508" s="40">
        <v>1</v>
      </c>
    </row>
    <row r="509" spans="2:12" hidden="1" outlineLevel="2" x14ac:dyDescent="0.25">
      <c r="B509" s="8">
        <v>1208930</v>
      </c>
      <c r="C509" t="s">
        <v>1394</v>
      </c>
      <c r="D509" s="281">
        <v>42073</v>
      </c>
      <c r="E509" s="8">
        <v>804899</v>
      </c>
      <c r="F509" s="13" t="s">
        <v>244</v>
      </c>
      <c r="G509" s="284" t="s">
        <v>275</v>
      </c>
      <c r="H509" s="40">
        <v>349.4</v>
      </c>
      <c r="I509" s="40">
        <v>-181.66</v>
      </c>
      <c r="J509" s="40">
        <v>-121.4</v>
      </c>
      <c r="K509" s="40">
        <v>46.34</v>
      </c>
      <c r="L509" s="40">
        <v>1</v>
      </c>
    </row>
    <row r="510" spans="2:12" hidden="1" outlineLevel="2" x14ac:dyDescent="0.25">
      <c r="B510" s="8">
        <v>1208930</v>
      </c>
      <c r="C510" t="s">
        <v>1394</v>
      </c>
      <c r="D510" s="281">
        <v>42074</v>
      </c>
      <c r="E510" s="8">
        <v>804899</v>
      </c>
      <c r="F510" s="13" t="s">
        <v>244</v>
      </c>
      <c r="G510" s="284" t="s">
        <v>275</v>
      </c>
      <c r="H510" s="40">
        <v>442</v>
      </c>
      <c r="I510" s="40">
        <v>-181.66</v>
      </c>
      <c r="J510" s="40">
        <v>-214</v>
      </c>
      <c r="K510" s="40">
        <v>46.34</v>
      </c>
      <c r="L510" s="40">
        <v>1</v>
      </c>
    </row>
    <row r="511" spans="2:12" hidden="1" outlineLevel="2" x14ac:dyDescent="0.25">
      <c r="B511" s="8">
        <v>1208930</v>
      </c>
      <c r="C511" t="s">
        <v>1394</v>
      </c>
      <c r="D511" s="281">
        <v>42075</v>
      </c>
      <c r="E511" s="8">
        <v>804899</v>
      </c>
      <c r="F511" s="13" t="s">
        <v>244</v>
      </c>
      <c r="G511" s="284" t="s">
        <v>275</v>
      </c>
      <c r="H511" s="40">
        <v>349.4</v>
      </c>
      <c r="I511" s="40">
        <v>-181.66</v>
      </c>
      <c r="J511" s="40">
        <v>-121.4</v>
      </c>
      <c r="K511" s="40">
        <v>46.34</v>
      </c>
      <c r="L511" s="40">
        <v>1</v>
      </c>
    </row>
    <row r="512" spans="2:12" hidden="1" outlineLevel="2" x14ac:dyDescent="0.25">
      <c r="B512" s="8">
        <v>1208930</v>
      </c>
      <c r="C512" t="s">
        <v>1394</v>
      </c>
      <c r="D512" s="281">
        <v>42076</v>
      </c>
      <c r="E512" s="8">
        <v>804899</v>
      </c>
      <c r="F512" s="13" t="s">
        <v>244</v>
      </c>
      <c r="G512" s="284" t="s">
        <v>275</v>
      </c>
      <c r="H512" s="40">
        <v>792.4</v>
      </c>
      <c r="I512" s="40">
        <v>-274.49</v>
      </c>
      <c r="J512" s="40">
        <v>-430.59</v>
      </c>
      <c r="K512" s="40">
        <v>87.32</v>
      </c>
      <c r="L512" s="40">
        <v>1</v>
      </c>
    </row>
    <row r="513" spans="2:12" hidden="1" outlineLevel="2" x14ac:dyDescent="0.25">
      <c r="B513" s="8">
        <v>1208930</v>
      </c>
      <c r="C513" t="s">
        <v>1394</v>
      </c>
      <c r="D513" s="281">
        <v>42079</v>
      </c>
      <c r="E513" s="8">
        <v>804899</v>
      </c>
      <c r="F513" s="13" t="s">
        <v>244</v>
      </c>
      <c r="G513" s="284" t="s">
        <v>275</v>
      </c>
      <c r="H513" s="40">
        <v>349.4</v>
      </c>
      <c r="I513" s="40">
        <v>-181.66</v>
      </c>
      <c r="J513" s="40">
        <v>-121.4</v>
      </c>
      <c r="K513" s="40">
        <v>46.34</v>
      </c>
      <c r="L513" s="40">
        <v>1</v>
      </c>
    </row>
    <row r="514" spans="2:12" hidden="1" outlineLevel="2" x14ac:dyDescent="0.25">
      <c r="B514" s="8">
        <v>1208930</v>
      </c>
      <c r="C514" t="s">
        <v>1394</v>
      </c>
      <c r="D514" s="281">
        <v>42080</v>
      </c>
      <c r="E514" s="8">
        <v>804899</v>
      </c>
      <c r="F514" s="13" t="s">
        <v>244</v>
      </c>
      <c r="G514" s="284" t="s">
        <v>275</v>
      </c>
      <c r="H514" s="40">
        <v>442</v>
      </c>
      <c r="I514" s="40">
        <v>-181.66</v>
      </c>
      <c r="J514" s="40">
        <v>-214</v>
      </c>
      <c r="K514" s="40">
        <v>46.34</v>
      </c>
      <c r="L514" s="40">
        <v>1</v>
      </c>
    </row>
    <row r="515" spans="2:12" hidden="1" outlineLevel="2" x14ac:dyDescent="0.25">
      <c r="B515" s="8">
        <v>1208930</v>
      </c>
      <c r="C515" t="s">
        <v>1394</v>
      </c>
      <c r="D515" s="281">
        <v>42081</v>
      </c>
      <c r="E515" s="8">
        <v>804899</v>
      </c>
      <c r="F515" s="13" t="s">
        <v>244</v>
      </c>
      <c r="G515" s="284" t="s">
        <v>275</v>
      </c>
      <c r="H515" s="40">
        <v>349.4</v>
      </c>
      <c r="I515" s="40">
        <v>-181.66</v>
      </c>
      <c r="J515" s="40">
        <v>-121.4</v>
      </c>
      <c r="K515" s="40">
        <v>46.34</v>
      </c>
      <c r="L515" s="40">
        <v>1</v>
      </c>
    </row>
    <row r="516" spans="2:12" hidden="1" outlineLevel="2" x14ac:dyDescent="0.25">
      <c r="B516" s="8">
        <v>1208930</v>
      </c>
      <c r="C516" t="s">
        <v>1394</v>
      </c>
      <c r="D516" s="281">
        <v>42082</v>
      </c>
      <c r="E516" s="8">
        <v>804899</v>
      </c>
      <c r="F516" s="13" t="s">
        <v>244</v>
      </c>
      <c r="G516" s="284" t="s">
        <v>275</v>
      </c>
      <c r="H516" s="40">
        <v>349.4</v>
      </c>
      <c r="I516" s="40">
        <v>-181.66</v>
      </c>
      <c r="J516" s="40">
        <v>-121.4</v>
      </c>
      <c r="K516" s="40">
        <v>46.34</v>
      </c>
      <c r="L516" s="40">
        <v>1</v>
      </c>
    </row>
    <row r="517" spans="2:12" hidden="1" outlineLevel="2" x14ac:dyDescent="0.25">
      <c r="B517" s="8">
        <v>1208930</v>
      </c>
      <c r="C517" t="s">
        <v>1394</v>
      </c>
      <c r="D517" s="281">
        <v>42083</v>
      </c>
      <c r="E517" s="8">
        <v>804899</v>
      </c>
      <c r="F517" s="13" t="s">
        <v>244</v>
      </c>
      <c r="G517" s="284" t="s">
        <v>275</v>
      </c>
      <c r="H517" s="40">
        <v>1355.4</v>
      </c>
      <c r="I517" s="40">
        <v>-449.2</v>
      </c>
      <c r="J517" s="40">
        <v>-738.6</v>
      </c>
      <c r="K517" s="40">
        <v>167.6</v>
      </c>
      <c r="L517" s="40">
        <v>1</v>
      </c>
    </row>
    <row r="518" spans="2:12" hidden="1" outlineLevel="2" x14ac:dyDescent="0.25">
      <c r="B518" s="8">
        <v>1208930</v>
      </c>
      <c r="C518" t="s">
        <v>1394</v>
      </c>
      <c r="D518" s="281">
        <v>42086</v>
      </c>
      <c r="E518" s="8">
        <v>804899</v>
      </c>
      <c r="F518" s="13" t="s">
        <v>244</v>
      </c>
      <c r="G518" s="284" t="s">
        <v>275</v>
      </c>
      <c r="H518" s="40">
        <v>349.4</v>
      </c>
      <c r="I518" s="40">
        <v>-181.66</v>
      </c>
      <c r="J518" s="40">
        <v>-121.4</v>
      </c>
      <c r="K518" s="40">
        <v>46.34</v>
      </c>
      <c r="L518" s="40">
        <v>1</v>
      </c>
    </row>
    <row r="519" spans="2:12" hidden="1" outlineLevel="2" x14ac:dyDescent="0.25">
      <c r="B519" s="8">
        <v>1208930</v>
      </c>
      <c r="C519" t="s">
        <v>1394</v>
      </c>
      <c r="D519" s="281">
        <v>42087</v>
      </c>
      <c r="E519" s="8">
        <v>804899</v>
      </c>
      <c r="F519" s="13" t="s">
        <v>244</v>
      </c>
      <c r="G519" s="284" t="s">
        <v>275</v>
      </c>
      <c r="H519" s="40">
        <v>349.4</v>
      </c>
      <c r="I519" s="40">
        <v>-181.66</v>
      </c>
      <c r="J519" s="40">
        <v>-121.4</v>
      </c>
      <c r="K519" s="40">
        <v>46.34</v>
      </c>
      <c r="L519" s="40">
        <v>1</v>
      </c>
    </row>
    <row r="520" spans="2:12" hidden="1" outlineLevel="2" x14ac:dyDescent="0.25">
      <c r="B520" s="8">
        <v>1208930</v>
      </c>
      <c r="C520" t="s">
        <v>1394</v>
      </c>
      <c r="D520" s="281">
        <v>42088</v>
      </c>
      <c r="E520" s="8">
        <v>804899</v>
      </c>
      <c r="F520" s="13" t="s">
        <v>244</v>
      </c>
      <c r="G520" s="284" t="s">
        <v>275</v>
      </c>
      <c r="H520" s="40">
        <v>349.4</v>
      </c>
      <c r="I520" s="40">
        <v>-181.66</v>
      </c>
      <c r="J520" s="40">
        <v>-121.4</v>
      </c>
      <c r="K520" s="40">
        <v>46.34</v>
      </c>
      <c r="L520" s="40">
        <v>1</v>
      </c>
    </row>
    <row r="521" spans="2:12" hidden="1" outlineLevel="2" x14ac:dyDescent="0.25">
      <c r="B521" s="8">
        <v>1208930</v>
      </c>
      <c r="C521" t="s">
        <v>1394</v>
      </c>
      <c r="D521" s="281">
        <v>42089</v>
      </c>
      <c r="E521" s="8">
        <v>804899</v>
      </c>
      <c r="F521" s="13" t="s">
        <v>244</v>
      </c>
      <c r="G521" s="284" t="s">
        <v>275</v>
      </c>
      <c r="H521" s="40">
        <v>300</v>
      </c>
      <c r="I521" s="40">
        <v>-181.66</v>
      </c>
      <c r="J521" s="40">
        <v>-118.34</v>
      </c>
      <c r="K521" s="40">
        <v>0</v>
      </c>
      <c r="L521" s="40">
        <v>1</v>
      </c>
    </row>
    <row r="522" spans="2:12" hidden="1" outlineLevel="2" x14ac:dyDescent="0.25">
      <c r="B522" s="8">
        <v>1208930</v>
      </c>
      <c r="C522" t="s">
        <v>1394</v>
      </c>
      <c r="D522" s="281">
        <v>42090</v>
      </c>
      <c r="E522" s="8">
        <v>804899</v>
      </c>
      <c r="F522" s="13" t="s">
        <v>244</v>
      </c>
      <c r="G522" s="284" t="s">
        <v>275</v>
      </c>
      <c r="H522" s="40">
        <v>743</v>
      </c>
      <c r="I522" s="40">
        <v>-274.49</v>
      </c>
      <c r="J522" s="40">
        <v>-468.51</v>
      </c>
      <c r="K522" s="40">
        <v>0</v>
      </c>
      <c r="L522" s="40">
        <v>1</v>
      </c>
    </row>
    <row r="523" spans="2:12" hidden="1" outlineLevel="2" x14ac:dyDescent="0.25">
      <c r="B523" s="8">
        <v>1208930</v>
      </c>
      <c r="C523" t="s">
        <v>1394</v>
      </c>
      <c r="D523" s="281">
        <v>42093</v>
      </c>
      <c r="E523" s="8">
        <v>804899</v>
      </c>
      <c r="F523" s="13" t="s">
        <v>244</v>
      </c>
      <c r="G523" s="284" t="s">
        <v>275</v>
      </c>
      <c r="H523" s="40">
        <v>300</v>
      </c>
      <c r="I523" s="40">
        <v>-181.66</v>
      </c>
      <c r="J523" s="40">
        <v>-118.34</v>
      </c>
      <c r="K523" s="40">
        <v>0</v>
      </c>
      <c r="L523" s="40">
        <v>1</v>
      </c>
    </row>
    <row r="524" spans="2:12" hidden="1" outlineLevel="2" x14ac:dyDescent="0.25">
      <c r="B524" s="8">
        <v>1208930</v>
      </c>
      <c r="C524" t="s">
        <v>1394</v>
      </c>
      <c r="D524" s="281">
        <v>42094</v>
      </c>
      <c r="E524" s="8">
        <v>804899</v>
      </c>
      <c r="F524" s="13" t="s">
        <v>244</v>
      </c>
      <c r="G524" s="284" t="s">
        <v>275</v>
      </c>
      <c r="H524" s="40">
        <v>300</v>
      </c>
      <c r="I524" s="40">
        <v>-181.66</v>
      </c>
      <c r="J524" s="40">
        <v>-118.34</v>
      </c>
      <c r="K524" s="40">
        <v>0</v>
      </c>
      <c r="L524" s="40">
        <v>1</v>
      </c>
    </row>
    <row r="525" spans="2:12" hidden="1" outlineLevel="2" x14ac:dyDescent="0.25">
      <c r="B525" s="8">
        <v>1208930</v>
      </c>
      <c r="C525" t="s">
        <v>1394</v>
      </c>
      <c r="D525" s="281">
        <v>42095</v>
      </c>
      <c r="E525" s="8">
        <v>804899</v>
      </c>
      <c r="F525" s="13" t="s">
        <v>244</v>
      </c>
      <c r="G525" s="284" t="s">
        <v>275</v>
      </c>
      <c r="H525" s="40">
        <v>300</v>
      </c>
      <c r="I525" s="40">
        <v>-262.08</v>
      </c>
      <c r="J525" s="40">
        <v>-37.92</v>
      </c>
      <c r="K525" s="40">
        <v>0</v>
      </c>
      <c r="L525" s="40">
        <v>1</v>
      </c>
    </row>
    <row r="526" spans="2:12" hidden="1" outlineLevel="2" x14ac:dyDescent="0.25">
      <c r="B526" s="8">
        <v>1208930</v>
      </c>
      <c r="C526" t="s">
        <v>1394</v>
      </c>
      <c r="D526" s="281">
        <v>42096</v>
      </c>
      <c r="E526" s="8">
        <v>804899</v>
      </c>
      <c r="F526" s="13" t="s">
        <v>244</v>
      </c>
      <c r="G526" s="284" t="s">
        <v>275</v>
      </c>
      <c r="H526" s="40">
        <v>300</v>
      </c>
      <c r="I526" s="40">
        <v>-262.08</v>
      </c>
      <c r="J526" s="40">
        <v>-37.92</v>
      </c>
      <c r="K526" s="40">
        <v>0</v>
      </c>
      <c r="L526" s="40">
        <v>1</v>
      </c>
    </row>
    <row r="527" spans="2:12" hidden="1" outlineLevel="2" x14ac:dyDescent="0.25">
      <c r="B527" s="8">
        <v>1208930</v>
      </c>
      <c r="C527" t="s">
        <v>1394</v>
      </c>
      <c r="D527" s="281">
        <v>42097</v>
      </c>
      <c r="E527" s="8">
        <v>804899</v>
      </c>
      <c r="F527" s="13" t="s">
        <v>244</v>
      </c>
      <c r="G527" s="284" t="s">
        <v>275</v>
      </c>
      <c r="H527" s="40">
        <v>300</v>
      </c>
      <c r="I527" s="40">
        <v>-262.08</v>
      </c>
      <c r="J527" s="40">
        <v>-37.92</v>
      </c>
      <c r="K527" s="40">
        <v>0</v>
      </c>
      <c r="L527" s="40">
        <v>1</v>
      </c>
    </row>
    <row r="528" spans="2:12" hidden="1" outlineLevel="2" x14ac:dyDescent="0.25">
      <c r="B528" s="8">
        <v>1208930</v>
      </c>
      <c r="C528" t="s">
        <v>1394</v>
      </c>
      <c r="D528" s="281">
        <v>42100</v>
      </c>
      <c r="E528" s="8">
        <v>804899</v>
      </c>
      <c r="F528" s="13" t="s">
        <v>244</v>
      </c>
      <c r="G528" s="284" t="s">
        <v>275</v>
      </c>
      <c r="H528" s="40">
        <v>300</v>
      </c>
      <c r="I528" s="40">
        <v>-262.08</v>
      </c>
      <c r="J528" s="40">
        <v>-37.92</v>
      </c>
      <c r="K528" s="40">
        <v>0</v>
      </c>
      <c r="L528" s="40">
        <v>1</v>
      </c>
    </row>
    <row r="529" spans="2:12" hidden="1" outlineLevel="2" x14ac:dyDescent="0.25">
      <c r="B529" s="8">
        <v>1208930</v>
      </c>
      <c r="C529" t="s">
        <v>1394</v>
      </c>
      <c r="D529" s="281">
        <v>42101</v>
      </c>
      <c r="E529" s="8">
        <v>804899</v>
      </c>
      <c r="F529" s="13" t="s">
        <v>244</v>
      </c>
      <c r="G529" s="284" t="s">
        <v>275</v>
      </c>
      <c r="H529" s="40">
        <v>743</v>
      </c>
      <c r="I529" s="40">
        <v>-310.02</v>
      </c>
      <c r="J529" s="40">
        <v>-432.98</v>
      </c>
      <c r="K529" s="40">
        <v>0</v>
      </c>
      <c r="L529" s="40">
        <v>1</v>
      </c>
    </row>
    <row r="530" spans="2:12" hidden="1" outlineLevel="2" x14ac:dyDescent="0.25">
      <c r="B530" s="8">
        <v>118969</v>
      </c>
      <c r="C530" t="s">
        <v>1350</v>
      </c>
      <c r="D530" s="281">
        <v>42151</v>
      </c>
      <c r="E530" s="8">
        <v>702271</v>
      </c>
      <c r="F530" s="13" t="s">
        <v>244</v>
      </c>
      <c r="G530" s="284" t="s">
        <v>275</v>
      </c>
      <c r="H530" s="40">
        <v>10437.4</v>
      </c>
      <c r="I530" s="40">
        <v>-709.26</v>
      </c>
      <c r="J530" s="40">
        <v>-8967.6200000000008</v>
      </c>
      <c r="K530" s="40">
        <v>760.52</v>
      </c>
      <c r="L530" s="40">
        <v>1</v>
      </c>
    </row>
    <row r="531" spans="2:12" hidden="1" outlineLevel="2" x14ac:dyDescent="0.25">
      <c r="B531" s="8">
        <v>118969</v>
      </c>
      <c r="C531" t="s">
        <v>1350</v>
      </c>
      <c r="D531" s="281">
        <v>42170</v>
      </c>
      <c r="E531" s="8">
        <v>702271</v>
      </c>
      <c r="F531" s="13" t="s">
        <v>244</v>
      </c>
      <c r="G531" s="284" t="s">
        <v>275</v>
      </c>
      <c r="H531" s="40">
        <v>636.20000000000005</v>
      </c>
      <c r="I531" s="40">
        <v>-223.28</v>
      </c>
      <c r="J531" s="40">
        <v>-357.1</v>
      </c>
      <c r="K531" s="40">
        <v>55.82</v>
      </c>
      <c r="L531" s="40">
        <v>1</v>
      </c>
    </row>
    <row r="532" spans="2:12" hidden="1" outlineLevel="2" x14ac:dyDescent="0.25">
      <c r="B532" s="8">
        <v>118969</v>
      </c>
      <c r="C532" t="s">
        <v>1350</v>
      </c>
      <c r="D532" s="281">
        <v>42171</v>
      </c>
      <c r="E532" s="8">
        <v>702271</v>
      </c>
      <c r="F532" s="13" t="s">
        <v>244</v>
      </c>
      <c r="G532" s="284" t="s">
        <v>275</v>
      </c>
      <c r="H532" s="40">
        <v>300</v>
      </c>
      <c r="I532" s="40">
        <v>-133.15</v>
      </c>
      <c r="J532" s="40">
        <v>-133.56</v>
      </c>
      <c r="K532" s="40">
        <v>33.29</v>
      </c>
      <c r="L532" s="40">
        <v>1</v>
      </c>
    </row>
    <row r="533" spans="2:12" hidden="1" outlineLevel="2" x14ac:dyDescent="0.25">
      <c r="B533" s="8">
        <v>118969</v>
      </c>
      <c r="C533" t="s">
        <v>1350</v>
      </c>
      <c r="D533" s="281">
        <v>42172</v>
      </c>
      <c r="E533" s="8">
        <v>702271</v>
      </c>
      <c r="F533" s="13" t="s">
        <v>244</v>
      </c>
      <c r="G533" s="284" t="s">
        <v>275</v>
      </c>
      <c r="H533" s="40">
        <v>457.5</v>
      </c>
      <c r="I533" s="40">
        <v>-156.27000000000001</v>
      </c>
      <c r="J533" s="40">
        <v>-267.94</v>
      </c>
      <c r="K533" s="40">
        <v>33.29</v>
      </c>
      <c r="L533" s="40">
        <v>1</v>
      </c>
    </row>
    <row r="534" spans="2:12" hidden="1" outlineLevel="2" x14ac:dyDescent="0.25">
      <c r="B534" s="8">
        <v>118969</v>
      </c>
      <c r="C534" t="s">
        <v>1350</v>
      </c>
      <c r="D534" s="281">
        <v>42173</v>
      </c>
      <c r="E534" s="8">
        <v>702271</v>
      </c>
      <c r="F534" s="13" t="s">
        <v>244</v>
      </c>
      <c r="G534" s="284" t="s">
        <v>275</v>
      </c>
      <c r="H534" s="40">
        <v>743</v>
      </c>
      <c r="I534" s="40">
        <v>-206.58</v>
      </c>
      <c r="J534" s="40">
        <v>-484.77</v>
      </c>
      <c r="K534" s="40">
        <v>51.65</v>
      </c>
      <c r="L534" s="40">
        <v>1</v>
      </c>
    </row>
    <row r="535" spans="2:12" hidden="1" outlineLevel="2" x14ac:dyDescent="0.25">
      <c r="B535" s="8">
        <v>118969</v>
      </c>
      <c r="C535" t="s">
        <v>1350</v>
      </c>
      <c r="D535" s="281">
        <v>42174</v>
      </c>
      <c r="E535" s="8">
        <v>702271</v>
      </c>
      <c r="F535" s="13" t="s">
        <v>244</v>
      </c>
      <c r="G535" s="284" t="s">
        <v>275</v>
      </c>
      <c r="H535" s="40">
        <v>300</v>
      </c>
      <c r="I535" s="40">
        <v>-133.15</v>
      </c>
      <c r="J535" s="40">
        <v>-133.56</v>
      </c>
      <c r="K535" s="40">
        <v>33.29</v>
      </c>
      <c r="L535" s="40">
        <v>1</v>
      </c>
    </row>
    <row r="536" spans="2:12" hidden="1" outlineLevel="2" x14ac:dyDescent="0.25">
      <c r="B536" s="8">
        <v>118969</v>
      </c>
      <c r="C536" t="s">
        <v>1350</v>
      </c>
      <c r="D536" s="281">
        <v>42177</v>
      </c>
      <c r="E536" s="8">
        <v>702271</v>
      </c>
      <c r="F536" s="13" t="s">
        <v>244</v>
      </c>
      <c r="G536" s="284" t="s">
        <v>275</v>
      </c>
      <c r="H536" s="40">
        <v>392.6</v>
      </c>
      <c r="I536" s="40">
        <v>-133.15</v>
      </c>
      <c r="J536" s="40">
        <v>-226.16</v>
      </c>
      <c r="K536" s="40">
        <v>33.29</v>
      </c>
      <c r="L536" s="40">
        <v>1</v>
      </c>
    </row>
    <row r="537" spans="2:12" hidden="1" outlineLevel="2" x14ac:dyDescent="0.25">
      <c r="B537" s="8">
        <v>118969</v>
      </c>
      <c r="C537" t="s">
        <v>1350</v>
      </c>
      <c r="D537" s="281">
        <v>42178</v>
      </c>
      <c r="E537" s="8">
        <v>702271</v>
      </c>
      <c r="F537" s="13" t="s">
        <v>244</v>
      </c>
      <c r="G537" s="284" t="s">
        <v>275</v>
      </c>
      <c r="H537" s="40">
        <v>300</v>
      </c>
      <c r="I537" s="40">
        <v>-133.15</v>
      </c>
      <c r="J537" s="40">
        <v>-133.56</v>
      </c>
      <c r="K537" s="40">
        <v>33.29</v>
      </c>
      <c r="L537" s="40">
        <v>1</v>
      </c>
    </row>
    <row r="538" spans="2:12" hidden="1" outlineLevel="2" x14ac:dyDescent="0.25">
      <c r="B538" s="8">
        <v>118969</v>
      </c>
      <c r="C538" t="s">
        <v>1350</v>
      </c>
      <c r="D538" s="281">
        <v>42179</v>
      </c>
      <c r="E538" s="8">
        <v>702271</v>
      </c>
      <c r="F538" s="13" t="s">
        <v>244</v>
      </c>
      <c r="G538" s="284" t="s">
        <v>275</v>
      </c>
      <c r="H538" s="40">
        <v>743</v>
      </c>
      <c r="I538" s="40">
        <v>-206.58</v>
      </c>
      <c r="J538" s="40">
        <v>-484.77</v>
      </c>
      <c r="K538" s="40">
        <v>51.65</v>
      </c>
      <c r="L538" s="40">
        <v>1</v>
      </c>
    </row>
    <row r="539" spans="2:12" hidden="1" outlineLevel="2" x14ac:dyDescent="0.25">
      <c r="B539" s="8">
        <v>118969</v>
      </c>
      <c r="C539" t="s">
        <v>1350</v>
      </c>
      <c r="D539" s="281">
        <v>42180</v>
      </c>
      <c r="E539" s="8">
        <v>702271</v>
      </c>
      <c r="F539" s="13" t="s">
        <v>244</v>
      </c>
      <c r="G539" s="284" t="s">
        <v>275</v>
      </c>
      <c r="H539" s="40">
        <v>300</v>
      </c>
      <c r="I539" s="40">
        <v>-133.15</v>
      </c>
      <c r="J539" s="40">
        <v>-133.56</v>
      </c>
      <c r="K539" s="40">
        <v>33.29</v>
      </c>
      <c r="L539" s="40">
        <v>1</v>
      </c>
    </row>
    <row r="540" spans="2:12" hidden="1" outlineLevel="2" x14ac:dyDescent="0.25">
      <c r="B540" s="8">
        <v>118969</v>
      </c>
      <c r="C540" t="s">
        <v>1350</v>
      </c>
      <c r="D540" s="281">
        <v>42181</v>
      </c>
      <c r="E540" s="8">
        <v>702271</v>
      </c>
      <c r="F540" s="13" t="s">
        <v>244</v>
      </c>
      <c r="G540" s="284" t="s">
        <v>275</v>
      </c>
      <c r="H540" s="40">
        <v>300</v>
      </c>
      <c r="I540" s="40">
        <v>-133.15</v>
      </c>
      <c r="J540" s="40">
        <v>-133.56</v>
      </c>
      <c r="K540" s="40">
        <v>33.29</v>
      </c>
      <c r="L540" s="40">
        <v>1</v>
      </c>
    </row>
    <row r="541" spans="2:12" hidden="1" outlineLevel="2" x14ac:dyDescent="0.25">
      <c r="B541" s="8">
        <v>118969</v>
      </c>
      <c r="C541" t="s">
        <v>1350</v>
      </c>
      <c r="D541" s="281">
        <v>42184</v>
      </c>
      <c r="E541" s="8">
        <v>702271</v>
      </c>
      <c r="F541" s="13" t="s">
        <v>244</v>
      </c>
      <c r="G541" s="284" t="s">
        <v>275</v>
      </c>
      <c r="H541" s="40">
        <v>392.6</v>
      </c>
      <c r="I541" s="40">
        <v>-133.15</v>
      </c>
      <c r="J541" s="40">
        <v>-226.16</v>
      </c>
      <c r="K541" s="40">
        <v>33.29</v>
      </c>
      <c r="L541" s="40">
        <v>1</v>
      </c>
    </row>
    <row r="542" spans="2:12" hidden="1" outlineLevel="2" x14ac:dyDescent="0.25">
      <c r="B542" s="8">
        <v>118969</v>
      </c>
      <c r="C542" t="s">
        <v>1350</v>
      </c>
      <c r="D542" s="281">
        <v>42185</v>
      </c>
      <c r="E542" s="8">
        <v>702271</v>
      </c>
      <c r="F542" s="13" t="s">
        <v>244</v>
      </c>
      <c r="G542" s="284" t="s">
        <v>275</v>
      </c>
      <c r="H542" s="40">
        <v>300</v>
      </c>
      <c r="I542" s="40">
        <v>-133.15</v>
      </c>
      <c r="J542" s="40">
        <v>-133.56</v>
      </c>
      <c r="K542" s="40">
        <v>33.29</v>
      </c>
      <c r="L542" s="40">
        <v>1</v>
      </c>
    </row>
    <row r="543" spans="2:12" hidden="1" outlineLevel="2" x14ac:dyDescent="0.25">
      <c r="B543" s="8">
        <v>118969</v>
      </c>
      <c r="C543" t="s">
        <v>1350</v>
      </c>
      <c r="D543" s="281">
        <v>42186</v>
      </c>
      <c r="E543" s="8">
        <v>702271</v>
      </c>
      <c r="F543" s="13" t="s">
        <v>244</v>
      </c>
      <c r="G543" s="284" t="s">
        <v>275</v>
      </c>
      <c r="H543" s="40">
        <v>300</v>
      </c>
      <c r="I543" s="40">
        <v>-133.15</v>
      </c>
      <c r="J543" s="40">
        <v>-133.56</v>
      </c>
      <c r="K543" s="40">
        <v>33.29</v>
      </c>
      <c r="L543" s="40">
        <v>1</v>
      </c>
    </row>
    <row r="544" spans="2:12" hidden="1" outlineLevel="2" x14ac:dyDescent="0.25">
      <c r="B544" s="8">
        <v>118969</v>
      </c>
      <c r="C544" t="s">
        <v>1350</v>
      </c>
      <c r="D544" s="281">
        <v>42187</v>
      </c>
      <c r="E544" s="8">
        <v>702271</v>
      </c>
      <c r="F544" s="13" t="s">
        <v>244</v>
      </c>
      <c r="G544" s="284" t="s">
        <v>275</v>
      </c>
      <c r="H544" s="40">
        <v>743</v>
      </c>
      <c r="I544" s="40">
        <v>-206.95</v>
      </c>
      <c r="J544" s="40">
        <v>-484.31</v>
      </c>
      <c r="K544" s="40">
        <v>51.74</v>
      </c>
      <c r="L544" s="40">
        <v>1</v>
      </c>
    </row>
    <row r="545" spans="2:12" hidden="1" outlineLevel="2" x14ac:dyDescent="0.25">
      <c r="B545" s="8">
        <v>118969</v>
      </c>
      <c r="C545" t="s">
        <v>1350</v>
      </c>
      <c r="D545" s="281">
        <v>42191</v>
      </c>
      <c r="E545" s="8">
        <v>702271</v>
      </c>
      <c r="F545" s="13" t="s">
        <v>244</v>
      </c>
      <c r="G545" s="284" t="s">
        <v>275</v>
      </c>
      <c r="H545" s="40">
        <v>392.6</v>
      </c>
      <c r="I545" s="40">
        <v>-133.15</v>
      </c>
      <c r="J545" s="40">
        <v>-226.16</v>
      </c>
      <c r="K545" s="40">
        <v>33.29</v>
      </c>
      <c r="L545" s="40">
        <v>1</v>
      </c>
    </row>
    <row r="546" spans="2:12" hidden="1" outlineLevel="2" x14ac:dyDescent="0.25">
      <c r="B546" s="8">
        <v>118969</v>
      </c>
      <c r="C546" t="s">
        <v>1350</v>
      </c>
      <c r="D546" s="281">
        <v>42192</v>
      </c>
      <c r="E546" s="8">
        <v>702271</v>
      </c>
      <c r="F546" s="13" t="s">
        <v>244</v>
      </c>
      <c r="G546" s="284" t="s">
        <v>275</v>
      </c>
      <c r="H546" s="40">
        <v>300</v>
      </c>
      <c r="I546" s="40">
        <v>-133.15</v>
      </c>
      <c r="J546" s="40">
        <v>-133.56</v>
      </c>
      <c r="K546" s="40">
        <v>33.29</v>
      </c>
      <c r="L546" s="40">
        <v>1</v>
      </c>
    </row>
    <row r="547" spans="2:12" hidden="1" outlineLevel="2" x14ac:dyDescent="0.25">
      <c r="B547" s="8">
        <v>118969</v>
      </c>
      <c r="C547" t="s">
        <v>1350</v>
      </c>
      <c r="D547" s="281">
        <v>42193</v>
      </c>
      <c r="E547" s="8">
        <v>702271</v>
      </c>
      <c r="F547" s="13" t="s">
        <v>244</v>
      </c>
      <c r="G547" s="284" t="s">
        <v>275</v>
      </c>
      <c r="H547" s="40">
        <v>743</v>
      </c>
      <c r="I547" s="40">
        <v>-206.95</v>
      </c>
      <c r="J547" s="40">
        <v>-484.31</v>
      </c>
      <c r="K547" s="40">
        <v>51.74</v>
      </c>
      <c r="L547" s="40">
        <v>1</v>
      </c>
    </row>
    <row r="548" spans="2:12" hidden="1" outlineLevel="2" x14ac:dyDescent="0.25">
      <c r="B548" s="8">
        <v>118969</v>
      </c>
      <c r="C548" t="s">
        <v>1350</v>
      </c>
      <c r="D548" s="281">
        <v>42194</v>
      </c>
      <c r="E548" s="8">
        <v>702271</v>
      </c>
      <c r="F548" s="13" t="s">
        <v>244</v>
      </c>
      <c r="G548" s="284" t="s">
        <v>275</v>
      </c>
      <c r="H548" s="40">
        <v>300</v>
      </c>
      <c r="I548" s="40">
        <v>-133.15</v>
      </c>
      <c r="J548" s="40">
        <v>-133.56</v>
      </c>
      <c r="K548" s="40">
        <v>33.29</v>
      </c>
      <c r="L548" s="40">
        <v>1</v>
      </c>
    </row>
    <row r="549" spans="2:12" hidden="1" outlineLevel="2" x14ac:dyDescent="0.25">
      <c r="B549" s="8">
        <v>118969</v>
      </c>
      <c r="C549" t="s">
        <v>1350</v>
      </c>
      <c r="D549" s="281">
        <v>42195</v>
      </c>
      <c r="E549" s="8">
        <v>702271</v>
      </c>
      <c r="F549" s="13" t="s">
        <v>244</v>
      </c>
      <c r="G549" s="284" t="s">
        <v>275</v>
      </c>
      <c r="H549" s="40">
        <v>300</v>
      </c>
      <c r="I549" s="40">
        <v>-133.15</v>
      </c>
      <c r="J549" s="40">
        <v>-133.56</v>
      </c>
      <c r="K549" s="40">
        <v>33.29</v>
      </c>
      <c r="L549" s="40">
        <v>1</v>
      </c>
    </row>
    <row r="550" spans="2:12" hidden="1" outlineLevel="2" x14ac:dyDescent="0.25">
      <c r="B550" s="8">
        <v>118969</v>
      </c>
      <c r="C550" t="s">
        <v>1350</v>
      </c>
      <c r="D550" s="281">
        <v>42205</v>
      </c>
      <c r="E550" s="8">
        <v>702271</v>
      </c>
      <c r="F550" s="13" t="s">
        <v>244</v>
      </c>
      <c r="G550" s="284" t="s">
        <v>275</v>
      </c>
      <c r="H550" s="40">
        <v>392.6</v>
      </c>
      <c r="I550" s="40">
        <v>-133.15</v>
      </c>
      <c r="J550" s="40">
        <v>-226.16</v>
      </c>
      <c r="K550" s="40">
        <v>33.29</v>
      </c>
      <c r="L550" s="40">
        <v>1</v>
      </c>
    </row>
    <row r="551" spans="2:12" hidden="1" outlineLevel="2" x14ac:dyDescent="0.25">
      <c r="B551" s="8">
        <v>118969</v>
      </c>
      <c r="C551" t="s">
        <v>1350</v>
      </c>
      <c r="D551" s="281">
        <v>42206</v>
      </c>
      <c r="E551" s="8">
        <v>702271</v>
      </c>
      <c r="F551" s="13" t="s">
        <v>244</v>
      </c>
      <c r="G551" s="284" t="s">
        <v>275</v>
      </c>
      <c r="H551" s="40">
        <v>743</v>
      </c>
      <c r="I551" s="40">
        <v>-206.95</v>
      </c>
      <c r="J551" s="40">
        <v>-484.31</v>
      </c>
      <c r="K551" s="40">
        <v>51.74</v>
      </c>
      <c r="L551" s="40">
        <v>1</v>
      </c>
    </row>
    <row r="552" spans="2:12" hidden="1" outlineLevel="2" x14ac:dyDescent="0.25">
      <c r="B552" s="8">
        <v>118969</v>
      </c>
      <c r="C552" t="s">
        <v>1350</v>
      </c>
      <c r="D552" s="281">
        <v>42207</v>
      </c>
      <c r="E552" s="8">
        <v>702271</v>
      </c>
      <c r="F552" s="13" t="s">
        <v>244</v>
      </c>
      <c r="G552" s="284" t="s">
        <v>275</v>
      </c>
      <c r="H552" s="40">
        <v>300</v>
      </c>
      <c r="I552" s="40">
        <v>-133.15</v>
      </c>
      <c r="J552" s="40">
        <v>-133.56</v>
      </c>
      <c r="K552" s="40">
        <v>33.29</v>
      </c>
      <c r="L552" s="40">
        <v>1</v>
      </c>
    </row>
    <row r="553" spans="2:12" hidden="1" outlineLevel="2" x14ac:dyDescent="0.25">
      <c r="B553" s="8">
        <v>118969</v>
      </c>
      <c r="C553" t="s">
        <v>1350</v>
      </c>
      <c r="D553" s="281">
        <v>42208</v>
      </c>
      <c r="E553" s="8">
        <v>702271</v>
      </c>
      <c r="F553" s="13" t="s">
        <v>244</v>
      </c>
      <c r="G553" s="284" t="s">
        <v>275</v>
      </c>
      <c r="H553" s="40">
        <v>300</v>
      </c>
      <c r="I553" s="40">
        <v>-133.15</v>
      </c>
      <c r="J553" s="40">
        <v>-133.56</v>
      </c>
      <c r="K553" s="40">
        <v>33.29</v>
      </c>
      <c r="L553" s="40">
        <v>1</v>
      </c>
    </row>
    <row r="554" spans="2:12" hidden="1" outlineLevel="2" x14ac:dyDescent="0.25">
      <c r="B554" s="8">
        <v>118969</v>
      </c>
      <c r="C554" t="s">
        <v>1350</v>
      </c>
      <c r="D554" s="281">
        <v>42209</v>
      </c>
      <c r="E554" s="8">
        <v>702271</v>
      </c>
      <c r="F554" s="13" t="s">
        <v>244</v>
      </c>
      <c r="G554" s="284" t="s">
        <v>275</v>
      </c>
      <c r="H554" s="40">
        <v>300</v>
      </c>
      <c r="I554" s="40">
        <v>-133.15</v>
      </c>
      <c r="J554" s="40">
        <v>-133.56</v>
      </c>
      <c r="K554" s="40">
        <v>33.29</v>
      </c>
      <c r="L554" s="40">
        <v>1</v>
      </c>
    </row>
    <row r="555" spans="2:12" hidden="1" outlineLevel="2" x14ac:dyDescent="0.25">
      <c r="B555" s="8">
        <v>118969</v>
      </c>
      <c r="C555" t="s">
        <v>1350</v>
      </c>
      <c r="D555" s="281">
        <v>42212</v>
      </c>
      <c r="E555" s="8">
        <v>702271</v>
      </c>
      <c r="F555" s="13" t="s">
        <v>244</v>
      </c>
      <c r="G555" s="284" t="s">
        <v>275</v>
      </c>
      <c r="H555" s="40">
        <v>1079.2</v>
      </c>
      <c r="I555" s="40">
        <v>-224.4</v>
      </c>
      <c r="J555" s="40">
        <v>-798.7</v>
      </c>
      <c r="K555" s="40">
        <v>56.1</v>
      </c>
      <c r="L555" s="40">
        <v>1</v>
      </c>
    </row>
    <row r="556" spans="2:12" hidden="1" outlineLevel="2" x14ac:dyDescent="0.25">
      <c r="B556" s="8">
        <v>118969</v>
      </c>
      <c r="C556" t="s">
        <v>1350</v>
      </c>
      <c r="D556" s="281">
        <v>42213</v>
      </c>
      <c r="E556" s="8">
        <v>702271</v>
      </c>
      <c r="F556" s="13" t="s">
        <v>244</v>
      </c>
      <c r="G556" s="284" t="s">
        <v>275</v>
      </c>
      <c r="H556" s="40">
        <v>300</v>
      </c>
      <c r="I556" s="40">
        <v>-133.15</v>
      </c>
      <c r="J556" s="40">
        <v>-133.56</v>
      </c>
      <c r="K556" s="40">
        <v>33.29</v>
      </c>
      <c r="L556" s="40">
        <v>1</v>
      </c>
    </row>
    <row r="557" spans="2:12" hidden="1" outlineLevel="2" x14ac:dyDescent="0.25">
      <c r="B557" s="8">
        <v>118969</v>
      </c>
      <c r="C557" t="s">
        <v>1350</v>
      </c>
      <c r="D557" s="281">
        <v>42214</v>
      </c>
      <c r="E557" s="8">
        <v>702271</v>
      </c>
      <c r="F557" s="13" t="s">
        <v>244</v>
      </c>
      <c r="G557" s="284" t="s">
        <v>275</v>
      </c>
      <c r="H557" s="40">
        <v>300</v>
      </c>
      <c r="I557" s="40">
        <v>-133.15</v>
      </c>
      <c r="J557" s="40">
        <v>-133.56</v>
      </c>
      <c r="K557" s="40">
        <v>33.29</v>
      </c>
      <c r="L557" s="40">
        <v>1</v>
      </c>
    </row>
    <row r="558" spans="2:12" hidden="1" outlineLevel="2" x14ac:dyDescent="0.25">
      <c r="B558" s="8">
        <v>118969</v>
      </c>
      <c r="C558" t="s">
        <v>1350</v>
      </c>
      <c r="D558" s="281">
        <v>42215</v>
      </c>
      <c r="E558" s="8">
        <v>702271</v>
      </c>
      <c r="F558" s="13" t="s">
        <v>244</v>
      </c>
      <c r="G558" s="284" t="s">
        <v>275</v>
      </c>
      <c r="H558" s="40">
        <v>300</v>
      </c>
      <c r="I558" s="40">
        <v>-133.15</v>
      </c>
      <c r="J558" s="40">
        <v>-133.56</v>
      </c>
      <c r="K558" s="40">
        <v>33.29</v>
      </c>
      <c r="L558" s="40">
        <v>1</v>
      </c>
    </row>
    <row r="559" spans="2:12" hidden="1" outlineLevel="2" x14ac:dyDescent="0.25">
      <c r="B559" s="8">
        <v>118969</v>
      </c>
      <c r="C559" t="s">
        <v>1350</v>
      </c>
      <c r="D559" s="281">
        <v>42216</v>
      </c>
      <c r="E559" s="8">
        <v>702271</v>
      </c>
      <c r="F559" s="13" t="s">
        <v>244</v>
      </c>
      <c r="G559" s="284" t="s">
        <v>275</v>
      </c>
      <c r="H559" s="40">
        <v>300</v>
      </c>
      <c r="I559" s="40">
        <v>-133.15</v>
      </c>
      <c r="J559" s="40">
        <v>-133.56</v>
      </c>
      <c r="K559" s="40">
        <v>33.29</v>
      </c>
      <c r="L559" s="40">
        <v>1</v>
      </c>
    </row>
    <row r="560" spans="2:12" hidden="1" outlineLevel="2" x14ac:dyDescent="0.25">
      <c r="B560" s="8">
        <v>118969</v>
      </c>
      <c r="C560" t="s">
        <v>1350</v>
      </c>
      <c r="D560" s="281">
        <v>42219</v>
      </c>
      <c r="E560" s="8">
        <v>702271</v>
      </c>
      <c r="F560" s="13" t="s">
        <v>244</v>
      </c>
      <c r="G560" s="284" t="s">
        <v>275</v>
      </c>
      <c r="H560" s="40">
        <v>392.6</v>
      </c>
      <c r="I560" s="40">
        <v>-133.15</v>
      </c>
      <c r="J560" s="40">
        <v>-226.16</v>
      </c>
      <c r="K560" s="40">
        <v>33.29</v>
      </c>
      <c r="L560" s="40">
        <v>1</v>
      </c>
    </row>
    <row r="561" spans="2:12" hidden="1" outlineLevel="2" x14ac:dyDescent="0.25">
      <c r="B561" s="8">
        <v>118969</v>
      </c>
      <c r="C561" t="s">
        <v>1350</v>
      </c>
      <c r="D561" s="281">
        <v>42220</v>
      </c>
      <c r="E561" s="8">
        <v>702271</v>
      </c>
      <c r="F561" s="13" t="s">
        <v>244</v>
      </c>
      <c r="G561" s="284" t="s">
        <v>275</v>
      </c>
      <c r="H561" s="40">
        <v>300</v>
      </c>
      <c r="I561" s="40">
        <v>-133.15</v>
      </c>
      <c r="J561" s="40">
        <v>-133.56</v>
      </c>
      <c r="K561" s="40">
        <v>33.29</v>
      </c>
      <c r="L561" s="40">
        <v>1</v>
      </c>
    </row>
    <row r="562" spans="2:12" hidden="1" outlineLevel="2" x14ac:dyDescent="0.25">
      <c r="B562" s="8">
        <v>118969</v>
      </c>
      <c r="C562" t="s">
        <v>1350</v>
      </c>
      <c r="D562" s="281">
        <v>42221</v>
      </c>
      <c r="E562" s="8">
        <v>702271</v>
      </c>
      <c r="F562" s="13" t="s">
        <v>244</v>
      </c>
      <c r="G562" s="284" t="s">
        <v>275</v>
      </c>
      <c r="H562" s="40">
        <v>743</v>
      </c>
      <c r="I562" s="40">
        <v>-206.95</v>
      </c>
      <c r="J562" s="40">
        <v>-484.31</v>
      </c>
      <c r="K562" s="40">
        <v>51.74</v>
      </c>
      <c r="L562" s="40">
        <v>1</v>
      </c>
    </row>
    <row r="563" spans="2:12" hidden="1" outlineLevel="2" x14ac:dyDescent="0.25">
      <c r="B563" s="8">
        <v>118969</v>
      </c>
      <c r="C563" t="s">
        <v>1350</v>
      </c>
      <c r="D563" s="281">
        <v>42222</v>
      </c>
      <c r="E563" s="8">
        <v>702271</v>
      </c>
      <c r="F563" s="13" t="s">
        <v>244</v>
      </c>
      <c r="G563" s="284" t="s">
        <v>275</v>
      </c>
      <c r="H563" s="40">
        <v>300</v>
      </c>
      <c r="I563" s="40">
        <v>-133.15</v>
      </c>
      <c r="J563" s="40">
        <v>-133.56</v>
      </c>
      <c r="K563" s="40">
        <v>33.29</v>
      </c>
      <c r="L563" s="40">
        <v>1</v>
      </c>
    </row>
    <row r="564" spans="2:12" hidden="1" outlineLevel="2" x14ac:dyDescent="0.25">
      <c r="B564" s="8">
        <v>118969</v>
      </c>
      <c r="C564" t="s">
        <v>1350</v>
      </c>
      <c r="D564" s="281">
        <v>42223</v>
      </c>
      <c r="E564" s="8">
        <v>702271</v>
      </c>
      <c r="F564" s="13" t="s">
        <v>244</v>
      </c>
      <c r="G564" s="284" t="s">
        <v>275</v>
      </c>
      <c r="H564" s="40">
        <v>300</v>
      </c>
      <c r="I564" s="40">
        <v>-133.15</v>
      </c>
      <c r="J564" s="40">
        <v>-133.56</v>
      </c>
      <c r="K564" s="40">
        <v>33.29</v>
      </c>
      <c r="L564" s="40">
        <v>1</v>
      </c>
    </row>
    <row r="565" spans="2:12" hidden="1" outlineLevel="2" x14ac:dyDescent="0.25">
      <c r="B565" s="8">
        <v>118969</v>
      </c>
      <c r="C565" t="s">
        <v>1350</v>
      </c>
      <c r="D565" s="281">
        <v>42226</v>
      </c>
      <c r="E565" s="8">
        <v>702271</v>
      </c>
      <c r="F565" s="13" t="s">
        <v>244</v>
      </c>
      <c r="G565" s="284" t="s">
        <v>275</v>
      </c>
      <c r="H565" s="40">
        <v>300</v>
      </c>
      <c r="I565" s="40">
        <v>-133.15</v>
      </c>
      <c r="J565" s="40">
        <v>-133.56</v>
      </c>
      <c r="K565" s="40">
        <v>33.29</v>
      </c>
      <c r="L565" s="40">
        <v>1</v>
      </c>
    </row>
    <row r="566" spans="2:12" hidden="1" outlineLevel="2" x14ac:dyDescent="0.25">
      <c r="B566" s="8">
        <v>1128516</v>
      </c>
      <c r="C566" t="s">
        <v>1389</v>
      </c>
      <c r="D566" s="281">
        <v>42227</v>
      </c>
      <c r="E566" s="8">
        <v>797017</v>
      </c>
      <c r="F566" s="13" t="s">
        <v>244</v>
      </c>
      <c r="G566" s="284" t="s">
        <v>275</v>
      </c>
      <c r="H566" s="40">
        <v>803.15</v>
      </c>
      <c r="I566" s="40">
        <v>-139.44</v>
      </c>
      <c r="J566" s="40">
        <v>-663.71</v>
      </c>
      <c r="K566" s="40">
        <v>0</v>
      </c>
      <c r="L566" s="40">
        <v>1</v>
      </c>
    </row>
    <row r="567" spans="2:12" hidden="1" outlineLevel="2" x14ac:dyDescent="0.25">
      <c r="B567" s="8">
        <v>118969</v>
      </c>
      <c r="C567" t="s">
        <v>1350</v>
      </c>
      <c r="D567" s="281">
        <v>42241</v>
      </c>
      <c r="E567" s="8">
        <v>702271</v>
      </c>
      <c r="F567" s="13" t="s">
        <v>244</v>
      </c>
      <c r="G567" s="284" t="s">
        <v>275</v>
      </c>
      <c r="H567" s="40">
        <v>204.87</v>
      </c>
      <c r="I567" s="40">
        <v>-23.12</v>
      </c>
      <c r="J567" s="40">
        <v>-181.75</v>
      </c>
      <c r="K567" s="40">
        <v>0</v>
      </c>
      <c r="L567" s="40">
        <v>1</v>
      </c>
    </row>
    <row r="568" spans="2:12" hidden="1" outlineLevel="2" x14ac:dyDescent="0.25">
      <c r="B568" s="8">
        <v>1732218</v>
      </c>
      <c r="C568" t="s">
        <v>1467</v>
      </c>
      <c r="D568" s="281">
        <v>42284</v>
      </c>
      <c r="E568" s="8">
        <v>584367</v>
      </c>
      <c r="F568" s="13" t="s">
        <v>244</v>
      </c>
      <c r="G568" s="284" t="s">
        <v>275</v>
      </c>
      <c r="H568" s="40">
        <v>1915.6</v>
      </c>
      <c r="I568" s="40">
        <v>-386.02</v>
      </c>
      <c r="J568" s="40">
        <v>-946.38</v>
      </c>
      <c r="K568" s="40">
        <v>583.20000000000005</v>
      </c>
      <c r="L568" s="40">
        <v>1</v>
      </c>
    </row>
    <row r="569" spans="2:12" hidden="1" outlineLevel="2" x14ac:dyDescent="0.25">
      <c r="B569" s="8">
        <v>1732218</v>
      </c>
      <c r="C569" t="s">
        <v>1467</v>
      </c>
      <c r="D569" s="281">
        <v>42297</v>
      </c>
      <c r="E569" s="8">
        <v>584367</v>
      </c>
      <c r="F569" s="13" t="s">
        <v>244</v>
      </c>
      <c r="G569" s="284" t="s">
        <v>275</v>
      </c>
      <c r="H569" s="40">
        <v>318.10000000000002</v>
      </c>
      <c r="I569" s="40">
        <v>-140.25</v>
      </c>
      <c r="J569" s="40">
        <v>-177.85</v>
      </c>
      <c r="K569" s="40">
        <v>0</v>
      </c>
      <c r="L569" s="40">
        <v>1</v>
      </c>
    </row>
    <row r="570" spans="2:12" hidden="1" outlineLevel="2" x14ac:dyDescent="0.25">
      <c r="B570" s="8">
        <v>1732218</v>
      </c>
      <c r="C570" t="s">
        <v>1467</v>
      </c>
      <c r="D570" s="281">
        <v>42297</v>
      </c>
      <c r="E570" s="8">
        <v>584367</v>
      </c>
      <c r="F570" s="13" t="s">
        <v>244</v>
      </c>
      <c r="G570" s="284" t="s">
        <v>275</v>
      </c>
      <c r="H570" s="40">
        <v>318.10000000000002</v>
      </c>
      <c r="I570" s="40">
        <v>-140.25</v>
      </c>
      <c r="J570" s="40">
        <v>-177.85</v>
      </c>
      <c r="K570" s="40">
        <v>0</v>
      </c>
      <c r="L570" s="40">
        <v>1</v>
      </c>
    </row>
    <row r="571" spans="2:12" hidden="1" outlineLevel="2" x14ac:dyDescent="0.25">
      <c r="B571" s="8">
        <v>1732218</v>
      </c>
      <c r="C571" t="s">
        <v>1467</v>
      </c>
      <c r="D571" s="281">
        <v>42298</v>
      </c>
      <c r="E571" s="8">
        <v>584367</v>
      </c>
      <c r="F571" s="13" t="s">
        <v>244</v>
      </c>
      <c r="G571" s="284" t="s">
        <v>275</v>
      </c>
      <c r="H571" s="40">
        <v>1965</v>
      </c>
      <c r="I571" s="40">
        <v>-561.4</v>
      </c>
      <c r="J571" s="40">
        <v>-1403.6</v>
      </c>
      <c r="K571" s="40">
        <v>0</v>
      </c>
      <c r="L571" s="40">
        <v>1</v>
      </c>
    </row>
    <row r="572" spans="2:12" hidden="1" outlineLevel="2" x14ac:dyDescent="0.25">
      <c r="B572" s="8">
        <v>1732218</v>
      </c>
      <c r="C572" t="s">
        <v>1467</v>
      </c>
      <c r="D572" s="281">
        <v>42299</v>
      </c>
      <c r="E572" s="8">
        <v>584367</v>
      </c>
      <c r="F572" s="13" t="s">
        <v>244</v>
      </c>
      <c r="G572" s="284" t="s">
        <v>275</v>
      </c>
      <c r="H572" s="40">
        <v>1522</v>
      </c>
      <c r="I572" s="40">
        <v>-469.15</v>
      </c>
      <c r="J572" s="40">
        <v>-1052.8499999999999</v>
      </c>
      <c r="K572" s="40">
        <v>0</v>
      </c>
      <c r="L572" s="40">
        <v>1</v>
      </c>
    </row>
    <row r="573" spans="2:12" hidden="1" outlineLevel="2" x14ac:dyDescent="0.25">
      <c r="B573" s="8">
        <v>1732218</v>
      </c>
      <c r="C573" t="s">
        <v>1467</v>
      </c>
      <c r="D573" s="281">
        <v>42303</v>
      </c>
      <c r="E573" s="8">
        <v>584367</v>
      </c>
      <c r="F573" s="13" t="s">
        <v>244</v>
      </c>
      <c r="G573" s="284" t="s">
        <v>275</v>
      </c>
      <c r="H573" s="40">
        <v>1522</v>
      </c>
      <c r="I573" s="40">
        <v>-469.15</v>
      </c>
      <c r="J573" s="40">
        <v>-1052.8499999999999</v>
      </c>
      <c r="K573" s="40">
        <v>0</v>
      </c>
      <c r="L573" s="40">
        <v>1</v>
      </c>
    </row>
    <row r="574" spans="2:12" hidden="1" outlineLevel="2" x14ac:dyDescent="0.25">
      <c r="B574" s="8">
        <v>1732218</v>
      </c>
      <c r="C574" t="s">
        <v>1467</v>
      </c>
      <c r="D574" s="281">
        <v>42304</v>
      </c>
      <c r="E574" s="8">
        <v>584367</v>
      </c>
      <c r="F574" s="13" t="s">
        <v>244</v>
      </c>
      <c r="G574" s="284" t="s">
        <v>275</v>
      </c>
      <c r="H574" s="40">
        <v>1522</v>
      </c>
      <c r="I574" s="40">
        <v>-469.15</v>
      </c>
      <c r="J574" s="40">
        <v>-1052.8499999999999</v>
      </c>
      <c r="K574" s="40">
        <v>0</v>
      </c>
      <c r="L574" s="40">
        <v>1</v>
      </c>
    </row>
    <row r="575" spans="2:12" hidden="1" outlineLevel="2" x14ac:dyDescent="0.25">
      <c r="B575" s="8">
        <v>1732218</v>
      </c>
      <c r="C575" t="s">
        <v>1467</v>
      </c>
      <c r="D575" s="281">
        <v>42305</v>
      </c>
      <c r="E575" s="8">
        <v>584367</v>
      </c>
      <c r="F575" s="13" t="s">
        <v>244</v>
      </c>
      <c r="G575" s="284" t="s">
        <v>275</v>
      </c>
      <c r="H575" s="40">
        <v>2057.6</v>
      </c>
      <c r="I575" s="40">
        <v>-561.4</v>
      </c>
      <c r="J575" s="40">
        <v>-1496.2</v>
      </c>
      <c r="K575" s="40">
        <v>0</v>
      </c>
      <c r="L575" s="40">
        <v>1</v>
      </c>
    </row>
    <row r="576" spans="2:12" hidden="1" outlineLevel="2" x14ac:dyDescent="0.25">
      <c r="B576" s="8">
        <v>1732218</v>
      </c>
      <c r="C576" t="s">
        <v>1467</v>
      </c>
      <c r="D576" s="281">
        <v>42306</v>
      </c>
      <c r="E576" s="8">
        <v>584367</v>
      </c>
      <c r="F576" s="13" t="s">
        <v>244</v>
      </c>
      <c r="G576" s="284" t="s">
        <v>275</v>
      </c>
      <c r="H576" s="40">
        <v>1522</v>
      </c>
      <c r="I576" s="40">
        <v>-469.15</v>
      </c>
      <c r="J576" s="40">
        <v>-1052.8499999999999</v>
      </c>
      <c r="K576" s="40">
        <v>0</v>
      </c>
      <c r="L576" s="40">
        <v>1</v>
      </c>
    </row>
    <row r="577" spans="2:12" hidden="1" outlineLevel="2" x14ac:dyDescent="0.25">
      <c r="B577" s="8">
        <v>1732218</v>
      </c>
      <c r="C577" t="s">
        <v>1467</v>
      </c>
      <c r="D577" s="281">
        <v>42310</v>
      </c>
      <c r="E577" s="8">
        <v>584367</v>
      </c>
      <c r="F577" s="13" t="s">
        <v>244</v>
      </c>
      <c r="G577" s="284" t="s">
        <v>275</v>
      </c>
      <c r="H577" s="40">
        <v>1522</v>
      </c>
      <c r="I577" s="40">
        <v>-469.15</v>
      </c>
      <c r="J577" s="40">
        <v>-1052.8499999999999</v>
      </c>
      <c r="K577" s="40">
        <v>0</v>
      </c>
      <c r="L577" s="40">
        <v>1</v>
      </c>
    </row>
    <row r="578" spans="2:12" hidden="1" outlineLevel="2" x14ac:dyDescent="0.25">
      <c r="B578" s="8">
        <v>1732218</v>
      </c>
      <c r="C578" t="s">
        <v>1467</v>
      </c>
      <c r="D578" s="281">
        <v>42311</v>
      </c>
      <c r="E578" s="8">
        <v>584367</v>
      </c>
      <c r="F578" s="13" t="s">
        <v>244</v>
      </c>
      <c r="G578" s="284" t="s">
        <v>275</v>
      </c>
      <c r="H578" s="40">
        <v>1522</v>
      </c>
      <c r="I578" s="40">
        <v>-469.15</v>
      </c>
      <c r="J578" s="40">
        <v>-1052.8499999999999</v>
      </c>
      <c r="K578" s="40">
        <v>0</v>
      </c>
      <c r="L578" s="40">
        <v>1</v>
      </c>
    </row>
    <row r="579" spans="2:12" hidden="1" outlineLevel="2" x14ac:dyDescent="0.25">
      <c r="B579" s="8">
        <v>1732218</v>
      </c>
      <c r="C579" t="s">
        <v>1467</v>
      </c>
      <c r="D579" s="281">
        <v>42312</v>
      </c>
      <c r="E579" s="8">
        <v>584367</v>
      </c>
      <c r="F579" s="13" t="s">
        <v>244</v>
      </c>
      <c r="G579" s="284" t="s">
        <v>275</v>
      </c>
      <c r="H579" s="40">
        <v>2057.6</v>
      </c>
      <c r="I579" s="40">
        <v>-561.4</v>
      </c>
      <c r="J579" s="40">
        <v>-1496.2</v>
      </c>
      <c r="K579" s="40">
        <v>0</v>
      </c>
      <c r="L579" s="40">
        <v>1</v>
      </c>
    </row>
    <row r="580" spans="2:12" hidden="1" outlineLevel="2" x14ac:dyDescent="0.25">
      <c r="B580" s="8">
        <v>1732218</v>
      </c>
      <c r="C580" t="s">
        <v>1467</v>
      </c>
      <c r="D580" s="281">
        <v>42314</v>
      </c>
      <c r="E580" s="8">
        <v>584367</v>
      </c>
      <c r="F580" s="13" t="s">
        <v>244</v>
      </c>
      <c r="G580" s="284" t="s">
        <v>275</v>
      </c>
      <c r="H580" s="40">
        <v>1522</v>
      </c>
      <c r="I580" s="40">
        <v>-469.15</v>
      </c>
      <c r="J580" s="40">
        <v>-1052.8499999999999</v>
      </c>
      <c r="K580" s="40">
        <v>0</v>
      </c>
      <c r="L580" s="40">
        <v>1</v>
      </c>
    </row>
    <row r="581" spans="2:12" hidden="1" outlineLevel="2" x14ac:dyDescent="0.25">
      <c r="B581" s="8">
        <v>1732218</v>
      </c>
      <c r="C581" t="s">
        <v>1467</v>
      </c>
      <c r="D581" s="281">
        <v>42317</v>
      </c>
      <c r="E581" s="8">
        <v>584367</v>
      </c>
      <c r="F581" s="13" t="s">
        <v>244</v>
      </c>
      <c r="G581" s="284" t="s">
        <v>275</v>
      </c>
      <c r="H581" s="40">
        <v>1522</v>
      </c>
      <c r="I581" s="40">
        <v>-469.15</v>
      </c>
      <c r="J581" s="40">
        <v>-1052.8499999999999</v>
      </c>
      <c r="K581" s="40">
        <v>0</v>
      </c>
      <c r="L581" s="40">
        <v>1</v>
      </c>
    </row>
    <row r="582" spans="2:12" hidden="1" outlineLevel="2" x14ac:dyDescent="0.25">
      <c r="B582" s="8">
        <v>1732218</v>
      </c>
      <c r="C582" t="s">
        <v>1467</v>
      </c>
      <c r="D582" s="281">
        <v>42320</v>
      </c>
      <c r="E582" s="8">
        <v>584367</v>
      </c>
      <c r="F582" s="13" t="s">
        <v>244</v>
      </c>
      <c r="G582" s="284" t="s">
        <v>275</v>
      </c>
      <c r="H582" s="40">
        <v>535.6</v>
      </c>
      <c r="I582" s="40">
        <v>-92.25</v>
      </c>
      <c r="J582" s="40">
        <v>-443.35</v>
      </c>
      <c r="K582" s="40">
        <v>0</v>
      </c>
      <c r="L582" s="40">
        <v>1</v>
      </c>
    </row>
    <row r="583" spans="2:12" hidden="1" outlineLevel="2" x14ac:dyDescent="0.25">
      <c r="B583" s="8">
        <v>1732218</v>
      </c>
      <c r="C583" t="s">
        <v>1467</v>
      </c>
      <c r="D583" s="281">
        <v>42333</v>
      </c>
      <c r="E583" s="8">
        <v>584367</v>
      </c>
      <c r="F583" s="13" t="s">
        <v>244</v>
      </c>
      <c r="G583" s="284" t="s">
        <v>275</v>
      </c>
      <c r="H583" s="40">
        <v>443</v>
      </c>
      <c r="I583" s="40">
        <v>-73.8</v>
      </c>
      <c r="J583" s="40">
        <v>-350.75</v>
      </c>
      <c r="K583" s="40">
        <v>18.45</v>
      </c>
      <c r="L583" s="40">
        <v>1</v>
      </c>
    </row>
    <row r="584" spans="2:12" hidden="1" outlineLevel="2" x14ac:dyDescent="0.25">
      <c r="B584" s="8">
        <v>1732218</v>
      </c>
      <c r="C584" t="s">
        <v>1467</v>
      </c>
      <c r="D584" s="281">
        <v>42341</v>
      </c>
      <c r="E584" s="8">
        <v>584367</v>
      </c>
      <c r="F584" s="13" t="s">
        <v>244</v>
      </c>
      <c r="G584" s="284" t="s">
        <v>275</v>
      </c>
      <c r="H584" s="40">
        <v>443</v>
      </c>
      <c r="I584" s="40">
        <v>-73.8</v>
      </c>
      <c r="J584" s="40">
        <v>-350.75</v>
      </c>
      <c r="K584" s="40">
        <v>18.45</v>
      </c>
      <c r="L584" s="40">
        <v>1</v>
      </c>
    </row>
    <row r="585" spans="2:12" hidden="1" outlineLevel="2" x14ac:dyDescent="0.25">
      <c r="B585" s="8">
        <v>1732218</v>
      </c>
      <c r="C585" t="s">
        <v>1467</v>
      </c>
      <c r="D585" s="281">
        <v>42348</v>
      </c>
      <c r="E585" s="8">
        <v>584367</v>
      </c>
      <c r="F585" s="13" t="s">
        <v>244</v>
      </c>
      <c r="G585" s="284" t="s">
        <v>275</v>
      </c>
      <c r="H585" s="40">
        <v>443</v>
      </c>
      <c r="I585" s="40">
        <v>-73.8</v>
      </c>
      <c r="J585" s="40">
        <v>-350.75</v>
      </c>
      <c r="K585" s="40">
        <v>18.45</v>
      </c>
      <c r="L585" s="40">
        <v>1</v>
      </c>
    </row>
    <row r="586" spans="2:12" hidden="1" outlineLevel="2" x14ac:dyDescent="0.25">
      <c r="B586" s="8">
        <v>1732218</v>
      </c>
      <c r="C586" t="s">
        <v>1467</v>
      </c>
      <c r="D586" s="281">
        <v>42354</v>
      </c>
      <c r="E586" s="8">
        <v>584367</v>
      </c>
      <c r="F586" s="13" t="s">
        <v>244</v>
      </c>
      <c r="G586" s="284" t="s">
        <v>275</v>
      </c>
      <c r="H586" s="40">
        <v>1522</v>
      </c>
      <c r="I586" s="40">
        <v>-375.32</v>
      </c>
      <c r="J586" s="40">
        <v>-1052.8499999999999</v>
      </c>
      <c r="K586" s="40">
        <v>93.83</v>
      </c>
      <c r="L586" s="40">
        <v>1</v>
      </c>
    </row>
    <row r="587" spans="2:12" hidden="1" outlineLevel="2" x14ac:dyDescent="0.25">
      <c r="B587" s="8">
        <v>1732218</v>
      </c>
      <c r="C587" t="s">
        <v>1467</v>
      </c>
      <c r="D587" s="281">
        <v>42355</v>
      </c>
      <c r="E587" s="8">
        <v>584367</v>
      </c>
      <c r="F587" s="13" t="s">
        <v>244</v>
      </c>
      <c r="G587" s="284" t="s">
        <v>275</v>
      </c>
      <c r="H587" s="40">
        <v>443</v>
      </c>
      <c r="I587" s="40">
        <v>-73.8</v>
      </c>
      <c r="J587" s="40">
        <v>-350.75</v>
      </c>
      <c r="K587" s="40">
        <v>18.45</v>
      </c>
      <c r="L587" s="40">
        <v>1</v>
      </c>
    </row>
    <row r="588" spans="2:12" s="279" customFormat="1" outlineLevel="1" collapsed="1" x14ac:dyDescent="0.25">
      <c r="B588" s="280"/>
      <c r="D588" s="285"/>
      <c r="E588" s="280"/>
      <c r="F588" s="319" t="s">
        <v>1497</v>
      </c>
      <c r="G588" s="290" t="s">
        <v>275</v>
      </c>
      <c r="H588" s="291">
        <f>SUBTOTAL(9,H498:H587)</f>
        <v>77106.180000000022</v>
      </c>
      <c r="I588" s="291">
        <f>SUBTOTAL(9,I498:I587)</f>
        <v>-20556.019999999997</v>
      </c>
      <c r="J588" s="291">
        <f>SUBTOTAL(9,J498:J587)</f>
        <v>-52773.139999999963</v>
      </c>
      <c r="K588" s="291">
        <f>SUBTOTAL(9,K498:K587)</f>
        <v>3777.0199999999977</v>
      </c>
      <c r="L588" s="291">
        <f>SUBTOTAL(9,L498:L587)</f>
        <v>90</v>
      </c>
    </row>
    <row r="589" spans="2:12" hidden="1" outlineLevel="2" x14ac:dyDescent="0.25">
      <c r="B589" s="8">
        <v>1109235</v>
      </c>
      <c r="C589" t="s">
        <v>1388</v>
      </c>
      <c r="D589" s="281">
        <v>42009</v>
      </c>
      <c r="E589" s="8">
        <v>843406</v>
      </c>
      <c r="F589" s="13" t="s">
        <v>49</v>
      </c>
      <c r="G589" s="284" t="s">
        <v>272</v>
      </c>
      <c r="H589" s="40">
        <v>2723.23</v>
      </c>
      <c r="I589" s="40">
        <v>-1256.8399999999999</v>
      </c>
      <c r="J589" s="40">
        <v>-1466.39</v>
      </c>
      <c r="K589" s="40">
        <v>0</v>
      </c>
      <c r="L589" s="40">
        <v>1</v>
      </c>
    </row>
    <row r="590" spans="2:12" hidden="1" outlineLevel="2" x14ac:dyDescent="0.25">
      <c r="B590" s="8">
        <v>1109235</v>
      </c>
      <c r="C590" t="s">
        <v>1388</v>
      </c>
      <c r="D590" s="281">
        <v>42013</v>
      </c>
      <c r="E590" s="8">
        <v>843406</v>
      </c>
      <c r="F590" s="13" t="s">
        <v>49</v>
      </c>
      <c r="G590" s="284" t="s">
        <v>272</v>
      </c>
      <c r="H590" s="40">
        <v>1536.43</v>
      </c>
      <c r="I590" s="40">
        <v>-933.81</v>
      </c>
      <c r="J590" s="40">
        <v>-602.62</v>
      </c>
      <c r="K590" s="40">
        <v>0</v>
      </c>
      <c r="L590" s="40">
        <v>1</v>
      </c>
    </row>
    <row r="591" spans="2:12" hidden="1" outlineLevel="2" x14ac:dyDescent="0.25">
      <c r="B591" s="8">
        <v>1109235</v>
      </c>
      <c r="C591" t="s">
        <v>1388</v>
      </c>
      <c r="D591" s="281">
        <v>42016</v>
      </c>
      <c r="E591" s="8">
        <v>843406</v>
      </c>
      <c r="F591" s="13" t="s">
        <v>49</v>
      </c>
      <c r="G591" s="284" t="s">
        <v>272</v>
      </c>
      <c r="H591" s="40">
        <v>534.6</v>
      </c>
      <c r="I591" s="40">
        <v>-219.05</v>
      </c>
      <c r="J591" s="40">
        <v>-315.55</v>
      </c>
      <c r="K591" s="40">
        <v>0</v>
      </c>
      <c r="L591" s="40">
        <v>1</v>
      </c>
    </row>
    <row r="592" spans="2:12" hidden="1" outlineLevel="2" x14ac:dyDescent="0.25">
      <c r="B592" s="8">
        <v>1109235</v>
      </c>
      <c r="C592" t="s">
        <v>1388</v>
      </c>
      <c r="D592" s="281">
        <v>42017</v>
      </c>
      <c r="E592" s="8">
        <v>843406</v>
      </c>
      <c r="F592" s="13" t="s">
        <v>49</v>
      </c>
      <c r="G592" s="284" t="s">
        <v>272</v>
      </c>
      <c r="H592" s="40">
        <v>792.4</v>
      </c>
      <c r="I592" s="40">
        <v>-189.06</v>
      </c>
      <c r="J592" s="40">
        <v>-603.34</v>
      </c>
      <c r="K592" s="40">
        <v>0</v>
      </c>
      <c r="L592" s="40">
        <v>1</v>
      </c>
    </row>
    <row r="593" spans="2:12" hidden="1" outlineLevel="2" x14ac:dyDescent="0.25">
      <c r="B593" s="8">
        <v>1109235</v>
      </c>
      <c r="C593" t="s">
        <v>1388</v>
      </c>
      <c r="D593" s="281">
        <v>42018</v>
      </c>
      <c r="E593" s="8">
        <v>843406</v>
      </c>
      <c r="F593" s="13" t="s">
        <v>49</v>
      </c>
      <c r="G593" s="284" t="s">
        <v>272</v>
      </c>
      <c r="H593" s="40">
        <v>349.4</v>
      </c>
      <c r="I593" s="40">
        <v>-159.06</v>
      </c>
      <c r="J593" s="40">
        <v>-190.34</v>
      </c>
      <c r="K593" s="40">
        <v>0</v>
      </c>
      <c r="L593" s="40">
        <v>1</v>
      </c>
    </row>
    <row r="594" spans="2:12" hidden="1" outlineLevel="2" x14ac:dyDescent="0.25">
      <c r="B594" s="8">
        <v>1109235</v>
      </c>
      <c r="C594" t="s">
        <v>1388</v>
      </c>
      <c r="D594" s="281">
        <v>42019</v>
      </c>
      <c r="E594" s="8">
        <v>843406</v>
      </c>
      <c r="F594" s="13" t="s">
        <v>49</v>
      </c>
      <c r="G594" s="284" t="s">
        <v>272</v>
      </c>
      <c r="H594" s="40">
        <v>349.4</v>
      </c>
      <c r="I594" s="40">
        <v>-159.06</v>
      </c>
      <c r="J594" s="40">
        <v>-190.34</v>
      </c>
      <c r="K594" s="40">
        <v>0</v>
      </c>
      <c r="L594" s="40">
        <v>1</v>
      </c>
    </row>
    <row r="595" spans="2:12" hidden="1" outlineLevel="2" x14ac:dyDescent="0.25">
      <c r="B595" s="8">
        <v>1109235</v>
      </c>
      <c r="C595" t="s">
        <v>1388</v>
      </c>
      <c r="D595" s="281">
        <v>42024</v>
      </c>
      <c r="E595" s="8">
        <v>843406</v>
      </c>
      <c r="F595" s="13" t="s">
        <v>49</v>
      </c>
      <c r="G595" s="284" t="s">
        <v>272</v>
      </c>
      <c r="H595" s="40">
        <v>442</v>
      </c>
      <c r="I595" s="40">
        <v>-189.06</v>
      </c>
      <c r="J595" s="40">
        <v>-252.94</v>
      </c>
      <c r="K595" s="40">
        <v>0</v>
      </c>
      <c r="L595" s="40">
        <v>1</v>
      </c>
    </row>
    <row r="596" spans="2:12" hidden="1" outlineLevel="2" x14ac:dyDescent="0.25">
      <c r="B596" s="8">
        <v>1109235</v>
      </c>
      <c r="C596" t="s">
        <v>1388</v>
      </c>
      <c r="D596" s="281">
        <v>42025</v>
      </c>
      <c r="E596" s="8">
        <v>843406</v>
      </c>
      <c r="F596" s="13" t="s">
        <v>49</v>
      </c>
      <c r="G596" s="284" t="s">
        <v>272</v>
      </c>
      <c r="H596" s="40">
        <v>792.4</v>
      </c>
      <c r="I596" s="40">
        <v>-189.06</v>
      </c>
      <c r="J596" s="40">
        <v>-603.34</v>
      </c>
      <c r="K596" s="40">
        <v>0</v>
      </c>
      <c r="L596" s="40">
        <v>1</v>
      </c>
    </row>
    <row r="597" spans="2:12" hidden="1" outlineLevel="2" x14ac:dyDescent="0.25">
      <c r="B597" s="8">
        <v>1109235</v>
      </c>
      <c r="C597" t="s">
        <v>1388</v>
      </c>
      <c r="D597" s="281">
        <v>42027</v>
      </c>
      <c r="E597" s="8">
        <v>843406</v>
      </c>
      <c r="F597" s="13" t="s">
        <v>49</v>
      </c>
      <c r="G597" s="284" t="s">
        <v>272</v>
      </c>
      <c r="H597" s="40">
        <v>349.4</v>
      </c>
      <c r="I597" s="40">
        <v>-159.06</v>
      </c>
      <c r="J597" s="40">
        <v>-190.34</v>
      </c>
      <c r="K597" s="40">
        <v>0</v>
      </c>
      <c r="L597" s="40">
        <v>1</v>
      </c>
    </row>
    <row r="598" spans="2:12" hidden="1" outlineLevel="2" x14ac:dyDescent="0.25">
      <c r="B598" s="8">
        <v>1109235</v>
      </c>
      <c r="C598" t="s">
        <v>1388</v>
      </c>
      <c r="D598" s="281">
        <v>42030</v>
      </c>
      <c r="E598" s="8">
        <v>843406</v>
      </c>
      <c r="F598" s="13" t="s">
        <v>49</v>
      </c>
      <c r="G598" s="284" t="s">
        <v>272</v>
      </c>
      <c r="H598" s="40">
        <v>442</v>
      </c>
      <c r="I598" s="40">
        <v>-189.06</v>
      </c>
      <c r="J598" s="40">
        <v>-252.94</v>
      </c>
      <c r="K598" s="40">
        <v>0</v>
      </c>
      <c r="L598" s="40">
        <v>1</v>
      </c>
    </row>
    <row r="599" spans="2:12" hidden="1" outlineLevel="2" x14ac:dyDescent="0.25">
      <c r="B599" s="8">
        <v>1109235</v>
      </c>
      <c r="C599" t="s">
        <v>1388</v>
      </c>
      <c r="D599" s="281">
        <v>42033</v>
      </c>
      <c r="E599" s="8">
        <v>843406</v>
      </c>
      <c r="F599" s="13" t="s">
        <v>49</v>
      </c>
      <c r="G599" s="284" t="s">
        <v>272</v>
      </c>
      <c r="H599" s="40">
        <v>349.4</v>
      </c>
      <c r="I599" s="40">
        <v>-30</v>
      </c>
      <c r="J599" s="40">
        <v>-319.39999999999998</v>
      </c>
      <c r="K599" s="40">
        <v>0</v>
      </c>
      <c r="L599" s="40">
        <v>1</v>
      </c>
    </row>
    <row r="600" spans="2:12" s="279" customFormat="1" outlineLevel="1" collapsed="1" x14ac:dyDescent="0.25">
      <c r="B600" s="280"/>
      <c r="D600" s="285"/>
      <c r="E600" s="280"/>
      <c r="F600" s="319" t="s">
        <v>1498</v>
      </c>
      <c r="G600" s="290" t="s">
        <v>272</v>
      </c>
      <c r="H600" s="291">
        <f>SUBTOTAL(9,H589:H599)</f>
        <v>8660.659999999998</v>
      </c>
      <c r="I600" s="291">
        <f>SUBTOTAL(9,I589:I599)</f>
        <v>-3673.1199999999994</v>
      </c>
      <c r="J600" s="291">
        <f>SUBTOTAL(9,J589:J599)</f>
        <v>-4987.54</v>
      </c>
      <c r="K600" s="291">
        <f>SUBTOTAL(9,K589:K599)</f>
        <v>0</v>
      </c>
      <c r="L600" s="291">
        <f>SUBTOTAL(9,L589:L599)</f>
        <v>11</v>
      </c>
    </row>
    <row r="601" spans="2:12" hidden="1" outlineLevel="2" x14ac:dyDescent="0.25">
      <c r="B601" s="8">
        <v>1711810</v>
      </c>
      <c r="C601" t="s">
        <v>1346</v>
      </c>
      <c r="D601" s="281">
        <v>42006</v>
      </c>
      <c r="E601" s="8">
        <v>949579</v>
      </c>
      <c r="F601" s="13" t="s">
        <v>133</v>
      </c>
      <c r="G601" s="284" t="s">
        <v>276</v>
      </c>
      <c r="H601" s="40">
        <v>349.4</v>
      </c>
      <c r="I601" s="40">
        <v>-182.16</v>
      </c>
      <c r="J601" s="40">
        <v>-167.24</v>
      </c>
      <c r="K601" s="40">
        <v>0</v>
      </c>
      <c r="L601" s="40">
        <v>1</v>
      </c>
    </row>
    <row r="602" spans="2:12" hidden="1" outlineLevel="2" x14ac:dyDescent="0.25">
      <c r="B602" s="8">
        <v>1711810</v>
      </c>
      <c r="C602" t="s">
        <v>1346</v>
      </c>
      <c r="D602" s="281">
        <v>42009</v>
      </c>
      <c r="E602" s="8">
        <v>949579</v>
      </c>
      <c r="F602" s="13" t="s">
        <v>133</v>
      </c>
      <c r="G602" s="284" t="s">
        <v>276</v>
      </c>
      <c r="H602" s="40">
        <v>792.4</v>
      </c>
      <c r="I602" s="40">
        <v>-30.34</v>
      </c>
      <c r="J602" s="40">
        <v>-762.06</v>
      </c>
      <c r="K602" s="40">
        <v>0</v>
      </c>
      <c r="L602" s="40">
        <v>1</v>
      </c>
    </row>
    <row r="603" spans="2:12" hidden="1" outlineLevel="2" x14ac:dyDescent="0.25">
      <c r="B603" s="8">
        <v>1711810</v>
      </c>
      <c r="C603" t="s">
        <v>1346</v>
      </c>
      <c r="D603" s="281">
        <v>42010</v>
      </c>
      <c r="E603" s="8">
        <v>949579</v>
      </c>
      <c r="F603" s="13" t="s">
        <v>133</v>
      </c>
      <c r="G603" s="284" t="s">
        <v>276</v>
      </c>
      <c r="H603" s="40">
        <v>349.4</v>
      </c>
      <c r="I603" s="40">
        <v>-182.16</v>
      </c>
      <c r="J603" s="40">
        <v>-167.24</v>
      </c>
      <c r="K603" s="40">
        <v>0</v>
      </c>
      <c r="L603" s="40">
        <v>1</v>
      </c>
    </row>
    <row r="604" spans="2:12" hidden="1" outlineLevel="2" x14ac:dyDescent="0.25">
      <c r="B604" s="8">
        <v>1219018</v>
      </c>
      <c r="C604" t="s">
        <v>1396</v>
      </c>
      <c r="D604" s="281">
        <v>42187</v>
      </c>
      <c r="E604" s="8">
        <v>666492</v>
      </c>
      <c r="F604" s="13" t="s">
        <v>133</v>
      </c>
      <c r="G604" s="284" t="s">
        <v>276</v>
      </c>
      <c r="H604" s="40">
        <v>2518.67</v>
      </c>
      <c r="I604" s="40">
        <v>-445.04</v>
      </c>
      <c r="J604" s="40">
        <v>-2073.63</v>
      </c>
      <c r="K604" s="40">
        <v>0</v>
      </c>
      <c r="L604" s="40">
        <v>1</v>
      </c>
    </row>
    <row r="605" spans="2:12" hidden="1" outlineLevel="2" x14ac:dyDescent="0.25">
      <c r="B605" s="8">
        <v>1219018</v>
      </c>
      <c r="C605" t="s">
        <v>1396</v>
      </c>
      <c r="D605" s="281">
        <v>42227</v>
      </c>
      <c r="E605" s="8">
        <v>666492</v>
      </c>
      <c r="F605" s="13" t="s">
        <v>133</v>
      </c>
      <c r="G605" s="284" t="s">
        <v>276</v>
      </c>
      <c r="H605" s="40">
        <v>12843.28</v>
      </c>
      <c r="I605" s="40">
        <v>-1921.84</v>
      </c>
      <c r="J605" s="40">
        <v>-10734.62</v>
      </c>
      <c r="K605" s="40">
        <v>186.82</v>
      </c>
      <c r="L605" s="40">
        <v>1</v>
      </c>
    </row>
    <row r="606" spans="2:12" hidden="1" outlineLevel="2" x14ac:dyDescent="0.25">
      <c r="B606" s="8">
        <v>1219018</v>
      </c>
      <c r="C606" t="s">
        <v>1396</v>
      </c>
      <c r="D606" s="281">
        <v>42241</v>
      </c>
      <c r="E606" s="8">
        <v>666492</v>
      </c>
      <c r="F606" s="13" t="s">
        <v>133</v>
      </c>
      <c r="G606" s="284" t="s">
        <v>276</v>
      </c>
      <c r="H606" s="40">
        <v>1522</v>
      </c>
      <c r="I606" s="40">
        <v>-362.9</v>
      </c>
      <c r="J606" s="40">
        <v>-1159.0999999999999</v>
      </c>
      <c r="K606" s="40">
        <v>0</v>
      </c>
      <c r="L606" s="40">
        <v>1</v>
      </c>
    </row>
    <row r="607" spans="2:12" hidden="1" outlineLevel="2" x14ac:dyDescent="0.25">
      <c r="B607" s="8">
        <v>1219018</v>
      </c>
      <c r="C607" t="s">
        <v>1396</v>
      </c>
      <c r="D607" s="281">
        <v>42242</v>
      </c>
      <c r="E607" s="8">
        <v>666492</v>
      </c>
      <c r="F607" s="13" t="s">
        <v>133</v>
      </c>
      <c r="G607" s="284" t="s">
        <v>276</v>
      </c>
      <c r="H607" s="40">
        <v>1965</v>
      </c>
      <c r="I607" s="40">
        <v>-531.38</v>
      </c>
      <c r="J607" s="40">
        <v>-1433.62</v>
      </c>
      <c r="K607" s="40">
        <v>0</v>
      </c>
      <c r="L607" s="40">
        <v>1</v>
      </c>
    </row>
    <row r="608" spans="2:12" hidden="1" outlineLevel="2" x14ac:dyDescent="0.25">
      <c r="B608" s="8">
        <v>1219018</v>
      </c>
      <c r="C608" t="s">
        <v>1396</v>
      </c>
      <c r="D608" s="281">
        <v>42243</v>
      </c>
      <c r="E608" s="8">
        <v>666492</v>
      </c>
      <c r="F608" s="13" t="s">
        <v>133</v>
      </c>
      <c r="G608" s="284" t="s">
        <v>276</v>
      </c>
      <c r="H608" s="40">
        <v>1522</v>
      </c>
      <c r="I608" s="40">
        <v>-362.9</v>
      </c>
      <c r="J608" s="40">
        <v>-1159.0999999999999</v>
      </c>
      <c r="K608" s="40">
        <v>0</v>
      </c>
      <c r="L608" s="40">
        <v>1</v>
      </c>
    </row>
    <row r="609" spans="2:12" hidden="1" outlineLevel="2" x14ac:dyDescent="0.25">
      <c r="B609" s="8">
        <v>1219018</v>
      </c>
      <c r="C609" t="s">
        <v>1396</v>
      </c>
      <c r="D609" s="281">
        <v>42244</v>
      </c>
      <c r="E609" s="8">
        <v>666492</v>
      </c>
      <c r="F609" s="13" t="s">
        <v>133</v>
      </c>
      <c r="G609" s="284" t="s">
        <v>276</v>
      </c>
      <c r="H609" s="40">
        <v>1522</v>
      </c>
      <c r="I609" s="40">
        <v>-362.9</v>
      </c>
      <c r="J609" s="40">
        <v>-1159.0999999999999</v>
      </c>
      <c r="K609" s="40">
        <v>0</v>
      </c>
      <c r="L609" s="40">
        <v>1</v>
      </c>
    </row>
    <row r="610" spans="2:12" hidden="1" outlineLevel="2" x14ac:dyDescent="0.25">
      <c r="B610" s="8">
        <v>1219018</v>
      </c>
      <c r="C610" t="s">
        <v>1396</v>
      </c>
      <c r="D610" s="281">
        <v>42247</v>
      </c>
      <c r="E610" s="8">
        <v>666492</v>
      </c>
      <c r="F610" s="13" t="s">
        <v>133</v>
      </c>
      <c r="G610" s="284" t="s">
        <v>276</v>
      </c>
      <c r="H610" s="40">
        <v>1614.6</v>
      </c>
      <c r="I610" s="40">
        <v>-362.9</v>
      </c>
      <c r="J610" s="40">
        <v>-1251.7</v>
      </c>
      <c r="K610" s="40">
        <v>0</v>
      </c>
      <c r="L610" s="40">
        <v>1</v>
      </c>
    </row>
    <row r="611" spans="2:12" hidden="1" outlineLevel="2" x14ac:dyDescent="0.25">
      <c r="B611" s="8">
        <v>1219018</v>
      </c>
      <c r="C611" t="s">
        <v>1396</v>
      </c>
      <c r="D611" s="281">
        <v>42248</v>
      </c>
      <c r="E611" s="8">
        <v>666492</v>
      </c>
      <c r="F611" s="13" t="s">
        <v>133</v>
      </c>
      <c r="G611" s="284" t="s">
        <v>276</v>
      </c>
      <c r="H611" s="40">
        <v>1614.6</v>
      </c>
      <c r="I611" s="40">
        <v>-362.9</v>
      </c>
      <c r="J611" s="40">
        <v>-1251.7</v>
      </c>
      <c r="K611" s="40">
        <v>0</v>
      </c>
      <c r="L611" s="40">
        <v>1</v>
      </c>
    </row>
    <row r="612" spans="2:12" hidden="1" outlineLevel="2" x14ac:dyDescent="0.25">
      <c r="B612" s="8">
        <v>1219018</v>
      </c>
      <c r="C612" t="s">
        <v>1396</v>
      </c>
      <c r="D612" s="281">
        <v>42249</v>
      </c>
      <c r="E612" s="8">
        <v>666492</v>
      </c>
      <c r="F612" s="13" t="s">
        <v>133</v>
      </c>
      <c r="G612" s="284" t="s">
        <v>276</v>
      </c>
      <c r="H612" s="40">
        <v>1965</v>
      </c>
      <c r="I612" s="40">
        <v>-531.38</v>
      </c>
      <c r="J612" s="40">
        <v>-1433.62</v>
      </c>
      <c r="K612" s="40">
        <v>0</v>
      </c>
      <c r="L612" s="40">
        <v>1</v>
      </c>
    </row>
    <row r="613" spans="2:12" hidden="1" outlineLevel="2" x14ac:dyDescent="0.25">
      <c r="B613" s="8">
        <v>1219018</v>
      </c>
      <c r="C613" t="s">
        <v>1396</v>
      </c>
      <c r="D613" s="281">
        <v>42250</v>
      </c>
      <c r="E613" s="8">
        <v>666492</v>
      </c>
      <c r="F613" s="13" t="s">
        <v>133</v>
      </c>
      <c r="G613" s="284" t="s">
        <v>276</v>
      </c>
      <c r="H613" s="40">
        <v>1522</v>
      </c>
      <c r="I613" s="40">
        <v>-362.9</v>
      </c>
      <c r="J613" s="40">
        <v>-1159.0999999999999</v>
      </c>
      <c r="K613" s="40">
        <v>0</v>
      </c>
      <c r="L613" s="40">
        <v>1</v>
      </c>
    </row>
    <row r="614" spans="2:12" hidden="1" outlineLevel="2" x14ac:dyDescent="0.25">
      <c r="B614" s="8">
        <v>1219018</v>
      </c>
      <c r="C614" t="s">
        <v>1396</v>
      </c>
      <c r="D614" s="281">
        <v>42251</v>
      </c>
      <c r="E614" s="8">
        <v>666492</v>
      </c>
      <c r="F614" s="13" t="s">
        <v>133</v>
      </c>
      <c r="G614" s="284" t="s">
        <v>276</v>
      </c>
      <c r="H614" s="40">
        <v>1522</v>
      </c>
      <c r="I614" s="40">
        <v>-362.9</v>
      </c>
      <c r="J614" s="40">
        <v>-1159.0999999999999</v>
      </c>
      <c r="K614" s="40">
        <v>0</v>
      </c>
      <c r="L614" s="40">
        <v>1</v>
      </c>
    </row>
    <row r="615" spans="2:12" hidden="1" outlineLevel="2" x14ac:dyDescent="0.25">
      <c r="B615" s="8">
        <v>1219018</v>
      </c>
      <c r="C615" t="s">
        <v>1396</v>
      </c>
      <c r="D615" s="281">
        <v>42255</v>
      </c>
      <c r="E615" s="8">
        <v>666492</v>
      </c>
      <c r="F615" s="13" t="s">
        <v>133</v>
      </c>
      <c r="G615" s="284" t="s">
        <v>276</v>
      </c>
      <c r="H615" s="40">
        <v>1522</v>
      </c>
      <c r="I615" s="40">
        <v>-362.9</v>
      </c>
      <c r="J615" s="40">
        <v>-1159.0999999999999</v>
      </c>
      <c r="K615" s="40">
        <v>0</v>
      </c>
      <c r="L615" s="40">
        <v>1</v>
      </c>
    </row>
    <row r="616" spans="2:12" hidden="1" outlineLevel="2" x14ac:dyDescent="0.25">
      <c r="B616" s="8">
        <v>1219018</v>
      </c>
      <c r="C616" t="s">
        <v>1396</v>
      </c>
      <c r="D616" s="281">
        <v>42256</v>
      </c>
      <c r="E616" s="8">
        <v>666492</v>
      </c>
      <c r="F616" s="13" t="s">
        <v>133</v>
      </c>
      <c r="G616" s="284" t="s">
        <v>276</v>
      </c>
      <c r="H616" s="40">
        <v>1965</v>
      </c>
      <c r="I616" s="40">
        <v>-531.38</v>
      </c>
      <c r="J616" s="40">
        <v>-1433.62</v>
      </c>
      <c r="K616" s="40">
        <v>0</v>
      </c>
      <c r="L616" s="40">
        <v>1</v>
      </c>
    </row>
    <row r="617" spans="2:12" hidden="1" outlineLevel="2" x14ac:dyDescent="0.25">
      <c r="B617" s="8">
        <v>1219018</v>
      </c>
      <c r="C617" t="s">
        <v>1396</v>
      </c>
      <c r="D617" s="281">
        <v>42257</v>
      </c>
      <c r="E617" s="8">
        <v>666492</v>
      </c>
      <c r="F617" s="13" t="s">
        <v>133</v>
      </c>
      <c r="G617" s="284" t="s">
        <v>276</v>
      </c>
      <c r="H617" s="40">
        <v>1522</v>
      </c>
      <c r="I617" s="40">
        <v>-362.9</v>
      </c>
      <c r="J617" s="40">
        <v>-1159.0999999999999</v>
      </c>
      <c r="K617" s="40">
        <v>0</v>
      </c>
      <c r="L617" s="40">
        <v>1</v>
      </c>
    </row>
    <row r="618" spans="2:12" hidden="1" outlineLevel="2" x14ac:dyDescent="0.25">
      <c r="B618" s="8">
        <v>1219018</v>
      </c>
      <c r="C618" t="s">
        <v>1396</v>
      </c>
      <c r="D618" s="281">
        <v>42258</v>
      </c>
      <c r="E618" s="8">
        <v>666492</v>
      </c>
      <c r="F618" s="13" t="s">
        <v>133</v>
      </c>
      <c r="G618" s="284" t="s">
        <v>276</v>
      </c>
      <c r="H618" s="40">
        <v>1614.6</v>
      </c>
      <c r="I618" s="40">
        <v>-362.9</v>
      </c>
      <c r="J618" s="40">
        <v>-1251.7</v>
      </c>
      <c r="K618" s="40">
        <v>0</v>
      </c>
      <c r="L618" s="40">
        <v>1</v>
      </c>
    </row>
    <row r="619" spans="2:12" hidden="1" outlineLevel="2" x14ac:dyDescent="0.25">
      <c r="B619" s="8">
        <v>1219018</v>
      </c>
      <c r="C619" t="s">
        <v>1396</v>
      </c>
      <c r="D619" s="281">
        <v>42263</v>
      </c>
      <c r="E619" s="8">
        <v>666492</v>
      </c>
      <c r="F619" s="13" t="s">
        <v>133</v>
      </c>
      <c r="G619" s="284" t="s">
        <v>276</v>
      </c>
      <c r="H619" s="40">
        <v>1522</v>
      </c>
      <c r="I619" s="40">
        <v>-362.9</v>
      </c>
      <c r="J619" s="40">
        <v>-1159.0999999999999</v>
      </c>
      <c r="K619" s="40">
        <v>0</v>
      </c>
      <c r="L619" s="40">
        <v>1</v>
      </c>
    </row>
    <row r="620" spans="2:12" hidden="1" outlineLevel="2" x14ac:dyDescent="0.25">
      <c r="B620" s="8">
        <v>1219018</v>
      </c>
      <c r="C620" t="s">
        <v>1396</v>
      </c>
      <c r="D620" s="281">
        <v>42264</v>
      </c>
      <c r="E620" s="8">
        <v>666492</v>
      </c>
      <c r="F620" s="13" t="s">
        <v>133</v>
      </c>
      <c r="G620" s="284" t="s">
        <v>276</v>
      </c>
      <c r="H620" s="40">
        <v>1522</v>
      </c>
      <c r="I620" s="40">
        <v>-362.9</v>
      </c>
      <c r="J620" s="40">
        <v>-1159.0999999999999</v>
      </c>
      <c r="K620" s="40">
        <v>0</v>
      </c>
      <c r="L620" s="40">
        <v>1</v>
      </c>
    </row>
    <row r="621" spans="2:12" hidden="1" outlineLevel="2" x14ac:dyDescent="0.25">
      <c r="B621" s="8">
        <v>1219018</v>
      </c>
      <c r="C621" t="s">
        <v>1396</v>
      </c>
      <c r="D621" s="281">
        <v>42265</v>
      </c>
      <c r="E621" s="8">
        <v>666492</v>
      </c>
      <c r="F621" s="13" t="s">
        <v>133</v>
      </c>
      <c r="G621" s="284" t="s">
        <v>276</v>
      </c>
      <c r="H621" s="40">
        <v>1522</v>
      </c>
      <c r="I621" s="40">
        <v>-362.9</v>
      </c>
      <c r="J621" s="40">
        <v>-1159.0999999999999</v>
      </c>
      <c r="K621" s="40">
        <v>0</v>
      </c>
      <c r="L621" s="40">
        <v>1</v>
      </c>
    </row>
    <row r="622" spans="2:12" hidden="1" outlineLevel="2" x14ac:dyDescent="0.25">
      <c r="B622" s="8">
        <v>1219018</v>
      </c>
      <c r="C622" t="s">
        <v>1396</v>
      </c>
      <c r="D622" s="281">
        <v>42272</v>
      </c>
      <c r="E622" s="8">
        <v>666492</v>
      </c>
      <c r="F622" s="13" t="s">
        <v>133</v>
      </c>
      <c r="G622" s="284" t="s">
        <v>276</v>
      </c>
      <c r="H622" s="40">
        <v>1614.6</v>
      </c>
      <c r="I622" s="40">
        <v>-362.9</v>
      </c>
      <c r="J622" s="40">
        <v>-1251.7</v>
      </c>
      <c r="K622" s="40">
        <v>0</v>
      </c>
      <c r="L622" s="40">
        <v>1</v>
      </c>
    </row>
    <row r="623" spans="2:12" hidden="1" outlineLevel="2" x14ac:dyDescent="0.25">
      <c r="B623" s="8">
        <v>1219018</v>
      </c>
      <c r="C623" t="s">
        <v>1396</v>
      </c>
      <c r="D623" s="281">
        <v>42276</v>
      </c>
      <c r="E623" s="8">
        <v>666492</v>
      </c>
      <c r="F623" s="13" t="s">
        <v>133</v>
      </c>
      <c r="G623" s="284" t="s">
        <v>276</v>
      </c>
      <c r="H623" s="40">
        <v>1522</v>
      </c>
      <c r="I623" s="40">
        <v>-362.9</v>
      </c>
      <c r="J623" s="40">
        <v>-1159.0999999999999</v>
      </c>
      <c r="K623" s="40">
        <v>0</v>
      </c>
      <c r="L623" s="40">
        <v>1</v>
      </c>
    </row>
    <row r="624" spans="2:12" hidden="1" outlineLevel="2" x14ac:dyDescent="0.25">
      <c r="B624" s="8">
        <v>1219018</v>
      </c>
      <c r="C624" t="s">
        <v>1396</v>
      </c>
      <c r="D624" s="281">
        <v>42277</v>
      </c>
      <c r="E624" s="8">
        <v>666492</v>
      </c>
      <c r="F624" s="13" t="s">
        <v>133</v>
      </c>
      <c r="G624" s="284" t="s">
        <v>276</v>
      </c>
      <c r="H624" s="40">
        <v>1522</v>
      </c>
      <c r="I624" s="40">
        <v>-362.9</v>
      </c>
      <c r="J624" s="40">
        <v>-1159.0999999999999</v>
      </c>
      <c r="K624" s="40">
        <v>0</v>
      </c>
      <c r="L624" s="40">
        <v>1</v>
      </c>
    </row>
    <row r="625" spans="2:12" hidden="1" outlineLevel="2" x14ac:dyDescent="0.25">
      <c r="B625" s="8">
        <v>1219018</v>
      </c>
      <c r="C625" t="s">
        <v>1396</v>
      </c>
      <c r="D625" s="281">
        <v>42278</v>
      </c>
      <c r="E625" s="8">
        <v>666492</v>
      </c>
      <c r="F625" s="13" t="s">
        <v>133</v>
      </c>
      <c r="G625" s="284" t="s">
        <v>276</v>
      </c>
      <c r="H625" s="40">
        <v>1522</v>
      </c>
      <c r="I625" s="40">
        <v>-362.9</v>
      </c>
      <c r="J625" s="40">
        <v>-1159.0999999999999</v>
      </c>
      <c r="K625" s="40">
        <v>0</v>
      </c>
      <c r="L625" s="40">
        <v>1</v>
      </c>
    </row>
    <row r="626" spans="2:12" hidden="1" outlineLevel="2" x14ac:dyDescent="0.25">
      <c r="B626" s="8">
        <v>1219018</v>
      </c>
      <c r="C626" t="s">
        <v>1396</v>
      </c>
      <c r="D626" s="281">
        <v>42279</v>
      </c>
      <c r="E626" s="8">
        <v>666492</v>
      </c>
      <c r="F626" s="13" t="s">
        <v>133</v>
      </c>
      <c r="G626" s="284" t="s">
        <v>276</v>
      </c>
      <c r="H626" s="40">
        <v>1965</v>
      </c>
      <c r="I626" s="40">
        <v>-531.38</v>
      </c>
      <c r="J626" s="40">
        <v>-1433.62</v>
      </c>
      <c r="K626" s="40">
        <v>0</v>
      </c>
      <c r="L626" s="40">
        <v>1</v>
      </c>
    </row>
    <row r="627" spans="2:12" hidden="1" outlineLevel="2" x14ac:dyDescent="0.25">
      <c r="B627" s="8">
        <v>1219018</v>
      </c>
      <c r="C627" t="s">
        <v>1396</v>
      </c>
      <c r="D627" s="281">
        <v>42283</v>
      </c>
      <c r="E627" s="8">
        <v>666492</v>
      </c>
      <c r="F627" s="13" t="s">
        <v>133</v>
      </c>
      <c r="G627" s="284" t="s">
        <v>276</v>
      </c>
      <c r="H627" s="40">
        <v>636.20000000000005</v>
      </c>
      <c r="I627" s="40">
        <v>-387.31</v>
      </c>
      <c r="J627" s="40">
        <v>-248.89</v>
      </c>
      <c r="K627" s="40">
        <v>0</v>
      </c>
      <c r="L627" s="40">
        <v>1</v>
      </c>
    </row>
    <row r="628" spans="2:12" hidden="1" outlineLevel="2" x14ac:dyDescent="0.25">
      <c r="B628" s="8">
        <v>1219018</v>
      </c>
      <c r="C628" t="s">
        <v>1396</v>
      </c>
      <c r="D628" s="281">
        <v>42284</v>
      </c>
      <c r="E628" s="8">
        <v>666492</v>
      </c>
      <c r="F628" s="13" t="s">
        <v>133</v>
      </c>
      <c r="G628" s="284" t="s">
        <v>276</v>
      </c>
      <c r="H628" s="40">
        <v>1614.6</v>
      </c>
      <c r="I628" s="40">
        <v>-362.9</v>
      </c>
      <c r="J628" s="40">
        <v>-1251.7</v>
      </c>
      <c r="K628" s="40">
        <v>0</v>
      </c>
      <c r="L628" s="40">
        <v>1</v>
      </c>
    </row>
    <row r="629" spans="2:12" hidden="1" outlineLevel="2" x14ac:dyDescent="0.25">
      <c r="B629" s="8">
        <v>1219018</v>
      </c>
      <c r="C629" t="s">
        <v>1396</v>
      </c>
      <c r="D629" s="281">
        <v>42285</v>
      </c>
      <c r="E629" s="8">
        <v>666492</v>
      </c>
      <c r="F629" s="13" t="s">
        <v>133</v>
      </c>
      <c r="G629" s="284" t="s">
        <v>276</v>
      </c>
      <c r="H629" s="40">
        <v>1522</v>
      </c>
      <c r="I629" s="40">
        <v>-362.9</v>
      </c>
      <c r="J629" s="40">
        <v>-1159.0999999999999</v>
      </c>
      <c r="K629" s="40">
        <v>0</v>
      </c>
      <c r="L629" s="40">
        <v>1</v>
      </c>
    </row>
    <row r="630" spans="2:12" hidden="1" outlineLevel="2" x14ac:dyDescent="0.25">
      <c r="B630" s="8">
        <v>1219018</v>
      </c>
      <c r="C630" t="s">
        <v>1396</v>
      </c>
      <c r="D630" s="281">
        <v>42286</v>
      </c>
      <c r="E630" s="8">
        <v>666492</v>
      </c>
      <c r="F630" s="13" t="s">
        <v>133</v>
      </c>
      <c r="G630" s="284" t="s">
        <v>276</v>
      </c>
      <c r="H630" s="40">
        <v>1522</v>
      </c>
      <c r="I630" s="40">
        <v>-362.9</v>
      </c>
      <c r="J630" s="40">
        <v>-1159.0999999999999</v>
      </c>
      <c r="K630" s="40">
        <v>0</v>
      </c>
      <c r="L630" s="40">
        <v>1</v>
      </c>
    </row>
    <row r="631" spans="2:12" hidden="1" outlineLevel="2" x14ac:dyDescent="0.25">
      <c r="B631" s="8">
        <v>1219018</v>
      </c>
      <c r="C631" t="s">
        <v>1396</v>
      </c>
      <c r="D631" s="281">
        <v>42289</v>
      </c>
      <c r="E631" s="8">
        <v>666492</v>
      </c>
      <c r="F631" s="13" t="s">
        <v>133</v>
      </c>
      <c r="G631" s="284" t="s">
        <v>276</v>
      </c>
      <c r="H631" s="40">
        <v>1522</v>
      </c>
      <c r="I631" s="40">
        <v>-362.9</v>
      </c>
      <c r="J631" s="40">
        <v>-1159.0999999999999</v>
      </c>
      <c r="K631" s="40">
        <v>0</v>
      </c>
      <c r="L631" s="40">
        <v>1</v>
      </c>
    </row>
    <row r="632" spans="2:12" hidden="1" outlineLevel="2" x14ac:dyDescent="0.25">
      <c r="B632" s="8">
        <v>1219018</v>
      </c>
      <c r="C632" t="s">
        <v>1396</v>
      </c>
      <c r="D632" s="281">
        <v>42290</v>
      </c>
      <c r="E632" s="8">
        <v>666492</v>
      </c>
      <c r="F632" s="13" t="s">
        <v>133</v>
      </c>
      <c r="G632" s="284" t="s">
        <v>276</v>
      </c>
      <c r="H632" s="40">
        <v>1965</v>
      </c>
      <c r="I632" s="40">
        <v>-531.38</v>
      </c>
      <c r="J632" s="40">
        <v>-1433.62</v>
      </c>
      <c r="K632" s="40">
        <v>0</v>
      </c>
      <c r="L632" s="40">
        <v>1</v>
      </c>
    </row>
    <row r="633" spans="2:12" hidden="1" outlineLevel="2" x14ac:dyDescent="0.25">
      <c r="B633" s="8">
        <v>1219018</v>
      </c>
      <c r="C633" t="s">
        <v>1396</v>
      </c>
      <c r="D633" s="281">
        <v>42291</v>
      </c>
      <c r="E633" s="8">
        <v>666492</v>
      </c>
      <c r="F633" s="13" t="s">
        <v>133</v>
      </c>
      <c r="G633" s="284" t="s">
        <v>276</v>
      </c>
      <c r="H633" s="40">
        <v>1614.6</v>
      </c>
      <c r="I633" s="40">
        <v>-362.9</v>
      </c>
      <c r="J633" s="40">
        <v>-1251.7</v>
      </c>
      <c r="K633" s="40">
        <v>0</v>
      </c>
      <c r="L633" s="40">
        <v>1</v>
      </c>
    </row>
    <row r="634" spans="2:12" hidden="1" outlineLevel="2" x14ac:dyDescent="0.25">
      <c r="B634" s="8">
        <v>1219018</v>
      </c>
      <c r="C634" t="s">
        <v>1396</v>
      </c>
      <c r="D634" s="281">
        <v>42292</v>
      </c>
      <c r="E634" s="8">
        <v>666492</v>
      </c>
      <c r="F634" s="13" t="s">
        <v>133</v>
      </c>
      <c r="G634" s="284" t="s">
        <v>276</v>
      </c>
      <c r="H634" s="40">
        <v>1522</v>
      </c>
      <c r="I634" s="40">
        <v>-362.9</v>
      </c>
      <c r="J634" s="40">
        <v>-1159.0999999999999</v>
      </c>
      <c r="K634" s="40">
        <v>0</v>
      </c>
      <c r="L634" s="40">
        <v>1</v>
      </c>
    </row>
    <row r="635" spans="2:12" hidden="1" outlineLevel="2" x14ac:dyDescent="0.25">
      <c r="B635" s="8">
        <v>1219018</v>
      </c>
      <c r="C635" t="s">
        <v>1396</v>
      </c>
      <c r="D635" s="281">
        <v>42293</v>
      </c>
      <c r="E635" s="8">
        <v>666492</v>
      </c>
      <c r="F635" s="13" t="s">
        <v>133</v>
      </c>
      <c r="G635" s="284" t="s">
        <v>276</v>
      </c>
      <c r="H635" s="40">
        <v>1522</v>
      </c>
      <c r="I635" s="40">
        <v>-362.9</v>
      </c>
      <c r="J635" s="40">
        <v>-1159.0999999999999</v>
      </c>
      <c r="K635" s="40">
        <v>0</v>
      </c>
      <c r="L635" s="40">
        <v>1</v>
      </c>
    </row>
    <row r="636" spans="2:12" hidden="1" outlineLevel="2" x14ac:dyDescent="0.25">
      <c r="B636" s="8">
        <v>1219018</v>
      </c>
      <c r="C636" t="s">
        <v>1396</v>
      </c>
      <c r="D636" s="281">
        <v>42296</v>
      </c>
      <c r="E636" s="8">
        <v>666492</v>
      </c>
      <c r="F636" s="13" t="s">
        <v>133</v>
      </c>
      <c r="G636" s="284" t="s">
        <v>276</v>
      </c>
      <c r="H636" s="40">
        <v>1522</v>
      </c>
      <c r="I636" s="40">
        <v>-362.9</v>
      </c>
      <c r="J636" s="40">
        <v>-1159.0999999999999</v>
      </c>
      <c r="K636" s="40">
        <v>0</v>
      </c>
      <c r="L636" s="40">
        <v>1</v>
      </c>
    </row>
    <row r="637" spans="2:12" hidden="1" outlineLevel="2" x14ac:dyDescent="0.25">
      <c r="B637" s="8">
        <v>1219018</v>
      </c>
      <c r="C637" t="s">
        <v>1396</v>
      </c>
      <c r="D637" s="281">
        <v>42297</v>
      </c>
      <c r="E637" s="8">
        <v>666492</v>
      </c>
      <c r="F637" s="13" t="s">
        <v>133</v>
      </c>
      <c r="G637" s="284" t="s">
        <v>276</v>
      </c>
      <c r="H637" s="40">
        <v>1522</v>
      </c>
      <c r="I637" s="40">
        <v>-362.9</v>
      </c>
      <c r="J637" s="40">
        <v>-1159.0999999999999</v>
      </c>
      <c r="K637" s="40">
        <v>0</v>
      </c>
      <c r="L637" s="40">
        <v>1</v>
      </c>
    </row>
    <row r="638" spans="2:12" hidden="1" outlineLevel="2" x14ac:dyDescent="0.25">
      <c r="B638" s="8">
        <v>1219018</v>
      </c>
      <c r="C638" t="s">
        <v>1396</v>
      </c>
      <c r="D638" s="281">
        <v>42298</v>
      </c>
      <c r="E638" s="8">
        <v>666492</v>
      </c>
      <c r="F638" s="13" t="s">
        <v>133</v>
      </c>
      <c r="G638" s="284" t="s">
        <v>276</v>
      </c>
      <c r="H638" s="40">
        <v>2057.6</v>
      </c>
      <c r="I638" s="40">
        <v>-531.38</v>
      </c>
      <c r="J638" s="40">
        <v>-1526.22</v>
      </c>
      <c r="K638" s="40">
        <v>0</v>
      </c>
      <c r="L638" s="40">
        <v>1</v>
      </c>
    </row>
    <row r="639" spans="2:12" hidden="1" outlineLevel="2" x14ac:dyDescent="0.25">
      <c r="B639" s="8">
        <v>1219018</v>
      </c>
      <c r="C639" t="s">
        <v>1396</v>
      </c>
      <c r="D639" s="281">
        <v>42303</v>
      </c>
      <c r="E639" s="8">
        <v>666492</v>
      </c>
      <c r="F639" s="13" t="s">
        <v>133</v>
      </c>
      <c r="G639" s="284" t="s">
        <v>276</v>
      </c>
      <c r="H639" s="40">
        <v>1522</v>
      </c>
      <c r="I639" s="40">
        <v>-362.9</v>
      </c>
      <c r="J639" s="40">
        <v>-1159.0999999999999</v>
      </c>
      <c r="K639" s="40">
        <v>0</v>
      </c>
      <c r="L639" s="40">
        <v>1</v>
      </c>
    </row>
    <row r="640" spans="2:12" hidden="1" outlineLevel="2" x14ac:dyDescent="0.25">
      <c r="B640" s="8">
        <v>1219018</v>
      </c>
      <c r="C640" t="s">
        <v>1396</v>
      </c>
      <c r="D640" s="281">
        <v>42304</v>
      </c>
      <c r="E640" s="8">
        <v>666492</v>
      </c>
      <c r="F640" s="13" t="s">
        <v>133</v>
      </c>
      <c r="G640" s="284" t="s">
        <v>276</v>
      </c>
      <c r="H640" s="40">
        <v>1522</v>
      </c>
      <c r="I640" s="40">
        <v>-362.9</v>
      </c>
      <c r="J640" s="40">
        <v>-1159.0999999999999</v>
      </c>
      <c r="K640" s="40">
        <v>0</v>
      </c>
      <c r="L640" s="40">
        <v>1</v>
      </c>
    </row>
    <row r="641" spans="2:12" hidden="1" outlineLevel="2" x14ac:dyDescent="0.25">
      <c r="B641" s="8">
        <v>1219018</v>
      </c>
      <c r="C641" t="s">
        <v>1396</v>
      </c>
      <c r="D641" s="281">
        <v>42305</v>
      </c>
      <c r="E641" s="8">
        <v>666492</v>
      </c>
      <c r="F641" s="13" t="s">
        <v>133</v>
      </c>
      <c r="G641" s="284" t="s">
        <v>276</v>
      </c>
      <c r="H641" s="40">
        <v>1522</v>
      </c>
      <c r="I641" s="40">
        <v>-362.9</v>
      </c>
      <c r="J641" s="40">
        <v>-1159.0999999999999</v>
      </c>
      <c r="K641" s="40">
        <v>0</v>
      </c>
      <c r="L641" s="40">
        <v>1</v>
      </c>
    </row>
    <row r="642" spans="2:12" hidden="1" outlineLevel="2" x14ac:dyDescent="0.25">
      <c r="B642" s="8">
        <v>1219018</v>
      </c>
      <c r="C642" t="s">
        <v>1396</v>
      </c>
      <c r="D642" s="281">
        <v>42306</v>
      </c>
      <c r="E642" s="8">
        <v>666492</v>
      </c>
      <c r="F642" s="13" t="s">
        <v>133</v>
      </c>
      <c r="G642" s="284" t="s">
        <v>276</v>
      </c>
      <c r="H642" s="40">
        <v>1614.6</v>
      </c>
      <c r="I642" s="40">
        <v>-362.9</v>
      </c>
      <c r="J642" s="40">
        <v>-1251.7</v>
      </c>
      <c r="K642" s="40">
        <v>0</v>
      </c>
      <c r="L642" s="40">
        <v>1</v>
      </c>
    </row>
    <row r="643" spans="2:12" hidden="1" outlineLevel="2" x14ac:dyDescent="0.25">
      <c r="B643" s="8">
        <v>1219018</v>
      </c>
      <c r="C643" t="s">
        <v>1396</v>
      </c>
      <c r="D643" s="281">
        <v>42307</v>
      </c>
      <c r="E643" s="8">
        <v>666492</v>
      </c>
      <c r="F643" s="13" t="s">
        <v>133</v>
      </c>
      <c r="G643" s="284" t="s">
        <v>276</v>
      </c>
      <c r="H643" s="40">
        <v>1522</v>
      </c>
      <c r="I643" s="40">
        <v>-362.9</v>
      </c>
      <c r="J643" s="40">
        <v>-1159.0999999999999</v>
      </c>
      <c r="K643" s="40">
        <v>0</v>
      </c>
      <c r="L643" s="40">
        <v>1</v>
      </c>
    </row>
    <row r="644" spans="2:12" hidden="1" outlineLevel="2" x14ac:dyDescent="0.25">
      <c r="B644" s="8">
        <v>1219018</v>
      </c>
      <c r="C644" t="s">
        <v>1396</v>
      </c>
      <c r="D644" s="281">
        <v>42310</v>
      </c>
      <c r="E644" s="8">
        <v>666492</v>
      </c>
      <c r="F644" s="13" t="s">
        <v>133</v>
      </c>
      <c r="G644" s="284" t="s">
        <v>276</v>
      </c>
      <c r="H644" s="40">
        <v>1965</v>
      </c>
      <c r="I644" s="40">
        <v>-531.38</v>
      </c>
      <c r="J644" s="40">
        <v>-1433.62</v>
      </c>
      <c r="K644" s="40">
        <v>0</v>
      </c>
      <c r="L644" s="40">
        <v>1</v>
      </c>
    </row>
    <row r="645" spans="2:12" hidden="1" outlineLevel="2" x14ac:dyDescent="0.25">
      <c r="B645" s="8">
        <v>1219018</v>
      </c>
      <c r="C645" t="s">
        <v>1396</v>
      </c>
      <c r="D645" s="281">
        <v>42311</v>
      </c>
      <c r="E645" s="8">
        <v>666492</v>
      </c>
      <c r="F645" s="13" t="s">
        <v>133</v>
      </c>
      <c r="G645" s="284" t="s">
        <v>276</v>
      </c>
      <c r="H645" s="40">
        <v>1522</v>
      </c>
      <c r="I645" s="40">
        <v>-362.9</v>
      </c>
      <c r="J645" s="40">
        <v>-1159.0999999999999</v>
      </c>
      <c r="K645" s="40">
        <v>0</v>
      </c>
      <c r="L645" s="40">
        <v>1</v>
      </c>
    </row>
    <row r="646" spans="2:12" hidden="1" outlineLevel="2" x14ac:dyDescent="0.25">
      <c r="B646" s="8">
        <v>1694832</v>
      </c>
      <c r="C646" t="s">
        <v>1448</v>
      </c>
      <c r="D646" s="281">
        <v>42355</v>
      </c>
      <c r="E646" s="8">
        <v>527290</v>
      </c>
      <c r="F646" s="13" t="s">
        <v>133</v>
      </c>
      <c r="G646" s="284" t="s">
        <v>276</v>
      </c>
      <c r="H646" s="40">
        <v>1513.6</v>
      </c>
      <c r="I646" s="40">
        <v>-1014.17</v>
      </c>
      <c r="J646" s="40">
        <v>-499.43</v>
      </c>
      <c r="K646" s="40">
        <v>0</v>
      </c>
      <c r="L646" s="40">
        <v>1</v>
      </c>
    </row>
    <row r="647" spans="2:12" s="279" customFormat="1" outlineLevel="1" collapsed="1" x14ac:dyDescent="0.25">
      <c r="B647" s="280"/>
      <c r="D647" s="285"/>
      <c r="E647" s="280"/>
      <c r="F647" s="319" t="s">
        <v>1499</v>
      </c>
      <c r="G647" s="290" t="s">
        <v>276</v>
      </c>
      <c r="H647" s="291">
        <f>SUBTOTAL(9,H601:H646)</f>
        <v>82202.75</v>
      </c>
      <c r="I647" s="291">
        <f>SUBTOTAL(9,I601:I646)</f>
        <v>-19495.479999999996</v>
      </c>
      <c r="J647" s="291">
        <f>SUBTOTAL(9,J601:J646)</f>
        <v>-62520.449999999968</v>
      </c>
      <c r="K647" s="291">
        <f>SUBTOTAL(9,K601:K646)</f>
        <v>186.82</v>
      </c>
      <c r="L647" s="291">
        <f>SUBTOTAL(9,L601:L646)</f>
        <v>46</v>
      </c>
    </row>
    <row r="648" spans="2:12" hidden="1" outlineLevel="2" x14ac:dyDescent="0.25">
      <c r="B648" s="8">
        <v>373393</v>
      </c>
      <c r="C648" t="s">
        <v>1362</v>
      </c>
      <c r="D648" s="281">
        <v>42006</v>
      </c>
      <c r="E648" s="8">
        <v>875393</v>
      </c>
      <c r="F648" s="13" t="s">
        <v>240</v>
      </c>
      <c r="G648" s="284" t="s">
        <v>267</v>
      </c>
      <c r="H648" s="40">
        <v>2509.4</v>
      </c>
      <c r="I648" s="40">
        <v>-125.34</v>
      </c>
      <c r="J648" s="40">
        <v>-2384.06</v>
      </c>
      <c r="K648" s="40">
        <v>0</v>
      </c>
      <c r="L648" s="40">
        <v>1</v>
      </c>
    </row>
    <row r="649" spans="2:12" hidden="1" outlineLevel="2" x14ac:dyDescent="0.25">
      <c r="B649" s="8">
        <v>373393</v>
      </c>
      <c r="C649" t="s">
        <v>1362</v>
      </c>
      <c r="D649" s="281">
        <v>42012</v>
      </c>
      <c r="E649" s="8">
        <v>875393</v>
      </c>
      <c r="F649" s="13" t="s">
        <v>240</v>
      </c>
      <c r="G649" s="284" t="s">
        <v>267</v>
      </c>
      <c r="H649" s="40">
        <v>2602</v>
      </c>
      <c r="I649" s="40">
        <v>-566.80999999999995</v>
      </c>
      <c r="J649" s="40">
        <v>-2035.19</v>
      </c>
      <c r="K649" s="40">
        <v>0</v>
      </c>
      <c r="L649" s="40">
        <v>1</v>
      </c>
    </row>
    <row r="650" spans="2:12" hidden="1" outlineLevel="2" x14ac:dyDescent="0.25">
      <c r="B650" s="8">
        <v>373393</v>
      </c>
      <c r="C650" t="s">
        <v>1362</v>
      </c>
      <c r="D650" s="281">
        <v>42013</v>
      </c>
      <c r="E650" s="8">
        <v>875393</v>
      </c>
      <c r="F650" s="13" t="s">
        <v>240</v>
      </c>
      <c r="G650" s="284" t="s">
        <v>267</v>
      </c>
      <c r="H650" s="40">
        <v>2509.4</v>
      </c>
      <c r="I650" s="40">
        <v>-566.80999999999995</v>
      </c>
      <c r="J650" s="40">
        <v>-1942.59</v>
      </c>
      <c r="K650" s="40">
        <v>0</v>
      </c>
      <c r="L650" s="40">
        <v>1</v>
      </c>
    </row>
    <row r="651" spans="2:12" hidden="1" outlineLevel="2" x14ac:dyDescent="0.25">
      <c r="B651" s="8">
        <v>373393</v>
      </c>
      <c r="C651" t="s">
        <v>1362</v>
      </c>
      <c r="D651" s="281">
        <v>42016</v>
      </c>
      <c r="E651" s="8">
        <v>875393</v>
      </c>
      <c r="F651" s="13" t="s">
        <v>240</v>
      </c>
      <c r="G651" s="284" t="s">
        <v>267</v>
      </c>
      <c r="H651" s="40">
        <v>2509.4</v>
      </c>
      <c r="I651" s="40">
        <v>-566.80999999999995</v>
      </c>
      <c r="J651" s="40">
        <v>-1942.59</v>
      </c>
      <c r="K651" s="40">
        <v>0</v>
      </c>
      <c r="L651" s="40">
        <v>1</v>
      </c>
    </row>
    <row r="652" spans="2:12" hidden="1" outlineLevel="2" x14ac:dyDescent="0.25">
      <c r="B652" s="8">
        <v>373393</v>
      </c>
      <c r="C652" t="s">
        <v>1362</v>
      </c>
      <c r="D652" s="281">
        <v>42017</v>
      </c>
      <c r="E652" s="8">
        <v>875393</v>
      </c>
      <c r="F652" s="13" t="s">
        <v>240</v>
      </c>
      <c r="G652" s="284" t="s">
        <v>267</v>
      </c>
      <c r="H652" s="40">
        <v>3045</v>
      </c>
      <c r="I652" s="40">
        <v>-125.34</v>
      </c>
      <c r="J652" s="40">
        <v>-2916.39</v>
      </c>
      <c r="K652" s="40">
        <v>3.27</v>
      </c>
      <c r="L652" s="40">
        <v>1</v>
      </c>
    </row>
    <row r="653" spans="2:12" hidden="1" outlineLevel="2" x14ac:dyDescent="0.25">
      <c r="B653" s="8">
        <v>373393</v>
      </c>
      <c r="C653" t="s">
        <v>1362</v>
      </c>
      <c r="D653" s="281">
        <v>42018</v>
      </c>
      <c r="E653" s="8">
        <v>875393</v>
      </c>
      <c r="F653" s="13" t="s">
        <v>240</v>
      </c>
      <c r="G653" s="284" t="s">
        <v>267</v>
      </c>
      <c r="H653" s="40">
        <v>2509.4</v>
      </c>
      <c r="I653" s="40">
        <v>-566.80999999999995</v>
      </c>
      <c r="J653" s="40">
        <v>-1942.59</v>
      </c>
      <c r="K653" s="40">
        <v>0</v>
      </c>
      <c r="L653" s="40">
        <v>1</v>
      </c>
    </row>
    <row r="654" spans="2:12" hidden="1" outlineLevel="2" x14ac:dyDescent="0.25">
      <c r="B654" s="8">
        <v>373393</v>
      </c>
      <c r="C654" t="s">
        <v>1362</v>
      </c>
      <c r="D654" s="281">
        <v>42019</v>
      </c>
      <c r="E654" s="8">
        <v>875393</v>
      </c>
      <c r="F654" s="13" t="s">
        <v>240</v>
      </c>
      <c r="G654" s="284" t="s">
        <v>267</v>
      </c>
      <c r="H654" s="40">
        <v>2602</v>
      </c>
      <c r="I654" s="40">
        <v>-566.80999999999995</v>
      </c>
      <c r="J654" s="40">
        <v>-2035.19</v>
      </c>
      <c r="K654" s="40">
        <v>0</v>
      </c>
      <c r="L654" s="40">
        <v>1</v>
      </c>
    </row>
    <row r="655" spans="2:12" hidden="1" outlineLevel="2" x14ac:dyDescent="0.25">
      <c r="B655" s="8">
        <v>373393</v>
      </c>
      <c r="C655" t="s">
        <v>1362</v>
      </c>
      <c r="D655" s="281">
        <v>42020</v>
      </c>
      <c r="E655" s="8">
        <v>875393</v>
      </c>
      <c r="F655" s="13" t="s">
        <v>240</v>
      </c>
      <c r="G655" s="284" t="s">
        <v>267</v>
      </c>
      <c r="H655" s="40">
        <v>2509.4</v>
      </c>
      <c r="I655" s="40">
        <v>-566.80999999999995</v>
      </c>
      <c r="J655" s="40">
        <v>-1942.59</v>
      </c>
      <c r="K655" s="40">
        <v>0</v>
      </c>
      <c r="L655" s="40">
        <v>1</v>
      </c>
    </row>
    <row r="656" spans="2:12" hidden="1" outlineLevel="2" x14ac:dyDescent="0.25">
      <c r="B656" s="8">
        <v>373393</v>
      </c>
      <c r="C656" t="s">
        <v>1362</v>
      </c>
      <c r="D656" s="281">
        <v>42024</v>
      </c>
      <c r="E656" s="8">
        <v>875393</v>
      </c>
      <c r="F656" s="13" t="s">
        <v>240</v>
      </c>
      <c r="G656" s="284" t="s">
        <v>267</v>
      </c>
      <c r="H656" s="40">
        <v>2509.4</v>
      </c>
      <c r="I656" s="40">
        <v>-23.08</v>
      </c>
      <c r="J656" s="40">
        <v>-2486.3200000000002</v>
      </c>
      <c r="K656" s="40">
        <v>0</v>
      </c>
      <c r="L656" s="40">
        <v>1</v>
      </c>
    </row>
    <row r="657" spans="2:12" hidden="1" outlineLevel="2" x14ac:dyDescent="0.25">
      <c r="B657" s="8">
        <v>373393</v>
      </c>
      <c r="C657" t="s">
        <v>1362</v>
      </c>
      <c r="D657" s="281">
        <v>42026</v>
      </c>
      <c r="E657" s="8">
        <v>875393</v>
      </c>
      <c r="F657" s="13" t="s">
        <v>240</v>
      </c>
      <c r="G657" s="284" t="s">
        <v>267</v>
      </c>
      <c r="H657" s="40">
        <v>2509.4</v>
      </c>
      <c r="I657" s="40">
        <v>-125.34</v>
      </c>
      <c r="J657" s="40">
        <v>-2384.06</v>
      </c>
      <c r="K657" s="40">
        <v>0</v>
      </c>
      <c r="L657" s="40">
        <v>1</v>
      </c>
    </row>
    <row r="658" spans="2:12" hidden="1" outlineLevel="2" x14ac:dyDescent="0.25">
      <c r="B658" s="8">
        <v>373393</v>
      </c>
      <c r="C658" t="s">
        <v>1362</v>
      </c>
      <c r="D658" s="281">
        <v>42027</v>
      </c>
      <c r="E658" s="8">
        <v>875393</v>
      </c>
      <c r="F658" s="13" t="s">
        <v>240</v>
      </c>
      <c r="G658" s="284" t="s">
        <v>267</v>
      </c>
      <c r="H658" s="40">
        <v>2509.4</v>
      </c>
      <c r="I658" s="40">
        <v>-566.80999999999995</v>
      </c>
      <c r="J658" s="40">
        <v>-1942.59</v>
      </c>
      <c r="K658" s="40">
        <v>0</v>
      </c>
      <c r="L658" s="40">
        <v>1</v>
      </c>
    </row>
    <row r="659" spans="2:12" hidden="1" outlineLevel="2" x14ac:dyDescent="0.25">
      <c r="B659" s="8">
        <v>373393</v>
      </c>
      <c r="C659" t="s">
        <v>1362</v>
      </c>
      <c r="D659" s="281">
        <v>42030</v>
      </c>
      <c r="E659" s="8">
        <v>875393</v>
      </c>
      <c r="F659" s="13" t="s">
        <v>240</v>
      </c>
      <c r="G659" s="284" t="s">
        <v>267</v>
      </c>
      <c r="H659" s="40">
        <v>2509.4</v>
      </c>
      <c r="I659" s="40">
        <v>-566.80999999999995</v>
      </c>
      <c r="J659" s="40">
        <v>-1942.59</v>
      </c>
      <c r="K659" s="40">
        <v>0</v>
      </c>
      <c r="L659" s="40">
        <v>1</v>
      </c>
    </row>
    <row r="660" spans="2:12" hidden="1" outlineLevel="2" x14ac:dyDescent="0.25">
      <c r="B660" s="8">
        <v>373393</v>
      </c>
      <c r="C660" t="s">
        <v>1362</v>
      </c>
      <c r="D660" s="281">
        <v>42032</v>
      </c>
      <c r="E660" s="8">
        <v>875393</v>
      </c>
      <c r="F660" s="13" t="s">
        <v>240</v>
      </c>
      <c r="G660" s="284" t="s">
        <v>267</v>
      </c>
      <c r="H660" s="40">
        <v>2952.4</v>
      </c>
      <c r="I660" s="40">
        <v>-1399.7</v>
      </c>
      <c r="J660" s="40">
        <v>-1549.43</v>
      </c>
      <c r="K660" s="40">
        <v>3.27</v>
      </c>
      <c r="L660" s="40">
        <v>1</v>
      </c>
    </row>
    <row r="661" spans="2:12" s="279" customFormat="1" outlineLevel="1" collapsed="1" x14ac:dyDescent="0.25">
      <c r="B661" s="280"/>
      <c r="D661" s="285"/>
      <c r="E661" s="280"/>
      <c r="F661" s="319" t="s">
        <v>1500</v>
      </c>
      <c r="G661" s="290" t="s">
        <v>267</v>
      </c>
      <c r="H661" s="291">
        <f>SUBTOTAL(9,H648:H660)</f>
        <v>33786.000000000007</v>
      </c>
      <c r="I661" s="291">
        <f>SUBTOTAL(9,I648:I660)</f>
        <v>-6333.28</v>
      </c>
      <c r="J661" s="291">
        <f>SUBTOTAL(9,J648:J660)</f>
        <v>-27446.18</v>
      </c>
      <c r="K661" s="291">
        <f>SUBTOTAL(9,K648:K660)</f>
        <v>6.54</v>
      </c>
      <c r="L661" s="291">
        <f>SUBTOTAL(9,L648:L660)</f>
        <v>13</v>
      </c>
    </row>
    <row r="662" spans="2:12" hidden="1" outlineLevel="2" x14ac:dyDescent="0.25">
      <c r="B662" s="8">
        <v>1668281</v>
      </c>
      <c r="C662" t="s">
        <v>1438</v>
      </c>
      <c r="D662" s="281">
        <v>42272</v>
      </c>
      <c r="E662" s="8">
        <v>113945</v>
      </c>
      <c r="F662" s="13" t="s">
        <v>247</v>
      </c>
      <c r="G662" s="284" t="s">
        <v>281</v>
      </c>
      <c r="H662" s="40">
        <v>204.87</v>
      </c>
      <c r="I662" s="40">
        <v>-49</v>
      </c>
      <c r="J662" s="40">
        <v>-155.87</v>
      </c>
      <c r="K662" s="40">
        <v>0</v>
      </c>
      <c r="L662" s="40">
        <v>1</v>
      </c>
    </row>
    <row r="663" spans="2:12" s="279" customFormat="1" outlineLevel="1" collapsed="1" x14ac:dyDescent="0.25">
      <c r="B663" s="280"/>
      <c r="D663" s="285"/>
      <c r="E663" s="280"/>
      <c r="F663" s="319" t="s">
        <v>1501</v>
      </c>
      <c r="G663" s="290" t="s">
        <v>281</v>
      </c>
      <c r="H663" s="291">
        <f>SUBTOTAL(9,H662:H662)</f>
        <v>204.87</v>
      </c>
      <c r="I663" s="291">
        <f>SUBTOTAL(9,I662:I662)</f>
        <v>-49</v>
      </c>
      <c r="J663" s="291">
        <f>SUBTOTAL(9,J662:J662)</f>
        <v>-155.87</v>
      </c>
      <c r="K663" s="291">
        <f>SUBTOTAL(9,K662:K662)</f>
        <v>0</v>
      </c>
      <c r="L663" s="291">
        <f>SUBTOTAL(9,L662:L662)</f>
        <v>1</v>
      </c>
    </row>
    <row r="664" spans="2:12" hidden="1" outlineLevel="2" x14ac:dyDescent="0.25">
      <c r="B664" s="8">
        <v>1315411</v>
      </c>
      <c r="C664" t="s">
        <v>1403</v>
      </c>
      <c r="D664" s="281">
        <v>42006</v>
      </c>
      <c r="E664" s="8">
        <v>455386</v>
      </c>
      <c r="F664" s="13" t="s">
        <v>1404</v>
      </c>
      <c r="G664" s="284" t="s">
        <v>1486</v>
      </c>
      <c r="H664" s="40">
        <v>349.4</v>
      </c>
      <c r="I664" s="40">
        <v>-40</v>
      </c>
      <c r="J664" s="40">
        <v>-334.4</v>
      </c>
      <c r="K664" s="40">
        <v>-25</v>
      </c>
      <c r="L664" s="40">
        <v>1</v>
      </c>
    </row>
    <row r="665" spans="2:12" hidden="1" outlineLevel="2" x14ac:dyDescent="0.25">
      <c r="B665" s="8">
        <v>1315411</v>
      </c>
      <c r="C665" t="s">
        <v>1403</v>
      </c>
      <c r="D665" s="281">
        <v>42009</v>
      </c>
      <c r="E665" s="8">
        <v>455386</v>
      </c>
      <c r="F665" s="13" t="s">
        <v>1404</v>
      </c>
      <c r="G665" s="284" t="s">
        <v>1486</v>
      </c>
      <c r="H665" s="40">
        <v>792.4</v>
      </c>
      <c r="I665" s="40">
        <v>-25</v>
      </c>
      <c r="J665" s="40">
        <v>76.31</v>
      </c>
      <c r="K665" s="40">
        <v>843.71</v>
      </c>
      <c r="L665" s="40">
        <v>1</v>
      </c>
    </row>
    <row r="666" spans="2:12" s="279" customFormat="1" outlineLevel="1" collapsed="1" x14ac:dyDescent="0.25">
      <c r="B666" s="280"/>
      <c r="D666" s="285"/>
      <c r="E666" s="280"/>
      <c r="F666" s="319" t="s">
        <v>1502</v>
      </c>
      <c r="G666" s="290" t="s">
        <v>1486</v>
      </c>
      <c r="H666" s="291">
        <f>SUBTOTAL(9,H664:H665)</f>
        <v>1141.8</v>
      </c>
      <c r="I666" s="291">
        <f>SUBTOTAL(9,I664:I665)</f>
        <v>-65</v>
      </c>
      <c r="J666" s="291">
        <f>SUBTOTAL(9,J664:J665)</f>
        <v>-258.08999999999997</v>
      </c>
      <c r="K666" s="291">
        <f>SUBTOTAL(9,K664:K665)</f>
        <v>818.71</v>
      </c>
      <c r="L666" s="291">
        <f>SUBTOTAL(9,L664:L665)</f>
        <v>2</v>
      </c>
    </row>
    <row r="667" spans="2:12" hidden="1" outlineLevel="2" x14ac:dyDescent="0.25">
      <c r="B667" s="8">
        <v>171954</v>
      </c>
      <c r="C667" t="s">
        <v>1351</v>
      </c>
      <c r="D667" s="281">
        <v>42087</v>
      </c>
      <c r="E667" s="8">
        <v>764861</v>
      </c>
      <c r="F667" s="13" t="s">
        <v>62</v>
      </c>
      <c r="G667" s="284" t="s">
        <v>282</v>
      </c>
      <c r="H667" s="40">
        <v>930.4</v>
      </c>
      <c r="I667" s="40">
        <v>-697.8</v>
      </c>
      <c r="J667" s="40">
        <v>-232.6</v>
      </c>
      <c r="K667" s="40">
        <v>0</v>
      </c>
      <c r="L667" s="40">
        <v>1</v>
      </c>
    </row>
    <row r="668" spans="2:12" hidden="1" outlineLevel="2" x14ac:dyDescent="0.25">
      <c r="B668" s="8">
        <v>171954</v>
      </c>
      <c r="C668" t="s">
        <v>1351</v>
      </c>
      <c r="D668" s="281">
        <v>42094</v>
      </c>
      <c r="E668" s="8">
        <v>764861</v>
      </c>
      <c r="F668" s="13" t="s">
        <v>62</v>
      </c>
      <c r="G668" s="284" t="s">
        <v>282</v>
      </c>
      <c r="H668" s="40">
        <v>636.20000000000005</v>
      </c>
      <c r="I668" s="40">
        <v>-477.15</v>
      </c>
      <c r="J668" s="40">
        <v>-159.05000000000001</v>
      </c>
      <c r="K668" s="40">
        <v>0</v>
      </c>
      <c r="L668" s="40">
        <v>1</v>
      </c>
    </row>
    <row r="669" spans="2:12" hidden="1" outlineLevel="2" x14ac:dyDescent="0.25">
      <c r="B669" s="8">
        <v>171954</v>
      </c>
      <c r="C669" t="s">
        <v>1351</v>
      </c>
      <c r="D669" s="281">
        <v>42095</v>
      </c>
      <c r="E669" s="8">
        <v>764861</v>
      </c>
      <c r="F669" s="13" t="s">
        <v>62</v>
      </c>
      <c r="G669" s="284" t="s">
        <v>282</v>
      </c>
      <c r="H669" s="40">
        <v>743</v>
      </c>
      <c r="I669" s="40">
        <v>-557.25</v>
      </c>
      <c r="J669" s="40">
        <v>-185.75</v>
      </c>
      <c r="K669" s="40">
        <v>0</v>
      </c>
      <c r="L669" s="40">
        <v>1</v>
      </c>
    </row>
    <row r="670" spans="2:12" hidden="1" outlineLevel="2" x14ac:dyDescent="0.25">
      <c r="B670" s="8">
        <v>171954</v>
      </c>
      <c r="C670" t="s">
        <v>1351</v>
      </c>
      <c r="D670" s="281">
        <v>42096</v>
      </c>
      <c r="E670" s="8">
        <v>764861</v>
      </c>
      <c r="F670" s="13" t="s">
        <v>62</v>
      </c>
      <c r="G670" s="284" t="s">
        <v>282</v>
      </c>
      <c r="H670" s="40">
        <v>300</v>
      </c>
      <c r="I670" s="40">
        <v>-225</v>
      </c>
      <c r="J670" s="40">
        <v>-75</v>
      </c>
      <c r="K670" s="40">
        <v>0</v>
      </c>
      <c r="L670" s="40">
        <v>1</v>
      </c>
    </row>
    <row r="671" spans="2:12" hidden="1" outlineLevel="2" x14ac:dyDescent="0.25">
      <c r="B671" s="8">
        <v>171954</v>
      </c>
      <c r="C671" t="s">
        <v>1351</v>
      </c>
      <c r="D671" s="281">
        <v>42097</v>
      </c>
      <c r="E671" s="8">
        <v>764861</v>
      </c>
      <c r="F671" s="13" t="s">
        <v>62</v>
      </c>
      <c r="G671" s="284" t="s">
        <v>282</v>
      </c>
      <c r="H671" s="40">
        <v>300</v>
      </c>
      <c r="I671" s="40">
        <v>-225</v>
      </c>
      <c r="J671" s="40">
        <v>-75</v>
      </c>
      <c r="K671" s="40">
        <v>0</v>
      </c>
      <c r="L671" s="40">
        <v>1</v>
      </c>
    </row>
    <row r="672" spans="2:12" hidden="1" outlineLevel="2" x14ac:dyDescent="0.25">
      <c r="B672" s="8">
        <v>171954</v>
      </c>
      <c r="C672" t="s">
        <v>1351</v>
      </c>
      <c r="D672" s="281">
        <v>42100</v>
      </c>
      <c r="E672" s="8">
        <v>764861</v>
      </c>
      <c r="F672" s="13" t="s">
        <v>62</v>
      </c>
      <c r="G672" s="284" t="s">
        <v>282</v>
      </c>
      <c r="H672" s="40">
        <v>300</v>
      </c>
      <c r="I672" s="40">
        <v>-225</v>
      </c>
      <c r="J672" s="40">
        <v>-75</v>
      </c>
      <c r="K672" s="40">
        <v>0</v>
      </c>
      <c r="L672" s="40">
        <v>1</v>
      </c>
    </row>
    <row r="673" spans="2:12" hidden="1" outlineLevel="2" x14ac:dyDescent="0.25">
      <c r="B673" s="8">
        <v>171954</v>
      </c>
      <c r="C673" t="s">
        <v>1351</v>
      </c>
      <c r="D673" s="281">
        <v>42101</v>
      </c>
      <c r="E673" s="8">
        <v>764861</v>
      </c>
      <c r="F673" s="13" t="s">
        <v>62</v>
      </c>
      <c r="G673" s="284" t="s">
        <v>282</v>
      </c>
      <c r="H673" s="40">
        <v>743</v>
      </c>
      <c r="I673" s="40">
        <v>-557.25</v>
      </c>
      <c r="J673" s="40">
        <v>-185.75</v>
      </c>
      <c r="K673" s="40">
        <v>0</v>
      </c>
      <c r="L673" s="40">
        <v>1</v>
      </c>
    </row>
    <row r="674" spans="2:12" hidden="1" outlineLevel="2" x14ac:dyDescent="0.25">
      <c r="B674" s="8">
        <v>171954</v>
      </c>
      <c r="C674" t="s">
        <v>1351</v>
      </c>
      <c r="D674" s="281">
        <v>42102</v>
      </c>
      <c r="E674" s="8">
        <v>764861</v>
      </c>
      <c r="F674" s="13" t="s">
        <v>62</v>
      </c>
      <c r="G674" s="284" t="s">
        <v>282</v>
      </c>
      <c r="H674" s="40">
        <v>300</v>
      </c>
      <c r="I674" s="40">
        <v>-225</v>
      </c>
      <c r="J674" s="40">
        <v>-75</v>
      </c>
      <c r="K674" s="40">
        <v>0</v>
      </c>
      <c r="L674" s="40">
        <v>1</v>
      </c>
    </row>
    <row r="675" spans="2:12" hidden="1" outlineLevel="2" x14ac:dyDescent="0.25">
      <c r="B675" s="8">
        <v>171954</v>
      </c>
      <c r="C675" t="s">
        <v>1351</v>
      </c>
      <c r="D675" s="281">
        <v>42103</v>
      </c>
      <c r="E675" s="8">
        <v>764861</v>
      </c>
      <c r="F675" s="13" t="s">
        <v>62</v>
      </c>
      <c r="G675" s="284" t="s">
        <v>282</v>
      </c>
      <c r="H675" s="40">
        <v>300</v>
      </c>
      <c r="I675" s="40">
        <v>-225</v>
      </c>
      <c r="J675" s="40">
        <v>-75</v>
      </c>
      <c r="K675" s="40">
        <v>0</v>
      </c>
      <c r="L675" s="40">
        <v>1</v>
      </c>
    </row>
    <row r="676" spans="2:12" hidden="1" outlineLevel="2" x14ac:dyDescent="0.25">
      <c r="B676" s="8">
        <v>171954</v>
      </c>
      <c r="C676" t="s">
        <v>1351</v>
      </c>
      <c r="D676" s="281">
        <v>42104</v>
      </c>
      <c r="E676" s="8">
        <v>764861</v>
      </c>
      <c r="F676" s="13" t="s">
        <v>62</v>
      </c>
      <c r="G676" s="284" t="s">
        <v>282</v>
      </c>
      <c r="H676" s="40">
        <v>300</v>
      </c>
      <c r="I676" s="40">
        <v>-225</v>
      </c>
      <c r="J676" s="40">
        <v>-75</v>
      </c>
      <c r="K676" s="40">
        <v>0</v>
      </c>
      <c r="L676" s="40">
        <v>1</v>
      </c>
    </row>
    <row r="677" spans="2:12" hidden="1" outlineLevel="2" x14ac:dyDescent="0.25">
      <c r="B677" s="8">
        <v>171954</v>
      </c>
      <c r="C677" t="s">
        <v>1351</v>
      </c>
      <c r="D677" s="281">
        <v>42107</v>
      </c>
      <c r="E677" s="8">
        <v>764861</v>
      </c>
      <c r="F677" s="13" t="s">
        <v>62</v>
      </c>
      <c r="G677" s="284" t="s">
        <v>282</v>
      </c>
      <c r="H677" s="40">
        <v>392.6</v>
      </c>
      <c r="I677" s="40">
        <v>-294.45</v>
      </c>
      <c r="J677" s="40">
        <v>-98.15</v>
      </c>
      <c r="K677" s="40">
        <v>0</v>
      </c>
      <c r="L677" s="40">
        <v>1</v>
      </c>
    </row>
    <row r="678" spans="2:12" hidden="1" outlineLevel="2" x14ac:dyDescent="0.25">
      <c r="B678" s="8">
        <v>171954</v>
      </c>
      <c r="C678" t="s">
        <v>1351</v>
      </c>
      <c r="D678" s="281">
        <v>42108</v>
      </c>
      <c r="E678" s="8">
        <v>764861</v>
      </c>
      <c r="F678" s="13" t="s">
        <v>62</v>
      </c>
      <c r="G678" s="284" t="s">
        <v>282</v>
      </c>
      <c r="H678" s="40">
        <v>743</v>
      </c>
      <c r="I678" s="40">
        <v>-557.25</v>
      </c>
      <c r="J678" s="40">
        <v>-185.75</v>
      </c>
      <c r="K678" s="40">
        <v>0</v>
      </c>
      <c r="L678" s="40">
        <v>1</v>
      </c>
    </row>
    <row r="679" spans="2:12" hidden="1" outlineLevel="2" x14ac:dyDescent="0.25">
      <c r="B679" s="8">
        <v>171954</v>
      </c>
      <c r="C679" t="s">
        <v>1351</v>
      </c>
      <c r="D679" s="281">
        <v>42109</v>
      </c>
      <c r="E679" s="8">
        <v>764861</v>
      </c>
      <c r="F679" s="13" t="s">
        <v>62</v>
      </c>
      <c r="G679" s="284" t="s">
        <v>282</v>
      </c>
      <c r="H679" s="40">
        <v>300</v>
      </c>
      <c r="I679" s="40">
        <v>-225</v>
      </c>
      <c r="J679" s="40">
        <v>-75</v>
      </c>
      <c r="K679" s="40">
        <v>0</v>
      </c>
      <c r="L679" s="40">
        <v>1</v>
      </c>
    </row>
    <row r="680" spans="2:12" hidden="1" outlineLevel="2" x14ac:dyDescent="0.25">
      <c r="B680" s="8">
        <v>171954</v>
      </c>
      <c r="C680" t="s">
        <v>1351</v>
      </c>
      <c r="D680" s="281">
        <v>42110</v>
      </c>
      <c r="E680" s="8">
        <v>764861</v>
      </c>
      <c r="F680" s="13" t="s">
        <v>62</v>
      </c>
      <c r="G680" s="284" t="s">
        <v>282</v>
      </c>
      <c r="H680" s="40">
        <v>300</v>
      </c>
      <c r="I680" s="40">
        <v>-225</v>
      </c>
      <c r="J680" s="40">
        <v>-75</v>
      </c>
      <c r="K680" s="40">
        <v>0</v>
      </c>
      <c r="L680" s="40">
        <v>1</v>
      </c>
    </row>
    <row r="681" spans="2:12" hidden="1" outlineLevel="2" x14ac:dyDescent="0.25">
      <c r="B681" s="8">
        <v>171954</v>
      </c>
      <c r="C681" t="s">
        <v>1351</v>
      </c>
      <c r="D681" s="281">
        <v>42111</v>
      </c>
      <c r="E681" s="8">
        <v>764861</v>
      </c>
      <c r="F681" s="13" t="s">
        <v>62</v>
      </c>
      <c r="G681" s="284" t="s">
        <v>282</v>
      </c>
      <c r="H681" s="40">
        <v>300</v>
      </c>
      <c r="I681" s="40">
        <v>-225</v>
      </c>
      <c r="J681" s="40">
        <v>-75</v>
      </c>
      <c r="K681" s="40">
        <v>0</v>
      </c>
      <c r="L681" s="40">
        <v>1</v>
      </c>
    </row>
    <row r="682" spans="2:12" hidden="1" outlineLevel="2" x14ac:dyDescent="0.25">
      <c r="B682" s="8">
        <v>171954</v>
      </c>
      <c r="C682" t="s">
        <v>1351</v>
      </c>
      <c r="D682" s="281">
        <v>42114</v>
      </c>
      <c r="E682" s="8">
        <v>764861</v>
      </c>
      <c r="F682" s="13" t="s">
        <v>62</v>
      </c>
      <c r="G682" s="284" t="s">
        <v>282</v>
      </c>
      <c r="H682" s="40">
        <v>835.6</v>
      </c>
      <c r="I682" s="40">
        <v>-626.70000000000005</v>
      </c>
      <c r="J682" s="40">
        <v>-208.9</v>
      </c>
      <c r="K682" s="40">
        <v>0</v>
      </c>
      <c r="L682" s="40">
        <v>1</v>
      </c>
    </row>
    <row r="683" spans="2:12" hidden="1" outlineLevel="2" x14ac:dyDescent="0.25">
      <c r="B683" s="8">
        <v>171954</v>
      </c>
      <c r="C683" t="s">
        <v>1351</v>
      </c>
      <c r="D683" s="281">
        <v>42115</v>
      </c>
      <c r="E683" s="8">
        <v>764861</v>
      </c>
      <c r="F683" s="13" t="s">
        <v>62</v>
      </c>
      <c r="G683" s="284" t="s">
        <v>282</v>
      </c>
      <c r="H683" s="40">
        <v>300</v>
      </c>
      <c r="I683" s="40">
        <v>-225</v>
      </c>
      <c r="J683" s="40">
        <v>-75</v>
      </c>
      <c r="K683" s="40">
        <v>0</v>
      </c>
      <c r="L683" s="40">
        <v>1</v>
      </c>
    </row>
    <row r="684" spans="2:12" hidden="1" outlineLevel="2" x14ac:dyDescent="0.25">
      <c r="B684" s="8">
        <v>171954</v>
      </c>
      <c r="C684" t="s">
        <v>1351</v>
      </c>
      <c r="D684" s="281">
        <v>42116</v>
      </c>
      <c r="E684" s="8">
        <v>764861</v>
      </c>
      <c r="F684" s="13" t="s">
        <v>62</v>
      </c>
      <c r="G684" s="284" t="s">
        <v>282</v>
      </c>
      <c r="H684" s="40">
        <v>300</v>
      </c>
      <c r="I684" s="40">
        <v>-225</v>
      </c>
      <c r="J684" s="40">
        <v>-75</v>
      </c>
      <c r="K684" s="40">
        <v>0</v>
      </c>
      <c r="L684" s="40">
        <v>1</v>
      </c>
    </row>
    <row r="685" spans="2:12" hidden="1" outlineLevel="2" x14ac:dyDescent="0.25">
      <c r="B685" s="8">
        <v>171954</v>
      </c>
      <c r="C685" t="s">
        <v>1351</v>
      </c>
      <c r="D685" s="281">
        <v>42118</v>
      </c>
      <c r="E685" s="8">
        <v>764861</v>
      </c>
      <c r="F685" s="13" t="s">
        <v>62</v>
      </c>
      <c r="G685" s="284" t="s">
        <v>282</v>
      </c>
      <c r="H685" s="40">
        <v>300</v>
      </c>
      <c r="I685" s="40">
        <v>-225</v>
      </c>
      <c r="J685" s="40">
        <v>-75</v>
      </c>
      <c r="K685" s="40">
        <v>0</v>
      </c>
      <c r="L685" s="40">
        <v>1</v>
      </c>
    </row>
    <row r="686" spans="2:12" hidden="1" outlineLevel="2" x14ac:dyDescent="0.25">
      <c r="B686" s="8">
        <v>171954</v>
      </c>
      <c r="C686" t="s">
        <v>1351</v>
      </c>
      <c r="D686" s="281">
        <v>42123</v>
      </c>
      <c r="E686" s="8">
        <v>764861</v>
      </c>
      <c r="F686" s="13" t="s">
        <v>62</v>
      </c>
      <c r="G686" s="284" t="s">
        <v>282</v>
      </c>
      <c r="H686" s="40">
        <v>743</v>
      </c>
      <c r="I686" s="40">
        <v>-557.25</v>
      </c>
      <c r="J686" s="40">
        <v>-185.75</v>
      </c>
      <c r="K686" s="40">
        <v>0</v>
      </c>
      <c r="L686" s="40">
        <v>1</v>
      </c>
    </row>
    <row r="687" spans="2:12" hidden="1" outlineLevel="2" x14ac:dyDescent="0.25">
      <c r="B687" s="8">
        <v>171954</v>
      </c>
      <c r="C687" t="s">
        <v>1351</v>
      </c>
      <c r="D687" s="281">
        <v>42124</v>
      </c>
      <c r="E687" s="8">
        <v>764861</v>
      </c>
      <c r="F687" s="13" t="s">
        <v>62</v>
      </c>
      <c r="G687" s="284" t="s">
        <v>282</v>
      </c>
      <c r="H687" s="40">
        <v>392.6</v>
      </c>
      <c r="I687" s="40">
        <v>-294.45</v>
      </c>
      <c r="J687" s="40">
        <v>-98.15</v>
      </c>
      <c r="K687" s="40">
        <v>0</v>
      </c>
      <c r="L687" s="40">
        <v>1</v>
      </c>
    </row>
    <row r="688" spans="2:12" hidden="1" outlineLevel="2" x14ac:dyDescent="0.25">
      <c r="B688" s="8">
        <v>171954</v>
      </c>
      <c r="C688" t="s">
        <v>1351</v>
      </c>
      <c r="D688" s="281">
        <v>42125</v>
      </c>
      <c r="E688" s="8">
        <v>764861</v>
      </c>
      <c r="F688" s="13" t="s">
        <v>62</v>
      </c>
      <c r="G688" s="284" t="s">
        <v>282</v>
      </c>
      <c r="H688" s="40">
        <v>300</v>
      </c>
      <c r="I688" s="40">
        <v>-225</v>
      </c>
      <c r="J688" s="40">
        <v>-75</v>
      </c>
      <c r="K688" s="40">
        <v>0</v>
      </c>
      <c r="L688" s="40">
        <v>1</v>
      </c>
    </row>
    <row r="689" spans="2:12" hidden="1" outlineLevel="2" x14ac:dyDescent="0.25">
      <c r="B689" s="8">
        <v>171954</v>
      </c>
      <c r="C689" t="s">
        <v>1351</v>
      </c>
      <c r="D689" s="281">
        <v>42128</v>
      </c>
      <c r="E689" s="8">
        <v>764861</v>
      </c>
      <c r="F689" s="13" t="s">
        <v>62</v>
      </c>
      <c r="G689" s="284" t="s">
        <v>282</v>
      </c>
      <c r="H689" s="40">
        <v>300</v>
      </c>
      <c r="I689" s="40">
        <v>-225</v>
      </c>
      <c r="J689" s="40">
        <v>-75</v>
      </c>
      <c r="K689" s="40">
        <v>0</v>
      </c>
      <c r="L689" s="40">
        <v>1</v>
      </c>
    </row>
    <row r="690" spans="2:12" hidden="1" outlineLevel="2" x14ac:dyDescent="0.25">
      <c r="B690" s="8">
        <v>171954</v>
      </c>
      <c r="C690" t="s">
        <v>1351</v>
      </c>
      <c r="D690" s="281">
        <v>42144</v>
      </c>
      <c r="E690" s="8">
        <v>764861</v>
      </c>
      <c r="F690" s="13" t="s">
        <v>62</v>
      </c>
      <c r="G690" s="284" t="s">
        <v>282</v>
      </c>
      <c r="H690" s="40">
        <v>392.6</v>
      </c>
      <c r="I690" s="40">
        <v>-294.45</v>
      </c>
      <c r="J690" s="40">
        <v>-98.15</v>
      </c>
      <c r="K690" s="40">
        <v>0</v>
      </c>
      <c r="L690" s="40">
        <v>1</v>
      </c>
    </row>
    <row r="691" spans="2:12" hidden="1" outlineLevel="2" x14ac:dyDescent="0.25">
      <c r="B691" s="8">
        <v>171954</v>
      </c>
      <c r="C691" t="s">
        <v>1351</v>
      </c>
      <c r="D691" s="281">
        <v>42150</v>
      </c>
      <c r="E691" s="8">
        <v>764861</v>
      </c>
      <c r="F691" s="13" t="s">
        <v>62</v>
      </c>
      <c r="G691" s="284" t="s">
        <v>282</v>
      </c>
      <c r="H691" s="40">
        <v>300</v>
      </c>
      <c r="I691" s="40">
        <v>-225</v>
      </c>
      <c r="J691" s="40">
        <v>-75</v>
      </c>
      <c r="K691" s="40">
        <v>0</v>
      </c>
      <c r="L691" s="40">
        <v>1</v>
      </c>
    </row>
    <row r="692" spans="2:12" hidden="1" outlineLevel="2" x14ac:dyDescent="0.25">
      <c r="B692" s="8">
        <v>171954</v>
      </c>
      <c r="C692" t="s">
        <v>1351</v>
      </c>
      <c r="D692" s="281">
        <v>42151</v>
      </c>
      <c r="E692" s="8">
        <v>764861</v>
      </c>
      <c r="F692" s="13" t="s">
        <v>62</v>
      </c>
      <c r="G692" s="284" t="s">
        <v>282</v>
      </c>
      <c r="H692" s="40">
        <v>300</v>
      </c>
      <c r="I692" s="40">
        <v>-225</v>
      </c>
      <c r="J692" s="40">
        <v>-75</v>
      </c>
      <c r="K692" s="40">
        <v>0</v>
      </c>
      <c r="L692" s="40">
        <v>1</v>
      </c>
    </row>
    <row r="693" spans="2:12" hidden="1" outlineLevel="2" x14ac:dyDescent="0.25">
      <c r="B693" s="8">
        <v>171954</v>
      </c>
      <c r="C693" t="s">
        <v>1351</v>
      </c>
      <c r="D693" s="281">
        <v>42152</v>
      </c>
      <c r="E693" s="8">
        <v>764861</v>
      </c>
      <c r="F693" s="13" t="s">
        <v>62</v>
      </c>
      <c r="G693" s="284" t="s">
        <v>282</v>
      </c>
      <c r="H693" s="40">
        <v>743</v>
      </c>
      <c r="I693" s="40">
        <v>-557.25</v>
      </c>
      <c r="J693" s="40">
        <v>-185.75</v>
      </c>
      <c r="K693" s="40">
        <v>0</v>
      </c>
      <c r="L693" s="40">
        <v>1</v>
      </c>
    </row>
    <row r="694" spans="2:12" hidden="1" outlineLevel="2" x14ac:dyDescent="0.25">
      <c r="B694" s="8">
        <v>171954</v>
      </c>
      <c r="C694" t="s">
        <v>1351</v>
      </c>
      <c r="D694" s="281">
        <v>42153</v>
      </c>
      <c r="E694" s="8">
        <v>764861</v>
      </c>
      <c r="F694" s="13" t="s">
        <v>62</v>
      </c>
      <c r="G694" s="284" t="s">
        <v>282</v>
      </c>
      <c r="H694" s="40">
        <v>936.2</v>
      </c>
      <c r="I694" s="40">
        <v>-702.15</v>
      </c>
      <c r="J694" s="40">
        <v>-234.05</v>
      </c>
      <c r="K694" s="40">
        <v>0</v>
      </c>
      <c r="L694" s="40">
        <v>1</v>
      </c>
    </row>
    <row r="695" spans="2:12" hidden="1" outlineLevel="2" x14ac:dyDescent="0.25">
      <c r="B695" s="8">
        <v>171954</v>
      </c>
      <c r="C695" t="s">
        <v>1351</v>
      </c>
      <c r="D695" s="281">
        <v>42156</v>
      </c>
      <c r="E695" s="8">
        <v>764861</v>
      </c>
      <c r="F695" s="13" t="s">
        <v>62</v>
      </c>
      <c r="G695" s="284" t="s">
        <v>282</v>
      </c>
      <c r="H695" s="40">
        <v>300</v>
      </c>
      <c r="I695" s="40">
        <v>-225</v>
      </c>
      <c r="J695" s="40">
        <v>-75</v>
      </c>
      <c r="K695" s="40">
        <v>0</v>
      </c>
      <c r="L695" s="40">
        <v>1</v>
      </c>
    </row>
    <row r="696" spans="2:12" hidden="1" outlineLevel="2" x14ac:dyDescent="0.25">
      <c r="B696" s="8">
        <v>171954</v>
      </c>
      <c r="C696" t="s">
        <v>1351</v>
      </c>
      <c r="D696" s="281">
        <v>42157</v>
      </c>
      <c r="E696" s="8">
        <v>764861</v>
      </c>
      <c r="F696" s="13" t="s">
        <v>62</v>
      </c>
      <c r="G696" s="284" t="s">
        <v>282</v>
      </c>
      <c r="H696" s="40">
        <v>300</v>
      </c>
      <c r="I696" s="40">
        <v>-225</v>
      </c>
      <c r="J696" s="40">
        <v>-75</v>
      </c>
      <c r="K696" s="40">
        <v>0</v>
      </c>
      <c r="L696" s="40">
        <v>1</v>
      </c>
    </row>
    <row r="697" spans="2:12" hidden="1" outlineLevel="2" x14ac:dyDescent="0.25">
      <c r="B697" s="8">
        <v>171954</v>
      </c>
      <c r="C697" t="s">
        <v>1351</v>
      </c>
      <c r="D697" s="281">
        <v>42159</v>
      </c>
      <c r="E697" s="8">
        <v>764861</v>
      </c>
      <c r="F697" s="13" t="s">
        <v>62</v>
      </c>
      <c r="G697" s="284" t="s">
        <v>282</v>
      </c>
      <c r="H697" s="40">
        <v>743</v>
      </c>
      <c r="I697" s="40">
        <v>-557.25</v>
      </c>
      <c r="J697" s="40">
        <v>-185.75</v>
      </c>
      <c r="K697" s="40">
        <v>0</v>
      </c>
      <c r="L697" s="40">
        <v>1</v>
      </c>
    </row>
    <row r="698" spans="2:12" hidden="1" outlineLevel="2" x14ac:dyDescent="0.25">
      <c r="B698" s="8">
        <v>171954</v>
      </c>
      <c r="C698" t="s">
        <v>1351</v>
      </c>
      <c r="D698" s="281">
        <v>42160</v>
      </c>
      <c r="E698" s="8">
        <v>764861</v>
      </c>
      <c r="F698" s="13" t="s">
        <v>62</v>
      </c>
      <c r="G698" s="284" t="s">
        <v>282</v>
      </c>
      <c r="H698" s="40">
        <v>300</v>
      </c>
      <c r="I698" s="40">
        <v>-225</v>
      </c>
      <c r="J698" s="40">
        <v>-75</v>
      </c>
      <c r="K698" s="40">
        <v>0</v>
      </c>
      <c r="L698" s="40">
        <v>1</v>
      </c>
    </row>
    <row r="699" spans="2:12" hidden="1" outlineLevel="2" x14ac:dyDescent="0.25">
      <c r="B699" s="8">
        <v>171954</v>
      </c>
      <c r="C699" t="s">
        <v>1351</v>
      </c>
      <c r="D699" s="281">
        <v>42163</v>
      </c>
      <c r="E699" s="8">
        <v>764861</v>
      </c>
      <c r="F699" s="13" t="s">
        <v>62</v>
      </c>
      <c r="G699" s="284" t="s">
        <v>282</v>
      </c>
      <c r="H699" s="40">
        <v>300</v>
      </c>
      <c r="I699" s="40">
        <v>-225</v>
      </c>
      <c r="J699" s="40">
        <v>-75</v>
      </c>
      <c r="K699" s="40">
        <v>0</v>
      </c>
      <c r="L699" s="40">
        <v>1</v>
      </c>
    </row>
    <row r="700" spans="2:12" hidden="1" outlineLevel="2" x14ac:dyDescent="0.25">
      <c r="B700" s="8">
        <v>171954</v>
      </c>
      <c r="C700" t="s">
        <v>1351</v>
      </c>
      <c r="D700" s="281">
        <v>42165</v>
      </c>
      <c r="E700" s="8">
        <v>764861</v>
      </c>
      <c r="F700" s="13" t="s">
        <v>62</v>
      </c>
      <c r="G700" s="284" t="s">
        <v>282</v>
      </c>
      <c r="H700" s="40">
        <v>300</v>
      </c>
      <c r="I700" s="40">
        <v>-225</v>
      </c>
      <c r="J700" s="40">
        <v>-75</v>
      </c>
      <c r="K700" s="40">
        <v>0</v>
      </c>
      <c r="L700" s="40">
        <v>1</v>
      </c>
    </row>
    <row r="701" spans="2:12" hidden="1" outlineLevel="2" x14ac:dyDescent="0.25">
      <c r="B701" s="8">
        <v>171954</v>
      </c>
      <c r="C701" t="s">
        <v>1351</v>
      </c>
      <c r="D701" s="281">
        <v>42166</v>
      </c>
      <c r="E701" s="8">
        <v>764861</v>
      </c>
      <c r="F701" s="13" t="s">
        <v>62</v>
      </c>
      <c r="G701" s="284" t="s">
        <v>282</v>
      </c>
      <c r="H701" s="40">
        <v>743</v>
      </c>
      <c r="I701" s="40">
        <v>-557.25</v>
      </c>
      <c r="J701" s="40">
        <v>-185.75</v>
      </c>
      <c r="K701" s="40">
        <v>0</v>
      </c>
      <c r="L701" s="40">
        <v>1</v>
      </c>
    </row>
    <row r="702" spans="2:12" hidden="1" outlineLevel="2" x14ac:dyDescent="0.25">
      <c r="B702" s="8">
        <v>171954</v>
      </c>
      <c r="C702" t="s">
        <v>1351</v>
      </c>
      <c r="D702" s="281">
        <v>42167</v>
      </c>
      <c r="E702" s="8">
        <v>764861</v>
      </c>
      <c r="F702" s="13" t="s">
        <v>62</v>
      </c>
      <c r="G702" s="284" t="s">
        <v>282</v>
      </c>
      <c r="H702" s="40">
        <v>300</v>
      </c>
      <c r="I702" s="40">
        <v>-225</v>
      </c>
      <c r="J702" s="40">
        <v>-75</v>
      </c>
      <c r="K702" s="40">
        <v>0</v>
      </c>
      <c r="L702" s="40">
        <v>1</v>
      </c>
    </row>
    <row r="703" spans="2:12" hidden="1" outlineLevel="2" x14ac:dyDescent="0.25">
      <c r="B703" s="8">
        <v>868292</v>
      </c>
      <c r="C703" t="s">
        <v>1371</v>
      </c>
      <c r="D703" s="281">
        <v>42255</v>
      </c>
      <c r="E703" s="8">
        <v>943023</v>
      </c>
      <c r="F703" s="13" t="s">
        <v>62</v>
      </c>
      <c r="G703" s="284" t="s">
        <v>282</v>
      </c>
      <c r="H703" s="40">
        <v>300</v>
      </c>
      <c r="I703" s="40">
        <v>-225</v>
      </c>
      <c r="J703" s="40">
        <v>-75</v>
      </c>
      <c r="K703" s="40">
        <v>0</v>
      </c>
      <c r="L703" s="40">
        <v>1</v>
      </c>
    </row>
    <row r="704" spans="2:12" hidden="1" outlineLevel="2" x14ac:dyDescent="0.25">
      <c r="B704" s="8">
        <v>868292</v>
      </c>
      <c r="C704" t="s">
        <v>1371</v>
      </c>
      <c r="D704" s="281">
        <v>42256</v>
      </c>
      <c r="E704" s="8">
        <v>943023</v>
      </c>
      <c r="F704" s="13" t="s">
        <v>62</v>
      </c>
      <c r="G704" s="284" t="s">
        <v>282</v>
      </c>
      <c r="H704" s="40">
        <v>743</v>
      </c>
      <c r="I704" s="40">
        <v>-557.25</v>
      </c>
      <c r="J704" s="40">
        <v>-185.75</v>
      </c>
      <c r="K704" s="40">
        <v>0</v>
      </c>
      <c r="L704" s="40">
        <v>1</v>
      </c>
    </row>
    <row r="705" spans="2:12" hidden="1" outlineLevel="2" x14ac:dyDescent="0.25">
      <c r="B705" s="8">
        <v>868292</v>
      </c>
      <c r="C705" t="s">
        <v>1371</v>
      </c>
      <c r="D705" s="281">
        <v>42257</v>
      </c>
      <c r="E705" s="8">
        <v>943023</v>
      </c>
      <c r="F705" s="13" t="s">
        <v>62</v>
      </c>
      <c r="G705" s="284" t="s">
        <v>282</v>
      </c>
      <c r="H705" s="40">
        <v>300</v>
      </c>
      <c r="I705" s="40">
        <v>-225</v>
      </c>
      <c r="J705" s="40">
        <v>-75</v>
      </c>
      <c r="K705" s="40">
        <v>0</v>
      </c>
      <c r="L705" s="40">
        <v>1</v>
      </c>
    </row>
    <row r="706" spans="2:12" hidden="1" outlineLevel="2" x14ac:dyDescent="0.25">
      <c r="B706" s="8">
        <v>868292</v>
      </c>
      <c r="C706" t="s">
        <v>1371</v>
      </c>
      <c r="D706" s="281">
        <v>42258</v>
      </c>
      <c r="E706" s="8">
        <v>943023</v>
      </c>
      <c r="F706" s="13" t="s">
        <v>62</v>
      </c>
      <c r="G706" s="284" t="s">
        <v>282</v>
      </c>
      <c r="H706" s="40">
        <v>392.6</v>
      </c>
      <c r="I706" s="40">
        <v>-294.45</v>
      </c>
      <c r="J706" s="40">
        <v>-98.15</v>
      </c>
      <c r="K706" s="40">
        <v>0</v>
      </c>
      <c r="L706" s="40">
        <v>1</v>
      </c>
    </row>
    <row r="707" spans="2:12" hidden="1" outlineLevel="2" x14ac:dyDescent="0.25">
      <c r="B707" s="8">
        <v>868292</v>
      </c>
      <c r="C707" t="s">
        <v>1371</v>
      </c>
      <c r="D707" s="281">
        <v>42268</v>
      </c>
      <c r="E707" s="8">
        <v>943023</v>
      </c>
      <c r="F707" s="13" t="s">
        <v>62</v>
      </c>
      <c r="G707" s="284" t="s">
        <v>282</v>
      </c>
      <c r="H707" s="40">
        <v>300</v>
      </c>
      <c r="I707" s="40">
        <v>-225</v>
      </c>
      <c r="J707" s="40">
        <v>-75</v>
      </c>
      <c r="K707" s="40">
        <v>0</v>
      </c>
      <c r="L707" s="40">
        <v>1</v>
      </c>
    </row>
    <row r="708" spans="2:12" hidden="1" outlineLevel="2" x14ac:dyDescent="0.25">
      <c r="B708" s="8">
        <v>868292</v>
      </c>
      <c r="C708" t="s">
        <v>1371</v>
      </c>
      <c r="D708" s="281">
        <v>42269</v>
      </c>
      <c r="E708" s="8">
        <v>943023</v>
      </c>
      <c r="F708" s="13" t="s">
        <v>62</v>
      </c>
      <c r="G708" s="284" t="s">
        <v>282</v>
      </c>
      <c r="H708" s="40">
        <v>743</v>
      </c>
      <c r="I708" s="40">
        <v>-557.25</v>
      </c>
      <c r="J708" s="40">
        <v>-185.75</v>
      </c>
      <c r="K708" s="40">
        <v>0</v>
      </c>
      <c r="L708" s="40">
        <v>1</v>
      </c>
    </row>
    <row r="709" spans="2:12" hidden="1" outlineLevel="2" x14ac:dyDescent="0.25">
      <c r="B709" s="8">
        <v>868292</v>
      </c>
      <c r="C709" t="s">
        <v>1371</v>
      </c>
      <c r="D709" s="281">
        <v>42270</v>
      </c>
      <c r="E709" s="8">
        <v>943023</v>
      </c>
      <c r="F709" s="13" t="s">
        <v>62</v>
      </c>
      <c r="G709" s="284" t="s">
        <v>282</v>
      </c>
      <c r="H709" s="40">
        <v>300</v>
      </c>
      <c r="I709" s="40">
        <v>-225</v>
      </c>
      <c r="J709" s="40">
        <v>-75</v>
      </c>
      <c r="K709" s="40">
        <v>0</v>
      </c>
      <c r="L709" s="40">
        <v>1</v>
      </c>
    </row>
    <row r="710" spans="2:12" hidden="1" outlineLevel="2" x14ac:dyDescent="0.25">
      <c r="B710" s="8">
        <v>868292</v>
      </c>
      <c r="C710" t="s">
        <v>1371</v>
      </c>
      <c r="D710" s="281">
        <v>42271</v>
      </c>
      <c r="E710" s="8">
        <v>943023</v>
      </c>
      <c r="F710" s="13" t="s">
        <v>62</v>
      </c>
      <c r="G710" s="284" t="s">
        <v>282</v>
      </c>
      <c r="H710" s="40">
        <v>300</v>
      </c>
      <c r="I710" s="40">
        <v>-225</v>
      </c>
      <c r="J710" s="40">
        <v>-75</v>
      </c>
      <c r="K710" s="40">
        <v>0</v>
      </c>
      <c r="L710" s="40">
        <v>1</v>
      </c>
    </row>
    <row r="711" spans="2:12" hidden="1" outlineLevel="2" x14ac:dyDescent="0.25">
      <c r="B711" s="8">
        <v>868292</v>
      </c>
      <c r="C711" t="s">
        <v>1371</v>
      </c>
      <c r="D711" s="281">
        <v>42272</v>
      </c>
      <c r="E711" s="8">
        <v>943023</v>
      </c>
      <c r="F711" s="13" t="s">
        <v>62</v>
      </c>
      <c r="G711" s="284" t="s">
        <v>282</v>
      </c>
      <c r="H711" s="40">
        <v>300</v>
      </c>
      <c r="I711" s="40">
        <v>-225</v>
      </c>
      <c r="J711" s="40">
        <v>-75</v>
      </c>
      <c r="K711" s="40">
        <v>0</v>
      </c>
      <c r="L711" s="40">
        <v>1</v>
      </c>
    </row>
    <row r="712" spans="2:12" hidden="1" outlineLevel="2" x14ac:dyDescent="0.25">
      <c r="B712" s="8">
        <v>868292</v>
      </c>
      <c r="C712" t="s">
        <v>1371</v>
      </c>
      <c r="D712" s="281">
        <v>42275</v>
      </c>
      <c r="E712" s="8">
        <v>943023</v>
      </c>
      <c r="F712" s="13" t="s">
        <v>62</v>
      </c>
      <c r="G712" s="284" t="s">
        <v>282</v>
      </c>
      <c r="H712" s="40">
        <v>392.6</v>
      </c>
      <c r="I712" s="40">
        <v>-294.45</v>
      </c>
      <c r="J712" s="40">
        <v>-98.15</v>
      </c>
      <c r="K712" s="40">
        <v>0</v>
      </c>
      <c r="L712" s="40">
        <v>1</v>
      </c>
    </row>
    <row r="713" spans="2:12" hidden="1" outlineLevel="2" x14ac:dyDescent="0.25">
      <c r="B713" s="8">
        <v>868292</v>
      </c>
      <c r="C713" t="s">
        <v>1371</v>
      </c>
      <c r="D713" s="281">
        <v>42276</v>
      </c>
      <c r="E713" s="8">
        <v>943023</v>
      </c>
      <c r="F713" s="13" t="s">
        <v>62</v>
      </c>
      <c r="G713" s="284" t="s">
        <v>282</v>
      </c>
      <c r="H713" s="40">
        <v>300</v>
      </c>
      <c r="I713" s="40">
        <v>-225</v>
      </c>
      <c r="J713" s="40">
        <v>-75</v>
      </c>
      <c r="K713" s="40">
        <v>0</v>
      </c>
      <c r="L713" s="40">
        <v>1</v>
      </c>
    </row>
    <row r="714" spans="2:12" hidden="1" outlineLevel="2" x14ac:dyDescent="0.25">
      <c r="B714" s="8">
        <v>868292</v>
      </c>
      <c r="C714" t="s">
        <v>1371</v>
      </c>
      <c r="D714" s="281">
        <v>42277</v>
      </c>
      <c r="E714" s="8">
        <v>943023</v>
      </c>
      <c r="F714" s="13" t="s">
        <v>62</v>
      </c>
      <c r="G714" s="284" t="s">
        <v>282</v>
      </c>
      <c r="H714" s="40">
        <v>300</v>
      </c>
      <c r="I714" s="40">
        <v>-225</v>
      </c>
      <c r="J714" s="40">
        <v>-75</v>
      </c>
      <c r="K714" s="40">
        <v>0</v>
      </c>
      <c r="L714" s="40">
        <v>1</v>
      </c>
    </row>
    <row r="715" spans="2:12" hidden="1" outlineLevel="2" x14ac:dyDescent="0.25">
      <c r="B715" s="8">
        <v>868292</v>
      </c>
      <c r="C715" t="s">
        <v>1371</v>
      </c>
      <c r="D715" s="281">
        <v>42303</v>
      </c>
      <c r="E715" s="8">
        <v>943023</v>
      </c>
      <c r="F715" s="13" t="s">
        <v>62</v>
      </c>
      <c r="G715" s="284" t="s">
        <v>282</v>
      </c>
      <c r="H715" s="40">
        <v>300</v>
      </c>
      <c r="I715" s="40">
        <v>-225</v>
      </c>
      <c r="J715" s="40">
        <v>-75</v>
      </c>
      <c r="K715" s="40">
        <v>0</v>
      </c>
      <c r="L715" s="40">
        <v>1</v>
      </c>
    </row>
    <row r="716" spans="2:12" hidden="1" outlineLevel="2" x14ac:dyDescent="0.25">
      <c r="B716" s="8">
        <v>868292</v>
      </c>
      <c r="C716" t="s">
        <v>1371</v>
      </c>
      <c r="D716" s="281">
        <v>42304</v>
      </c>
      <c r="E716" s="8">
        <v>943023</v>
      </c>
      <c r="F716" s="13" t="s">
        <v>62</v>
      </c>
      <c r="G716" s="284" t="s">
        <v>282</v>
      </c>
      <c r="H716" s="40">
        <v>300</v>
      </c>
      <c r="I716" s="40">
        <v>-225</v>
      </c>
      <c r="J716" s="40">
        <v>-75</v>
      </c>
      <c r="K716" s="40">
        <v>0</v>
      </c>
      <c r="L716" s="40">
        <v>1</v>
      </c>
    </row>
    <row r="717" spans="2:12" hidden="1" outlineLevel="2" x14ac:dyDescent="0.25">
      <c r="B717" s="8">
        <v>868292</v>
      </c>
      <c r="C717" t="s">
        <v>1371</v>
      </c>
      <c r="D717" s="281">
        <v>42305</v>
      </c>
      <c r="E717" s="8">
        <v>943023</v>
      </c>
      <c r="F717" s="13" t="s">
        <v>62</v>
      </c>
      <c r="G717" s="284" t="s">
        <v>282</v>
      </c>
      <c r="H717" s="40">
        <v>743</v>
      </c>
      <c r="I717" s="40">
        <v>-557.25</v>
      </c>
      <c r="J717" s="40">
        <v>-185.75</v>
      </c>
      <c r="K717" s="40">
        <v>0</v>
      </c>
      <c r="L717" s="40">
        <v>1</v>
      </c>
    </row>
    <row r="718" spans="2:12" hidden="1" outlineLevel="2" x14ac:dyDescent="0.25">
      <c r="B718" s="8">
        <v>868292</v>
      </c>
      <c r="C718" t="s">
        <v>1371</v>
      </c>
      <c r="D718" s="281">
        <v>42306</v>
      </c>
      <c r="E718" s="8">
        <v>943023</v>
      </c>
      <c r="F718" s="13" t="s">
        <v>62</v>
      </c>
      <c r="G718" s="284" t="s">
        <v>282</v>
      </c>
      <c r="H718" s="40">
        <v>300</v>
      </c>
      <c r="I718" s="40">
        <v>-225</v>
      </c>
      <c r="J718" s="40">
        <v>-75</v>
      </c>
      <c r="K718" s="40">
        <v>0</v>
      </c>
      <c r="L718" s="40">
        <v>1</v>
      </c>
    </row>
    <row r="719" spans="2:12" hidden="1" outlineLevel="2" x14ac:dyDescent="0.25">
      <c r="B719" s="8">
        <v>868292</v>
      </c>
      <c r="C719" t="s">
        <v>1371</v>
      </c>
      <c r="D719" s="281">
        <v>42307</v>
      </c>
      <c r="E719" s="8">
        <v>943023</v>
      </c>
      <c r="F719" s="13" t="s">
        <v>62</v>
      </c>
      <c r="G719" s="284" t="s">
        <v>282</v>
      </c>
      <c r="H719" s="40">
        <v>300</v>
      </c>
      <c r="I719" s="40">
        <v>-225</v>
      </c>
      <c r="J719" s="40">
        <v>-75</v>
      </c>
      <c r="K719" s="40">
        <v>0</v>
      </c>
      <c r="L719" s="40">
        <v>1</v>
      </c>
    </row>
    <row r="720" spans="2:12" s="279" customFormat="1" outlineLevel="1" collapsed="1" x14ac:dyDescent="0.25">
      <c r="B720" s="280"/>
      <c r="D720" s="285"/>
      <c r="E720" s="280"/>
      <c r="F720" s="319" t="s">
        <v>1503</v>
      </c>
      <c r="G720" s="290" t="s">
        <v>282</v>
      </c>
      <c r="H720" s="291">
        <f>SUBTOTAL(9,H667:H719)</f>
        <v>22931.4</v>
      </c>
      <c r="I720" s="291">
        <f>SUBTOTAL(9,I667:I719)</f>
        <v>-17198.550000000003</v>
      </c>
      <c r="J720" s="291">
        <f>SUBTOTAL(9,J667:J719)</f>
        <v>-5732.85</v>
      </c>
      <c r="K720" s="291">
        <f>SUBTOTAL(9,K667:K719)</f>
        <v>0</v>
      </c>
      <c r="L720" s="291">
        <f>SUBTOTAL(9,L667:L719)</f>
        <v>53</v>
      </c>
    </row>
    <row r="721" spans="2:12" hidden="1" outlineLevel="2" x14ac:dyDescent="0.25">
      <c r="B721" s="8">
        <v>346247</v>
      </c>
      <c r="C721" t="s">
        <v>1359</v>
      </c>
      <c r="D721" s="281">
        <v>42006</v>
      </c>
      <c r="E721" s="8">
        <v>862226</v>
      </c>
      <c r="F721" s="13" t="s">
        <v>16</v>
      </c>
      <c r="G721" s="284" t="s">
        <v>266</v>
      </c>
      <c r="H721" s="40">
        <v>2509.4</v>
      </c>
      <c r="I721" s="40">
        <v>-362.9</v>
      </c>
      <c r="J721" s="40">
        <v>-2146.5</v>
      </c>
      <c r="K721" s="40">
        <v>0</v>
      </c>
      <c r="L721" s="40">
        <v>1</v>
      </c>
    </row>
    <row r="722" spans="2:12" hidden="1" outlineLevel="2" x14ac:dyDescent="0.25">
      <c r="B722" s="8">
        <v>346247</v>
      </c>
      <c r="C722" t="s">
        <v>1359</v>
      </c>
      <c r="D722" s="281">
        <v>42009</v>
      </c>
      <c r="E722" s="8">
        <v>862226</v>
      </c>
      <c r="F722" s="13" t="s">
        <v>16</v>
      </c>
      <c r="G722" s="284" t="s">
        <v>266</v>
      </c>
      <c r="H722" s="40">
        <v>3045</v>
      </c>
      <c r="I722" s="40">
        <v>-212.5</v>
      </c>
      <c r="J722" s="40">
        <v>-2832.5</v>
      </c>
      <c r="K722" s="40">
        <v>0</v>
      </c>
      <c r="L722" s="40">
        <v>1</v>
      </c>
    </row>
    <row r="723" spans="2:12" hidden="1" outlineLevel="2" x14ac:dyDescent="0.25">
      <c r="B723" s="8">
        <v>1393911</v>
      </c>
      <c r="C723" t="s">
        <v>1410</v>
      </c>
      <c r="D723" s="281">
        <v>42009</v>
      </c>
      <c r="E723" s="8">
        <v>49360</v>
      </c>
      <c r="F723" s="13" t="s">
        <v>16</v>
      </c>
      <c r="G723" s="284" t="s">
        <v>266</v>
      </c>
      <c r="H723" s="40">
        <v>2952.4</v>
      </c>
      <c r="I723" s="40">
        <v>-182.16</v>
      </c>
      <c r="J723" s="40">
        <v>-2770.24</v>
      </c>
      <c r="K723" s="40">
        <v>0</v>
      </c>
      <c r="L723" s="40">
        <v>1</v>
      </c>
    </row>
    <row r="724" spans="2:12" hidden="1" outlineLevel="2" x14ac:dyDescent="0.25">
      <c r="B724" s="8">
        <v>1687200</v>
      </c>
      <c r="C724" t="s">
        <v>1444</v>
      </c>
      <c r="D724" s="281">
        <v>42009</v>
      </c>
      <c r="E724" s="8">
        <v>201260</v>
      </c>
      <c r="F724" s="13" t="s">
        <v>16</v>
      </c>
      <c r="G724" s="284" t="s">
        <v>266</v>
      </c>
      <c r="H724" s="40">
        <v>2952.4</v>
      </c>
      <c r="I724" s="40">
        <v>-182.16</v>
      </c>
      <c r="J724" s="40">
        <v>-2770.24</v>
      </c>
      <c r="K724" s="40">
        <v>0</v>
      </c>
      <c r="L724" s="40">
        <v>1</v>
      </c>
    </row>
    <row r="725" spans="2:12" hidden="1" outlineLevel="2" x14ac:dyDescent="0.25">
      <c r="B725" s="8">
        <v>1393911</v>
      </c>
      <c r="C725" t="s">
        <v>1410</v>
      </c>
      <c r="D725" s="281">
        <v>42010</v>
      </c>
      <c r="E725" s="8">
        <v>49360</v>
      </c>
      <c r="F725" s="13" t="s">
        <v>16</v>
      </c>
      <c r="G725" s="284" t="s">
        <v>266</v>
      </c>
      <c r="H725" s="40">
        <v>2602</v>
      </c>
      <c r="I725" s="40">
        <v>-362.9</v>
      </c>
      <c r="J725" s="40">
        <v>-2239.1</v>
      </c>
      <c r="K725" s="40">
        <v>0</v>
      </c>
      <c r="L725" s="40">
        <v>1</v>
      </c>
    </row>
    <row r="726" spans="2:12" hidden="1" outlineLevel="2" x14ac:dyDescent="0.25">
      <c r="B726" s="8">
        <v>1393911</v>
      </c>
      <c r="C726" t="s">
        <v>1410</v>
      </c>
      <c r="D726" s="281">
        <v>42011</v>
      </c>
      <c r="E726" s="8">
        <v>49360</v>
      </c>
      <c r="F726" s="13" t="s">
        <v>16</v>
      </c>
      <c r="G726" s="284" t="s">
        <v>266</v>
      </c>
      <c r="H726" s="40">
        <v>2509.4</v>
      </c>
      <c r="I726" s="40">
        <v>-362.9</v>
      </c>
      <c r="J726" s="40">
        <v>-2146.5</v>
      </c>
      <c r="K726" s="40">
        <v>0</v>
      </c>
      <c r="L726" s="40">
        <v>1</v>
      </c>
    </row>
    <row r="727" spans="2:12" hidden="1" outlineLevel="2" x14ac:dyDescent="0.25">
      <c r="B727" s="8">
        <v>1393911</v>
      </c>
      <c r="C727" t="s">
        <v>1410</v>
      </c>
      <c r="D727" s="281">
        <v>42012</v>
      </c>
      <c r="E727" s="8">
        <v>49360</v>
      </c>
      <c r="F727" s="13" t="s">
        <v>16</v>
      </c>
      <c r="G727" s="284" t="s">
        <v>266</v>
      </c>
      <c r="H727" s="40">
        <v>2602</v>
      </c>
      <c r="I727" s="40">
        <v>-362.9</v>
      </c>
      <c r="J727" s="40">
        <v>-2239.1</v>
      </c>
      <c r="K727" s="40">
        <v>0</v>
      </c>
      <c r="L727" s="40">
        <v>1</v>
      </c>
    </row>
    <row r="728" spans="2:12" hidden="1" outlineLevel="2" x14ac:dyDescent="0.25">
      <c r="B728" s="8">
        <v>1393911</v>
      </c>
      <c r="C728" t="s">
        <v>1410</v>
      </c>
      <c r="D728" s="281">
        <v>42013</v>
      </c>
      <c r="E728" s="8">
        <v>49360</v>
      </c>
      <c r="F728" s="13" t="s">
        <v>16</v>
      </c>
      <c r="G728" s="284" t="s">
        <v>266</v>
      </c>
      <c r="H728" s="40">
        <v>2509.4</v>
      </c>
      <c r="I728" s="40">
        <v>-362.9</v>
      </c>
      <c r="J728" s="40">
        <v>-2146.5</v>
      </c>
      <c r="K728" s="40">
        <v>0</v>
      </c>
      <c r="L728" s="40">
        <v>1</v>
      </c>
    </row>
    <row r="729" spans="2:12" hidden="1" outlineLevel="2" x14ac:dyDescent="0.25">
      <c r="B729" s="8">
        <v>1393911</v>
      </c>
      <c r="C729" t="s">
        <v>1410</v>
      </c>
      <c r="D729" s="281">
        <v>42016</v>
      </c>
      <c r="E729" s="8">
        <v>49360</v>
      </c>
      <c r="F729" s="13" t="s">
        <v>16</v>
      </c>
      <c r="G729" s="284" t="s">
        <v>266</v>
      </c>
      <c r="H729" s="40">
        <v>2602</v>
      </c>
      <c r="I729" s="40">
        <v>-362.9</v>
      </c>
      <c r="J729" s="40">
        <v>-2239.1</v>
      </c>
      <c r="K729" s="40">
        <v>0</v>
      </c>
      <c r="L729" s="40">
        <v>1</v>
      </c>
    </row>
    <row r="730" spans="2:12" hidden="1" outlineLevel="2" x14ac:dyDescent="0.25">
      <c r="B730" s="8">
        <v>1674591</v>
      </c>
      <c r="C730" t="s">
        <v>1440</v>
      </c>
      <c r="D730" s="281">
        <v>42016</v>
      </c>
      <c r="E730" s="8">
        <v>889058</v>
      </c>
      <c r="F730" s="13" t="s">
        <v>16</v>
      </c>
      <c r="G730" s="284" t="s">
        <v>266</v>
      </c>
      <c r="H730" s="40">
        <v>349.4</v>
      </c>
      <c r="I730" s="40">
        <v>-362.9</v>
      </c>
      <c r="J730" s="40">
        <v>0</v>
      </c>
      <c r="K730" s="40">
        <v>-13.5</v>
      </c>
      <c r="L730" s="40">
        <v>1</v>
      </c>
    </row>
    <row r="731" spans="2:12" hidden="1" outlineLevel="2" x14ac:dyDescent="0.25">
      <c r="B731" s="8">
        <v>1393911</v>
      </c>
      <c r="C731" t="s">
        <v>1410</v>
      </c>
      <c r="D731" s="281">
        <v>42017</v>
      </c>
      <c r="E731" s="8">
        <v>49360</v>
      </c>
      <c r="F731" s="13" t="s">
        <v>16</v>
      </c>
      <c r="G731" s="284" t="s">
        <v>266</v>
      </c>
      <c r="H731" s="40">
        <v>2952.4</v>
      </c>
      <c r="I731" s="40">
        <v>-531.38</v>
      </c>
      <c r="J731" s="40">
        <v>-2421.02</v>
      </c>
      <c r="K731" s="40">
        <v>0</v>
      </c>
      <c r="L731" s="40">
        <v>1</v>
      </c>
    </row>
    <row r="732" spans="2:12" hidden="1" outlineLevel="2" x14ac:dyDescent="0.25">
      <c r="B732" s="8">
        <v>1674591</v>
      </c>
      <c r="C732" t="s">
        <v>1440</v>
      </c>
      <c r="D732" s="281">
        <v>42017</v>
      </c>
      <c r="E732" s="8">
        <v>889058</v>
      </c>
      <c r="F732" s="13" t="s">
        <v>16</v>
      </c>
      <c r="G732" s="284" t="s">
        <v>266</v>
      </c>
      <c r="H732" s="40">
        <v>792.4</v>
      </c>
      <c r="I732" s="40">
        <v>-182.16</v>
      </c>
      <c r="J732" s="40">
        <v>-610.24</v>
      </c>
      <c r="K732" s="40">
        <v>0</v>
      </c>
      <c r="L732" s="40">
        <v>1</v>
      </c>
    </row>
    <row r="733" spans="2:12" hidden="1" outlineLevel="2" x14ac:dyDescent="0.25">
      <c r="B733" s="8">
        <v>1393911</v>
      </c>
      <c r="C733" t="s">
        <v>1410</v>
      </c>
      <c r="D733" s="281">
        <v>42018</v>
      </c>
      <c r="E733" s="8">
        <v>49360</v>
      </c>
      <c r="F733" s="13" t="s">
        <v>16</v>
      </c>
      <c r="G733" s="284" t="s">
        <v>266</v>
      </c>
      <c r="H733" s="40">
        <v>2602</v>
      </c>
      <c r="I733" s="40">
        <v>-362.9</v>
      </c>
      <c r="J733" s="40">
        <v>-2239.1</v>
      </c>
      <c r="K733" s="40">
        <v>0</v>
      </c>
      <c r="L733" s="40">
        <v>1</v>
      </c>
    </row>
    <row r="734" spans="2:12" hidden="1" outlineLevel="2" x14ac:dyDescent="0.25">
      <c r="B734" s="8">
        <v>346247</v>
      </c>
      <c r="C734" t="s">
        <v>1359</v>
      </c>
      <c r="D734" s="281">
        <v>42019</v>
      </c>
      <c r="E734" s="8">
        <v>862226</v>
      </c>
      <c r="F734" s="13" t="s">
        <v>16</v>
      </c>
      <c r="G734" s="284" t="s">
        <v>266</v>
      </c>
      <c r="H734" s="40">
        <v>2602</v>
      </c>
      <c r="I734" s="40">
        <v>-362.9</v>
      </c>
      <c r="J734" s="40">
        <v>-2239.1</v>
      </c>
      <c r="K734" s="40">
        <v>0</v>
      </c>
      <c r="L734" s="40">
        <v>1</v>
      </c>
    </row>
    <row r="735" spans="2:12" hidden="1" outlineLevel="2" x14ac:dyDescent="0.25">
      <c r="B735" s="8">
        <v>1393911</v>
      </c>
      <c r="C735" t="s">
        <v>1410</v>
      </c>
      <c r="D735" s="281">
        <v>42019</v>
      </c>
      <c r="E735" s="8">
        <v>49360</v>
      </c>
      <c r="F735" s="13" t="s">
        <v>16</v>
      </c>
      <c r="G735" s="284" t="s">
        <v>266</v>
      </c>
      <c r="H735" s="40">
        <v>2509.4</v>
      </c>
      <c r="I735" s="40">
        <v>-362.9</v>
      </c>
      <c r="J735" s="40">
        <v>-2146.5</v>
      </c>
      <c r="K735" s="40">
        <v>0</v>
      </c>
      <c r="L735" s="40">
        <v>1</v>
      </c>
    </row>
    <row r="736" spans="2:12" hidden="1" outlineLevel="2" x14ac:dyDescent="0.25">
      <c r="B736" s="8">
        <v>1674591</v>
      </c>
      <c r="C736" t="s">
        <v>1440</v>
      </c>
      <c r="D736" s="281">
        <v>42019</v>
      </c>
      <c r="E736" s="8">
        <v>889058</v>
      </c>
      <c r="F736" s="13" t="s">
        <v>16</v>
      </c>
      <c r="G736" s="284" t="s">
        <v>266</v>
      </c>
      <c r="H736" s="40">
        <v>349.4</v>
      </c>
      <c r="I736" s="40">
        <v>-362.9</v>
      </c>
      <c r="J736" s="40">
        <v>0</v>
      </c>
      <c r="K736" s="40">
        <v>-13.5</v>
      </c>
      <c r="L736" s="40">
        <v>1</v>
      </c>
    </row>
    <row r="737" spans="2:12" hidden="1" outlineLevel="2" x14ac:dyDescent="0.25">
      <c r="B737" s="8">
        <v>346247</v>
      </c>
      <c r="C737" t="s">
        <v>1359</v>
      </c>
      <c r="D737" s="281">
        <v>42020</v>
      </c>
      <c r="E737" s="8">
        <v>862226</v>
      </c>
      <c r="F737" s="13" t="s">
        <v>16</v>
      </c>
      <c r="G737" s="284" t="s">
        <v>266</v>
      </c>
      <c r="H737" s="40">
        <v>2509.4</v>
      </c>
      <c r="I737" s="40">
        <v>-362.9</v>
      </c>
      <c r="J737" s="40">
        <v>-2146.5</v>
      </c>
      <c r="K737" s="40">
        <v>0</v>
      </c>
      <c r="L737" s="40">
        <v>1</v>
      </c>
    </row>
    <row r="738" spans="2:12" hidden="1" outlineLevel="2" x14ac:dyDescent="0.25">
      <c r="B738" s="8">
        <v>1393911</v>
      </c>
      <c r="C738" t="s">
        <v>1410</v>
      </c>
      <c r="D738" s="281">
        <v>42020</v>
      </c>
      <c r="E738" s="8">
        <v>49360</v>
      </c>
      <c r="F738" s="13" t="s">
        <v>16</v>
      </c>
      <c r="G738" s="284" t="s">
        <v>266</v>
      </c>
      <c r="H738" s="40">
        <v>2509.4</v>
      </c>
      <c r="I738" s="40">
        <v>-362.9</v>
      </c>
      <c r="J738" s="40">
        <v>-2146.5</v>
      </c>
      <c r="K738" s="40">
        <v>0</v>
      </c>
      <c r="L738" s="40">
        <v>1</v>
      </c>
    </row>
    <row r="739" spans="2:12" hidden="1" outlineLevel="2" x14ac:dyDescent="0.25">
      <c r="B739" s="8">
        <v>1674591</v>
      </c>
      <c r="C739" t="s">
        <v>1440</v>
      </c>
      <c r="D739" s="281">
        <v>42020</v>
      </c>
      <c r="E739" s="8">
        <v>889058</v>
      </c>
      <c r="F739" s="13" t="s">
        <v>16</v>
      </c>
      <c r="G739" s="284" t="s">
        <v>266</v>
      </c>
      <c r="H739" s="40">
        <v>349.4</v>
      </c>
      <c r="I739" s="40">
        <v>-362.9</v>
      </c>
      <c r="J739" s="40">
        <v>0</v>
      </c>
      <c r="K739" s="40">
        <v>-13.5</v>
      </c>
      <c r="L739" s="40">
        <v>1</v>
      </c>
    </row>
    <row r="740" spans="2:12" hidden="1" outlineLevel="2" x14ac:dyDescent="0.25">
      <c r="B740" s="8">
        <v>346247</v>
      </c>
      <c r="C740" t="s">
        <v>1359</v>
      </c>
      <c r="D740" s="281">
        <v>42024</v>
      </c>
      <c r="E740" s="8">
        <v>862226</v>
      </c>
      <c r="F740" s="13" t="s">
        <v>16</v>
      </c>
      <c r="G740" s="284" t="s">
        <v>266</v>
      </c>
      <c r="H740" s="40">
        <v>2509.4</v>
      </c>
      <c r="I740" s="40">
        <v>-362.9</v>
      </c>
      <c r="J740" s="40">
        <v>-2146.5</v>
      </c>
      <c r="K740" s="40">
        <v>0</v>
      </c>
      <c r="L740" s="40">
        <v>1</v>
      </c>
    </row>
    <row r="741" spans="2:12" hidden="1" outlineLevel="2" x14ac:dyDescent="0.25">
      <c r="B741" s="8">
        <v>1393911</v>
      </c>
      <c r="C741" t="s">
        <v>1410</v>
      </c>
      <c r="D741" s="281">
        <v>42024</v>
      </c>
      <c r="E741" s="8">
        <v>49360</v>
      </c>
      <c r="F741" s="13" t="s">
        <v>16</v>
      </c>
      <c r="G741" s="284" t="s">
        <v>266</v>
      </c>
      <c r="H741" s="40">
        <v>2509.4</v>
      </c>
      <c r="I741" s="40">
        <v>-362.9</v>
      </c>
      <c r="J741" s="40">
        <v>-2146.5</v>
      </c>
      <c r="K741" s="40">
        <v>0</v>
      </c>
      <c r="L741" s="40">
        <v>1</v>
      </c>
    </row>
    <row r="742" spans="2:12" hidden="1" outlineLevel="2" x14ac:dyDescent="0.25">
      <c r="B742" s="8">
        <v>1674591</v>
      </c>
      <c r="C742" t="s">
        <v>1440</v>
      </c>
      <c r="D742" s="281">
        <v>42024</v>
      </c>
      <c r="E742" s="8">
        <v>889058</v>
      </c>
      <c r="F742" s="13" t="s">
        <v>16</v>
      </c>
      <c r="G742" s="284" t="s">
        <v>266</v>
      </c>
      <c r="H742" s="40">
        <v>792.4</v>
      </c>
      <c r="I742" s="40">
        <v>-182.16</v>
      </c>
      <c r="J742" s="40">
        <v>-610.24</v>
      </c>
      <c r="K742" s="40">
        <v>0</v>
      </c>
      <c r="L742" s="40">
        <v>1</v>
      </c>
    </row>
    <row r="743" spans="2:12" hidden="1" outlineLevel="2" x14ac:dyDescent="0.25">
      <c r="B743" s="8">
        <v>1393911</v>
      </c>
      <c r="C743" t="s">
        <v>1410</v>
      </c>
      <c r="D743" s="281">
        <v>42025</v>
      </c>
      <c r="E743" s="8">
        <v>49360</v>
      </c>
      <c r="F743" s="13" t="s">
        <v>16</v>
      </c>
      <c r="G743" s="284" t="s">
        <v>266</v>
      </c>
      <c r="H743" s="40">
        <v>2952.4</v>
      </c>
      <c r="I743" s="40">
        <v>-531.38</v>
      </c>
      <c r="J743" s="40">
        <v>-2421.02</v>
      </c>
      <c r="K743" s="40">
        <v>0</v>
      </c>
      <c r="L743" s="40">
        <v>1</v>
      </c>
    </row>
    <row r="744" spans="2:12" hidden="1" outlineLevel="2" x14ac:dyDescent="0.25">
      <c r="B744" s="8">
        <v>346247</v>
      </c>
      <c r="C744" t="s">
        <v>1359</v>
      </c>
      <c r="D744" s="281">
        <v>42025</v>
      </c>
      <c r="E744" s="8">
        <v>862226</v>
      </c>
      <c r="F744" s="13" t="s">
        <v>16</v>
      </c>
      <c r="G744" s="284" t="s">
        <v>266</v>
      </c>
      <c r="H744" s="40">
        <v>2952.4</v>
      </c>
      <c r="I744" s="40">
        <v>-182.16</v>
      </c>
      <c r="J744" s="40">
        <v>-2770.24</v>
      </c>
      <c r="K744" s="40">
        <v>0</v>
      </c>
      <c r="L744" s="40">
        <v>1</v>
      </c>
    </row>
    <row r="745" spans="2:12" hidden="1" outlineLevel="2" x14ac:dyDescent="0.25">
      <c r="B745" s="8">
        <v>1393911</v>
      </c>
      <c r="C745" t="s">
        <v>1410</v>
      </c>
      <c r="D745" s="281">
        <v>42026</v>
      </c>
      <c r="E745" s="8">
        <v>49360</v>
      </c>
      <c r="F745" s="13" t="s">
        <v>16</v>
      </c>
      <c r="G745" s="284" t="s">
        <v>266</v>
      </c>
      <c r="H745" s="40">
        <v>2602</v>
      </c>
      <c r="I745" s="40">
        <v>-362.9</v>
      </c>
      <c r="J745" s="40">
        <v>-2239.1</v>
      </c>
      <c r="K745" s="40">
        <v>0</v>
      </c>
      <c r="L745" s="40">
        <v>1</v>
      </c>
    </row>
    <row r="746" spans="2:12" hidden="1" outlineLevel="2" x14ac:dyDescent="0.25">
      <c r="B746" s="8">
        <v>346247</v>
      </c>
      <c r="C746" t="s">
        <v>1359</v>
      </c>
      <c r="D746" s="281">
        <v>42026</v>
      </c>
      <c r="E746" s="8">
        <v>862226</v>
      </c>
      <c r="F746" s="13" t="s">
        <v>16</v>
      </c>
      <c r="G746" s="284" t="s">
        <v>266</v>
      </c>
      <c r="H746" s="40">
        <v>2602</v>
      </c>
      <c r="I746" s="40">
        <v>-362.9</v>
      </c>
      <c r="J746" s="40">
        <v>-2239.1</v>
      </c>
      <c r="K746" s="40">
        <v>0</v>
      </c>
      <c r="L746" s="40">
        <v>1</v>
      </c>
    </row>
    <row r="747" spans="2:12" hidden="1" outlineLevel="2" x14ac:dyDescent="0.25">
      <c r="B747" s="8">
        <v>1687200</v>
      </c>
      <c r="C747" t="s">
        <v>1444</v>
      </c>
      <c r="D747" s="281">
        <v>42026</v>
      </c>
      <c r="E747" s="8">
        <v>201260</v>
      </c>
      <c r="F747" s="13" t="s">
        <v>16</v>
      </c>
      <c r="G747" s="284" t="s">
        <v>266</v>
      </c>
      <c r="H747" s="40">
        <v>217.15</v>
      </c>
      <c r="I747" s="40">
        <v>-13.17</v>
      </c>
      <c r="J747" s="40">
        <v>-203.98</v>
      </c>
      <c r="K747" s="40">
        <v>0</v>
      </c>
      <c r="L747" s="40">
        <v>1</v>
      </c>
    </row>
    <row r="748" spans="2:12" hidden="1" outlineLevel="2" x14ac:dyDescent="0.25">
      <c r="B748" s="8">
        <v>346247</v>
      </c>
      <c r="C748" t="s">
        <v>1359</v>
      </c>
      <c r="D748" s="281">
        <v>42027</v>
      </c>
      <c r="E748" s="8">
        <v>862226</v>
      </c>
      <c r="F748" s="13" t="s">
        <v>16</v>
      </c>
      <c r="G748" s="284" t="s">
        <v>266</v>
      </c>
      <c r="H748" s="40">
        <v>2509.4</v>
      </c>
      <c r="I748" s="40">
        <v>-362.9</v>
      </c>
      <c r="J748" s="40">
        <v>-2146.5</v>
      </c>
      <c r="K748" s="40">
        <v>0</v>
      </c>
      <c r="L748" s="40">
        <v>1</v>
      </c>
    </row>
    <row r="749" spans="2:12" hidden="1" outlineLevel="2" x14ac:dyDescent="0.25">
      <c r="B749" s="8">
        <v>1393911</v>
      </c>
      <c r="C749" t="s">
        <v>1410</v>
      </c>
      <c r="D749" s="281">
        <v>42027</v>
      </c>
      <c r="E749" s="8">
        <v>49360</v>
      </c>
      <c r="F749" s="13" t="s">
        <v>16</v>
      </c>
      <c r="G749" s="284" t="s">
        <v>266</v>
      </c>
      <c r="H749" s="40">
        <v>2509.4</v>
      </c>
      <c r="I749" s="40">
        <v>-362.9</v>
      </c>
      <c r="J749" s="40">
        <v>-2146.5</v>
      </c>
      <c r="K749" s="40">
        <v>0</v>
      </c>
      <c r="L749" s="40">
        <v>1</v>
      </c>
    </row>
    <row r="750" spans="2:12" hidden="1" outlineLevel="2" x14ac:dyDescent="0.25">
      <c r="B750" s="8">
        <v>1393911</v>
      </c>
      <c r="C750" t="s">
        <v>1410</v>
      </c>
      <c r="D750" s="281">
        <v>42030</v>
      </c>
      <c r="E750" s="8">
        <v>49360</v>
      </c>
      <c r="F750" s="13" t="s">
        <v>16</v>
      </c>
      <c r="G750" s="284" t="s">
        <v>266</v>
      </c>
      <c r="H750" s="40">
        <v>92.6</v>
      </c>
      <c r="I750" s="40">
        <v>-21.6</v>
      </c>
      <c r="J750" s="40">
        <v>-71</v>
      </c>
      <c r="K750" s="40">
        <v>0</v>
      </c>
      <c r="L750" s="40">
        <v>1</v>
      </c>
    </row>
    <row r="751" spans="2:12" hidden="1" outlineLevel="2" x14ac:dyDescent="0.25">
      <c r="B751" s="8">
        <v>1393911</v>
      </c>
      <c r="C751" t="s">
        <v>1410</v>
      </c>
      <c r="D751" s="281">
        <v>42032</v>
      </c>
      <c r="E751" s="8">
        <v>49360</v>
      </c>
      <c r="F751" s="13" t="s">
        <v>16</v>
      </c>
      <c r="G751" s="284" t="s">
        <v>266</v>
      </c>
      <c r="H751" s="40">
        <v>443</v>
      </c>
      <c r="I751" s="40">
        <v>-182.16</v>
      </c>
      <c r="J751" s="40">
        <v>-260.83999999999997</v>
      </c>
      <c r="K751" s="40">
        <v>0</v>
      </c>
      <c r="L751" s="40">
        <v>1</v>
      </c>
    </row>
    <row r="752" spans="2:12" hidden="1" outlineLevel="2" x14ac:dyDescent="0.25">
      <c r="B752" s="8">
        <v>346247</v>
      </c>
      <c r="C752" t="s">
        <v>1359</v>
      </c>
      <c r="D752" s="281">
        <v>42033</v>
      </c>
      <c r="E752" s="8">
        <v>862226</v>
      </c>
      <c r="F752" s="13" t="s">
        <v>16</v>
      </c>
      <c r="G752" s="284" t="s">
        <v>266</v>
      </c>
      <c r="H752" s="40">
        <v>2509.4</v>
      </c>
      <c r="I752" s="40">
        <v>-362.9</v>
      </c>
      <c r="J752" s="40">
        <v>-2146.5</v>
      </c>
      <c r="K752" s="40">
        <v>0</v>
      </c>
      <c r="L752" s="40">
        <v>1</v>
      </c>
    </row>
    <row r="753" spans="2:12" hidden="1" outlineLevel="2" x14ac:dyDescent="0.25">
      <c r="B753" s="8">
        <v>1393911</v>
      </c>
      <c r="C753" t="s">
        <v>1410</v>
      </c>
      <c r="D753" s="281">
        <v>42033</v>
      </c>
      <c r="E753" s="8">
        <v>49360</v>
      </c>
      <c r="F753" s="13" t="s">
        <v>16</v>
      </c>
      <c r="G753" s="284" t="s">
        <v>266</v>
      </c>
      <c r="H753" s="40">
        <v>2509.4</v>
      </c>
      <c r="I753" s="40">
        <v>-362.9</v>
      </c>
      <c r="J753" s="40">
        <v>-2146.5</v>
      </c>
      <c r="K753" s="40">
        <v>0</v>
      </c>
      <c r="L753" s="40">
        <v>1</v>
      </c>
    </row>
    <row r="754" spans="2:12" hidden="1" outlineLevel="2" x14ac:dyDescent="0.25">
      <c r="B754" s="8">
        <v>1393911</v>
      </c>
      <c r="C754" t="s">
        <v>1410</v>
      </c>
      <c r="D754" s="281">
        <v>42038</v>
      </c>
      <c r="E754" s="8">
        <v>49360</v>
      </c>
      <c r="F754" s="13" t="s">
        <v>16</v>
      </c>
      <c r="G754" s="284" t="s">
        <v>266</v>
      </c>
      <c r="H754" s="40">
        <v>2509.4</v>
      </c>
      <c r="I754" s="40">
        <v>-362.9</v>
      </c>
      <c r="J754" s="40">
        <v>-2146.5</v>
      </c>
      <c r="K754" s="40">
        <v>0</v>
      </c>
      <c r="L754" s="40">
        <v>1</v>
      </c>
    </row>
    <row r="755" spans="2:12" hidden="1" outlineLevel="2" x14ac:dyDescent="0.25">
      <c r="B755" s="8">
        <v>1393911</v>
      </c>
      <c r="C755" t="s">
        <v>1410</v>
      </c>
      <c r="D755" s="281">
        <v>42039</v>
      </c>
      <c r="E755" s="8">
        <v>49360</v>
      </c>
      <c r="F755" s="13" t="s">
        <v>16</v>
      </c>
      <c r="G755" s="284" t="s">
        <v>266</v>
      </c>
      <c r="H755" s="40">
        <v>3045</v>
      </c>
      <c r="I755" s="40">
        <v>-531.38</v>
      </c>
      <c r="J755" s="40">
        <v>-2513.62</v>
      </c>
      <c r="K755" s="40">
        <v>0</v>
      </c>
      <c r="L755" s="40">
        <v>1</v>
      </c>
    </row>
    <row r="756" spans="2:12" hidden="1" outlineLevel="2" x14ac:dyDescent="0.25">
      <c r="B756" s="8">
        <v>1393911</v>
      </c>
      <c r="C756" t="s">
        <v>1410</v>
      </c>
      <c r="D756" s="281">
        <v>42041</v>
      </c>
      <c r="E756" s="8">
        <v>49360</v>
      </c>
      <c r="F756" s="13" t="s">
        <v>16</v>
      </c>
      <c r="G756" s="284" t="s">
        <v>266</v>
      </c>
      <c r="H756" s="40">
        <v>2509.4</v>
      </c>
      <c r="I756" s="40">
        <v>-362.9</v>
      </c>
      <c r="J756" s="40">
        <v>-2146.5</v>
      </c>
      <c r="K756" s="40">
        <v>0</v>
      </c>
      <c r="L756" s="40">
        <v>1</v>
      </c>
    </row>
    <row r="757" spans="2:12" hidden="1" outlineLevel="2" x14ac:dyDescent="0.25">
      <c r="B757" s="8">
        <v>346247</v>
      </c>
      <c r="C757" t="s">
        <v>1359</v>
      </c>
      <c r="D757" s="281">
        <v>42044</v>
      </c>
      <c r="E757" s="8">
        <v>862226</v>
      </c>
      <c r="F757" s="13" t="s">
        <v>16</v>
      </c>
      <c r="G757" s="284" t="s">
        <v>266</v>
      </c>
      <c r="H757" s="40">
        <v>2602</v>
      </c>
      <c r="I757" s="40">
        <v>-362.9</v>
      </c>
      <c r="J757" s="40">
        <v>-2239.1</v>
      </c>
      <c r="K757" s="40">
        <v>0</v>
      </c>
      <c r="L757" s="40">
        <v>1</v>
      </c>
    </row>
    <row r="758" spans="2:12" hidden="1" outlineLevel="2" x14ac:dyDescent="0.25">
      <c r="B758" s="8">
        <v>1393911</v>
      </c>
      <c r="C758" t="s">
        <v>1410</v>
      </c>
      <c r="D758" s="281">
        <v>42044</v>
      </c>
      <c r="E758" s="8">
        <v>49360</v>
      </c>
      <c r="F758" s="13" t="s">
        <v>16</v>
      </c>
      <c r="G758" s="284" t="s">
        <v>266</v>
      </c>
      <c r="H758" s="40">
        <v>2509.4</v>
      </c>
      <c r="I758" s="40">
        <v>-362.9</v>
      </c>
      <c r="J758" s="40">
        <v>-2146.5</v>
      </c>
      <c r="K758" s="40">
        <v>0</v>
      </c>
      <c r="L758" s="40">
        <v>1</v>
      </c>
    </row>
    <row r="759" spans="2:12" hidden="1" outlineLevel="2" x14ac:dyDescent="0.25">
      <c r="B759" s="8">
        <v>1393911</v>
      </c>
      <c r="C759" t="s">
        <v>1410</v>
      </c>
      <c r="D759" s="281">
        <v>42045</v>
      </c>
      <c r="E759" s="8">
        <v>49360</v>
      </c>
      <c r="F759" s="13" t="s">
        <v>16</v>
      </c>
      <c r="G759" s="284" t="s">
        <v>266</v>
      </c>
      <c r="H759" s="40">
        <v>2952.4</v>
      </c>
      <c r="I759" s="40">
        <v>-531.38</v>
      </c>
      <c r="J759" s="40">
        <v>-2421.02</v>
      </c>
      <c r="K759" s="40">
        <v>0</v>
      </c>
      <c r="L759" s="40">
        <v>1</v>
      </c>
    </row>
    <row r="760" spans="2:12" hidden="1" outlineLevel="2" x14ac:dyDescent="0.25">
      <c r="B760" s="8">
        <v>346247</v>
      </c>
      <c r="C760" t="s">
        <v>1359</v>
      </c>
      <c r="D760" s="281">
        <v>42045</v>
      </c>
      <c r="E760" s="8">
        <v>862226</v>
      </c>
      <c r="F760" s="13" t="s">
        <v>16</v>
      </c>
      <c r="G760" s="284" t="s">
        <v>266</v>
      </c>
      <c r="H760" s="40">
        <v>2509.4</v>
      </c>
      <c r="I760" s="40">
        <v>-362.9</v>
      </c>
      <c r="J760" s="40">
        <v>-2146.5</v>
      </c>
      <c r="K760" s="40">
        <v>0</v>
      </c>
      <c r="L760" s="40">
        <v>1</v>
      </c>
    </row>
    <row r="761" spans="2:12" hidden="1" outlineLevel="2" x14ac:dyDescent="0.25">
      <c r="B761" s="8">
        <v>346247</v>
      </c>
      <c r="C761" t="s">
        <v>1359</v>
      </c>
      <c r="D761" s="281">
        <v>42046</v>
      </c>
      <c r="E761" s="8">
        <v>862226</v>
      </c>
      <c r="F761" s="13" t="s">
        <v>16</v>
      </c>
      <c r="G761" s="284" t="s">
        <v>266</v>
      </c>
      <c r="H761" s="40">
        <v>2509.4</v>
      </c>
      <c r="I761" s="40">
        <v>-362.9</v>
      </c>
      <c r="J761" s="40">
        <v>-2146.5</v>
      </c>
      <c r="K761" s="40">
        <v>0</v>
      </c>
      <c r="L761" s="40">
        <v>1</v>
      </c>
    </row>
    <row r="762" spans="2:12" hidden="1" outlineLevel="2" x14ac:dyDescent="0.25">
      <c r="B762" s="8">
        <v>1393911</v>
      </c>
      <c r="C762" t="s">
        <v>1410</v>
      </c>
      <c r="D762" s="281">
        <v>42046</v>
      </c>
      <c r="E762" s="8">
        <v>49360</v>
      </c>
      <c r="F762" s="13" t="s">
        <v>16</v>
      </c>
      <c r="G762" s="284" t="s">
        <v>266</v>
      </c>
      <c r="H762" s="40">
        <v>2509.4</v>
      </c>
      <c r="I762" s="40">
        <v>-362.9</v>
      </c>
      <c r="J762" s="40">
        <v>-2146.5</v>
      </c>
      <c r="K762" s="40">
        <v>0</v>
      </c>
      <c r="L762" s="40">
        <v>1</v>
      </c>
    </row>
    <row r="763" spans="2:12" hidden="1" outlineLevel="2" x14ac:dyDescent="0.25">
      <c r="B763" s="8">
        <v>346247</v>
      </c>
      <c r="C763" t="s">
        <v>1359</v>
      </c>
      <c r="D763" s="281">
        <v>42047</v>
      </c>
      <c r="E763" s="8">
        <v>862226</v>
      </c>
      <c r="F763" s="13" t="s">
        <v>16</v>
      </c>
      <c r="G763" s="284" t="s">
        <v>266</v>
      </c>
      <c r="H763" s="40">
        <v>2602</v>
      </c>
      <c r="I763" s="40">
        <v>-362.9</v>
      </c>
      <c r="J763" s="40">
        <v>-2239.1</v>
      </c>
      <c r="K763" s="40">
        <v>0</v>
      </c>
      <c r="L763" s="40">
        <v>1</v>
      </c>
    </row>
    <row r="764" spans="2:12" hidden="1" outlineLevel="2" x14ac:dyDescent="0.25">
      <c r="B764" s="8">
        <v>1393911</v>
      </c>
      <c r="C764" t="s">
        <v>1410</v>
      </c>
      <c r="D764" s="281">
        <v>42047</v>
      </c>
      <c r="E764" s="8">
        <v>49360</v>
      </c>
      <c r="F764" s="13" t="s">
        <v>16</v>
      </c>
      <c r="G764" s="284" t="s">
        <v>266</v>
      </c>
      <c r="H764" s="40">
        <v>185.2</v>
      </c>
      <c r="I764" s="40">
        <v>-21.6</v>
      </c>
      <c r="J764" s="40">
        <v>-163.6</v>
      </c>
      <c r="K764" s="40">
        <v>0</v>
      </c>
      <c r="L764" s="40">
        <v>1</v>
      </c>
    </row>
    <row r="765" spans="2:12" hidden="1" outlineLevel="2" x14ac:dyDescent="0.25">
      <c r="B765" s="8">
        <v>346247</v>
      </c>
      <c r="C765" t="s">
        <v>1359</v>
      </c>
      <c r="D765" s="281">
        <v>42048</v>
      </c>
      <c r="E765" s="8">
        <v>862226</v>
      </c>
      <c r="F765" s="13" t="s">
        <v>16</v>
      </c>
      <c r="G765" s="284" t="s">
        <v>266</v>
      </c>
      <c r="H765" s="40">
        <v>2602</v>
      </c>
      <c r="I765" s="40">
        <v>-362.9</v>
      </c>
      <c r="J765" s="40">
        <v>-2239.1</v>
      </c>
      <c r="K765" s="40">
        <v>0</v>
      </c>
      <c r="L765" s="40">
        <v>1</v>
      </c>
    </row>
    <row r="766" spans="2:12" hidden="1" outlineLevel="2" x14ac:dyDescent="0.25">
      <c r="B766" s="8">
        <v>1393911</v>
      </c>
      <c r="C766" t="s">
        <v>1410</v>
      </c>
      <c r="D766" s="281">
        <v>42052</v>
      </c>
      <c r="E766" s="8">
        <v>49360</v>
      </c>
      <c r="F766" s="13" t="s">
        <v>16</v>
      </c>
      <c r="G766" s="284" t="s">
        <v>266</v>
      </c>
      <c r="H766" s="40">
        <v>2952.4</v>
      </c>
      <c r="I766" s="40">
        <v>-531.38</v>
      </c>
      <c r="J766" s="40">
        <v>-2421.02</v>
      </c>
      <c r="K766" s="40">
        <v>0</v>
      </c>
      <c r="L766" s="40">
        <v>1</v>
      </c>
    </row>
    <row r="767" spans="2:12" hidden="1" outlineLevel="2" x14ac:dyDescent="0.25">
      <c r="B767" s="8">
        <v>346247</v>
      </c>
      <c r="C767" t="s">
        <v>1359</v>
      </c>
      <c r="D767" s="281">
        <v>42052</v>
      </c>
      <c r="E767" s="8">
        <v>862226</v>
      </c>
      <c r="F767" s="13" t="s">
        <v>16</v>
      </c>
      <c r="G767" s="284" t="s">
        <v>266</v>
      </c>
      <c r="H767" s="40">
        <v>2952.4</v>
      </c>
      <c r="I767" s="40">
        <v>-182.16</v>
      </c>
      <c r="J767" s="40">
        <v>-2770.24</v>
      </c>
      <c r="K767" s="40">
        <v>0</v>
      </c>
      <c r="L767" s="40">
        <v>1</v>
      </c>
    </row>
    <row r="768" spans="2:12" hidden="1" outlineLevel="2" x14ac:dyDescent="0.25">
      <c r="B768" s="8">
        <v>346247</v>
      </c>
      <c r="C768" t="s">
        <v>1359</v>
      </c>
      <c r="D768" s="281">
        <v>42053</v>
      </c>
      <c r="E768" s="8">
        <v>862226</v>
      </c>
      <c r="F768" s="13" t="s">
        <v>16</v>
      </c>
      <c r="G768" s="284" t="s">
        <v>266</v>
      </c>
      <c r="H768" s="40">
        <v>2509.4</v>
      </c>
      <c r="I768" s="40">
        <v>-362.9</v>
      </c>
      <c r="J768" s="40">
        <v>-2146.5</v>
      </c>
      <c r="K768" s="40">
        <v>0</v>
      </c>
      <c r="L768" s="40">
        <v>1</v>
      </c>
    </row>
    <row r="769" spans="2:12" hidden="1" outlineLevel="2" x14ac:dyDescent="0.25">
      <c r="B769" s="8">
        <v>1393911</v>
      </c>
      <c r="C769" t="s">
        <v>1410</v>
      </c>
      <c r="D769" s="281">
        <v>42053</v>
      </c>
      <c r="E769" s="8">
        <v>49360</v>
      </c>
      <c r="F769" s="13" t="s">
        <v>16</v>
      </c>
      <c r="G769" s="284" t="s">
        <v>266</v>
      </c>
      <c r="H769" s="40">
        <v>2509.4</v>
      </c>
      <c r="I769" s="40">
        <v>-362.9</v>
      </c>
      <c r="J769" s="40">
        <v>-2146.5</v>
      </c>
      <c r="K769" s="40">
        <v>0</v>
      </c>
      <c r="L769" s="40">
        <v>1</v>
      </c>
    </row>
    <row r="770" spans="2:12" hidden="1" outlineLevel="2" x14ac:dyDescent="0.25">
      <c r="B770" s="8">
        <v>346247</v>
      </c>
      <c r="C770" t="s">
        <v>1359</v>
      </c>
      <c r="D770" s="281">
        <v>42054</v>
      </c>
      <c r="E770" s="8">
        <v>862226</v>
      </c>
      <c r="F770" s="13" t="s">
        <v>16</v>
      </c>
      <c r="G770" s="284" t="s">
        <v>266</v>
      </c>
      <c r="H770" s="40">
        <v>2602</v>
      </c>
      <c r="I770" s="40">
        <v>-362.9</v>
      </c>
      <c r="J770" s="40">
        <v>-2239.1</v>
      </c>
      <c r="K770" s="40">
        <v>0</v>
      </c>
      <c r="L770" s="40">
        <v>1</v>
      </c>
    </row>
    <row r="771" spans="2:12" hidden="1" outlineLevel="2" x14ac:dyDescent="0.25">
      <c r="B771" s="8">
        <v>1393911</v>
      </c>
      <c r="C771" t="s">
        <v>1410</v>
      </c>
      <c r="D771" s="281">
        <v>42054</v>
      </c>
      <c r="E771" s="8">
        <v>49360</v>
      </c>
      <c r="F771" s="13" t="s">
        <v>16</v>
      </c>
      <c r="G771" s="284" t="s">
        <v>266</v>
      </c>
      <c r="H771" s="40">
        <v>2602</v>
      </c>
      <c r="I771" s="40">
        <v>-362.9</v>
      </c>
      <c r="J771" s="40">
        <v>-2239.1</v>
      </c>
      <c r="K771" s="40">
        <v>0</v>
      </c>
      <c r="L771" s="40">
        <v>1</v>
      </c>
    </row>
    <row r="772" spans="2:12" hidden="1" outlineLevel="2" x14ac:dyDescent="0.25">
      <c r="B772" s="8">
        <v>346247</v>
      </c>
      <c r="C772" t="s">
        <v>1359</v>
      </c>
      <c r="D772" s="281">
        <v>42055</v>
      </c>
      <c r="E772" s="8">
        <v>862226</v>
      </c>
      <c r="F772" s="13" t="s">
        <v>16</v>
      </c>
      <c r="G772" s="284" t="s">
        <v>266</v>
      </c>
      <c r="H772" s="40">
        <v>2509.4</v>
      </c>
      <c r="I772" s="40">
        <v>-362.9</v>
      </c>
      <c r="J772" s="40">
        <v>-2146.5</v>
      </c>
      <c r="K772" s="40">
        <v>0</v>
      </c>
      <c r="L772" s="40">
        <v>1</v>
      </c>
    </row>
    <row r="773" spans="2:12" hidden="1" outlineLevel="2" x14ac:dyDescent="0.25">
      <c r="B773" s="8">
        <v>1393911</v>
      </c>
      <c r="C773" t="s">
        <v>1410</v>
      </c>
      <c r="D773" s="281">
        <v>42055</v>
      </c>
      <c r="E773" s="8">
        <v>49360</v>
      </c>
      <c r="F773" s="13" t="s">
        <v>16</v>
      </c>
      <c r="G773" s="284" t="s">
        <v>266</v>
      </c>
      <c r="H773" s="40">
        <v>2509.4</v>
      </c>
      <c r="I773" s="40">
        <v>-362.9</v>
      </c>
      <c r="J773" s="40">
        <v>-2146.5</v>
      </c>
      <c r="K773" s="40">
        <v>0</v>
      </c>
      <c r="L773" s="40">
        <v>1</v>
      </c>
    </row>
    <row r="774" spans="2:12" hidden="1" outlineLevel="2" x14ac:dyDescent="0.25">
      <c r="B774" s="8">
        <v>1393911</v>
      </c>
      <c r="C774" t="s">
        <v>1410</v>
      </c>
      <c r="D774" s="281">
        <v>42058</v>
      </c>
      <c r="E774" s="8">
        <v>49360</v>
      </c>
      <c r="F774" s="13" t="s">
        <v>16</v>
      </c>
      <c r="G774" s="284" t="s">
        <v>266</v>
      </c>
      <c r="H774" s="40">
        <v>3045</v>
      </c>
      <c r="I774" s="40">
        <v>-212.5</v>
      </c>
      <c r="J774" s="40">
        <v>-2832.5</v>
      </c>
      <c r="K774" s="40">
        <v>0</v>
      </c>
      <c r="L774" s="40">
        <v>1</v>
      </c>
    </row>
    <row r="775" spans="2:12" hidden="1" outlineLevel="2" x14ac:dyDescent="0.25">
      <c r="B775" s="8">
        <v>346247</v>
      </c>
      <c r="C775" t="s">
        <v>1359</v>
      </c>
      <c r="D775" s="281">
        <v>42058</v>
      </c>
      <c r="E775" s="8">
        <v>862226</v>
      </c>
      <c r="F775" s="13" t="s">
        <v>16</v>
      </c>
      <c r="G775" s="284" t="s">
        <v>266</v>
      </c>
      <c r="H775" s="40">
        <v>2952.4</v>
      </c>
      <c r="I775" s="40">
        <v>-182.16</v>
      </c>
      <c r="J775" s="40">
        <v>-2770.24</v>
      </c>
      <c r="K775" s="40">
        <v>0</v>
      </c>
      <c r="L775" s="40">
        <v>1</v>
      </c>
    </row>
    <row r="776" spans="2:12" hidden="1" outlineLevel="2" x14ac:dyDescent="0.25">
      <c r="B776" s="8">
        <v>346247</v>
      </c>
      <c r="C776" t="s">
        <v>1359</v>
      </c>
      <c r="D776" s="281">
        <v>42059</v>
      </c>
      <c r="E776" s="8">
        <v>862226</v>
      </c>
      <c r="F776" s="13" t="s">
        <v>16</v>
      </c>
      <c r="G776" s="284" t="s">
        <v>266</v>
      </c>
      <c r="H776" s="40">
        <v>2509.4</v>
      </c>
      <c r="I776" s="40">
        <v>-362.9</v>
      </c>
      <c r="J776" s="40">
        <v>-2146.5</v>
      </c>
      <c r="K776" s="40">
        <v>0</v>
      </c>
      <c r="L776" s="40">
        <v>1</v>
      </c>
    </row>
    <row r="777" spans="2:12" hidden="1" outlineLevel="2" x14ac:dyDescent="0.25">
      <c r="B777" s="8">
        <v>1393911</v>
      </c>
      <c r="C777" t="s">
        <v>1410</v>
      </c>
      <c r="D777" s="281">
        <v>42059</v>
      </c>
      <c r="E777" s="8">
        <v>49360</v>
      </c>
      <c r="F777" s="13" t="s">
        <v>16</v>
      </c>
      <c r="G777" s="284" t="s">
        <v>266</v>
      </c>
      <c r="H777" s="40">
        <v>2509.4</v>
      </c>
      <c r="I777" s="40">
        <v>-362.9</v>
      </c>
      <c r="J777" s="40">
        <v>-2146.5</v>
      </c>
      <c r="K777" s="40">
        <v>0</v>
      </c>
      <c r="L777" s="40">
        <v>1</v>
      </c>
    </row>
    <row r="778" spans="2:12" hidden="1" outlineLevel="2" x14ac:dyDescent="0.25">
      <c r="B778" s="8">
        <v>1432908</v>
      </c>
      <c r="C778" t="s">
        <v>1415</v>
      </c>
      <c r="D778" s="281">
        <v>42060</v>
      </c>
      <c r="E778" s="8">
        <v>793005</v>
      </c>
      <c r="F778" s="13" t="s">
        <v>16</v>
      </c>
      <c r="G778" s="284" t="s">
        <v>266</v>
      </c>
      <c r="H778" s="40">
        <v>2723.23</v>
      </c>
      <c r="I778" s="40">
        <v>-1349.8</v>
      </c>
      <c r="J778" s="40">
        <v>-1373.43</v>
      </c>
      <c r="K778" s="40">
        <v>0</v>
      </c>
      <c r="L778" s="40">
        <v>1</v>
      </c>
    </row>
    <row r="779" spans="2:12" hidden="1" outlineLevel="2" x14ac:dyDescent="0.25">
      <c r="B779" s="8">
        <v>346247</v>
      </c>
      <c r="C779" t="s">
        <v>1359</v>
      </c>
      <c r="D779" s="281">
        <v>42060</v>
      </c>
      <c r="E779" s="8">
        <v>862226</v>
      </c>
      <c r="F779" s="13" t="s">
        <v>16</v>
      </c>
      <c r="G779" s="284" t="s">
        <v>266</v>
      </c>
      <c r="H779" s="40">
        <v>2509.4</v>
      </c>
      <c r="I779" s="40">
        <v>-362.9</v>
      </c>
      <c r="J779" s="40">
        <v>-2146.5</v>
      </c>
      <c r="K779" s="40">
        <v>0</v>
      </c>
      <c r="L779" s="40">
        <v>1</v>
      </c>
    </row>
    <row r="780" spans="2:12" hidden="1" outlineLevel="2" x14ac:dyDescent="0.25">
      <c r="B780" s="8">
        <v>1393911</v>
      </c>
      <c r="C780" t="s">
        <v>1410</v>
      </c>
      <c r="D780" s="281">
        <v>42060</v>
      </c>
      <c r="E780" s="8">
        <v>49360</v>
      </c>
      <c r="F780" s="13" t="s">
        <v>16</v>
      </c>
      <c r="G780" s="284" t="s">
        <v>266</v>
      </c>
      <c r="H780" s="40">
        <v>2602</v>
      </c>
      <c r="I780" s="40">
        <v>-362.9</v>
      </c>
      <c r="J780" s="40">
        <v>-2239.1</v>
      </c>
      <c r="K780" s="40">
        <v>0</v>
      </c>
      <c r="L780" s="40">
        <v>1</v>
      </c>
    </row>
    <row r="781" spans="2:12" hidden="1" outlineLevel="2" x14ac:dyDescent="0.25">
      <c r="B781" s="8">
        <v>1138296</v>
      </c>
      <c r="C781" t="s">
        <v>1391</v>
      </c>
      <c r="D781" s="281">
        <v>42061</v>
      </c>
      <c r="E781" s="8">
        <v>797076</v>
      </c>
      <c r="F781" s="13" t="s">
        <v>16</v>
      </c>
      <c r="G781" s="284" t="s">
        <v>266</v>
      </c>
      <c r="H781" s="40">
        <v>2723.23</v>
      </c>
      <c r="I781" s="40">
        <v>-1349.8</v>
      </c>
      <c r="J781" s="40">
        <v>-1373.43</v>
      </c>
      <c r="K781" s="40">
        <v>0</v>
      </c>
      <c r="L781" s="40">
        <v>1</v>
      </c>
    </row>
    <row r="782" spans="2:12" hidden="1" outlineLevel="2" x14ac:dyDescent="0.25">
      <c r="B782" s="8">
        <v>1393911</v>
      </c>
      <c r="C782" t="s">
        <v>1410</v>
      </c>
      <c r="D782" s="281">
        <v>42061</v>
      </c>
      <c r="E782" s="8">
        <v>49360</v>
      </c>
      <c r="F782" s="13" t="s">
        <v>16</v>
      </c>
      <c r="G782" s="284" t="s">
        <v>266</v>
      </c>
      <c r="H782" s="40">
        <v>2509.4</v>
      </c>
      <c r="I782" s="40">
        <v>-362.9</v>
      </c>
      <c r="J782" s="40">
        <v>-2146.5</v>
      </c>
      <c r="K782" s="40">
        <v>0</v>
      </c>
      <c r="L782" s="40">
        <v>1</v>
      </c>
    </row>
    <row r="783" spans="2:12" hidden="1" outlineLevel="2" x14ac:dyDescent="0.25">
      <c r="B783" s="8">
        <v>1393911</v>
      </c>
      <c r="C783" t="s">
        <v>1410</v>
      </c>
      <c r="D783" s="281">
        <v>42062</v>
      </c>
      <c r="E783" s="8">
        <v>49360</v>
      </c>
      <c r="F783" s="13" t="s">
        <v>16</v>
      </c>
      <c r="G783" s="284" t="s">
        <v>266</v>
      </c>
      <c r="H783" s="40">
        <v>2509.4</v>
      </c>
      <c r="I783" s="40">
        <v>-362.9</v>
      </c>
      <c r="J783" s="40">
        <v>-2146.5</v>
      </c>
      <c r="K783" s="40">
        <v>0</v>
      </c>
      <c r="L783" s="40">
        <v>1</v>
      </c>
    </row>
    <row r="784" spans="2:12" hidden="1" outlineLevel="2" x14ac:dyDescent="0.25">
      <c r="B784" s="8">
        <v>1393911</v>
      </c>
      <c r="C784" t="s">
        <v>1410</v>
      </c>
      <c r="D784" s="281">
        <v>42065</v>
      </c>
      <c r="E784" s="8">
        <v>49360</v>
      </c>
      <c r="F784" s="13" t="s">
        <v>16</v>
      </c>
      <c r="G784" s="284" t="s">
        <v>266</v>
      </c>
      <c r="H784" s="40">
        <v>2602</v>
      </c>
      <c r="I784" s="40">
        <v>-362.9</v>
      </c>
      <c r="J784" s="40">
        <v>-2239.1</v>
      </c>
      <c r="K784" s="40">
        <v>0</v>
      </c>
      <c r="L784" s="40">
        <v>1</v>
      </c>
    </row>
    <row r="785" spans="2:12" hidden="1" outlineLevel="2" x14ac:dyDescent="0.25">
      <c r="B785" s="8">
        <v>1393911</v>
      </c>
      <c r="C785" t="s">
        <v>1410</v>
      </c>
      <c r="D785" s="281">
        <v>42066</v>
      </c>
      <c r="E785" s="8">
        <v>49360</v>
      </c>
      <c r="F785" s="13" t="s">
        <v>16</v>
      </c>
      <c r="G785" s="284" t="s">
        <v>266</v>
      </c>
      <c r="H785" s="40">
        <v>2509.4</v>
      </c>
      <c r="I785" s="40">
        <v>-362.9</v>
      </c>
      <c r="J785" s="40">
        <v>-2146.5</v>
      </c>
      <c r="K785" s="40">
        <v>0</v>
      </c>
      <c r="L785" s="40">
        <v>1</v>
      </c>
    </row>
    <row r="786" spans="2:12" hidden="1" outlineLevel="2" x14ac:dyDescent="0.25">
      <c r="B786" s="8">
        <v>1393911</v>
      </c>
      <c r="C786" t="s">
        <v>1410</v>
      </c>
      <c r="D786" s="281">
        <v>42067</v>
      </c>
      <c r="E786" s="8">
        <v>49360</v>
      </c>
      <c r="F786" s="13" t="s">
        <v>16</v>
      </c>
      <c r="G786" s="284" t="s">
        <v>266</v>
      </c>
      <c r="H786" s="40">
        <v>3045</v>
      </c>
      <c r="I786" s="40">
        <v>-531.38</v>
      </c>
      <c r="J786" s="40">
        <v>-2513.62</v>
      </c>
      <c r="K786" s="40">
        <v>0</v>
      </c>
      <c r="L786" s="40">
        <v>1</v>
      </c>
    </row>
    <row r="787" spans="2:12" hidden="1" outlineLevel="2" x14ac:dyDescent="0.25">
      <c r="B787" s="8">
        <v>1393911</v>
      </c>
      <c r="C787" t="s">
        <v>1410</v>
      </c>
      <c r="D787" s="281">
        <v>42069</v>
      </c>
      <c r="E787" s="8">
        <v>49360</v>
      </c>
      <c r="F787" s="13" t="s">
        <v>16</v>
      </c>
      <c r="G787" s="284" t="s">
        <v>266</v>
      </c>
      <c r="H787" s="40">
        <v>2509.4</v>
      </c>
      <c r="I787" s="40">
        <v>-362.9</v>
      </c>
      <c r="J787" s="40">
        <v>-2146.5</v>
      </c>
      <c r="K787" s="40">
        <v>0</v>
      </c>
      <c r="L787" s="40">
        <v>1</v>
      </c>
    </row>
    <row r="788" spans="2:12" hidden="1" outlineLevel="2" x14ac:dyDescent="0.25">
      <c r="B788" s="8">
        <v>1393911</v>
      </c>
      <c r="C788" t="s">
        <v>1410</v>
      </c>
      <c r="D788" s="281">
        <v>42072</v>
      </c>
      <c r="E788" s="8">
        <v>49360</v>
      </c>
      <c r="F788" s="13" t="s">
        <v>16</v>
      </c>
      <c r="G788" s="284" t="s">
        <v>266</v>
      </c>
      <c r="H788" s="40">
        <v>2509.4</v>
      </c>
      <c r="I788" s="40">
        <v>-362.9</v>
      </c>
      <c r="J788" s="40">
        <v>-2146.5</v>
      </c>
      <c r="K788" s="40">
        <v>0</v>
      </c>
      <c r="L788" s="40">
        <v>1</v>
      </c>
    </row>
    <row r="789" spans="2:12" hidden="1" outlineLevel="2" x14ac:dyDescent="0.25">
      <c r="B789" s="8">
        <v>1729407</v>
      </c>
      <c r="C789" t="s">
        <v>1461</v>
      </c>
      <c r="D789" s="281">
        <v>42093</v>
      </c>
      <c r="E789" s="8">
        <v>757743</v>
      </c>
      <c r="F789" s="13" t="s">
        <v>16</v>
      </c>
      <c r="G789" s="284" t="s">
        <v>266</v>
      </c>
      <c r="H789" s="40">
        <v>7842.2</v>
      </c>
      <c r="I789" s="40">
        <v>-1526.13</v>
      </c>
      <c r="J789" s="40">
        <v>-6316.07</v>
      </c>
      <c r="K789" s="40">
        <v>0</v>
      </c>
      <c r="L789" s="40">
        <v>1</v>
      </c>
    </row>
    <row r="790" spans="2:12" hidden="1" outlineLevel="2" x14ac:dyDescent="0.25">
      <c r="B790" s="8">
        <v>1687200</v>
      </c>
      <c r="C790" t="s">
        <v>1444</v>
      </c>
      <c r="D790" s="281">
        <v>42094</v>
      </c>
      <c r="E790" s="8">
        <v>201260</v>
      </c>
      <c r="F790" s="13" t="s">
        <v>16</v>
      </c>
      <c r="G790" s="284" t="s">
        <v>266</v>
      </c>
      <c r="H790" s="40">
        <v>1294.1500000000001</v>
      </c>
      <c r="I790" s="40">
        <v>-183.17</v>
      </c>
      <c r="J790" s="40">
        <v>-1110.98</v>
      </c>
      <c r="K790" s="40">
        <v>0</v>
      </c>
      <c r="L790" s="40">
        <v>1</v>
      </c>
    </row>
    <row r="791" spans="2:12" hidden="1" outlineLevel="2" x14ac:dyDescent="0.25">
      <c r="B791" s="8">
        <v>1729407</v>
      </c>
      <c r="C791" t="s">
        <v>1461</v>
      </c>
      <c r="D791" s="281">
        <v>42095</v>
      </c>
      <c r="E791" s="8">
        <v>757743</v>
      </c>
      <c r="F791" s="13" t="s">
        <v>16</v>
      </c>
      <c r="G791" s="284" t="s">
        <v>266</v>
      </c>
      <c r="H791" s="40">
        <v>636.20000000000005</v>
      </c>
      <c r="I791" s="40">
        <v>-481.31</v>
      </c>
      <c r="J791" s="40">
        <v>-154.88999999999999</v>
      </c>
      <c r="K791" s="40">
        <v>0</v>
      </c>
      <c r="L791" s="40">
        <v>1</v>
      </c>
    </row>
    <row r="792" spans="2:12" hidden="1" outlineLevel="2" x14ac:dyDescent="0.25">
      <c r="B792" s="8">
        <v>1729407</v>
      </c>
      <c r="C792" t="s">
        <v>1461</v>
      </c>
      <c r="D792" s="281">
        <v>42096</v>
      </c>
      <c r="E792" s="8">
        <v>757743</v>
      </c>
      <c r="F792" s="13" t="s">
        <v>16</v>
      </c>
      <c r="G792" s="284" t="s">
        <v>266</v>
      </c>
      <c r="H792" s="40">
        <v>300</v>
      </c>
      <c r="I792" s="40">
        <v>-150.34</v>
      </c>
      <c r="J792" s="40">
        <v>-149.66</v>
      </c>
      <c r="K792" s="40">
        <v>0</v>
      </c>
      <c r="L792" s="40">
        <v>1</v>
      </c>
    </row>
    <row r="793" spans="2:12" hidden="1" outlineLevel="2" x14ac:dyDescent="0.25">
      <c r="B793" s="8">
        <v>1432908</v>
      </c>
      <c r="C793" t="s">
        <v>1415</v>
      </c>
      <c r="D793" s="281">
        <v>42096</v>
      </c>
      <c r="E793" s="8">
        <v>793005</v>
      </c>
      <c r="F793" s="13" t="s">
        <v>16</v>
      </c>
      <c r="G793" s="284" t="s">
        <v>266</v>
      </c>
      <c r="H793" s="40">
        <v>141.75</v>
      </c>
      <c r="I793" s="40">
        <v>-13.17</v>
      </c>
      <c r="J793" s="40">
        <v>-128.58000000000001</v>
      </c>
      <c r="K793" s="40">
        <v>0</v>
      </c>
      <c r="L793" s="40">
        <v>1</v>
      </c>
    </row>
    <row r="794" spans="2:12" hidden="1" outlineLevel="2" x14ac:dyDescent="0.25">
      <c r="B794" s="8">
        <v>1729407</v>
      </c>
      <c r="C794" t="s">
        <v>1461</v>
      </c>
      <c r="D794" s="281">
        <v>42097</v>
      </c>
      <c r="E794" s="8">
        <v>757743</v>
      </c>
      <c r="F794" s="13" t="s">
        <v>16</v>
      </c>
      <c r="G794" s="284" t="s">
        <v>266</v>
      </c>
      <c r="H794" s="40">
        <v>300</v>
      </c>
      <c r="I794" s="40">
        <v>-150.34</v>
      </c>
      <c r="J794" s="40">
        <v>-149.66</v>
      </c>
      <c r="K794" s="40">
        <v>0</v>
      </c>
      <c r="L794" s="40">
        <v>1</v>
      </c>
    </row>
    <row r="795" spans="2:12" hidden="1" outlineLevel="2" x14ac:dyDescent="0.25">
      <c r="B795" s="8">
        <v>1729407</v>
      </c>
      <c r="C795" t="s">
        <v>1461</v>
      </c>
      <c r="D795" s="281">
        <v>42100</v>
      </c>
      <c r="E795" s="8">
        <v>757743</v>
      </c>
      <c r="F795" s="13" t="s">
        <v>16</v>
      </c>
      <c r="G795" s="284" t="s">
        <v>266</v>
      </c>
      <c r="H795" s="40">
        <v>300</v>
      </c>
      <c r="I795" s="40">
        <v>-150.34</v>
      </c>
      <c r="J795" s="40">
        <v>-149.66</v>
      </c>
      <c r="K795" s="40">
        <v>0</v>
      </c>
      <c r="L795" s="40">
        <v>1</v>
      </c>
    </row>
    <row r="796" spans="2:12" hidden="1" outlineLevel="2" x14ac:dyDescent="0.25">
      <c r="B796" s="8">
        <v>1729407</v>
      </c>
      <c r="C796" t="s">
        <v>1461</v>
      </c>
      <c r="D796" s="281">
        <v>42108</v>
      </c>
      <c r="E796" s="8">
        <v>757743</v>
      </c>
      <c r="F796" s="13" t="s">
        <v>16</v>
      </c>
      <c r="G796" s="284" t="s">
        <v>266</v>
      </c>
      <c r="H796" s="40">
        <v>743</v>
      </c>
      <c r="I796" s="40">
        <v>-318.82</v>
      </c>
      <c r="J796" s="40">
        <v>-424.18</v>
      </c>
      <c r="K796" s="40">
        <v>0</v>
      </c>
      <c r="L796" s="40">
        <v>1</v>
      </c>
    </row>
    <row r="797" spans="2:12" hidden="1" outlineLevel="2" x14ac:dyDescent="0.25">
      <c r="B797" s="8">
        <v>1729407</v>
      </c>
      <c r="C797" t="s">
        <v>1461</v>
      </c>
      <c r="D797" s="281">
        <v>42109</v>
      </c>
      <c r="E797" s="8">
        <v>757743</v>
      </c>
      <c r="F797" s="13" t="s">
        <v>16</v>
      </c>
      <c r="G797" s="284" t="s">
        <v>266</v>
      </c>
      <c r="H797" s="40">
        <v>392.6</v>
      </c>
      <c r="I797" s="40">
        <v>-150.34</v>
      </c>
      <c r="J797" s="40">
        <v>-242.26</v>
      </c>
      <c r="K797" s="40">
        <v>0</v>
      </c>
      <c r="L797" s="40">
        <v>1</v>
      </c>
    </row>
    <row r="798" spans="2:12" hidden="1" outlineLevel="2" x14ac:dyDescent="0.25">
      <c r="B798" s="8">
        <v>1729407</v>
      </c>
      <c r="C798" t="s">
        <v>1461</v>
      </c>
      <c r="D798" s="281">
        <v>42110</v>
      </c>
      <c r="E798" s="8">
        <v>757743</v>
      </c>
      <c r="F798" s="13" t="s">
        <v>16</v>
      </c>
      <c r="G798" s="284" t="s">
        <v>266</v>
      </c>
      <c r="H798" s="40">
        <v>300</v>
      </c>
      <c r="I798" s="40">
        <v>-150.34</v>
      </c>
      <c r="J798" s="40">
        <v>-149.66</v>
      </c>
      <c r="K798" s="40">
        <v>0</v>
      </c>
      <c r="L798" s="40">
        <v>1</v>
      </c>
    </row>
    <row r="799" spans="2:12" hidden="1" outlineLevel="2" x14ac:dyDescent="0.25">
      <c r="B799" s="8">
        <v>1729407</v>
      </c>
      <c r="C799" t="s">
        <v>1461</v>
      </c>
      <c r="D799" s="281">
        <v>42111</v>
      </c>
      <c r="E799" s="8">
        <v>757743</v>
      </c>
      <c r="F799" s="13" t="s">
        <v>16</v>
      </c>
      <c r="G799" s="284" t="s">
        <v>266</v>
      </c>
      <c r="H799" s="40">
        <v>300</v>
      </c>
      <c r="I799" s="40">
        <v>-150.34</v>
      </c>
      <c r="J799" s="40">
        <v>-149.66</v>
      </c>
      <c r="K799" s="40">
        <v>0</v>
      </c>
      <c r="L799" s="40">
        <v>1</v>
      </c>
    </row>
    <row r="800" spans="2:12" hidden="1" outlineLevel="2" x14ac:dyDescent="0.25">
      <c r="B800" s="8">
        <v>1729407</v>
      </c>
      <c r="C800" t="s">
        <v>1461</v>
      </c>
      <c r="D800" s="281">
        <v>42114</v>
      </c>
      <c r="E800" s="8">
        <v>757743</v>
      </c>
      <c r="F800" s="13" t="s">
        <v>16</v>
      </c>
      <c r="G800" s="284" t="s">
        <v>266</v>
      </c>
      <c r="H800" s="40">
        <v>300</v>
      </c>
      <c r="I800" s="40">
        <v>-150.34</v>
      </c>
      <c r="J800" s="40">
        <v>-149.66</v>
      </c>
      <c r="K800" s="40">
        <v>0</v>
      </c>
      <c r="L800" s="40">
        <v>1</v>
      </c>
    </row>
    <row r="801" spans="2:12" hidden="1" outlineLevel="2" x14ac:dyDescent="0.25">
      <c r="B801" s="8">
        <v>1729407</v>
      </c>
      <c r="C801" t="s">
        <v>1461</v>
      </c>
      <c r="D801" s="281">
        <v>42115</v>
      </c>
      <c r="E801" s="8">
        <v>757743</v>
      </c>
      <c r="F801" s="13" t="s">
        <v>16</v>
      </c>
      <c r="G801" s="284" t="s">
        <v>266</v>
      </c>
      <c r="H801" s="40">
        <v>300</v>
      </c>
      <c r="I801" s="40">
        <v>-150.34</v>
      </c>
      <c r="J801" s="40">
        <v>-149.66</v>
      </c>
      <c r="K801" s="40">
        <v>0</v>
      </c>
      <c r="L801" s="40">
        <v>1</v>
      </c>
    </row>
    <row r="802" spans="2:12" hidden="1" outlineLevel="2" x14ac:dyDescent="0.25">
      <c r="B802" s="8">
        <v>1727144</v>
      </c>
      <c r="C802" t="s">
        <v>1459</v>
      </c>
      <c r="D802" s="281">
        <v>42116</v>
      </c>
      <c r="E802" s="8">
        <v>735029</v>
      </c>
      <c r="F802" s="13" t="s">
        <v>16</v>
      </c>
      <c r="G802" s="284" t="s">
        <v>266</v>
      </c>
      <c r="H802" s="40">
        <v>2981.1</v>
      </c>
      <c r="I802" s="40">
        <v>-1405.5</v>
      </c>
      <c r="J802" s="40">
        <v>-1575.6</v>
      </c>
      <c r="K802" s="40">
        <v>0</v>
      </c>
      <c r="L802" s="40">
        <v>1</v>
      </c>
    </row>
    <row r="803" spans="2:12" hidden="1" outlineLevel="2" x14ac:dyDescent="0.25">
      <c r="B803" s="8">
        <v>1729407</v>
      </c>
      <c r="C803" t="s">
        <v>1461</v>
      </c>
      <c r="D803" s="281">
        <v>42116</v>
      </c>
      <c r="E803" s="8">
        <v>757743</v>
      </c>
      <c r="F803" s="13" t="s">
        <v>16</v>
      </c>
      <c r="G803" s="284" t="s">
        <v>266</v>
      </c>
      <c r="H803" s="40">
        <v>300</v>
      </c>
      <c r="I803" s="40">
        <v>-150.34</v>
      </c>
      <c r="J803" s="40">
        <v>-149.66</v>
      </c>
      <c r="K803" s="40">
        <v>0</v>
      </c>
      <c r="L803" s="40">
        <v>1</v>
      </c>
    </row>
    <row r="804" spans="2:12" hidden="1" outlineLevel="2" x14ac:dyDescent="0.25">
      <c r="B804" s="8">
        <v>1536395</v>
      </c>
      <c r="C804" t="s">
        <v>1426</v>
      </c>
      <c r="D804" s="281">
        <v>42118</v>
      </c>
      <c r="E804" s="8">
        <v>759562</v>
      </c>
      <c r="F804" s="13" t="s">
        <v>16</v>
      </c>
      <c r="G804" s="284" t="s">
        <v>266</v>
      </c>
      <c r="H804" s="40">
        <v>10256.200000000001</v>
      </c>
      <c r="I804" s="40">
        <v>-1526.13</v>
      </c>
      <c r="J804" s="40">
        <v>-8730.07</v>
      </c>
      <c r="K804" s="40">
        <v>0</v>
      </c>
      <c r="L804" s="40">
        <v>1</v>
      </c>
    </row>
    <row r="805" spans="2:12" hidden="1" outlineLevel="2" x14ac:dyDescent="0.25">
      <c r="B805" s="8">
        <v>1729407</v>
      </c>
      <c r="C805" t="s">
        <v>1461</v>
      </c>
      <c r="D805" s="281">
        <v>42118</v>
      </c>
      <c r="E805" s="8">
        <v>757743</v>
      </c>
      <c r="F805" s="13" t="s">
        <v>16</v>
      </c>
      <c r="G805" s="284" t="s">
        <v>266</v>
      </c>
      <c r="H805" s="40">
        <v>743</v>
      </c>
      <c r="I805" s="40">
        <v>-318.82</v>
      </c>
      <c r="J805" s="40">
        <v>-424.18</v>
      </c>
      <c r="K805" s="40">
        <v>0</v>
      </c>
      <c r="L805" s="40">
        <v>1</v>
      </c>
    </row>
    <row r="806" spans="2:12" hidden="1" outlineLevel="2" x14ac:dyDescent="0.25">
      <c r="B806" s="8">
        <v>1727144</v>
      </c>
      <c r="C806" t="s">
        <v>1459</v>
      </c>
      <c r="D806" s="281">
        <v>42123</v>
      </c>
      <c r="E806" s="8">
        <v>735029</v>
      </c>
      <c r="F806" s="13" t="s">
        <v>16</v>
      </c>
      <c r="G806" s="284" t="s">
        <v>266</v>
      </c>
      <c r="H806" s="40">
        <v>636.20000000000005</v>
      </c>
      <c r="I806" s="40">
        <v>-514.41999999999996</v>
      </c>
      <c r="J806" s="40">
        <v>-121.78</v>
      </c>
      <c r="K806" s="40">
        <v>0</v>
      </c>
      <c r="L806" s="40">
        <v>1</v>
      </c>
    </row>
    <row r="807" spans="2:12" hidden="1" outlineLevel="2" x14ac:dyDescent="0.25">
      <c r="B807" s="8">
        <v>1536395</v>
      </c>
      <c r="C807" t="s">
        <v>1426</v>
      </c>
      <c r="D807" s="281">
        <v>42123</v>
      </c>
      <c r="E807" s="8">
        <v>759562</v>
      </c>
      <c r="F807" s="13" t="s">
        <v>16</v>
      </c>
      <c r="G807" s="284" t="s">
        <v>266</v>
      </c>
      <c r="H807" s="40">
        <v>636.20000000000005</v>
      </c>
      <c r="I807" s="40">
        <v>-387.31</v>
      </c>
      <c r="J807" s="40">
        <v>-248.89</v>
      </c>
      <c r="K807" s="40">
        <v>0</v>
      </c>
      <c r="L807" s="40">
        <v>1</v>
      </c>
    </row>
    <row r="808" spans="2:12" hidden="1" outlineLevel="2" x14ac:dyDescent="0.25">
      <c r="B808" s="8">
        <v>1536395</v>
      </c>
      <c r="C808" t="s">
        <v>1426</v>
      </c>
      <c r="D808" s="281">
        <v>42124</v>
      </c>
      <c r="E808" s="8">
        <v>759562</v>
      </c>
      <c r="F808" s="13" t="s">
        <v>16</v>
      </c>
      <c r="G808" s="284" t="s">
        <v>266</v>
      </c>
      <c r="H808" s="40">
        <v>392.6</v>
      </c>
      <c r="I808" s="40">
        <v>-362.9</v>
      </c>
      <c r="J808" s="40">
        <v>-29.7</v>
      </c>
      <c r="K808" s="40">
        <v>0</v>
      </c>
      <c r="L808" s="40">
        <v>1</v>
      </c>
    </row>
    <row r="809" spans="2:12" hidden="1" outlineLevel="2" x14ac:dyDescent="0.25">
      <c r="B809" s="8">
        <v>1536395</v>
      </c>
      <c r="C809" t="s">
        <v>1426</v>
      </c>
      <c r="D809" s="281">
        <v>42125</v>
      </c>
      <c r="E809" s="8">
        <v>759562</v>
      </c>
      <c r="F809" s="13" t="s">
        <v>16</v>
      </c>
      <c r="G809" s="284" t="s">
        <v>266</v>
      </c>
      <c r="H809" s="40">
        <v>300</v>
      </c>
      <c r="I809" s="40">
        <v>-362.9</v>
      </c>
      <c r="J809" s="40">
        <v>0</v>
      </c>
      <c r="K809" s="40">
        <v>-62.9</v>
      </c>
      <c r="L809" s="40">
        <v>1</v>
      </c>
    </row>
    <row r="810" spans="2:12" hidden="1" outlineLevel="2" x14ac:dyDescent="0.25">
      <c r="B810" s="8">
        <v>1536395</v>
      </c>
      <c r="C810" t="s">
        <v>1426</v>
      </c>
      <c r="D810" s="281">
        <v>42128</v>
      </c>
      <c r="E810" s="8">
        <v>759562</v>
      </c>
      <c r="F810" s="13" t="s">
        <v>16</v>
      </c>
      <c r="G810" s="284" t="s">
        <v>266</v>
      </c>
      <c r="H810" s="40">
        <v>392.6</v>
      </c>
      <c r="I810" s="40">
        <v>-362.9</v>
      </c>
      <c r="J810" s="40">
        <v>-29.7</v>
      </c>
      <c r="K810" s="40">
        <v>0</v>
      </c>
      <c r="L810" s="40">
        <v>1</v>
      </c>
    </row>
    <row r="811" spans="2:12" hidden="1" outlineLevel="2" x14ac:dyDescent="0.25">
      <c r="B811" s="8">
        <v>1727144</v>
      </c>
      <c r="C811" t="s">
        <v>1459</v>
      </c>
      <c r="D811" s="281">
        <v>42128</v>
      </c>
      <c r="E811" s="8">
        <v>735029</v>
      </c>
      <c r="F811" s="13" t="s">
        <v>16</v>
      </c>
      <c r="G811" s="284" t="s">
        <v>266</v>
      </c>
      <c r="H811" s="40">
        <v>1522</v>
      </c>
      <c r="I811" s="40">
        <v>-362.9</v>
      </c>
      <c r="J811" s="40">
        <v>-1159.0999999999999</v>
      </c>
      <c r="K811" s="40">
        <v>0</v>
      </c>
      <c r="L811" s="40">
        <v>1</v>
      </c>
    </row>
    <row r="812" spans="2:12" hidden="1" outlineLevel="2" x14ac:dyDescent="0.25">
      <c r="B812" s="8">
        <v>1100101</v>
      </c>
      <c r="C812" t="s">
        <v>1387</v>
      </c>
      <c r="D812" s="281">
        <v>42129</v>
      </c>
      <c r="E812" s="8">
        <v>881098</v>
      </c>
      <c r="F812" s="13" t="s">
        <v>16</v>
      </c>
      <c r="G812" s="284" t="s">
        <v>266</v>
      </c>
      <c r="H812" s="40">
        <v>1513.6</v>
      </c>
      <c r="I812" s="40">
        <v>-1011.18</v>
      </c>
      <c r="J812" s="40">
        <v>-499.42</v>
      </c>
      <c r="K812" s="40">
        <v>3</v>
      </c>
      <c r="L812" s="40">
        <v>1</v>
      </c>
    </row>
    <row r="813" spans="2:12" hidden="1" outlineLevel="2" x14ac:dyDescent="0.25">
      <c r="B813" s="8">
        <v>1536395</v>
      </c>
      <c r="C813" t="s">
        <v>1426</v>
      </c>
      <c r="D813" s="281">
        <v>42129</v>
      </c>
      <c r="E813" s="8">
        <v>759562</v>
      </c>
      <c r="F813" s="13" t="s">
        <v>16</v>
      </c>
      <c r="G813" s="284" t="s">
        <v>266</v>
      </c>
      <c r="H813" s="40">
        <v>300</v>
      </c>
      <c r="I813" s="40">
        <v>-362.9</v>
      </c>
      <c r="J813" s="40">
        <v>0</v>
      </c>
      <c r="K813" s="40">
        <v>-62.9</v>
      </c>
      <c r="L813" s="40">
        <v>1</v>
      </c>
    </row>
    <row r="814" spans="2:12" hidden="1" outlineLevel="2" x14ac:dyDescent="0.25">
      <c r="B814" s="8">
        <v>1727144</v>
      </c>
      <c r="C814" t="s">
        <v>1459</v>
      </c>
      <c r="D814" s="281">
        <v>42129</v>
      </c>
      <c r="E814" s="8">
        <v>735029</v>
      </c>
      <c r="F814" s="13" t="s">
        <v>16</v>
      </c>
      <c r="G814" s="284" t="s">
        <v>266</v>
      </c>
      <c r="H814" s="40">
        <v>1522</v>
      </c>
      <c r="I814" s="40">
        <v>-362.9</v>
      </c>
      <c r="J814" s="40">
        <v>-1159.0999999999999</v>
      </c>
      <c r="K814" s="40">
        <v>0</v>
      </c>
      <c r="L814" s="40">
        <v>1</v>
      </c>
    </row>
    <row r="815" spans="2:12" hidden="1" outlineLevel="2" x14ac:dyDescent="0.25">
      <c r="B815" s="8">
        <v>1727144</v>
      </c>
      <c r="C815" t="s">
        <v>1459</v>
      </c>
      <c r="D815" s="281">
        <v>42130</v>
      </c>
      <c r="E815" s="8">
        <v>735029</v>
      </c>
      <c r="F815" s="13" t="s">
        <v>16</v>
      </c>
      <c r="G815" s="284" t="s">
        <v>266</v>
      </c>
      <c r="H815" s="40">
        <v>1965</v>
      </c>
      <c r="I815" s="40">
        <v>-531.38</v>
      </c>
      <c r="J815" s="40">
        <v>-1433.62</v>
      </c>
      <c r="K815" s="40">
        <v>0</v>
      </c>
      <c r="L815" s="40">
        <v>1</v>
      </c>
    </row>
    <row r="816" spans="2:12" hidden="1" outlineLevel="2" x14ac:dyDescent="0.25">
      <c r="B816" s="8">
        <v>1536395</v>
      </c>
      <c r="C816" t="s">
        <v>1426</v>
      </c>
      <c r="D816" s="281">
        <v>42130</v>
      </c>
      <c r="E816" s="8">
        <v>759562</v>
      </c>
      <c r="F816" s="13" t="s">
        <v>16</v>
      </c>
      <c r="G816" s="284" t="s">
        <v>266</v>
      </c>
      <c r="H816" s="40">
        <v>743</v>
      </c>
      <c r="I816" s="40">
        <v>-531.38</v>
      </c>
      <c r="J816" s="40">
        <v>-211.62</v>
      </c>
      <c r="K816" s="40">
        <v>0</v>
      </c>
      <c r="L816" s="40">
        <v>1</v>
      </c>
    </row>
    <row r="817" spans="2:12" hidden="1" outlineLevel="2" x14ac:dyDescent="0.25">
      <c r="B817" s="8">
        <v>1536395</v>
      </c>
      <c r="C817" t="s">
        <v>1426</v>
      </c>
      <c r="D817" s="281">
        <v>42131</v>
      </c>
      <c r="E817" s="8">
        <v>759562</v>
      </c>
      <c r="F817" s="13" t="s">
        <v>16</v>
      </c>
      <c r="G817" s="284" t="s">
        <v>266</v>
      </c>
      <c r="H817" s="40">
        <v>300</v>
      </c>
      <c r="I817" s="40">
        <v>-362.9</v>
      </c>
      <c r="J817" s="40">
        <v>0</v>
      </c>
      <c r="K817" s="40">
        <v>-62.9</v>
      </c>
      <c r="L817" s="40">
        <v>1</v>
      </c>
    </row>
    <row r="818" spans="2:12" hidden="1" outlineLevel="2" x14ac:dyDescent="0.25">
      <c r="B818" s="8">
        <v>1727144</v>
      </c>
      <c r="C818" t="s">
        <v>1459</v>
      </c>
      <c r="D818" s="281">
        <v>42131</v>
      </c>
      <c r="E818" s="8">
        <v>735029</v>
      </c>
      <c r="F818" s="13" t="s">
        <v>16</v>
      </c>
      <c r="G818" s="284" t="s">
        <v>266</v>
      </c>
      <c r="H818" s="40">
        <v>1522</v>
      </c>
      <c r="I818" s="40">
        <v>-362.9</v>
      </c>
      <c r="J818" s="40">
        <v>-1159.0999999999999</v>
      </c>
      <c r="K818" s="40">
        <v>0</v>
      </c>
      <c r="L818" s="40">
        <v>1</v>
      </c>
    </row>
    <row r="819" spans="2:12" hidden="1" outlineLevel="2" x14ac:dyDescent="0.25">
      <c r="B819" s="8">
        <v>1727144</v>
      </c>
      <c r="C819" t="s">
        <v>1459</v>
      </c>
      <c r="D819" s="281">
        <v>42132</v>
      </c>
      <c r="E819" s="8">
        <v>735029</v>
      </c>
      <c r="F819" s="13" t="s">
        <v>16</v>
      </c>
      <c r="G819" s="284" t="s">
        <v>266</v>
      </c>
      <c r="H819" s="40">
        <v>1522</v>
      </c>
      <c r="I819" s="40">
        <v>-362.9</v>
      </c>
      <c r="J819" s="40">
        <v>-1159.0999999999999</v>
      </c>
      <c r="K819" s="40">
        <v>0</v>
      </c>
      <c r="L819" s="40">
        <v>1</v>
      </c>
    </row>
    <row r="820" spans="2:12" hidden="1" outlineLevel="2" x14ac:dyDescent="0.25">
      <c r="B820" s="8">
        <v>1536395</v>
      </c>
      <c r="C820" t="s">
        <v>1426</v>
      </c>
      <c r="D820" s="281">
        <v>42132</v>
      </c>
      <c r="E820" s="8">
        <v>759562</v>
      </c>
      <c r="F820" s="13" t="s">
        <v>16</v>
      </c>
      <c r="G820" s="284" t="s">
        <v>266</v>
      </c>
      <c r="H820" s="40">
        <v>157.5</v>
      </c>
      <c r="I820" s="40">
        <v>-13.17</v>
      </c>
      <c r="J820" s="40">
        <v>-144.33000000000001</v>
      </c>
      <c r="K820" s="40">
        <v>0</v>
      </c>
      <c r="L820" s="40">
        <v>1</v>
      </c>
    </row>
    <row r="821" spans="2:12" hidden="1" outlineLevel="2" x14ac:dyDescent="0.25">
      <c r="B821" s="8">
        <v>1100101</v>
      </c>
      <c r="C821" t="s">
        <v>1387</v>
      </c>
      <c r="D821" s="281">
        <v>42135</v>
      </c>
      <c r="E821" s="8">
        <v>881098</v>
      </c>
      <c r="F821" s="13" t="s">
        <v>16</v>
      </c>
      <c r="G821" s="284" t="s">
        <v>266</v>
      </c>
      <c r="H821" s="40">
        <v>7548</v>
      </c>
      <c r="I821" s="40">
        <v>-1523.13</v>
      </c>
      <c r="J821" s="40">
        <v>-6021.87</v>
      </c>
      <c r="K821" s="40">
        <v>3</v>
      </c>
      <c r="L821" s="40">
        <v>1</v>
      </c>
    </row>
    <row r="822" spans="2:12" hidden="1" outlineLevel="2" x14ac:dyDescent="0.25">
      <c r="B822" s="8">
        <v>1727144</v>
      </c>
      <c r="C822" t="s">
        <v>1459</v>
      </c>
      <c r="D822" s="281">
        <v>42135</v>
      </c>
      <c r="E822" s="8">
        <v>735029</v>
      </c>
      <c r="F822" s="13" t="s">
        <v>16</v>
      </c>
      <c r="G822" s="284" t="s">
        <v>266</v>
      </c>
      <c r="H822" s="40">
        <v>1614.6</v>
      </c>
      <c r="I822" s="40">
        <v>-362.9</v>
      </c>
      <c r="J822" s="40">
        <v>-1251.7</v>
      </c>
      <c r="K822" s="40">
        <v>0</v>
      </c>
      <c r="L822" s="40">
        <v>1</v>
      </c>
    </row>
    <row r="823" spans="2:12" hidden="1" outlineLevel="2" x14ac:dyDescent="0.25">
      <c r="B823" s="8">
        <v>1536395</v>
      </c>
      <c r="C823" t="s">
        <v>1426</v>
      </c>
      <c r="D823" s="281">
        <v>42135</v>
      </c>
      <c r="E823" s="8">
        <v>759562</v>
      </c>
      <c r="F823" s="13" t="s">
        <v>16</v>
      </c>
      <c r="G823" s="284" t="s">
        <v>266</v>
      </c>
      <c r="H823" s="40">
        <v>535.6</v>
      </c>
      <c r="I823" s="40">
        <v>-212.5</v>
      </c>
      <c r="J823" s="40">
        <v>-323.10000000000002</v>
      </c>
      <c r="K823" s="40">
        <v>0</v>
      </c>
      <c r="L823" s="40">
        <v>1</v>
      </c>
    </row>
    <row r="824" spans="2:12" hidden="1" outlineLevel="2" x14ac:dyDescent="0.25">
      <c r="B824" s="8">
        <v>1727144</v>
      </c>
      <c r="C824" t="s">
        <v>1459</v>
      </c>
      <c r="D824" s="281">
        <v>42136</v>
      </c>
      <c r="E824" s="8">
        <v>735029</v>
      </c>
      <c r="F824" s="13" t="s">
        <v>16</v>
      </c>
      <c r="G824" s="284" t="s">
        <v>266</v>
      </c>
      <c r="H824" s="40">
        <v>1965</v>
      </c>
      <c r="I824" s="40">
        <v>-531.38</v>
      </c>
      <c r="J824" s="40">
        <v>-1433.62</v>
      </c>
      <c r="K824" s="40">
        <v>0</v>
      </c>
      <c r="L824" s="40">
        <v>1</v>
      </c>
    </row>
    <row r="825" spans="2:12" hidden="1" outlineLevel="2" x14ac:dyDescent="0.25">
      <c r="B825" s="8">
        <v>1536395</v>
      </c>
      <c r="C825" t="s">
        <v>1426</v>
      </c>
      <c r="D825" s="281">
        <v>42137</v>
      </c>
      <c r="E825" s="8">
        <v>759562</v>
      </c>
      <c r="F825" s="13" t="s">
        <v>16</v>
      </c>
      <c r="G825" s="284" t="s">
        <v>266</v>
      </c>
      <c r="H825" s="40">
        <v>300</v>
      </c>
      <c r="I825" s="40">
        <v>-362.9</v>
      </c>
      <c r="J825" s="40">
        <v>0</v>
      </c>
      <c r="K825" s="40">
        <v>-62.9</v>
      </c>
      <c r="L825" s="40">
        <v>1</v>
      </c>
    </row>
    <row r="826" spans="2:12" hidden="1" outlineLevel="2" x14ac:dyDescent="0.25">
      <c r="B826" s="8">
        <v>1727144</v>
      </c>
      <c r="C826" t="s">
        <v>1459</v>
      </c>
      <c r="D826" s="281">
        <v>42137</v>
      </c>
      <c r="E826" s="8">
        <v>735029</v>
      </c>
      <c r="F826" s="13" t="s">
        <v>16</v>
      </c>
      <c r="G826" s="284" t="s">
        <v>266</v>
      </c>
      <c r="H826" s="40">
        <v>1522</v>
      </c>
      <c r="I826" s="40">
        <v>-362.9</v>
      </c>
      <c r="J826" s="40">
        <v>-1159.0999999999999</v>
      </c>
      <c r="K826" s="40">
        <v>0</v>
      </c>
      <c r="L826" s="40">
        <v>1</v>
      </c>
    </row>
    <row r="827" spans="2:12" hidden="1" outlineLevel="2" x14ac:dyDescent="0.25">
      <c r="B827" s="8">
        <v>1100101</v>
      </c>
      <c r="C827" t="s">
        <v>1387</v>
      </c>
      <c r="D827" s="281">
        <v>42137</v>
      </c>
      <c r="E827" s="8">
        <v>881098</v>
      </c>
      <c r="F827" s="13" t="s">
        <v>16</v>
      </c>
      <c r="G827" s="284" t="s">
        <v>266</v>
      </c>
      <c r="H827" s="40">
        <v>300</v>
      </c>
      <c r="I827" s="40">
        <v>-359.9</v>
      </c>
      <c r="J827" s="40">
        <v>62.9</v>
      </c>
      <c r="K827" s="40">
        <v>3</v>
      </c>
      <c r="L827" s="40">
        <v>1</v>
      </c>
    </row>
    <row r="828" spans="2:12" hidden="1" outlineLevel="2" x14ac:dyDescent="0.25">
      <c r="B828" s="8">
        <v>1536395</v>
      </c>
      <c r="C828" t="s">
        <v>1426</v>
      </c>
      <c r="D828" s="281">
        <v>42138</v>
      </c>
      <c r="E828" s="8">
        <v>759562</v>
      </c>
      <c r="F828" s="13" t="s">
        <v>16</v>
      </c>
      <c r="G828" s="284" t="s">
        <v>266</v>
      </c>
      <c r="H828" s="40">
        <v>300</v>
      </c>
      <c r="I828" s="40">
        <v>-362.9</v>
      </c>
      <c r="J828" s="40">
        <v>0</v>
      </c>
      <c r="K828" s="40">
        <v>-62.9</v>
      </c>
      <c r="L828" s="40">
        <v>1</v>
      </c>
    </row>
    <row r="829" spans="2:12" hidden="1" outlineLevel="2" x14ac:dyDescent="0.25">
      <c r="B829" s="8">
        <v>1727144</v>
      </c>
      <c r="C829" t="s">
        <v>1459</v>
      </c>
      <c r="D829" s="281">
        <v>42138</v>
      </c>
      <c r="E829" s="8">
        <v>735029</v>
      </c>
      <c r="F829" s="13" t="s">
        <v>16</v>
      </c>
      <c r="G829" s="284" t="s">
        <v>266</v>
      </c>
      <c r="H829" s="40">
        <v>1522</v>
      </c>
      <c r="I829" s="40">
        <v>-362.9</v>
      </c>
      <c r="J829" s="40">
        <v>-1159.0999999999999</v>
      </c>
      <c r="K829" s="40">
        <v>0</v>
      </c>
      <c r="L829" s="40">
        <v>1</v>
      </c>
    </row>
    <row r="830" spans="2:12" hidden="1" outlineLevel="2" x14ac:dyDescent="0.25">
      <c r="B830" s="8">
        <v>1100101</v>
      </c>
      <c r="C830" t="s">
        <v>1387</v>
      </c>
      <c r="D830" s="281">
        <v>42138</v>
      </c>
      <c r="E830" s="8">
        <v>881098</v>
      </c>
      <c r="F830" s="13" t="s">
        <v>16</v>
      </c>
      <c r="G830" s="284" t="s">
        <v>266</v>
      </c>
      <c r="H830" s="40">
        <v>300</v>
      </c>
      <c r="I830" s="40">
        <v>-359.9</v>
      </c>
      <c r="J830" s="40">
        <v>62.9</v>
      </c>
      <c r="K830" s="40">
        <v>3</v>
      </c>
      <c r="L830" s="40">
        <v>1</v>
      </c>
    </row>
    <row r="831" spans="2:12" hidden="1" outlineLevel="2" x14ac:dyDescent="0.25">
      <c r="B831" s="8">
        <v>1454415</v>
      </c>
      <c r="C831" t="s">
        <v>1417</v>
      </c>
      <c r="D831" s="281">
        <v>42142</v>
      </c>
      <c r="E831" s="8">
        <v>842262</v>
      </c>
      <c r="F831" s="13" t="s">
        <v>16</v>
      </c>
      <c r="G831" s="284" t="s">
        <v>266</v>
      </c>
      <c r="H831" s="40">
        <v>9471.73</v>
      </c>
      <c r="I831" s="40">
        <v>-2314.04</v>
      </c>
      <c r="J831" s="40">
        <v>-7157.69</v>
      </c>
      <c r="K831" s="40">
        <v>0</v>
      </c>
      <c r="L831" s="40">
        <v>1</v>
      </c>
    </row>
    <row r="832" spans="2:12" hidden="1" outlineLevel="2" x14ac:dyDescent="0.25">
      <c r="B832" s="8">
        <v>1727144</v>
      </c>
      <c r="C832" t="s">
        <v>1459</v>
      </c>
      <c r="D832" s="281">
        <v>42142</v>
      </c>
      <c r="E832" s="8">
        <v>735029</v>
      </c>
      <c r="F832" s="13" t="s">
        <v>16</v>
      </c>
      <c r="G832" s="284" t="s">
        <v>266</v>
      </c>
      <c r="H832" s="40">
        <v>1522</v>
      </c>
      <c r="I832" s="40">
        <v>-362.9</v>
      </c>
      <c r="J832" s="40">
        <v>-1159.0999999999999</v>
      </c>
      <c r="K832" s="40">
        <v>0</v>
      </c>
      <c r="L832" s="40">
        <v>1</v>
      </c>
    </row>
    <row r="833" spans="2:12" hidden="1" outlineLevel="2" x14ac:dyDescent="0.25">
      <c r="B833" s="8">
        <v>1100101</v>
      </c>
      <c r="C833" t="s">
        <v>1387</v>
      </c>
      <c r="D833" s="281">
        <v>42142</v>
      </c>
      <c r="E833" s="8">
        <v>881098</v>
      </c>
      <c r="F833" s="13" t="s">
        <v>16</v>
      </c>
      <c r="G833" s="284" t="s">
        <v>266</v>
      </c>
      <c r="H833" s="40">
        <v>300</v>
      </c>
      <c r="I833" s="40">
        <v>-359.9</v>
      </c>
      <c r="J833" s="40">
        <v>62.9</v>
      </c>
      <c r="K833" s="40">
        <v>3</v>
      </c>
      <c r="L833" s="40">
        <v>1</v>
      </c>
    </row>
    <row r="834" spans="2:12" hidden="1" outlineLevel="2" x14ac:dyDescent="0.25">
      <c r="B834" s="8">
        <v>1536395</v>
      </c>
      <c r="C834" t="s">
        <v>1426</v>
      </c>
      <c r="D834" s="281">
        <v>42142</v>
      </c>
      <c r="E834" s="8">
        <v>759562</v>
      </c>
      <c r="F834" s="13" t="s">
        <v>16</v>
      </c>
      <c r="G834" s="284" t="s">
        <v>266</v>
      </c>
      <c r="H834" s="40">
        <v>92.6</v>
      </c>
      <c r="I834" s="40">
        <v>-21.6</v>
      </c>
      <c r="J834" s="40">
        <v>-71</v>
      </c>
      <c r="K834" s="40">
        <v>0</v>
      </c>
      <c r="L834" s="40">
        <v>1</v>
      </c>
    </row>
    <row r="835" spans="2:12" hidden="1" outlineLevel="2" x14ac:dyDescent="0.25">
      <c r="B835" s="8">
        <v>1727144</v>
      </c>
      <c r="C835" t="s">
        <v>1459</v>
      </c>
      <c r="D835" s="281">
        <v>42143</v>
      </c>
      <c r="E835" s="8">
        <v>735029</v>
      </c>
      <c r="F835" s="13" t="s">
        <v>16</v>
      </c>
      <c r="G835" s="284" t="s">
        <v>266</v>
      </c>
      <c r="H835" s="40">
        <v>2057.6</v>
      </c>
      <c r="I835" s="40">
        <v>-531.38</v>
      </c>
      <c r="J835" s="40">
        <v>-1526.22</v>
      </c>
      <c r="K835" s="40">
        <v>0</v>
      </c>
      <c r="L835" s="40">
        <v>1</v>
      </c>
    </row>
    <row r="836" spans="2:12" hidden="1" outlineLevel="2" x14ac:dyDescent="0.25">
      <c r="B836" s="8">
        <v>1100101</v>
      </c>
      <c r="C836" t="s">
        <v>1387</v>
      </c>
      <c r="D836" s="281">
        <v>42143</v>
      </c>
      <c r="E836" s="8">
        <v>881098</v>
      </c>
      <c r="F836" s="13" t="s">
        <v>16</v>
      </c>
      <c r="G836" s="284" t="s">
        <v>266</v>
      </c>
      <c r="H836" s="40">
        <v>743</v>
      </c>
      <c r="I836" s="40">
        <v>-528.38</v>
      </c>
      <c r="J836" s="40">
        <v>-211.62</v>
      </c>
      <c r="K836" s="40">
        <v>3</v>
      </c>
      <c r="L836" s="40">
        <v>1</v>
      </c>
    </row>
    <row r="837" spans="2:12" hidden="1" outlineLevel="2" x14ac:dyDescent="0.25">
      <c r="B837" s="8">
        <v>1536395</v>
      </c>
      <c r="C837" t="s">
        <v>1426</v>
      </c>
      <c r="D837" s="281">
        <v>42143</v>
      </c>
      <c r="E837" s="8">
        <v>759562</v>
      </c>
      <c r="F837" s="13" t="s">
        <v>16</v>
      </c>
      <c r="G837" s="284" t="s">
        <v>266</v>
      </c>
      <c r="H837" s="40">
        <v>443</v>
      </c>
      <c r="I837" s="40">
        <v>-182.16</v>
      </c>
      <c r="J837" s="40">
        <v>-260.83999999999997</v>
      </c>
      <c r="K837" s="40">
        <v>0</v>
      </c>
      <c r="L837" s="40">
        <v>1</v>
      </c>
    </row>
    <row r="838" spans="2:12" hidden="1" outlineLevel="2" x14ac:dyDescent="0.25">
      <c r="B838" s="8">
        <v>1727144</v>
      </c>
      <c r="C838" t="s">
        <v>1459</v>
      </c>
      <c r="D838" s="281">
        <v>42144</v>
      </c>
      <c r="E838" s="8">
        <v>735029</v>
      </c>
      <c r="F838" s="13" t="s">
        <v>16</v>
      </c>
      <c r="G838" s="284" t="s">
        <v>266</v>
      </c>
      <c r="H838" s="40">
        <v>1522</v>
      </c>
      <c r="I838" s="40">
        <v>-362.9</v>
      </c>
      <c r="J838" s="40">
        <v>-1159.0999999999999</v>
      </c>
      <c r="K838" s="40">
        <v>0</v>
      </c>
      <c r="L838" s="40">
        <v>1</v>
      </c>
    </row>
    <row r="839" spans="2:12" hidden="1" outlineLevel="2" x14ac:dyDescent="0.25">
      <c r="B839" s="8">
        <v>1100101</v>
      </c>
      <c r="C839" t="s">
        <v>1387</v>
      </c>
      <c r="D839" s="281">
        <v>42144</v>
      </c>
      <c r="E839" s="8">
        <v>881098</v>
      </c>
      <c r="F839" s="13" t="s">
        <v>16</v>
      </c>
      <c r="G839" s="284" t="s">
        <v>266</v>
      </c>
      <c r="H839" s="40">
        <v>300</v>
      </c>
      <c r="I839" s="40">
        <v>-359.9</v>
      </c>
      <c r="J839" s="40">
        <v>62.9</v>
      </c>
      <c r="K839" s="40">
        <v>3</v>
      </c>
      <c r="L839" s="40">
        <v>1</v>
      </c>
    </row>
    <row r="840" spans="2:12" hidden="1" outlineLevel="2" x14ac:dyDescent="0.25">
      <c r="B840" s="8">
        <v>1536395</v>
      </c>
      <c r="C840" t="s">
        <v>1426</v>
      </c>
      <c r="D840" s="281">
        <v>42145</v>
      </c>
      <c r="E840" s="8">
        <v>759562</v>
      </c>
      <c r="F840" s="13" t="s">
        <v>16</v>
      </c>
      <c r="G840" s="284" t="s">
        <v>266</v>
      </c>
      <c r="H840" s="40">
        <v>300</v>
      </c>
      <c r="I840" s="40">
        <v>-362.9</v>
      </c>
      <c r="J840" s="40">
        <v>0</v>
      </c>
      <c r="K840" s="40">
        <v>-62.9</v>
      </c>
      <c r="L840" s="40">
        <v>1</v>
      </c>
    </row>
    <row r="841" spans="2:12" hidden="1" outlineLevel="2" x14ac:dyDescent="0.25">
      <c r="B841" s="8">
        <v>1727144</v>
      </c>
      <c r="C841" t="s">
        <v>1459</v>
      </c>
      <c r="D841" s="281">
        <v>42145</v>
      </c>
      <c r="E841" s="8">
        <v>735029</v>
      </c>
      <c r="F841" s="13" t="s">
        <v>16</v>
      </c>
      <c r="G841" s="284" t="s">
        <v>266</v>
      </c>
      <c r="H841" s="40">
        <v>1522</v>
      </c>
      <c r="I841" s="40">
        <v>-362.9</v>
      </c>
      <c r="J841" s="40">
        <v>-1159.0999999999999</v>
      </c>
      <c r="K841" s="40">
        <v>0</v>
      </c>
      <c r="L841" s="40">
        <v>1</v>
      </c>
    </row>
    <row r="842" spans="2:12" hidden="1" outlineLevel="2" x14ac:dyDescent="0.25">
      <c r="B842" s="8">
        <v>1100101</v>
      </c>
      <c r="C842" t="s">
        <v>1387</v>
      </c>
      <c r="D842" s="281">
        <v>42145</v>
      </c>
      <c r="E842" s="8">
        <v>881098</v>
      </c>
      <c r="F842" s="13" t="s">
        <v>16</v>
      </c>
      <c r="G842" s="284" t="s">
        <v>266</v>
      </c>
      <c r="H842" s="40">
        <v>300</v>
      </c>
      <c r="I842" s="40">
        <v>-359.9</v>
      </c>
      <c r="J842" s="40">
        <v>62.9</v>
      </c>
      <c r="K842" s="40">
        <v>3</v>
      </c>
      <c r="L842" s="40">
        <v>1</v>
      </c>
    </row>
    <row r="843" spans="2:12" hidden="1" outlineLevel="2" x14ac:dyDescent="0.25">
      <c r="B843" s="8">
        <v>1100101</v>
      </c>
      <c r="C843" t="s">
        <v>1387</v>
      </c>
      <c r="D843" s="281">
        <v>42146</v>
      </c>
      <c r="E843" s="8">
        <v>881098</v>
      </c>
      <c r="F843" s="13" t="s">
        <v>16</v>
      </c>
      <c r="G843" s="284" t="s">
        <v>266</v>
      </c>
      <c r="H843" s="40">
        <v>300</v>
      </c>
      <c r="I843" s="40">
        <v>-359.9</v>
      </c>
      <c r="J843" s="40">
        <v>62.9</v>
      </c>
      <c r="K843" s="40">
        <v>3</v>
      </c>
      <c r="L843" s="40">
        <v>1</v>
      </c>
    </row>
    <row r="844" spans="2:12" hidden="1" outlineLevel="2" x14ac:dyDescent="0.25">
      <c r="B844" s="8">
        <v>1727144</v>
      </c>
      <c r="C844" t="s">
        <v>1459</v>
      </c>
      <c r="D844" s="281">
        <v>42150</v>
      </c>
      <c r="E844" s="8">
        <v>735029</v>
      </c>
      <c r="F844" s="13" t="s">
        <v>16</v>
      </c>
      <c r="G844" s="284" t="s">
        <v>266</v>
      </c>
      <c r="H844" s="40">
        <v>1522</v>
      </c>
      <c r="I844" s="40">
        <v>-362.9</v>
      </c>
      <c r="J844" s="40">
        <v>-1159.0999999999999</v>
      </c>
      <c r="K844" s="40">
        <v>0</v>
      </c>
      <c r="L844" s="40">
        <v>1</v>
      </c>
    </row>
    <row r="845" spans="2:12" hidden="1" outlineLevel="2" x14ac:dyDescent="0.25">
      <c r="B845" s="8">
        <v>1100101</v>
      </c>
      <c r="C845" t="s">
        <v>1387</v>
      </c>
      <c r="D845" s="281">
        <v>42150</v>
      </c>
      <c r="E845" s="8">
        <v>881098</v>
      </c>
      <c r="F845" s="13" t="s">
        <v>16</v>
      </c>
      <c r="G845" s="284" t="s">
        <v>266</v>
      </c>
      <c r="H845" s="40">
        <v>392.6</v>
      </c>
      <c r="I845" s="40">
        <v>-359.9</v>
      </c>
      <c r="J845" s="40">
        <v>-29.7</v>
      </c>
      <c r="K845" s="40">
        <v>3</v>
      </c>
      <c r="L845" s="40">
        <v>1</v>
      </c>
    </row>
    <row r="846" spans="2:12" hidden="1" outlineLevel="2" x14ac:dyDescent="0.25">
      <c r="B846" s="8">
        <v>1536395</v>
      </c>
      <c r="C846" t="s">
        <v>1426</v>
      </c>
      <c r="D846" s="281">
        <v>42150</v>
      </c>
      <c r="E846" s="8">
        <v>759562</v>
      </c>
      <c r="F846" s="13" t="s">
        <v>16</v>
      </c>
      <c r="G846" s="284" t="s">
        <v>266</v>
      </c>
      <c r="H846" s="40">
        <v>92.6</v>
      </c>
      <c r="I846" s="40">
        <v>-21.6</v>
      </c>
      <c r="J846" s="40">
        <v>-71</v>
      </c>
      <c r="K846" s="40">
        <v>0</v>
      </c>
      <c r="L846" s="40">
        <v>1</v>
      </c>
    </row>
    <row r="847" spans="2:12" hidden="1" outlineLevel="2" x14ac:dyDescent="0.25">
      <c r="B847" s="8">
        <v>1727144</v>
      </c>
      <c r="C847" t="s">
        <v>1459</v>
      </c>
      <c r="D847" s="281">
        <v>42151</v>
      </c>
      <c r="E847" s="8">
        <v>735029</v>
      </c>
      <c r="F847" s="13" t="s">
        <v>16</v>
      </c>
      <c r="G847" s="284" t="s">
        <v>266</v>
      </c>
      <c r="H847" s="40">
        <v>1522</v>
      </c>
      <c r="I847" s="40">
        <v>-362.9</v>
      </c>
      <c r="J847" s="40">
        <v>-1159.0999999999999</v>
      </c>
      <c r="K847" s="40">
        <v>0</v>
      </c>
      <c r="L847" s="40">
        <v>1</v>
      </c>
    </row>
    <row r="848" spans="2:12" hidden="1" outlineLevel="2" x14ac:dyDescent="0.25">
      <c r="B848" s="8">
        <v>1100101</v>
      </c>
      <c r="C848" t="s">
        <v>1387</v>
      </c>
      <c r="D848" s="281">
        <v>42151</v>
      </c>
      <c r="E848" s="8">
        <v>881098</v>
      </c>
      <c r="F848" s="13" t="s">
        <v>16</v>
      </c>
      <c r="G848" s="284" t="s">
        <v>266</v>
      </c>
      <c r="H848" s="40">
        <v>300</v>
      </c>
      <c r="I848" s="40">
        <v>-359.9</v>
      </c>
      <c r="J848" s="40">
        <v>62.9</v>
      </c>
      <c r="K848" s="40">
        <v>3</v>
      </c>
      <c r="L848" s="40">
        <v>1</v>
      </c>
    </row>
    <row r="849" spans="2:12" hidden="1" outlineLevel="2" x14ac:dyDescent="0.25">
      <c r="B849" s="8">
        <v>1727144</v>
      </c>
      <c r="C849" t="s">
        <v>1459</v>
      </c>
      <c r="D849" s="281">
        <v>42152</v>
      </c>
      <c r="E849" s="8">
        <v>735029</v>
      </c>
      <c r="F849" s="13" t="s">
        <v>16</v>
      </c>
      <c r="G849" s="284" t="s">
        <v>266</v>
      </c>
      <c r="H849" s="40">
        <v>2057.6</v>
      </c>
      <c r="I849" s="40">
        <v>-531.38</v>
      </c>
      <c r="J849" s="40">
        <v>-1526.22</v>
      </c>
      <c r="K849" s="40">
        <v>0</v>
      </c>
      <c r="L849" s="40">
        <v>1</v>
      </c>
    </row>
    <row r="850" spans="2:12" hidden="1" outlineLevel="2" x14ac:dyDescent="0.25">
      <c r="B850" s="8">
        <v>1100101</v>
      </c>
      <c r="C850" t="s">
        <v>1387</v>
      </c>
      <c r="D850" s="281">
        <v>42152</v>
      </c>
      <c r="E850" s="8">
        <v>881098</v>
      </c>
      <c r="F850" s="13" t="s">
        <v>16</v>
      </c>
      <c r="G850" s="284" t="s">
        <v>266</v>
      </c>
      <c r="H850" s="40">
        <v>743</v>
      </c>
      <c r="I850" s="40">
        <v>-528.38</v>
      </c>
      <c r="J850" s="40">
        <v>-211.62</v>
      </c>
      <c r="K850" s="40">
        <v>3</v>
      </c>
      <c r="L850" s="40">
        <v>1</v>
      </c>
    </row>
    <row r="851" spans="2:12" hidden="1" outlineLevel="2" x14ac:dyDescent="0.25">
      <c r="B851" s="8">
        <v>1536395</v>
      </c>
      <c r="C851" t="s">
        <v>1426</v>
      </c>
      <c r="D851" s="281">
        <v>42152</v>
      </c>
      <c r="E851" s="8">
        <v>759562</v>
      </c>
      <c r="F851" s="13" t="s">
        <v>16</v>
      </c>
      <c r="G851" s="284" t="s">
        <v>266</v>
      </c>
      <c r="H851" s="40">
        <v>443</v>
      </c>
      <c r="I851" s="40">
        <v>-182.16</v>
      </c>
      <c r="J851" s="40">
        <v>-260.83999999999997</v>
      </c>
      <c r="K851" s="40">
        <v>0</v>
      </c>
      <c r="L851" s="40">
        <v>1</v>
      </c>
    </row>
    <row r="852" spans="2:12" hidden="1" outlineLevel="2" x14ac:dyDescent="0.25">
      <c r="B852" s="8">
        <v>1727144</v>
      </c>
      <c r="C852" t="s">
        <v>1459</v>
      </c>
      <c r="D852" s="281">
        <v>42153</v>
      </c>
      <c r="E852" s="8">
        <v>735029</v>
      </c>
      <c r="F852" s="13" t="s">
        <v>16</v>
      </c>
      <c r="G852" s="284" t="s">
        <v>266</v>
      </c>
      <c r="H852" s="40">
        <v>1522</v>
      </c>
      <c r="I852" s="40">
        <v>-362.9</v>
      </c>
      <c r="J852" s="40">
        <v>-1159.0999999999999</v>
      </c>
      <c r="K852" s="40">
        <v>0</v>
      </c>
      <c r="L852" s="40">
        <v>1</v>
      </c>
    </row>
    <row r="853" spans="2:12" hidden="1" outlineLevel="2" x14ac:dyDescent="0.25">
      <c r="B853" s="8">
        <v>1100101</v>
      </c>
      <c r="C853" t="s">
        <v>1387</v>
      </c>
      <c r="D853" s="281">
        <v>42153</v>
      </c>
      <c r="E853" s="8">
        <v>881098</v>
      </c>
      <c r="F853" s="13" t="s">
        <v>16</v>
      </c>
      <c r="G853" s="284" t="s">
        <v>266</v>
      </c>
      <c r="H853" s="40">
        <v>300</v>
      </c>
      <c r="I853" s="40">
        <v>-359.9</v>
      </c>
      <c r="J853" s="40">
        <v>62.9</v>
      </c>
      <c r="K853" s="40">
        <v>3</v>
      </c>
      <c r="L853" s="40">
        <v>1</v>
      </c>
    </row>
    <row r="854" spans="2:12" hidden="1" outlineLevel="2" x14ac:dyDescent="0.25">
      <c r="B854" s="8">
        <v>1728114</v>
      </c>
      <c r="C854" t="s">
        <v>1460</v>
      </c>
      <c r="D854" s="281">
        <v>42156</v>
      </c>
      <c r="E854" s="8">
        <v>773137</v>
      </c>
      <c r="F854" s="13" t="s">
        <v>16</v>
      </c>
      <c r="G854" s="284" t="s">
        <v>266</v>
      </c>
      <c r="H854" s="40">
        <v>1614.6</v>
      </c>
      <c r="I854" s="40">
        <v>-1799.5</v>
      </c>
      <c r="J854" s="40">
        <v>-1251.7</v>
      </c>
      <c r="K854" s="40">
        <v>-1436.6</v>
      </c>
      <c r="L854" s="40">
        <v>1</v>
      </c>
    </row>
    <row r="855" spans="2:12" hidden="1" outlineLevel="2" x14ac:dyDescent="0.25">
      <c r="B855" s="8">
        <v>1454415</v>
      </c>
      <c r="C855" t="s">
        <v>1417</v>
      </c>
      <c r="D855" s="281">
        <v>42156</v>
      </c>
      <c r="E855" s="8">
        <v>842262</v>
      </c>
      <c r="F855" s="13" t="s">
        <v>16</v>
      </c>
      <c r="G855" s="284" t="s">
        <v>266</v>
      </c>
      <c r="H855" s="40">
        <v>636.20000000000005</v>
      </c>
      <c r="I855" s="40">
        <v>-387.31</v>
      </c>
      <c r="J855" s="40">
        <v>-248.89</v>
      </c>
      <c r="K855" s="40">
        <v>0</v>
      </c>
      <c r="L855" s="40">
        <v>1</v>
      </c>
    </row>
    <row r="856" spans="2:12" hidden="1" outlineLevel="2" x14ac:dyDescent="0.25">
      <c r="B856" s="8">
        <v>1727144</v>
      </c>
      <c r="C856" t="s">
        <v>1459</v>
      </c>
      <c r="D856" s="281">
        <v>42156</v>
      </c>
      <c r="E856" s="8">
        <v>735029</v>
      </c>
      <c r="F856" s="13" t="s">
        <v>16</v>
      </c>
      <c r="G856" s="284" t="s">
        <v>266</v>
      </c>
      <c r="H856" s="40">
        <v>1522</v>
      </c>
      <c r="I856" s="40">
        <v>-362.9</v>
      </c>
      <c r="J856" s="40">
        <v>-1159.0999999999999</v>
      </c>
      <c r="K856" s="40">
        <v>0</v>
      </c>
      <c r="L856" s="40">
        <v>1</v>
      </c>
    </row>
    <row r="857" spans="2:12" hidden="1" outlineLevel="2" x14ac:dyDescent="0.25">
      <c r="B857" s="8">
        <v>1100101</v>
      </c>
      <c r="C857" t="s">
        <v>1387</v>
      </c>
      <c r="D857" s="281">
        <v>42156</v>
      </c>
      <c r="E857" s="8">
        <v>881098</v>
      </c>
      <c r="F857" s="13" t="s">
        <v>16</v>
      </c>
      <c r="G857" s="284" t="s">
        <v>266</v>
      </c>
      <c r="H857" s="40">
        <v>392.6</v>
      </c>
      <c r="I857" s="40">
        <v>-359.9</v>
      </c>
      <c r="J857" s="40">
        <v>-29.7</v>
      </c>
      <c r="K857" s="40">
        <v>3</v>
      </c>
      <c r="L857" s="40">
        <v>1</v>
      </c>
    </row>
    <row r="858" spans="2:12" hidden="1" outlineLevel="2" x14ac:dyDescent="0.25">
      <c r="B858" s="8">
        <v>1454415</v>
      </c>
      <c r="C858" t="s">
        <v>1417</v>
      </c>
      <c r="D858" s="281">
        <v>42157</v>
      </c>
      <c r="E858" s="8">
        <v>842262</v>
      </c>
      <c r="F858" s="13" t="s">
        <v>16</v>
      </c>
      <c r="G858" s="284" t="s">
        <v>266</v>
      </c>
      <c r="H858" s="40">
        <v>300</v>
      </c>
      <c r="I858" s="40">
        <v>-362.9</v>
      </c>
      <c r="J858" s="40">
        <v>0</v>
      </c>
      <c r="K858" s="40">
        <v>-62.9</v>
      </c>
      <c r="L858" s="40">
        <v>1</v>
      </c>
    </row>
    <row r="859" spans="2:12" hidden="1" outlineLevel="2" x14ac:dyDescent="0.25">
      <c r="B859" s="8">
        <v>1727144</v>
      </c>
      <c r="C859" t="s">
        <v>1459</v>
      </c>
      <c r="D859" s="281">
        <v>42157</v>
      </c>
      <c r="E859" s="8">
        <v>735029</v>
      </c>
      <c r="F859" s="13" t="s">
        <v>16</v>
      </c>
      <c r="G859" s="284" t="s">
        <v>266</v>
      </c>
      <c r="H859" s="40">
        <v>1614.6</v>
      </c>
      <c r="I859" s="40">
        <v>-362.9</v>
      </c>
      <c r="J859" s="40">
        <v>-1251.7</v>
      </c>
      <c r="K859" s="40">
        <v>0</v>
      </c>
      <c r="L859" s="40">
        <v>1</v>
      </c>
    </row>
    <row r="860" spans="2:12" hidden="1" outlineLevel="2" x14ac:dyDescent="0.25">
      <c r="B860" s="8">
        <v>1100101</v>
      </c>
      <c r="C860" t="s">
        <v>1387</v>
      </c>
      <c r="D860" s="281">
        <v>42157</v>
      </c>
      <c r="E860" s="8">
        <v>881098</v>
      </c>
      <c r="F860" s="13" t="s">
        <v>16</v>
      </c>
      <c r="G860" s="284" t="s">
        <v>266</v>
      </c>
      <c r="H860" s="40">
        <v>300</v>
      </c>
      <c r="I860" s="40">
        <v>-359.9</v>
      </c>
      <c r="J860" s="40">
        <v>62.9</v>
      </c>
      <c r="K860" s="40">
        <v>3</v>
      </c>
      <c r="L860" s="40">
        <v>1</v>
      </c>
    </row>
    <row r="861" spans="2:12" hidden="1" outlineLevel="2" x14ac:dyDescent="0.25">
      <c r="B861" s="8">
        <v>1536395</v>
      </c>
      <c r="C861" t="s">
        <v>1426</v>
      </c>
      <c r="D861" s="281">
        <v>42157</v>
      </c>
      <c r="E861" s="8">
        <v>759562</v>
      </c>
      <c r="F861" s="13" t="s">
        <v>16</v>
      </c>
      <c r="G861" s="284" t="s">
        <v>266</v>
      </c>
      <c r="H861" s="40">
        <v>92.6</v>
      </c>
      <c r="I861" s="40">
        <v>-21.6</v>
      </c>
      <c r="J861" s="40">
        <v>-71</v>
      </c>
      <c r="K861" s="40">
        <v>0</v>
      </c>
      <c r="L861" s="40">
        <v>1</v>
      </c>
    </row>
    <row r="862" spans="2:12" hidden="1" outlineLevel="2" x14ac:dyDescent="0.25">
      <c r="B862" s="8">
        <v>1727144</v>
      </c>
      <c r="C862" t="s">
        <v>1459</v>
      </c>
      <c r="D862" s="281">
        <v>42158</v>
      </c>
      <c r="E862" s="8">
        <v>735029</v>
      </c>
      <c r="F862" s="13" t="s">
        <v>16</v>
      </c>
      <c r="G862" s="284" t="s">
        <v>266</v>
      </c>
      <c r="H862" s="40">
        <v>1522</v>
      </c>
      <c r="I862" s="40">
        <v>-362.9</v>
      </c>
      <c r="J862" s="40">
        <v>-1159.0999999999999</v>
      </c>
      <c r="K862" s="40">
        <v>0</v>
      </c>
      <c r="L862" s="40">
        <v>1</v>
      </c>
    </row>
    <row r="863" spans="2:12" hidden="1" outlineLevel="2" x14ac:dyDescent="0.25">
      <c r="B863" s="8">
        <v>1100101</v>
      </c>
      <c r="C863" t="s">
        <v>1387</v>
      </c>
      <c r="D863" s="281">
        <v>42158</v>
      </c>
      <c r="E863" s="8">
        <v>881098</v>
      </c>
      <c r="F863" s="13" t="s">
        <v>16</v>
      </c>
      <c r="G863" s="284" t="s">
        <v>266</v>
      </c>
      <c r="H863" s="40">
        <v>300</v>
      </c>
      <c r="I863" s="40">
        <v>-359.9</v>
      </c>
      <c r="J863" s="40">
        <v>62.9</v>
      </c>
      <c r="K863" s="40">
        <v>3</v>
      </c>
      <c r="L863" s="40">
        <v>1</v>
      </c>
    </row>
    <row r="864" spans="2:12" hidden="1" outlineLevel="2" x14ac:dyDescent="0.25">
      <c r="B864" s="8">
        <v>1454415</v>
      </c>
      <c r="C864" t="s">
        <v>1417</v>
      </c>
      <c r="D864" s="281">
        <v>42159</v>
      </c>
      <c r="E864" s="8">
        <v>842262</v>
      </c>
      <c r="F864" s="13" t="s">
        <v>16</v>
      </c>
      <c r="G864" s="284" t="s">
        <v>266</v>
      </c>
      <c r="H864" s="40">
        <v>743</v>
      </c>
      <c r="I864" s="40">
        <v>-531.38</v>
      </c>
      <c r="J864" s="40">
        <v>-211.62</v>
      </c>
      <c r="K864" s="40">
        <v>0</v>
      </c>
      <c r="L864" s="40">
        <v>1</v>
      </c>
    </row>
    <row r="865" spans="2:12" hidden="1" outlineLevel="2" x14ac:dyDescent="0.25">
      <c r="B865" s="8">
        <v>1727144</v>
      </c>
      <c r="C865" t="s">
        <v>1459</v>
      </c>
      <c r="D865" s="281">
        <v>42159</v>
      </c>
      <c r="E865" s="8">
        <v>735029</v>
      </c>
      <c r="F865" s="13" t="s">
        <v>16</v>
      </c>
      <c r="G865" s="284" t="s">
        <v>266</v>
      </c>
      <c r="H865" s="40">
        <v>1965</v>
      </c>
      <c r="I865" s="40">
        <v>-531.38</v>
      </c>
      <c r="J865" s="40">
        <v>-1433.62</v>
      </c>
      <c r="K865" s="40">
        <v>0</v>
      </c>
      <c r="L865" s="40">
        <v>1</v>
      </c>
    </row>
    <row r="866" spans="2:12" hidden="1" outlineLevel="2" x14ac:dyDescent="0.25">
      <c r="B866" s="8">
        <v>1100101</v>
      </c>
      <c r="C866" t="s">
        <v>1387</v>
      </c>
      <c r="D866" s="281">
        <v>42159</v>
      </c>
      <c r="E866" s="8">
        <v>881098</v>
      </c>
      <c r="F866" s="13" t="s">
        <v>16</v>
      </c>
      <c r="G866" s="284" t="s">
        <v>266</v>
      </c>
      <c r="H866" s="40">
        <v>743</v>
      </c>
      <c r="I866" s="40">
        <v>-528.38</v>
      </c>
      <c r="J866" s="40">
        <v>-211.62</v>
      </c>
      <c r="K866" s="40">
        <v>3</v>
      </c>
      <c r="L866" s="40">
        <v>1</v>
      </c>
    </row>
    <row r="867" spans="2:12" hidden="1" outlineLevel="2" x14ac:dyDescent="0.25">
      <c r="B867" s="8">
        <v>1536395</v>
      </c>
      <c r="C867" t="s">
        <v>1426</v>
      </c>
      <c r="D867" s="281">
        <v>42159</v>
      </c>
      <c r="E867" s="8">
        <v>759562</v>
      </c>
      <c r="F867" s="13" t="s">
        <v>16</v>
      </c>
      <c r="G867" s="284" t="s">
        <v>266</v>
      </c>
      <c r="H867" s="40">
        <v>443</v>
      </c>
      <c r="I867" s="40">
        <v>-182.16</v>
      </c>
      <c r="J867" s="40">
        <v>-260.83999999999997</v>
      </c>
      <c r="K867" s="40">
        <v>0</v>
      </c>
      <c r="L867" s="40">
        <v>1</v>
      </c>
    </row>
    <row r="868" spans="2:12" hidden="1" outlineLevel="2" x14ac:dyDescent="0.25">
      <c r="B868" s="8">
        <v>1454415</v>
      </c>
      <c r="C868" t="s">
        <v>1417</v>
      </c>
      <c r="D868" s="281">
        <v>42160</v>
      </c>
      <c r="E868" s="8">
        <v>842262</v>
      </c>
      <c r="F868" s="13" t="s">
        <v>16</v>
      </c>
      <c r="G868" s="284" t="s">
        <v>266</v>
      </c>
      <c r="H868" s="40">
        <v>300</v>
      </c>
      <c r="I868" s="40">
        <v>-362.9</v>
      </c>
      <c r="J868" s="40">
        <v>0</v>
      </c>
      <c r="K868" s="40">
        <v>-62.9</v>
      </c>
      <c r="L868" s="40">
        <v>1</v>
      </c>
    </row>
    <row r="869" spans="2:12" hidden="1" outlineLevel="2" x14ac:dyDescent="0.25">
      <c r="B869" s="8">
        <v>1727144</v>
      </c>
      <c r="C869" t="s">
        <v>1459</v>
      </c>
      <c r="D869" s="281">
        <v>42160</v>
      </c>
      <c r="E869" s="8">
        <v>735029</v>
      </c>
      <c r="F869" s="13" t="s">
        <v>16</v>
      </c>
      <c r="G869" s="284" t="s">
        <v>266</v>
      </c>
      <c r="H869" s="40">
        <v>1522</v>
      </c>
      <c r="I869" s="40">
        <v>-362.9</v>
      </c>
      <c r="J869" s="40">
        <v>-1159.0999999999999</v>
      </c>
      <c r="K869" s="40">
        <v>0</v>
      </c>
      <c r="L869" s="40">
        <v>1</v>
      </c>
    </row>
    <row r="870" spans="2:12" hidden="1" outlineLevel="2" x14ac:dyDescent="0.25">
      <c r="B870" s="8">
        <v>1100101</v>
      </c>
      <c r="C870" t="s">
        <v>1387</v>
      </c>
      <c r="D870" s="281">
        <v>42160</v>
      </c>
      <c r="E870" s="8">
        <v>881098</v>
      </c>
      <c r="F870" s="13" t="s">
        <v>16</v>
      </c>
      <c r="G870" s="284" t="s">
        <v>266</v>
      </c>
      <c r="H870" s="40">
        <v>300</v>
      </c>
      <c r="I870" s="40">
        <v>-359.9</v>
      </c>
      <c r="J870" s="40">
        <v>62.9</v>
      </c>
      <c r="K870" s="40">
        <v>3</v>
      </c>
      <c r="L870" s="40">
        <v>1</v>
      </c>
    </row>
    <row r="871" spans="2:12" hidden="1" outlineLevel="2" x14ac:dyDescent="0.25">
      <c r="B871" s="8">
        <v>1454415</v>
      </c>
      <c r="C871" t="s">
        <v>1417</v>
      </c>
      <c r="D871" s="281">
        <v>42163</v>
      </c>
      <c r="E871" s="8">
        <v>842262</v>
      </c>
      <c r="F871" s="13" t="s">
        <v>16</v>
      </c>
      <c r="G871" s="284" t="s">
        <v>266</v>
      </c>
      <c r="H871" s="40">
        <v>392.6</v>
      </c>
      <c r="I871" s="40">
        <v>-362.9</v>
      </c>
      <c r="J871" s="40">
        <v>-29.7</v>
      </c>
      <c r="K871" s="40">
        <v>0</v>
      </c>
      <c r="L871" s="40">
        <v>1</v>
      </c>
    </row>
    <row r="872" spans="2:12" hidden="1" outlineLevel="2" x14ac:dyDescent="0.25">
      <c r="B872" s="8">
        <v>1727144</v>
      </c>
      <c r="C872" t="s">
        <v>1459</v>
      </c>
      <c r="D872" s="281">
        <v>42163</v>
      </c>
      <c r="E872" s="8">
        <v>735029</v>
      </c>
      <c r="F872" s="13" t="s">
        <v>16</v>
      </c>
      <c r="G872" s="284" t="s">
        <v>266</v>
      </c>
      <c r="H872" s="40">
        <v>1522</v>
      </c>
      <c r="I872" s="40">
        <v>-362.9</v>
      </c>
      <c r="J872" s="40">
        <v>-1159.0999999999999</v>
      </c>
      <c r="K872" s="40">
        <v>0</v>
      </c>
      <c r="L872" s="40">
        <v>1</v>
      </c>
    </row>
    <row r="873" spans="2:12" hidden="1" outlineLevel="2" x14ac:dyDescent="0.25">
      <c r="B873" s="8">
        <v>1100101</v>
      </c>
      <c r="C873" t="s">
        <v>1387</v>
      </c>
      <c r="D873" s="281">
        <v>42163</v>
      </c>
      <c r="E873" s="8">
        <v>881098</v>
      </c>
      <c r="F873" s="13" t="s">
        <v>16</v>
      </c>
      <c r="G873" s="284" t="s">
        <v>266</v>
      </c>
      <c r="H873" s="40">
        <v>300</v>
      </c>
      <c r="I873" s="40">
        <v>-359.9</v>
      </c>
      <c r="J873" s="40">
        <v>62.9</v>
      </c>
      <c r="K873" s="40">
        <v>3</v>
      </c>
      <c r="L873" s="40">
        <v>1</v>
      </c>
    </row>
    <row r="874" spans="2:12" hidden="1" outlineLevel="2" x14ac:dyDescent="0.25">
      <c r="B874" s="8">
        <v>1454415</v>
      </c>
      <c r="C874" t="s">
        <v>1417</v>
      </c>
      <c r="D874" s="281">
        <v>42164</v>
      </c>
      <c r="E874" s="8">
        <v>842262</v>
      </c>
      <c r="F874" s="13" t="s">
        <v>16</v>
      </c>
      <c r="G874" s="284" t="s">
        <v>266</v>
      </c>
      <c r="H874" s="40">
        <v>300</v>
      </c>
      <c r="I874" s="40">
        <v>-362.9</v>
      </c>
      <c r="J874" s="40">
        <v>0</v>
      </c>
      <c r="K874" s="40">
        <v>-62.9</v>
      </c>
      <c r="L874" s="40">
        <v>1</v>
      </c>
    </row>
    <row r="875" spans="2:12" hidden="1" outlineLevel="2" x14ac:dyDescent="0.25">
      <c r="B875" s="8">
        <v>1728114</v>
      </c>
      <c r="C875" t="s">
        <v>1460</v>
      </c>
      <c r="D875" s="281">
        <v>42164</v>
      </c>
      <c r="E875" s="8">
        <v>773137</v>
      </c>
      <c r="F875" s="13" t="s">
        <v>16</v>
      </c>
      <c r="G875" s="284" t="s">
        <v>266</v>
      </c>
      <c r="H875" s="40">
        <v>92.6</v>
      </c>
      <c r="I875" s="40">
        <v>-23.6</v>
      </c>
      <c r="J875" s="40">
        <v>-71</v>
      </c>
      <c r="K875" s="40">
        <v>-2</v>
      </c>
      <c r="L875" s="40">
        <v>1</v>
      </c>
    </row>
    <row r="876" spans="2:12" hidden="1" outlineLevel="2" x14ac:dyDescent="0.25">
      <c r="B876" s="8">
        <v>1536395</v>
      </c>
      <c r="C876" t="s">
        <v>1426</v>
      </c>
      <c r="D876" s="281">
        <v>42165</v>
      </c>
      <c r="E876" s="8">
        <v>759562</v>
      </c>
      <c r="F876" s="13" t="s">
        <v>16</v>
      </c>
      <c r="G876" s="284" t="s">
        <v>266</v>
      </c>
      <c r="H876" s="40">
        <v>743</v>
      </c>
      <c r="I876" s="40">
        <v>-531.38</v>
      </c>
      <c r="J876" s="40">
        <v>-211.62</v>
      </c>
      <c r="K876" s="40">
        <v>0</v>
      </c>
      <c r="L876" s="40">
        <v>1</v>
      </c>
    </row>
    <row r="877" spans="2:12" hidden="1" outlineLevel="2" x14ac:dyDescent="0.25">
      <c r="B877" s="8">
        <v>1727144</v>
      </c>
      <c r="C877" t="s">
        <v>1459</v>
      </c>
      <c r="D877" s="281">
        <v>42165</v>
      </c>
      <c r="E877" s="8">
        <v>735029</v>
      </c>
      <c r="F877" s="13" t="s">
        <v>16</v>
      </c>
      <c r="G877" s="284" t="s">
        <v>266</v>
      </c>
      <c r="H877" s="40">
        <v>1614.6</v>
      </c>
      <c r="I877" s="40">
        <v>-362.9</v>
      </c>
      <c r="J877" s="40">
        <v>-1251.7</v>
      </c>
      <c r="K877" s="40">
        <v>0</v>
      </c>
      <c r="L877" s="40">
        <v>1</v>
      </c>
    </row>
    <row r="878" spans="2:12" hidden="1" outlineLevel="2" x14ac:dyDescent="0.25">
      <c r="B878" s="8">
        <v>1728114</v>
      </c>
      <c r="C878" t="s">
        <v>1460</v>
      </c>
      <c r="D878" s="281">
        <v>42165</v>
      </c>
      <c r="E878" s="8">
        <v>773137</v>
      </c>
      <c r="F878" s="13" t="s">
        <v>16</v>
      </c>
      <c r="G878" s="284" t="s">
        <v>266</v>
      </c>
      <c r="H878" s="40">
        <v>1522</v>
      </c>
      <c r="I878" s="40">
        <v>-359.9</v>
      </c>
      <c r="J878" s="40">
        <v>-1162.0999999999999</v>
      </c>
      <c r="K878" s="40">
        <v>0</v>
      </c>
      <c r="L878" s="40">
        <v>1</v>
      </c>
    </row>
    <row r="879" spans="2:12" hidden="1" outlineLevel="2" x14ac:dyDescent="0.25">
      <c r="B879" s="8">
        <v>1728114</v>
      </c>
      <c r="C879" t="s">
        <v>1460</v>
      </c>
      <c r="D879" s="281">
        <v>42166</v>
      </c>
      <c r="E879" s="8">
        <v>773137</v>
      </c>
      <c r="F879" s="13" t="s">
        <v>16</v>
      </c>
      <c r="G879" s="284" t="s">
        <v>266</v>
      </c>
      <c r="H879" s="40">
        <v>1522</v>
      </c>
      <c r="I879" s="40">
        <v>-1248.18</v>
      </c>
      <c r="J879" s="40">
        <v>-276.82</v>
      </c>
      <c r="K879" s="40">
        <v>-3</v>
      </c>
      <c r="L879" s="40">
        <v>1</v>
      </c>
    </row>
    <row r="880" spans="2:12" hidden="1" outlineLevel="2" x14ac:dyDescent="0.25">
      <c r="B880" s="8">
        <v>1454415</v>
      </c>
      <c r="C880" t="s">
        <v>1417</v>
      </c>
      <c r="D880" s="281">
        <v>42166</v>
      </c>
      <c r="E880" s="8">
        <v>842262</v>
      </c>
      <c r="F880" s="13" t="s">
        <v>16</v>
      </c>
      <c r="G880" s="284" t="s">
        <v>266</v>
      </c>
      <c r="H880" s="40">
        <v>743</v>
      </c>
      <c r="I880" s="40">
        <v>-531.38</v>
      </c>
      <c r="J880" s="40">
        <v>-211.62</v>
      </c>
      <c r="K880" s="40">
        <v>0</v>
      </c>
      <c r="L880" s="40">
        <v>1</v>
      </c>
    </row>
    <row r="881" spans="2:12" hidden="1" outlineLevel="2" x14ac:dyDescent="0.25">
      <c r="B881" s="8">
        <v>1727144</v>
      </c>
      <c r="C881" t="s">
        <v>1459</v>
      </c>
      <c r="D881" s="281">
        <v>42166</v>
      </c>
      <c r="E881" s="8">
        <v>735029</v>
      </c>
      <c r="F881" s="13" t="s">
        <v>16</v>
      </c>
      <c r="G881" s="284" t="s">
        <v>266</v>
      </c>
      <c r="H881" s="40">
        <v>1965</v>
      </c>
      <c r="I881" s="40">
        <v>-531.38</v>
      </c>
      <c r="J881" s="40">
        <v>-1433.62</v>
      </c>
      <c r="K881" s="40">
        <v>0</v>
      </c>
      <c r="L881" s="40">
        <v>1</v>
      </c>
    </row>
    <row r="882" spans="2:12" hidden="1" outlineLevel="2" x14ac:dyDescent="0.25">
      <c r="B882" s="8">
        <v>1100101</v>
      </c>
      <c r="C882" t="s">
        <v>1387</v>
      </c>
      <c r="D882" s="281">
        <v>42166</v>
      </c>
      <c r="E882" s="8">
        <v>881098</v>
      </c>
      <c r="F882" s="13" t="s">
        <v>16</v>
      </c>
      <c r="G882" s="284" t="s">
        <v>266</v>
      </c>
      <c r="H882" s="40">
        <v>743</v>
      </c>
      <c r="I882" s="40">
        <v>-528.38</v>
      </c>
      <c r="J882" s="40">
        <v>-211.62</v>
      </c>
      <c r="K882" s="40">
        <v>3</v>
      </c>
      <c r="L882" s="40">
        <v>1</v>
      </c>
    </row>
    <row r="883" spans="2:12" hidden="1" outlineLevel="2" x14ac:dyDescent="0.25">
      <c r="B883" s="8">
        <v>1727144</v>
      </c>
      <c r="C883" t="s">
        <v>1459</v>
      </c>
      <c r="D883" s="281">
        <v>42167</v>
      </c>
      <c r="E883" s="8">
        <v>735029</v>
      </c>
      <c r="F883" s="13" t="s">
        <v>16</v>
      </c>
      <c r="G883" s="284" t="s">
        <v>266</v>
      </c>
      <c r="H883" s="40">
        <v>1522</v>
      </c>
      <c r="I883" s="40">
        <v>-362.9</v>
      </c>
      <c r="J883" s="40">
        <v>-1159.0999999999999</v>
      </c>
      <c r="K883" s="40">
        <v>0</v>
      </c>
      <c r="L883" s="40">
        <v>1</v>
      </c>
    </row>
    <row r="884" spans="2:12" hidden="1" outlineLevel="2" x14ac:dyDescent="0.25">
      <c r="B884" s="8">
        <v>1454415</v>
      </c>
      <c r="C884" t="s">
        <v>1417</v>
      </c>
      <c r="D884" s="281">
        <v>42170</v>
      </c>
      <c r="E884" s="8">
        <v>842262</v>
      </c>
      <c r="F884" s="13" t="s">
        <v>16</v>
      </c>
      <c r="G884" s="284" t="s">
        <v>266</v>
      </c>
      <c r="H884" s="40">
        <v>300</v>
      </c>
      <c r="I884" s="40">
        <v>-362.9</v>
      </c>
      <c r="J884" s="40">
        <v>0</v>
      </c>
      <c r="K884" s="40">
        <v>-62.9</v>
      </c>
      <c r="L884" s="40">
        <v>1</v>
      </c>
    </row>
    <row r="885" spans="2:12" hidden="1" outlineLevel="2" x14ac:dyDescent="0.25">
      <c r="B885" s="8">
        <v>1727144</v>
      </c>
      <c r="C885" t="s">
        <v>1459</v>
      </c>
      <c r="D885" s="281">
        <v>42170</v>
      </c>
      <c r="E885" s="8">
        <v>735029</v>
      </c>
      <c r="F885" s="13" t="s">
        <v>16</v>
      </c>
      <c r="G885" s="284" t="s">
        <v>266</v>
      </c>
      <c r="H885" s="40">
        <v>1522</v>
      </c>
      <c r="I885" s="40">
        <v>-362.9</v>
      </c>
      <c r="J885" s="40">
        <v>-1159.0999999999999</v>
      </c>
      <c r="K885" s="40">
        <v>0</v>
      </c>
      <c r="L885" s="40">
        <v>1</v>
      </c>
    </row>
    <row r="886" spans="2:12" hidden="1" outlineLevel="2" x14ac:dyDescent="0.25">
      <c r="B886" s="8">
        <v>827042</v>
      </c>
      <c r="C886" t="s">
        <v>1370</v>
      </c>
      <c r="D886" s="281">
        <v>42171</v>
      </c>
      <c r="E886" s="8">
        <v>857888</v>
      </c>
      <c r="F886" s="13" t="s">
        <v>16</v>
      </c>
      <c r="G886" s="284" t="s">
        <v>266</v>
      </c>
      <c r="H886" s="40">
        <v>1513.6</v>
      </c>
      <c r="I886" s="40">
        <v>-1014.18</v>
      </c>
      <c r="J886" s="40">
        <v>-499.42</v>
      </c>
      <c r="K886" s="40">
        <v>0</v>
      </c>
      <c r="L886" s="40">
        <v>1</v>
      </c>
    </row>
    <row r="887" spans="2:12" hidden="1" outlineLevel="2" x14ac:dyDescent="0.25">
      <c r="B887" s="8">
        <v>1728114</v>
      </c>
      <c r="C887" t="s">
        <v>1460</v>
      </c>
      <c r="D887" s="281">
        <v>42171</v>
      </c>
      <c r="E887" s="8">
        <v>773137</v>
      </c>
      <c r="F887" s="13" t="s">
        <v>16</v>
      </c>
      <c r="G887" s="284" t="s">
        <v>266</v>
      </c>
      <c r="H887" s="40">
        <v>1522</v>
      </c>
      <c r="I887" s="40">
        <v>-385.72</v>
      </c>
      <c r="J887" s="40">
        <v>-1133.28</v>
      </c>
      <c r="K887" s="40">
        <v>3</v>
      </c>
      <c r="L887" s="40">
        <v>1</v>
      </c>
    </row>
    <row r="888" spans="2:12" hidden="1" outlineLevel="2" x14ac:dyDescent="0.25">
      <c r="B888" s="8">
        <v>1727144</v>
      </c>
      <c r="C888" t="s">
        <v>1459</v>
      </c>
      <c r="D888" s="281">
        <v>42171</v>
      </c>
      <c r="E888" s="8">
        <v>735029</v>
      </c>
      <c r="F888" s="13" t="s">
        <v>16</v>
      </c>
      <c r="G888" s="284" t="s">
        <v>266</v>
      </c>
      <c r="H888" s="40">
        <v>1522</v>
      </c>
      <c r="I888" s="40">
        <v>-362.9</v>
      </c>
      <c r="J888" s="40">
        <v>-1159.0999999999999</v>
      </c>
      <c r="K888" s="40">
        <v>0</v>
      </c>
      <c r="L888" s="40">
        <v>1</v>
      </c>
    </row>
    <row r="889" spans="2:12" hidden="1" outlineLevel="2" x14ac:dyDescent="0.25">
      <c r="B889" s="8">
        <v>827042</v>
      </c>
      <c r="C889" t="s">
        <v>1370</v>
      </c>
      <c r="D889" s="281">
        <v>42172</v>
      </c>
      <c r="E889" s="8">
        <v>857888</v>
      </c>
      <c r="F889" s="13" t="s">
        <v>16</v>
      </c>
      <c r="G889" s="284" t="s">
        <v>266</v>
      </c>
      <c r="H889" s="40">
        <v>6911.8</v>
      </c>
      <c r="I889" s="40">
        <v>-1526.13</v>
      </c>
      <c r="J889" s="40">
        <v>-5385.67</v>
      </c>
      <c r="K889" s="40">
        <v>0</v>
      </c>
      <c r="L889" s="40">
        <v>1</v>
      </c>
    </row>
    <row r="890" spans="2:12" hidden="1" outlineLevel="2" x14ac:dyDescent="0.25">
      <c r="B890" s="8">
        <v>1727144</v>
      </c>
      <c r="C890" t="s">
        <v>1459</v>
      </c>
      <c r="D890" s="281">
        <v>42172</v>
      </c>
      <c r="E890" s="8">
        <v>735029</v>
      </c>
      <c r="F890" s="13" t="s">
        <v>16</v>
      </c>
      <c r="G890" s="284" t="s">
        <v>266</v>
      </c>
      <c r="H890" s="40">
        <v>636.20000000000005</v>
      </c>
      <c r="I890" s="40">
        <v>-387.31</v>
      </c>
      <c r="J890" s="40">
        <v>-248.89</v>
      </c>
      <c r="K890" s="40">
        <v>0</v>
      </c>
      <c r="L890" s="40">
        <v>1</v>
      </c>
    </row>
    <row r="891" spans="2:12" hidden="1" outlineLevel="2" x14ac:dyDescent="0.25">
      <c r="B891" s="8">
        <v>1454415</v>
      </c>
      <c r="C891" t="s">
        <v>1417</v>
      </c>
      <c r="D891" s="281">
        <v>42172</v>
      </c>
      <c r="E891" s="8">
        <v>842262</v>
      </c>
      <c r="F891" s="13" t="s">
        <v>16</v>
      </c>
      <c r="G891" s="284" t="s">
        <v>266</v>
      </c>
      <c r="H891" s="40">
        <v>392.6</v>
      </c>
      <c r="I891" s="40">
        <v>-362.9</v>
      </c>
      <c r="J891" s="40">
        <v>-29.7</v>
      </c>
      <c r="K891" s="40">
        <v>0</v>
      </c>
      <c r="L891" s="40">
        <v>1</v>
      </c>
    </row>
    <row r="892" spans="2:12" hidden="1" outlineLevel="2" x14ac:dyDescent="0.25">
      <c r="B892" s="8">
        <v>1454415</v>
      </c>
      <c r="C892" t="s">
        <v>1417</v>
      </c>
      <c r="D892" s="281">
        <v>42173</v>
      </c>
      <c r="E892" s="8">
        <v>842262</v>
      </c>
      <c r="F892" s="13" t="s">
        <v>16</v>
      </c>
      <c r="G892" s="284" t="s">
        <v>266</v>
      </c>
      <c r="H892" s="40">
        <v>743</v>
      </c>
      <c r="I892" s="40">
        <v>-531.38</v>
      </c>
      <c r="J892" s="40">
        <v>-211.62</v>
      </c>
      <c r="K892" s="40">
        <v>0</v>
      </c>
      <c r="L892" s="40">
        <v>1</v>
      </c>
    </row>
    <row r="893" spans="2:12" hidden="1" outlineLevel="2" x14ac:dyDescent="0.25">
      <c r="B893" s="8">
        <v>1727144</v>
      </c>
      <c r="C893" t="s">
        <v>1459</v>
      </c>
      <c r="D893" s="281">
        <v>42173</v>
      </c>
      <c r="E893" s="8">
        <v>735029</v>
      </c>
      <c r="F893" s="13" t="s">
        <v>16</v>
      </c>
      <c r="G893" s="284" t="s">
        <v>266</v>
      </c>
      <c r="H893" s="40">
        <v>1522</v>
      </c>
      <c r="I893" s="40">
        <v>-362.9</v>
      </c>
      <c r="J893" s="40">
        <v>-1159.0999999999999</v>
      </c>
      <c r="K893" s="40">
        <v>0</v>
      </c>
      <c r="L893" s="40">
        <v>1</v>
      </c>
    </row>
    <row r="894" spans="2:12" hidden="1" outlineLevel="2" x14ac:dyDescent="0.25">
      <c r="B894" s="8">
        <v>1100101</v>
      </c>
      <c r="C894" t="s">
        <v>1387</v>
      </c>
      <c r="D894" s="281">
        <v>42173</v>
      </c>
      <c r="E894" s="8">
        <v>881098</v>
      </c>
      <c r="F894" s="13" t="s">
        <v>16</v>
      </c>
      <c r="G894" s="284" t="s">
        <v>266</v>
      </c>
      <c r="H894" s="40">
        <v>443</v>
      </c>
      <c r="I894" s="40">
        <v>-179.16</v>
      </c>
      <c r="J894" s="40">
        <v>-260.83999999999997</v>
      </c>
      <c r="K894" s="40">
        <v>3</v>
      </c>
      <c r="L894" s="40">
        <v>1</v>
      </c>
    </row>
    <row r="895" spans="2:12" hidden="1" outlineLevel="2" x14ac:dyDescent="0.25">
      <c r="B895" s="8">
        <v>1297740</v>
      </c>
      <c r="C895" t="s">
        <v>1402</v>
      </c>
      <c r="D895" s="281">
        <v>42174</v>
      </c>
      <c r="E895" s="8">
        <v>739053</v>
      </c>
      <c r="F895" s="13" t="s">
        <v>16</v>
      </c>
      <c r="G895" s="284" t="s">
        <v>266</v>
      </c>
      <c r="H895" s="40">
        <v>9471.73</v>
      </c>
      <c r="I895" s="40">
        <v>-2314.04</v>
      </c>
      <c r="J895" s="40">
        <v>-7157.69</v>
      </c>
      <c r="K895" s="40">
        <v>0</v>
      </c>
      <c r="L895" s="40">
        <v>1</v>
      </c>
    </row>
    <row r="896" spans="2:12" hidden="1" outlineLevel="2" x14ac:dyDescent="0.25">
      <c r="B896" s="8">
        <v>1100101</v>
      </c>
      <c r="C896" t="s">
        <v>1387</v>
      </c>
      <c r="D896" s="281">
        <v>42174</v>
      </c>
      <c r="E896" s="8">
        <v>881098</v>
      </c>
      <c r="F896" s="13" t="s">
        <v>16</v>
      </c>
      <c r="G896" s="284" t="s">
        <v>266</v>
      </c>
      <c r="H896" s="40">
        <v>1708.2</v>
      </c>
      <c r="I896" s="40">
        <v>-1163.0999999999999</v>
      </c>
      <c r="J896" s="40">
        <v>-542.1</v>
      </c>
      <c r="K896" s="40">
        <v>3</v>
      </c>
      <c r="L896" s="40">
        <v>1</v>
      </c>
    </row>
    <row r="897" spans="2:12" hidden="1" outlineLevel="2" x14ac:dyDescent="0.25">
      <c r="B897" s="8">
        <v>827042</v>
      </c>
      <c r="C897" t="s">
        <v>1370</v>
      </c>
      <c r="D897" s="281">
        <v>42174</v>
      </c>
      <c r="E897" s="8">
        <v>857888</v>
      </c>
      <c r="F897" s="13" t="s">
        <v>16</v>
      </c>
      <c r="G897" s="284" t="s">
        <v>266</v>
      </c>
      <c r="H897" s="40">
        <v>636.20000000000005</v>
      </c>
      <c r="I897" s="40">
        <v>-387.31</v>
      </c>
      <c r="J897" s="40">
        <v>-248.89</v>
      </c>
      <c r="K897" s="40">
        <v>0</v>
      </c>
      <c r="L897" s="40">
        <v>1</v>
      </c>
    </row>
    <row r="898" spans="2:12" hidden="1" outlineLevel="2" x14ac:dyDescent="0.25">
      <c r="B898" s="8">
        <v>1727144</v>
      </c>
      <c r="C898" t="s">
        <v>1459</v>
      </c>
      <c r="D898" s="281">
        <v>42174</v>
      </c>
      <c r="E898" s="8">
        <v>735029</v>
      </c>
      <c r="F898" s="13" t="s">
        <v>16</v>
      </c>
      <c r="G898" s="284" t="s">
        <v>266</v>
      </c>
      <c r="H898" s="40">
        <v>1522</v>
      </c>
      <c r="I898" s="40">
        <v>-362.9</v>
      </c>
      <c r="J898" s="40">
        <v>-1159.0999999999999</v>
      </c>
      <c r="K898" s="40">
        <v>0</v>
      </c>
      <c r="L898" s="40">
        <v>1</v>
      </c>
    </row>
    <row r="899" spans="2:12" hidden="1" outlineLevel="2" x14ac:dyDescent="0.25">
      <c r="B899" s="8">
        <v>1100101</v>
      </c>
      <c r="C899" t="s">
        <v>1387</v>
      </c>
      <c r="D899" s="281">
        <v>42177</v>
      </c>
      <c r="E899" s="8">
        <v>881098</v>
      </c>
      <c r="F899" s="13" t="s">
        <v>16</v>
      </c>
      <c r="G899" s="284" t="s">
        <v>266</v>
      </c>
      <c r="H899" s="40">
        <v>936.2</v>
      </c>
      <c r="I899" s="40">
        <v>-733.53</v>
      </c>
      <c r="J899" s="40">
        <v>-199.67</v>
      </c>
      <c r="K899" s="40">
        <v>3</v>
      </c>
      <c r="L899" s="40">
        <v>1</v>
      </c>
    </row>
    <row r="900" spans="2:12" hidden="1" outlineLevel="2" x14ac:dyDescent="0.25">
      <c r="B900" s="8">
        <v>827042</v>
      </c>
      <c r="C900" t="s">
        <v>1370</v>
      </c>
      <c r="D900" s="281">
        <v>42177</v>
      </c>
      <c r="E900" s="8">
        <v>857888</v>
      </c>
      <c r="F900" s="13" t="s">
        <v>16</v>
      </c>
      <c r="G900" s="284" t="s">
        <v>266</v>
      </c>
      <c r="H900" s="40">
        <v>300</v>
      </c>
      <c r="I900" s="40">
        <v>-362.9</v>
      </c>
      <c r="J900" s="40">
        <v>62.9</v>
      </c>
      <c r="K900" s="40">
        <v>0</v>
      </c>
      <c r="L900" s="40">
        <v>1</v>
      </c>
    </row>
    <row r="901" spans="2:12" hidden="1" outlineLevel="2" x14ac:dyDescent="0.25">
      <c r="B901" s="8">
        <v>1454415</v>
      </c>
      <c r="C901" t="s">
        <v>1417</v>
      </c>
      <c r="D901" s="281">
        <v>42177</v>
      </c>
      <c r="E901" s="8">
        <v>842262</v>
      </c>
      <c r="F901" s="13" t="s">
        <v>16</v>
      </c>
      <c r="G901" s="284" t="s">
        <v>266</v>
      </c>
      <c r="H901" s="40">
        <v>300</v>
      </c>
      <c r="I901" s="40">
        <v>-362.9</v>
      </c>
      <c r="J901" s="40">
        <v>0</v>
      </c>
      <c r="K901" s="40">
        <v>-62.9</v>
      </c>
      <c r="L901" s="40">
        <v>1</v>
      </c>
    </row>
    <row r="902" spans="2:12" hidden="1" outlineLevel="2" x14ac:dyDescent="0.25">
      <c r="B902" s="8">
        <v>1727144</v>
      </c>
      <c r="C902" t="s">
        <v>1459</v>
      </c>
      <c r="D902" s="281">
        <v>42177</v>
      </c>
      <c r="E902" s="8">
        <v>735029</v>
      </c>
      <c r="F902" s="13" t="s">
        <v>16</v>
      </c>
      <c r="G902" s="284" t="s">
        <v>266</v>
      </c>
      <c r="H902" s="40">
        <v>92.6</v>
      </c>
      <c r="I902" s="40">
        <v>-21.6</v>
      </c>
      <c r="J902" s="40">
        <v>-71</v>
      </c>
      <c r="K902" s="40">
        <v>0</v>
      </c>
      <c r="L902" s="40">
        <v>1</v>
      </c>
    </row>
    <row r="903" spans="2:12" hidden="1" outlineLevel="2" x14ac:dyDescent="0.25">
      <c r="B903" s="8">
        <v>1297740</v>
      </c>
      <c r="C903" t="s">
        <v>1402</v>
      </c>
      <c r="D903" s="281">
        <v>42178</v>
      </c>
      <c r="E903" s="8">
        <v>739053</v>
      </c>
      <c r="F903" s="13" t="s">
        <v>16</v>
      </c>
      <c r="G903" s="284" t="s">
        <v>266</v>
      </c>
      <c r="H903" s="40">
        <v>636.20000000000005</v>
      </c>
      <c r="I903" s="40">
        <v>-387.31</v>
      </c>
      <c r="J903" s="40">
        <v>-248.89</v>
      </c>
      <c r="K903" s="40">
        <v>0</v>
      </c>
      <c r="L903" s="40">
        <v>1</v>
      </c>
    </row>
    <row r="904" spans="2:12" hidden="1" outlineLevel="2" x14ac:dyDescent="0.25">
      <c r="B904" s="8">
        <v>827042</v>
      </c>
      <c r="C904" t="s">
        <v>1370</v>
      </c>
      <c r="D904" s="281">
        <v>42178</v>
      </c>
      <c r="E904" s="8">
        <v>857888</v>
      </c>
      <c r="F904" s="13" t="s">
        <v>16</v>
      </c>
      <c r="G904" s="284" t="s">
        <v>266</v>
      </c>
      <c r="H904" s="40">
        <v>600</v>
      </c>
      <c r="I904" s="40">
        <v>-362.9</v>
      </c>
      <c r="J904" s="40">
        <v>-237.1</v>
      </c>
      <c r="K904" s="40">
        <v>0</v>
      </c>
      <c r="L904" s="40">
        <v>1</v>
      </c>
    </row>
    <row r="905" spans="2:12" hidden="1" outlineLevel="2" x14ac:dyDescent="0.25">
      <c r="B905" s="8">
        <v>1454415</v>
      </c>
      <c r="C905" t="s">
        <v>1417</v>
      </c>
      <c r="D905" s="281">
        <v>42178</v>
      </c>
      <c r="E905" s="8">
        <v>842262</v>
      </c>
      <c r="F905" s="13" t="s">
        <v>16</v>
      </c>
      <c r="G905" s="284" t="s">
        <v>266</v>
      </c>
      <c r="H905" s="40">
        <v>300</v>
      </c>
      <c r="I905" s="40">
        <v>-362.9</v>
      </c>
      <c r="J905" s="40">
        <v>0</v>
      </c>
      <c r="K905" s="40">
        <v>-62.9</v>
      </c>
      <c r="L905" s="40">
        <v>1</v>
      </c>
    </row>
    <row r="906" spans="2:12" hidden="1" outlineLevel="2" x14ac:dyDescent="0.25">
      <c r="B906" s="8">
        <v>1727144</v>
      </c>
      <c r="C906" t="s">
        <v>1459</v>
      </c>
      <c r="D906" s="281">
        <v>42178</v>
      </c>
      <c r="E906" s="8">
        <v>735029</v>
      </c>
      <c r="F906" s="13" t="s">
        <v>16</v>
      </c>
      <c r="G906" s="284" t="s">
        <v>266</v>
      </c>
      <c r="H906" s="40">
        <v>1522</v>
      </c>
      <c r="I906" s="40">
        <v>-362.9</v>
      </c>
      <c r="J906" s="40">
        <v>-1159.0999999999999</v>
      </c>
      <c r="K906" s="40">
        <v>0</v>
      </c>
      <c r="L906" s="40">
        <v>1</v>
      </c>
    </row>
    <row r="907" spans="2:12" hidden="1" outlineLevel="2" x14ac:dyDescent="0.25">
      <c r="B907" s="8">
        <v>827042</v>
      </c>
      <c r="C907" t="s">
        <v>1370</v>
      </c>
      <c r="D907" s="281">
        <v>42179</v>
      </c>
      <c r="E907" s="8">
        <v>857888</v>
      </c>
      <c r="F907" s="13" t="s">
        <v>16</v>
      </c>
      <c r="G907" s="284" t="s">
        <v>266</v>
      </c>
      <c r="H907" s="40">
        <v>743</v>
      </c>
      <c r="I907" s="40">
        <v>-531.38</v>
      </c>
      <c r="J907" s="40">
        <v>-211.62</v>
      </c>
      <c r="K907" s="40">
        <v>0</v>
      </c>
      <c r="L907" s="40">
        <v>1</v>
      </c>
    </row>
    <row r="908" spans="2:12" hidden="1" outlineLevel="2" x14ac:dyDescent="0.25">
      <c r="B908" s="8">
        <v>1297740</v>
      </c>
      <c r="C908" t="s">
        <v>1402</v>
      </c>
      <c r="D908" s="281">
        <v>42179</v>
      </c>
      <c r="E908" s="8">
        <v>739053</v>
      </c>
      <c r="F908" s="13" t="s">
        <v>16</v>
      </c>
      <c r="G908" s="284" t="s">
        <v>266</v>
      </c>
      <c r="H908" s="40">
        <v>743</v>
      </c>
      <c r="I908" s="40">
        <v>-531.38</v>
      </c>
      <c r="J908" s="40">
        <v>-211.62</v>
      </c>
      <c r="K908" s="40">
        <v>0</v>
      </c>
      <c r="L908" s="40">
        <v>1</v>
      </c>
    </row>
    <row r="909" spans="2:12" hidden="1" outlineLevel="2" x14ac:dyDescent="0.25">
      <c r="B909" s="8">
        <v>1454415</v>
      </c>
      <c r="C909" t="s">
        <v>1417</v>
      </c>
      <c r="D909" s="281">
        <v>42179</v>
      </c>
      <c r="E909" s="8">
        <v>842262</v>
      </c>
      <c r="F909" s="13" t="s">
        <v>16</v>
      </c>
      <c r="G909" s="284" t="s">
        <v>266</v>
      </c>
      <c r="H909" s="40">
        <v>835.6</v>
      </c>
      <c r="I909" s="40">
        <v>-531.38</v>
      </c>
      <c r="J909" s="40">
        <v>-304.22000000000003</v>
      </c>
      <c r="K909" s="40">
        <v>0</v>
      </c>
      <c r="L909" s="40">
        <v>1</v>
      </c>
    </row>
    <row r="910" spans="2:12" hidden="1" outlineLevel="2" x14ac:dyDescent="0.25">
      <c r="B910" s="8">
        <v>1727144</v>
      </c>
      <c r="C910" t="s">
        <v>1459</v>
      </c>
      <c r="D910" s="281">
        <v>42179</v>
      </c>
      <c r="E910" s="8">
        <v>735029</v>
      </c>
      <c r="F910" s="13" t="s">
        <v>16</v>
      </c>
      <c r="G910" s="284" t="s">
        <v>266</v>
      </c>
      <c r="H910" s="40">
        <v>1965</v>
      </c>
      <c r="I910" s="40">
        <v>-531.38</v>
      </c>
      <c r="J910" s="40">
        <v>-1433.62</v>
      </c>
      <c r="K910" s="40">
        <v>0</v>
      </c>
      <c r="L910" s="40">
        <v>1</v>
      </c>
    </row>
    <row r="911" spans="2:12" hidden="1" outlineLevel="2" x14ac:dyDescent="0.25">
      <c r="B911" s="8">
        <v>1100101</v>
      </c>
      <c r="C911" t="s">
        <v>1387</v>
      </c>
      <c r="D911" s="281">
        <v>42179</v>
      </c>
      <c r="E911" s="8">
        <v>881098</v>
      </c>
      <c r="F911" s="13" t="s">
        <v>16</v>
      </c>
      <c r="G911" s="284" t="s">
        <v>266</v>
      </c>
      <c r="H911" s="40">
        <v>443</v>
      </c>
      <c r="I911" s="40">
        <v>-179.16</v>
      </c>
      <c r="J911" s="40">
        <v>-260.83999999999997</v>
      </c>
      <c r="K911" s="40">
        <v>3</v>
      </c>
      <c r="L911" s="40">
        <v>1</v>
      </c>
    </row>
    <row r="912" spans="2:12" hidden="1" outlineLevel="2" x14ac:dyDescent="0.25">
      <c r="B912" s="8">
        <v>1297740</v>
      </c>
      <c r="C912" t="s">
        <v>1402</v>
      </c>
      <c r="D912" s="281">
        <v>42180</v>
      </c>
      <c r="E912" s="8">
        <v>739053</v>
      </c>
      <c r="F912" s="13" t="s">
        <v>16</v>
      </c>
      <c r="G912" s="284" t="s">
        <v>266</v>
      </c>
      <c r="H912" s="40">
        <v>300</v>
      </c>
      <c r="I912" s="40">
        <v>-362.9</v>
      </c>
      <c r="J912" s="40">
        <v>0</v>
      </c>
      <c r="K912" s="40">
        <v>-62.9</v>
      </c>
      <c r="L912" s="40">
        <v>1</v>
      </c>
    </row>
    <row r="913" spans="2:12" hidden="1" outlineLevel="2" x14ac:dyDescent="0.25">
      <c r="B913" s="8">
        <v>1727144</v>
      </c>
      <c r="C913" t="s">
        <v>1459</v>
      </c>
      <c r="D913" s="281">
        <v>42180</v>
      </c>
      <c r="E913" s="8">
        <v>735029</v>
      </c>
      <c r="F913" s="13" t="s">
        <v>16</v>
      </c>
      <c r="G913" s="284" t="s">
        <v>266</v>
      </c>
      <c r="H913" s="40">
        <v>1522</v>
      </c>
      <c r="I913" s="40">
        <v>-362.9</v>
      </c>
      <c r="J913" s="40">
        <v>-1159.0999999999999</v>
      </c>
      <c r="K913" s="40">
        <v>0</v>
      </c>
      <c r="L913" s="40">
        <v>1</v>
      </c>
    </row>
    <row r="914" spans="2:12" hidden="1" outlineLevel="2" x14ac:dyDescent="0.25">
      <c r="B914" s="8">
        <v>827042</v>
      </c>
      <c r="C914" t="s">
        <v>1370</v>
      </c>
      <c r="D914" s="281">
        <v>42180</v>
      </c>
      <c r="E914" s="8">
        <v>857888</v>
      </c>
      <c r="F914" s="13" t="s">
        <v>16</v>
      </c>
      <c r="G914" s="284" t="s">
        <v>266</v>
      </c>
      <c r="H914" s="40">
        <v>300</v>
      </c>
      <c r="I914" s="40">
        <v>-362.9</v>
      </c>
      <c r="J914" s="40">
        <v>62.9</v>
      </c>
      <c r="K914" s="40">
        <v>0</v>
      </c>
      <c r="L914" s="40">
        <v>1</v>
      </c>
    </row>
    <row r="915" spans="2:12" hidden="1" outlineLevel="2" x14ac:dyDescent="0.25">
      <c r="B915" s="8">
        <v>827042</v>
      </c>
      <c r="C915" t="s">
        <v>1370</v>
      </c>
      <c r="D915" s="281">
        <v>42181</v>
      </c>
      <c r="E915" s="8">
        <v>857888</v>
      </c>
      <c r="F915" s="13" t="s">
        <v>16</v>
      </c>
      <c r="G915" s="284" t="s">
        <v>266</v>
      </c>
      <c r="H915" s="40">
        <v>300</v>
      </c>
      <c r="I915" s="40">
        <v>-362.9</v>
      </c>
      <c r="J915" s="40">
        <v>62.9</v>
      </c>
      <c r="K915" s="40">
        <v>0</v>
      </c>
      <c r="L915" s="40">
        <v>1</v>
      </c>
    </row>
    <row r="916" spans="2:12" hidden="1" outlineLevel="2" x14ac:dyDescent="0.25">
      <c r="B916" s="8">
        <v>1297740</v>
      </c>
      <c r="C916" t="s">
        <v>1402</v>
      </c>
      <c r="D916" s="281">
        <v>42181</v>
      </c>
      <c r="E916" s="8">
        <v>739053</v>
      </c>
      <c r="F916" s="13" t="s">
        <v>16</v>
      </c>
      <c r="G916" s="284" t="s">
        <v>266</v>
      </c>
      <c r="H916" s="40">
        <v>300</v>
      </c>
      <c r="I916" s="40">
        <v>-362.9</v>
      </c>
      <c r="J916" s="40">
        <v>0</v>
      </c>
      <c r="K916" s="40">
        <v>-62.9</v>
      </c>
      <c r="L916" s="40">
        <v>1</v>
      </c>
    </row>
    <row r="917" spans="2:12" hidden="1" outlineLevel="2" x14ac:dyDescent="0.25">
      <c r="B917" s="8">
        <v>1454415</v>
      </c>
      <c r="C917" t="s">
        <v>1417</v>
      </c>
      <c r="D917" s="281">
        <v>42181</v>
      </c>
      <c r="E917" s="8">
        <v>842262</v>
      </c>
      <c r="F917" s="13" t="s">
        <v>16</v>
      </c>
      <c r="G917" s="284" t="s">
        <v>266</v>
      </c>
      <c r="H917" s="40">
        <v>300</v>
      </c>
      <c r="I917" s="40">
        <v>-362.9</v>
      </c>
      <c r="J917" s="40">
        <v>0</v>
      </c>
      <c r="K917" s="40">
        <v>-62.9</v>
      </c>
      <c r="L917" s="40">
        <v>1</v>
      </c>
    </row>
    <row r="918" spans="2:12" hidden="1" outlineLevel="2" x14ac:dyDescent="0.25">
      <c r="B918" s="8">
        <v>1727144</v>
      </c>
      <c r="C918" t="s">
        <v>1459</v>
      </c>
      <c r="D918" s="281">
        <v>42181</v>
      </c>
      <c r="E918" s="8">
        <v>735029</v>
      </c>
      <c r="F918" s="13" t="s">
        <v>16</v>
      </c>
      <c r="G918" s="284" t="s">
        <v>266</v>
      </c>
      <c r="H918" s="40">
        <v>1522</v>
      </c>
      <c r="I918" s="40">
        <v>-362.9</v>
      </c>
      <c r="J918" s="40">
        <v>-1159.0999999999999</v>
      </c>
      <c r="K918" s="40">
        <v>0</v>
      </c>
      <c r="L918" s="40">
        <v>1</v>
      </c>
    </row>
    <row r="919" spans="2:12" hidden="1" outlineLevel="2" x14ac:dyDescent="0.25">
      <c r="B919" s="8">
        <v>827042</v>
      </c>
      <c r="C919" t="s">
        <v>1370</v>
      </c>
      <c r="D919" s="281">
        <v>42184</v>
      </c>
      <c r="E919" s="8">
        <v>857888</v>
      </c>
      <c r="F919" s="13" t="s">
        <v>16</v>
      </c>
      <c r="G919" s="284" t="s">
        <v>266</v>
      </c>
      <c r="H919" s="40">
        <v>300</v>
      </c>
      <c r="I919" s="40">
        <v>-362.9</v>
      </c>
      <c r="J919" s="40">
        <v>62.9</v>
      </c>
      <c r="K919" s="40">
        <v>0</v>
      </c>
      <c r="L919" s="40">
        <v>1</v>
      </c>
    </row>
    <row r="920" spans="2:12" hidden="1" outlineLevel="2" x14ac:dyDescent="0.25">
      <c r="B920" s="8">
        <v>1297740</v>
      </c>
      <c r="C920" t="s">
        <v>1402</v>
      </c>
      <c r="D920" s="281">
        <v>42184</v>
      </c>
      <c r="E920" s="8">
        <v>739053</v>
      </c>
      <c r="F920" s="13" t="s">
        <v>16</v>
      </c>
      <c r="G920" s="284" t="s">
        <v>266</v>
      </c>
      <c r="H920" s="40">
        <v>300</v>
      </c>
      <c r="I920" s="40">
        <v>-362.9</v>
      </c>
      <c r="J920" s="40">
        <v>0</v>
      </c>
      <c r="K920" s="40">
        <v>-62.9</v>
      </c>
      <c r="L920" s="40">
        <v>1</v>
      </c>
    </row>
    <row r="921" spans="2:12" hidden="1" outlineLevel="2" x14ac:dyDescent="0.25">
      <c r="B921" s="8">
        <v>1727144</v>
      </c>
      <c r="C921" t="s">
        <v>1459</v>
      </c>
      <c r="D921" s="281">
        <v>42184</v>
      </c>
      <c r="E921" s="8">
        <v>735029</v>
      </c>
      <c r="F921" s="13" t="s">
        <v>16</v>
      </c>
      <c r="G921" s="284" t="s">
        <v>266</v>
      </c>
      <c r="H921" s="40">
        <v>1614.6</v>
      </c>
      <c r="I921" s="40">
        <v>-362.9</v>
      </c>
      <c r="J921" s="40">
        <v>-1251.7</v>
      </c>
      <c r="K921" s="40">
        <v>0</v>
      </c>
      <c r="L921" s="40">
        <v>1</v>
      </c>
    </row>
    <row r="922" spans="2:12" hidden="1" outlineLevel="2" x14ac:dyDescent="0.25">
      <c r="B922" s="8">
        <v>1454415</v>
      </c>
      <c r="C922" t="s">
        <v>1417</v>
      </c>
      <c r="D922" s="281">
        <v>42184</v>
      </c>
      <c r="E922" s="8">
        <v>842262</v>
      </c>
      <c r="F922" s="13" t="s">
        <v>16</v>
      </c>
      <c r="G922" s="284" t="s">
        <v>266</v>
      </c>
      <c r="H922" s="40">
        <v>300</v>
      </c>
      <c r="I922" s="40">
        <v>-362.9</v>
      </c>
      <c r="J922" s="40">
        <v>0</v>
      </c>
      <c r="K922" s="40">
        <v>-62.9</v>
      </c>
      <c r="L922" s="40">
        <v>1</v>
      </c>
    </row>
    <row r="923" spans="2:12" hidden="1" outlineLevel="2" x14ac:dyDescent="0.25">
      <c r="B923" s="8">
        <v>827042</v>
      </c>
      <c r="C923" t="s">
        <v>1370</v>
      </c>
      <c r="D923" s="281">
        <v>42185</v>
      </c>
      <c r="E923" s="8">
        <v>857888</v>
      </c>
      <c r="F923" s="13" t="s">
        <v>16</v>
      </c>
      <c r="G923" s="284" t="s">
        <v>266</v>
      </c>
      <c r="H923" s="40">
        <v>392.6</v>
      </c>
      <c r="I923" s="40">
        <v>-362.9</v>
      </c>
      <c r="J923" s="40">
        <v>-29.7</v>
      </c>
      <c r="K923" s="40">
        <v>0</v>
      </c>
      <c r="L923" s="40">
        <v>1</v>
      </c>
    </row>
    <row r="924" spans="2:12" hidden="1" outlineLevel="2" x14ac:dyDescent="0.25">
      <c r="B924" s="8">
        <v>1297740</v>
      </c>
      <c r="C924" t="s">
        <v>1402</v>
      </c>
      <c r="D924" s="281">
        <v>42185</v>
      </c>
      <c r="E924" s="8">
        <v>739053</v>
      </c>
      <c r="F924" s="13" t="s">
        <v>16</v>
      </c>
      <c r="G924" s="284" t="s">
        <v>266</v>
      </c>
      <c r="H924" s="40">
        <v>392.6</v>
      </c>
      <c r="I924" s="40">
        <v>-362.9</v>
      </c>
      <c r="J924" s="40">
        <v>-29.7</v>
      </c>
      <c r="K924" s="40">
        <v>0</v>
      </c>
      <c r="L924" s="40">
        <v>1</v>
      </c>
    </row>
    <row r="925" spans="2:12" hidden="1" outlineLevel="2" x14ac:dyDescent="0.25">
      <c r="B925" s="8">
        <v>1454415</v>
      </c>
      <c r="C925" t="s">
        <v>1417</v>
      </c>
      <c r="D925" s="281">
        <v>42185</v>
      </c>
      <c r="E925" s="8">
        <v>842262</v>
      </c>
      <c r="F925" s="13" t="s">
        <v>16</v>
      </c>
      <c r="G925" s="284" t="s">
        <v>266</v>
      </c>
      <c r="H925" s="40">
        <v>300</v>
      </c>
      <c r="I925" s="40">
        <v>-362.9</v>
      </c>
      <c r="J925" s="40">
        <v>0</v>
      </c>
      <c r="K925" s="40">
        <v>-62.9</v>
      </c>
      <c r="L925" s="40">
        <v>1</v>
      </c>
    </row>
    <row r="926" spans="2:12" hidden="1" outlineLevel="2" x14ac:dyDescent="0.25">
      <c r="B926" s="8">
        <v>1727144</v>
      </c>
      <c r="C926" t="s">
        <v>1459</v>
      </c>
      <c r="D926" s="281">
        <v>42185</v>
      </c>
      <c r="E926" s="8">
        <v>735029</v>
      </c>
      <c r="F926" s="13" t="s">
        <v>16</v>
      </c>
      <c r="G926" s="284" t="s">
        <v>266</v>
      </c>
      <c r="H926" s="40">
        <v>1522</v>
      </c>
      <c r="I926" s="40">
        <v>-362.9</v>
      </c>
      <c r="J926" s="40">
        <v>-1159.0999999999999</v>
      </c>
      <c r="K926" s="40">
        <v>0</v>
      </c>
      <c r="L926" s="40">
        <v>1</v>
      </c>
    </row>
    <row r="927" spans="2:12" hidden="1" outlineLevel="2" x14ac:dyDescent="0.25">
      <c r="B927" s="8">
        <v>827042</v>
      </c>
      <c r="C927" t="s">
        <v>1370</v>
      </c>
      <c r="D927" s="281">
        <v>42186</v>
      </c>
      <c r="E927" s="8">
        <v>857888</v>
      </c>
      <c r="F927" s="13" t="s">
        <v>16</v>
      </c>
      <c r="G927" s="284" t="s">
        <v>266</v>
      </c>
      <c r="H927" s="40">
        <v>300</v>
      </c>
      <c r="I927" s="40">
        <v>-362.9</v>
      </c>
      <c r="J927" s="40">
        <v>62.9</v>
      </c>
      <c r="K927" s="40">
        <v>0</v>
      </c>
      <c r="L927" s="40">
        <v>1</v>
      </c>
    </row>
    <row r="928" spans="2:12" hidden="1" outlineLevel="2" x14ac:dyDescent="0.25">
      <c r="B928" s="8">
        <v>1297740</v>
      </c>
      <c r="C928" t="s">
        <v>1402</v>
      </c>
      <c r="D928" s="281">
        <v>42186</v>
      </c>
      <c r="E928" s="8">
        <v>739053</v>
      </c>
      <c r="F928" s="13" t="s">
        <v>16</v>
      </c>
      <c r="G928" s="284" t="s">
        <v>266</v>
      </c>
      <c r="H928" s="40">
        <v>300</v>
      </c>
      <c r="I928" s="40">
        <v>-362.9</v>
      </c>
      <c r="J928" s="40">
        <v>0</v>
      </c>
      <c r="K928" s="40">
        <v>-62.9</v>
      </c>
      <c r="L928" s="40">
        <v>1</v>
      </c>
    </row>
    <row r="929" spans="2:12" hidden="1" outlineLevel="2" x14ac:dyDescent="0.25">
      <c r="B929" s="8">
        <v>1454415</v>
      </c>
      <c r="C929" t="s">
        <v>1417</v>
      </c>
      <c r="D929" s="281">
        <v>42186</v>
      </c>
      <c r="E929" s="8">
        <v>842262</v>
      </c>
      <c r="F929" s="13" t="s">
        <v>16</v>
      </c>
      <c r="G929" s="284" t="s">
        <v>266</v>
      </c>
      <c r="H929" s="40">
        <v>392.6</v>
      </c>
      <c r="I929" s="40">
        <v>-362.9</v>
      </c>
      <c r="J929" s="40">
        <v>-29.7</v>
      </c>
      <c r="K929" s="40">
        <v>0</v>
      </c>
      <c r="L929" s="40">
        <v>1</v>
      </c>
    </row>
    <row r="930" spans="2:12" hidden="1" outlineLevel="2" x14ac:dyDescent="0.25">
      <c r="B930" s="8">
        <v>1727144</v>
      </c>
      <c r="C930" t="s">
        <v>1459</v>
      </c>
      <c r="D930" s="281">
        <v>42186</v>
      </c>
      <c r="E930" s="8">
        <v>735029</v>
      </c>
      <c r="F930" s="13" t="s">
        <v>16</v>
      </c>
      <c r="G930" s="284" t="s">
        <v>266</v>
      </c>
      <c r="H930" s="40">
        <v>1522</v>
      </c>
      <c r="I930" s="40">
        <v>-362.9</v>
      </c>
      <c r="J930" s="40">
        <v>-1159.0999999999999</v>
      </c>
      <c r="K930" s="40">
        <v>0</v>
      </c>
      <c r="L930" s="40">
        <v>1</v>
      </c>
    </row>
    <row r="931" spans="2:12" hidden="1" outlineLevel="2" x14ac:dyDescent="0.25">
      <c r="B931" s="8">
        <v>827042</v>
      </c>
      <c r="C931" t="s">
        <v>1370</v>
      </c>
      <c r="D931" s="281">
        <v>42187</v>
      </c>
      <c r="E931" s="8">
        <v>857888</v>
      </c>
      <c r="F931" s="13" t="s">
        <v>16</v>
      </c>
      <c r="G931" s="284" t="s">
        <v>266</v>
      </c>
      <c r="H931" s="40">
        <v>743</v>
      </c>
      <c r="I931" s="40">
        <v>-531.38</v>
      </c>
      <c r="J931" s="40">
        <v>-211.62</v>
      </c>
      <c r="K931" s="40">
        <v>0</v>
      </c>
      <c r="L931" s="40">
        <v>1</v>
      </c>
    </row>
    <row r="932" spans="2:12" hidden="1" outlineLevel="2" x14ac:dyDescent="0.25">
      <c r="B932" s="8">
        <v>1297740</v>
      </c>
      <c r="C932" t="s">
        <v>1402</v>
      </c>
      <c r="D932" s="281">
        <v>42187</v>
      </c>
      <c r="E932" s="8">
        <v>739053</v>
      </c>
      <c r="F932" s="13" t="s">
        <v>16</v>
      </c>
      <c r="G932" s="284" t="s">
        <v>266</v>
      </c>
      <c r="H932" s="40">
        <v>743</v>
      </c>
      <c r="I932" s="40">
        <v>-531.38</v>
      </c>
      <c r="J932" s="40">
        <v>-211.62</v>
      </c>
      <c r="K932" s="40">
        <v>0</v>
      </c>
      <c r="L932" s="40">
        <v>1</v>
      </c>
    </row>
    <row r="933" spans="2:12" hidden="1" outlineLevel="2" x14ac:dyDescent="0.25">
      <c r="B933" s="8">
        <v>1454415</v>
      </c>
      <c r="C933" t="s">
        <v>1417</v>
      </c>
      <c r="D933" s="281">
        <v>42187</v>
      </c>
      <c r="E933" s="8">
        <v>842262</v>
      </c>
      <c r="F933" s="13" t="s">
        <v>16</v>
      </c>
      <c r="G933" s="284" t="s">
        <v>266</v>
      </c>
      <c r="H933" s="40">
        <v>743</v>
      </c>
      <c r="I933" s="40">
        <v>-531.38</v>
      </c>
      <c r="J933" s="40">
        <v>-211.62</v>
      </c>
      <c r="K933" s="40">
        <v>0</v>
      </c>
      <c r="L933" s="40">
        <v>1</v>
      </c>
    </row>
    <row r="934" spans="2:12" hidden="1" outlineLevel="2" x14ac:dyDescent="0.25">
      <c r="B934" s="8">
        <v>1727144</v>
      </c>
      <c r="C934" t="s">
        <v>1459</v>
      </c>
      <c r="D934" s="281">
        <v>42187</v>
      </c>
      <c r="E934" s="8">
        <v>735029</v>
      </c>
      <c r="F934" s="13" t="s">
        <v>16</v>
      </c>
      <c r="G934" s="284" t="s">
        <v>266</v>
      </c>
      <c r="H934" s="40">
        <v>1965</v>
      </c>
      <c r="I934" s="40">
        <v>-531.38</v>
      </c>
      <c r="J934" s="40">
        <v>-1433.62</v>
      </c>
      <c r="K934" s="40">
        <v>0</v>
      </c>
      <c r="L934" s="40">
        <v>1</v>
      </c>
    </row>
    <row r="935" spans="2:12" hidden="1" outlineLevel="2" x14ac:dyDescent="0.25">
      <c r="B935" s="8">
        <v>1100101</v>
      </c>
      <c r="C935" t="s">
        <v>1387</v>
      </c>
      <c r="D935" s="281">
        <v>42187</v>
      </c>
      <c r="E935" s="8">
        <v>881098</v>
      </c>
      <c r="F935" s="13" t="s">
        <v>16</v>
      </c>
      <c r="G935" s="284" t="s">
        <v>266</v>
      </c>
      <c r="H935" s="40">
        <v>443</v>
      </c>
      <c r="I935" s="40">
        <v>-179.16</v>
      </c>
      <c r="J935" s="40">
        <v>-260.83999999999997</v>
      </c>
      <c r="K935" s="40">
        <v>3</v>
      </c>
      <c r="L935" s="40">
        <v>1</v>
      </c>
    </row>
    <row r="936" spans="2:12" hidden="1" outlineLevel="2" x14ac:dyDescent="0.25">
      <c r="B936" s="8">
        <v>827042</v>
      </c>
      <c r="C936" t="s">
        <v>1370</v>
      </c>
      <c r="D936" s="281">
        <v>42191</v>
      </c>
      <c r="E936" s="8">
        <v>857888</v>
      </c>
      <c r="F936" s="13" t="s">
        <v>16</v>
      </c>
      <c r="G936" s="284" t="s">
        <v>266</v>
      </c>
      <c r="H936" s="40">
        <v>300</v>
      </c>
      <c r="I936" s="40">
        <v>-362.9</v>
      </c>
      <c r="J936" s="40">
        <v>62.9</v>
      </c>
      <c r="K936" s="40">
        <v>0</v>
      </c>
      <c r="L936" s="40">
        <v>1</v>
      </c>
    </row>
    <row r="937" spans="2:12" hidden="1" outlineLevel="2" x14ac:dyDescent="0.25">
      <c r="B937" s="8">
        <v>1297740</v>
      </c>
      <c r="C937" t="s">
        <v>1402</v>
      </c>
      <c r="D937" s="281">
        <v>42191</v>
      </c>
      <c r="E937" s="8">
        <v>739053</v>
      </c>
      <c r="F937" s="13" t="s">
        <v>16</v>
      </c>
      <c r="G937" s="284" t="s">
        <v>266</v>
      </c>
      <c r="H937" s="40">
        <v>300</v>
      </c>
      <c r="I937" s="40">
        <v>-362.9</v>
      </c>
      <c r="J937" s="40">
        <v>0</v>
      </c>
      <c r="K937" s="40">
        <v>-62.9</v>
      </c>
      <c r="L937" s="40">
        <v>1</v>
      </c>
    </row>
    <row r="938" spans="2:12" hidden="1" outlineLevel="2" x14ac:dyDescent="0.25">
      <c r="B938" s="8">
        <v>1454415</v>
      </c>
      <c r="C938" t="s">
        <v>1417</v>
      </c>
      <c r="D938" s="281">
        <v>42191</v>
      </c>
      <c r="E938" s="8">
        <v>842262</v>
      </c>
      <c r="F938" s="13" t="s">
        <v>16</v>
      </c>
      <c r="G938" s="284" t="s">
        <v>266</v>
      </c>
      <c r="H938" s="40">
        <v>300</v>
      </c>
      <c r="I938" s="40">
        <v>-362.9</v>
      </c>
      <c r="J938" s="40">
        <v>0</v>
      </c>
      <c r="K938" s="40">
        <v>-62.9</v>
      </c>
      <c r="L938" s="40">
        <v>1</v>
      </c>
    </row>
    <row r="939" spans="2:12" hidden="1" outlineLevel="2" x14ac:dyDescent="0.25">
      <c r="B939" s="8">
        <v>1727144</v>
      </c>
      <c r="C939" t="s">
        <v>1459</v>
      </c>
      <c r="D939" s="281">
        <v>42191</v>
      </c>
      <c r="E939" s="8">
        <v>735029</v>
      </c>
      <c r="F939" s="13" t="s">
        <v>16</v>
      </c>
      <c r="G939" s="284" t="s">
        <v>266</v>
      </c>
      <c r="H939" s="40">
        <v>92.6</v>
      </c>
      <c r="I939" s="40">
        <v>-21.6</v>
      </c>
      <c r="J939" s="40">
        <v>-71</v>
      </c>
      <c r="K939" s="40">
        <v>0</v>
      </c>
      <c r="L939" s="40">
        <v>1</v>
      </c>
    </row>
    <row r="940" spans="2:12" hidden="1" outlineLevel="2" x14ac:dyDescent="0.25">
      <c r="B940" s="8">
        <v>1338647</v>
      </c>
      <c r="C940" t="s">
        <v>1407</v>
      </c>
      <c r="D940" s="281">
        <v>42192</v>
      </c>
      <c r="E940" s="8">
        <v>883591</v>
      </c>
      <c r="F940" s="13" t="s">
        <v>16</v>
      </c>
      <c r="G940" s="284" t="s">
        <v>266</v>
      </c>
      <c r="H940" s="40">
        <v>7495</v>
      </c>
      <c r="I940" s="40">
        <v>-1721.43</v>
      </c>
      <c r="J940" s="40">
        <v>-5773.57</v>
      </c>
      <c r="K940" s="40">
        <v>0</v>
      </c>
      <c r="L940" s="40">
        <v>1</v>
      </c>
    </row>
    <row r="941" spans="2:12" hidden="1" outlineLevel="2" x14ac:dyDescent="0.25">
      <c r="B941" s="8">
        <v>1733950</v>
      </c>
      <c r="C941" t="s">
        <v>1468</v>
      </c>
      <c r="D941" s="281">
        <v>42192</v>
      </c>
      <c r="E941" s="8">
        <v>699556</v>
      </c>
      <c r="F941" s="13" t="s">
        <v>16</v>
      </c>
      <c r="G941" s="284" t="s">
        <v>266</v>
      </c>
      <c r="H941" s="40">
        <v>1915.6</v>
      </c>
      <c r="I941" s="40">
        <v>-1014.18</v>
      </c>
      <c r="J941" s="40">
        <v>-901.42</v>
      </c>
      <c r="K941" s="40">
        <v>0</v>
      </c>
      <c r="L941" s="40">
        <v>1</v>
      </c>
    </row>
    <row r="942" spans="2:12" hidden="1" outlineLevel="2" x14ac:dyDescent="0.25">
      <c r="B942" s="8">
        <v>827042</v>
      </c>
      <c r="C942" t="s">
        <v>1370</v>
      </c>
      <c r="D942" s="281">
        <v>42192</v>
      </c>
      <c r="E942" s="8">
        <v>857888</v>
      </c>
      <c r="F942" s="13" t="s">
        <v>16</v>
      </c>
      <c r="G942" s="284" t="s">
        <v>266</v>
      </c>
      <c r="H942" s="40">
        <v>392.6</v>
      </c>
      <c r="I942" s="40">
        <v>-362.9</v>
      </c>
      <c r="J942" s="40">
        <v>-29.7</v>
      </c>
      <c r="K942" s="40">
        <v>0</v>
      </c>
      <c r="L942" s="40">
        <v>1</v>
      </c>
    </row>
    <row r="943" spans="2:12" hidden="1" outlineLevel="2" x14ac:dyDescent="0.25">
      <c r="B943" s="8">
        <v>1297740</v>
      </c>
      <c r="C943" t="s">
        <v>1402</v>
      </c>
      <c r="D943" s="281">
        <v>42192</v>
      </c>
      <c r="E943" s="8">
        <v>739053</v>
      </c>
      <c r="F943" s="13" t="s">
        <v>16</v>
      </c>
      <c r="G943" s="284" t="s">
        <v>266</v>
      </c>
      <c r="H943" s="40">
        <v>300</v>
      </c>
      <c r="I943" s="40">
        <v>-362.9</v>
      </c>
      <c r="J943" s="40">
        <v>0</v>
      </c>
      <c r="K943" s="40">
        <v>-62.9</v>
      </c>
      <c r="L943" s="40">
        <v>1</v>
      </c>
    </row>
    <row r="944" spans="2:12" hidden="1" outlineLevel="2" x14ac:dyDescent="0.25">
      <c r="B944" s="8">
        <v>1454415</v>
      </c>
      <c r="C944" t="s">
        <v>1417</v>
      </c>
      <c r="D944" s="281">
        <v>42192</v>
      </c>
      <c r="E944" s="8">
        <v>842262</v>
      </c>
      <c r="F944" s="13" t="s">
        <v>16</v>
      </c>
      <c r="G944" s="284" t="s">
        <v>266</v>
      </c>
      <c r="H944" s="40">
        <v>392.6</v>
      </c>
      <c r="I944" s="40">
        <v>-362.9</v>
      </c>
      <c r="J944" s="40">
        <v>-29.7</v>
      </c>
      <c r="K944" s="40">
        <v>0</v>
      </c>
      <c r="L944" s="40">
        <v>1</v>
      </c>
    </row>
    <row r="945" spans="2:12" hidden="1" outlineLevel="2" x14ac:dyDescent="0.25">
      <c r="B945" s="8">
        <v>1297740</v>
      </c>
      <c r="C945" t="s">
        <v>1402</v>
      </c>
      <c r="D945" s="281">
        <v>42193</v>
      </c>
      <c r="E945" s="8">
        <v>739053</v>
      </c>
      <c r="F945" s="13" t="s">
        <v>16</v>
      </c>
      <c r="G945" s="284" t="s">
        <v>266</v>
      </c>
      <c r="H945" s="40">
        <v>835.6</v>
      </c>
      <c r="I945" s="40">
        <v>-531.38</v>
      </c>
      <c r="J945" s="40">
        <v>-304.22000000000003</v>
      </c>
      <c r="K945" s="40">
        <v>0</v>
      </c>
      <c r="L945" s="40">
        <v>1</v>
      </c>
    </row>
    <row r="946" spans="2:12" hidden="1" outlineLevel="2" x14ac:dyDescent="0.25">
      <c r="B946" s="8">
        <v>1454415</v>
      </c>
      <c r="C946" t="s">
        <v>1417</v>
      </c>
      <c r="D946" s="281">
        <v>42193</v>
      </c>
      <c r="E946" s="8">
        <v>842262</v>
      </c>
      <c r="F946" s="13" t="s">
        <v>16</v>
      </c>
      <c r="G946" s="284" t="s">
        <v>266</v>
      </c>
      <c r="H946" s="40">
        <v>743</v>
      </c>
      <c r="I946" s="40">
        <v>-531.38</v>
      </c>
      <c r="J946" s="40">
        <v>-211.62</v>
      </c>
      <c r="K946" s="40">
        <v>0</v>
      </c>
      <c r="L946" s="40">
        <v>1</v>
      </c>
    </row>
    <row r="947" spans="2:12" hidden="1" outlineLevel="2" x14ac:dyDescent="0.25">
      <c r="B947" s="8">
        <v>827042</v>
      </c>
      <c r="C947" t="s">
        <v>1370</v>
      </c>
      <c r="D947" s="281">
        <v>42193</v>
      </c>
      <c r="E947" s="8">
        <v>857888</v>
      </c>
      <c r="F947" s="13" t="s">
        <v>16</v>
      </c>
      <c r="G947" s="284" t="s">
        <v>266</v>
      </c>
      <c r="H947" s="40">
        <v>743</v>
      </c>
      <c r="I947" s="40">
        <v>-531.38</v>
      </c>
      <c r="J947" s="40">
        <v>-211.62</v>
      </c>
      <c r="K947" s="40">
        <v>0</v>
      </c>
      <c r="L947" s="40">
        <v>1</v>
      </c>
    </row>
    <row r="948" spans="2:12" hidden="1" outlineLevel="2" x14ac:dyDescent="0.25">
      <c r="B948" s="8">
        <v>1727144</v>
      </c>
      <c r="C948" t="s">
        <v>1459</v>
      </c>
      <c r="D948" s="281">
        <v>42193</v>
      </c>
      <c r="E948" s="8">
        <v>735029</v>
      </c>
      <c r="F948" s="13" t="s">
        <v>16</v>
      </c>
      <c r="G948" s="284" t="s">
        <v>266</v>
      </c>
      <c r="H948" s="40">
        <v>443</v>
      </c>
      <c r="I948" s="40">
        <v>-182.16</v>
      </c>
      <c r="J948" s="40">
        <v>-260.83999999999997</v>
      </c>
      <c r="K948" s="40">
        <v>0</v>
      </c>
      <c r="L948" s="40">
        <v>1</v>
      </c>
    </row>
    <row r="949" spans="2:12" hidden="1" outlineLevel="2" x14ac:dyDescent="0.25">
      <c r="B949" s="8">
        <v>827042</v>
      </c>
      <c r="C949" t="s">
        <v>1370</v>
      </c>
      <c r="D949" s="281">
        <v>42194</v>
      </c>
      <c r="E949" s="8">
        <v>857888</v>
      </c>
      <c r="F949" s="13" t="s">
        <v>16</v>
      </c>
      <c r="G949" s="284" t="s">
        <v>266</v>
      </c>
      <c r="H949" s="40">
        <v>300</v>
      </c>
      <c r="I949" s="40">
        <v>-362.9</v>
      </c>
      <c r="J949" s="40">
        <v>62.9</v>
      </c>
      <c r="K949" s="40">
        <v>0</v>
      </c>
      <c r="L949" s="40">
        <v>1</v>
      </c>
    </row>
    <row r="950" spans="2:12" hidden="1" outlineLevel="2" x14ac:dyDescent="0.25">
      <c r="B950" s="8">
        <v>1297740</v>
      </c>
      <c r="C950" t="s">
        <v>1402</v>
      </c>
      <c r="D950" s="281">
        <v>42194</v>
      </c>
      <c r="E950" s="8">
        <v>739053</v>
      </c>
      <c r="F950" s="13" t="s">
        <v>16</v>
      </c>
      <c r="G950" s="284" t="s">
        <v>266</v>
      </c>
      <c r="H950" s="40">
        <v>300</v>
      </c>
      <c r="I950" s="40">
        <v>-362.9</v>
      </c>
      <c r="J950" s="40">
        <v>0</v>
      </c>
      <c r="K950" s="40">
        <v>-62.9</v>
      </c>
      <c r="L950" s="40">
        <v>1</v>
      </c>
    </row>
    <row r="951" spans="2:12" hidden="1" outlineLevel="2" x14ac:dyDescent="0.25">
      <c r="B951" s="8">
        <v>1454415</v>
      </c>
      <c r="C951" t="s">
        <v>1417</v>
      </c>
      <c r="D951" s="281">
        <v>42194</v>
      </c>
      <c r="E951" s="8">
        <v>842262</v>
      </c>
      <c r="F951" s="13" t="s">
        <v>16</v>
      </c>
      <c r="G951" s="284" t="s">
        <v>266</v>
      </c>
      <c r="H951" s="40">
        <v>300</v>
      </c>
      <c r="I951" s="40">
        <v>-362.9</v>
      </c>
      <c r="J951" s="40">
        <v>0</v>
      </c>
      <c r="K951" s="40">
        <v>-62.9</v>
      </c>
      <c r="L951" s="40">
        <v>1</v>
      </c>
    </row>
    <row r="952" spans="2:12" hidden="1" outlineLevel="2" x14ac:dyDescent="0.25">
      <c r="B952" s="8">
        <v>1727144</v>
      </c>
      <c r="C952" t="s">
        <v>1459</v>
      </c>
      <c r="D952" s="281">
        <v>42194</v>
      </c>
      <c r="E952" s="8">
        <v>735029</v>
      </c>
      <c r="F952" s="13" t="s">
        <v>16</v>
      </c>
      <c r="G952" s="284" t="s">
        <v>266</v>
      </c>
      <c r="H952" s="40">
        <v>1522</v>
      </c>
      <c r="I952" s="40">
        <v>-362.9</v>
      </c>
      <c r="J952" s="40">
        <v>-1159.0999999999999</v>
      </c>
      <c r="K952" s="40">
        <v>0</v>
      </c>
      <c r="L952" s="40">
        <v>1</v>
      </c>
    </row>
    <row r="953" spans="2:12" hidden="1" outlineLevel="2" x14ac:dyDescent="0.25">
      <c r="B953" s="8">
        <v>1733950</v>
      </c>
      <c r="C953" t="s">
        <v>1468</v>
      </c>
      <c r="D953" s="281">
        <v>42195</v>
      </c>
      <c r="E953" s="8">
        <v>699556</v>
      </c>
      <c r="F953" s="13" t="s">
        <v>16</v>
      </c>
      <c r="G953" s="284" t="s">
        <v>266</v>
      </c>
      <c r="H953" s="40">
        <v>13424.68</v>
      </c>
      <c r="I953" s="40">
        <v>-1108.1600000000001</v>
      </c>
      <c r="J953" s="40">
        <v>-12316.52</v>
      </c>
      <c r="K953" s="40">
        <v>0</v>
      </c>
      <c r="L953" s="40">
        <v>1</v>
      </c>
    </row>
    <row r="954" spans="2:12" hidden="1" outlineLevel="2" x14ac:dyDescent="0.25">
      <c r="B954" s="8">
        <v>827042</v>
      </c>
      <c r="C954" t="s">
        <v>1370</v>
      </c>
      <c r="D954" s="281">
        <v>42195</v>
      </c>
      <c r="E954" s="8">
        <v>857888</v>
      </c>
      <c r="F954" s="13" t="s">
        <v>16</v>
      </c>
      <c r="G954" s="284" t="s">
        <v>266</v>
      </c>
      <c r="H954" s="40">
        <v>300</v>
      </c>
      <c r="I954" s="40">
        <v>-362.9</v>
      </c>
      <c r="J954" s="40">
        <v>62.9</v>
      </c>
      <c r="K954" s="40">
        <v>0</v>
      </c>
      <c r="L954" s="40">
        <v>1</v>
      </c>
    </row>
    <row r="955" spans="2:12" hidden="1" outlineLevel="2" x14ac:dyDescent="0.25">
      <c r="B955" s="8">
        <v>1297740</v>
      </c>
      <c r="C955" t="s">
        <v>1402</v>
      </c>
      <c r="D955" s="281">
        <v>42195</v>
      </c>
      <c r="E955" s="8">
        <v>739053</v>
      </c>
      <c r="F955" s="13" t="s">
        <v>16</v>
      </c>
      <c r="G955" s="284" t="s">
        <v>266</v>
      </c>
      <c r="H955" s="40">
        <v>300</v>
      </c>
      <c r="I955" s="40">
        <v>-362.9</v>
      </c>
      <c r="J955" s="40">
        <v>0</v>
      </c>
      <c r="K955" s="40">
        <v>-62.9</v>
      </c>
      <c r="L955" s="40">
        <v>1</v>
      </c>
    </row>
    <row r="956" spans="2:12" hidden="1" outlineLevel="2" x14ac:dyDescent="0.25">
      <c r="B956" s="8">
        <v>1338647</v>
      </c>
      <c r="C956" t="s">
        <v>1407</v>
      </c>
      <c r="D956" s="281">
        <v>42198</v>
      </c>
      <c r="E956" s="8">
        <v>883591</v>
      </c>
      <c r="F956" s="13" t="s">
        <v>16</v>
      </c>
      <c r="G956" s="284" t="s">
        <v>266</v>
      </c>
      <c r="H956" s="40">
        <v>636.20000000000005</v>
      </c>
      <c r="I956" s="40">
        <v>-387.31</v>
      </c>
      <c r="J956" s="40">
        <v>-248.89</v>
      </c>
      <c r="K956" s="40">
        <v>0</v>
      </c>
      <c r="L956" s="40">
        <v>1</v>
      </c>
    </row>
    <row r="957" spans="2:12" hidden="1" outlineLevel="2" x14ac:dyDescent="0.25">
      <c r="B957" s="8">
        <v>827042</v>
      </c>
      <c r="C957" t="s">
        <v>1370</v>
      </c>
      <c r="D957" s="281">
        <v>42198</v>
      </c>
      <c r="E957" s="8">
        <v>857888</v>
      </c>
      <c r="F957" s="13" t="s">
        <v>16</v>
      </c>
      <c r="G957" s="284" t="s">
        <v>266</v>
      </c>
      <c r="H957" s="40">
        <v>300</v>
      </c>
      <c r="I957" s="40">
        <v>-362.9</v>
      </c>
      <c r="J957" s="40">
        <v>62.9</v>
      </c>
      <c r="K957" s="40">
        <v>0</v>
      </c>
      <c r="L957" s="40">
        <v>1</v>
      </c>
    </row>
    <row r="958" spans="2:12" hidden="1" outlineLevel="2" x14ac:dyDescent="0.25">
      <c r="B958" s="8">
        <v>1297740</v>
      </c>
      <c r="C958" t="s">
        <v>1402</v>
      </c>
      <c r="D958" s="281">
        <v>42198</v>
      </c>
      <c r="E958" s="8">
        <v>739053</v>
      </c>
      <c r="F958" s="13" t="s">
        <v>16</v>
      </c>
      <c r="G958" s="284" t="s">
        <v>266</v>
      </c>
      <c r="H958" s="40">
        <v>300</v>
      </c>
      <c r="I958" s="40">
        <v>-362.9</v>
      </c>
      <c r="J958" s="40">
        <v>0</v>
      </c>
      <c r="K958" s="40">
        <v>-62.9</v>
      </c>
      <c r="L958" s="40">
        <v>1</v>
      </c>
    </row>
    <row r="959" spans="2:12" hidden="1" outlineLevel="2" x14ac:dyDescent="0.25">
      <c r="B959" s="8">
        <v>1454415</v>
      </c>
      <c r="C959" t="s">
        <v>1417</v>
      </c>
      <c r="D959" s="281">
        <v>42198</v>
      </c>
      <c r="E959" s="8">
        <v>842262</v>
      </c>
      <c r="F959" s="13" t="s">
        <v>16</v>
      </c>
      <c r="G959" s="284" t="s">
        <v>266</v>
      </c>
      <c r="H959" s="40">
        <v>300</v>
      </c>
      <c r="I959" s="40">
        <v>-362.9</v>
      </c>
      <c r="J959" s="40">
        <v>0</v>
      </c>
      <c r="K959" s="40">
        <v>-62.9</v>
      </c>
      <c r="L959" s="40">
        <v>1</v>
      </c>
    </row>
    <row r="960" spans="2:12" hidden="1" outlineLevel="2" x14ac:dyDescent="0.25">
      <c r="B960" s="8">
        <v>1731911</v>
      </c>
      <c r="C960" t="s">
        <v>1465</v>
      </c>
      <c r="D960" s="281">
        <v>42199</v>
      </c>
      <c r="E960" s="8">
        <v>691450</v>
      </c>
      <c r="F960" s="13" t="s">
        <v>16</v>
      </c>
      <c r="G960" s="284" t="s">
        <v>266</v>
      </c>
      <c r="H960" s="40">
        <v>8425.4</v>
      </c>
      <c r="I960" s="40">
        <v>-2310.85</v>
      </c>
      <c r="J960" s="40">
        <v>-6114.55</v>
      </c>
      <c r="K960" s="40">
        <v>0</v>
      </c>
      <c r="L960" s="40">
        <v>1</v>
      </c>
    </row>
    <row r="961" spans="2:12" hidden="1" outlineLevel="2" x14ac:dyDescent="0.25">
      <c r="B961" s="8">
        <v>827042</v>
      </c>
      <c r="C961" t="s">
        <v>1370</v>
      </c>
      <c r="D961" s="281">
        <v>42199</v>
      </c>
      <c r="E961" s="8">
        <v>857888</v>
      </c>
      <c r="F961" s="13" t="s">
        <v>16</v>
      </c>
      <c r="G961" s="284" t="s">
        <v>266</v>
      </c>
      <c r="H961" s="40">
        <v>392.6</v>
      </c>
      <c r="I961" s="40">
        <v>-362.9</v>
      </c>
      <c r="J961" s="40">
        <v>-29.7</v>
      </c>
      <c r="K961" s="40">
        <v>0</v>
      </c>
      <c r="L961" s="40">
        <v>1</v>
      </c>
    </row>
    <row r="962" spans="2:12" hidden="1" outlineLevel="2" x14ac:dyDescent="0.25">
      <c r="B962" s="8">
        <v>1297740</v>
      </c>
      <c r="C962" t="s">
        <v>1402</v>
      </c>
      <c r="D962" s="281">
        <v>42199</v>
      </c>
      <c r="E962" s="8">
        <v>739053</v>
      </c>
      <c r="F962" s="13" t="s">
        <v>16</v>
      </c>
      <c r="G962" s="284" t="s">
        <v>266</v>
      </c>
      <c r="H962" s="40">
        <v>300</v>
      </c>
      <c r="I962" s="40">
        <v>-362.9</v>
      </c>
      <c r="J962" s="40">
        <v>0</v>
      </c>
      <c r="K962" s="40">
        <v>-62.9</v>
      </c>
      <c r="L962" s="40">
        <v>1</v>
      </c>
    </row>
    <row r="963" spans="2:12" hidden="1" outlineLevel="2" x14ac:dyDescent="0.25">
      <c r="B963" s="8">
        <v>1338647</v>
      </c>
      <c r="C963" t="s">
        <v>1407</v>
      </c>
      <c r="D963" s="281">
        <v>42199</v>
      </c>
      <c r="E963" s="8">
        <v>883591</v>
      </c>
      <c r="F963" s="13" t="s">
        <v>16</v>
      </c>
      <c r="G963" s="284" t="s">
        <v>266</v>
      </c>
      <c r="H963" s="40">
        <v>300</v>
      </c>
      <c r="I963" s="40">
        <v>-362.9</v>
      </c>
      <c r="J963" s="40">
        <v>0</v>
      </c>
      <c r="K963" s="40">
        <v>-62.9</v>
      </c>
      <c r="L963" s="40">
        <v>1</v>
      </c>
    </row>
    <row r="964" spans="2:12" hidden="1" outlineLevel="2" x14ac:dyDescent="0.25">
      <c r="B964" s="8">
        <v>1454415</v>
      </c>
      <c r="C964" t="s">
        <v>1417</v>
      </c>
      <c r="D964" s="281">
        <v>42199</v>
      </c>
      <c r="E964" s="8">
        <v>842262</v>
      </c>
      <c r="F964" s="13" t="s">
        <v>16</v>
      </c>
      <c r="G964" s="284" t="s">
        <v>266</v>
      </c>
      <c r="H964" s="40">
        <v>300</v>
      </c>
      <c r="I964" s="40">
        <v>-362.9</v>
      </c>
      <c r="J964" s="40">
        <v>0</v>
      </c>
      <c r="K964" s="40">
        <v>-62.9</v>
      </c>
      <c r="L964" s="40">
        <v>1</v>
      </c>
    </row>
    <row r="965" spans="2:12" hidden="1" outlineLevel="2" x14ac:dyDescent="0.25">
      <c r="B965" s="8">
        <v>827042</v>
      </c>
      <c r="C965" t="s">
        <v>1370</v>
      </c>
      <c r="D965" s="281">
        <v>42200</v>
      </c>
      <c r="E965" s="8">
        <v>857888</v>
      </c>
      <c r="F965" s="13" t="s">
        <v>16</v>
      </c>
      <c r="G965" s="284" t="s">
        <v>266</v>
      </c>
      <c r="H965" s="40">
        <v>743</v>
      </c>
      <c r="I965" s="40">
        <v>-531.38</v>
      </c>
      <c r="J965" s="40">
        <v>-211.62</v>
      </c>
      <c r="K965" s="40">
        <v>0</v>
      </c>
      <c r="L965" s="40">
        <v>1</v>
      </c>
    </row>
    <row r="966" spans="2:12" hidden="1" outlineLevel="2" x14ac:dyDescent="0.25">
      <c r="B966" s="8">
        <v>1297740</v>
      </c>
      <c r="C966" t="s">
        <v>1402</v>
      </c>
      <c r="D966" s="281">
        <v>42200</v>
      </c>
      <c r="E966" s="8">
        <v>739053</v>
      </c>
      <c r="F966" s="13" t="s">
        <v>16</v>
      </c>
      <c r="G966" s="284" t="s">
        <v>266</v>
      </c>
      <c r="H966" s="40">
        <v>835.6</v>
      </c>
      <c r="I966" s="40">
        <v>-531.38</v>
      </c>
      <c r="J966" s="40">
        <v>-304.22000000000003</v>
      </c>
      <c r="K966" s="40">
        <v>0</v>
      </c>
      <c r="L966" s="40">
        <v>1</v>
      </c>
    </row>
    <row r="967" spans="2:12" hidden="1" outlineLevel="2" x14ac:dyDescent="0.25">
      <c r="B967" s="8">
        <v>1338647</v>
      </c>
      <c r="C967" t="s">
        <v>1407</v>
      </c>
      <c r="D967" s="281">
        <v>42200</v>
      </c>
      <c r="E967" s="8">
        <v>883591</v>
      </c>
      <c r="F967" s="13" t="s">
        <v>16</v>
      </c>
      <c r="G967" s="284" t="s">
        <v>266</v>
      </c>
      <c r="H967" s="40">
        <v>743</v>
      </c>
      <c r="I967" s="40">
        <v>-531.38</v>
      </c>
      <c r="J967" s="40">
        <v>-211.62</v>
      </c>
      <c r="K967" s="40">
        <v>0</v>
      </c>
      <c r="L967" s="40">
        <v>1</v>
      </c>
    </row>
    <row r="968" spans="2:12" hidden="1" outlineLevel="2" x14ac:dyDescent="0.25">
      <c r="B968" s="8">
        <v>1454415</v>
      </c>
      <c r="C968" t="s">
        <v>1417</v>
      </c>
      <c r="D968" s="281">
        <v>42200</v>
      </c>
      <c r="E968" s="8">
        <v>842262</v>
      </c>
      <c r="F968" s="13" t="s">
        <v>16</v>
      </c>
      <c r="G968" s="284" t="s">
        <v>266</v>
      </c>
      <c r="H968" s="40">
        <v>743</v>
      </c>
      <c r="I968" s="40">
        <v>-531.38</v>
      </c>
      <c r="J968" s="40">
        <v>-211.62</v>
      </c>
      <c r="K968" s="40">
        <v>0</v>
      </c>
      <c r="L968" s="40">
        <v>1</v>
      </c>
    </row>
    <row r="969" spans="2:12" hidden="1" outlineLevel="2" x14ac:dyDescent="0.25">
      <c r="B969" s="8">
        <v>1731911</v>
      </c>
      <c r="C969" t="s">
        <v>1465</v>
      </c>
      <c r="D969" s="281">
        <v>42201</v>
      </c>
      <c r="E969" s="8">
        <v>691450</v>
      </c>
      <c r="F969" s="13" t="s">
        <v>16</v>
      </c>
      <c r="G969" s="284" t="s">
        <v>266</v>
      </c>
      <c r="H969" s="40">
        <v>636.20000000000005</v>
      </c>
      <c r="I969" s="40">
        <v>-387.31</v>
      </c>
      <c r="J969" s="40">
        <v>-248.89</v>
      </c>
      <c r="K969" s="40">
        <v>0</v>
      </c>
      <c r="L969" s="40">
        <v>1</v>
      </c>
    </row>
    <row r="970" spans="2:12" hidden="1" outlineLevel="2" x14ac:dyDescent="0.25">
      <c r="B970" s="8">
        <v>827042</v>
      </c>
      <c r="C970" t="s">
        <v>1370</v>
      </c>
      <c r="D970" s="281">
        <v>42201</v>
      </c>
      <c r="E970" s="8">
        <v>857888</v>
      </c>
      <c r="F970" s="13" t="s">
        <v>16</v>
      </c>
      <c r="G970" s="284" t="s">
        <v>266</v>
      </c>
      <c r="H970" s="40">
        <v>300</v>
      </c>
      <c r="I970" s="40">
        <v>-362.9</v>
      </c>
      <c r="J970" s="40">
        <v>62.9</v>
      </c>
      <c r="K970" s="40">
        <v>0</v>
      </c>
      <c r="L970" s="40">
        <v>1</v>
      </c>
    </row>
    <row r="971" spans="2:12" hidden="1" outlineLevel="2" x14ac:dyDescent="0.25">
      <c r="B971" s="8">
        <v>1297740</v>
      </c>
      <c r="C971" t="s">
        <v>1402</v>
      </c>
      <c r="D971" s="281">
        <v>42201</v>
      </c>
      <c r="E971" s="8">
        <v>739053</v>
      </c>
      <c r="F971" s="13" t="s">
        <v>16</v>
      </c>
      <c r="G971" s="284" t="s">
        <v>266</v>
      </c>
      <c r="H971" s="40">
        <v>300</v>
      </c>
      <c r="I971" s="40">
        <v>-362.9</v>
      </c>
      <c r="J971" s="40">
        <v>0</v>
      </c>
      <c r="K971" s="40">
        <v>-62.9</v>
      </c>
      <c r="L971" s="40">
        <v>1</v>
      </c>
    </row>
    <row r="972" spans="2:12" hidden="1" outlineLevel="2" x14ac:dyDescent="0.25">
      <c r="B972" s="8">
        <v>1338647</v>
      </c>
      <c r="C972" t="s">
        <v>1407</v>
      </c>
      <c r="D972" s="281">
        <v>42201</v>
      </c>
      <c r="E972" s="8">
        <v>883591</v>
      </c>
      <c r="F972" s="13" t="s">
        <v>16</v>
      </c>
      <c r="G972" s="284" t="s">
        <v>266</v>
      </c>
      <c r="H972" s="40">
        <v>300</v>
      </c>
      <c r="I972" s="40">
        <v>-362.9</v>
      </c>
      <c r="J972" s="40">
        <v>0</v>
      </c>
      <c r="K972" s="40">
        <v>-62.9</v>
      </c>
      <c r="L972" s="40">
        <v>1</v>
      </c>
    </row>
    <row r="973" spans="2:12" hidden="1" outlineLevel="2" x14ac:dyDescent="0.25">
      <c r="B973" s="8">
        <v>1454415</v>
      </c>
      <c r="C973" t="s">
        <v>1417</v>
      </c>
      <c r="D973" s="281">
        <v>42201</v>
      </c>
      <c r="E973" s="8">
        <v>842262</v>
      </c>
      <c r="F973" s="13" t="s">
        <v>16</v>
      </c>
      <c r="G973" s="284" t="s">
        <v>266</v>
      </c>
      <c r="H973" s="40">
        <v>392.6</v>
      </c>
      <c r="I973" s="40">
        <v>-362.9</v>
      </c>
      <c r="J973" s="40">
        <v>-29.7</v>
      </c>
      <c r="K973" s="40">
        <v>0</v>
      </c>
      <c r="L973" s="40">
        <v>1</v>
      </c>
    </row>
    <row r="974" spans="2:12" hidden="1" outlineLevel="2" x14ac:dyDescent="0.25">
      <c r="B974" s="8">
        <v>827042</v>
      </c>
      <c r="C974" t="s">
        <v>1370</v>
      </c>
      <c r="D974" s="281">
        <v>42202</v>
      </c>
      <c r="E974" s="8">
        <v>857888</v>
      </c>
      <c r="F974" s="13" t="s">
        <v>16</v>
      </c>
      <c r="G974" s="284" t="s">
        <v>266</v>
      </c>
      <c r="H974" s="40">
        <v>300</v>
      </c>
      <c r="I974" s="40">
        <v>-362.9</v>
      </c>
      <c r="J974" s="40">
        <v>62.9</v>
      </c>
      <c r="K974" s="40">
        <v>0</v>
      </c>
      <c r="L974" s="40">
        <v>1</v>
      </c>
    </row>
    <row r="975" spans="2:12" hidden="1" outlineLevel="2" x14ac:dyDescent="0.25">
      <c r="B975" s="8">
        <v>1297740</v>
      </c>
      <c r="C975" t="s">
        <v>1402</v>
      </c>
      <c r="D975" s="281">
        <v>42202</v>
      </c>
      <c r="E975" s="8">
        <v>739053</v>
      </c>
      <c r="F975" s="13" t="s">
        <v>16</v>
      </c>
      <c r="G975" s="284" t="s">
        <v>266</v>
      </c>
      <c r="H975" s="40">
        <v>300</v>
      </c>
      <c r="I975" s="40">
        <v>-362.9</v>
      </c>
      <c r="J975" s="40">
        <v>0</v>
      </c>
      <c r="K975" s="40">
        <v>-62.9</v>
      </c>
      <c r="L975" s="40">
        <v>1</v>
      </c>
    </row>
    <row r="976" spans="2:12" hidden="1" outlineLevel="2" x14ac:dyDescent="0.25">
      <c r="B976" s="8">
        <v>1338647</v>
      </c>
      <c r="C976" t="s">
        <v>1407</v>
      </c>
      <c r="D976" s="281">
        <v>42202</v>
      </c>
      <c r="E976" s="8">
        <v>883591</v>
      </c>
      <c r="F976" s="13" t="s">
        <v>16</v>
      </c>
      <c r="G976" s="284" t="s">
        <v>266</v>
      </c>
      <c r="H976" s="40">
        <v>300</v>
      </c>
      <c r="I976" s="40">
        <v>-362.9</v>
      </c>
      <c r="J976" s="40">
        <v>0</v>
      </c>
      <c r="K976" s="40">
        <v>-62.9</v>
      </c>
      <c r="L976" s="40">
        <v>1</v>
      </c>
    </row>
    <row r="977" spans="2:12" hidden="1" outlineLevel="2" x14ac:dyDescent="0.25">
      <c r="B977" s="8">
        <v>1454415</v>
      </c>
      <c r="C977" t="s">
        <v>1417</v>
      </c>
      <c r="D977" s="281">
        <v>42202</v>
      </c>
      <c r="E977" s="8">
        <v>842262</v>
      </c>
      <c r="F977" s="13" t="s">
        <v>16</v>
      </c>
      <c r="G977" s="284" t="s">
        <v>266</v>
      </c>
      <c r="H977" s="40">
        <v>300</v>
      </c>
      <c r="I977" s="40">
        <v>-362.9</v>
      </c>
      <c r="J977" s="40">
        <v>0</v>
      </c>
      <c r="K977" s="40">
        <v>-62.9</v>
      </c>
      <c r="L977" s="40">
        <v>1</v>
      </c>
    </row>
    <row r="978" spans="2:12" hidden="1" outlineLevel="2" x14ac:dyDescent="0.25">
      <c r="B978" s="8">
        <v>827042</v>
      </c>
      <c r="C978" t="s">
        <v>1370</v>
      </c>
      <c r="D978" s="281">
        <v>42205</v>
      </c>
      <c r="E978" s="8">
        <v>857888</v>
      </c>
      <c r="F978" s="13" t="s">
        <v>16</v>
      </c>
      <c r="G978" s="284" t="s">
        <v>266</v>
      </c>
      <c r="H978" s="40">
        <v>300</v>
      </c>
      <c r="I978" s="40">
        <v>-362.9</v>
      </c>
      <c r="J978" s="40">
        <v>62.9</v>
      </c>
      <c r="K978" s="40">
        <v>0</v>
      </c>
      <c r="L978" s="40">
        <v>1</v>
      </c>
    </row>
    <row r="979" spans="2:12" hidden="1" outlineLevel="2" x14ac:dyDescent="0.25">
      <c r="B979" s="8">
        <v>1297740</v>
      </c>
      <c r="C979" t="s">
        <v>1402</v>
      </c>
      <c r="D979" s="281">
        <v>42205</v>
      </c>
      <c r="E979" s="8">
        <v>739053</v>
      </c>
      <c r="F979" s="13" t="s">
        <v>16</v>
      </c>
      <c r="G979" s="284" t="s">
        <v>266</v>
      </c>
      <c r="H979" s="40">
        <v>300</v>
      </c>
      <c r="I979" s="40">
        <v>-362.9</v>
      </c>
      <c r="J979" s="40">
        <v>0</v>
      </c>
      <c r="K979" s="40">
        <v>-62.9</v>
      </c>
      <c r="L979" s="40">
        <v>1</v>
      </c>
    </row>
    <row r="980" spans="2:12" hidden="1" outlineLevel="2" x14ac:dyDescent="0.25">
      <c r="B980" s="8">
        <v>1338647</v>
      </c>
      <c r="C980" t="s">
        <v>1407</v>
      </c>
      <c r="D980" s="281">
        <v>42205</v>
      </c>
      <c r="E980" s="8">
        <v>883591</v>
      </c>
      <c r="F980" s="13" t="s">
        <v>16</v>
      </c>
      <c r="G980" s="284" t="s">
        <v>266</v>
      </c>
      <c r="H980" s="40">
        <v>392.6</v>
      </c>
      <c r="I980" s="40">
        <v>-362.9</v>
      </c>
      <c r="J980" s="40">
        <v>-29.7</v>
      </c>
      <c r="K980" s="40">
        <v>0</v>
      </c>
      <c r="L980" s="40">
        <v>1</v>
      </c>
    </row>
    <row r="981" spans="2:12" hidden="1" outlineLevel="2" x14ac:dyDescent="0.25">
      <c r="B981" s="8">
        <v>1731911</v>
      </c>
      <c r="C981" t="s">
        <v>1465</v>
      </c>
      <c r="D981" s="281">
        <v>42205</v>
      </c>
      <c r="E981" s="8">
        <v>691450</v>
      </c>
      <c r="F981" s="13" t="s">
        <v>16</v>
      </c>
      <c r="G981" s="284" t="s">
        <v>266</v>
      </c>
      <c r="H981" s="40">
        <v>300</v>
      </c>
      <c r="I981" s="40">
        <v>-362.9</v>
      </c>
      <c r="J981" s="40">
        <v>0</v>
      </c>
      <c r="K981" s="40">
        <v>-62.9</v>
      </c>
      <c r="L981" s="40">
        <v>1</v>
      </c>
    </row>
    <row r="982" spans="2:12" hidden="1" outlineLevel="2" x14ac:dyDescent="0.25">
      <c r="B982" s="8">
        <v>1733950</v>
      </c>
      <c r="C982" t="s">
        <v>1468</v>
      </c>
      <c r="D982" s="281">
        <v>42205</v>
      </c>
      <c r="E982" s="8">
        <v>699556</v>
      </c>
      <c r="F982" s="13" t="s">
        <v>16</v>
      </c>
      <c r="G982" s="284" t="s">
        <v>266</v>
      </c>
      <c r="H982" s="40">
        <v>1522</v>
      </c>
      <c r="I982" s="40">
        <v>-362.9</v>
      </c>
      <c r="J982" s="40">
        <v>-1159.0999999999999</v>
      </c>
      <c r="K982" s="40">
        <v>0</v>
      </c>
      <c r="L982" s="40">
        <v>1</v>
      </c>
    </row>
    <row r="983" spans="2:12" hidden="1" outlineLevel="2" x14ac:dyDescent="0.25">
      <c r="B983" s="8">
        <v>1297740</v>
      </c>
      <c r="C983" t="s">
        <v>1402</v>
      </c>
      <c r="D983" s="281">
        <v>42206</v>
      </c>
      <c r="E983" s="8">
        <v>739053</v>
      </c>
      <c r="F983" s="13" t="s">
        <v>16</v>
      </c>
      <c r="G983" s="284" t="s">
        <v>266</v>
      </c>
      <c r="H983" s="40">
        <v>2192</v>
      </c>
      <c r="I983" s="40">
        <v>-1166.0999999999999</v>
      </c>
      <c r="J983" s="40">
        <v>-1025.9000000000001</v>
      </c>
      <c r="K983" s="40">
        <v>0</v>
      </c>
      <c r="L983" s="40">
        <v>1</v>
      </c>
    </row>
    <row r="984" spans="2:12" hidden="1" outlineLevel="2" x14ac:dyDescent="0.25">
      <c r="B984" s="8">
        <v>827042</v>
      </c>
      <c r="C984" t="s">
        <v>1370</v>
      </c>
      <c r="D984" s="281">
        <v>42206</v>
      </c>
      <c r="E984" s="8">
        <v>857888</v>
      </c>
      <c r="F984" s="13" t="s">
        <v>16</v>
      </c>
      <c r="G984" s="284" t="s">
        <v>266</v>
      </c>
      <c r="H984" s="40">
        <v>1841.6</v>
      </c>
      <c r="I984" s="40">
        <v>-1163.0999999999999</v>
      </c>
      <c r="J984" s="40">
        <v>-678.5</v>
      </c>
      <c r="K984" s="40">
        <v>0</v>
      </c>
      <c r="L984" s="40">
        <v>1</v>
      </c>
    </row>
    <row r="985" spans="2:12" hidden="1" outlineLevel="2" x14ac:dyDescent="0.25">
      <c r="B985" s="8">
        <v>1338647</v>
      </c>
      <c r="C985" t="s">
        <v>1407</v>
      </c>
      <c r="D985" s="281">
        <v>42206</v>
      </c>
      <c r="E985" s="8">
        <v>883591</v>
      </c>
      <c r="F985" s="13" t="s">
        <v>16</v>
      </c>
      <c r="G985" s="284" t="s">
        <v>266</v>
      </c>
      <c r="H985" s="40">
        <v>743</v>
      </c>
      <c r="I985" s="40">
        <v>-531.38</v>
      </c>
      <c r="J985" s="40">
        <v>-211.62</v>
      </c>
      <c r="K985" s="40">
        <v>0</v>
      </c>
      <c r="L985" s="40">
        <v>1</v>
      </c>
    </row>
    <row r="986" spans="2:12" hidden="1" outlineLevel="2" x14ac:dyDescent="0.25">
      <c r="B986" s="8">
        <v>1454415</v>
      </c>
      <c r="C986" t="s">
        <v>1417</v>
      </c>
      <c r="D986" s="281">
        <v>42206</v>
      </c>
      <c r="E986" s="8">
        <v>842262</v>
      </c>
      <c r="F986" s="13" t="s">
        <v>16</v>
      </c>
      <c r="G986" s="284" t="s">
        <v>266</v>
      </c>
      <c r="H986" s="40">
        <v>743</v>
      </c>
      <c r="I986" s="40">
        <v>-531.38</v>
      </c>
      <c r="J986" s="40">
        <v>-211.62</v>
      </c>
      <c r="K986" s="40">
        <v>0</v>
      </c>
      <c r="L986" s="40">
        <v>1</v>
      </c>
    </row>
    <row r="987" spans="2:12" hidden="1" outlineLevel="2" x14ac:dyDescent="0.25">
      <c r="B987" s="8">
        <v>1731911</v>
      </c>
      <c r="C987" t="s">
        <v>1465</v>
      </c>
      <c r="D987" s="281">
        <v>42206</v>
      </c>
      <c r="E987" s="8">
        <v>691450</v>
      </c>
      <c r="F987" s="13" t="s">
        <v>16</v>
      </c>
      <c r="G987" s="284" t="s">
        <v>266</v>
      </c>
      <c r="H987" s="40">
        <v>743</v>
      </c>
      <c r="I987" s="40">
        <v>-531.38</v>
      </c>
      <c r="J987" s="40">
        <v>-211.62</v>
      </c>
      <c r="K987" s="40">
        <v>0</v>
      </c>
      <c r="L987" s="40">
        <v>1</v>
      </c>
    </row>
    <row r="988" spans="2:12" hidden="1" outlineLevel="2" x14ac:dyDescent="0.25">
      <c r="B988" s="8">
        <v>1733950</v>
      </c>
      <c r="C988" t="s">
        <v>1468</v>
      </c>
      <c r="D988" s="281">
        <v>42206</v>
      </c>
      <c r="E988" s="8">
        <v>699556</v>
      </c>
      <c r="F988" s="13" t="s">
        <v>16</v>
      </c>
      <c r="G988" s="284" t="s">
        <v>266</v>
      </c>
      <c r="H988" s="40">
        <v>1965</v>
      </c>
      <c r="I988" s="40">
        <v>-531.38</v>
      </c>
      <c r="J988" s="40">
        <v>-1433.62</v>
      </c>
      <c r="K988" s="40">
        <v>0</v>
      </c>
      <c r="L988" s="40">
        <v>1</v>
      </c>
    </row>
    <row r="989" spans="2:12" hidden="1" outlineLevel="2" x14ac:dyDescent="0.25">
      <c r="B989" s="8">
        <v>1297740</v>
      </c>
      <c r="C989" t="s">
        <v>1402</v>
      </c>
      <c r="D989" s="281">
        <v>42207</v>
      </c>
      <c r="E989" s="8">
        <v>739053</v>
      </c>
      <c r="F989" s="13" t="s">
        <v>16</v>
      </c>
      <c r="G989" s="284" t="s">
        <v>266</v>
      </c>
      <c r="H989" s="40">
        <v>392.6</v>
      </c>
      <c r="I989" s="40">
        <v>-362.9</v>
      </c>
      <c r="J989" s="40">
        <v>-29.7</v>
      </c>
      <c r="K989" s="40">
        <v>0</v>
      </c>
      <c r="L989" s="40">
        <v>1</v>
      </c>
    </row>
    <row r="990" spans="2:12" hidden="1" outlineLevel="2" x14ac:dyDescent="0.25">
      <c r="B990" s="8">
        <v>1338647</v>
      </c>
      <c r="C990" t="s">
        <v>1407</v>
      </c>
      <c r="D990" s="281">
        <v>42207</v>
      </c>
      <c r="E990" s="8">
        <v>883591</v>
      </c>
      <c r="F990" s="13" t="s">
        <v>16</v>
      </c>
      <c r="G990" s="284" t="s">
        <v>266</v>
      </c>
      <c r="H990" s="40">
        <v>300</v>
      </c>
      <c r="I990" s="40">
        <v>-362.9</v>
      </c>
      <c r="J990" s="40">
        <v>0</v>
      </c>
      <c r="K990" s="40">
        <v>-62.9</v>
      </c>
      <c r="L990" s="40">
        <v>1</v>
      </c>
    </row>
    <row r="991" spans="2:12" hidden="1" outlineLevel="2" x14ac:dyDescent="0.25">
      <c r="B991" s="8">
        <v>1454415</v>
      </c>
      <c r="C991" t="s">
        <v>1417</v>
      </c>
      <c r="D991" s="281">
        <v>42207</v>
      </c>
      <c r="E991" s="8">
        <v>842262</v>
      </c>
      <c r="F991" s="13" t="s">
        <v>16</v>
      </c>
      <c r="G991" s="284" t="s">
        <v>266</v>
      </c>
      <c r="H991" s="40">
        <v>300</v>
      </c>
      <c r="I991" s="40">
        <v>-362.9</v>
      </c>
      <c r="J991" s="40">
        <v>0</v>
      </c>
      <c r="K991" s="40">
        <v>-62.9</v>
      </c>
      <c r="L991" s="40">
        <v>1</v>
      </c>
    </row>
    <row r="992" spans="2:12" hidden="1" outlineLevel="2" x14ac:dyDescent="0.25">
      <c r="B992" s="8">
        <v>1731911</v>
      </c>
      <c r="C992" t="s">
        <v>1465</v>
      </c>
      <c r="D992" s="281">
        <v>42207</v>
      </c>
      <c r="E992" s="8">
        <v>691450</v>
      </c>
      <c r="F992" s="13" t="s">
        <v>16</v>
      </c>
      <c r="G992" s="284" t="s">
        <v>266</v>
      </c>
      <c r="H992" s="40">
        <v>300</v>
      </c>
      <c r="I992" s="40">
        <v>-362.9</v>
      </c>
      <c r="J992" s="40">
        <v>0</v>
      </c>
      <c r="K992" s="40">
        <v>-62.9</v>
      </c>
      <c r="L992" s="40">
        <v>1</v>
      </c>
    </row>
    <row r="993" spans="2:12" hidden="1" outlineLevel="2" x14ac:dyDescent="0.25">
      <c r="B993" s="8">
        <v>1733950</v>
      </c>
      <c r="C993" t="s">
        <v>1468</v>
      </c>
      <c r="D993" s="281">
        <v>42207</v>
      </c>
      <c r="E993" s="8">
        <v>699556</v>
      </c>
      <c r="F993" s="13" t="s">
        <v>16</v>
      </c>
      <c r="G993" s="284" t="s">
        <v>266</v>
      </c>
      <c r="H993" s="40">
        <v>1522</v>
      </c>
      <c r="I993" s="40">
        <v>-362.9</v>
      </c>
      <c r="J993" s="40">
        <v>-1159.0999999999999</v>
      </c>
      <c r="K993" s="40">
        <v>0</v>
      </c>
      <c r="L993" s="40">
        <v>1</v>
      </c>
    </row>
    <row r="994" spans="2:12" hidden="1" outlineLevel="2" x14ac:dyDescent="0.25">
      <c r="B994" s="8">
        <v>827042</v>
      </c>
      <c r="C994" t="s">
        <v>1370</v>
      </c>
      <c r="D994" s="281">
        <v>42207</v>
      </c>
      <c r="E994" s="8">
        <v>857888</v>
      </c>
      <c r="F994" s="13" t="s">
        <v>16</v>
      </c>
      <c r="G994" s="284" t="s">
        <v>266</v>
      </c>
      <c r="H994" s="40">
        <v>300</v>
      </c>
      <c r="I994" s="40">
        <v>-359.9</v>
      </c>
      <c r="J994" s="40">
        <v>59.9</v>
      </c>
      <c r="K994" s="40">
        <v>0</v>
      </c>
      <c r="L994" s="40">
        <v>1</v>
      </c>
    </row>
    <row r="995" spans="2:12" hidden="1" outlineLevel="2" x14ac:dyDescent="0.25">
      <c r="B995" s="8">
        <v>1297740</v>
      </c>
      <c r="C995" t="s">
        <v>1402</v>
      </c>
      <c r="D995" s="281">
        <v>42208</v>
      </c>
      <c r="E995" s="8">
        <v>739053</v>
      </c>
      <c r="F995" s="13" t="s">
        <v>16</v>
      </c>
      <c r="G995" s="284" t="s">
        <v>266</v>
      </c>
      <c r="H995" s="40">
        <v>300</v>
      </c>
      <c r="I995" s="40">
        <v>-362.9</v>
      </c>
      <c r="J995" s="40">
        <v>0</v>
      </c>
      <c r="K995" s="40">
        <v>-62.9</v>
      </c>
      <c r="L995" s="40">
        <v>1</v>
      </c>
    </row>
    <row r="996" spans="2:12" hidden="1" outlineLevel="2" x14ac:dyDescent="0.25">
      <c r="B996" s="8">
        <v>1338647</v>
      </c>
      <c r="C996" t="s">
        <v>1407</v>
      </c>
      <c r="D996" s="281">
        <v>42208</v>
      </c>
      <c r="E996" s="8">
        <v>883591</v>
      </c>
      <c r="F996" s="13" t="s">
        <v>16</v>
      </c>
      <c r="G996" s="284" t="s">
        <v>266</v>
      </c>
      <c r="H996" s="40">
        <v>300</v>
      </c>
      <c r="I996" s="40">
        <v>-362.9</v>
      </c>
      <c r="J996" s="40">
        <v>0</v>
      </c>
      <c r="K996" s="40">
        <v>-62.9</v>
      </c>
      <c r="L996" s="40">
        <v>1</v>
      </c>
    </row>
    <row r="997" spans="2:12" hidden="1" outlineLevel="2" x14ac:dyDescent="0.25">
      <c r="B997" s="8">
        <v>1454415</v>
      </c>
      <c r="C997" t="s">
        <v>1417</v>
      </c>
      <c r="D997" s="281">
        <v>42208</v>
      </c>
      <c r="E997" s="8">
        <v>842262</v>
      </c>
      <c r="F997" s="13" t="s">
        <v>16</v>
      </c>
      <c r="G997" s="284" t="s">
        <v>266</v>
      </c>
      <c r="H997" s="40">
        <v>300</v>
      </c>
      <c r="I997" s="40">
        <v>-362.9</v>
      </c>
      <c r="J997" s="40">
        <v>0</v>
      </c>
      <c r="K997" s="40">
        <v>-62.9</v>
      </c>
      <c r="L997" s="40">
        <v>1</v>
      </c>
    </row>
    <row r="998" spans="2:12" hidden="1" outlineLevel="2" x14ac:dyDescent="0.25">
      <c r="B998" s="8">
        <v>1731911</v>
      </c>
      <c r="C998" t="s">
        <v>1465</v>
      </c>
      <c r="D998" s="281">
        <v>42208</v>
      </c>
      <c r="E998" s="8">
        <v>691450</v>
      </c>
      <c r="F998" s="13" t="s">
        <v>16</v>
      </c>
      <c r="G998" s="284" t="s">
        <v>266</v>
      </c>
      <c r="H998" s="40">
        <v>300</v>
      </c>
      <c r="I998" s="40">
        <v>-362.9</v>
      </c>
      <c r="J998" s="40">
        <v>0</v>
      </c>
      <c r="K998" s="40">
        <v>-62.9</v>
      </c>
      <c r="L998" s="40">
        <v>1</v>
      </c>
    </row>
    <row r="999" spans="2:12" hidden="1" outlineLevel="2" x14ac:dyDescent="0.25">
      <c r="B999" s="8">
        <v>1733950</v>
      </c>
      <c r="C999" t="s">
        <v>1468</v>
      </c>
      <c r="D999" s="281">
        <v>42208</v>
      </c>
      <c r="E999" s="8">
        <v>699556</v>
      </c>
      <c r="F999" s="13" t="s">
        <v>16</v>
      </c>
      <c r="G999" s="284" t="s">
        <v>266</v>
      </c>
      <c r="H999" s="40">
        <v>1522</v>
      </c>
      <c r="I999" s="40">
        <v>-362.9</v>
      </c>
      <c r="J999" s="40">
        <v>-1159.0999999999999</v>
      </c>
      <c r="K999" s="40">
        <v>0</v>
      </c>
      <c r="L999" s="40">
        <v>1</v>
      </c>
    </row>
    <row r="1000" spans="2:12" hidden="1" outlineLevel="2" x14ac:dyDescent="0.25">
      <c r="B1000" s="8">
        <v>827042</v>
      </c>
      <c r="C1000" t="s">
        <v>1370</v>
      </c>
      <c r="D1000" s="281">
        <v>42208</v>
      </c>
      <c r="E1000" s="8">
        <v>857888</v>
      </c>
      <c r="F1000" s="13" t="s">
        <v>16</v>
      </c>
      <c r="G1000" s="284" t="s">
        <v>266</v>
      </c>
      <c r="H1000" s="40">
        <v>300</v>
      </c>
      <c r="I1000" s="40">
        <v>-359.9</v>
      </c>
      <c r="J1000" s="40">
        <v>59.9</v>
      </c>
      <c r="K1000" s="40">
        <v>0</v>
      </c>
      <c r="L1000" s="40">
        <v>1</v>
      </c>
    </row>
    <row r="1001" spans="2:12" hidden="1" outlineLevel="2" x14ac:dyDescent="0.25">
      <c r="B1001" s="8">
        <v>1297740</v>
      </c>
      <c r="C1001" t="s">
        <v>1402</v>
      </c>
      <c r="D1001" s="281">
        <v>42209</v>
      </c>
      <c r="E1001" s="8">
        <v>739053</v>
      </c>
      <c r="F1001" s="13" t="s">
        <v>16</v>
      </c>
      <c r="G1001" s="284" t="s">
        <v>266</v>
      </c>
      <c r="H1001" s="40">
        <v>300</v>
      </c>
      <c r="I1001" s="40">
        <v>-362.9</v>
      </c>
      <c r="J1001" s="40">
        <v>0</v>
      </c>
      <c r="K1001" s="40">
        <v>-62.9</v>
      </c>
      <c r="L1001" s="40">
        <v>1</v>
      </c>
    </row>
    <row r="1002" spans="2:12" hidden="1" outlineLevel="2" x14ac:dyDescent="0.25">
      <c r="B1002" s="8">
        <v>1338647</v>
      </c>
      <c r="C1002" t="s">
        <v>1407</v>
      </c>
      <c r="D1002" s="281">
        <v>42209</v>
      </c>
      <c r="E1002" s="8">
        <v>883591</v>
      </c>
      <c r="F1002" s="13" t="s">
        <v>16</v>
      </c>
      <c r="G1002" s="284" t="s">
        <v>266</v>
      </c>
      <c r="H1002" s="40">
        <v>300</v>
      </c>
      <c r="I1002" s="40">
        <v>-362.9</v>
      </c>
      <c r="J1002" s="40">
        <v>0</v>
      </c>
      <c r="K1002" s="40">
        <v>-62.9</v>
      </c>
      <c r="L1002" s="40">
        <v>1</v>
      </c>
    </row>
    <row r="1003" spans="2:12" hidden="1" outlineLevel="2" x14ac:dyDescent="0.25">
      <c r="B1003" s="8">
        <v>1454415</v>
      </c>
      <c r="C1003" t="s">
        <v>1417</v>
      </c>
      <c r="D1003" s="281">
        <v>42209</v>
      </c>
      <c r="E1003" s="8">
        <v>842262</v>
      </c>
      <c r="F1003" s="13" t="s">
        <v>16</v>
      </c>
      <c r="G1003" s="284" t="s">
        <v>266</v>
      </c>
      <c r="H1003" s="40">
        <v>300</v>
      </c>
      <c r="I1003" s="40">
        <v>-362.9</v>
      </c>
      <c r="J1003" s="40">
        <v>0</v>
      </c>
      <c r="K1003" s="40">
        <v>-62.9</v>
      </c>
      <c r="L1003" s="40">
        <v>1</v>
      </c>
    </row>
    <row r="1004" spans="2:12" hidden="1" outlineLevel="2" x14ac:dyDescent="0.25">
      <c r="B1004" s="8">
        <v>1731911</v>
      </c>
      <c r="C1004" t="s">
        <v>1465</v>
      </c>
      <c r="D1004" s="281">
        <v>42209</v>
      </c>
      <c r="E1004" s="8">
        <v>691450</v>
      </c>
      <c r="F1004" s="13" t="s">
        <v>16</v>
      </c>
      <c r="G1004" s="284" t="s">
        <v>266</v>
      </c>
      <c r="H1004" s="40">
        <v>300</v>
      </c>
      <c r="I1004" s="40">
        <v>-362.9</v>
      </c>
      <c r="J1004" s="40">
        <v>0</v>
      </c>
      <c r="K1004" s="40">
        <v>-62.9</v>
      </c>
      <c r="L1004" s="40">
        <v>1</v>
      </c>
    </row>
    <row r="1005" spans="2:12" hidden="1" outlineLevel="2" x14ac:dyDescent="0.25">
      <c r="B1005" s="8">
        <v>1733950</v>
      </c>
      <c r="C1005" t="s">
        <v>1468</v>
      </c>
      <c r="D1005" s="281">
        <v>42209</v>
      </c>
      <c r="E1005" s="8">
        <v>699556</v>
      </c>
      <c r="F1005" s="13" t="s">
        <v>16</v>
      </c>
      <c r="G1005" s="284" t="s">
        <v>266</v>
      </c>
      <c r="H1005" s="40">
        <v>1522</v>
      </c>
      <c r="I1005" s="40">
        <v>-362.9</v>
      </c>
      <c r="J1005" s="40">
        <v>-1159.0999999999999</v>
      </c>
      <c r="K1005" s="40">
        <v>0</v>
      </c>
      <c r="L1005" s="40">
        <v>1</v>
      </c>
    </row>
    <row r="1006" spans="2:12" hidden="1" outlineLevel="2" x14ac:dyDescent="0.25">
      <c r="B1006" s="8">
        <v>827042</v>
      </c>
      <c r="C1006" t="s">
        <v>1370</v>
      </c>
      <c r="D1006" s="281">
        <v>42209</v>
      </c>
      <c r="E1006" s="8">
        <v>857888</v>
      </c>
      <c r="F1006" s="13" t="s">
        <v>16</v>
      </c>
      <c r="G1006" s="284" t="s">
        <v>266</v>
      </c>
      <c r="H1006" s="40">
        <v>300</v>
      </c>
      <c r="I1006" s="40">
        <v>-359.9</v>
      </c>
      <c r="J1006" s="40">
        <v>59.9</v>
      </c>
      <c r="K1006" s="40">
        <v>0</v>
      </c>
      <c r="L1006" s="40">
        <v>1</v>
      </c>
    </row>
    <row r="1007" spans="2:12" hidden="1" outlineLevel="2" x14ac:dyDescent="0.25">
      <c r="B1007" s="8">
        <v>827042</v>
      </c>
      <c r="C1007" t="s">
        <v>1370</v>
      </c>
      <c r="D1007" s="281">
        <v>42212</v>
      </c>
      <c r="E1007" s="8">
        <v>857888</v>
      </c>
      <c r="F1007" s="13" t="s">
        <v>16</v>
      </c>
      <c r="G1007" s="284" t="s">
        <v>266</v>
      </c>
      <c r="H1007" s="40">
        <v>743</v>
      </c>
      <c r="I1007" s="40">
        <v>-531.38</v>
      </c>
      <c r="J1007" s="40">
        <v>-211.62</v>
      </c>
      <c r="K1007" s="40">
        <v>0</v>
      </c>
      <c r="L1007" s="40">
        <v>1</v>
      </c>
    </row>
    <row r="1008" spans="2:12" hidden="1" outlineLevel="2" x14ac:dyDescent="0.25">
      <c r="B1008" s="8">
        <v>1297740</v>
      </c>
      <c r="C1008" t="s">
        <v>1402</v>
      </c>
      <c r="D1008" s="281">
        <v>42212</v>
      </c>
      <c r="E1008" s="8">
        <v>739053</v>
      </c>
      <c r="F1008" s="13" t="s">
        <v>16</v>
      </c>
      <c r="G1008" s="284" t="s">
        <v>266</v>
      </c>
      <c r="H1008" s="40">
        <v>743</v>
      </c>
      <c r="I1008" s="40">
        <v>-531.38</v>
      </c>
      <c r="J1008" s="40">
        <v>-211.62</v>
      </c>
      <c r="K1008" s="40">
        <v>0</v>
      </c>
      <c r="L1008" s="40">
        <v>1</v>
      </c>
    </row>
    <row r="1009" spans="2:12" hidden="1" outlineLevel="2" x14ac:dyDescent="0.25">
      <c r="B1009" s="8">
        <v>1338647</v>
      </c>
      <c r="C1009" t="s">
        <v>1407</v>
      </c>
      <c r="D1009" s="281">
        <v>42212</v>
      </c>
      <c r="E1009" s="8">
        <v>883591</v>
      </c>
      <c r="F1009" s="13" t="s">
        <v>16</v>
      </c>
      <c r="G1009" s="284" t="s">
        <v>266</v>
      </c>
      <c r="H1009" s="40">
        <v>743</v>
      </c>
      <c r="I1009" s="40">
        <v>-531.38</v>
      </c>
      <c r="J1009" s="40">
        <v>-211.62</v>
      </c>
      <c r="K1009" s="40">
        <v>0</v>
      </c>
      <c r="L1009" s="40">
        <v>1</v>
      </c>
    </row>
    <row r="1010" spans="2:12" hidden="1" outlineLevel="2" x14ac:dyDescent="0.25">
      <c r="B1010" s="8">
        <v>1454415</v>
      </c>
      <c r="C1010" t="s">
        <v>1417</v>
      </c>
      <c r="D1010" s="281">
        <v>42212</v>
      </c>
      <c r="E1010" s="8">
        <v>842262</v>
      </c>
      <c r="F1010" s="13" t="s">
        <v>16</v>
      </c>
      <c r="G1010" s="284" t="s">
        <v>266</v>
      </c>
      <c r="H1010" s="40">
        <v>743</v>
      </c>
      <c r="I1010" s="40">
        <v>-531.38</v>
      </c>
      <c r="J1010" s="40">
        <v>-211.62</v>
      </c>
      <c r="K1010" s="40">
        <v>0</v>
      </c>
      <c r="L1010" s="40">
        <v>1</v>
      </c>
    </row>
    <row r="1011" spans="2:12" hidden="1" outlineLevel="2" x14ac:dyDescent="0.25">
      <c r="B1011" s="8">
        <v>1731911</v>
      </c>
      <c r="C1011" t="s">
        <v>1465</v>
      </c>
      <c r="D1011" s="281">
        <v>42212</v>
      </c>
      <c r="E1011" s="8">
        <v>691450</v>
      </c>
      <c r="F1011" s="13" t="s">
        <v>16</v>
      </c>
      <c r="G1011" s="284" t="s">
        <v>266</v>
      </c>
      <c r="H1011" s="40">
        <v>835.6</v>
      </c>
      <c r="I1011" s="40">
        <v>-531.38</v>
      </c>
      <c r="J1011" s="40">
        <v>-304.22000000000003</v>
      </c>
      <c r="K1011" s="40">
        <v>0</v>
      </c>
      <c r="L1011" s="40">
        <v>1</v>
      </c>
    </row>
    <row r="1012" spans="2:12" hidden="1" outlineLevel="2" x14ac:dyDescent="0.25">
      <c r="B1012" s="8">
        <v>1429370</v>
      </c>
      <c r="C1012" t="s">
        <v>1414</v>
      </c>
      <c r="D1012" s="281">
        <v>42213</v>
      </c>
      <c r="E1012" s="8">
        <v>661108</v>
      </c>
      <c r="F1012" s="13" t="s">
        <v>16</v>
      </c>
      <c r="G1012" s="284" t="s">
        <v>266</v>
      </c>
      <c r="H1012" s="40">
        <v>10437.4</v>
      </c>
      <c r="I1012" s="40">
        <v>-2310.85</v>
      </c>
      <c r="J1012" s="40">
        <v>-8126.55</v>
      </c>
      <c r="K1012" s="40">
        <v>0</v>
      </c>
      <c r="L1012" s="40">
        <v>1</v>
      </c>
    </row>
    <row r="1013" spans="2:12" hidden="1" outlineLevel="2" x14ac:dyDescent="0.25">
      <c r="B1013" s="8">
        <v>827042</v>
      </c>
      <c r="C1013" t="s">
        <v>1370</v>
      </c>
      <c r="D1013" s="281">
        <v>42213</v>
      </c>
      <c r="E1013" s="8">
        <v>857888</v>
      </c>
      <c r="F1013" s="13" t="s">
        <v>16</v>
      </c>
      <c r="G1013" s="284" t="s">
        <v>266</v>
      </c>
      <c r="H1013" s="40">
        <v>300</v>
      </c>
      <c r="I1013" s="40">
        <v>-362.9</v>
      </c>
      <c r="J1013" s="40">
        <v>62.9</v>
      </c>
      <c r="K1013" s="40">
        <v>0</v>
      </c>
      <c r="L1013" s="40">
        <v>1</v>
      </c>
    </row>
    <row r="1014" spans="2:12" hidden="1" outlineLevel="2" x14ac:dyDescent="0.25">
      <c r="B1014" s="8">
        <v>1297740</v>
      </c>
      <c r="C1014" t="s">
        <v>1402</v>
      </c>
      <c r="D1014" s="281">
        <v>42213</v>
      </c>
      <c r="E1014" s="8">
        <v>739053</v>
      </c>
      <c r="F1014" s="13" t="s">
        <v>16</v>
      </c>
      <c r="G1014" s="284" t="s">
        <v>266</v>
      </c>
      <c r="H1014" s="40">
        <v>300</v>
      </c>
      <c r="I1014" s="40">
        <v>-362.9</v>
      </c>
      <c r="J1014" s="40">
        <v>0</v>
      </c>
      <c r="K1014" s="40">
        <v>-62.9</v>
      </c>
      <c r="L1014" s="40">
        <v>1</v>
      </c>
    </row>
    <row r="1015" spans="2:12" hidden="1" outlineLevel="2" x14ac:dyDescent="0.25">
      <c r="B1015" s="8">
        <v>1338647</v>
      </c>
      <c r="C1015" t="s">
        <v>1407</v>
      </c>
      <c r="D1015" s="281">
        <v>42213</v>
      </c>
      <c r="E1015" s="8">
        <v>883591</v>
      </c>
      <c r="F1015" s="13" t="s">
        <v>16</v>
      </c>
      <c r="G1015" s="284" t="s">
        <v>266</v>
      </c>
      <c r="H1015" s="40">
        <v>392.6</v>
      </c>
      <c r="I1015" s="40">
        <v>-362.9</v>
      </c>
      <c r="J1015" s="40">
        <v>-29.7</v>
      </c>
      <c r="K1015" s="40">
        <v>0</v>
      </c>
      <c r="L1015" s="40">
        <v>1</v>
      </c>
    </row>
    <row r="1016" spans="2:12" hidden="1" outlineLevel="2" x14ac:dyDescent="0.25">
      <c r="B1016" s="8">
        <v>1454415</v>
      </c>
      <c r="C1016" t="s">
        <v>1417</v>
      </c>
      <c r="D1016" s="281">
        <v>42213</v>
      </c>
      <c r="E1016" s="8">
        <v>842262</v>
      </c>
      <c r="F1016" s="13" t="s">
        <v>16</v>
      </c>
      <c r="G1016" s="284" t="s">
        <v>266</v>
      </c>
      <c r="H1016" s="40">
        <v>300</v>
      </c>
      <c r="I1016" s="40">
        <v>-362.9</v>
      </c>
      <c r="J1016" s="40">
        <v>0</v>
      </c>
      <c r="K1016" s="40">
        <v>-62.9</v>
      </c>
      <c r="L1016" s="40">
        <v>1</v>
      </c>
    </row>
    <row r="1017" spans="2:12" hidden="1" outlineLevel="2" x14ac:dyDescent="0.25">
      <c r="B1017" s="8">
        <v>1731911</v>
      </c>
      <c r="C1017" t="s">
        <v>1465</v>
      </c>
      <c r="D1017" s="281">
        <v>42213</v>
      </c>
      <c r="E1017" s="8">
        <v>691450</v>
      </c>
      <c r="F1017" s="13" t="s">
        <v>16</v>
      </c>
      <c r="G1017" s="284" t="s">
        <v>266</v>
      </c>
      <c r="H1017" s="40">
        <v>300</v>
      </c>
      <c r="I1017" s="40">
        <v>-362.9</v>
      </c>
      <c r="J1017" s="40">
        <v>0</v>
      </c>
      <c r="K1017" s="40">
        <v>-62.9</v>
      </c>
      <c r="L1017" s="40">
        <v>1</v>
      </c>
    </row>
    <row r="1018" spans="2:12" hidden="1" outlineLevel="2" x14ac:dyDescent="0.25">
      <c r="B1018" s="8">
        <v>1733950</v>
      </c>
      <c r="C1018" t="s">
        <v>1468</v>
      </c>
      <c r="D1018" s="281">
        <v>42213</v>
      </c>
      <c r="E1018" s="8">
        <v>699556</v>
      </c>
      <c r="F1018" s="13" t="s">
        <v>16</v>
      </c>
      <c r="G1018" s="284" t="s">
        <v>266</v>
      </c>
      <c r="H1018" s="40">
        <v>1522</v>
      </c>
      <c r="I1018" s="40">
        <v>-362.9</v>
      </c>
      <c r="J1018" s="40">
        <v>-1159.0999999999999</v>
      </c>
      <c r="K1018" s="40">
        <v>0</v>
      </c>
      <c r="L1018" s="40">
        <v>1</v>
      </c>
    </row>
    <row r="1019" spans="2:12" hidden="1" outlineLevel="2" x14ac:dyDescent="0.25">
      <c r="B1019" s="8">
        <v>827042</v>
      </c>
      <c r="C1019" t="s">
        <v>1370</v>
      </c>
      <c r="D1019" s="281">
        <v>42214</v>
      </c>
      <c r="E1019" s="8">
        <v>857888</v>
      </c>
      <c r="F1019" s="13" t="s">
        <v>16</v>
      </c>
      <c r="G1019" s="284" t="s">
        <v>266</v>
      </c>
      <c r="H1019" s="40">
        <v>300</v>
      </c>
      <c r="I1019" s="40">
        <v>-362.9</v>
      </c>
      <c r="J1019" s="40">
        <v>62.9</v>
      </c>
      <c r="K1019" s="40">
        <v>0</v>
      </c>
      <c r="L1019" s="40">
        <v>1</v>
      </c>
    </row>
    <row r="1020" spans="2:12" hidden="1" outlineLevel="2" x14ac:dyDescent="0.25">
      <c r="B1020" s="8">
        <v>1297740</v>
      </c>
      <c r="C1020" t="s">
        <v>1402</v>
      </c>
      <c r="D1020" s="281">
        <v>42214</v>
      </c>
      <c r="E1020" s="8">
        <v>739053</v>
      </c>
      <c r="F1020" s="13" t="s">
        <v>16</v>
      </c>
      <c r="G1020" s="284" t="s">
        <v>266</v>
      </c>
      <c r="H1020" s="40">
        <v>300</v>
      </c>
      <c r="I1020" s="40">
        <v>-362.9</v>
      </c>
      <c r="J1020" s="40">
        <v>0</v>
      </c>
      <c r="K1020" s="40">
        <v>-62.9</v>
      </c>
      <c r="L1020" s="40">
        <v>1</v>
      </c>
    </row>
    <row r="1021" spans="2:12" hidden="1" outlineLevel="2" x14ac:dyDescent="0.25">
      <c r="B1021" s="8">
        <v>1338647</v>
      </c>
      <c r="C1021" t="s">
        <v>1407</v>
      </c>
      <c r="D1021" s="281">
        <v>42214</v>
      </c>
      <c r="E1021" s="8">
        <v>883591</v>
      </c>
      <c r="F1021" s="13" t="s">
        <v>16</v>
      </c>
      <c r="G1021" s="284" t="s">
        <v>266</v>
      </c>
      <c r="H1021" s="40">
        <v>300</v>
      </c>
      <c r="I1021" s="40">
        <v>-362.9</v>
      </c>
      <c r="J1021" s="40">
        <v>0</v>
      </c>
      <c r="K1021" s="40">
        <v>-62.9</v>
      </c>
      <c r="L1021" s="40">
        <v>1</v>
      </c>
    </row>
    <row r="1022" spans="2:12" hidden="1" outlineLevel="2" x14ac:dyDescent="0.25">
      <c r="B1022" s="8">
        <v>1454415</v>
      </c>
      <c r="C1022" t="s">
        <v>1417</v>
      </c>
      <c r="D1022" s="281">
        <v>42214</v>
      </c>
      <c r="E1022" s="8">
        <v>842262</v>
      </c>
      <c r="F1022" s="13" t="s">
        <v>16</v>
      </c>
      <c r="G1022" s="284" t="s">
        <v>266</v>
      </c>
      <c r="H1022" s="40">
        <v>300</v>
      </c>
      <c r="I1022" s="40">
        <v>-362.9</v>
      </c>
      <c r="J1022" s="40">
        <v>0</v>
      </c>
      <c r="K1022" s="40">
        <v>-62.9</v>
      </c>
      <c r="L1022" s="40">
        <v>1</v>
      </c>
    </row>
    <row r="1023" spans="2:12" hidden="1" outlineLevel="2" x14ac:dyDescent="0.25">
      <c r="B1023" s="8">
        <v>1733950</v>
      </c>
      <c r="C1023" t="s">
        <v>1468</v>
      </c>
      <c r="D1023" s="281">
        <v>42214</v>
      </c>
      <c r="E1023" s="8">
        <v>699556</v>
      </c>
      <c r="F1023" s="13" t="s">
        <v>16</v>
      </c>
      <c r="G1023" s="284" t="s">
        <v>266</v>
      </c>
      <c r="H1023" s="40">
        <v>1522</v>
      </c>
      <c r="I1023" s="40">
        <v>-362.9</v>
      </c>
      <c r="J1023" s="40">
        <v>-1159.0999999999999</v>
      </c>
      <c r="K1023" s="40">
        <v>0</v>
      </c>
      <c r="L1023" s="40">
        <v>1</v>
      </c>
    </row>
    <row r="1024" spans="2:12" hidden="1" outlineLevel="2" x14ac:dyDescent="0.25">
      <c r="B1024" s="8">
        <v>1731911</v>
      </c>
      <c r="C1024" t="s">
        <v>1465</v>
      </c>
      <c r="D1024" s="281">
        <v>42214</v>
      </c>
      <c r="E1024" s="8">
        <v>691450</v>
      </c>
      <c r="F1024" s="13" t="s">
        <v>16</v>
      </c>
      <c r="G1024" s="284" t="s">
        <v>266</v>
      </c>
      <c r="H1024" s="40">
        <v>300</v>
      </c>
      <c r="I1024" s="40">
        <v>-362.9</v>
      </c>
      <c r="J1024" s="40">
        <v>0</v>
      </c>
      <c r="K1024" s="40">
        <v>-62.9</v>
      </c>
      <c r="L1024" s="40">
        <v>1</v>
      </c>
    </row>
    <row r="1025" spans="2:12" hidden="1" outlineLevel="2" x14ac:dyDescent="0.25">
      <c r="B1025" s="8">
        <v>1297740</v>
      </c>
      <c r="C1025" t="s">
        <v>1402</v>
      </c>
      <c r="D1025" s="281">
        <v>42215</v>
      </c>
      <c r="E1025" s="8">
        <v>739053</v>
      </c>
      <c r="F1025" s="13" t="s">
        <v>16</v>
      </c>
      <c r="G1025" s="284" t="s">
        <v>266</v>
      </c>
      <c r="H1025" s="40">
        <v>936.2</v>
      </c>
      <c r="I1025" s="40">
        <v>-736.53</v>
      </c>
      <c r="J1025" s="40">
        <v>-199.67</v>
      </c>
      <c r="K1025" s="40">
        <v>0</v>
      </c>
      <c r="L1025" s="40">
        <v>1</v>
      </c>
    </row>
    <row r="1026" spans="2:12" hidden="1" outlineLevel="2" x14ac:dyDescent="0.25">
      <c r="B1026" s="8">
        <v>827042</v>
      </c>
      <c r="C1026" t="s">
        <v>1370</v>
      </c>
      <c r="D1026" s="281">
        <v>42215</v>
      </c>
      <c r="E1026" s="8">
        <v>857888</v>
      </c>
      <c r="F1026" s="13" t="s">
        <v>16</v>
      </c>
      <c r="G1026" s="284" t="s">
        <v>266</v>
      </c>
      <c r="H1026" s="40">
        <v>300</v>
      </c>
      <c r="I1026" s="40">
        <v>-362.9</v>
      </c>
      <c r="J1026" s="40">
        <v>62.9</v>
      </c>
      <c r="K1026" s="40">
        <v>0</v>
      </c>
      <c r="L1026" s="40">
        <v>1</v>
      </c>
    </row>
    <row r="1027" spans="2:12" hidden="1" outlineLevel="2" x14ac:dyDescent="0.25">
      <c r="B1027" s="8">
        <v>1338647</v>
      </c>
      <c r="C1027" t="s">
        <v>1407</v>
      </c>
      <c r="D1027" s="281">
        <v>42215</v>
      </c>
      <c r="E1027" s="8">
        <v>883591</v>
      </c>
      <c r="F1027" s="13" t="s">
        <v>16</v>
      </c>
      <c r="G1027" s="284" t="s">
        <v>266</v>
      </c>
      <c r="H1027" s="40">
        <v>300</v>
      </c>
      <c r="I1027" s="40">
        <v>-362.9</v>
      </c>
      <c r="J1027" s="40">
        <v>0</v>
      </c>
      <c r="K1027" s="40">
        <v>-62.9</v>
      </c>
      <c r="L1027" s="40">
        <v>1</v>
      </c>
    </row>
    <row r="1028" spans="2:12" hidden="1" outlineLevel="2" x14ac:dyDescent="0.25">
      <c r="B1028" s="8">
        <v>1731911</v>
      </c>
      <c r="C1028" t="s">
        <v>1465</v>
      </c>
      <c r="D1028" s="281">
        <v>42215</v>
      </c>
      <c r="E1028" s="8">
        <v>691450</v>
      </c>
      <c r="F1028" s="13" t="s">
        <v>16</v>
      </c>
      <c r="G1028" s="284" t="s">
        <v>266</v>
      </c>
      <c r="H1028" s="40">
        <v>300</v>
      </c>
      <c r="I1028" s="40">
        <v>-362.9</v>
      </c>
      <c r="J1028" s="40">
        <v>0</v>
      </c>
      <c r="K1028" s="40">
        <v>-62.9</v>
      </c>
      <c r="L1028" s="40">
        <v>1</v>
      </c>
    </row>
    <row r="1029" spans="2:12" hidden="1" outlineLevel="2" x14ac:dyDescent="0.25">
      <c r="B1029" s="8">
        <v>1733950</v>
      </c>
      <c r="C1029" t="s">
        <v>1468</v>
      </c>
      <c r="D1029" s="281">
        <v>42215</v>
      </c>
      <c r="E1029" s="8">
        <v>699556</v>
      </c>
      <c r="F1029" s="13" t="s">
        <v>16</v>
      </c>
      <c r="G1029" s="284" t="s">
        <v>266</v>
      </c>
      <c r="H1029" s="40">
        <v>1522</v>
      </c>
      <c r="I1029" s="40">
        <v>-362.9</v>
      </c>
      <c r="J1029" s="40">
        <v>-1159.0999999999999</v>
      </c>
      <c r="K1029" s="40">
        <v>0</v>
      </c>
      <c r="L1029" s="40">
        <v>1</v>
      </c>
    </row>
    <row r="1030" spans="2:12" hidden="1" outlineLevel="2" x14ac:dyDescent="0.25">
      <c r="B1030" s="8">
        <v>1738476</v>
      </c>
      <c r="C1030" t="s">
        <v>1470</v>
      </c>
      <c r="D1030" s="281">
        <v>42215</v>
      </c>
      <c r="E1030" s="8">
        <v>641500</v>
      </c>
      <c r="F1030" s="13" t="s">
        <v>16</v>
      </c>
      <c r="G1030" s="284" t="s">
        <v>266</v>
      </c>
      <c r="H1030" s="40">
        <v>300</v>
      </c>
      <c r="I1030" s="40">
        <v>-147.34</v>
      </c>
      <c r="J1030" s="40">
        <v>-149.66</v>
      </c>
      <c r="K1030" s="40">
        <v>3</v>
      </c>
      <c r="L1030" s="40">
        <v>1</v>
      </c>
    </row>
    <row r="1031" spans="2:12" hidden="1" outlineLevel="2" x14ac:dyDescent="0.25">
      <c r="B1031" s="8">
        <v>827042</v>
      </c>
      <c r="C1031" t="s">
        <v>1370</v>
      </c>
      <c r="D1031" s="281">
        <v>42216</v>
      </c>
      <c r="E1031" s="8">
        <v>857888</v>
      </c>
      <c r="F1031" s="13" t="s">
        <v>16</v>
      </c>
      <c r="G1031" s="284" t="s">
        <v>266</v>
      </c>
      <c r="H1031" s="40">
        <v>300</v>
      </c>
      <c r="I1031" s="40">
        <v>-362.9</v>
      </c>
      <c r="J1031" s="40">
        <v>62.9</v>
      </c>
      <c r="K1031" s="40">
        <v>0</v>
      </c>
      <c r="L1031" s="40">
        <v>1</v>
      </c>
    </row>
    <row r="1032" spans="2:12" hidden="1" outlineLevel="2" x14ac:dyDescent="0.25">
      <c r="B1032" s="8">
        <v>1297740</v>
      </c>
      <c r="C1032" t="s">
        <v>1402</v>
      </c>
      <c r="D1032" s="281">
        <v>42216</v>
      </c>
      <c r="E1032" s="8">
        <v>739053</v>
      </c>
      <c r="F1032" s="13" t="s">
        <v>16</v>
      </c>
      <c r="G1032" s="284" t="s">
        <v>266</v>
      </c>
      <c r="H1032" s="40">
        <v>300</v>
      </c>
      <c r="I1032" s="40">
        <v>-362.9</v>
      </c>
      <c r="J1032" s="40">
        <v>0</v>
      </c>
      <c r="K1032" s="40">
        <v>-62.9</v>
      </c>
      <c r="L1032" s="40">
        <v>1</v>
      </c>
    </row>
    <row r="1033" spans="2:12" hidden="1" outlineLevel="2" x14ac:dyDescent="0.25">
      <c r="B1033" s="8">
        <v>1338647</v>
      </c>
      <c r="C1033" t="s">
        <v>1407</v>
      </c>
      <c r="D1033" s="281">
        <v>42216</v>
      </c>
      <c r="E1033" s="8">
        <v>883591</v>
      </c>
      <c r="F1033" s="13" t="s">
        <v>16</v>
      </c>
      <c r="G1033" s="284" t="s">
        <v>266</v>
      </c>
      <c r="H1033" s="40">
        <v>300</v>
      </c>
      <c r="I1033" s="40">
        <v>-362.9</v>
      </c>
      <c r="J1033" s="40">
        <v>0</v>
      </c>
      <c r="K1033" s="40">
        <v>-62.9</v>
      </c>
      <c r="L1033" s="40">
        <v>1</v>
      </c>
    </row>
    <row r="1034" spans="2:12" hidden="1" outlineLevel="2" x14ac:dyDescent="0.25">
      <c r="B1034" s="8">
        <v>1454415</v>
      </c>
      <c r="C1034" t="s">
        <v>1417</v>
      </c>
      <c r="D1034" s="281">
        <v>42216</v>
      </c>
      <c r="E1034" s="8">
        <v>842262</v>
      </c>
      <c r="F1034" s="13" t="s">
        <v>16</v>
      </c>
      <c r="G1034" s="284" t="s">
        <v>266</v>
      </c>
      <c r="H1034" s="40">
        <v>300</v>
      </c>
      <c r="I1034" s="40">
        <v>-362.9</v>
      </c>
      <c r="J1034" s="40">
        <v>0</v>
      </c>
      <c r="K1034" s="40">
        <v>-62.9</v>
      </c>
      <c r="L1034" s="40">
        <v>1</v>
      </c>
    </row>
    <row r="1035" spans="2:12" hidden="1" outlineLevel="2" x14ac:dyDescent="0.25">
      <c r="B1035" s="8">
        <v>1731911</v>
      </c>
      <c r="C1035" t="s">
        <v>1465</v>
      </c>
      <c r="D1035" s="281">
        <v>42216</v>
      </c>
      <c r="E1035" s="8">
        <v>691450</v>
      </c>
      <c r="F1035" s="13" t="s">
        <v>16</v>
      </c>
      <c r="G1035" s="284" t="s">
        <v>266</v>
      </c>
      <c r="H1035" s="40">
        <v>300</v>
      </c>
      <c r="I1035" s="40">
        <v>-362.9</v>
      </c>
      <c r="J1035" s="40">
        <v>0</v>
      </c>
      <c r="K1035" s="40">
        <v>-62.9</v>
      </c>
      <c r="L1035" s="40">
        <v>1</v>
      </c>
    </row>
    <row r="1036" spans="2:12" hidden="1" outlineLevel="2" x14ac:dyDescent="0.25">
      <c r="B1036" s="8">
        <v>1733950</v>
      </c>
      <c r="C1036" t="s">
        <v>1468</v>
      </c>
      <c r="D1036" s="281">
        <v>42216</v>
      </c>
      <c r="E1036" s="8">
        <v>699556</v>
      </c>
      <c r="F1036" s="13" t="s">
        <v>16</v>
      </c>
      <c r="G1036" s="284" t="s">
        <v>266</v>
      </c>
      <c r="H1036" s="40">
        <v>1522</v>
      </c>
      <c r="I1036" s="40">
        <v>-362.9</v>
      </c>
      <c r="J1036" s="40">
        <v>-1159.0999999999999</v>
      </c>
      <c r="K1036" s="40">
        <v>0</v>
      </c>
      <c r="L1036" s="40">
        <v>1</v>
      </c>
    </row>
    <row r="1037" spans="2:12" hidden="1" outlineLevel="2" x14ac:dyDescent="0.25">
      <c r="B1037" s="8">
        <v>1738476</v>
      </c>
      <c r="C1037" t="s">
        <v>1470</v>
      </c>
      <c r="D1037" s="281">
        <v>42216</v>
      </c>
      <c r="E1037" s="8">
        <v>641500</v>
      </c>
      <c r="F1037" s="13" t="s">
        <v>16</v>
      </c>
      <c r="G1037" s="284" t="s">
        <v>266</v>
      </c>
      <c r="H1037" s="40">
        <v>300</v>
      </c>
      <c r="I1037" s="40">
        <v>-147.34</v>
      </c>
      <c r="J1037" s="40">
        <v>-149.66</v>
      </c>
      <c r="K1037" s="40">
        <v>3</v>
      </c>
      <c r="L1037" s="40">
        <v>1</v>
      </c>
    </row>
    <row r="1038" spans="2:12" hidden="1" outlineLevel="2" x14ac:dyDescent="0.25">
      <c r="B1038" s="8">
        <v>1429370</v>
      </c>
      <c r="C1038" t="s">
        <v>1414</v>
      </c>
      <c r="D1038" s="281">
        <v>42219</v>
      </c>
      <c r="E1038" s="8">
        <v>661108</v>
      </c>
      <c r="F1038" s="13" t="s">
        <v>16</v>
      </c>
      <c r="G1038" s="284" t="s">
        <v>266</v>
      </c>
      <c r="H1038" s="40">
        <v>1836.43</v>
      </c>
      <c r="I1038" s="40">
        <v>-1507.91</v>
      </c>
      <c r="J1038" s="40">
        <v>-328.52</v>
      </c>
      <c r="K1038" s="40">
        <v>0</v>
      </c>
      <c r="L1038" s="40">
        <v>1</v>
      </c>
    </row>
    <row r="1039" spans="2:12" hidden="1" outlineLevel="2" x14ac:dyDescent="0.25">
      <c r="B1039" s="8">
        <v>827042</v>
      </c>
      <c r="C1039" t="s">
        <v>1370</v>
      </c>
      <c r="D1039" s="281">
        <v>42219</v>
      </c>
      <c r="E1039" s="8">
        <v>857888</v>
      </c>
      <c r="F1039" s="13" t="s">
        <v>16</v>
      </c>
      <c r="G1039" s="284" t="s">
        <v>266</v>
      </c>
      <c r="H1039" s="40">
        <v>300</v>
      </c>
      <c r="I1039" s="40">
        <v>-362.9</v>
      </c>
      <c r="J1039" s="40">
        <v>62.9</v>
      </c>
      <c r="K1039" s="40">
        <v>0</v>
      </c>
      <c r="L1039" s="40">
        <v>1</v>
      </c>
    </row>
    <row r="1040" spans="2:12" hidden="1" outlineLevel="2" x14ac:dyDescent="0.25">
      <c r="B1040" s="8">
        <v>1338647</v>
      </c>
      <c r="C1040" t="s">
        <v>1407</v>
      </c>
      <c r="D1040" s="281">
        <v>42219</v>
      </c>
      <c r="E1040" s="8">
        <v>883591</v>
      </c>
      <c r="F1040" s="13" t="s">
        <v>16</v>
      </c>
      <c r="G1040" s="284" t="s">
        <v>266</v>
      </c>
      <c r="H1040" s="40">
        <v>300</v>
      </c>
      <c r="I1040" s="40">
        <v>-362.9</v>
      </c>
      <c r="J1040" s="40">
        <v>0</v>
      </c>
      <c r="K1040" s="40">
        <v>-62.9</v>
      </c>
      <c r="L1040" s="40">
        <v>1</v>
      </c>
    </row>
    <row r="1041" spans="2:12" hidden="1" outlineLevel="2" x14ac:dyDescent="0.25">
      <c r="B1041" s="8">
        <v>1731911</v>
      </c>
      <c r="C1041" t="s">
        <v>1465</v>
      </c>
      <c r="D1041" s="281">
        <v>42219</v>
      </c>
      <c r="E1041" s="8">
        <v>691450</v>
      </c>
      <c r="F1041" s="13" t="s">
        <v>16</v>
      </c>
      <c r="G1041" s="284" t="s">
        <v>266</v>
      </c>
      <c r="H1041" s="40">
        <v>300</v>
      </c>
      <c r="I1041" s="40">
        <v>-362.9</v>
      </c>
      <c r="J1041" s="40">
        <v>0</v>
      </c>
      <c r="K1041" s="40">
        <v>-62.9</v>
      </c>
      <c r="L1041" s="40">
        <v>1</v>
      </c>
    </row>
    <row r="1042" spans="2:12" hidden="1" outlineLevel="2" x14ac:dyDescent="0.25">
      <c r="B1042" s="8">
        <v>1738476</v>
      </c>
      <c r="C1042" t="s">
        <v>1470</v>
      </c>
      <c r="D1042" s="281">
        <v>42219</v>
      </c>
      <c r="E1042" s="8">
        <v>641500</v>
      </c>
      <c r="F1042" s="13" t="s">
        <v>16</v>
      </c>
      <c r="G1042" s="284" t="s">
        <v>266</v>
      </c>
      <c r="H1042" s="40">
        <v>300</v>
      </c>
      <c r="I1042" s="40">
        <v>-147.34</v>
      </c>
      <c r="J1042" s="40">
        <v>-149.66</v>
      </c>
      <c r="K1042" s="40">
        <v>3</v>
      </c>
      <c r="L1042" s="40">
        <v>1</v>
      </c>
    </row>
    <row r="1043" spans="2:12" hidden="1" outlineLevel="2" x14ac:dyDescent="0.25">
      <c r="B1043" s="8">
        <v>1733950</v>
      </c>
      <c r="C1043" t="s">
        <v>1468</v>
      </c>
      <c r="D1043" s="281">
        <v>42220</v>
      </c>
      <c r="E1043" s="8">
        <v>699556</v>
      </c>
      <c r="F1043" s="13" t="s">
        <v>16</v>
      </c>
      <c r="G1043" s="284" t="s">
        <v>266</v>
      </c>
      <c r="H1043" s="40">
        <v>1614.6</v>
      </c>
      <c r="I1043" s="40">
        <v>-429.9</v>
      </c>
      <c r="J1043" s="40">
        <v>-1251.7</v>
      </c>
      <c r="K1043" s="40">
        <v>-67</v>
      </c>
      <c r="L1043" s="40">
        <v>1</v>
      </c>
    </row>
    <row r="1044" spans="2:12" hidden="1" outlineLevel="2" x14ac:dyDescent="0.25">
      <c r="B1044" s="8">
        <v>827042</v>
      </c>
      <c r="C1044" t="s">
        <v>1370</v>
      </c>
      <c r="D1044" s="281">
        <v>42220</v>
      </c>
      <c r="E1044" s="8">
        <v>857888</v>
      </c>
      <c r="F1044" s="13" t="s">
        <v>16</v>
      </c>
      <c r="G1044" s="284" t="s">
        <v>266</v>
      </c>
      <c r="H1044" s="40">
        <v>300</v>
      </c>
      <c r="I1044" s="40">
        <v>-362.9</v>
      </c>
      <c r="J1044" s="40">
        <v>62.9</v>
      </c>
      <c r="K1044" s="40">
        <v>0</v>
      </c>
      <c r="L1044" s="40">
        <v>1</v>
      </c>
    </row>
    <row r="1045" spans="2:12" hidden="1" outlineLevel="2" x14ac:dyDescent="0.25">
      <c r="B1045" s="8">
        <v>1297740</v>
      </c>
      <c r="C1045" t="s">
        <v>1402</v>
      </c>
      <c r="D1045" s="281">
        <v>42220</v>
      </c>
      <c r="E1045" s="8">
        <v>739053</v>
      </c>
      <c r="F1045" s="13" t="s">
        <v>16</v>
      </c>
      <c r="G1045" s="284" t="s">
        <v>266</v>
      </c>
      <c r="H1045" s="40">
        <v>300</v>
      </c>
      <c r="I1045" s="40">
        <v>-362.9</v>
      </c>
      <c r="J1045" s="40">
        <v>0</v>
      </c>
      <c r="K1045" s="40">
        <v>-62.9</v>
      </c>
      <c r="L1045" s="40">
        <v>1</v>
      </c>
    </row>
    <row r="1046" spans="2:12" hidden="1" outlineLevel="2" x14ac:dyDescent="0.25">
      <c r="B1046" s="8">
        <v>1338647</v>
      </c>
      <c r="C1046" t="s">
        <v>1407</v>
      </c>
      <c r="D1046" s="281">
        <v>42220</v>
      </c>
      <c r="E1046" s="8">
        <v>883591</v>
      </c>
      <c r="F1046" s="13" t="s">
        <v>16</v>
      </c>
      <c r="G1046" s="284" t="s">
        <v>266</v>
      </c>
      <c r="H1046" s="40">
        <v>392.6</v>
      </c>
      <c r="I1046" s="40">
        <v>-362.9</v>
      </c>
      <c r="J1046" s="40">
        <v>-29.7</v>
      </c>
      <c r="K1046" s="40">
        <v>0</v>
      </c>
      <c r="L1046" s="40">
        <v>1</v>
      </c>
    </row>
    <row r="1047" spans="2:12" hidden="1" outlineLevel="2" x14ac:dyDescent="0.25">
      <c r="B1047" s="8">
        <v>1731911</v>
      </c>
      <c r="C1047" t="s">
        <v>1465</v>
      </c>
      <c r="D1047" s="281">
        <v>42220</v>
      </c>
      <c r="E1047" s="8">
        <v>691450</v>
      </c>
      <c r="F1047" s="13" t="s">
        <v>16</v>
      </c>
      <c r="G1047" s="284" t="s">
        <v>266</v>
      </c>
      <c r="H1047" s="40">
        <v>300</v>
      </c>
      <c r="I1047" s="40">
        <v>-362.9</v>
      </c>
      <c r="J1047" s="40">
        <v>0</v>
      </c>
      <c r="K1047" s="40">
        <v>-62.9</v>
      </c>
      <c r="L1047" s="40">
        <v>1</v>
      </c>
    </row>
    <row r="1048" spans="2:12" hidden="1" outlineLevel="2" x14ac:dyDescent="0.25">
      <c r="B1048" s="8">
        <v>1429370</v>
      </c>
      <c r="C1048" t="s">
        <v>1414</v>
      </c>
      <c r="D1048" s="281">
        <v>42220</v>
      </c>
      <c r="E1048" s="8">
        <v>661108</v>
      </c>
      <c r="F1048" s="13" t="s">
        <v>16</v>
      </c>
      <c r="G1048" s="284" t="s">
        <v>266</v>
      </c>
      <c r="H1048" s="40">
        <v>300</v>
      </c>
      <c r="I1048" s="40">
        <v>-150.34</v>
      </c>
      <c r="J1048" s="40">
        <v>-149.66</v>
      </c>
      <c r="K1048" s="40">
        <v>0</v>
      </c>
      <c r="L1048" s="40">
        <v>1</v>
      </c>
    </row>
    <row r="1049" spans="2:12" hidden="1" outlineLevel="2" x14ac:dyDescent="0.25">
      <c r="B1049" s="8">
        <v>827042</v>
      </c>
      <c r="C1049" t="s">
        <v>1370</v>
      </c>
      <c r="D1049" s="281">
        <v>42221</v>
      </c>
      <c r="E1049" s="8">
        <v>857888</v>
      </c>
      <c r="F1049" s="13" t="s">
        <v>16</v>
      </c>
      <c r="G1049" s="284" t="s">
        <v>266</v>
      </c>
      <c r="H1049" s="40">
        <v>743</v>
      </c>
      <c r="I1049" s="40">
        <v>-531.38</v>
      </c>
      <c r="J1049" s="40">
        <v>-211.62</v>
      </c>
      <c r="K1049" s="40">
        <v>0</v>
      </c>
      <c r="L1049" s="40">
        <v>1</v>
      </c>
    </row>
    <row r="1050" spans="2:12" hidden="1" outlineLevel="2" x14ac:dyDescent="0.25">
      <c r="B1050" s="8">
        <v>1297740</v>
      </c>
      <c r="C1050" t="s">
        <v>1402</v>
      </c>
      <c r="D1050" s="281">
        <v>42221</v>
      </c>
      <c r="E1050" s="8">
        <v>739053</v>
      </c>
      <c r="F1050" s="13" t="s">
        <v>16</v>
      </c>
      <c r="G1050" s="284" t="s">
        <v>266</v>
      </c>
      <c r="H1050" s="40">
        <v>743</v>
      </c>
      <c r="I1050" s="40">
        <v>-531.38</v>
      </c>
      <c r="J1050" s="40">
        <v>-211.62</v>
      </c>
      <c r="K1050" s="40">
        <v>0</v>
      </c>
      <c r="L1050" s="40">
        <v>1</v>
      </c>
    </row>
    <row r="1051" spans="2:12" hidden="1" outlineLevel="2" x14ac:dyDescent="0.25">
      <c r="B1051" s="8">
        <v>1338647</v>
      </c>
      <c r="C1051" t="s">
        <v>1407</v>
      </c>
      <c r="D1051" s="281">
        <v>42221</v>
      </c>
      <c r="E1051" s="8">
        <v>883591</v>
      </c>
      <c r="F1051" s="13" t="s">
        <v>16</v>
      </c>
      <c r="G1051" s="284" t="s">
        <v>266</v>
      </c>
      <c r="H1051" s="40">
        <v>743</v>
      </c>
      <c r="I1051" s="40">
        <v>-531.38</v>
      </c>
      <c r="J1051" s="40">
        <v>-211.62</v>
      </c>
      <c r="K1051" s="40">
        <v>0</v>
      </c>
      <c r="L1051" s="40">
        <v>1</v>
      </c>
    </row>
    <row r="1052" spans="2:12" hidden="1" outlineLevel="2" x14ac:dyDescent="0.25">
      <c r="B1052" s="8">
        <v>1731911</v>
      </c>
      <c r="C1052" t="s">
        <v>1465</v>
      </c>
      <c r="D1052" s="281">
        <v>42221</v>
      </c>
      <c r="E1052" s="8">
        <v>691450</v>
      </c>
      <c r="F1052" s="13" t="s">
        <v>16</v>
      </c>
      <c r="G1052" s="284" t="s">
        <v>266</v>
      </c>
      <c r="H1052" s="40">
        <v>743</v>
      </c>
      <c r="I1052" s="40">
        <v>-531.38</v>
      </c>
      <c r="J1052" s="40">
        <v>-211.62</v>
      </c>
      <c r="K1052" s="40">
        <v>0</v>
      </c>
      <c r="L1052" s="40">
        <v>1</v>
      </c>
    </row>
    <row r="1053" spans="2:12" hidden="1" outlineLevel="2" x14ac:dyDescent="0.25">
      <c r="B1053" s="8">
        <v>1733950</v>
      </c>
      <c r="C1053" t="s">
        <v>1468</v>
      </c>
      <c r="D1053" s="281">
        <v>42221</v>
      </c>
      <c r="E1053" s="8">
        <v>699556</v>
      </c>
      <c r="F1053" s="13" t="s">
        <v>16</v>
      </c>
      <c r="G1053" s="284" t="s">
        <v>266</v>
      </c>
      <c r="H1053" s="40">
        <v>1965</v>
      </c>
      <c r="I1053" s="40">
        <v>-531.38</v>
      </c>
      <c r="J1053" s="40">
        <v>-1433.62</v>
      </c>
      <c r="K1053" s="40">
        <v>0</v>
      </c>
      <c r="L1053" s="40">
        <v>1</v>
      </c>
    </row>
    <row r="1054" spans="2:12" hidden="1" outlineLevel="2" x14ac:dyDescent="0.25">
      <c r="B1054" s="8">
        <v>1429370</v>
      </c>
      <c r="C1054" t="s">
        <v>1414</v>
      </c>
      <c r="D1054" s="281">
        <v>42221</v>
      </c>
      <c r="E1054" s="8">
        <v>661108</v>
      </c>
      <c r="F1054" s="13" t="s">
        <v>16</v>
      </c>
      <c r="G1054" s="284" t="s">
        <v>266</v>
      </c>
      <c r="H1054" s="40">
        <v>835.6</v>
      </c>
      <c r="I1054" s="40">
        <v>-318.82</v>
      </c>
      <c r="J1054" s="40">
        <v>-516.78</v>
      </c>
      <c r="K1054" s="40">
        <v>0</v>
      </c>
      <c r="L1054" s="40">
        <v>1</v>
      </c>
    </row>
    <row r="1055" spans="2:12" hidden="1" outlineLevel="2" x14ac:dyDescent="0.25">
      <c r="B1055" s="8">
        <v>827042</v>
      </c>
      <c r="C1055" t="s">
        <v>1370</v>
      </c>
      <c r="D1055" s="281">
        <v>42222</v>
      </c>
      <c r="E1055" s="8">
        <v>857888</v>
      </c>
      <c r="F1055" s="13" t="s">
        <v>16</v>
      </c>
      <c r="G1055" s="284" t="s">
        <v>266</v>
      </c>
      <c r="H1055" s="40">
        <v>300</v>
      </c>
      <c r="I1055" s="40">
        <v>-362.9</v>
      </c>
      <c r="J1055" s="40">
        <v>62.9</v>
      </c>
      <c r="K1055" s="40">
        <v>0</v>
      </c>
      <c r="L1055" s="40">
        <v>1</v>
      </c>
    </row>
    <row r="1056" spans="2:12" hidden="1" outlineLevel="2" x14ac:dyDescent="0.25">
      <c r="B1056" s="8">
        <v>1297740</v>
      </c>
      <c r="C1056" t="s">
        <v>1402</v>
      </c>
      <c r="D1056" s="281">
        <v>42222</v>
      </c>
      <c r="E1056" s="8">
        <v>739053</v>
      </c>
      <c r="F1056" s="13" t="s">
        <v>16</v>
      </c>
      <c r="G1056" s="284" t="s">
        <v>266</v>
      </c>
      <c r="H1056" s="40">
        <v>300</v>
      </c>
      <c r="I1056" s="40">
        <v>-362.9</v>
      </c>
      <c r="J1056" s="40">
        <v>0</v>
      </c>
      <c r="K1056" s="40">
        <v>-62.9</v>
      </c>
      <c r="L1056" s="40">
        <v>1</v>
      </c>
    </row>
    <row r="1057" spans="2:12" hidden="1" outlineLevel="2" x14ac:dyDescent="0.25">
      <c r="B1057" s="8">
        <v>1338647</v>
      </c>
      <c r="C1057" t="s">
        <v>1407</v>
      </c>
      <c r="D1057" s="281">
        <v>42222</v>
      </c>
      <c r="E1057" s="8">
        <v>883591</v>
      </c>
      <c r="F1057" s="13" t="s">
        <v>16</v>
      </c>
      <c r="G1057" s="284" t="s">
        <v>266</v>
      </c>
      <c r="H1057" s="40">
        <v>300</v>
      </c>
      <c r="I1057" s="40">
        <v>-362.9</v>
      </c>
      <c r="J1057" s="40">
        <v>0</v>
      </c>
      <c r="K1057" s="40">
        <v>-62.9</v>
      </c>
      <c r="L1057" s="40">
        <v>1</v>
      </c>
    </row>
    <row r="1058" spans="2:12" hidden="1" outlineLevel="2" x14ac:dyDescent="0.25">
      <c r="B1058" s="8">
        <v>1731911</v>
      </c>
      <c r="C1058" t="s">
        <v>1465</v>
      </c>
      <c r="D1058" s="281">
        <v>42222</v>
      </c>
      <c r="E1058" s="8">
        <v>691450</v>
      </c>
      <c r="F1058" s="13" t="s">
        <v>16</v>
      </c>
      <c r="G1058" s="284" t="s">
        <v>266</v>
      </c>
      <c r="H1058" s="40">
        <v>300</v>
      </c>
      <c r="I1058" s="40">
        <v>-362.9</v>
      </c>
      <c r="J1058" s="40">
        <v>0</v>
      </c>
      <c r="K1058" s="40">
        <v>-62.9</v>
      </c>
      <c r="L1058" s="40">
        <v>1</v>
      </c>
    </row>
    <row r="1059" spans="2:12" hidden="1" outlineLevel="2" x14ac:dyDescent="0.25">
      <c r="B1059" s="8">
        <v>1733950</v>
      </c>
      <c r="C1059" t="s">
        <v>1468</v>
      </c>
      <c r="D1059" s="281">
        <v>42222</v>
      </c>
      <c r="E1059" s="8">
        <v>699556</v>
      </c>
      <c r="F1059" s="13" t="s">
        <v>16</v>
      </c>
      <c r="G1059" s="284" t="s">
        <v>266</v>
      </c>
      <c r="H1059" s="40">
        <v>1522</v>
      </c>
      <c r="I1059" s="40">
        <v>-362.9</v>
      </c>
      <c r="J1059" s="40">
        <v>-1159.0999999999999</v>
      </c>
      <c r="K1059" s="40">
        <v>0</v>
      </c>
      <c r="L1059" s="40">
        <v>1</v>
      </c>
    </row>
    <row r="1060" spans="2:12" hidden="1" outlineLevel="2" x14ac:dyDescent="0.25">
      <c r="B1060" s="8">
        <v>1429370</v>
      </c>
      <c r="C1060" t="s">
        <v>1414</v>
      </c>
      <c r="D1060" s="281">
        <v>42222</v>
      </c>
      <c r="E1060" s="8">
        <v>661108</v>
      </c>
      <c r="F1060" s="13" t="s">
        <v>16</v>
      </c>
      <c r="G1060" s="284" t="s">
        <v>266</v>
      </c>
      <c r="H1060" s="40">
        <v>300</v>
      </c>
      <c r="I1060" s="40">
        <v>-150.34</v>
      </c>
      <c r="J1060" s="40">
        <v>-149.66</v>
      </c>
      <c r="K1060" s="40">
        <v>0</v>
      </c>
      <c r="L1060" s="40">
        <v>1</v>
      </c>
    </row>
    <row r="1061" spans="2:12" hidden="1" outlineLevel="2" x14ac:dyDescent="0.25">
      <c r="B1061" s="8">
        <v>1429370</v>
      </c>
      <c r="C1061" t="s">
        <v>1414</v>
      </c>
      <c r="D1061" s="281">
        <v>42223</v>
      </c>
      <c r="E1061" s="8">
        <v>661108</v>
      </c>
      <c r="F1061" s="13" t="s">
        <v>16</v>
      </c>
      <c r="G1061" s="284" t="s">
        <v>266</v>
      </c>
      <c r="H1061" s="40">
        <v>300</v>
      </c>
      <c r="I1061" s="40">
        <v>-867.49</v>
      </c>
      <c r="J1061" s="40">
        <v>0</v>
      </c>
      <c r="K1061" s="40">
        <v>-567.49</v>
      </c>
      <c r="L1061" s="40">
        <v>1</v>
      </c>
    </row>
    <row r="1062" spans="2:12" hidden="1" outlineLevel="2" x14ac:dyDescent="0.25">
      <c r="B1062" s="8">
        <v>827042</v>
      </c>
      <c r="C1062" t="s">
        <v>1370</v>
      </c>
      <c r="D1062" s="281">
        <v>42223</v>
      </c>
      <c r="E1062" s="8">
        <v>857888</v>
      </c>
      <c r="F1062" s="13" t="s">
        <v>16</v>
      </c>
      <c r="G1062" s="284" t="s">
        <v>266</v>
      </c>
      <c r="H1062" s="40">
        <v>300</v>
      </c>
      <c r="I1062" s="40">
        <v>-362.9</v>
      </c>
      <c r="J1062" s="40">
        <v>62.9</v>
      </c>
      <c r="K1062" s="40">
        <v>0</v>
      </c>
      <c r="L1062" s="40">
        <v>1</v>
      </c>
    </row>
    <row r="1063" spans="2:12" hidden="1" outlineLevel="2" x14ac:dyDescent="0.25">
      <c r="B1063" s="8">
        <v>1297740</v>
      </c>
      <c r="C1063" t="s">
        <v>1402</v>
      </c>
      <c r="D1063" s="281">
        <v>42223</v>
      </c>
      <c r="E1063" s="8">
        <v>739053</v>
      </c>
      <c r="F1063" s="13" t="s">
        <v>16</v>
      </c>
      <c r="G1063" s="284" t="s">
        <v>266</v>
      </c>
      <c r="H1063" s="40">
        <v>300</v>
      </c>
      <c r="I1063" s="40">
        <v>-362.9</v>
      </c>
      <c r="J1063" s="40">
        <v>0</v>
      </c>
      <c r="K1063" s="40">
        <v>-62.9</v>
      </c>
      <c r="L1063" s="40">
        <v>1</v>
      </c>
    </row>
    <row r="1064" spans="2:12" hidden="1" outlineLevel="2" x14ac:dyDescent="0.25">
      <c r="B1064" s="8">
        <v>1338647</v>
      </c>
      <c r="C1064" t="s">
        <v>1407</v>
      </c>
      <c r="D1064" s="281">
        <v>42223</v>
      </c>
      <c r="E1064" s="8">
        <v>883591</v>
      </c>
      <c r="F1064" s="13" t="s">
        <v>16</v>
      </c>
      <c r="G1064" s="284" t="s">
        <v>266</v>
      </c>
      <c r="H1064" s="40">
        <v>300</v>
      </c>
      <c r="I1064" s="40">
        <v>-362.9</v>
      </c>
      <c r="J1064" s="40">
        <v>0</v>
      </c>
      <c r="K1064" s="40">
        <v>-62.9</v>
      </c>
      <c r="L1064" s="40">
        <v>1</v>
      </c>
    </row>
    <row r="1065" spans="2:12" hidden="1" outlineLevel="2" x14ac:dyDescent="0.25">
      <c r="B1065" s="8">
        <v>1731911</v>
      </c>
      <c r="C1065" t="s">
        <v>1465</v>
      </c>
      <c r="D1065" s="281">
        <v>42223</v>
      </c>
      <c r="E1065" s="8">
        <v>691450</v>
      </c>
      <c r="F1065" s="13" t="s">
        <v>16</v>
      </c>
      <c r="G1065" s="284" t="s">
        <v>266</v>
      </c>
      <c r="H1065" s="40">
        <v>300</v>
      </c>
      <c r="I1065" s="40">
        <v>-362.9</v>
      </c>
      <c r="J1065" s="40">
        <v>0</v>
      </c>
      <c r="K1065" s="40">
        <v>-62.9</v>
      </c>
      <c r="L1065" s="40">
        <v>1</v>
      </c>
    </row>
    <row r="1066" spans="2:12" hidden="1" outlineLevel="2" x14ac:dyDescent="0.25">
      <c r="B1066" s="8">
        <v>1733950</v>
      </c>
      <c r="C1066" t="s">
        <v>1468</v>
      </c>
      <c r="D1066" s="281">
        <v>42223</v>
      </c>
      <c r="E1066" s="8">
        <v>699556</v>
      </c>
      <c r="F1066" s="13" t="s">
        <v>16</v>
      </c>
      <c r="G1066" s="284" t="s">
        <v>266</v>
      </c>
      <c r="H1066" s="40">
        <v>1522</v>
      </c>
      <c r="I1066" s="40">
        <v>-359.9</v>
      </c>
      <c r="J1066" s="40">
        <v>-1159.0999999999999</v>
      </c>
      <c r="K1066" s="40">
        <v>3</v>
      </c>
      <c r="L1066" s="40">
        <v>1</v>
      </c>
    </row>
    <row r="1067" spans="2:12" hidden="1" outlineLevel="2" x14ac:dyDescent="0.25">
      <c r="B1067" s="8">
        <v>1297740</v>
      </c>
      <c r="C1067" t="s">
        <v>1402</v>
      </c>
      <c r="D1067" s="281">
        <v>42226</v>
      </c>
      <c r="E1067" s="8">
        <v>739053</v>
      </c>
      <c r="F1067" s="13" t="s">
        <v>16</v>
      </c>
      <c r="G1067" s="284" t="s">
        <v>266</v>
      </c>
      <c r="H1067" s="40">
        <v>300</v>
      </c>
      <c r="I1067" s="40">
        <v>-362.9</v>
      </c>
      <c r="J1067" s="40">
        <v>0</v>
      </c>
      <c r="K1067" s="40">
        <v>-62.9</v>
      </c>
      <c r="L1067" s="40">
        <v>1</v>
      </c>
    </row>
    <row r="1068" spans="2:12" hidden="1" outlineLevel="2" x14ac:dyDescent="0.25">
      <c r="B1068" s="8">
        <v>1338647</v>
      </c>
      <c r="C1068" t="s">
        <v>1407</v>
      </c>
      <c r="D1068" s="281">
        <v>42226</v>
      </c>
      <c r="E1068" s="8">
        <v>883591</v>
      </c>
      <c r="F1068" s="13" t="s">
        <v>16</v>
      </c>
      <c r="G1068" s="284" t="s">
        <v>266</v>
      </c>
      <c r="H1068" s="40">
        <v>300</v>
      </c>
      <c r="I1068" s="40">
        <v>-362.9</v>
      </c>
      <c r="J1068" s="40">
        <v>0</v>
      </c>
      <c r="K1068" s="40">
        <v>-62.9</v>
      </c>
      <c r="L1068" s="40">
        <v>1</v>
      </c>
    </row>
    <row r="1069" spans="2:12" hidden="1" outlineLevel="2" x14ac:dyDescent="0.25">
      <c r="B1069" s="8">
        <v>1731911</v>
      </c>
      <c r="C1069" t="s">
        <v>1465</v>
      </c>
      <c r="D1069" s="281">
        <v>42226</v>
      </c>
      <c r="E1069" s="8">
        <v>691450</v>
      </c>
      <c r="F1069" s="13" t="s">
        <v>16</v>
      </c>
      <c r="G1069" s="284" t="s">
        <v>266</v>
      </c>
      <c r="H1069" s="40">
        <v>392.6</v>
      </c>
      <c r="I1069" s="40">
        <v>-362.9</v>
      </c>
      <c r="J1069" s="40">
        <v>-29.7</v>
      </c>
      <c r="K1069" s="40">
        <v>0</v>
      </c>
      <c r="L1069" s="40">
        <v>1</v>
      </c>
    </row>
    <row r="1070" spans="2:12" hidden="1" outlineLevel="2" x14ac:dyDescent="0.25">
      <c r="B1070" s="8">
        <v>1429370</v>
      </c>
      <c r="C1070" t="s">
        <v>1414</v>
      </c>
      <c r="D1070" s="281">
        <v>42226</v>
      </c>
      <c r="E1070" s="8">
        <v>661108</v>
      </c>
      <c r="F1070" s="13" t="s">
        <v>16</v>
      </c>
      <c r="G1070" s="284" t="s">
        <v>266</v>
      </c>
      <c r="H1070" s="40">
        <v>392.6</v>
      </c>
      <c r="I1070" s="40">
        <v>-150.34</v>
      </c>
      <c r="J1070" s="40">
        <v>-242.26</v>
      </c>
      <c r="K1070" s="40">
        <v>0</v>
      </c>
      <c r="L1070" s="40">
        <v>1</v>
      </c>
    </row>
    <row r="1071" spans="2:12" hidden="1" outlineLevel="2" x14ac:dyDescent="0.25">
      <c r="B1071" s="8">
        <v>1297740</v>
      </c>
      <c r="C1071" t="s">
        <v>1402</v>
      </c>
      <c r="D1071" s="281">
        <v>42227</v>
      </c>
      <c r="E1071" s="8">
        <v>739053</v>
      </c>
      <c r="F1071" s="13" t="s">
        <v>16</v>
      </c>
      <c r="G1071" s="284" t="s">
        <v>266</v>
      </c>
      <c r="H1071" s="40">
        <v>300</v>
      </c>
      <c r="I1071" s="40">
        <v>-362.9</v>
      </c>
      <c r="J1071" s="40">
        <v>0</v>
      </c>
      <c r="K1071" s="40">
        <v>-62.9</v>
      </c>
      <c r="L1071" s="40">
        <v>1</v>
      </c>
    </row>
    <row r="1072" spans="2:12" hidden="1" outlineLevel="2" x14ac:dyDescent="0.25">
      <c r="B1072" s="8">
        <v>1338647</v>
      </c>
      <c r="C1072" t="s">
        <v>1407</v>
      </c>
      <c r="D1072" s="281">
        <v>42227</v>
      </c>
      <c r="E1072" s="8">
        <v>883591</v>
      </c>
      <c r="F1072" s="13" t="s">
        <v>16</v>
      </c>
      <c r="G1072" s="284" t="s">
        <v>266</v>
      </c>
      <c r="H1072" s="40">
        <v>392.6</v>
      </c>
      <c r="I1072" s="40">
        <v>-362.9</v>
      </c>
      <c r="J1072" s="40">
        <v>-29.7</v>
      </c>
      <c r="K1072" s="40">
        <v>0</v>
      </c>
      <c r="L1072" s="40">
        <v>1</v>
      </c>
    </row>
    <row r="1073" spans="2:12" hidden="1" outlineLevel="2" x14ac:dyDescent="0.25">
      <c r="B1073" s="8">
        <v>1731911</v>
      </c>
      <c r="C1073" t="s">
        <v>1465</v>
      </c>
      <c r="D1073" s="281">
        <v>42227</v>
      </c>
      <c r="E1073" s="8">
        <v>691450</v>
      </c>
      <c r="F1073" s="13" t="s">
        <v>16</v>
      </c>
      <c r="G1073" s="284" t="s">
        <v>266</v>
      </c>
      <c r="H1073" s="40">
        <v>300</v>
      </c>
      <c r="I1073" s="40">
        <v>-362.9</v>
      </c>
      <c r="J1073" s="40">
        <v>0</v>
      </c>
      <c r="K1073" s="40">
        <v>-62.9</v>
      </c>
      <c r="L1073" s="40">
        <v>1</v>
      </c>
    </row>
    <row r="1074" spans="2:12" hidden="1" outlineLevel="2" x14ac:dyDescent="0.25">
      <c r="B1074" s="8">
        <v>1733950</v>
      </c>
      <c r="C1074" t="s">
        <v>1468</v>
      </c>
      <c r="D1074" s="281">
        <v>42227</v>
      </c>
      <c r="E1074" s="8">
        <v>699556</v>
      </c>
      <c r="F1074" s="13" t="s">
        <v>16</v>
      </c>
      <c r="G1074" s="284" t="s">
        <v>266</v>
      </c>
      <c r="H1074" s="40">
        <v>1614.6</v>
      </c>
      <c r="I1074" s="40">
        <v>-362.9</v>
      </c>
      <c r="J1074" s="40">
        <v>-1251.7</v>
      </c>
      <c r="K1074" s="40">
        <v>0</v>
      </c>
      <c r="L1074" s="40">
        <v>1</v>
      </c>
    </row>
    <row r="1075" spans="2:12" hidden="1" outlineLevel="2" x14ac:dyDescent="0.25">
      <c r="B1075" s="8">
        <v>1429370</v>
      </c>
      <c r="C1075" t="s">
        <v>1414</v>
      </c>
      <c r="D1075" s="281">
        <v>42227</v>
      </c>
      <c r="E1075" s="8">
        <v>661108</v>
      </c>
      <c r="F1075" s="13" t="s">
        <v>16</v>
      </c>
      <c r="G1075" s="284" t="s">
        <v>266</v>
      </c>
      <c r="H1075" s="40">
        <v>300</v>
      </c>
      <c r="I1075" s="40">
        <v>-150.34</v>
      </c>
      <c r="J1075" s="40">
        <v>-149.66</v>
      </c>
      <c r="K1075" s="40">
        <v>0</v>
      </c>
      <c r="L1075" s="40">
        <v>1</v>
      </c>
    </row>
    <row r="1076" spans="2:12" hidden="1" outlineLevel="2" x14ac:dyDescent="0.25">
      <c r="B1076" s="8">
        <v>1338647</v>
      </c>
      <c r="C1076" t="s">
        <v>1407</v>
      </c>
      <c r="D1076" s="281">
        <v>42228</v>
      </c>
      <c r="E1076" s="8">
        <v>883591</v>
      </c>
      <c r="F1076" s="13" t="s">
        <v>16</v>
      </c>
      <c r="G1076" s="284" t="s">
        <v>266</v>
      </c>
      <c r="H1076" s="40">
        <v>1749</v>
      </c>
      <c r="I1076" s="40">
        <v>-1166.0999999999999</v>
      </c>
      <c r="J1076" s="40">
        <v>-582.9</v>
      </c>
      <c r="K1076" s="40">
        <v>0</v>
      </c>
      <c r="L1076" s="40">
        <v>1</v>
      </c>
    </row>
    <row r="1077" spans="2:12" hidden="1" outlineLevel="2" x14ac:dyDescent="0.25">
      <c r="B1077" s="8">
        <v>1297740</v>
      </c>
      <c r="C1077" t="s">
        <v>1402</v>
      </c>
      <c r="D1077" s="281">
        <v>42228</v>
      </c>
      <c r="E1077" s="8">
        <v>739053</v>
      </c>
      <c r="F1077" s="13" t="s">
        <v>16</v>
      </c>
      <c r="G1077" s="284" t="s">
        <v>266</v>
      </c>
      <c r="H1077" s="40">
        <v>743</v>
      </c>
      <c r="I1077" s="40">
        <v>-531.38</v>
      </c>
      <c r="J1077" s="40">
        <v>-211.62</v>
      </c>
      <c r="K1077" s="40">
        <v>0</v>
      </c>
      <c r="L1077" s="40">
        <v>1</v>
      </c>
    </row>
    <row r="1078" spans="2:12" hidden="1" outlineLevel="2" x14ac:dyDescent="0.25">
      <c r="B1078" s="8">
        <v>1731911</v>
      </c>
      <c r="C1078" t="s">
        <v>1465</v>
      </c>
      <c r="D1078" s="281">
        <v>42228</v>
      </c>
      <c r="E1078" s="8">
        <v>691450</v>
      </c>
      <c r="F1078" s="13" t="s">
        <v>16</v>
      </c>
      <c r="G1078" s="284" t="s">
        <v>266</v>
      </c>
      <c r="H1078" s="40">
        <v>743</v>
      </c>
      <c r="I1078" s="40">
        <v>-531.38</v>
      </c>
      <c r="J1078" s="40">
        <v>-211.62</v>
      </c>
      <c r="K1078" s="40">
        <v>0</v>
      </c>
      <c r="L1078" s="40">
        <v>1</v>
      </c>
    </row>
    <row r="1079" spans="2:12" hidden="1" outlineLevel="2" x14ac:dyDescent="0.25">
      <c r="B1079" s="8">
        <v>1733950</v>
      </c>
      <c r="C1079" t="s">
        <v>1468</v>
      </c>
      <c r="D1079" s="281">
        <v>42228</v>
      </c>
      <c r="E1079" s="8">
        <v>699556</v>
      </c>
      <c r="F1079" s="13" t="s">
        <v>16</v>
      </c>
      <c r="G1079" s="284" t="s">
        <v>266</v>
      </c>
      <c r="H1079" s="40">
        <v>1965</v>
      </c>
      <c r="I1079" s="40">
        <v>-531.38</v>
      </c>
      <c r="J1079" s="40">
        <v>-1433.62</v>
      </c>
      <c r="K1079" s="40">
        <v>0</v>
      </c>
      <c r="L1079" s="40">
        <v>1</v>
      </c>
    </row>
    <row r="1080" spans="2:12" hidden="1" outlineLevel="2" x14ac:dyDescent="0.25">
      <c r="B1080" s="8">
        <v>1429370</v>
      </c>
      <c r="C1080" t="s">
        <v>1414</v>
      </c>
      <c r="D1080" s="281">
        <v>42228</v>
      </c>
      <c r="E1080" s="8">
        <v>661108</v>
      </c>
      <c r="F1080" s="13" t="s">
        <v>16</v>
      </c>
      <c r="G1080" s="284" t="s">
        <v>266</v>
      </c>
      <c r="H1080" s="40">
        <v>743</v>
      </c>
      <c r="I1080" s="40">
        <v>-518.88</v>
      </c>
      <c r="J1080" s="40">
        <v>-224.12</v>
      </c>
      <c r="K1080" s="40">
        <v>0</v>
      </c>
      <c r="L1080" s="40">
        <v>1</v>
      </c>
    </row>
    <row r="1081" spans="2:12" hidden="1" outlineLevel="2" x14ac:dyDescent="0.25">
      <c r="B1081" s="8">
        <v>1338647</v>
      </c>
      <c r="C1081" t="s">
        <v>1407</v>
      </c>
      <c r="D1081" s="281">
        <v>42229</v>
      </c>
      <c r="E1081" s="8">
        <v>883591</v>
      </c>
      <c r="F1081" s="13" t="s">
        <v>16</v>
      </c>
      <c r="G1081" s="284" t="s">
        <v>266</v>
      </c>
      <c r="H1081" s="40">
        <v>300</v>
      </c>
      <c r="I1081" s="40">
        <v>-362.9</v>
      </c>
      <c r="J1081" s="40">
        <v>0</v>
      </c>
      <c r="K1081" s="40">
        <v>-62.9</v>
      </c>
      <c r="L1081" s="40">
        <v>1</v>
      </c>
    </row>
    <row r="1082" spans="2:12" hidden="1" outlineLevel="2" x14ac:dyDescent="0.25">
      <c r="B1082" s="8">
        <v>1731911</v>
      </c>
      <c r="C1082" t="s">
        <v>1465</v>
      </c>
      <c r="D1082" s="281">
        <v>42229</v>
      </c>
      <c r="E1082" s="8">
        <v>691450</v>
      </c>
      <c r="F1082" s="13" t="s">
        <v>16</v>
      </c>
      <c r="G1082" s="284" t="s">
        <v>266</v>
      </c>
      <c r="H1082" s="40">
        <v>300</v>
      </c>
      <c r="I1082" s="40">
        <v>-362.9</v>
      </c>
      <c r="J1082" s="40">
        <v>0</v>
      </c>
      <c r="K1082" s="40">
        <v>-62.9</v>
      </c>
      <c r="L1082" s="40">
        <v>1</v>
      </c>
    </row>
    <row r="1083" spans="2:12" hidden="1" outlineLevel="2" x14ac:dyDescent="0.25">
      <c r="B1083" s="8">
        <v>1733950</v>
      </c>
      <c r="C1083" t="s">
        <v>1468</v>
      </c>
      <c r="D1083" s="281">
        <v>42229</v>
      </c>
      <c r="E1083" s="8">
        <v>699556</v>
      </c>
      <c r="F1083" s="13" t="s">
        <v>16</v>
      </c>
      <c r="G1083" s="284" t="s">
        <v>266</v>
      </c>
      <c r="H1083" s="40">
        <v>1522</v>
      </c>
      <c r="I1083" s="40">
        <v>-362.9</v>
      </c>
      <c r="J1083" s="40">
        <v>-1159.0999999999999</v>
      </c>
      <c r="K1083" s="40">
        <v>0</v>
      </c>
      <c r="L1083" s="40">
        <v>1</v>
      </c>
    </row>
    <row r="1084" spans="2:12" hidden="1" outlineLevel="2" x14ac:dyDescent="0.25">
      <c r="B1084" s="8">
        <v>1429370</v>
      </c>
      <c r="C1084" t="s">
        <v>1414</v>
      </c>
      <c r="D1084" s="281">
        <v>42229</v>
      </c>
      <c r="E1084" s="8">
        <v>661108</v>
      </c>
      <c r="F1084" s="13" t="s">
        <v>16</v>
      </c>
      <c r="G1084" s="284" t="s">
        <v>266</v>
      </c>
      <c r="H1084" s="40">
        <v>300</v>
      </c>
      <c r="I1084" s="40">
        <v>-150.34</v>
      </c>
      <c r="J1084" s="40">
        <v>-149.66</v>
      </c>
      <c r="K1084" s="40">
        <v>0</v>
      </c>
      <c r="L1084" s="40">
        <v>1</v>
      </c>
    </row>
    <row r="1085" spans="2:12" hidden="1" outlineLevel="2" x14ac:dyDescent="0.25">
      <c r="B1085" s="8">
        <v>1731911</v>
      </c>
      <c r="C1085" t="s">
        <v>1465</v>
      </c>
      <c r="D1085" s="281">
        <v>42230</v>
      </c>
      <c r="E1085" s="8">
        <v>691450</v>
      </c>
      <c r="F1085" s="13" t="s">
        <v>16</v>
      </c>
      <c r="G1085" s="284" t="s">
        <v>266</v>
      </c>
      <c r="H1085" s="40">
        <v>300</v>
      </c>
      <c r="I1085" s="40">
        <v>-362.9</v>
      </c>
      <c r="J1085" s="40">
        <v>0</v>
      </c>
      <c r="K1085" s="40">
        <v>-62.9</v>
      </c>
      <c r="L1085" s="40">
        <v>1</v>
      </c>
    </row>
    <row r="1086" spans="2:12" hidden="1" outlineLevel="2" x14ac:dyDescent="0.25">
      <c r="B1086" s="8">
        <v>1733950</v>
      </c>
      <c r="C1086" t="s">
        <v>1468</v>
      </c>
      <c r="D1086" s="281">
        <v>42230</v>
      </c>
      <c r="E1086" s="8">
        <v>699556</v>
      </c>
      <c r="F1086" s="13" t="s">
        <v>16</v>
      </c>
      <c r="G1086" s="284" t="s">
        <v>266</v>
      </c>
      <c r="H1086" s="40">
        <v>1522</v>
      </c>
      <c r="I1086" s="40">
        <v>-362.9</v>
      </c>
      <c r="J1086" s="40">
        <v>-1159.0999999999999</v>
      </c>
      <c r="K1086" s="40">
        <v>0</v>
      </c>
      <c r="L1086" s="40">
        <v>1</v>
      </c>
    </row>
    <row r="1087" spans="2:12" hidden="1" outlineLevel="2" x14ac:dyDescent="0.25">
      <c r="B1087" s="8">
        <v>1338647</v>
      </c>
      <c r="C1087" t="s">
        <v>1407</v>
      </c>
      <c r="D1087" s="281">
        <v>42230</v>
      </c>
      <c r="E1087" s="8">
        <v>883591</v>
      </c>
      <c r="F1087" s="13" t="s">
        <v>16</v>
      </c>
      <c r="G1087" s="284" t="s">
        <v>266</v>
      </c>
      <c r="H1087" s="40">
        <v>300</v>
      </c>
      <c r="I1087" s="40">
        <v>-362.9</v>
      </c>
      <c r="J1087" s="40">
        <v>0</v>
      </c>
      <c r="K1087" s="40">
        <v>-62.9</v>
      </c>
      <c r="L1087" s="40">
        <v>1</v>
      </c>
    </row>
    <row r="1088" spans="2:12" hidden="1" outlineLevel="2" x14ac:dyDescent="0.25">
      <c r="B1088" s="8">
        <v>1429370</v>
      </c>
      <c r="C1088" t="s">
        <v>1414</v>
      </c>
      <c r="D1088" s="281">
        <v>42230</v>
      </c>
      <c r="E1088" s="8">
        <v>661108</v>
      </c>
      <c r="F1088" s="13" t="s">
        <v>16</v>
      </c>
      <c r="G1088" s="284" t="s">
        <v>266</v>
      </c>
      <c r="H1088" s="40">
        <v>300</v>
      </c>
      <c r="I1088" s="40">
        <v>-150.34</v>
      </c>
      <c r="J1088" s="40">
        <v>-149.66</v>
      </c>
      <c r="K1088" s="40">
        <v>0</v>
      </c>
      <c r="L1088" s="40">
        <v>1</v>
      </c>
    </row>
    <row r="1089" spans="2:12" hidden="1" outlineLevel="2" x14ac:dyDescent="0.25">
      <c r="B1089" s="8">
        <v>1138296</v>
      </c>
      <c r="C1089" t="s">
        <v>1391</v>
      </c>
      <c r="D1089" s="281">
        <v>42233</v>
      </c>
      <c r="E1089" s="8">
        <v>797076</v>
      </c>
      <c r="F1089" s="13" t="s">
        <v>16</v>
      </c>
      <c r="G1089" s="284" t="s">
        <v>266</v>
      </c>
      <c r="H1089" s="40">
        <v>676.53</v>
      </c>
      <c r="I1089" s="40">
        <v>-390.5</v>
      </c>
      <c r="J1089" s="40">
        <v>-286.02999999999997</v>
      </c>
      <c r="K1089" s="40">
        <v>0</v>
      </c>
      <c r="L1089" s="40">
        <v>1</v>
      </c>
    </row>
    <row r="1090" spans="2:12" hidden="1" outlineLevel="2" x14ac:dyDescent="0.25">
      <c r="B1090" s="8">
        <v>1338647</v>
      </c>
      <c r="C1090" t="s">
        <v>1407</v>
      </c>
      <c r="D1090" s="281">
        <v>42233</v>
      </c>
      <c r="E1090" s="8">
        <v>883591</v>
      </c>
      <c r="F1090" s="13" t="s">
        <v>16</v>
      </c>
      <c r="G1090" s="284" t="s">
        <v>266</v>
      </c>
      <c r="H1090" s="40">
        <v>300</v>
      </c>
      <c r="I1090" s="40">
        <v>-362.9</v>
      </c>
      <c r="J1090" s="40">
        <v>0</v>
      </c>
      <c r="K1090" s="40">
        <v>-62.9</v>
      </c>
      <c r="L1090" s="40">
        <v>1</v>
      </c>
    </row>
    <row r="1091" spans="2:12" hidden="1" outlineLevel="2" x14ac:dyDescent="0.25">
      <c r="B1091" s="8">
        <v>1731911</v>
      </c>
      <c r="C1091" t="s">
        <v>1465</v>
      </c>
      <c r="D1091" s="281">
        <v>42233</v>
      </c>
      <c r="E1091" s="8">
        <v>691450</v>
      </c>
      <c r="F1091" s="13" t="s">
        <v>16</v>
      </c>
      <c r="G1091" s="284" t="s">
        <v>266</v>
      </c>
      <c r="H1091" s="40">
        <v>300</v>
      </c>
      <c r="I1091" s="40">
        <v>-362.9</v>
      </c>
      <c r="J1091" s="40">
        <v>0</v>
      </c>
      <c r="K1091" s="40">
        <v>-62.9</v>
      </c>
      <c r="L1091" s="40">
        <v>1</v>
      </c>
    </row>
    <row r="1092" spans="2:12" hidden="1" outlineLevel="2" x14ac:dyDescent="0.25">
      <c r="B1092" s="8">
        <v>1733950</v>
      </c>
      <c r="C1092" t="s">
        <v>1468</v>
      </c>
      <c r="D1092" s="281">
        <v>42233</v>
      </c>
      <c r="E1092" s="8">
        <v>699556</v>
      </c>
      <c r="F1092" s="13" t="s">
        <v>16</v>
      </c>
      <c r="G1092" s="284" t="s">
        <v>266</v>
      </c>
      <c r="H1092" s="40">
        <v>1522</v>
      </c>
      <c r="I1092" s="40">
        <v>-362.9</v>
      </c>
      <c r="J1092" s="40">
        <v>-1159.0999999999999</v>
      </c>
      <c r="K1092" s="40">
        <v>0</v>
      </c>
      <c r="L1092" s="40">
        <v>1</v>
      </c>
    </row>
    <row r="1093" spans="2:12" hidden="1" outlineLevel="2" x14ac:dyDescent="0.25">
      <c r="B1093" s="8">
        <v>1429370</v>
      </c>
      <c r="C1093" t="s">
        <v>1414</v>
      </c>
      <c r="D1093" s="281">
        <v>42233</v>
      </c>
      <c r="E1093" s="8">
        <v>661108</v>
      </c>
      <c r="F1093" s="13" t="s">
        <v>16</v>
      </c>
      <c r="G1093" s="284" t="s">
        <v>266</v>
      </c>
      <c r="H1093" s="40">
        <v>300</v>
      </c>
      <c r="I1093" s="40">
        <v>-150.34</v>
      </c>
      <c r="J1093" s="40">
        <v>-149.66</v>
      </c>
      <c r="K1093" s="40">
        <v>0</v>
      </c>
      <c r="L1093" s="40">
        <v>1</v>
      </c>
    </row>
    <row r="1094" spans="2:12" hidden="1" outlineLevel="2" x14ac:dyDescent="0.25">
      <c r="B1094" s="8">
        <v>1138296</v>
      </c>
      <c r="C1094" t="s">
        <v>1391</v>
      </c>
      <c r="D1094" s="281">
        <v>42234</v>
      </c>
      <c r="E1094" s="8">
        <v>797076</v>
      </c>
      <c r="F1094" s="13" t="s">
        <v>16</v>
      </c>
      <c r="G1094" s="284" t="s">
        <v>266</v>
      </c>
      <c r="H1094" s="40">
        <v>300</v>
      </c>
      <c r="I1094" s="40">
        <v>-362.9</v>
      </c>
      <c r="J1094" s="40">
        <v>0</v>
      </c>
      <c r="K1094" s="40">
        <v>-62.9</v>
      </c>
      <c r="L1094" s="40">
        <v>1</v>
      </c>
    </row>
    <row r="1095" spans="2:12" hidden="1" outlineLevel="2" x14ac:dyDescent="0.25">
      <c r="B1095" s="8">
        <v>1338647</v>
      </c>
      <c r="C1095" t="s">
        <v>1407</v>
      </c>
      <c r="D1095" s="281">
        <v>42234</v>
      </c>
      <c r="E1095" s="8">
        <v>883591</v>
      </c>
      <c r="F1095" s="13" t="s">
        <v>16</v>
      </c>
      <c r="G1095" s="284" t="s">
        <v>266</v>
      </c>
      <c r="H1095" s="40">
        <v>300</v>
      </c>
      <c r="I1095" s="40">
        <v>-362.9</v>
      </c>
      <c r="J1095" s="40">
        <v>0</v>
      </c>
      <c r="K1095" s="40">
        <v>-62.9</v>
      </c>
      <c r="L1095" s="40">
        <v>1</v>
      </c>
    </row>
    <row r="1096" spans="2:12" hidden="1" outlineLevel="2" x14ac:dyDescent="0.25">
      <c r="B1096" s="8">
        <v>1731911</v>
      </c>
      <c r="C1096" t="s">
        <v>1465</v>
      </c>
      <c r="D1096" s="281">
        <v>42234</v>
      </c>
      <c r="E1096" s="8">
        <v>691450</v>
      </c>
      <c r="F1096" s="13" t="s">
        <v>16</v>
      </c>
      <c r="G1096" s="284" t="s">
        <v>266</v>
      </c>
      <c r="H1096" s="40">
        <v>392.6</v>
      </c>
      <c r="I1096" s="40">
        <v>-362.9</v>
      </c>
      <c r="J1096" s="40">
        <v>-29.7</v>
      </c>
      <c r="K1096" s="40">
        <v>0</v>
      </c>
      <c r="L1096" s="40">
        <v>1</v>
      </c>
    </row>
    <row r="1097" spans="2:12" hidden="1" outlineLevel="2" x14ac:dyDescent="0.25">
      <c r="B1097" s="8">
        <v>1731911</v>
      </c>
      <c r="C1097" t="s">
        <v>1465</v>
      </c>
      <c r="D1097" s="281">
        <v>42235</v>
      </c>
      <c r="E1097" s="8">
        <v>691450</v>
      </c>
      <c r="F1097" s="13" t="s">
        <v>16</v>
      </c>
      <c r="G1097" s="284" t="s">
        <v>266</v>
      </c>
      <c r="H1097" s="40">
        <v>300</v>
      </c>
      <c r="I1097" s="40">
        <v>-362.9</v>
      </c>
      <c r="J1097" s="40">
        <v>0</v>
      </c>
      <c r="K1097" s="40">
        <v>-62.9</v>
      </c>
      <c r="L1097" s="40">
        <v>1</v>
      </c>
    </row>
    <row r="1098" spans="2:12" hidden="1" outlineLevel="2" x14ac:dyDescent="0.25">
      <c r="B1098" s="8">
        <v>1065810</v>
      </c>
      <c r="C1098" t="s">
        <v>1384</v>
      </c>
      <c r="D1098" s="281">
        <v>42236</v>
      </c>
      <c r="E1098" s="8">
        <v>637074</v>
      </c>
      <c r="F1098" s="13" t="s">
        <v>16</v>
      </c>
      <c r="G1098" s="284" t="s">
        <v>266</v>
      </c>
      <c r="H1098" s="40">
        <v>8690.16</v>
      </c>
      <c r="I1098" s="40">
        <v>-2099.75</v>
      </c>
      <c r="J1098" s="40">
        <v>-6590.41</v>
      </c>
      <c r="K1098" s="40">
        <v>0</v>
      </c>
      <c r="L1098" s="40">
        <v>1</v>
      </c>
    </row>
    <row r="1099" spans="2:12" hidden="1" outlineLevel="2" x14ac:dyDescent="0.25">
      <c r="B1099" s="8">
        <v>1731911</v>
      </c>
      <c r="C1099" t="s">
        <v>1465</v>
      </c>
      <c r="D1099" s="281">
        <v>42236</v>
      </c>
      <c r="E1099" s="8">
        <v>691450</v>
      </c>
      <c r="F1099" s="13" t="s">
        <v>16</v>
      </c>
      <c r="G1099" s="284" t="s">
        <v>266</v>
      </c>
      <c r="H1099" s="40">
        <v>1749</v>
      </c>
      <c r="I1099" s="40">
        <v>-1166.0999999999999</v>
      </c>
      <c r="J1099" s="40">
        <v>-582.9</v>
      </c>
      <c r="K1099" s="40">
        <v>0</v>
      </c>
      <c r="L1099" s="40">
        <v>1</v>
      </c>
    </row>
    <row r="1100" spans="2:12" hidden="1" outlineLevel="2" x14ac:dyDescent="0.25">
      <c r="B1100" s="8">
        <v>1138296</v>
      </c>
      <c r="C1100" t="s">
        <v>1391</v>
      </c>
      <c r="D1100" s="281">
        <v>42236</v>
      </c>
      <c r="E1100" s="8">
        <v>797076</v>
      </c>
      <c r="F1100" s="13" t="s">
        <v>16</v>
      </c>
      <c r="G1100" s="284" t="s">
        <v>266</v>
      </c>
      <c r="H1100" s="40">
        <v>743</v>
      </c>
      <c r="I1100" s="40">
        <v>-531.38</v>
      </c>
      <c r="J1100" s="40">
        <v>-211.62</v>
      </c>
      <c r="K1100" s="40">
        <v>0</v>
      </c>
      <c r="L1100" s="40">
        <v>1</v>
      </c>
    </row>
    <row r="1101" spans="2:12" hidden="1" outlineLevel="2" x14ac:dyDescent="0.25">
      <c r="B1101" s="8">
        <v>1338647</v>
      </c>
      <c r="C1101" t="s">
        <v>1407</v>
      </c>
      <c r="D1101" s="281">
        <v>42236</v>
      </c>
      <c r="E1101" s="8">
        <v>883591</v>
      </c>
      <c r="F1101" s="13" t="s">
        <v>16</v>
      </c>
      <c r="G1101" s="284" t="s">
        <v>266</v>
      </c>
      <c r="H1101" s="40">
        <v>743</v>
      </c>
      <c r="I1101" s="40">
        <v>-531.38</v>
      </c>
      <c r="J1101" s="40">
        <v>-211.62</v>
      </c>
      <c r="K1101" s="40">
        <v>0</v>
      </c>
      <c r="L1101" s="40">
        <v>1</v>
      </c>
    </row>
    <row r="1102" spans="2:12" hidden="1" outlineLevel="2" x14ac:dyDescent="0.25">
      <c r="B1102" s="8">
        <v>1733950</v>
      </c>
      <c r="C1102" t="s">
        <v>1468</v>
      </c>
      <c r="D1102" s="281">
        <v>42236</v>
      </c>
      <c r="E1102" s="8">
        <v>699556</v>
      </c>
      <c r="F1102" s="13" t="s">
        <v>16</v>
      </c>
      <c r="G1102" s="284" t="s">
        <v>266</v>
      </c>
      <c r="H1102" s="40">
        <v>1965</v>
      </c>
      <c r="I1102" s="40">
        <v>-531.38</v>
      </c>
      <c r="J1102" s="40">
        <v>-1433.62</v>
      </c>
      <c r="K1102" s="40">
        <v>0</v>
      </c>
      <c r="L1102" s="40">
        <v>1</v>
      </c>
    </row>
    <row r="1103" spans="2:12" hidden="1" outlineLevel="2" x14ac:dyDescent="0.25">
      <c r="B1103" s="8">
        <v>1432908</v>
      </c>
      <c r="C1103" t="s">
        <v>1415</v>
      </c>
      <c r="D1103" s="281">
        <v>42236</v>
      </c>
      <c r="E1103" s="8">
        <v>793005</v>
      </c>
      <c r="F1103" s="13" t="s">
        <v>16</v>
      </c>
      <c r="G1103" s="284" t="s">
        <v>266</v>
      </c>
      <c r="H1103" s="40">
        <v>636.20000000000005</v>
      </c>
      <c r="I1103" s="40">
        <v>-387.31</v>
      </c>
      <c r="J1103" s="40">
        <v>-248.89</v>
      </c>
      <c r="K1103" s="40">
        <v>0</v>
      </c>
      <c r="L1103" s="40">
        <v>1</v>
      </c>
    </row>
    <row r="1104" spans="2:12" hidden="1" outlineLevel="2" x14ac:dyDescent="0.25">
      <c r="B1104" s="8">
        <v>1429370</v>
      </c>
      <c r="C1104" t="s">
        <v>1414</v>
      </c>
      <c r="D1104" s="281">
        <v>42236</v>
      </c>
      <c r="E1104" s="8">
        <v>661108</v>
      </c>
      <c r="F1104" s="13" t="s">
        <v>16</v>
      </c>
      <c r="G1104" s="284" t="s">
        <v>266</v>
      </c>
      <c r="H1104" s="40">
        <v>743</v>
      </c>
      <c r="I1104" s="40">
        <v>-318.82</v>
      </c>
      <c r="J1104" s="40">
        <v>-424.18</v>
      </c>
      <c r="K1104" s="40">
        <v>0</v>
      </c>
      <c r="L1104" s="40">
        <v>1</v>
      </c>
    </row>
    <row r="1105" spans="2:12" hidden="1" outlineLevel="2" x14ac:dyDescent="0.25">
      <c r="B1105" s="8">
        <v>1138296</v>
      </c>
      <c r="C1105" t="s">
        <v>1391</v>
      </c>
      <c r="D1105" s="281">
        <v>42237</v>
      </c>
      <c r="E1105" s="8">
        <v>797076</v>
      </c>
      <c r="F1105" s="13" t="s">
        <v>16</v>
      </c>
      <c r="G1105" s="284" t="s">
        <v>266</v>
      </c>
      <c r="H1105" s="40">
        <v>300</v>
      </c>
      <c r="I1105" s="40">
        <v>-362.9</v>
      </c>
      <c r="J1105" s="40">
        <v>0</v>
      </c>
      <c r="K1105" s="40">
        <v>-62.9</v>
      </c>
      <c r="L1105" s="40">
        <v>1</v>
      </c>
    </row>
    <row r="1106" spans="2:12" hidden="1" outlineLevel="2" x14ac:dyDescent="0.25">
      <c r="B1106" s="8">
        <v>1338647</v>
      </c>
      <c r="C1106" t="s">
        <v>1407</v>
      </c>
      <c r="D1106" s="281">
        <v>42237</v>
      </c>
      <c r="E1106" s="8">
        <v>883591</v>
      </c>
      <c r="F1106" s="13" t="s">
        <v>16</v>
      </c>
      <c r="G1106" s="284" t="s">
        <v>266</v>
      </c>
      <c r="H1106" s="40">
        <v>300</v>
      </c>
      <c r="I1106" s="40">
        <v>-362.9</v>
      </c>
      <c r="J1106" s="40">
        <v>0</v>
      </c>
      <c r="K1106" s="40">
        <v>-62.9</v>
      </c>
      <c r="L1106" s="40">
        <v>1</v>
      </c>
    </row>
    <row r="1107" spans="2:12" hidden="1" outlineLevel="2" x14ac:dyDescent="0.25">
      <c r="B1107" s="8">
        <v>1731911</v>
      </c>
      <c r="C1107" t="s">
        <v>1465</v>
      </c>
      <c r="D1107" s="281">
        <v>42237</v>
      </c>
      <c r="E1107" s="8">
        <v>691450</v>
      </c>
      <c r="F1107" s="13" t="s">
        <v>16</v>
      </c>
      <c r="G1107" s="284" t="s">
        <v>266</v>
      </c>
      <c r="H1107" s="40">
        <v>300</v>
      </c>
      <c r="I1107" s="40">
        <v>-362.9</v>
      </c>
      <c r="J1107" s="40">
        <v>0</v>
      </c>
      <c r="K1107" s="40">
        <v>-62.9</v>
      </c>
      <c r="L1107" s="40">
        <v>1</v>
      </c>
    </row>
    <row r="1108" spans="2:12" hidden="1" outlineLevel="2" x14ac:dyDescent="0.25">
      <c r="B1108" s="8">
        <v>1733950</v>
      </c>
      <c r="C1108" t="s">
        <v>1468</v>
      </c>
      <c r="D1108" s="281">
        <v>42237</v>
      </c>
      <c r="E1108" s="8">
        <v>699556</v>
      </c>
      <c r="F1108" s="13" t="s">
        <v>16</v>
      </c>
      <c r="G1108" s="284" t="s">
        <v>266</v>
      </c>
      <c r="H1108" s="40">
        <v>1522</v>
      </c>
      <c r="I1108" s="40">
        <v>-359.9</v>
      </c>
      <c r="J1108" s="40">
        <v>-1159.0999999999999</v>
      </c>
      <c r="K1108" s="40">
        <v>3</v>
      </c>
      <c r="L1108" s="40">
        <v>1</v>
      </c>
    </row>
    <row r="1109" spans="2:12" hidden="1" outlineLevel="2" x14ac:dyDescent="0.25">
      <c r="B1109" s="8">
        <v>1429370</v>
      </c>
      <c r="C1109" t="s">
        <v>1414</v>
      </c>
      <c r="D1109" s="281">
        <v>42237</v>
      </c>
      <c r="E1109" s="8">
        <v>661108</v>
      </c>
      <c r="F1109" s="13" t="s">
        <v>16</v>
      </c>
      <c r="G1109" s="284" t="s">
        <v>266</v>
      </c>
      <c r="H1109" s="40">
        <v>300</v>
      </c>
      <c r="I1109" s="40">
        <v>-150.34</v>
      </c>
      <c r="J1109" s="40">
        <v>0</v>
      </c>
      <c r="K1109" s="40">
        <v>149.66</v>
      </c>
      <c r="L1109" s="40">
        <v>1</v>
      </c>
    </row>
    <row r="1110" spans="2:12" hidden="1" outlineLevel="2" x14ac:dyDescent="0.25">
      <c r="B1110" s="8">
        <v>1733950</v>
      </c>
      <c r="C1110" t="s">
        <v>1468</v>
      </c>
      <c r="D1110" s="281">
        <v>42240</v>
      </c>
      <c r="E1110" s="8">
        <v>699556</v>
      </c>
      <c r="F1110" s="13" t="s">
        <v>16</v>
      </c>
      <c r="G1110" s="284" t="s">
        <v>266</v>
      </c>
      <c r="H1110" s="40">
        <v>2105.1999999999998</v>
      </c>
      <c r="I1110" s="40">
        <v>-555.20000000000005</v>
      </c>
      <c r="J1110" s="40">
        <v>-1547</v>
      </c>
      <c r="K1110" s="40">
        <v>3</v>
      </c>
      <c r="L1110" s="40">
        <v>1</v>
      </c>
    </row>
    <row r="1111" spans="2:12" hidden="1" outlineLevel="2" x14ac:dyDescent="0.25">
      <c r="B1111" s="8">
        <v>1138296</v>
      </c>
      <c r="C1111" t="s">
        <v>1391</v>
      </c>
      <c r="D1111" s="281">
        <v>42240</v>
      </c>
      <c r="E1111" s="8">
        <v>797076</v>
      </c>
      <c r="F1111" s="13" t="s">
        <v>16</v>
      </c>
      <c r="G1111" s="284" t="s">
        <v>266</v>
      </c>
      <c r="H1111" s="40">
        <v>300</v>
      </c>
      <c r="I1111" s="40">
        <v>-362.9</v>
      </c>
      <c r="J1111" s="40">
        <v>0</v>
      </c>
      <c r="K1111" s="40">
        <v>-62.9</v>
      </c>
      <c r="L1111" s="40">
        <v>1</v>
      </c>
    </row>
    <row r="1112" spans="2:12" hidden="1" outlineLevel="2" x14ac:dyDescent="0.25">
      <c r="B1112" s="8">
        <v>1429370</v>
      </c>
      <c r="C1112" t="s">
        <v>1414</v>
      </c>
      <c r="D1112" s="281">
        <v>42240</v>
      </c>
      <c r="E1112" s="8">
        <v>661108</v>
      </c>
      <c r="F1112" s="13" t="s">
        <v>16</v>
      </c>
      <c r="G1112" s="284" t="s">
        <v>266</v>
      </c>
      <c r="H1112" s="40">
        <v>300</v>
      </c>
      <c r="I1112" s="40">
        <v>-150.34</v>
      </c>
      <c r="J1112" s="40">
        <v>0</v>
      </c>
      <c r="K1112" s="40">
        <v>149.66</v>
      </c>
      <c r="L1112" s="40">
        <v>1</v>
      </c>
    </row>
    <row r="1113" spans="2:12" hidden="1" outlineLevel="2" x14ac:dyDescent="0.25">
      <c r="B1113" s="8">
        <v>1731911</v>
      </c>
      <c r="C1113" t="s">
        <v>1465</v>
      </c>
      <c r="D1113" s="281">
        <v>42241</v>
      </c>
      <c r="E1113" s="8">
        <v>691450</v>
      </c>
      <c r="F1113" s="13" t="s">
        <v>16</v>
      </c>
      <c r="G1113" s="284" t="s">
        <v>266</v>
      </c>
      <c r="H1113" s="40">
        <v>936.2</v>
      </c>
      <c r="I1113" s="40">
        <v>-736.53</v>
      </c>
      <c r="J1113" s="40">
        <v>-199.67</v>
      </c>
      <c r="K1113" s="40">
        <v>0</v>
      </c>
      <c r="L1113" s="40">
        <v>1</v>
      </c>
    </row>
    <row r="1114" spans="2:12" hidden="1" outlineLevel="2" x14ac:dyDescent="0.25">
      <c r="B1114" s="8">
        <v>1138296</v>
      </c>
      <c r="C1114" t="s">
        <v>1391</v>
      </c>
      <c r="D1114" s="281">
        <v>42241</v>
      </c>
      <c r="E1114" s="8">
        <v>797076</v>
      </c>
      <c r="F1114" s="13" t="s">
        <v>16</v>
      </c>
      <c r="G1114" s="284" t="s">
        <v>266</v>
      </c>
      <c r="H1114" s="40">
        <v>392.6</v>
      </c>
      <c r="I1114" s="40">
        <v>-362.9</v>
      </c>
      <c r="J1114" s="40">
        <v>-29.7</v>
      </c>
      <c r="K1114" s="40">
        <v>0</v>
      </c>
      <c r="L1114" s="40">
        <v>1</v>
      </c>
    </row>
    <row r="1115" spans="2:12" hidden="1" outlineLevel="2" x14ac:dyDescent="0.25">
      <c r="B1115" s="8">
        <v>1733950</v>
      </c>
      <c r="C1115" t="s">
        <v>1468</v>
      </c>
      <c r="D1115" s="281">
        <v>42241</v>
      </c>
      <c r="E1115" s="8">
        <v>699556</v>
      </c>
      <c r="F1115" s="13" t="s">
        <v>16</v>
      </c>
      <c r="G1115" s="284" t="s">
        <v>266</v>
      </c>
      <c r="H1115" s="40">
        <v>1522</v>
      </c>
      <c r="I1115" s="40">
        <v>-359.9</v>
      </c>
      <c r="J1115" s="40">
        <v>-1159.0999999999999</v>
      </c>
      <c r="K1115" s="40">
        <v>3</v>
      </c>
      <c r="L1115" s="40">
        <v>1</v>
      </c>
    </row>
    <row r="1116" spans="2:12" hidden="1" outlineLevel="2" x14ac:dyDescent="0.25">
      <c r="B1116" s="8">
        <v>1737722</v>
      </c>
      <c r="C1116" t="s">
        <v>1469</v>
      </c>
      <c r="D1116" s="281">
        <v>42242</v>
      </c>
      <c r="E1116" s="8">
        <v>621635</v>
      </c>
      <c r="F1116" s="13" t="s">
        <v>16</v>
      </c>
      <c r="G1116" s="284" t="s">
        <v>266</v>
      </c>
      <c r="H1116" s="40">
        <v>10008.91</v>
      </c>
      <c r="I1116" s="40">
        <v>-2444.2800000000002</v>
      </c>
      <c r="J1116" s="40">
        <v>-7564.63</v>
      </c>
      <c r="K1116" s="40">
        <v>0</v>
      </c>
      <c r="L1116" s="40">
        <v>1</v>
      </c>
    </row>
    <row r="1117" spans="2:12" hidden="1" outlineLevel="2" x14ac:dyDescent="0.25">
      <c r="B1117" s="8">
        <v>1432908</v>
      </c>
      <c r="C1117" t="s">
        <v>1415</v>
      </c>
      <c r="D1117" s="281">
        <v>42242</v>
      </c>
      <c r="E1117" s="8">
        <v>793005</v>
      </c>
      <c r="F1117" s="13" t="s">
        <v>16</v>
      </c>
      <c r="G1117" s="284" t="s">
        <v>266</v>
      </c>
      <c r="H1117" s="40">
        <v>1965</v>
      </c>
      <c r="I1117" s="40">
        <v>-691.4</v>
      </c>
      <c r="J1117" s="40">
        <v>-1273.5999999999999</v>
      </c>
      <c r="K1117" s="40">
        <v>0</v>
      </c>
      <c r="L1117" s="40">
        <v>1</v>
      </c>
    </row>
    <row r="1118" spans="2:12" hidden="1" outlineLevel="2" x14ac:dyDescent="0.25">
      <c r="B1118" s="8">
        <v>1138296</v>
      </c>
      <c r="C1118" t="s">
        <v>1391</v>
      </c>
      <c r="D1118" s="281">
        <v>42242</v>
      </c>
      <c r="E1118" s="8">
        <v>797076</v>
      </c>
      <c r="F1118" s="13" t="s">
        <v>16</v>
      </c>
      <c r="G1118" s="284" t="s">
        <v>266</v>
      </c>
      <c r="H1118" s="40">
        <v>743</v>
      </c>
      <c r="I1118" s="40">
        <v>-531.38</v>
      </c>
      <c r="J1118" s="40">
        <v>-211.62</v>
      </c>
      <c r="K1118" s="40">
        <v>0</v>
      </c>
      <c r="L1118" s="40">
        <v>1</v>
      </c>
    </row>
    <row r="1119" spans="2:12" hidden="1" outlineLevel="2" x14ac:dyDescent="0.25">
      <c r="B1119" s="8">
        <v>1338647</v>
      </c>
      <c r="C1119" t="s">
        <v>1407</v>
      </c>
      <c r="D1119" s="281">
        <v>42242</v>
      </c>
      <c r="E1119" s="8">
        <v>883591</v>
      </c>
      <c r="F1119" s="13" t="s">
        <v>16</v>
      </c>
      <c r="G1119" s="284" t="s">
        <v>266</v>
      </c>
      <c r="H1119" s="40">
        <v>743</v>
      </c>
      <c r="I1119" s="40">
        <v>-531.38</v>
      </c>
      <c r="J1119" s="40">
        <v>-211.62</v>
      </c>
      <c r="K1119" s="40">
        <v>0</v>
      </c>
      <c r="L1119" s="40">
        <v>1</v>
      </c>
    </row>
    <row r="1120" spans="2:12" hidden="1" outlineLevel="2" x14ac:dyDescent="0.25">
      <c r="B1120" s="8">
        <v>1731911</v>
      </c>
      <c r="C1120" t="s">
        <v>1465</v>
      </c>
      <c r="D1120" s="281">
        <v>42242</v>
      </c>
      <c r="E1120" s="8">
        <v>691450</v>
      </c>
      <c r="F1120" s="13" t="s">
        <v>16</v>
      </c>
      <c r="G1120" s="284" t="s">
        <v>266</v>
      </c>
      <c r="H1120" s="40">
        <v>743</v>
      </c>
      <c r="I1120" s="40">
        <v>-531.38</v>
      </c>
      <c r="J1120" s="40">
        <v>-211.62</v>
      </c>
      <c r="K1120" s="40">
        <v>0</v>
      </c>
      <c r="L1120" s="40">
        <v>1</v>
      </c>
    </row>
    <row r="1121" spans="2:12" hidden="1" outlineLevel="2" x14ac:dyDescent="0.25">
      <c r="B1121" s="8">
        <v>1733950</v>
      </c>
      <c r="C1121" t="s">
        <v>1468</v>
      </c>
      <c r="D1121" s="281">
        <v>42242</v>
      </c>
      <c r="E1121" s="8">
        <v>699556</v>
      </c>
      <c r="F1121" s="13" t="s">
        <v>16</v>
      </c>
      <c r="G1121" s="284" t="s">
        <v>266</v>
      </c>
      <c r="H1121" s="40">
        <v>2057.6</v>
      </c>
      <c r="I1121" s="40">
        <v>-531.38</v>
      </c>
      <c r="J1121" s="40">
        <v>-1526.22</v>
      </c>
      <c r="K1121" s="40">
        <v>0</v>
      </c>
      <c r="L1121" s="40">
        <v>1</v>
      </c>
    </row>
    <row r="1122" spans="2:12" hidden="1" outlineLevel="2" x14ac:dyDescent="0.25">
      <c r="B1122" s="8">
        <v>1429370</v>
      </c>
      <c r="C1122" t="s">
        <v>1414</v>
      </c>
      <c r="D1122" s="281">
        <v>42242</v>
      </c>
      <c r="E1122" s="8">
        <v>661108</v>
      </c>
      <c r="F1122" s="13" t="s">
        <v>16</v>
      </c>
      <c r="G1122" s="284" t="s">
        <v>266</v>
      </c>
      <c r="H1122" s="40">
        <v>835.6</v>
      </c>
      <c r="I1122" s="40">
        <v>-318.82</v>
      </c>
      <c r="J1122" s="40">
        <v>-516.78</v>
      </c>
      <c r="K1122" s="40">
        <v>0</v>
      </c>
      <c r="L1122" s="40">
        <v>1</v>
      </c>
    </row>
    <row r="1123" spans="2:12" hidden="1" outlineLevel="2" x14ac:dyDescent="0.25">
      <c r="B1123" s="8">
        <v>1065810</v>
      </c>
      <c r="C1123" t="s">
        <v>1384</v>
      </c>
      <c r="D1123" s="281">
        <v>42243</v>
      </c>
      <c r="E1123" s="8">
        <v>637074</v>
      </c>
      <c r="F1123" s="13" t="s">
        <v>16</v>
      </c>
      <c r="G1123" s="284" t="s">
        <v>266</v>
      </c>
      <c r="H1123" s="40">
        <v>636.20000000000005</v>
      </c>
      <c r="I1123" s="40">
        <v>-387.31</v>
      </c>
      <c r="J1123" s="40">
        <v>-248.89</v>
      </c>
      <c r="K1123" s="40">
        <v>0</v>
      </c>
      <c r="L1123" s="40">
        <v>1</v>
      </c>
    </row>
    <row r="1124" spans="2:12" hidden="1" outlineLevel="2" x14ac:dyDescent="0.25">
      <c r="B1124" s="8">
        <v>1138296</v>
      </c>
      <c r="C1124" t="s">
        <v>1391</v>
      </c>
      <c r="D1124" s="281">
        <v>42243</v>
      </c>
      <c r="E1124" s="8">
        <v>797076</v>
      </c>
      <c r="F1124" s="13" t="s">
        <v>16</v>
      </c>
      <c r="G1124" s="284" t="s">
        <v>266</v>
      </c>
      <c r="H1124" s="40">
        <v>300</v>
      </c>
      <c r="I1124" s="40">
        <v>-362.9</v>
      </c>
      <c r="J1124" s="40">
        <v>0</v>
      </c>
      <c r="K1124" s="40">
        <v>-62.9</v>
      </c>
      <c r="L1124" s="40">
        <v>1</v>
      </c>
    </row>
    <row r="1125" spans="2:12" hidden="1" outlineLevel="2" x14ac:dyDescent="0.25">
      <c r="B1125" s="8">
        <v>1432908</v>
      </c>
      <c r="C1125" t="s">
        <v>1415</v>
      </c>
      <c r="D1125" s="281">
        <v>42243</v>
      </c>
      <c r="E1125" s="8">
        <v>793005</v>
      </c>
      <c r="F1125" s="13" t="s">
        <v>16</v>
      </c>
      <c r="G1125" s="284" t="s">
        <v>266</v>
      </c>
      <c r="H1125" s="40">
        <v>1522</v>
      </c>
      <c r="I1125" s="40">
        <v>-362.9</v>
      </c>
      <c r="J1125" s="40">
        <v>-1159.0999999999999</v>
      </c>
      <c r="K1125" s="40">
        <v>0</v>
      </c>
      <c r="L1125" s="40">
        <v>1</v>
      </c>
    </row>
    <row r="1126" spans="2:12" hidden="1" outlineLevel="2" x14ac:dyDescent="0.25">
      <c r="B1126" s="8">
        <v>1731911</v>
      </c>
      <c r="C1126" t="s">
        <v>1465</v>
      </c>
      <c r="D1126" s="281">
        <v>42243</v>
      </c>
      <c r="E1126" s="8">
        <v>691450</v>
      </c>
      <c r="F1126" s="13" t="s">
        <v>16</v>
      </c>
      <c r="G1126" s="284" t="s">
        <v>266</v>
      </c>
      <c r="H1126" s="40">
        <v>300</v>
      </c>
      <c r="I1126" s="40">
        <v>-362.9</v>
      </c>
      <c r="J1126" s="40">
        <v>0</v>
      </c>
      <c r="K1126" s="40">
        <v>-62.9</v>
      </c>
      <c r="L1126" s="40">
        <v>1</v>
      </c>
    </row>
    <row r="1127" spans="2:12" hidden="1" outlineLevel="2" x14ac:dyDescent="0.25">
      <c r="B1127" s="8">
        <v>1733950</v>
      </c>
      <c r="C1127" t="s">
        <v>1468</v>
      </c>
      <c r="D1127" s="281">
        <v>42243</v>
      </c>
      <c r="E1127" s="8">
        <v>699556</v>
      </c>
      <c r="F1127" s="13" t="s">
        <v>16</v>
      </c>
      <c r="G1127" s="284" t="s">
        <v>266</v>
      </c>
      <c r="H1127" s="40">
        <v>1522</v>
      </c>
      <c r="I1127" s="40">
        <v>-362.9</v>
      </c>
      <c r="J1127" s="40">
        <v>-1159.0999999999999</v>
      </c>
      <c r="K1127" s="40">
        <v>0</v>
      </c>
      <c r="L1127" s="40">
        <v>1</v>
      </c>
    </row>
    <row r="1128" spans="2:12" hidden="1" outlineLevel="2" x14ac:dyDescent="0.25">
      <c r="B1128" s="8">
        <v>1429370</v>
      </c>
      <c r="C1128" t="s">
        <v>1414</v>
      </c>
      <c r="D1128" s="281">
        <v>42243</v>
      </c>
      <c r="E1128" s="8">
        <v>661108</v>
      </c>
      <c r="F1128" s="13" t="s">
        <v>16</v>
      </c>
      <c r="G1128" s="284" t="s">
        <v>266</v>
      </c>
      <c r="H1128" s="40">
        <v>300</v>
      </c>
      <c r="I1128" s="40">
        <v>-150.34</v>
      </c>
      <c r="J1128" s="40">
        <v>0</v>
      </c>
      <c r="K1128" s="40">
        <v>149.66</v>
      </c>
      <c r="L1128" s="40">
        <v>1</v>
      </c>
    </row>
    <row r="1129" spans="2:12" hidden="1" outlineLevel="2" x14ac:dyDescent="0.25">
      <c r="B1129" s="8">
        <v>1138296</v>
      </c>
      <c r="C1129" t="s">
        <v>1391</v>
      </c>
      <c r="D1129" s="281">
        <v>42244</v>
      </c>
      <c r="E1129" s="8">
        <v>797076</v>
      </c>
      <c r="F1129" s="13" t="s">
        <v>16</v>
      </c>
      <c r="G1129" s="284" t="s">
        <v>266</v>
      </c>
      <c r="H1129" s="40">
        <v>300</v>
      </c>
      <c r="I1129" s="40">
        <v>-362.9</v>
      </c>
      <c r="J1129" s="40">
        <v>0</v>
      </c>
      <c r="K1129" s="40">
        <v>-62.9</v>
      </c>
      <c r="L1129" s="40">
        <v>1</v>
      </c>
    </row>
    <row r="1130" spans="2:12" hidden="1" outlineLevel="2" x14ac:dyDescent="0.25">
      <c r="B1130" s="8">
        <v>1432908</v>
      </c>
      <c r="C1130" t="s">
        <v>1415</v>
      </c>
      <c r="D1130" s="281">
        <v>42244</v>
      </c>
      <c r="E1130" s="8">
        <v>793005</v>
      </c>
      <c r="F1130" s="13" t="s">
        <v>16</v>
      </c>
      <c r="G1130" s="284" t="s">
        <v>266</v>
      </c>
      <c r="H1130" s="40">
        <v>1522</v>
      </c>
      <c r="I1130" s="40">
        <v>-362.9</v>
      </c>
      <c r="J1130" s="40">
        <v>-1159.0999999999999</v>
      </c>
      <c r="K1130" s="40">
        <v>0</v>
      </c>
      <c r="L1130" s="40">
        <v>1</v>
      </c>
    </row>
    <row r="1131" spans="2:12" hidden="1" outlineLevel="2" x14ac:dyDescent="0.25">
      <c r="B1131" s="8">
        <v>1731911</v>
      </c>
      <c r="C1131" t="s">
        <v>1465</v>
      </c>
      <c r="D1131" s="281">
        <v>42244</v>
      </c>
      <c r="E1131" s="8">
        <v>691450</v>
      </c>
      <c r="F1131" s="13" t="s">
        <v>16</v>
      </c>
      <c r="G1131" s="284" t="s">
        <v>266</v>
      </c>
      <c r="H1131" s="40">
        <v>300</v>
      </c>
      <c r="I1131" s="40">
        <v>-362.9</v>
      </c>
      <c r="J1131" s="40">
        <v>0</v>
      </c>
      <c r="K1131" s="40">
        <v>-62.9</v>
      </c>
      <c r="L1131" s="40">
        <v>1</v>
      </c>
    </row>
    <row r="1132" spans="2:12" hidden="1" outlineLevel="2" x14ac:dyDescent="0.25">
      <c r="B1132" s="8">
        <v>1733950</v>
      </c>
      <c r="C1132" t="s">
        <v>1468</v>
      </c>
      <c r="D1132" s="281">
        <v>42244</v>
      </c>
      <c r="E1132" s="8">
        <v>699556</v>
      </c>
      <c r="F1132" s="13" t="s">
        <v>16</v>
      </c>
      <c r="G1132" s="284" t="s">
        <v>266</v>
      </c>
      <c r="H1132" s="40">
        <v>1522</v>
      </c>
      <c r="I1132" s="40">
        <v>-362.9</v>
      </c>
      <c r="J1132" s="40">
        <v>-1159.0999999999999</v>
      </c>
      <c r="K1132" s="40">
        <v>0</v>
      </c>
      <c r="L1132" s="40">
        <v>1</v>
      </c>
    </row>
    <row r="1133" spans="2:12" hidden="1" outlineLevel="2" x14ac:dyDescent="0.25">
      <c r="B1133" s="8">
        <v>1138296</v>
      </c>
      <c r="C1133" t="s">
        <v>1391</v>
      </c>
      <c r="D1133" s="281">
        <v>42247</v>
      </c>
      <c r="E1133" s="8">
        <v>797076</v>
      </c>
      <c r="F1133" s="13" t="s">
        <v>16</v>
      </c>
      <c r="G1133" s="284" t="s">
        <v>266</v>
      </c>
      <c r="H1133" s="40">
        <v>300</v>
      </c>
      <c r="I1133" s="40">
        <v>-497.1</v>
      </c>
      <c r="J1133" s="40">
        <v>0</v>
      </c>
      <c r="K1133" s="40">
        <v>-197.1</v>
      </c>
      <c r="L1133" s="40">
        <v>1</v>
      </c>
    </row>
    <row r="1134" spans="2:12" hidden="1" outlineLevel="2" x14ac:dyDescent="0.25">
      <c r="B1134" s="8">
        <v>1065810</v>
      </c>
      <c r="C1134" t="s">
        <v>1384</v>
      </c>
      <c r="D1134" s="281">
        <v>42247</v>
      </c>
      <c r="E1134" s="8">
        <v>637074</v>
      </c>
      <c r="F1134" s="13" t="s">
        <v>16</v>
      </c>
      <c r="G1134" s="284" t="s">
        <v>266</v>
      </c>
      <c r="H1134" s="40">
        <v>300</v>
      </c>
      <c r="I1134" s="40">
        <v>-362.9</v>
      </c>
      <c r="J1134" s="40">
        <v>62.9</v>
      </c>
      <c r="K1134" s="40">
        <v>0</v>
      </c>
      <c r="L1134" s="40">
        <v>1</v>
      </c>
    </row>
    <row r="1135" spans="2:12" hidden="1" outlineLevel="2" x14ac:dyDescent="0.25">
      <c r="B1135" s="8">
        <v>1432908</v>
      </c>
      <c r="C1135" t="s">
        <v>1415</v>
      </c>
      <c r="D1135" s="281">
        <v>42247</v>
      </c>
      <c r="E1135" s="8">
        <v>793005</v>
      </c>
      <c r="F1135" s="13" t="s">
        <v>16</v>
      </c>
      <c r="G1135" s="284" t="s">
        <v>266</v>
      </c>
      <c r="H1135" s="40">
        <v>1522</v>
      </c>
      <c r="I1135" s="40">
        <v>-362.9</v>
      </c>
      <c r="J1135" s="40">
        <v>-1159.0999999999999</v>
      </c>
      <c r="K1135" s="40">
        <v>0</v>
      </c>
      <c r="L1135" s="40">
        <v>1</v>
      </c>
    </row>
    <row r="1136" spans="2:12" hidden="1" outlineLevel="2" x14ac:dyDescent="0.25">
      <c r="B1136" s="8">
        <v>1731911</v>
      </c>
      <c r="C1136" t="s">
        <v>1465</v>
      </c>
      <c r="D1136" s="281">
        <v>42247</v>
      </c>
      <c r="E1136" s="8">
        <v>691450</v>
      </c>
      <c r="F1136" s="13" t="s">
        <v>16</v>
      </c>
      <c r="G1136" s="284" t="s">
        <v>266</v>
      </c>
      <c r="H1136" s="40">
        <v>300</v>
      </c>
      <c r="I1136" s="40">
        <v>-362.9</v>
      </c>
      <c r="J1136" s="40">
        <v>0</v>
      </c>
      <c r="K1136" s="40">
        <v>-62.9</v>
      </c>
      <c r="L1136" s="40">
        <v>1</v>
      </c>
    </row>
    <row r="1137" spans="2:12" hidden="1" outlineLevel="2" x14ac:dyDescent="0.25">
      <c r="B1137" s="8">
        <v>1065810</v>
      </c>
      <c r="C1137" t="s">
        <v>1384</v>
      </c>
      <c r="D1137" s="281">
        <v>42248</v>
      </c>
      <c r="E1137" s="8">
        <v>637074</v>
      </c>
      <c r="F1137" s="13" t="s">
        <v>16</v>
      </c>
      <c r="G1137" s="284" t="s">
        <v>266</v>
      </c>
      <c r="H1137" s="40">
        <v>743</v>
      </c>
      <c r="I1137" s="40">
        <v>-537.38</v>
      </c>
      <c r="J1137" s="40">
        <v>-211.62</v>
      </c>
      <c r="K1137" s="40">
        <v>-6</v>
      </c>
      <c r="L1137" s="40">
        <v>1</v>
      </c>
    </row>
    <row r="1138" spans="2:12" hidden="1" outlineLevel="2" x14ac:dyDescent="0.25">
      <c r="B1138" s="8">
        <v>1432908</v>
      </c>
      <c r="C1138" t="s">
        <v>1415</v>
      </c>
      <c r="D1138" s="281">
        <v>42248</v>
      </c>
      <c r="E1138" s="8">
        <v>793005</v>
      </c>
      <c r="F1138" s="13" t="s">
        <v>16</v>
      </c>
      <c r="G1138" s="284" t="s">
        <v>266</v>
      </c>
      <c r="H1138" s="40">
        <v>1614.6</v>
      </c>
      <c r="I1138" s="40">
        <v>-388.72</v>
      </c>
      <c r="J1138" s="40">
        <v>-1225.8800000000001</v>
      </c>
      <c r="K1138" s="40">
        <v>0</v>
      </c>
      <c r="L1138" s="40">
        <v>1</v>
      </c>
    </row>
    <row r="1139" spans="2:12" hidden="1" outlineLevel="2" x14ac:dyDescent="0.25">
      <c r="B1139" s="8">
        <v>1138296</v>
      </c>
      <c r="C1139" t="s">
        <v>1391</v>
      </c>
      <c r="D1139" s="281">
        <v>42248</v>
      </c>
      <c r="E1139" s="8">
        <v>797076</v>
      </c>
      <c r="F1139" s="13" t="s">
        <v>16</v>
      </c>
      <c r="G1139" s="284" t="s">
        <v>266</v>
      </c>
      <c r="H1139" s="40">
        <v>392.6</v>
      </c>
      <c r="I1139" s="40">
        <v>-362.9</v>
      </c>
      <c r="J1139" s="40">
        <v>-29.7</v>
      </c>
      <c r="K1139" s="40">
        <v>0</v>
      </c>
      <c r="L1139" s="40">
        <v>1</v>
      </c>
    </row>
    <row r="1140" spans="2:12" hidden="1" outlineLevel="2" x14ac:dyDescent="0.25">
      <c r="B1140" s="8">
        <v>1731911</v>
      </c>
      <c r="C1140" t="s">
        <v>1465</v>
      </c>
      <c r="D1140" s="281">
        <v>42248</v>
      </c>
      <c r="E1140" s="8">
        <v>691450</v>
      </c>
      <c r="F1140" s="13" t="s">
        <v>16</v>
      </c>
      <c r="G1140" s="284" t="s">
        <v>266</v>
      </c>
      <c r="H1140" s="40">
        <v>300</v>
      </c>
      <c r="I1140" s="40">
        <v>-362.9</v>
      </c>
      <c r="J1140" s="40">
        <v>0</v>
      </c>
      <c r="K1140" s="40">
        <v>-62.9</v>
      </c>
      <c r="L1140" s="40">
        <v>1</v>
      </c>
    </row>
    <row r="1141" spans="2:12" hidden="1" outlineLevel="2" x14ac:dyDescent="0.25">
      <c r="B1141" s="8">
        <v>1138296</v>
      </c>
      <c r="C1141" t="s">
        <v>1391</v>
      </c>
      <c r="D1141" s="281">
        <v>42249</v>
      </c>
      <c r="E1141" s="8">
        <v>797076</v>
      </c>
      <c r="F1141" s="13" t="s">
        <v>16</v>
      </c>
      <c r="G1141" s="284" t="s">
        <v>266</v>
      </c>
      <c r="H1141" s="40">
        <v>743</v>
      </c>
      <c r="I1141" s="40">
        <v>-531.38</v>
      </c>
      <c r="J1141" s="40">
        <v>-211.62</v>
      </c>
      <c r="K1141" s="40">
        <v>0</v>
      </c>
      <c r="L1141" s="40">
        <v>1</v>
      </c>
    </row>
    <row r="1142" spans="2:12" hidden="1" outlineLevel="2" x14ac:dyDescent="0.25">
      <c r="B1142" s="8">
        <v>1065810</v>
      </c>
      <c r="C1142" t="s">
        <v>1384</v>
      </c>
      <c r="D1142" s="281">
        <v>42249</v>
      </c>
      <c r="E1142" s="8">
        <v>637074</v>
      </c>
      <c r="F1142" s="13" t="s">
        <v>16</v>
      </c>
      <c r="G1142" s="284" t="s">
        <v>266</v>
      </c>
      <c r="H1142" s="40">
        <v>300</v>
      </c>
      <c r="I1142" s="40">
        <v>-371.9</v>
      </c>
      <c r="J1142" s="40">
        <v>62.9</v>
      </c>
      <c r="K1142" s="40">
        <v>-9</v>
      </c>
      <c r="L1142" s="40">
        <v>1</v>
      </c>
    </row>
    <row r="1143" spans="2:12" hidden="1" outlineLevel="2" x14ac:dyDescent="0.25">
      <c r="B1143" s="8">
        <v>1429370</v>
      </c>
      <c r="C1143" t="s">
        <v>1414</v>
      </c>
      <c r="D1143" s="281">
        <v>42249</v>
      </c>
      <c r="E1143" s="8">
        <v>661108</v>
      </c>
      <c r="F1143" s="13" t="s">
        <v>16</v>
      </c>
      <c r="G1143" s="284" t="s">
        <v>266</v>
      </c>
      <c r="H1143" s="40">
        <v>743</v>
      </c>
      <c r="I1143" s="40">
        <v>-318.82</v>
      </c>
      <c r="J1143" s="40">
        <v>-424.18</v>
      </c>
      <c r="K1143" s="40">
        <v>0</v>
      </c>
      <c r="L1143" s="40">
        <v>1</v>
      </c>
    </row>
    <row r="1144" spans="2:12" hidden="1" outlineLevel="2" x14ac:dyDescent="0.25">
      <c r="B1144" s="8">
        <v>1432908</v>
      </c>
      <c r="C1144" t="s">
        <v>1415</v>
      </c>
      <c r="D1144" s="281">
        <v>42250</v>
      </c>
      <c r="E1144" s="8">
        <v>793005</v>
      </c>
      <c r="F1144" s="13" t="s">
        <v>16</v>
      </c>
      <c r="G1144" s="284" t="s">
        <v>266</v>
      </c>
      <c r="H1144" s="40">
        <v>1522</v>
      </c>
      <c r="I1144" s="40">
        <v>-362.9</v>
      </c>
      <c r="J1144" s="40">
        <v>-1159.0999999999999</v>
      </c>
      <c r="K1144" s="40">
        <v>0</v>
      </c>
      <c r="L1144" s="40">
        <v>1</v>
      </c>
    </row>
    <row r="1145" spans="2:12" hidden="1" outlineLevel="2" x14ac:dyDescent="0.25">
      <c r="B1145" s="8">
        <v>1731911</v>
      </c>
      <c r="C1145" t="s">
        <v>1465</v>
      </c>
      <c r="D1145" s="281">
        <v>42250</v>
      </c>
      <c r="E1145" s="8">
        <v>691450</v>
      </c>
      <c r="F1145" s="13" t="s">
        <v>16</v>
      </c>
      <c r="G1145" s="284" t="s">
        <v>266</v>
      </c>
      <c r="H1145" s="40">
        <v>300</v>
      </c>
      <c r="I1145" s="40">
        <v>-362.9</v>
      </c>
      <c r="J1145" s="40">
        <v>0</v>
      </c>
      <c r="K1145" s="40">
        <v>-62.9</v>
      </c>
      <c r="L1145" s="40">
        <v>1</v>
      </c>
    </row>
    <row r="1146" spans="2:12" hidden="1" outlineLevel="2" x14ac:dyDescent="0.25">
      <c r="B1146" s="8">
        <v>1429370</v>
      </c>
      <c r="C1146" t="s">
        <v>1414</v>
      </c>
      <c r="D1146" s="281">
        <v>42251</v>
      </c>
      <c r="E1146" s="8">
        <v>661108</v>
      </c>
      <c r="F1146" s="13" t="s">
        <v>16</v>
      </c>
      <c r="G1146" s="284" t="s">
        <v>266</v>
      </c>
      <c r="H1146" s="40">
        <v>1079.2</v>
      </c>
      <c r="I1146" s="40">
        <v>-824.19</v>
      </c>
      <c r="J1146" s="40">
        <v>-255.01</v>
      </c>
      <c r="K1146" s="40">
        <v>0</v>
      </c>
      <c r="L1146" s="40">
        <v>1</v>
      </c>
    </row>
    <row r="1147" spans="2:12" hidden="1" outlineLevel="2" x14ac:dyDescent="0.25">
      <c r="B1147" s="8">
        <v>1065810</v>
      </c>
      <c r="C1147" t="s">
        <v>1384</v>
      </c>
      <c r="D1147" s="281">
        <v>42251</v>
      </c>
      <c r="E1147" s="8">
        <v>637074</v>
      </c>
      <c r="F1147" s="13" t="s">
        <v>16</v>
      </c>
      <c r="G1147" s="284" t="s">
        <v>266</v>
      </c>
      <c r="H1147" s="40">
        <v>300</v>
      </c>
      <c r="I1147" s="40">
        <v>-362.9</v>
      </c>
      <c r="J1147" s="40">
        <v>62.9</v>
      </c>
      <c r="K1147" s="40">
        <v>0</v>
      </c>
      <c r="L1147" s="40">
        <v>1</v>
      </c>
    </row>
    <row r="1148" spans="2:12" hidden="1" outlineLevel="2" x14ac:dyDescent="0.25">
      <c r="B1148" s="8">
        <v>1138296</v>
      </c>
      <c r="C1148" t="s">
        <v>1391</v>
      </c>
      <c r="D1148" s="281">
        <v>42251</v>
      </c>
      <c r="E1148" s="8">
        <v>797076</v>
      </c>
      <c r="F1148" s="13" t="s">
        <v>16</v>
      </c>
      <c r="G1148" s="284" t="s">
        <v>266</v>
      </c>
      <c r="H1148" s="40">
        <v>300</v>
      </c>
      <c r="I1148" s="40">
        <v>-362.9</v>
      </c>
      <c r="J1148" s="40">
        <v>0</v>
      </c>
      <c r="K1148" s="40">
        <v>-62.9</v>
      </c>
      <c r="L1148" s="40">
        <v>1</v>
      </c>
    </row>
    <row r="1149" spans="2:12" hidden="1" outlineLevel="2" x14ac:dyDescent="0.25">
      <c r="B1149" s="8">
        <v>1432908</v>
      </c>
      <c r="C1149" t="s">
        <v>1415</v>
      </c>
      <c r="D1149" s="281">
        <v>42251</v>
      </c>
      <c r="E1149" s="8">
        <v>793005</v>
      </c>
      <c r="F1149" s="13" t="s">
        <v>16</v>
      </c>
      <c r="G1149" s="284" t="s">
        <v>266</v>
      </c>
      <c r="H1149" s="40">
        <v>1522</v>
      </c>
      <c r="I1149" s="40">
        <v>-362.9</v>
      </c>
      <c r="J1149" s="40">
        <v>-1159.0999999999999</v>
      </c>
      <c r="K1149" s="40">
        <v>0</v>
      </c>
      <c r="L1149" s="40">
        <v>1</v>
      </c>
    </row>
    <row r="1150" spans="2:12" hidden="1" outlineLevel="2" x14ac:dyDescent="0.25">
      <c r="B1150" s="8">
        <v>1731911</v>
      </c>
      <c r="C1150" t="s">
        <v>1465</v>
      </c>
      <c r="D1150" s="281">
        <v>42251</v>
      </c>
      <c r="E1150" s="8">
        <v>691450</v>
      </c>
      <c r="F1150" s="13" t="s">
        <v>16</v>
      </c>
      <c r="G1150" s="284" t="s">
        <v>266</v>
      </c>
      <c r="H1150" s="40">
        <v>300</v>
      </c>
      <c r="I1150" s="40">
        <v>-362.9</v>
      </c>
      <c r="J1150" s="40">
        <v>0</v>
      </c>
      <c r="K1150" s="40">
        <v>-62.9</v>
      </c>
      <c r="L1150" s="40">
        <v>1</v>
      </c>
    </row>
    <row r="1151" spans="2:12" hidden="1" outlineLevel="2" x14ac:dyDescent="0.25">
      <c r="B1151" s="8">
        <v>1065810</v>
      </c>
      <c r="C1151" t="s">
        <v>1384</v>
      </c>
      <c r="D1151" s="281">
        <v>42255</v>
      </c>
      <c r="E1151" s="8">
        <v>637074</v>
      </c>
      <c r="F1151" s="13" t="s">
        <v>16</v>
      </c>
      <c r="G1151" s="284" t="s">
        <v>266</v>
      </c>
      <c r="H1151" s="40">
        <v>392.6</v>
      </c>
      <c r="I1151" s="40">
        <v>-371.9</v>
      </c>
      <c r="J1151" s="40">
        <v>-29.7</v>
      </c>
      <c r="K1151" s="40">
        <v>-9</v>
      </c>
      <c r="L1151" s="40">
        <v>1</v>
      </c>
    </row>
    <row r="1152" spans="2:12" hidden="1" outlineLevel="2" x14ac:dyDescent="0.25">
      <c r="B1152" s="8">
        <v>1138296</v>
      </c>
      <c r="C1152" t="s">
        <v>1391</v>
      </c>
      <c r="D1152" s="281">
        <v>42255</v>
      </c>
      <c r="E1152" s="8">
        <v>797076</v>
      </c>
      <c r="F1152" s="13" t="s">
        <v>16</v>
      </c>
      <c r="G1152" s="284" t="s">
        <v>266</v>
      </c>
      <c r="H1152" s="40">
        <v>300</v>
      </c>
      <c r="I1152" s="40">
        <v>-362.9</v>
      </c>
      <c r="J1152" s="40">
        <v>0</v>
      </c>
      <c r="K1152" s="40">
        <v>-62.9</v>
      </c>
      <c r="L1152" s="40">
        <v>1</v>
      </c>
    </row>
    <row r="1153" spans="2:12" hidden="1" outlineLevel="2" x14ac:dyDescent="0.25">
      <c r="B1153" s="8">
        <v>1432908</v>
      </c>
      <c r="C1153" t="s">
        <v>1415</v>
      </c>
      <c r="D1153" s="281">
        <v>42255</v>
      </c>
      <c r="E1153" s="8">
        <v>793005</v>
      </c>
      <c r="F1153" s="13" t="s">
        <v>16</v>
      </c>
      <c r="G1153" s="284" t="s">
        <v>266</v>
      </c>
      <c r="H1153" s="40">
        <v>1614.6</v>
      </c>
      <c r="I1153" s="40">
        <v>-362.9</v>
      </c>
      <c r="J1153" s="40">
        <v>-1251.7</v>
      </c>
      <c r="K1153" s="40">
        <v>0</v>
      </c>
      <c r="L1153" s="40">
        <v>1</v>
      </c>
    </row>
    <row r="1154" spans="2:12" hidden="1" outlineLevel="2" x14ac:dyDescent="0.25">
      <c r="B1154" s="8">
        <v>1731638</v>
      </c>
      <c r="C1154" t="s">
        <v>1464</v>
      </c>
      <c r="D1154" s="281">
        <v>42256</v>
      </c>
      <c r="E1154" s="8">
        <v>616194</v>
      </c>
      <c r="F1154" s="13" t="s">
        <v>16</v>
      </c>
      <c r="G1154" s="284" t="s">
        <v>266</v>
      </c>
      <c r="H1154" s="40">
        <v>10440.48</v>
      </c>
      <c r="I1154" s="40">
        <v>-1921.84</v>
      </c>
      <c r="J1154" s="40">
        <v>-8518.64</v>
      </c>
      <c r="K1154" s="40">
        <v>0</v>
      </c>
      <c r="L1154" s="40">
        <v>1</v>
      </c>
    </row>
    <row r="1155" spans="2:12" hidden="1" outlineLevel="2" x14ac:dyDescent="0.25">
      <c r="B1155" s="8">
        <v>1432908</v>
      </c>
      <c r="C1155" t="s">
        <v>1415</v>
      </c>
      <c r="D1155" s="281">
        <v>42256</v>
      </c>
      <c r="E1155" s="8">
        <v>793005</v>
      </c>
      <c r="F1155" s="13" t="s">
        <v>16</v>
      </c>
      <c r="G1155" s="284" t="s">
        <v>266</v>
      </c>
      <c r="H1155" s="40">
        <v>1965</v>
      </c>
      <c r="I1155" s="40">
        <v>-665.58</v>
      </c>
      <c r="J1155" s="40">
        <v>-1299.42</v>
      </c>
      <c r="K1155" s="40">
        <v>0</v>
      </c>
      <c r="L1155" s="40">
        <v>1</v>
      </c>
    </row>
    <row r="1156" spans="2:12" hidden="1" outlineLevel="2" x14ac:dyDescent="0.25">
      <c r="B1156" s="8">
        <v>1065810</v>
      </c>
      <c r="C1156" t="s">
        <v>1384</v>
      </c>
      <c r="D1156" s="281">
        <v>42256</v>
      </c>
      <c r="E1156" s="8">
        <v>637074</v>
      </c>
      <c r="F1156" s="13" t="s">
        <v>16</v>
      </c>
      <c r="G1156" s="284" t="s">
        <v>266</v>
      </c>
      <c r="H1156" s="40">
        <v>743</v>
      </c>
      <c r="I1156" s="40">
        <v>-531.38</v>
      </c>
      <c r="J1156" s="40">
        <v>-211.62</v>
      </c>
      <c r="K1156" s="40">
        <v>0</v>
      </c>
      <c r="L1156" s="40">
        <v>1</v>
      </c>
    </row>
    <row r="1157" spans="2:12" hidden="1" outlineLevel="2" x14ac:dyDescent="0.25">
      <c r="B1157" s="8">
        <v>1138296</v>
      </c>
      <c r="C1157" t="s">
        <v>1391</v>
      </c>
      <c r="D1157" s="281">
        <v>42256</v>
      </c>
      <c r="E1157" s="8">
        <v>797076</v>
      </c>
      <c r="F1157" s="13" t="s">
        <v>16</v>
      </c>
      <c r="G1157" s="284" t="s">
        <v>266</v>
      </c>
      <c r="H1157" s="40">
        <v>835.6</v>
      </c>
      <c r="I1157" s="40">
        <v>-531.38</v>
      </c>
      <c r="J1157" s="40">
        <v>-304.22000000000003</v>
      </c>
      <c r="K1157" s="40">
        <v>0</v>
      </c>
      <c r="L1157" s="40">
        <v>1</v>
      </c>
    </row>
    <row r="1158" spans="2:12" hidden="1" outlineLevel="2" x14ac:dyDescent="0.25">
      <c r="B1158" s="8">
        <v>1065810</v>
      </c>
      <c r="C1158" t="s">
        <v>1384</v>
      </c>
      <c r="D1158" s="281">
        <v>42257</v>
      </c>
      <c r="E1158" s="8">
        <v>637074</v>
      </c>
      <c r="F1158" s="13" t="s">
        <v>16</v>
      </c>
      <c r="G1158" s="284" t="s">
        <v>266</v>
      </c>
      <c r="H1158" s="40">
        <v>300</v>
      </c>
      <c r="I1158" s="40">
        <v>-362.9</v>
      </c>
      <c r="J1158" s="40">
        <v>62.9</v>
      </c>
      <c r="K1158" s="40">
        <v>0</v>
      </c>
      <c r="L1158" s="40">
        <v>1</v>
      </c>
    </row>
    <row r="1159" spans="2:12" hidden="1" outlineLevel="2" x14ac:dyDescent="0.25">
      <c r="B1159" s="8">
        <v>1138296</v>
      </c>
      <c r="C1159" t="s">
        <v>1391</v>
      </c>
      <c r="D1159" s="281">
        <v>42257</v>
      </c>
      <c r="E1159" s="8">
        <v>797076</v>
      </c>
      <c r="F1159" s="13" t="s">
        <v>16</v>
      </c>
      <c r="G1159" s="284" t="s">
        <v>266</v>
      </c>
      <c r="H1159" s="40">
        <v>300</v>
      </c>
      <c r="I1159" s="40">
        <v>-362.9</v>
      </c>
      <c r="J1159" s="40">
        <v>0</v>
      </c>
      <c r="K1159" s="40">
        <v>-62.9</v>
      </c>
      <c r="L1159" s="40">
        <v>1</v>
      </c>
    </row>
    <row r="1160" spans="2:12" hidden="1" outlineLevel="2" x14ac:dyDescent="0.25">
      <c r="B1160" s="8">
        <v>1432908</v>
      </c>
      <c r="C1160" t="s">
        <v>1415</v>
      </c>
      <c r="D1160" s="281">
        <v>42257</v>
      </c>
      <c r="E1160" s="8">
        <v>793005</v>
      </c>
      <c r="F1160" s="13" t="s">
        <v>16</v>
      </c>
      <c r="G1160" s="284" t="s">
        <v>266</v>
      </c>
      <c r="H1160" s="40">
        <v>1522</v>
      </c>
      <c r="I1160" s="40">
        <v>-362.9</v>
      </c>
      <c r="J1160" s="40">
        <v>-1159.0999999999999</v>
      </c>
      <c r="K1160" s="40">
        <v>0</v>
      </c>
      <c r="L1160" s="40">
        <v>1</v>
      </c>
    </row>
    <row r="1161" spans="2:12" hidden="1" outlineLevel="2" x14ac:dyDescent="0.25">
      <c r="B1161" s="8">
        <v>1138296</v>
      </c>
      <c r="C1161" t="s">
        <v>1391</v>
      </c>
      <c r="D1161" s="281">
        <v>42258</v>
      </c>
      <c r="E1161" s="8">
        <v>797076</v>
      </c>
      <c r="F1161" s="13" t="s">
        <v>16</v>
      </c>
      <c r="G1161" s="284" t="s">
        <v>266</v>
      </c>
      <c r="H1161" s="40">
        <v>1306</v>
      </c>
      <c r="I1161" s="40">
        <v>-1166.0999999999999</v>
      </c>
      <c r="J1161" s="40">
        <v>-139.9</v>
      </c>
      <c r="K1161" s="40">
        <v>0</v>
      </c>
      <c r="L1161" s="40">
        <v>1</v>
      </c>
    </row>
    <row r="1162" spans="2:12" hidden="1" outlineLevel="2" x14ac:dyDescent="0.25">
      <c r="B1162" s="8">
        <v>1737722</v>
      </c>
      <c r="C1162" t="s">
        <v>1469</v>
      </c>
      <c r="D1162" s="281">
        <v>42258</v>
      </c>
      <c r="E1162" s="8">
        <v>621635</v>
      </c>
      <c r="F1162" s="13" t="s">
        <v>16</v>
      </c>
      <c r="G1162" s="284" t="s">
        <v>266</v>
      </c>
      <c r="H1162" s="40">
        <v>1443.83</v>
      </c>
      <c r="I1162" s="40">
        <v>-722.93</v>
      </c>
      <c r="J1162" s="40">
        <v>-720.9</v>
      </c>
      <c r="K1162" s="40">
        <v>0</v>
      </c>
      <c r="L1162" s="40">
        <v>1</v>
      </c>
    </row>
    <row r="1163" spans="2:12" hidden="1" outlineLevel="2" x14ac:dyDescent="0.25">
      <c r="B1163" s="8">
        <v>1432908</v>
      </c>
      <c r="C1163" t="s">
        <v>1415</v>
      </c>
      <c r="D1163" s="281">
        <v>42258</v>
      </c>
      <c r="E1163" s="8">
        <v>793005</v>
      </c>
      <c r="F1163" s="13" t="s">
        <v>16</v>
      </c>
      <c r="G1163" s="284" t="s">
        <v>266</v>
      </c>
      <c r="H1163" s="40">
        <v>1522</v>
      </c>
      <c r="I1163" s="40">
        <v>-362.9</v>
      </c>
      <c r="J1163" s="40">
        <v>-1159.0999999999999</v>
      </c>
      <c r="K1163" s="40">
        <v>0</v>
      </c>
      <c r="L1163" s="40">
        <v>1</v>
      </c>
    </row>
    <row r="1164" spans="2:12" hidden="1" outlineLevel="2" x14ac:dyDescent="0.25">
      <c r="B1164" s="8">
        <v>1065810</v>
      </c>
      <c r="C1164" t="s">
        <v>1384</v>
      </c>
      <c r="D1164" s="281">
        <v>42258</v>
      </c>
      <c r="E1164" s="8">
        <v>637074</v>
      </c>
      <c r="F1164" s="13" t="s">
        <v>16</v>
      </c>
      <c r="G1164" s="284" t="s">
        <v>266</v>
      </c>
      <c r="H1164" s="40">
        <v>300</v>
      </c>
      <c r="I1164" s="40">
        <v>-359.9</v>
      </c>
      <c r="J1164" s="40">
        <v>62.9</v>
      </c>
      <c r="K1164" s="40">
        <v>3</v>
      </c>
      <c r="L1164" s="40">
        <v>1</v>
      </c>
    </row>
    <row r="1165" spans="2:12" hidden="1" outlineLevel="2" x14ac:dyDescent="0.25">
      <c r="B1165" s="8">
        <v>1138296</v>
      </c>
      <c r="C1165" t="s">
        <v>1391</v>
      </c>
      <c r="D1165" s="281">
        <v>42261</v>
      </c>
      <c r="E1165" s="8">
        <v>797076</v>
      </c>
      <c r="F1165" s="13" t="s">
        <v>16</v>
      </c>
      <c r="G1165" s="284" t="s">
        <v>266</v>
      </c>
      <c r="H1165" s="40">
        <v>300</v>
      </c>
      <c r="I1165" s="40">
        <v>-362.9</v>
      </c>
      <c r="J1165" s="40">
        <v>0</v>
      </c>
      <c r="K1165" s="40">
        <v>-62.9</v>
      </c>
      <c r="L1165" s="40">
        <v>1</v>
      </c>
    </row>
    <row r="1166" spans="2:12" hidden="1" outlineLevel="2" x14ac:dyDescent="0.25">
      <c r="B1166" s="8">
        <v>1432908</v>
      </c>
      <c r="C1166" t="s">
        <v>1415</v>
      </c>
      <c r="D1166" s="281">
        <v>42261</v>
      </c>
      <c r="E1166" s="8">
        <v>793005</v>
      </c>
      <c r="F1166" s="13" t="s">
        <v>16</v>
      </c>
      <c r="G1166" s="284" t="s">
        <v>266</v>
      </c>
      <c r="H1166" s="40">
        <v>1522</v>
      </c>
      <c r="I1166" s="40">
        <v>-362.9</v>
      </c>
      <c r="J1166" s="40">
        <v>-1159.0999999999999</v>
      </c>
      <c r="K1166" s="40">
        <v>0</v>
      </c>
      <c r="L1166" s="40">
        <v>1</v>
      </c>
    </row>
    <row r="1167" spans="2:12" hidden="1" outlineLevel="2" x14ac:dyDescent="0.25">
      <c r="B1167" s="8">
        <v>1429370</v>
      </c>
      <c r="C1167" t="s">
        <v>1414</v>
      </c>
      <c r="D1167" s="281">
        <v>42261</v>
      </c>
      <c r="E1167" s="8">
        <v>661108</v>
      </c>
      <c r="F1167" s="13" t="s">
        <v>16</v>
      </c>
      <c r="G1167" s="284" t="s">
        <v>266</v>
      </c>
      <c r="H1167" s="40">
        <v>300</v>
      </c>
      <c r="I1167" s="40">
        <v>-150.34</v>
      </c>
      <c r="J1167" s="40">
        <v>0</v>
      </c>
      <c r="K1167" s="40">
        <v>149.66</v>
      </c>
      <c r="L1167" s="40">
        <v>1</v>
      </c>
    </row>
    <row r="1168" spans="2:12" hidden="1" outlineLevel="2" x14ac:dyDescent="0.25">
      <c r="B1168" s="8">
        <v>1138296</v>
      </c>
      <c r="C1168" t="s">
        <v>1391</v>
      </c>
      <c r="D1168" s="281">
        <v>42263</v>
      </c>
      <c r="E1168" s="8">
        <v>797076</v>
      </c>
      <c r="F1168" s="13" t="s">
        <v>16</v>
      </c>
      <c r="G1168" s="284" t="s">
        <v>266</v>
      </c>
      <c r="H1168" s="40">
        <v>300</v>
      </c>
      <c r="I1168" s="40">
        <v>-362.9</v>
      </c>
      <c r="J1168" s="40">
        <v>0</v>
      </c>
      <c r="K1168" s="40">
        <v>-62.9</v>
      </c>
      <c r="L1168" s="40">
        <v>1</v>
      </c>
    </row>
    <row r="1169" spans="2:12" hidden="1" outlineLevel="2" x14ac:dyDescent="0.25">
      <c r="B1169" s="8">
        <v>1737722</v>
      </c>
      <c r="C1169" t="s">
        <v>1469</v>
      </c>
      <c r="D1169" s="281">
        <v>42263</v>
      </c>
      <c r="E1169" s="8">
        <v>621635</v>
      </c>
      <c r="F1169" s="13" t="s">
        <v>16</v>
      </c>
      <c r="G1169" s="284" t="s">
        <v>266</v>
      </c>
      <c r="H1169" s="40">
        <v>1522</v>
      </c>
      <c r="I1169" s="40">
        <v>-362.9</v>
      </c>
      <c r="J1169" s="40">
        <v>-1159.0999999999999</v>
      </c>
      <c r="K1169" s="40">
        <v>0</v>
      </c>
      <c r="L1169" s="40">
        <v>1</v>
      </c>
    </row>
    <row r="1170" spans="2:12" hidden="1" outlineLevel="2" x14ac:dyDescent="0.25">
      <c r="B1170" s="8">
        <v>1138296</v>
      </c>
      <c r="C1170" t="s">
        <v>1391</v>
      </c>
      <c r="D1170" s="281">
        <v>42264</v>
      </c>
      <c r="E1170" s="8">
        <v>797076</v>
      </c>
      <c r="F1170" s="13" t="s">
        <v>16</v>
      </c>
      <c r="G1170" s="284" t="s">
        <v>266</v>
      </c>
      <c r="H1170" s="40">
        <v>392.6</v>
      </c>
      <c r="I1170" s="40">
        <v>-362.9</v>
      </c>
      <c r="J1170" s="40">
        <v>-29.7</v>
      </c>
      <c r="K1170" s="40">
        <v>0</v>
      </c>
      <c r="L1170" s="40">
        <v>1</v>
      </c>
    </row>
    <row r="1171" spans="2:12" hidden="1" outlineLevel="2" x14ac:dyDescent="0.25">
      <c r="B1171" s="8">
        <v>1138296</v>
      </c>
      <c r="C1171" t="s">
        <v>1391</v>
      </c>
      <c r="D1171" s="281">
        <v>42265</v>
      </c>
      <c r="E1171" s="8">
        <v>797076</v>
      </c>
      <c r="F1171" s="13" t="s">
        <v>16</v>
      </c>
      <c r="G1171" s="284" t="s">
        <v>266</v>
      </c>
      <c r="H1171" s="40">
        <v>300</v>
      </c>
      <c r="I1171" s="40">
        <v>-362.9</v>
      </c>
      <c r="J1171" s="40">
        <v>0</v>
      </c>
      <c r="K1171" s="40">
        <v>-62.9</v>
      </c>
      <c r="L1171" s="40">
        <v>1</v>
      </c>
    </row>
    <row r="1172" spans="2:12" hidden="1" outlineLevel="2" x14ac:dyDescent="0.25">
      <c r="B1172" s="8">
        <v>1432908</v>
      </c>
      <c r="C1172" t="s">
        <v>1415</v>
      </c>
      <c r="D1172" s="281">
        <v>42265</v>
      </c>
      <c r="E1172" s="8">
        <v>793005</v>
      </c>
      <c r="F1172" s="13" t="s">
        <v>16</v>
      </c>
      <c r="G1172" s="284" t="s">
        <v>266</v>
      </c>
      <c r="H1172" s="40">
        <v>1522</v>
      </c>
      <c r="I1172" s="40">
        <v>-362.9</v>
      </c>
      <c r="J1172" s="40">
        <v>-1159.0999999999999</v>
      </c>
      <c r="K1172" s="40">
        <v>0</v>
      </c>
      <c r="L1172" s="40">
        <v>1</v>
      </c>
    </row>
    <row r="1173" spans="2:12" hidden="1" outlineLevel="2" x14ac:dyDescent="0.25">
      <c r="B1173" s="8">
        <v>1432908</v>
      </c>
      <c r="C1173" t="s">
        <v>1415</v>
      </c>
      <c r="D1173" s="281">
        <v>42268</v>
      </c>
      <c r="E1173" s="8">
        <v>793005</v>
      </c>
      <c r="F1173" s="13" t="s">
        <v>16</v>
      </c>
      <c r="G1173" s="284" t="s">
        <v>266</v>
      </c>
      <c r="H1173" s="40">
        <v>1522</v>
      </c>
      <c r="I1173" s="40">
        <v>-362.9</v>
      </c>
      <c r="J1173" s="40">
        <v>-1159.0999999999999</v>
      </c>
      <c r="K1173" s="40">
        <v>0</v>
      </c>
      <c r="L1173" s="40">
        <v>1</v>
      </c>
    </row>
    <row r="1174" spans="2:12" hidden="1" outlineLevel="2" x14ac:dyDescent="0.25">
      <c r="B1174" s="8">
        <v>1138296</v>
      </c>
      <c r="C1174" t="s">
        <v>1391</v>
      </c>
      <c r="D1174" s="281">
        <v>42269</v>
      </c>
      <c r="E1174" s="8">
        <v>797076</v>
      </c>
      <c r="F1174" s="13" t="s">
        <v>16</v>
      </c>
      <c r="G1174" s="284" t="s">
        <v>266</v>
      </c>
      <c r="H1174" s="40">
        <v>1094.8</v>
      </c>
      <c r="I1174" s="40">
        <v>-679.12</v>
      </c>
      <c r="J1174" s="40">
        <v>-415.68</v>
      </c>
      <c r="K1174" s="40">
        <v>0</v>
      </c>
      <c r="L1174" s="40">
        <v>1</v>
      </c>
    </row>
    <row r="1175" spans="2:12" hidden="1" outlineLevel="2" x14ac:dyDescent="0.25">
      <c r="B1175" s="8">
        <v>1065810</v>
      </c>
      <c r="C1175" t="s">
        <v>1384</v>
      </c>
      <c r="D1175" s="281">
        <v>42269</v>
      </c>
      <c r="E1175" s="8">
        <v>637074</v>
      </c>
      <c r="F1175" s="13" t="s">
        <v>16</v>
      </c>
      <c r="G1175" s="284" t="s">
        <v>266</v>
      </c>
      <c r="H1175" s="40">
        <v>743</v>
      </c>
      <c r="I1175" s="40">
        <v>-534.38</v>
      </c>
      <c r="J1175" s="40">
        <v>-211.62</v>
      </c>
      <c r="K1175" s="40">
        <v>-3</v>
      </c>
      <c r="L1175" s="40">
        <v>1</v>
      </c>
    </row>
    <row r="1176" spans="2:12" hidden="1" outlineLevel="2" x14ac:dyDescent="0.25">
      <c r="B1176" s="8">
        <v>1432908</v>
      </c>
      <c r="C1176" t="s">
        <v>1415</v>
      </c>
      <c r="D1176" s="281">
        <v>42269</v>
      </c>
      <c r="E1176" s="8">
        <v>793005</v>
      </c>
      <c r="F1176" s="13" t="s">
        <v>16</v>
      </c>
      <c r="G1176" s="284" t="s">
        <v>266</v>
      </c>
      <c r="H1176" s="40">
        <v>1965</v>
      </c>
      <c r="I1176" s="40">
        <v>-531.38</v>
      </c>
      <c r="J1176" s="40">
        <v>-1433.62</v>
      </c>
      <c r="K1176" s="40">
        <v>0</v>
      </c>
      <c r="L1176" s="40">
        <v>1</v>
      </c>
    </row>
    <row r="1177" spans="2:12" hidden="1" outlineLevel="2" x14ac:dyDescent="0.25">
      <c r="B1177" s="8">
        <v>1737722</v>
      </c>
      <c r="C1177" t="s">
        <v>1469</v>
      </c>
      <c r="D1177" s="281">
        <v>42269</v>
      </c>
      <c r="E1177" s="8">
        <v>621635</v>
      </c>
      <c r="F1177" s="13" t="s">
        <v>16</v>
      </c>
      <c r="G1177" s="284" t="s">
        <v>266</v>
      </c>
      <c r="H1177" s="40">
        <v>1965</v>
      </c>
      <c r="I1177" s="40">
        <v>-531.38</v>
      </c>
      <c r="J1177" s="40">
        <v>-1433.62</v>
      </c>
      <c r="K1177" s="40">
        <v>0</v>
      </c>
      <c r="L1177" s="40">
        <v>1</v>
      </c>
    </row>
    <row r="1178" spans="2:12" hidden="1" outlineLevel="2" x14ac:dyDescent="0.25">
      <c r="B1178" s="8">
        <v>1065810</v>
      </c>
      <c r="C1178" t="s">
        <v>1384</v>
      </c>
      <c r="D1178" s="281">
        <v>42270</v>
      </c>
      <c r="E1178" s="8">
        <v>637074</v>
      </c>
      <c r="F1178" s="13" t="s">
        <v>16</v>
      </c>
      <c r="G1178" s="284" t="s">
        <v>266</v>
      </c>
      <c r="H1178" s="40">
        <v>300</v>
      </c>
      <c r="I1178" s="40">
        <v>-368.9</v>
      </c>
      <c r="J1178" s="40">
        <v>62.9</v>
      </c>
      <c r="K1178" s="40">
        <v>-6</v>
      </c>
      <c r="L1178" s="40">
        <v>1</v>
      </c>
    </row>
    <row r="1179" spans="2:12" hidden="1" outlineLevel="2" x14ac:dyDescent="0.25">
      <c r="B1179" s="8">
        <v>1138296</v>
      </c>
      <c r="C1179" t="s">
        <v>1391</v>
      </c>
      <c r="D1179" s="281">
        <v>42270</v>
      </c>
      <c r="E1179" s="8">
        <v>797076</v>
      </c>
      <c r="F1179" s="13" t="s">
        <v>16</v>
      </c>
      <c r="G1179" s="284" t="s">
        <v>266</v>
      </c>
      <c r="H1179" s="40">
        <v>300</v>
      </c>
      <c r="I1179" s="40">
        <v>-362.9</v>
      </c>
      <c r="J1179" s="40">
        <v>0</v>
      </c>
      <c r="K1179" s="40">
        <v>-62.9</v>
      </c>
      <c r="L1179" s="40">
        <v>1</v>
      </c>
    </row>
    <row r="1180" spans="2:12" hidden="1" outlineLevel="2" x14ac:dyDescent="0.25">
      <c r="B1180" s="8">
        <v>1432908</v>
      </c>
      <c r="C1180" t="s">
        <v>1415</v>
      </c>
      <c r="D1180" s="281">
        <v>42270</v>
      </c>
      <c r="E1180" s="8">
        <v>793005</v>
      </c>
      <c r="F1180" s="13" t="s">
        <v>16</v>
      </c>
      <c r="G1180" s="284" t="s">
        <v>266</v>
      </c>
      <c r="H1180" s="40">
        <v>1522</v>
      </c>
      <c r="I1180" s="40">
        <v>-362.9</v>
      </c>
      <c r="J1180" s="40">
        <v>-1159.0999999999999</v>
      </c>
      <c r="K1180" s="40">
        <v>0</v>
      </c>
      <c r="L1180" s="40">
        <v>1</v>
      </c>
    </row>
    <row r="1181" spans="2:12" hidden="1" outlineLevel="2" x14ac:dyDescent="0.25">
      <c r="B1181" s="8">
        <v>1737722</v>
      </c>
      <c r="C1181" t="s">
        <v>1469</v>
      </c>
      <c r="D1181" s="281">
        <v>42270</v>
      </c>
      <c r="E1181" s="8">
        <v>621635</v>
      </c>
      <c r="F1181" s="13" t="s">
        <v>16</v>
      </c>
      <c r="G1181" s="284" t="s">
        <v>266</v>
      </c>
      <c r="H1181" s="40">
        <v>1522</v>
      </c>
      <c r="I1181" s="40">
        <v>-362.9</v>
      </c>
      <c r="J1181" s="40">
        <v>-1159.0999999999999</v>
      </c>
      <c r="K1181" s="40">
        <v>0</v>
      </c>
      <c r="L1181" s="40">
        <v>1</v>
      </c>
    </row>
    <row r="1182" spans="2:12" hidden="1" outlineLevel="2" x14ac:dyDescent="0.25">
      <c r="B1182" s="8">
        <v>1065810</v>
      </c>
      <c r="C1182" t="s">
        <v>1384</v>
      </c>
      <c r="D1182" s="281">
        <v>42271</v>
      </c>
      <c r="E1182" s="8">
        <v>637074</v>
      </c>
      <c r="F1182" s="13" t="s">
        <v>16</v>
      </c>
      <c r="G1182" s="284" t="s">
        <v>266</v>
      </c>
      <c r="H1182" s="40">
        <v>392.6</v>
      </c>
      <c r="I1182" s="40">
        <v>-365.9</v>
      </c>
      <c r="J1182" s="40">
        <v>-29.7</v>
      </c>
      <c r="K1182" s="40">
        <v>-3</v>
      </c>
      <c r="L1182" s="40">
        <v>1</v>
      </c>
    </row>
    <row r="1183" spans="2:12" hidden="1" outlineLevel="2" x14ac:dyDescent="0.25">
      <c r="B1183" s="8">
        <v>1138296</v>
      </c>
      <c r="C1183" t="s">
        <v>1391</v>
      </c>
      <c r="D1183" s="281">
        <v>42271</v>
      </c>
      <c r="E1183" s="8">
        <v>797076</v>
      </c>
      <c r="F1183" s="13" t="s">
        <v>16</v>
      </c>
      <c r="G1183" s="284" t="s">
        <v>266</v>
      </c>
      <c r="H1183" s="40">
        <v>300</v>
      </c>
      <c r="I1183" s="40">
        <v>-362.9</v>
      </c>
      <c r="J1183" s="40">
        <v>0</v>
      </c>
      <c r="K1183" s="40">
        <v>-62.9</v>
      </c>
      <c r="L1183" s="40">
        <v>1</v>
      </c>
    </row>
    <row r="1184" spans="2:12" hidden="1" outlineLevel="2" x14ac:dyDescent="0.25">
      <c r="B1184" s="8">
        <v>1432908</v>
      </c>
      <c r="C1184" t="s">
        <v>1415</v>
      </c>
      <c r="D1184" s="281">
        <v>42271</v>
      </c>
      <c r="E1184" s="8">
        <v>793005</v>
      </c>
      <c r="F1184" s="13" t="s">
        <v>16</v>
      </c>
      <c r="G1184" s="284" t="s">
        <v>266</v>
      </c>
      <c r="H1184" s="40">
        <v>1614.6</v>
      </c>
      <c r="I1184" s="40">
        <v>-362.9</v>
      </c>
      <c r="J1184" s="40">
        <v>-1251.7</v>
      </c>
      <c r="K1184" s="40">
        <v>0</v>
      </c>
      <c r="L1184" s="40">
        <v>1</v>
      </c>
    </row>
    <row r="1185" spans="2:12" hidden="1" outlineLevel="2" x14ac:dyDescent="0.25">
      <c r="B1185" s="8">
        <v>1737722</v>
      </c>
      <c r="C1185" t="s">
        <v>1469</v>
      </c>
      <c r="D1185" s="281">
        <v>42271</v>
      </c>
      <c r="E1185" s="8">
        <v>621635</v>
      </c>
      <c r="F1185" s="13" t="s">
        <v>16</v>
      </c>
      <c r="G1185" s="284" t="s">
        <v>266</v>
      </c>
      <c r="H1185" s="40">
        <v>1522</v>
      </c>
      <c r="I1185" s="40">
        <v>-362.9</v>
      </c>
      <c r="J1185" s="40">
        <v>-1159.0999999999999</v>
      </c>
      <c r="K1185" s="40">
        <v>0</v>
      </c>
      <c r="L1185" s="40">
        <v>1</v>
      </c>
    </row>
    <row r="1186" spans="2:12" hidden="1" outlineLevel="2" x14ac:dyDescent="0.25">
      <c r="B1186" s="8">
        <v>1065810</v>
      </c>
      <c r="C1186" t="s">
        <v>1384</v>
      </c>
      <c r="D1186" s="281">
        <v>42272</v>
      </c>
      <c r="E1186" s="8">
        <v>637074</v>
      </c>
      <c r="F1186" s="13" t="s">
        <v>16</v>
      </c>
      <c r="G1186" s="284" t="s">
        <v>266</v>
      </c>
      <c r="H1186" s="40">
        <v>300</v>
      </c>
      <c r="I1186" s="40">
        <v>-362.9</v>
      </c>
      <c r="J1186" s="40">
        <v>62.9</v>
      </c>
      <c r="K1186" s="40">
        <v>0</v>
      </c>
      <c r="L1186" s="40">
        <v>1</v>
      </c>
    </row>
    <row r="1187" spans="2:12" hidden="1" outlineLevel="2" x14ac:dyDescent="0.25">
      <c r="B1187" s="8">
        <v>1138296</v>
      </c>
      <c r="C1187" t="s">
        <v>1391</v>
      </c>
      <c r="D1187" s="281">
        <v>42272</v>
      </c>
      <c r="E1187" s="8">
        <v>797076</v>
      </c>
      <c r="F1187" s="13" t="s">
        <v>16</v>
      </c>
      <c r="G1187" s="284" t="s">
        <v>266</v>
      </c>
      <c r="H1187" s="40">
        <v>300</v>
      </c>
      <c r="I1187" s="40">
        <v>-362.9</v>
      </c>
      <c r="J1187" s="40">
        <v>0</v>
      </c>
      <c r="K1187" s="40">
        <v>-62.9</v>
      </c>
      <c r="L1187" s="40">
        <v>1</v>
      </c>
    </row>
    <row r="1188" spans="2:12" hidden="1" outlineLevel="2" x14ac:dyDescent="0.25">
      <c r="B1188" s="8">
        <v>1432908</v>
      </c>
      <c r="C1188" t="s">
        <v>1415</v>
      </c>
      <c r="D1188" s="281">
        <v>42272</v>
      </c>
      <c r="E1188" s="8">
        <v>793005</v>
      </c>
      <c r="F1188" s="13" t="s">
        <v>16</v>
      </c>
      <c r="G1188" s="284" t="s">
        <v>266</v>
      </c>
      <c r="H1188" s="40">
        <v>1522</v>
      </c>
      <c r="I1188" s="40">
        <v>-362.9</v>
      </c>
      <c r="J1188" s="40">
        <v>-1159.0999999999999</v>
      </c>
      <c r="K1188" s="40">
        <v>0</v>
      </c>
      <c r="L1188" s="40">
        <v>1</v>
      </c>
    </row>
    <row r="1189" spans="2:12" hidden="1" outlineLevel="2" x14ac:dyDescent="0.25">
      <c r="B1189" s="8">
        <v>1065810</v>
      </c>
      <c r="C1189" t="s">
        <v>1384</v>
      </c>
      <c r="D1189" s="281">
        <v>42275</v>
      </c>
      <c r="E1189" s="8">
        <v>637074</v>
      </c>
      <c r="F1189" s="13" t="s">
        <v>16</v>
      </c>
      <c r="G1189" s="284" t="s">
        <v>266</v>
      </c>
      <c r="H1189" s="40">
        <v>300</v>
      </c>
      <c r="I1189" s="40">
        <v>-362.9</v>
      </c>
      <c r="J1189" s="40">
        <v>62.9</v>
      </c>
      <c r="K1189" s="40">
        <v>0</v>
      </c>
      <c r="L1189" s="40">
        <v>1</v>
      </c>
    </row>
    <row r="1190" spans="2:12" hidden="1" outlineLevel="2" x14ac:dyDescent="0.25">
      <c r="B1190" s="8">
        <v>1432908</v>
      </c>
      <c r="C1190" t="s">
        <v>1415</v>
      </c>
      <c r="D1190" s="281">
        <v>42275</v>
      </c>
      <c r="E1190" s="8">
        <v>793005</v>
      </c>
      <c r="F1190" s="13" t="s">
        <v>16</v>
      </c>
      <c r="G1190" s="284" t="s">
        <v>266</v>
      </c>
      <c r="H1190" s="40">
        <v>1522</v>
      </c>
      <c r="I1190" s="40">
        <v>-362.9</v>
      </c>
      <c r="J1190" s="40">
        <v>-1159.0999999999999</v>
      </c>
      <c r="K1190" s="40">
        <v>0</v>
      </c>
      <c r="L1190" s="40">
        <v>1</v>
      </c>
    </row>
    <row r="1191" spans="2:12" hidden="1" outlineLevel="2" x14ac:dyDescent="0.25">
      <c r="B1191" s="8">
        <v>1737722</v>
      </c>
      <c r="C1191" t="s">
        <v>1469</v>
      </c>
      <c r="D1191" s="281">
        <v>42275</v>
      </c>
      <c r="E1191" s="8">
        <v>621635</v>
      </c>
      <c r="F1191" s="13" t="s">
        <v>16</v>
      </c>
      <c r="G1191" s="284" t="s">
        <v>266</v>
      </c>
      <c r="H1191" s="40">
        <v>1614.6</v>
      </c>
      <c r="I1191" s="40">
        <v>-362.9</v>
      </c>
      <c r="J1191" s="40">
        <v>-1251.7</v>
      </c>
      <c r="K1191" s="40">
        <v>0</v>
      </c>
      <c r="L1191" s="40">
        <v>1</v>
      </c>
    </row>
    <row r="1192" spans="2:12" hidden="1" outlineLevel="2" x14ac:dyDescent="0.25">
      <c r="B1192" s="8">
        <v>1065810</v>
      </c>
      <c r="C1192" t="s">
        <v>1384</v>
      </c>
      <c r="D1192" s="281">
        <v>42276</v>
      </c>
      <c r="E1192" s="8">
        <v>637074</v>
      </c>
      <c r="F1192" s="13" t="s">
        <v>16</v>
      </c>
      <c r="G1192" s="284" t="s">
        <v>266</v>
      </c>
      <c r="H1192" s="40">
        <v>300</v>
      </c>
      <c r="I1192" s="40">
        <v>-362.9</v>
      </c>
      <c r="J1192" s="40">
        <v>62.9</v>
      </c>
      <c r="K1192" s="40">
        <v>0</v>
      </c>
      <c r="L1192" s="40">
        <v>1</v>
      </c>
    </row>
    <row r="1193" spans="2:12" hidden="1" outlineLevel="2" x14ac:dyDescent="0.25">
      <c r="B1193" s="8">
        <v>1432908</v>
      </c>
      <c r="C1193" t="s">
        <v>1415</v>
      </c>
      <c r="D1193" s="281">
        <v>42276</v>
      </c>
      <c r="E1193" s="8">
        <v>793005</v>
      </c>
      <c r="F1193" s="13" t="s">
        <v>16</v>
      </c>
      <c r="G1193" s="284" t="s">
        <v>266</v>
      </c>
      <c r="H1193" s="40">
        <v>1522</v>
      </c>
      <c r="I1193" s="40">
        <v>-362.9</v>
      </c>
      <c r="J1193" s="40">
        <v>-1159.0999999999999</v>
      </c>
      <c r="K1193" s="40">
        <v>0</v>
      </c>
      <c r="L1193" s="40">
        <v>1</v>
      </c>
    </row>
    <row r="1194" spans="2:12" hidden="1" outlineLevel="2" x14ac:dyDescent="0.25">
      <c r="B1194" s="8">
        <v>1065810</v>
      </c>
      <c r="C1194" t="s">
        <v>1384</v>
      </c>
      <c r="D1194" s="281">
        <v>42277</v>
      </c>
      <c r="E1194" s="8">
        <v>637074</v>
      </c>
      <c r="F1194" s="13" t="s">
        <v>16</v>
      </c>
      <c r="G1194" s="284" t="s">
        <v>266</v>
      </c>
      <c r="H1194" s="40">
        <v>1306</v>
      </c>
      <c r="I1194" s="40">
        <v>-1172.0999999999999</v>
      </c>
      <c r="J1194" s="40">
        <v>-139.9</v>
      </c>
      <c r="K1194" s="40">
        <v>-6</v>
      </c>
      <c r="L1194" s="40">
        <v>1</v>
      </c>
    </row>
    <row r="1195" spans="2:12" hidden="1" outlineLevel="2" x14ac:dyDescent="0.25">
      <c r="B1195" s="8">
        <v>1138296</v>
      </c>
      <c r="C1195" t="s">
        <v>1391</v>
      </c>
      <c r="D1195" s="281">
        <v>42277</v>
      </c>
      <c r="E1195" s="8">
        <v>797076</v>
      </c>
      <c r="F1195" s="13" t="s">
        <v>16</v>
      </c>
      <c r="G1195" s="284" t="s">
        <v>266</v>
      </c>
      <c r="H1195" s="40">
        <v>936.2</v>
      </c>
      <c r="I1195" s="40">
        <v>-736.53</v>
      </c>
      <c r="J1195" s="40">
        <v>-199.67</v>
      </c>
      <c r="K1195" s="40">
        <v>0</v>
      </c>
      <c r="L1195" s="40">
        <v>1</v>
      </c>
    </row>
    <row r="1196" spans="2:12" hidden="1" outlineLevel="2" x14ac:dyDescent="0.25">
      <c r="B1196" s="8">
        <v>1731638</v>
      </c>
      <c r="C1196" t="s">
        <v>1464</v>
      </c>
      <c r="D1196" s="281">
        <v>42277</v>
      </c>
      <c r="E1196" s="8">
        <v>616194</v>
      </c>
      <c r="F1196" s="13" t="s">
        <v>16</v>
      </c>
      <c r="G1196" s="284" t="s">
        <v>266</v>
      </c>
      <c r="H1196" s="40">
        <v>636.20000000000005</v>
      </c>
      <c r="I1196" s="40">
        <v>-387.31</v>
      </c>
      <c r="J1196" s="40">
        <v>-248.89</v>
      </c>
      <c r="K1196" s="40">
        <v>0</v>
      </c>
      <c r="L1196" s="40">
        <v>1</v>
      </c>
    </row>
    <row r="1197" spans="2:12" hidden="1" outlineLevel="2" x14ac:dyDescent="0.25">
      <c r="B1197" s="8">
        <v>1737722</v>
      </c>
      <c r="C1197" t="s">
        <v>1469</v>
      </c>
      <c r="D1197" s="281">
        <v>42277</v>
      </c>
      <c r="E1197" s="8">
        <v>621635</v>
      </c>
      <c r="F1197" s="13" t="s">
        <v>16</v>
      </c>
      <c r="G1197" s="284" t="s">
        <v>266</v>
      </c>
      <c r="H1197" s="40">
        <v>1522</v>
      </c>
      <c r="I1197" s="40">
        <v>-362.9</v>
      </c>
      <c r="J1197" s="40">
        <v>-1159.0999999999999</v>
      </c>
      <c r="K1197" s="40">
        <v>0</v>
      </c>
      <c r="L1197" s="40">
        <v>1</v>
      </c>
    </row>
    <row r="1198" spans="2:12" hidden="1" outlineLevel="2" x14ac:dyDescent="0.25">
      <c r="B1198" s="8">
        <v>1737722</v>
      </c>
      <c r="C1198" t="s">
        <v>1469</v>
      </c>
      <c r="D1198" s="281">
        <v>42278</v>
      </c>
      <c r="E1198" s="8">
        <v>621635</v>
      </c>
      <c r="F1198" s="13" t="s">
        <v>16</v>
      </c>
      <c r="G1198" s="284" t="s">
        <v>266</v>
      </c>
      <c r="H1198" s="40">
        <v>1965</v>
      </c>
      <c r="I1198" s="40">
        <v>-531.38</v>
      </c>
      <c r="J1198" s="40">
        <v>-1433.62</v>
      </c>
      <c r="K1198" s="40">
        <v>0</v>
      </c>
      <c r="L1198" s="40">
        <v>1</v>
      </c>
    </row>
    <row r="1199" spans="2:12" hidden="1" outlineLevel="2" x14ac:dyDescent="0.25">
      <c r="B1199" s="8">
        <v>1138296</v>
      </c>
      <c r="C1199" t="s">
        <v>1391</v>
      </c>
      <c r="D1199" s="281">
        <v>42278</v>
      </c>
      <c r="E1199" s="8">
        <v>797076</v>
      </c>
      <c r="F1199" s="13" t="s">
        <v>16</v>
      </c>
      <c r="G1199" s="284" t="s">
        <v>266</v>
      </c>
      <c r="H1199" s="40">
        <v>300</v>
      </c>
      <c r="I1199" s="40">
        <v>-362.9</v>
      </c>
      <c r="J1199" s="40">
        <v>0</v>
      </c>
      <c r="K1199" s="40">
        <v>-62.9</v>
      </c>
      <c r="L1199" s="40">
        <v>1</v>
      </c>
    </row>
    <row r="1200" spans="2:12" hidden="1" outlineLevel="2" x14ac:dyDescent="0.25">
      <c r="B1200" s="8">
        <v>1065810</v>
      </c>
      <c r="C1200" t="s">
        <v>1384</v>
      </c>
      <c r="D1200" s="281">
        <v>42278</v>
      </c>
      <c r="E1200" s="8">
        <v>637074</v>
      </c>
      <c r="F1200" s="13" t="s">
        <v>16</v>
      </c>
      <c r="G1200" s="284" t="s">
        <v>266</v>
      </c>
      <c r="H1200" s="40">
        <v>392.6</v>
      </c>
      <c r="I1200" s="40">
        <v>-242.33</v>
      </c>
      <c r="J1200" s="40">
        <v>-159.27000000000001</v>
      </c>
      <c r="K1200" s="40">
        <v>-9</v>
      </c>
      <c r="L1200" s="40">
        <v>1</v>
      </c>
    </row>
    <row r="1201" spans="2:12" hidden="1" outlineLevel="2" x14ac:dyDescent="0.25">
      <c r="B1201" s="8">
        <v>1429370</v>
      </c>
      <c r="C1201" t="s">
        <v>1414</v>
      </c>
      <c r="D1201" s="281">
        <v>42278</v>
      </c>
      <c r="E1201" s="8">
        <v>661108</v>
      </c>
      <c r="F1201" s="13" t="s">
        <v>16</v>
      </c>
      <c r="G1201" s="284" t="s">
        <v>266</v>
      </c>
      <c r="H1201" s="40">
        <v>300</v>
      </c>
      <c r="I1201" s="40">
        <v>-150.34</v>
      </c>
      <c r="J1201" s="40">
        <v>-149.66</v>
      </c>
      <c r="K1201" s="40">
        <v>0</v>
      </c>
      <c r="L1201" s="40">
        <v>1</v>
      </c>
    </row>
    <row r="1202" spans="2:12" hidden="1" outlineLevel="2" x14ac:dyDescent="0.25">
      <c r="B1202" s="8">
        <v>1065810</v>
      </c>
      <c r="C1202" t="s">
        <v>1384</v>
      </c>
      <c r="D1202" s="281">
        <v>42279</v>
      </c>
      <c r="E1202" s="8">
        <v>637074</v>
      </c>
      <c r="F1202" s="13" t="s">
        <v>16</v>
      </c>
      <c r="G1202" s="284" t="s">
        <v>266</v>
      </c>
      <c r="H1202" s="40">
        <v>743</v>
      </c>
      <c r="I1202" s="40">
        <v>-531.38</v>
      </c>
      <c r="J1202" s="40">
        <v>-211.62</v>
      </c>
      <c r="K1202" s="40">
        <v>0</v>
      </c>
      <c r="L1202" s="40">
        <v>1</v>
      </c>
    </row>
    <row r="1203" spans="2:12" hidden="1" outlineLevel="2" x14ac:dyDescent="0.25">
      <c r="B1203" s="8">
        <v>1138296</v>
      </c>
      <c r="C1203" t="s">
        <v>1391</v>
      </c>
      <c r="D1203" s="281">
        <v>42279</v>
      </c>
      <c r="E1203" s="8">
        <v>797076</v>
      </c>
      <c r="F1203" s="13" t="s">
        <v>16</v>
      </c>
      <c r="G1203" s="284" t="s">
        <v>266</v>
      </c>
      <c r="H1203" s="40">
        <v>743</v>
      </c>
      <c r="I1203" s="40">
        <v>-531.38</v>
      </c>
      <c r="J1203" s="40">
        <v>-211.62</v>
      </c>
      <c r="K1203" s="40">
        <v>0</v>
      </c>
      <c r="L1203" s="40">
        <v>1</v>
      </c>
    </row>
    <row r="1204" spans="2:12" hidden="1" outlineLevel="2" x14ac:dyDescent="0.25">
      <c r="B1204" s="8">
        <v>1429370</v>
      </c>
      <c r="C1204" t="s">
        <v>1414</v>
      </c>
      <c r="D1204" s="281">
        <v>42279</v>
      </c>
      <c r="E1204" s="8">
        <v>661108</v>
      </c>
      <c r="F1204" s="13" t="s">
        <v>16</v>
      </c>
      <c r="G1204" s="284" t="s">
        <v>266</v>
      </c>
      <c r="H1204" s="40">
        <v>743</v>
      </c>
      <c r="I1204" s="40">
        <v>-318.82</v>
      </c>
      <c r="J1204" s="40">
        <v>-424.18</v>
      </c>
      <c r="K1204" s="40">
        <v>0</v>
      </c>
      <c r="L1204" s="40">
        <v>1</v>
      </c>
    </row>
    <row r="1205" spans="2:12" hidden="1" outlineLevel="2" x14ac:dyDescent="0.25">
      <c r="B1205" s="8">
        <v>1065810</v>
      </c>
      <c r="C1205" t="s">
        <v>1384</v>
      </c>
      <c r="D1205" s="281">
        <v>42282</v>
      </c>
      <c r="E1205" s="8">
        <v>637074</v>
      </c>
      <c r="F1205" s="13" t="s">
        <v>16</v>
      </c>
      <c r="G1205" s="284" t="s">
        <v>266</v>
      </c>
      <c r="H1205" s="40">
        <v>300</v>
      </c>
      <c r="I1205" s="40">
        <v>-362.9</v>
      </c>
      <c r="J1205" s="40">
        <v>62.9</v>
      </c>
      <c r="K1205" s="40">
        <v>0</v>
      </c>
      <c r="L1205" s="40">
        <v>1</v>
      </c>
    </row>
    <row r="1206" spans="2:12" hidden="1" outlineLevel="2" x14ac:dyDescent="0.25">
      <c r="B1206" s="8">
        <v>1065810</v>
      </c>
      <c r="C1206" t="s">
        <v>1384</v>
      </c>
      <c r="D1206" s="281">
        <v>42283</v>
      </c>
      <c r="E1206" s="8">
        <v>637074</v>
      </c>
      <c r="F1206" s="13" t="s">
        <v>16</v>
      </c>
      <c r="G1206" s="284" t="s">
        <v>266</v>
      </c>
      <c r="H1206" s="40">
        <v>300</v>
      </c>
      <c r="I1206" s="40">
        <v>-362.9</v>
      </c>
      <c r="J1206" s="40">
        <v>62.9</v>
      </c>
      <c r="K1206" s="40">
        <v>0</v>
      </c>
      <c r="L1206" s="40">
        <v>1</v>
      </c>
    </row>
    <row r="1207" spans="2:12" hidden="1" outlineLevel="2" x14ac:dyDescent="0.25">
      <c r="B1207" s="8">
        <v>1731638</v>
      </c>
      <c r="C1207" t="s">
        <v>1464</v>
      </c>
      <c r="D1207" s="281">
        <v>42283</v>
      </c>
      <c r="E1207" s="8">
        <v>616194</v>
      </c>
      <c r="F1207" s="13" t="s">
        <v>16</v>
      </c>
      <c r="G1207" s="284" t="s">
        <v>266</v>
      </c>
      <c r="H1207" s="40">
        <v>1522</v>
      </c>
      <c r="I1207" s="40">
        <v>-362.9</v>
      </c>
      <c r="J1207" s="40">
        <v>-1159.0999999999999</v>
      </c>
      <c r="K1207" s="40">
        <v>0</v>
      </c>
      <c r="L1207" s="40">
        <v>1</v>
      </c>
    </row>
    <row r="1208" spans="2:12" hidden="1" outlineLevel="2" x14ac:dyDescent="0.25">
      <c r="B1208" s="8">
        <v>1429370</v>
      </c>
      <c r="C1208" t="s">
        <v>1414</v>
      </c>
      <c r="D1208" s="281">
        <v>42283</v>
      </c>
      <c r="E1208" s="8">
        <v>661108</v>
      </c>
      <c r="F1208" s="13" t="s">
        <v>16</v>
      </c>
      <c r="G1208" s="284" t="s">
        <v>266</v>
      </c>
      <c r="H1208" s="40">
        <v>300</v>
      </c>
      <c r="I1208" s="40">
        <v>-150.34</v>
      </c>
      <c r="J1208" s="40">
        <v>-149.66</v>
      </c>
      <c r="K1208" s="40">
        <v>0</v>
      </c>
      <c r="L1208" s="40">
        <v>1</v>
      </c>
    </row>
    <row r="1209" spans="2:12" hidden="1" outlineLevel="2" x14ac:dyDescent="0.25">
      <c r="B1209" s="8">
        <v>1065810</v>
      </c>
      <c r="C1209" t="s">
        <v>1384</v>
      </c>
      <c r="D1209" s="281">
        <v>42284</v>
      </c>
      <c r="E1209" s="8">
        <v>637074</v>
      </c>
      <c r="F1209" s="13" t="s">
        <v>16</v>
      </c>
      <c r="G1209" s="284" t="s">
        <v>266</v>
      </c>
      <c r="H1209" s="40">
        <v>300</v>
      </c>
      <c r="I1209" s="40">
        <v>-371.9</v>
      </c>
      <c r="J1209" s="40">
        <v>62.9</v>
      </c>
      <c r="K1209" s="40">
        <v>-9</v>
      </c>
      <c r="L1209" s="40">
        <v>1</v>
      </c>
    </row>
    <row r="1210" spans="2:12" hidden="1" outlineLevel="2" x14ac:dyDescent="0.25">
      <c r="B1210" s="8">
        <v>1138296</v>
      </c>
      <c r="C1210" t="s">
        <v>1391</v>
      </c>
      <c r="D1210" s="281">
        <v>42284</v>
      </c>
      <c r="E1210" s="8">
        <v>797076</v>
      </c>
      <c r="F1210" s="13" t="s">
        <v>16</v>
      </c>
      <c r="G1210" s="284" t="s">
        <v>266</v>
      </c>
      <c r="H1210" s="40">
        <v>300</v>
      </c>
      <c r="I1210" s="40">
        <v>-362.9</v>
      </c>
      <c r="J1210" s="40">
        <v>0</v>
      </c>
      <c r="K1210" s="40">
        <v>-62.9</v>
      </c>
      <c r="L1210" s="40">
        <v>1</v>
      </c>
    </row>
    <row r="1211" spans="2:12" hidden="1" outlineLevel="2" x14ac:dyDescent="0.25">
      <c r="B1211" s="8">
        <v>1731638</v>
      </c>
      <c r="C1211" t="s">
        <v>1464</v>
      </c>
      <c r="D1211" s="281">
        <v>42284</v>
      </c>
      <c r="E1211" s="8">
        <v>616194</v>
      </c>
      <c r="F1211" s="13" t="s">
        <v>16</v>
      </c>
      <c r="G1211" s="284" t="s">
        <v>266</v>
      </c>
      <c r="H1211" s="40">
        <v>1522</v>
      </c>
      <c r="I1211" s="40">
        <v>-362.9</v>
      </c>
      <c r="J1211" s="40">
        <v>-1159.0999999999999</v>
      </c>
      <c r="K1211" s="40">
        <v>0</v>
      </c>
      <c r="L1211" s="40">
        <v>1</v>
      </c>
    </row>
    <row r="1212" spans="2:12" hidden="1" outlineLevel="2" x14ac:dyDescent="0.25">
      <c r="B1212" s="8">
        <v>1737722</v>
      </c>
      <c r="C1212" t="s">
        <v>1469</v>
      </c>
      <c r="D1212" s="281">
        <v>42284</v>
      </c>
      <c r="E1212" s="8">
        <v>621635</v>
      </c>
      <c r="F1212" s="13" t="s">
        <v>16</v>
      </c>
      <c r="G1212" s="284" t="s">
        <v>266</v>
      </c>
      <c r="H1212" s="40">
        <v>1522</v>
      </c>
      <c r="I1212" s="40">
        <v>-362.9</v>
      </c>
      <c r="J1212" s="40">
        <v>-1159.0999999999999</v>
      </c>
      <c r="K1212" s="40">
        <v>0</v>
      </c>
      <c r="L1212" s="40">
        <v>1</v>
      </c>
    </row>
    <row r="1213" spans="2:12" hidden="1" outlineLevel="2" x14ac:dyDescent="0.25">
      <c r="B1213" s="8">
        <v>1065810</v>
      </c>
      <c r="C1213" t="s">
        <v>1384</v>
      </c>
      <c r="D1213" s="281">
        <v>42285</v>
      </c>
      <c r="E1213" s="8">
        <v>637074</v>
      </c>
      <c r="F1213" s="13" t="s">
        <v>16</v>
      </c>
      <c r="G1213" s="284" t="s">
        <v>266</v>
      </c>
      <c r="H1213" s="40">
        <v>300</v>
      </c>
      <c r="I1213" s="40">
        <v>-362.9</v>
      </c>
      <c r="J1213" s="40">
        <v>62.9</v>
      </c>
      <c r="K1213" s="40">
        <v>0</v>
      </c>
      <c r="L1213" s="40">
        <v>1</v>
      </c>
    </row>
    <row r="1214" spans="2:12" hidden="1" outlineLevel="2" x14ac:dyDescent="0.25">
      <c r="B1214" s="8">
        <v>1432908</v>
      </c>
      <c r="C1214" t="s">
        <v>1415</v>
      </c>
      <c r="D1214" s="281">
        <v>42285</v>
      </c>
      <c r="E1214" s="8">
        <v>793005</v>
      </c>
      <c r="F1214" s="13" t="s">
        <v>16</v>
      </c>
      <c r="G1214" s="284" t="s">
        <v>266</v>
      </c>
      <c r="H1214" s="40">
        <v>1522</v>
      </c>
      <c r="I1214" s="40">
        <v>-362.9</v>
      </c>
      <c r="J1214" s="40">
        <v>-1159.0999999999999</v>
      </c>
      <c r="K1214" s="40">
        <v>0</v>
      </c>
      <c r="L1214" s="40">
        <v>1</v>
      </c>
    </row>
    <row r="1215" spans="2:12" hidden="1" outlineLevel="2" x14ac:dyDescent="0.25">
      <c r="B1215" s="8">
        <v>1731638</v>
      </c>
      <c r="C1215" t="s">
        <v>1464</v>
      </c>
      <c r="D1215" s="281">
        <v>42285</v>
      </c>
      <c r="E1215" s="8">
        <v>616194</v>
      </c>
      <c r="F1215" s="13" t="s">
        <v>16</v>
      </c>
      <c r="G1215" s="284" t="s">
        <v>266</v>
      </c>
      <c r="H1215" s="40">
        <v>1522</v>
      </c>
      <c r="I1215" s="40">
        <v>-362.9</v>
      </c>
      <c r="J1215" s="40">
        <v>-1159.0999999999999</v>
      </c>
      <c r="K1215" s="40">
        <v>0</v>
      </c>
      <c r="L1215" s="40">
        <v>1</v>
      </c>
    </row>
    <row r="1216" spans="2:12" hidden="1" outlineLevel="2" x14ac:dyDescent="0.25">
      <c r="B1216" s="8">
        <v>1737722</v>
      </c>
      <c r="C1216" t="s">
        <v>1469</v>
      </c>
      <c r="D1216" s="281">
        <v>42285</v>
      </c>
      <c r="E1216" s="8">
        <v>621635</v>
      </c>
      <c r="F1216" s="13" t="s">
        <v>16</v>
      </c>
      <c r="G1216" s="284" t="s">
        <v>266</v>
      </c>
      <c r="H1216" s="40">
        <v>1614.6</v>
      </c>
      <c r="I1216" s="40">
        <v>-362.9</v>
      </c>
      <c r="J1216" s="40">
        <v>-1251.7</v>
      </c>
      <c r="K1216" s="40">
        <v>0</v>
      </c>
      <c r="L1216" s="40">
        <v>1</v>
      </c>
    </row>
    <row r="1217" spans="2:12" hidden="1" outlineLevel="2" x14ac:dyDescent="0.25">
      <c r="B1217" s="8">
        <v>1065810</v>
      </c>
      <c r="C1217" t="s">
        <v>1384</v>
      </c>
      <c r="D1217" s="281">
        <v>42286</v>
      </c>
      <c r="E1217" s="8">
        <v>637074</v>
      </c>
      <c r="F1217" s="13" t="s">
        <v>16</v>
      </c>
      <c r="G1217" s="284" t="s">
        <v>266</v>
      </c>
      <c r="H1217" s="40">
        <v>936.2</v>
      </c>
      <c r="I1217" s="40">
        <v>-748.53</v>
      </c>
      <c r="J1217" s="40">
        <v>-199.67</v>
      </c>
      <c r="K1217" s="40">
        <v>-12</v>
      </c>
      <c r="L1217" s="40">
        <v>1</v>
      </c>
    </row>
    <row r="1218" spans="2:12" hidden="1" outlineLevel="2" x14ac:dyDescent="0.25">
      <c r="B1218" s="8">
        <v>1432908</v>
      </c>
      <c r="C1218" t="s">
        <v>1415</v>
      </c>
      <c r="D1218" s="281">
        <v>42286</v>
      </c>
      <c r="E1218" s="8">
        <v>793005</v>
      </c>
      <c r="F1218" s="13" t="s">
        <v>16</v>
      </c>
      <c r="G1218" s="284" t="s">
        <v>266</v>
      </c>
      <c r="H1218" s="40">
        <v>1443.83</v>
      </c>
      <c r="I1218" s="40">
        <v>-722.93</v>
      </c>
      <c r="J1218" s="40">
        <v>-720.9</v>
      </c>
      <c r="K1218" s="40">
        <v>0</v>
      </c>
      <c r="L1218" s="40">
        <v>1</v>
      </c>
    </row>
    <row r="1219" spans="2:12" hidden="1" outlineLevel="2" x14ac:dyDescent="0.25">
      <c r="B1219" s="8">
        <v>1731638</v>
      </c>
      <c r="C1219" t="s">
        <v>1464</v>
      </c>
      <c r="D1219" s="281">
        <v>42286</v>
      </c>
      <c r="E1219" s="8">
        <v>616194</v>
      </c>
      <c r="F1219" s="13" t="s">
        <v>16</v>
      </c>
      <c r="G1219" s="284" t="s">
        <v>266</v>
      </c>
      <c r="H1219" s="40">
        <v>1965</v>
      </c>
      <c r="I1219" s="40">
        <v>-531.38</v>
      </c>
      <c r="J1219" s="40">
        <v>-1433.62</v>
      </c>
      <c r="K1219" s="40">
        <v>0</v>
      </c>
      <c r="L1219" s="40">
        <v>1</v>
      </c>
    </row>
    <row r="1220" spans="2:12" hidden="1" outlineLevel="2" x14ac:dyDescent="0.25">
      <c r="B1220" s="8">
        <v>1138296</v>
      </c>
      <c r="C1220" t="s">
        <v>1391</v>
      </c>
      <c r="D1220" s="281">
        <v>42286</v>
      </c>
      <c r="E1220" s="8">
        <v>797076</v>
      </c>
      <c r="F1220" s="13" t="s">
        <v>16</v>
      </c>
      <c r="G1220" s="284" t="s">
        <v>266</v>
      </c>
      <c r="H1220" s="40">
        <v>300</v>
      </c>
      <c r="I1220" s="40">
        <v>-362.9</v>
      </c>
      <c r="J1220" s="40">
        <v>0</v>
      </c>
      <c r="K1220" s="40">
        <v>-62.9</v>
      </c>
      <c r="L1220" s="40">
        <v>1</v>
      </c>
    </row>
    <row r="1221" spans="2:12" hidden="1" outlineLevel="2" x14ac:dyDescent="0.25">
      <c r="B1221" s="8">
        <v>1731638</v>
      </c>
      <c r="C1221" t="s">
        <v>1464</v>
      </c>
      <c r="D1221" s="281">
        <v>42289</v>
      </c>
      <c r="E1221" s="8">
        <v>616194</v>
      </c>
      <c r="F1221" s="13" t="s">
        <v>16</v>
      </c>
      <c r="G1221" s="284" t="s">
        <v>266</v>
      </c>
      <c r="H1221" s="40">
        <v>1614.6</v>
      </c>
      <c r="I1221" s="40">
        <v>-497.1</v>
      </c>
      <c r="J1221" s="40">
        <v>-1117.5</v>
      </c>
      <c r="K1221" s="40">
        <v>0</v>
      </c>
      <c r="L1221" s="40">
        <v>1</v>
      </c>
    </row>
    <row r="1222" spans="2:12" hidden="1" outlineLevel="2" x14ac:dyDescent="0.25">
      <c r="B1222" s="8">
        <v>1065810</v>
      </c>
      <c r="C1222" t="s">
        <v>1384</v>
      </c>
      <c r="D1222" s="281">
        <v>42290</v>
      </c>
      <c r="E1222" s="8">
        <v>637074</v>
      </c>
      <c r="F1222" s="13" t="s">
        <v>16</v>
      </c>
      <c r="G1222" s="284" t="s">
        <v>266</v>
      </c>
      <c r="H1222" s="40">
        <v>743</v>
      </c>
      <c r="I1222" s="40">
        <v>-531.38</v>
      </c>
      <c r="J1222" s="40">
        <v>-211.62</v>
      </c>
      <c r="K1222" s="40">
        <v>0</v>
      </c>
      <c r="L1222" s="40">
        <v>1</v>
      </c>
    </row>
    <row r="1223" spans="2:12" hidden="1" outlineLevel="2" x14ac:dyDescent="0.25">
      <c r="B1223" s="8">
        <v>1432908</v>
      </c>
      <c r="C1223" t="s">
        <v>1415</v>
      </c>
      <c r="D1223" s="281">
        <v>42290</v>
      </c>
      <c r="E1223" s="8">
        <v>793005</v>
      </c>
      <c r="F1223" s="13" t="s">
        <v>16</v>
      </c>
      <c r="G1223" s="284" t="s">
        <v>266</v>
      </c>
      <c r="H1223" s="40">
        <v>1522</v>
      </c>
      <c r="I1223" s="40">
        <v>-362.9</v>
      </c>
      <c r="J1223" s="40">
        <v>-1159.0999999999999</v>
      </c>
      <c r="K1223" s="40">
        <v>0</v>
      </c>
      <c r="L1223" s="40">
        <v>1</v>
      </c>
    </row>
    <row r="1224" spans="2:12" hidden="1" outlineLevel="2" x14ac:dyDescent="0.25">
      <c r="B1224" s="8">
        <v>1432908</v>
      </c>
      <c r="C1224" t="s">
        <v>1415</v>
      </c>
      <c r="D1224" s="281">
        <v>42291</v>
      </c>
      <c r="E1224" s="8">
        <v>793005</v>
      </c>
      <c r="F1224" s="13" t="s">
        <v>16</v>
      </c>
      <c r="G1224" s="284" t="s">
        <v>266</v>
      </c>
      <c r="H1224" s="40">
        <v>1522</v>
      </c>
      <c r="I1224" s="40">
        <v>-362.9</v>
      </c>
      <c r="J1224" s="40">
        <v>-1159.0999999999999</v>
      </c>
      <c r="K1224" s="40">
        <v>0</v>
      </c>
      <c r="L1224" s="40">
        <v>1</v>
      </c>
    </row>
    <row r="1225" spans="2:12" hidden="1" outlineLevel="2" x14ac:dyDescent="0.25">
      <c r="B1225" s="8">
        <v>1731638</v>
      </c>
      <c r="C1225" t="s">
        <v>1464</v>
      </c>
      <c r="D1225" s="281">
        <v>42291</v>
      </c>
      <c r="E1225" s="8">
        <v>616194</v>
      </c>
      <c r="F1225" s="13" t="s">
        <v>16</v>
      </c>
      <c r="G1225" s="284" t="s">
        <v>266</v>
      </c>
      <c r="H1225" s="40">
        <v>1522</v>
      </c>
      <c r="I1225" s="40">
        <v>-362.9</v>
      </c>
      <c r="J1225" s="40">
        <v>-1159.0999999999999</v>
      </c>
      <c r="K1225" s="40">
        <v>0</v>
      </c>
      <c r="L1225" s="40">
        <v>1</v>
      </c>
    </row>
    <row r="1226" spans="2:12" hidden="1" outlineLevel="2" x14ac:dyDescent="0.25">
      <c r="B1226" s="8">
        <v>1065810</v>
      </c>
      <c r="C1226" t="s">
        <v>1384</v>
      </c>
      <c r="D1226" s="281">
        <v>42291</v>
      </c>
      <c r="E1226" s="8">
        <v>637074</v>
      </c>
      <c r="F1226" s="13" t="s">
        <v>16</v>
      </c>
      <c r="G1226" s="284" t="s">
        <v>266</v>
      </c>
      <c r="H1226" s="40">
        <v>300</v>
      </c>
      <c r="I1226" s="40">
        <v>-200.89</v>
      </c>
      <c r="J1226" s="40">
        <v>-99.11</v>
      </c>
      <c r="K1226" s="40">
        <v>0</v>
      </c>
      <c r="L1226" s="40">
        <v>1</v>
      </c>
    </row>
    <row r="1227" spans="2:12" hidden="1" outlineLevel="2" x14ac:dyDescent="0.25">
      <c r="B1227" s="8">
        <v>1432908</v>
      </c>
      <c r="C1227" t="s">
        <v>1415</v>
      </c>
      <c r="D1227" s="281">
        <v>42292</v>
      </c>
      <c r="E1227" s="8">
        <v>793005</v>
      </c>
      <c r="F1227" s="13" t="s">
        <v>16</v>
      </c>
      <c r="G1227" s="284" t="s">
        <v>266</v>
      </c>
      <c r="H1227" s="40">
        <v>1965</v>
      </c>
      <c r="I1227" s="40">
        <v>-531.38</v>
      </c>
      <c r="J1227" s="40">
        <v>-1433.62</v>
      </c>
      <c r="K1227" s="40">
        <v>0</v>
      </c>
      <c r="L1227" s="40">
        <v>1</v>
      </c>
    </row>
    <row r="1228" spans="2:12" hidden="1" outlineLevel="2" x14ac:dyDescent="0.25">
      <c r="B1228" s="8">
        <v>1065810</v>
      </c>
      <c r="C1228" t="s">
        <v>1384</v>
      </c>
      <c r="D1228" s="281">
        <v>42292</v>
      </c>
      <c r="E1228" s="8">
        <v>637074</v>
      </c>
      <c r="F1228" s="13" t="s">
        <v>16</v>
      </c>
      <c r="G1228" s="284" t="s">
        <v>266</v>
      </c>
      <c r="H1228" s="40">
        <v>300</v>
      </c>
      <c r="I1228" s="40">
        <v>-362.9</v>
      </c>
      <c r="J1228" s="40">
        <v>62.9</v>
      </c>
      <c r="K1228" s="40">
        <v>0</v>
      </c>
      <c r="L1228" s="40">
        <v>1</v>
      </c>
    </row>
    <row r="1229" spans="2:12" hidden="1" outlineLevel="2" x14ac:dyDescent="0.25">
      <c r="B1229" s="8">
        <v>1731638</v>
      </c>
      <c r="C1229" t="s">
        <v>1464</v>
      </c>
      <c r="D1229" s="281">
        <v>42292</v>
      </c>
      <c r="E1229" s="8">
        <v>616194</v>
      </c>
      <c r="F1229" s="13" t="s">
        <v>16</v>
      </c>
      <c r="G1229" s="284" t="s">
        <v>266</v>
      </c>
      <c r="H1229" s="40">
        <v>443</v>
      </c>
      <c r="I1229" s="40">
        <v>-182.16</v>
      </c>
      <c r="J1229" s="40">
        <v>-260.83999999999997</v>
      </c>
      <c r="K1229" s="40">
        <v>0</v>
      </c>
      <c r="L1229" s="40">
        <v>1</v>
      </c>
    </row>
    <row r="1230" spans="2:12" hidden="1" outlineLevel="2" x14ac:dyDescent="0.25">
      <c r="B1230" s="8">
        <v>1065810</v>
      </c>
      <c r="C1230" t="s">
        <v>1384</v>
      </c>
      <c r="D1230" s="281">
        <v>42293</v>
      </c>
      <c r="E1230" s="8">
        <v>637074</v>
      </c>
      <c r="F1230" s="13" t="s">
        <v>16</v>
      </c>
      <c r="G1230" s="284" t="s">
        <v>266</v>
      </c>
      <c r="H1230" s="40">
        <v>300</v>
      </c>
      <c r="I1230" s="40">
        <v>-362.9</v>
      </c>
      <c r="J1230" s="40">
        <v>62.9</v>
      </c>
      <c r="K1230" s="40">
        <v>0</v>
      </c>
      <c r="L1230" s="40">
        <v>1</v>
      </c>
    </row>
    <row r="1231" spans="2:12" hidden="1" outlineLevel="2" x14ac:dyDescent="0.25">
      <c r="B1231" s="8">
        <v>1432908</v>
      </c>
      <c r="C1231" t="s">
        <v>1415</v>
      </c>
      <c r="D1231" s="281">
        <v>42293</v>
      </c>
      <c r="E1231" s="8">
        <v>793005</v>
      </c>
      <c r="F1231" s="13" t="s">
        <v>16</v>
      </c>
      <c r="G1231" s="284" t="s">
        <v>266</v>
      </c>
      <c r="H1231" s="40">
        <v>1522</v>
      </c>
      <c r="I1231" s="40">
        <v>-362.9</v>
      </c>
      <c r="J1231" s="40">
        <v>-1159.0999999999999</v>
      </c>
      <c r="K1231" s="40">
        <v>0</v>
      </c>
      <c r="L1231" s="40">
        <v>1</v>
      </c>
    </row>
    <row r="1232" spans="2:12" hidden="1" outlineLevel="2" x14ac:dyDescent="0.25">
      <c r="B1232" s="8">
        <v>1432908</v>
      </c>
      <c r="C1232" t="s">
        <v>1415</v>
      </c>
      <c r="D1232" s="281">
        <v>42296</v>
      </c>
      <c r="E1232" s="8">
        <v>793005</v>
      </c>
      <c r="F1232" s="13" t="s">
        <v>16</v>
      </c>
      <c r="G1232" s="284" t="s">
        <v>266</v>
      </c>
      <c r="H1232" s="40">
        <v>1614.6</v>
      </c>
      <c r="I1232" s="40">
        <v>-362.9</v>
      </c>
      <c r="J1232" s="40">
        <v>-1251.7</v>
      </c>
      <c r="K1232" s="40">
        <v>0</v>
      </c>
      <c r="L1232" s="40">
        <v>1</v>
      </c>
    </row>
    <row r="1233" spans="2:12" hidden="1" outlineLevel="2" x14ac:dyDescent="0.25">
      <c r="B1233" s="8">
        <v>1731638</v>
      </c>
      <c r="C1233" t="s">
        <v>1464</v>
      </c>
      <c r="D1233" s="281">
        <v>42296</v>
      </c>
      <c r="E1233" s="8">
        <v>616194</v>
      </c>
      <c r="F1233" s="13" t="s">
        <v>16</v>
      </c>
      <c r="G1233" s="284" t="s">
        <v>266</v>
      </c>
      <c r="H1233" s="40">
        <v>92.6</v>
      </c>
      <c r="I1233" s="40">
        <v>-21.6</v>
      </c>
      <c r="J1233" s="40">
        <v>-71</v>
      </c>
      <c r="K1233" s="40">
        <v>0</v>
      </c>
      <c r="L1233" s="40">
        <v>1</v>
      </c>
    </row>
    <row r="1234" spans="2:12" hidden="1" outlineLevel="2" x14ac:dyDescent="0.25">
      <c r="B1234" s="8">
        <v>1065810</v>
      </c>
      <c r="C1234" t="s">
        <v>1384</v>
      </c>
      <c r="D1234" s="281">
        <v>42297</v>
      </c>
      <c r="E1234" s="8">
        <v>637074</v>
      </c>
      <c r="F1234" s="13" t="s">
        <v>16</v>
      </c>
      <c r="G1234" s="284" t="s">
        <v>266</v>
      </c>
      <c r="H1234" s="40">
        <v>300</v>
      </c>
      <c r="I1234" s="40">
        <v>-362.9</v>
      </c>
      <c r="J1234" s="40">
        <v>62.9</v>
      </c>
      <c r="K1234" s="40">
        <v>0</v>
      </c>
      <c r="L1234" s="40">
        <v>1</v>
      </c>
    </row>
    <row r="1235" spans="2:12" hidden="1" outlineLevel="2" x14ac:dyDescent="0.25">
      <c r="B1235" s="8">
        <v>1432908</v>
      </c>
      <c r="C1235" t="s">
        <v>1415</v>
      </c>
      <c r="D1235" s="281">
        <v>42297</v>
      </c>
      <c r="E1235" s="8">
        <v>793005</v>
      </c>
      <c r="F1235" s="13" t="s">
        <v>16</v>
      </c>
      <c r="G1235" s="284" t="s">
        <v>266</v>
      </c>
      <c r="H1235" s="40">
        <v>1522</v>
      </c>
      <c r="I1235" s="40">
        <v>-362.9</v>
      </c>
      <c r="J1235" s="40">
        <v>-1159.0999999999999</v>
      </c>
      <c r="K1235" s="40">
        <v>0</v>
      </c>
      <c r="L1235" s="40">
        <v>1</v>
      </c>
    </row>
    <row r="1236" spans="2:12" hidden="1" outlineLevel="2" x14ac:dyDescent="0.25">
      <c r="B1236" s="8">
        <v>1731638</v>
      </c>
      <c r="C1236" t="s">
        <v>1464</v>
      </c>
      <c r="D1236" s="281">
        <v>42297</v>
      </c>
      <c r="E1236" s="8">
        <v>616194</v>
      </c>
      <c r="F1236" s="13" t="s">
        <v>16</v>
      </c>
      <c r="G1236" s="284" t="s">
        <v>266</v>
      </c>
      <c r="H1236" s="40">
        <v>1522</v>
      </c>
      <c r="I1236" s="40">
        <v>-362.9</v>
      </c>
      <c r="J1236" s="40">
        <v>-1159.0999999999999</v>
      </c>
      <c r="K1236" s="40">
        <v>0</v>
      </c>
      <c r="L1236" s="40">
        <v>1</v>
      </c>
    </row>
    <row r="1237" spans="2:12" hidden="1" outlineLevel="2" x14ac:dyDescent="0.25">
      <c r="B1237" s="8">
        <v>1065810</v>
      </c>
      <c r="C1237" t="s">
        <v>1384</v>
      </c>
      <c r="D1237" s="281">
        <v>42298</v>
      </c>
      <c r="E1237" s="8">
        <v>637074</v>
      </c>
      <c r="F1237" s="13" t="s">
        <v>16</v>
      </c>
      <c r="G1237" s="284" t="s">
        <v>266</v>
      </c>
      <c r="H1237" s="40">
        <v>743</v>
      </c>
      <c r="I1237" s="40">
        <v>-531.38</v>
      </c>
      <c r="J1237" s="40">
        <v>-211.62</v>
      </c>
      <c r="K1237" s="40">
        <v>0</v>
      </c>
      <c r="L1237" s="40">
        <v>1</v>
      </c>
    </row>
    <row r="1238" spans="2:12" hidden="1" outlineLevel="2" x14ac:dyDescent="0.25">
      <c r="B1238" s="8">
        <v>1731638</v>
      </c>
      <c r="C1238" t="s">
        <v>1464</v>
      </c>
      <c r="D1238" s="281">
        <v>42298</v>
      </c>
      <c r="E1238" s="8">
        <v>616194</v>
      </c>
      <c r="F1238" s="13" t="s">
        <v>16</v>
      </c>
      <c r="G1238" s="284" t="s">
        <v>266</v>
      </c>
      <c r="H1238" s="40">
        <v>1522</v>
      </c>
      <c r="I1238" s="40">
        <v>-362.9</v>
      </c>
      <c r="J1238" s="40">
        <v>-1159.0999999999999</v>
      </c>
      <c r="K1238" s="40">
        <v>0</v>
      </c>
      <c r="L1238" s="40">
        <v>1</v>
      </c>
    </row>
    <row r="1239" spans="2:12" hidden="1" outlineLevel="2" x14ac:dyDescent="0.25">
      <c r="B1239" s="8">
        <v>1065810</v>
      </c>
      <c r="C1239" t="s">
        <v>1384</v>
      </c>
      <c r="D1239" s="281">
        <v>42299</v>
      </c>
      <c r="E1239" s="8">
        <v>637074</v>
      </c>
      <c r="F1239" s="13" t="s">
        <v>16</v>
      </c>
      <c r="G1239" s="284" t="s">
        <v>266</v>
      </c>
      <c r="H1239" s="40">
        <v>300</v>
      </c>
      <c r="I1239" s="40">
        <v>-362.9</v>
      </c>
      <c r="J1239" s="40">
        <v>62.9</v>
      </c>
      <c r="K1239" s="40">
        <v>0</v>
      </c>
      <c r="L1239" s="40">
        <v>1</v>
      </c>
    </row>
    <row r="1240" spans="2:12" hidden="1" outlineLevel="2" x14ac:dyDescent="0.25">
      <c r="B1240" s="8">
        <v>1432908</v>
      </c>
      <c r="C1240" t="s">
        <v>1415</v>
      </c>
      <c r="D1240" s="281">
        <v>42299</v>
      </c>
      <c r="E1240" s="8">
        <v>793005</v>
      </c>
      <c r="F1240" s="13" t="s">
        <v>16</v>
      </c>
      <c r="G1240" s="284" t="s">
        <v>266</v>
      </c>
      <c r="H1240" s="40">
        <v>1522</v>
      </c>
      <c r="I1240" s="40">
        <v>-362.9</v>
      </c>
      <c r="J1240" s="40">
        <v>-1159.0999999999999</v>
      </c>
      <c r="K1240" s="40">
        <v>0</v>
      </c>
      <c r="L1240" s="40">
        <v>1</v>
      </c>
    </row>
    <row r="1241" spans="2:12" hidden="1" outlineLevel="2" x14ac:dyDescent="0.25">
      <c r="B1241" s="8">
        <v>1731638</v>
      </c>
      <c r="C1241" t="s">
        <v>1464</v>
      </c>
      <c r="D1241" s="281">
        <v>42299</v>
      </c>
      <c r="E1241" s="8">
        <v>616194</v>
      </c>
      <c r="F1241" s="13" t="s">
        <v>16</v>
      </c>
      <c r="G1241" s="284" t="s">
        <v>266</v>
      </c>
      <c r="H1241" s="40">
        <v>1522</v>
      </c>
      <c r="I1241" s="40">
        <v>-362.9</v>
      </c>
      <c r="J1241" s="40">
        <v>-1159.0999999999999</v>
      </c>
      <c r="K1241" s="40">
        <v>0</v>
      </c>
      <c r="L1241" s="40">
        <v>1</v>
      </c>
    </row>
    <row r="1242" spans="2:12" hidden="1" outlineLevel="2" x14ac:dyDescent="0.25">
      <c r="B1242" s="8">
        <v>1737722</v>
      </c>
      <c r="C1242" t="s">
        <v>1469</v>
      </c>
      <c r="D1242" s="281">
        <v>42303</v>
      </c>
      <c r="E1242" s="8">
        <v>621635</v>
      </c>
      <c r="F1242" s="13" t="s">
        <v>16</v>
      </c>
      <c r="G1242" s="284" t="s">
        <v>266</v>
      </c>
      <c r="H1242" s="40">
        <v>1614.6</v>
      </c>
      <c r="I1242" s="40">
        <v>-362.9</v>
      </c>
      <c r="J1242" s="40">
        <v>-1251.7</v>
      </c>
      <c r="K1242" s="40">
        <v>0</v>
      </c>
      <c r="L1242" s="40">
        <v>1</v>
      </c>
    </row>
    <row r="1243" spans="2:12" hidden="1" outlineLevel="2" x14ac:dyDescent="0.25">
      <c r="B1243" s="8">
        <v>1563177</v>
      </c>
      <c r="C1243" t="s">
        <v>1427</v>
      </c>
      <c r="D1243" s="281">
        <v>42304</v>
      </c>
      <c r="E1243" s="8">
        <v>562810</v>
      </c>
      <c r="F1243" s="13" t="s">
        <v>16</v>
      </c>
      <c r="G1243" s="284" t="s">
        <v>266</v>
      </c>
      <c r="H1243" s="40">
        <v>8465.73</v>
      </c>
      <c r="I1243" s="40">
        <v>-2314.04</v>
      </c>
      <c r="J1243" s="40">
        <v>-6151.69</v>
      </c>
      <c r="K1243" s="40">
        <v>0</v>
      </c>
      <c r="L1243" s="40">
        <v>1</v>
      </c>
    </row>
    <row r="1244" spans="2:12" hidden="1" outlineLevel="2" x14ac:dyDescent="0.25">
      <c r="B1244" s="8">
        <v>1731638</v>
      </c>
      <c r="C1244" t="s">
        <v>1464</v>
      </c>
      <c r="D1244" s="281">
        <v>42304</v>
      </c>
      <c r="E1244" s="8">
        <v>616194</v>
      </c>
      <c r="F1244" s="13" t="s">
        <v>16</v>
      </c>
      <c r="G1244" s="284" t="s">
        <v>266</v>
      </c>
      <c r="H1244" s="40">
        <v>2057.6</v>
      </c>
      <c r="I1244" s="40">
        <v>-1099.24</v>
      </c>
      <c r="J1244" s="40">
        <v>-958.36</v>
      </c>
      <c r="K1244" s="40">
        <v>0</v>
      </c>
      <c r="L1244" s="40">
        <v>1</v>
      </c>
    </row>
    <row r="1245" spans="2:12" hidden="1" outlineLevel="2" x14ac:dyDescent="0.25">
      <c r="B1245" s="8">
        <v>1629763</v>
      </c>
      <c r="C1245" t="s">
        <v>1432</v>
      </c>
      <c r="D1245" s="281">
        <v>42304</v>
      </c>
      <c r="E1245" s="8">
        <v>13534</v>
      </c>
      <c r="F1245" s="13" t="s">
        <v>16</v>
      </c>
      <c r="G1245" s="284" t="s">
        <v>266</v>
      </c>
      <c r="H1245" s="40">
        <v>1443.83</v>
      </c>
      <c r="I1245" s="40">
        <v>-722.93</v>
      </c>
      <c r="J1245" s="40">
        <v>-720.9</v>
      </c>
      <c r="K1245" s="40">
        <v>0</v>
      </c>
      <c r="L1245" s="40">
        <v>1</v>
      </c>
    </row>
    <row r="1246" spans="2:12" hidden="1" outlineLevel="2" x14ac:dyDescent="0.25">
      <c r="B1246" s="8">
        <v>1737722</v>
      </c>
      <c r="C1246" t="s">
        <v>1469</v>
      </c>
      <c r="D1246" s="281">
        <v>42304</v>
      </c>
      <c r="E1246" s="8">
        <v>621635</v>
      </c>
      <c r="F1246" s="13" t="s">
        <v>16</v>
      </c>
      <c r="G1246" s="284" t="s">
        <v>266</v>
      </c>
      <c r="H1246" s="40">
        <v>1522</v>
      </c>
      <c r="I1246" s="40">
        <v>-362.9</v>
      </c>
      <c r="J1246" s="40">
        <v>-1159.0999999999999</v>
      </c>
      <c r="K1246" s="40">
        <v>0</v>
      </c>
      <c r="L1246" s="40">
        <v>1</v>
      </c>
    </row>
    <row r="1247" spans="2:12" hidden="1" outlineLevel="2" x14ac:dyDescent="0.25">
      <c r="B1247" s="8">
        <v>1629763</v>
      </c>
      <c r="C1247" t="s">
        <v>1432</v>
      </c>
      <c r="D1247" s="281">
        <v>42305</v>
      </c>
      <c r="E1247" s="8">
        <v>13534</v>
      </c>
      <c r="F1247" s="13" t="s">
        <v>16</v>
      </c>
      <c r="G1247" s="284" t="s">
        <v>266</v>
      </c>
      <c r="H1247" s="40">
        <v>743</v>
      </c>
      <c r="I1247" s="40">
        <v>-318.82</v>
      </c>
      <c r="J1247" s="40">
        <v>-424.18</v>
      </c>
      <c r="K1247" s="40">
        <v>0</v>
      </c>
      <c r="L1247" s="40">
        <v>1</v>
      </c>
    </row>
    <row r="1248" spans="2:12" hidden="1" outlineLevel="2" x14ac:dyDescent="0.25">
      <c r="B1248" s="8">
        <v>1731638</v>
      </c>
      <c r="C1248" t="s">
        <v>1464</v>
      </c>
      <c r="D1248" s="281">
        <v>42306</v>
      </c>
      <c r="E1248" s="8">
        <v>616194</v>
      </c>
      <c r="F1248" s="13" t="s">
        <v>16</v>
      </c>
      <c r="G1248" s="284" t="s">
        <v>266</v>
      </c>
      <c r="H1248" s="40">
        <v>1522</v>
      </c>
      <c r="I1248" s="40">
        <v>-362.9</v>
      </c>
      <c r="J1248" s="40">
        <v>-1159.0999999999999</v>
      </c>
      <c r="K1248" s="40">
        <v>0</v>
      </c>
      <c r="L1248" s="40">
        <v>1</v>
      </c>
    </row>
    <row r="1249" spans="2:12" hidden="1" outlineLevel="2" x14ac:dyDescent="0.25">
      <c r="B1249" s="8">
        <v>982755</v>
      </c>
      <c r="C1249" t="s">
        <v>1379</v>
      </c>
      <c r="D1249" s="281">
        <v>42307</v>
      </c>
      <c r="E1249" s="8">
        <v>558623</v>
      </c>
      <c r="F1249" s="13" t="s">
        <v>16</v>
      </c>
      <c r="G1249" s="284" t="s">
        <v>266</v>
      </c>
      <c r="H1249" s="40">
        <v>10437.4</v>
      </c>
      <c r="I1249" s="40">
        <v>-2310.85</v>
      </c>
      <c r="J1249" s="40">
        <v>-8126.55</v>
      </c>
      <c r="K1249" s="40">
        <v>0</v>
      </c>
      <c r="L1249" s="40">
        <v>1</v>
      </c>
    </row>
    <row r="1250" spans="2:12" hidden="1" outlineLevel="2" x14ac:dyDescent="0.25">
      <c r="B1250" s="8">
        <v>1731638</v>
      </c>
      <c r="C1250" t="s">
        <v>1464</v>
      </c>
      <c r="D1250" s="281">
        <v>42307</v>
      </c>
      <c r="E1250" s="8">
        <v>616194</v>
      </c>
      <c r="F1250" s="13" t="s">
        <v>16</v>
      </c>
      <c r="G1250" s="284" t="s">
        <v>266</v>
      </c>
      <c r="H1250" s="40">
        <v>1522</v>
      </c>
      <c r="I1250" s="40">
        <v>-362.9</v>
      </c>
      <c r="J1250" s="40">
        <v>-1159.0999999999999</v>
      </c>
      <c r="K1250" s="40">
        <v>0</v>
      </c>
      <c r="L1250" s="40">
        <v>1</v>
      </c>
    </row>
    <row r="1251" spans="2:12" hidden="1" outlineLevel="2" x14ac:dyDescent="0.25">
      <c r="B1251" s="8">
        <v>1629763</v>
      </c>
      <c r="C1251" t="s">
        <v>1432</v>
      </c>
      <c r="D1251" s="281">
        <v>42307</v>
      </c>
      <c r="E1251" s="8">
        <v>13534</v>
      </c>
      <c r="F1251" s="13" t="s">
        <v>16</v>
      </c>
      <c r="G1251" s="284" t="s">
        <v>266</v>
      </c>
      <c r="H1251" s="40">
        <v>300</v>
      </c>
      <c r="I1251" s="40">
        <v>-150.34</v>
      </c>
      <c r="J1251" s="40">
        <v>-149.66</v>
      </c>
      <c r="K1251" s="40">
        <v>0</v>
      </c>
      <c r="L1251" s="40">
        <v>1</v>
      </c>
    </row>
    <row r="1252" spans="2:12" hidden="1" outlineLevel="2" x14ac:dyDescent="0.25">
      <c r="B1252" s="8">
        <v>1629763</v>
      </c>
      <c r="C1252" t="s">
        <v>1432</v>
      </c>
      <c r="D1252" s="281">
        <v>42310</v>
      </c>
      <c r="E1252" s="8">
        <v>13534</v>
      </c>
      <c r="F1252" s="13" t="s">
        <v>16</v>
      </c>
      <c r="G1252" s="284" t="s">
        <v>266</v>
      </c>
      <c r="H1252" s="40">
        <v>300</v>
      </c>
      <c r="I1252" s="40">
        <v>-150.34</v>
      </c>
      <c r="J1252" s="40">
        <v>-149.66</v>
      </c>
      <c r="K1252" s="40">
        <v>0</v>
      </c>
      <c r="L1252" s="40">
        <v>1</v>
      </c>
    </row>
    <row r="1253" spans="2:12" hidden="1" outlineLevel="2" x14ac:dyDescent="0.25">
      <c r="B1253" s="8">
        <v>1629763</v>
      </c>
      <c r="C1253" t="s">
        <v>1432</v>
      </c>
      <c r="D1253" s="281">
        <v>42311</v>
      </c>
      <c r="E1253" s="8">
        <v>13534</v>
      </c>
      <c r="F1253" s="13" t="s">
        <v>16</v>
      </c>
      <c r="G1253" s="284" t="s">
        <v>266</v>
      </c>
      <c r="H1253" s="40">
        <v>300</v>
      </c>
      <c r="I1253" s="40">
        <v>-150.34</v>
      </c>
      <c r="J1253" s="40">
        <v>-149.66</v>
      </c>
      <c r="K1253" s="40">
        <v>0</v>
      </c>
      <c r="L1253" s="40">
        <v>1</v>
      </c>
    </row>
    <row r="1254" spans="2:12" hidden="1" outlineLevel="2" x14ac:dyDescent="0.25">
      <c r="B1254" s="8">
        <v>1731638</v>
      </c>
      <c r="C1254" t="s">
        <v>1464</v>
      </c>
      <c r="D1254" s="281">
        <v>42311</v>
      </c>
      <c r="E1254" s="8">
        <v>616194</v>
      </c>
      <c r="F1254" s="13" t="s">
        <v>16</v>
      </c>
      <c r="G1254" s="284" t="s">
        <v>266</v>
      </c>
      <c r="H1254" s="40">
        <v>92.6</v>
      </c>
      <c r="I1254" s="40">
        <v>-21.6</v>
      </c>
      <c r="J1254" s="40">
        <v>-71</v>
      </c>
      <c r="K1254" s="40">
        <v>0</v>
      </c>
      <c r="L1254" s="40">
        <v>1</v>
      </c>
    </row>
    <row r="1255" spans="2:12" hidden="1" outlineLevel="2" x14ac:dyDescent="0.25">
      <c r="B1255" s="8">
        <v>1652528</v>
      </c>
      <c r="C1255" t="s">
        <v>1435</v>
      </c>
      <c r="D1255" s="281">
        <v>42312</v>
      </c>
      <c r="E1255" s="8">
        <v>558609</v>
      </c>
      <c r="F1255" s="13" t="s">
        <v>16</v>
      </c>
      <c r="G1255" s="284" t="s">
        <v>266</v>
      </c>
      <c r="H1255" s="40">
        <v>10078.81</v>
      </c>
      <c r="I1255" s="40">
        <v>-3033.19</v>
      </c>
      <c r="J1255" s="40">
        <v>-7045.62</v>
      </c>
      <c r="K1255" s="40">
        <v>0</v>
      </c>
      <c r="L1255" s="40">
        <v>1</v>
      </c>
    </row>
    <row r="1256" spans="2:12" hidden="1" outlineLevel="2" x14ac:dyDescent="0.25">
      <c r="B1256" s="8">
        <v>1563177</v>
      </c>
      <c r="C1256" t="s">
        <v>1427</v>
      </c>
      <c r="D1256" s="281">
        <v>42312</v>
      </c>
      <c r="E1256" s="8">
        <v>562810</v>
      </c>
      <c r="F1256" s="13" t="s">
        <v>16</v>
      </c>
      <c r="G1256" s="284" t="s">
        <v>266</v>
      </c>
      <c r="H1256" s="40">
        <v>1443.83</v>
      </c>
      <c r="I1256" s="40">
        <v>-722.93</v>
      </c>
      <c r="J1256" s="40">
        <v>-720.9</v>
      </c>
      <c r="K1256" s="40">
        <v>0</v>
      </c>
      <c r="L1256" s="40">
        <v>1</v>
      </c>
    </row>
    <row r="1257" spans="2:12" hidden="1" outlineLevel="2" x14ac:dyDescent="0.25">
      <c r="B1257" s="8">
        <v>1629763</v>
      </c>
      <c r="C1257" t="s">
        <v>1432</v>
      </c>
      <c r="D1257" s="281">
        <v>42312</v>
      </c>
      <c r="E1257" s="8">
        <v>13534</v>
      </c>
      <c r="F1257" s="13" t="s">
        <v>16</v>
      </c>
      <c r="G1257" s="284" t="s">
        <v>266</v>
      </c>
      <c r="H1257" s="40">
        <v>835.6</v>
      </c>
      <c r="I1257" s="40">
        <v>-318.82</v>
      </c>
      <c r="J1257" s="40">
        <v>-516.78</v>
      </c>
      <c r="K1257" s="40">
        <v>0</v>
      </c>
      <c r="L1257" s="40">
        <v>1</v>
      </c>
    </row>
    <row r="1258" spans="2:12" hidden="1" outlineLevel="2" x14ac:dyDescent="0.25">
      <c r="B1258" s="8">
        <v>1731638</v>
      </c>
      <c r="C1258" t="s">
        <v>1464</v>
      </c>
      <c r="D1258" s="281">
        <v>42312</v>
      </c>
      <c r="E1258" s="8">
        <v>616194</v>
      </c>
      <c r="F1258" s="13" t="s">
        <v>16</v>
      </c>
      <c r="G1258" s="284" t="s">
        <v>266</v>
      </c>
      <c r="H1258" s="40">
        <v>443</v>
      </c>
      <c r="I1258" s="40">
        <v>-182.16</v>
      </c>
      <c r="J1258" s="40">
        <v>-260.83999999999997</v>
      </c>
      <c r="K1258" s="40">
        <v>0</v>
      </c>
      <c r="L1258" s="40">
        <v>1</v>
      </c>
    </row>
    <row r="1259" spans="2:12" hidden="1" outlineLevel="2" x14ac:dyDescent="0.25">
      <c r="B1259" s="8">
        <v>1563177</v>
      </c>
      <c r="C1259" t="s">
        <v>1427</v>
      </c>
      <c r="D1259" s="281">
        <v>42313</v>
      </c>
      <c r="E1259" s="8">
        <v>562810</v>
      </c>
      <c r="F1259" s="13" t="s">
        <v>16</v>
      </c>
      <c r="G1259" s="284" t="s">
        <v>266</v>
      </c>
      <c r="H1259" s="40">
        <v>300</v>
      </c>
      <c r="I1259" s="40">
        <v>-362.9</v>
      </c>
      <c r="J1259" s="40">
        <v>0</v>
      </c>
      <c r="K1259" s="40">
        <v>-62.9</v>
      </c>
      <c r="L1259" s="40">
        <v>1</v>
      </c>
    </row>
    <row r="1260" spans="2:12" hidden="1" outlineLevel="2" x14ac:dyDescent="0.25">
      <c r="B1260" s="8">
        <v>1731638</v>
      </c>
      <c r="C1260" t="s">
        <v>1464</v>
      </c>
      <c r="D1260" s="281">
        <v>42313</v>
      </c>
      <c r="E1260" s="8">
        <v>616194</v>
      </c>
      <c r="F1260" s="13" t="s">
        <v>16</v>
      </c>
      <c r="G1260" s="284" t="s">
        <v>266</v>
      </c>
      <c r="H1260" s="40">
        <v>1522</v>
      </c>
      <c r="I1260" s="40">
        <v>-362.9</v>
      </c>
      <c r="J1260" s="40">
        <v>-1159.0999999999999</v>
      </c>
      <c r="K1260" s="40">
        <v>0</v>
      </c>
      <c r="L1260" s="40">
        <v>1</v>
      </c>
    </row>
    <row r="1261" spans="2:12" hidden="1" outlineLevel="2" x14ac:dyDescent="0.25">
      <c r="B1261" s="8">
        <v>1629763</v>
      </c>
      <c r="C1261" t="s">
        <v>1432</v>
      </c>
      <c r="D1261" s="281">
        <v>42313</v>
      </c>
      <c r="E1261" s="8">
        <v>13534</v>
      </c>
      <c r="F1261" s="13" t="s">
        <v>16</v>
      </c>
      <c r="G1261" s="284" t="s">
        <v>266</v>
      </c>
      <c r="H1261" s="40">
        <v>300</v>
      </c>
      <c r="I1261" s="40">
        <v>-150.34</v>
      </c>
      <c r="J1261" s="40">
        <v>-149.66</v>
      </c>
      <c r="K1261" s="40">
        <v>0</v>
      </c>
      <c r="L1261" s="40">
        <v>1</v>
      </c>
    </row>
    <row r="1262" spans="2:12" hidden="1" outlineLevel="2" x14ac:dyDescent="0.25">
      <c r="B1262" s="8">
        <v>982755</v>
      </c>
      <c r="C1262" t="s">
        <v>1379</v>
      </c>
      <c r="D1262" s="281">
        <v>42314</v>
      </c>
      <c r="E1262" s="8">
        <v>558623</v>
      </c>
      <c r="F1262" s="13" t="s">
        <v>16</v>
      </c>
      <c r="G1262" s="284" t="s">
        <v>266</v>
      </c>
      <c r="H1262" s="40">
        <v>636.20000000000005</v>
      </c>
      <c r="I1262" s="40">
        <v>-387.31</v>
      </c>
      <c r="J1262" s="40">
        <v>-248.89</v>
      </c>
      <c r="K1262" s="40">
        <v>0</v>
      </c>
      <c r="L1262" s="40">
        <v>1</v>
      </c>
    </row>
    <row r="1263" spans="2:12" hidden="1" outlineLevel="2" x14ac:dyDescent="0.25">
      <c r="B1263" s="8">
        <v>1563177</v>
      </c>
      <c r="C1263" t="s">
        <v>1427</v>
      </c>
      <c r="D1263" s="281">
        <v>42314</v>
      </c>
      <c r="E1263" s="8">
        <v>562810</v>
      </c>
      <c r="F1263" s="13" t="s">
        <v>16</v>
      </c>
      <c r="G1263" s="284" t="s">
        <v>266</v>
      </c>
      <c r="H1263" s="40">
        <v>300</v>
      </c>
      <c r="I1263" s="40">
        <v>-362.9</v>
      </c>
      <c r="J1263" s="40">
        <v>0</v>
      </c>
      <c r="K1263" s="40">
        <v>-62.9</v>
      </c>
      <c r="L1263" s="40">
        <v>1</v>
      </c>
    </row>
    <row r="1264" spans="2:12" hidden="1" outlineLevel="2" x14ac:dyDescent="0.25">
      <c r="B1264" s="8">
        <v>1731638</v>
      </c>
      <c r="C1264" t="s">
        <v>1464</v>
      </c>
      <c r="D1264" s="281">
        <v>42314</v>
      </c>
      <c r="E1264" s="8">
        <v>616194</v>
      </c>
      <c r="F1264" s="13" t="s">
        <v>16</v>
      </c>
      <c r="G1264" s="284" t="s">
        <v>266</v>
      </c>
      <c r="H1264" s="40">
        <v>1522</v>
      </c>
      <c r="I1264" s="40">
        <v>-362.9</v>
      </c>
      <c r="J1264" s="40">
        <v>-1159.0999999999999</v>
      </c>
      <c r="K1264" s="40">
        <v>0</v>
      </c>
      <c r="L1264" s="40">
        <v>1</v>
      </c>
    </row>
    <row r="1265" spans="2:12" hidden="1" outlineLevel="2" x14ac:dyDescent="0.25">
      <c r="B1265" s="8">
        <v>1629763</v>
      </c>
      <c r="C1265" t="s">
        <v>1432</v>
      </c>
      <c r="D1265" s="281">
        <v>42314</v>
      </c>
      <c r="E1265" s="8">
        <v>13534</v>
      </c>
      <c r="F1265" s="13" t="s">
        <v>16</v>
      </c>
      <c r="G1265" s="284" t="s">
        <v>266</v>
      </c>
      <c r="H1265" s="40">
        <v>300</v>
      </c>
      <c r="I1265" s="40">
        <v>-150.34</v>
      </c>
      <c r="J1265" s="40">
        <v>-149.66</v>
      </c>
      <c r="K1265" s="40">
        <v>0</v>
      </c>
      <c r="L1265" s="40">
        <v>1</v>
      </c>
    </row>
    <row r="1266" spans="2:12" hidden="1" outlineLevel="2" x14ac:dyDescent="0.25">
      <c r="B1266" s="8">
        <v>1743978</v>
      </c>
      <c r="C1266" t="s">
        <v>1475</v>
      </c>
      <c r="D1266" s="281">
        <v>42317</v>
      </c>
      <c r="E1266" s="8">
        <v>584141</v>
      </c>
      <c r="F1266" s="13" t="s">
        <v>16</v>
      </c>
      <c r="G1266" s="284" t="s">
        <v>266</v>
      </c>
      <c r="H1266" s="40">
        <v>10839.4</v>
      </c>
      <c r="I1266" s="40">
        <v>-2310.85</v>
      </c>
      <c r="J1266" s="40">
        <v>-8528.5499999999993</v>
      </c>
      <c r="K1266" s="40">
        <v>0</v>
      </c>
      <c r="L1266" s="40">
        <v>1</v>
      </c>
    </row>
    <row r="1267" spans="2:12" hidden="1" outlineLevel="2" x14ac:dyDescent="0.25">
      <c r="B1267" s="8">
        <v>1563177</v>
      </c>
      <c r="C1267" t="s">
        <v>1427</v>
      </c>
      <c r="D1267" s="281">
        <v>42317</v>
      </c>
      <c r="E1267" s="8">
        <v>562810</v>
      </c>
      <c r="F1267" s="13" t="s">
        <v>16</v>
      </c>
      <c r="G1267" s="284" t="s">
        <v>266</v>
      </c>
      <c r="H1267" s="40">
        <v>300</v>
      </c>
      <c r="I1267" s="40">
        <v>-362.9</v>
      </c>
      <c r="J1267" s="40">
        <v>0</v>
      </c>
      <c r="K1267" s="40">
        <v>-62.9</v>
      </c>
      <c r="L1267" s="40">
        <v>1</v>
      </c>
    </row>
    <row r="1268" spans="2:12" hidden="1" outlineLevel="2" x14ac:dyDescent="0.25">
      <c r="B1268" s="8">
        <v>982755</v>
      </c>
      <c r="C1268" t="s">
        <v>1379</v>
      </c>
      <c r="D1268" s="281">
        <v>42317</v>
      </c>
      <c r="E1268" s="8">
        <v>558623</v>
      </c>
      <c r="F1268" s="13" t="s">
        <v>16</v>
      </c>
      <c r="G1268" s="284" t="s">
        <v>266</v>
      </c>
      <c r="H1268" s="40">
        <v>300</v>
      </c>
      <c r="I1268" s="40">
        <v>-362.9</v>
      </c>
      <c r="J1268" s="40">
        <v>0</v>
      </c>
      <c r="K1268" s="40">
        <v>-62.9</v>
      </c>
      <c r="L1268" s="40">
        <v>1</v>
      </c>
    </row>
    <row r="1269" spans="2:12" hidden="1" outlineLevel="2" x14ac:dyDescent="0.25">
      <c r="B1269" s="8">
        <v>1629763</v>
      </c>
      <c r="C1269" t="s">
        <v>1432</v>
      </c>
      <c r="D1269" s="281">
        <v>42317</v>
      </c>
      <c r="E1269" s="8">
        <v>13534</v>
      </c>
      <c r="F1269" s="13" t="s">
        <v>16</v>
      </c>
      <c r="G1269" s="284" t="s">
        <v>266</v>
      </c>
      <c r="H1269" s="40">
        <v>300</v>
      </c>
      <c r="I1269" s="40">
        <v>-150.34</v>
      </c>
      <c r="J1269" s="40">
        <v>-149.66</v>
      </c>
      <c r="K1269" s="40">
        <v>0</v>
      </c>
      <c r="L1269" s="40">
        <v>1</v>
      </c>
    </row>
    <row r="1270" spans="2:12" hidden="1" outlineLevel="2" x14ac:dyDescent="0.25">
      <c r="B1270" s="8">
        <v>982755</v>
      </c>
      <c r="C1270" t="s">
        <v>1379</v>
      </c>
      <c r="D1270" s="281">
        <v>42318</v>
      </c>
      <c r="E1270" s="8">
        <v>558623</v>
      </c>
      <c r="F1270" s="13" t="s">
        <v>16</v>
      </c>
      <c r="G1270" s="284" t="s">
        <v>266</v>
      </c>
      <c r="H1270" s="40">
        <v>300</v>
      </c>
      <c r="I1270" s="40">
        <v>-362.9</v>
      </c>
      <c r="J1270" s="40">
        <v>0</v>
      </c>
      <c r="K1270" s="40">
        <v>-62.9</v>
      </c>
      <c r="L1270" s="40">
        <v>1</v>
      </c>
    </row>
    <row r="1271" spans="2:12" hidden="1" outlineLevel="2" x14ac:dyDescent="0.25">
      <c r="B1271" s="8">
        <v>1563177</v>
      </c>
      <c r="C1271" t="s">
        <v>1427</v>
      </c>
      <c r="D1271" s="281">
        <v>42318</v>
      </c>
      <c r="E1271" s="8">
        <v>562810</v>
      </c>
      <c r="F1271" s="13" t="s">
        <v>16</v>
      </c>
      <c r="G1271" s="284" t="s">
        <v>266</v>
      </c>
      <c r="H1271" s="40">
        <v>300</v>
      </c>
      <c r="I1271" s="40">
        <v>-362.9</v>
      </c>
      <c r="J1271" s="40">
        <v>0</v>
      </c>
      <c r="K1271" s="40">
        <v>-62.9</v>
      </c>
      <c r="L1271" s="40">
        <v>1</v>
      </c>
    </row>
    <row r="1272" spans="2:12" hidden="1" outlineLevel="2" x14ac:dyDescent="0.25">
      <c r="B1272" s="8">
        <v>1731638</v>
      </c>
      <c r="C1272" t="s">
        <v>1464</v>
      </c>
      <c r="D1272" s="281">
        <v>42318</v>
      </c>
      <c r="E1272" s="8">
        <v>616194</v>
      </c>
      <c r="F1272" s="13" t="s">
        <v>16</v>
      </c>
      <c r="G1272" s="284" t="s">
        <v>266</v>
      </c>
      <c r="H1272" s="40">
        <v>1522</v>
      </c>
      <c r="I1272" s="40">
        <v>-362.9</v>
      </c>
      <c r="J1272" s="40">
        <v>-1159.0999999999999</v>
      </c>
      <c r="K1272" s="40">
        <v>0</v>
      </c>
      <c r="L1272" s="40">
        <v>1</v>
      </c>
    </row>
    <row r="1273" spans="2:12" hidden="1" outlineLevel="2" x14ac:dyDescent="0.25">
      <c r="B1273" s="8">
        <v>1629763</v>
      </c>
      <c r="C1273" t="s">
        <v>1432</v>
      </c>
      <c r="D1273" s="281">
        <v>42318</v>
      </c>
      <c r="E1273" s="8">
        <v>13534</v>
      </c>
      <c r="F1273" s="13" t="s">
        <v>16</v>
      </c>
      <c r="G1273" s="284" t="s">
        <v>266</v>
      </c>
      <c r="H1273" s="40">
        <v>300</v>
      </c>
      <c r="I1273" s="40">
        <v>-150.34</v>
      </c>
      <c r="J1273" s="40">
        <v>-149.66</v>
      </c>
      <c r="K1273" s="40">
        <v>0</v>
      </c>
      <c r="L1273" s="40">
        <v>1</v>
      </c>
    </row>
    <row r="1274" spans="2:12" hidden="1" outlineLevel="2" x14ac:dyDescent="0.25">
      <c r="B1274" s="8">
        <v>982755</v>
      </c>
      <c r="C1274" t="s">
        <v>1379</v>
      </c>
      <c r="D1274" s="281">
        <v>42320</v>
      </c>
      <c r="E1274" s="8">
        <v>558623</v>
      </c>
      <c r="F1274" s="13" t="s">
        <v>16</v>
      </c>
      <c r="G1274" s="284" t="s">
        <v>266</v>
      </c>
      <c r="H1274" s="40">
        <v>743</v>
      </c>
      <c r="I1274" s="40">
        <v>-531.38</v>
      </c>
      <c r="J1274" s="40">
        <v>-211.62</v>
      </c>
      <c r="K1274" s="40">
        <v>0</v>
      </c>
      <c r="L1274" s="40">
        <v>1</v>
      </c>
    </row>
    <row r="1275" spans="2:12" hidden="1" outlineLevel="2" x14ac:dyDescent="0.25">
      <c r="B1275" s="8">
        <v>1563177</v>
      </c>
      <c r="C1275" t="s">
        <v>1427</v>
      </c>
      <c r="D1275" s="281">
        <v>42320</v>
      </c>
      <c r="E1275" s="8">
        <v>562810</v>
      </c>
      <c r="F1275" s="13" t="s">
        <v>16</v>
      </c>
      <c r="G1275" s="284" t="s">
        <v>266</v>
      </c>
      <c r="H1275" s="40">
        <v>835.6</v>
      </c>
      <c r="I1275" s="40">
        <v>-531.38</v>
      </c>
      <c r="J1275" s="40">
        <v>-304.22000000000003</v>
      </c>
      <c r="K1275" s="40">
        <v>0</v>
      </c>
      <c r="L1275" s="40">
        <v>1</v>
      </c>
    </row>
    <row r="1276" spans="2:12" hidden="1" outlineLevel="2" x14ac:dyDescent="0.25">
      <c r="B1276" s="8">
        <v>1731638</v>
      </c>
      <c r="C1276" t="s">
        <v>1464</v>
      </c>
      <c r="D1276" s="281">
        <v>42320</v>
      </c>
      <c r="E1276" s="8">
        <v>616194</v>
      </c>
      <c r="F1276" s="13" t="s">
        <v>16</v>
      </c>
      <c r="G1276" s="284" t="s">
        <v>266</v>
      </c>
      <c r="H1276" s="40">
        <v>1965</v>
      </c>
      <c r="I1276" s="40">
        <v>-531.38</v>
      </c>
      <c r="J1276" s="40">
        <v>-1433.62</v>
      </c>
      <c r="K1276" s="40">
        <v>0</v>
      </c>
      <c r="L1276" s="40">
        <v>1</v>
      </c>
    </row>
    <row r="1277" spans="2:12" hidden="1" outlineLevel="2" x14ac:dyDescent="0.25">
      <c r="B1277" s="8">
        <v>982755</v>
      </c>
      <c r="C1277" t="s">
        <v>1379</v>
      </c>
      <c r="D1277" s="281">
        <v>42321</v>
      </c>
      <c r="E1277" s="8">
        <v>558623</v>
      </c>
      <c r="F1277" s="13" t="s">
        <v>16</v>
      </c>
      <c r="G1277" s="284" t="s">
        <v>266</v>
      </c>
      <c r="H1277" s="40">
        <v>300</v>
      </c>
      <c r="I1277" s="40">
        <v>-362.9</v>
      </c>
      <c r="J1277" s="40">
        <v>0</v>
      </c>
      <c r="K1277" s="40">
        <v>-62.9</v>
      </c>
      <c r="L1277" s="40">
        <v>1</v>
      </c>
    </row>
    <row r="1278" spans="2:12" hidden="1" outlineLevel="2" x14ac:dyDescent="0.25">
      <c r="B1278" s="8">
        <v>1563177</v>
      </c>
      <c r="C1278" t="s">
        <v>1427</v>
      </c>
      <c r="D1278" s="281">
        <v>42321</v>
      </c>
      <c r="E1278" s="8">
        <v>562810</v>
      </c>
      <c r="F1278" s="13" t="s">
        <v>16</v>
      </c>
      <c r="G1278" s="284" t="s">
        <v>266</v>
      </c>
      <c r="H1278" s="40">
        <v>300</v>
      </c>
      <c r="I1278" s="40">
        <v>-362.9</v>
      </c>
      <c r="J1278" s="40">
        <v>0</v>
      </c>
      <c r="K1278" s="40">
        <v>-62.9</v>
      </c>
      <c r="L1278" s="40">
        <v>1</v>
      </c>
    </row>
    <row r="1279" spans="2:12" hidden="1" outlineLevel="2" x14ac:dyDescent="0.25">
      <c r="B1279" s="8">
        <v>982755</v>
      </c>
      <c r="C1279" t="s">
        <v>1379</v>
      </c>
      <c r="D1279" s="281">
        <v>42324</v>
      </c>
      <c r="E1279" s="8">
        <v>558623</v>
      </c>
      <c r="F1279" s="13" t="s">
        <v>16</v>
      </c>
      <c r="G1279" s="284" t="s">
        <v>266</v>
      </c>
      <c r="H1279" s="40">
        <v>392.6</v>
      </c>
      <c r="I1279" s="40">
        <v>-362.9</v>
      </c>
      <c r="J1279" s="40">
        <v>-29.7</v>
      </c>
      <c r="K1279" s="40">
        <v>0</v>
      </c>
      <c r="L1279" s="40">
        <v>1</v>
      </c>
    </row>
    <row r="1280" spans="2:12" hidden="1" outlineLevel="2" x14ac:dyDescent="0.25">
      <c r="B1280" s="8">
        <v>1563177</v>
      </c>
      <c r="C1280" t="s">
        <v>1427</v>
      </c>
      <c r="D1280" s="281">
        <v>42324</v>
      </c>
      <c r="E1280" s="8">
        <v>562810</v>
      </c>
      <c r="F1280" s="13" t="s">
        <v>16</v>
      </c>
      <c r="G1280" s="284" t="s">
        <v>266</v>
      </c>
      <c r="H1280" s="40">
        <v>300</v>
      </c>
      <c r="I1280" s="40">
        <v>-362.9</v>
      </c>
      <c r="J1280" s="40">
        <v>0</v>
      </c>
      <c r="K1280" s="40">
        <v>-62.9</v>
      </c>
      <c r="L1280" s="40">
        <v>1</v>
      </c>
    </row>
    <row r="1281" spans="2:12" hidden="1" outlineLevel="2" x14ac:dyDescent="0.25">
      <c r="B1281" s="8">
        <v>1563177</v>
      </c>
      <c r="C1281" t="s">
        <v>1427</v>
      </c>
      <c r="D1281" s="281">
        <v>42325</v>
      </c>
      <c r="E1281" s="8">
        <v>562810</v>
      </c>
      <c r="F1281" s="13" t="s">
        <v>16</v>
      </c>
      <c r="G1281" s="284" t="s">
        <v>266</v>
      </c>
      <c r="H1281" s="40">
        <v>300</v>
      </c>
      <c r="I1281" s="40">
        <v>-362.9</v>
      </c>
      <c r="J1281" s="40">
        <v>0</v>
      </c>
      <c r="K1281" s="40">
        <v>-62.9</v>
      </c>
      <c r="L1281" s="40">
        <v>1</v>
      </c>
    </row>
    <row r="1282" spans="2:12" hidden="1" outlineLevel="2" x14ac:dyDescent="0.25">
      <c r="B1282" s="8">
        <v>982755</v>
      </c>
      <c r="C1282" t="s">
        <v>1379</v>
      </c>
      <c r="D1282" s="281">
        <v>42326</v>
      </c>
      <c r="E1282" s="8">
        <v>558623</v>
      </c>
      <c r="F1282" s="13" t="s">
        <v>16</v>
      </c>
      <c r="G1282" s="284" t="s">
        <v>266</v>
      </c>
      <c r="H1282" s="40">
        <v>300</v>
      </c>
      <c r="I1282" s="40">
        <v>-362.9</v>
      </c>
      <c r="J1282" s="40">
        <v>0</v>
      </c>
      <c r="K1282" s="40">
        <v>-62.9</v>
      </c>
      <c r="L1282" s="40">
        <v>1</v>
      </c>
    </row>
    <row r="1283" spans="2:12" hidden="1" outlineLevel="2" x14ac:dyDescent="0.25">
      <c r="B1283" s="8">
        <v>1563177</v>
      </c>
      <c r="C1283" t="s">
        <v>1427</v>
      </c>
      <c r="D1283" s="281">
        <v>42326</v>
      </c>
      <c r="E1283" s="8">
        <v>562810</v>
      </c>
      <c r="F1283" s="13" t="s">
        <v>16</v>
      </c>
      <c r="G1283" s="284" t="s">
        <v>266</v>
      </c>
      <c r="H1283" s="40">
        <v>300</v>
      </c>
      <c r="I1283" s="40">
        <v>-362.9</v>
      </c>
      <c r="J1283" s="40">
        <v>0</v>
      </c>
      <c r="K1283" s="40">
        <v>-62.9</v>
      </c>
      <c r="L1283" s="40">
        <v>1</v>
      </c>
    </row>
    <row r="1284" spans="2:12" hidden="1" outlineLevel="2" x14ac:dyDescent="0.25">
      <c r="B1284" s="8">
        <v>982755</v>
      </c>
      <c r="C1284" t="s">
        <v>1379</v>
      </c>
      <c r="D1284" s="281">
        <v>42327</v>
      </c>
      <c r="E1284" s="8">
        <v>558623</v>
      </c>
      <c r="F1284" s="13" t="s">
        <v>16</v>
      </c>
      <c r="G1284" s="284" t="s">
        <v>266</v>
      </c>
      <c r="H1284" s="40">
        <v>300</v>
      </c>
      <c r="I1284" s="40">
        <v>-362.9</v>
      </c>
      <c r="J1284" s="40">
        <v>0</v>
      </c>
      <c r="K1284" s="40">
        <v>-62.9</v>
      </c>
      <c r="L1284" s="40">
        <v>1</v>
      </c>
    </row>
    <row r="1285" spans="2:12" hidden="1" outlineLevel="2" x14ac:dyDescent="0.25">
      <c r="B1285" s="8">
        <v>1563177</v>
      </c>
      <c r="C1285" t="s">
        <v>1427</v>
      </c>
      <c r="D1285" s="281">
        <v>42327</v>
      </c>
      <c r="E1285" s="8">
        <v>562810</v>
      </c>
      <c r="F1285" s="13" t="s">
        <v>16</v>
      </c>
      <c r="G1285" s="284" t="s">
        <v>266</v>
      </c>
      <c r="H1285" s="40">
        <v>300</v>
      </c>
      <c r="I1285" s="40">
        <v>-362.9</v>
      </c>
      <c r="J1285" s="40">
        <v>0</v>
      </c>
      <c r="K1285" s="40">
        <v>-62.9</v>
      </c>
      <c r="L1285" s="40">
        <v>1</v>
      </c>
    </row>
    <row r="1286" spans="2:12" hidden="1" outlineLevel="2" x14ac:dyDescent="0.25">
      <c r="B1286" s="8">
        <v>982755</v>
      </c>
      <c r="C1286" t="s">
        <v>1379</v>
      </c>
      <c r="D1286" s="281">
        <v>42328</v>
      </c>
      <c r="E1286" s="8">
        <v>558623</v>
      </c>
      <c r="F1286" s="13" t="s">
        <v>16</v>
      </c>
      <c r="G1286" s="284" t="s">
        <v>266</v>
      </c>
      <c r="H1286" s="40">
        <v>300</v>
      </c>
      <c r="I1286" s="40">
        <v>-362.9</v>
      </c>
      <c r="J1286" s="40">
        <v>0</v>
      </c>
      <c r="K1286" s="40">
        <v>-62.9</v>
      </c>
      <c r="L1286" s="40">
        <v>1</v>
      </c>
    </row>
    <row r="1287" spans="2:12" hidden="1" outlineLevel="2" x14ac:dyDescent="0.25">
      <c r="B1287" s="8">
        <v>1563177</v>
      </c>
      <c r="C1287" t="s">
        <v>1427</v>
      </c>
      <c r="D1287" s="281">
        <v>42328</v>
      </c>
      <c r="E1287" s="8">
        <v>562810</v>
      </c>
      <c r="F1287" s="13" t="s">
        <v>16</v>
      </c>
      <c r="G1287" s="284" t="s">
        <v>266</v>
      </c>
      <c r="H1287" s="40">
        <v>392.6</v>
      </c>
      <c r="I1287" s="40">
        <v>-362.9</v>
      </c>
      <c r="J1287" s="40">
        <v>-29.7</v>
      </c>
      <c r="K1287" s="40">
        <v>0</v>
      </c>
      <c r="L1287" s="40">
        <v>1</v>
      </c>
    </row>
    <row r="1288" spans="2:12" hidden="1" outlineLevel="2" x14ac:dyDescent="0.25">
      <c r="B1288" s="8">
        <v>982755</v>
      </c>
      <c r="C1288" t="s">
        <v>1379</v>
      </c>
      <c r="D1288" s="281">
        <v>42331</v>
      </c>
      <c r="E1288" s="8">
        <v>558623</v>
      </c>
      <c r="F1288" s="13" t="s">
        <v>16</v>
      </c>
      <c r="G1288" s="284" t="s">
        <v>266</v>
      </c>
      <c r="H1288" s="40">
        <v>392.6</v>
      </c>
      <c r="I1288" s="40">
        <v>-362.9</v>
      </c>
      <c r="J1288" s="40">
        <v>-29.7</v>
      </c>
      <c r="K1288" s="40">
        <v>0</v>
      </c>
      <c r="L1288" s="40">
        <v>1</v>
      </c>
    </row>
    <row r="1289" spans="2:12" hidden="1" outlineLevel="2" x14ac:dyDescent="0.25">
      <c r="B1289" s="8">
        <v>1563177</v>
      </c>
      <c r="C1289" t="s">
        <v>1427</v>
      </c>
      <c r="D1289" s="281">
        <v>42331</v>
      </c>
      <c r="E1289" s="8">
        <v>562810</v>
      </c>
      <c r="F1289" s="13" t="s">
        <v>16</v>
      </c>
      <c r="G1289" s="284" t="s">
        <v>266</v>
      </c>
      <c r="H1289" s="40">
        <v>300</v>
      </c>
      <c r="I1289" s="40">
        <v>-362.9</v>
      </c>
      <c r="J1289" s="40">
        <v>0</v>
      </c>
      <c r="K1289" s="40">
        <v>-62.9</v>
      </c>
      <c r="L1289" s="40">
        <v>1</v>
      </c>
    </row>
    <row r="1290" spans="2:12" hidden="1" outlineLevel="2" x14ac:dyDescent="0.25">
      <c r="B1290" s="8">
        <v>1652528</v>
      </c>
      <c r="C1290" t="s">
        <v>1435</v>
      </c>
      <c r="D1290" s="281">
        <v>42332</v>
      </c>
      <c r="E1290" s="8">
        <v>558609</v>
      </c>
      <c r="F1290" s="13" t="s">
        <v>16</v>
      </c>
      <c r="G1290" s="284" t="s">
        <v>266</v>
      </c>
      <c r="H1290" s="40">
        <v>636.20000000000005</v>
      </c>
      <c r="I1290" s="40">
        <v>-387.31</v>
      </c>
      <c r="J1290" s="40">
        <v>-248.89</v>
      </c>
      <c r="K1290" s="40">
        <v>0</v>
      </c>
      <c r="L1290" s="40">
        <v>1</v>
      </c>
    </row>
    <row r="1291" spans="2:12" hidden="1" outlineLevel="2" x14ac:dyDescent="0.25">
      <c r="B1291" s="8">
        <v>982755</v>
      </c>
      <c r="C1291" t="s">
        <v>1379</v>
      </c>
      <c r="D1291" s="281">
        <v>42332</v>
      </c>
      <c r="E1291" s="8">
        <v>558623</v>
      </c>
      <c r="F1291" s="13" t="s">
        <v>16</v>
      </c>
      <c r="G1291" s="284" t="s">
        <v>266</v>
      </c>
      <c r="H1291" s="40">
        <v>300</v>
      </c>
      <c r="I1291" s="40">
        <v>-362.9</v>
      </c>
      <c r="J1291" s="40">
        <v>0</v>
      </c>
      <c r="K1291" s="40">
        <v>-62.9</v>
      </c>
      <c r="L1291" s="40">
        <v>1</v>
      </c>
    </row>
    <row r="1292" spans="2:12" hidden="1" outlineLevel="2" x14ac:dyDescent="0.25">
      <c r="B1292" s="8">
        <v>1563177</v>
      </c>
      <c r="C1292" t="s">
        <v>1427</v>
      </c>
      <c r="D1292" s="281">
        <v>42332</v>
      </c>
      <c r="E1292" s="8">
        <v>562810</v>
      </c>
      <c r="F1292" s="13" t="s">
        <v>16</v>
      </c>
      <c r="G1292" s="284" t="s">
        <v>266</v>
      </c>
      <c r="H1292" s="40">
        <v>300</v>
      </c>
      <c r="I1292" s="40">
        <v>-362.9</v>
      </c>
      <c r="J1292" s="40">
        <v>0</v>
      </c>
      <c r="K1292" s="40">
        <v>-62.9</v>
      </c>
      <c r="L1292" s="40">
        <v>1</v>
      </c>
    </row>
    <row r="1293" spans="2:12" hidden="1" outlineLevel="2" x14ac:dyDescent="0.25">
      <c r="B1293" s="8">
        <v>982755</v>
      </c>
      <c r="C1293" t="s">
        <v>1379</v>
      </c>
      <c r="D1293" s="281">
        <v>42333</v>
      </c>
      <c r="E1293" s="8">
        <v>558623</v>
      </c>
      <c r="F1293" s="13" t="s">
        <v>16</v>
      </c>
      <c r="G1293" s="284" t="s">
        <v>266</v>
      </c>
      <c r="H1293" s="40">
        <v>743</v>
      </c>
      <c r="I1293" s="40">
        <v>-531.38</v>
      </c>
      <c r="J1293" s="40">
        <v>-211.62</v>
      </c>
      <c r="K1293" s="40">
        <v>0</v>
      </c>
      <c r="L1293" s="40">
        <v>1</v>
      </c>
    </row>
    <row r="1294" spans="2:12" hidden="1" outlineLevel="2" x14ac:dyDescent="0.25">
      <c r="B1294" s="8">
        <v>1563177</v>
      </c>
      <c r="C1294" t="s">
        <v>1427</v>
      </c>
      <c r="D1294" s="281">
        <v>42333</v>
      </c>
      <c r="E1294" s="8">
        <v>562810</v>
      </c>
      <c r="F1294" s="13" t="s">
        <v>16</v>
      </c>
      <c r="G1294" s="284" t="s">
        <v>266</v>
      </c>
      <c r="H1294" s="40">
        <v>743</v>
      </c>
      <c r="I1294" s="40">
        <v>-531.38</v>
      </c>
      <c r="J1294" s="40">
        <v>-211.62</v>
      </c>
      <c r="K1294" s="40">
        <v>0</v>
      </c>
      <c r="L1294" s="40">
        <v>1</v>
      </c>
    </row>
    <row r="1295" spans="2:12" hidden="1" outlineLevel="2" x14ac:dyDescent="0.25">
      <c r="B1295" s="8">
        <v>982755</v>
      </c>
      <c r="C1295" t="s">
        <v>1379</v>
      </c>
      <c r="D1295" s="281">
        <v>42338</v>
      </c>
      <c r="E1295" s="8">
        <v>558623</v>
      </c>
      <c r="F1295" s="13" t="s">
        <v>16</v>
      </c>
      <c r="G1295" s="284" t="s">
        <v>266</v>
      </c>
      <c r="H1295" s="40">
        <v>300</v>
      </c>
      <c r="I1295" s="40">
        <v>-362.9</v>
      </c>
      <c r="J1295" s="40">
        <v>0</v>
      </c>
      <c r="K1295" s="40">
        <v>-62.9</v>
      </c>
      <c r="L1295" s="40">
        <v>1</v>
      </c>
    </row>
    <row r="1296" spans="2:12" hidden="1" outlineLevel="2" x14ac:dyDescent="0.25">
      <c r="B1296" s="8">
        <v>1563177</v>
      </c>
      <c r="C1296" t="s">
        <v>1427</v>
      </c>
      <c r="D1296" s="281">
        <v>42338</v>
      </c>
      <c r="E1296" s="8">
        <v>562810</v>
      </c>
      <c r="F1296" s="13" t="s">
        <v>16</v>
      </c>
      <c r="G1296" s="284" t="s">
        <v>266</v>
      </c>
      <c r="H1296" s="40">
        <v>300</v>
      </c>
      <c r="I1296" s="40">
        <v>-362.9</v>
      </c>
      <c r="J1296" s="40">
        <v>0</v>
      </c>
      <c r="K1296" s="40">
        <v>-62.9</v>
      </c>
      <c r="L1296" s="40">
        <v>1</v>
      </c>
    </row>
    <row r="1297" spans="2:12" hidden="1" outlineLevel="2" x14ac:dyDescent="0.25">
      <c r="B1297" s="8">
        <v>1145208</v>
      </c>
      <c r="C1297" t="s">
        <v>1392</v>
      </c>
      <c r="D1297" s="281">
        <v>42338</v>
      </c>
      <c r="E1297" s="8">
        <v>713366</v>
      </c>
      <c r="F1297" s="13" t="s">
        <v>16</v>
      </c>
      <c r="G1297" s="284" t="s">
        <v>266</v>
      </c>
      <c r="H1297" s="40">
        <v>623.53</v>
      </c>
      <c r="I1297" s="40">
        <v>-212.16</v>
      </c>
      <c r="J1297" s="40">
        <v>-411.37</v>
      </c>
      <c r="K1297" s="40">
        <v>0</v>
      </c>
      <c r="L1297" s="40">
        <v>1</v>
      </c>
    </row>
    <row r="1298" spans="2:12" hidden="1" outlineLevel="2" x14ac:dyDescent="0.25">
      <c r="B1298" s="8">
        <v>982755</v>
      </c>
      <c r="C1298" t="s">
        <v>1379</v>
      </c>
      <c r="D1298" s="281">
        <v>42339</v>
      </c>
      <c r="E1298" s="8">
        <v>558623</v>
      </c>
      <c r="F1298" s="13" t="s">
        <v>16</v>
      </c>
      <c r="G1298" s="284" t="s">
        <v>266</v>
      </c>
      <c r="H1298" s="40">
        <v>300</v>
      </c>
      <c r="I1298" s="40">
        <v>-362.9</v>
      </c>
      <c r="J1298" s="40">
        <v>0</v>
      </c>
      <c r="K1298" s="40">
        <v>-62.9</v>
      </c>
      <c r="L1298" s="40">
        <v>1</v>
      </c>
    </row>
    <row r="1299" spans="2:12" hidden="1" outlineLevel="2" x14ac:dyDescent="0.25">
      <c r="B1299" s="8">
        <v>1563177</v>
      </c>
      <c r="C1299" t="s">
        <v>1427</v>
      </c>
      <c r="D1299" s="281">
        <v>42339</v>
      </c>
      <c r="E1299" s="8">
        <v>562810</v>
      </c>
      <c r="F1299" s="13" t="s">
        <v>16</v>
      </c>
      <c r="G1299" s="284" t="s">
        <v>266</v>
      </c>
      <c r="H1299" s="40">
        <v>392.6</v>
      </c>
      <c r="I1299" s="40">
        <v>-362.9</v>
      </c>
      <c r="J1299" s="40">
        <v>-29.7</v>
      </c>
      <c r="K1299" s="40">
        <v>0</v>
      </c>
      <c r="L1299" s="40">
        <v>1</v>
      </c>
    </row>
    <row r="1300" spans="2:12" hidden="1" outlineLevel="2" x14ac:dyDescent="0.25">
      <c r="B1300" s="8">
        <v>1652528</v>
      </c>
      <c r="C1300" t="s">
        <v>1435</v>
      </c>
      <c r="D1300" s="281">
        <v>42339</v>
      </c>
      <c r="E1300" s="8">
        <v>558609</v>
      </c>
      <c r="F1300" s="13" t="s">
        <v>16</v>
      </c>
      <c r="G1300" s="284" t="s">
        <v>266</v>
      </c>
      <c r="H1300" s="40">
        <v>1522</v>
      </c>
      <c r="I1300" s="40">
        <v>-362.9</v>
      </c>
      <c r="J1300" s="40">
        <v>-1159.0999999999999</v>
      </c>
      <c r="K1300" s="40">
        <v>0</v>
      </c>
      <c r="L1300" s="40">
        <v>1</v>
      </c>
    </row>
    <row r="1301" spans="2:12" hidden="1" outlineLevel="2" x14ac:dyDescent="0.25">
      <c r="B1301" s="8">
        <v>982755</v>
      </c>
      <c r="C1301" t="s">
        <v>1379</v>
      </c>
      <c r="D1301" s="281">
        <v>42340</v>
      </c>
      <c r="E1301" s="8">
        <v>558623</v>
      </c>
      <c r="F1301" s="13" t="s">
        <v>16</v>
      </c>
      <c r="G1301" s="284" t="s">
        <v>266</v>
      </c>
      <c r="H1301" s="40">
        <v>392.6</v>
      </c>
      <c r="I1301" s="40">
        <v>-362.9</v>
      </c>
      <c r="J1301" s="40">
        <v>-29.7</v>
      </c>
      <c r="K1301" s="40">
        <v>0</v>
      </c>
      <c r="L1301" s="40">
        <v>1</v>
      </c>
    </row>
    <row r="1302" spans="2:12" hidden="1" outlineLevel="2" x14ac:dyDescent="0.25">
      <c r="B1302" s="8">
        <v>1563177</v>
      </c>
      <c r="C1302" t="s">
        <v>1427</v>
      </c>
      <c r="D1302" s="281">
        <v>42340</v>
      </c>
      <c r="E1302" s="8">
        <v>562810</v>
      </c>
      <c r="F1302" s="13" t="s">
        <v>16</v>
      </c>
      <c r="G1302" s="284" t="s">
        <v>266</v>
      </c>
      <c r="H1302" s="40">
        <v>300</v>
      </c>
      <c r="I1302" s="40">
        <v>-362.9</v>
      </c>
      <c r="J1302" s="40">
        <v>0</v>
      </c>
      <c r="K1302" s="40">
        <v>-62.9</v>
      </c>
      <c r="L1302" s="40">
        <v>1</v>
      </c>
    </row>
    <row r="1303" spans="2:12" hidden="1" outlineLevel="2" x14ac:dyDescent="0.25">
      <c r="B1303" s="8">
        <v>1652528</v>
      </c>
      <c r="C1303" t="s">
        <v>1435</v>
      </c>
      <c r="D1303" s="281">
        <v>42340</v>
      </c>
      <c r="E1303" s="8">
        <v>558609</v>
      </c>
      <c r="F1303" s="13" t="s">
        <v>16</v>
      </c>
      <c r="G1303" s="284" t="s">
        <v>266</v>
      </c>
      <c r="H1303" s="40">
        <v>1522</v>
      </c>
      <c r="I1303" s="40">
        <v>-362.9</v>
      </c>
      <c r="J1303" s="40">
        <v>-1159.0999999999999</v>
      </c>
      <c r="K1303" s="40">
        <v>0</v>
      </c>
      <c r="L1303" s="40">
        <v>1</v>
      </c>
    </row>
    <row r="1304" spans="2:12" hidden="1" outlineLevel="2" x14ac:dyDescent="0.25">
      <c r="B1304" s="8">
        <v>1652528</v>
      </c>
      <c r="C1304" t="s">
        <v>1435</v>
      </c>
      <c r="D1304" s="281">
        <v>42341</v>
      </c>
      <c r="E1304" s="8">
        <v>558609</v>
      </c>
      <c r="F1304" s="13" t="s">
        <v>16</v>
      </c>
      <c r="G1304" s="284" t="s">
        <v>266</v>
      </c>
      <c r="H1304" s="40">
        <v>1965</v>
      </c>
      <c r="I1304" s="40">
        <v>-691.4</v>
      </c>
      <c r="J1304" s="40">
        <v>-1273.5999999999999</v>
      </c>
      <c r="K1304" s="40">
        <v>0</v>
      </c>
      <c r="L1304" s="40">
        <v>1</v>
      </c>
    </row>
    <row r="1305" spans="2:12" hidden="1" outlineLevel="2" x14ac:dyDescent="0.25">
      <c r="B1305" s="8">
        <v>982755</v>
      </c>
      <c r="C1305" t="s">
        <v>1379</v>
      </c>
      <c r="D1305" s="281">
        <v>42341</v>
      </c>
      <c r="E1305" s="8">
        <v>558623</v>
      </c>
      <c r="F1305" s="13" t="s">
        <v>16</v>
      </c>
      <c r="G1305" s="284" t="s">
        <v>266</v>
      </c>
      <c r="H1305" s="40">
        <v>743</v>
      </c>
      <c r="I1305" s="40">
        <v>-531.38</v>
      </c>
      <c r="J1305" s="40">
        <v>-211.62</v>
      </c>
      <c r="K1305" s="40">
        <v>0</v>
      </c>
      <c r="L1305" s="40">
        <v>1</v>
      </c>
    </row>
    <row r="1306" spans="2:12" hidden="1" outlineLevel="2" x14ac:dyDescent="0.25">
      <c r="B1306" s="8">
        <v>1563177</v>
      </c>
      <c r="C1306" t="s">
        <v>1427</v>
      </c>
      <c r="D1306" s="281">
        <v>42341</v>
      </c>
      <c r="E1306" s="8">
        <v>562810</v>
      </c>
      <c r="F1306" s="13" t="s">
        <v>16</v>
      </c>
      <c r="G1306" s="284" t="s">
        <v>266</v>
      </c>
      <c r="H1306" s="40">
        <v>743</v>
      </c>
      <c r="I1306" s="40">
        <v>-531.38</v>
      </c>
      <c r="J1306" s="40">
        <v>-211.62</v>
      </c>
      <c r="K1306" s="40">
        <v>0</v>
      </c>
      <c r="L1306" s="40">
        <v>1</v>
      </c>
    </row>
    <row r="1307" spans="2:12" hidden="1" outlineLevel="2" x14ac:dyDescent="0.25">
      <c r="B1307" s="8">
        <v>982755</v>
      </c>
      <c r="C1307" t="s">
        <v>1379</v>
      </c>
      <c r="D1307" s="281">
        <v>42342</v>
      </c>
      <c r="E1307" s="8">
        <v>558623</v>
      </c>
      <c r="F1307" s="13" t="s">
        <v>16</v>
      </c>
      <c r="G1307" s="284" t="s">
        <v>266</v>
      </c>
      <c r="H1307" s="40">
        <v>300</v>
      </c>
      <c r="I1307" s="40">
        <v>-362.9</v>
      </c>
      <c r="J1307" s="40">
        <v>0</v>
      </c>
      <c r="K1307" s="40">
        <v>-62.9</v>
      </c>
      <c r="L1307" s="40">
        <v>1</v>
      </c>
    </row>
    <row r="1308" spans="2:12" hidden="1" outlineLevel="2" x14ac:dyDescent="0.25">
      <c r="B1308" s="8">
        <v>982755</v>
      </c>
      <c r="C1308" t="s">
        <v>1379</v>
      </c>
      <c r="D1308" s="281">
        <v>42345</v>
      </c>
      <c r="E1308" s="8">
        <v>558623</v>
      </c>
      <c r="F1308" s="13" t="s">
        <v>16</v>
      </c>
      <c r="G1308" s="284" t="s">
        <v>266</v>
      </c>
      <c r="H1308" s="40">
        <v>300</v>
      </c>
      <c r="I1308" s="40">
        <v>-362.9</v>
      </c>
      <c r="J1308" s="40">
        <v>0</v>
      </c>
      <c r="K1308" s="40">
        <v>-62.9</v>
      </c>
      <c r="L1308" s="40">
        <v>1</v>
      </c>
    </row>
    <row r="1309" spans="2:12" hidden="1" outlineLevel="2" x14ac:dyDescent="0.25">
      <c r="B1309" s="8">
        <v>1563177</v>
      </c>
      <c r="C1309" t="s">
        <v>1427</v>
      </c>
      <c r="D1309" s="281">
        <v>42345</v>
      </c>
      <c r="E1309" s="8">
        <v>562810</v>
      </c>
      <c r="F1309" s="13" t="s">
        <v>16</v>
      </c>
      <c r="G1309" s="284" t="s">
        <v>266</v>
      </c>
      <c r="H1309" s="40">
        <v>300</v>
      </c>
      <c r="I1309" s="40">
        <v>-362.9</v>
      </c>
      <c r="J1309" s="40">
        <v>0</v>
      </c>
      <c r="K1309" s="40">
        <v>-62.9</v>
      </c>
      <c r="L1309" s="40">
        <v>1</v>
      </c>
    </row>
    <row r="1310" spans="2:12" hidden="1" outlineLevel="2" x14ac:dyDescent="0.25">
      <c r="B1310" s="8">
        <v>1652528</v>
      </c>
      <c r="C1310" t="s">
        <v>1435</v>
      </c>
      <c r="D1310" s="281">
        <v>42345</v>
      </c>
      <c r="E1310" s="8">
        <v>558609</v>
      </c>
      <c r="F1310" s="13" t="s">
        <v>16</v>
      </c>
      <c r="G1310" s="284" t="s">
        <v>266</v>
      </c>
      <c r="H1310" s="40">
        <v>1522</v>
      </c>
      <c r="I1310" s="40">
        <v>-362.9</v>
      </c>
      <c r="J1310" s="40">
        <v>-1159.0999999999999</v>
      </c>
      <c r="K1310" s="40">
        <v>0</v>
      </c>
      <c r="L1310" s="40">
        <v>1</v>
      </c>
    </row>
    <row r="1311" spans="2:12" hidden="1" outlineLevel="2" x14ac:dyDescent="0.25">
      <c r="B1311" s="8">
        <v>1563177</v>
      </c>
      <c r="C1311" t="s">
        <v>1427</v>
      </c>
      <c r="D1311" s="281">
        <v>42346</v>
      </c>
      <c r="E1311" s="8">
        <v>562810</v>
      </c>
      <c r="F1311" s="13" t="s">
        <v>16</v>
      </c>
      <c r="G1311" s="284" t="s">
        <v>266</v>
      </c>
      <c r="H1311" s="40">
        <v>300</v>
      </c>
      <c r="I1311" s="40">
        <v>-362.9</v>
      </c>
      <c r="J1311" s="40">
        <v>0</v>
      </c>
      <c r="K1311" s="40">
        <v>-62.9</v>
      </c>
      <c r="L1311" s="40">
        <v>1</v>
      </c>
    </row>
    <row r="1312" spans="2:12" hidden="1" outlineLevel="2" x14ac:dyDescent="0.25">
      <c r="B1312" s="8">
        <v>1652528</v>
      </c>
      <c r="C1312" t="s">
        <v>1435</v>
      </c>
      <c r="D1312" s="281">
        <v>42346</v>
      </c>
      <c r="E1312" s="8">
        <v>558609</v>
      </c>
      <c r="F1312" s="13" t="s">
        <v>16</v>
      </c>
      <c r="G1312" s="284" t="s">
        <v>266</v>
      </c>
      <c r="H1312" s="40">
        <v>1614.6</v>
      </c>
      <c r="I1312" s="40">
        <v>-362.9</v>
      </c>
      <c r="J1312" s="40">
        <v>-1251.7</v>
      </c>
      <c r="K1312" s="40">
        <v>0</v>
      </c>
      <c r="L1312" s="40">
        <v>1</v>
      </c>
    </row>
    <row r="1313" spans="2:12" hidden="1" outlineLevel="2" x14ac:dyDescent="0.25">
      <c r="B1313" s="8">
        <v>982755</v>
      </c>
      <c r="C1313" t="s">
        <v>1379</v>
      </c>
      <c r="D1313" s="281">
        <v>42347</v>
      </c>
      <c r="E1313" s="8">
        <v>558623</v>
      </c>
      <c r="F1313" s="13" t="s">
        <v>16</v>
      </c>
      <c r="G1313" s="284" t="s">
        <v>266</v>
      </c>
      <c r="H1313" s="40">
        <v>392.6</v>
      </c>
      <c r="I1313" s="40">
        <v>-362.9</v>
      </c>
      <c r="J1313" s="40">
        <v>-29.7</v>
      </c>
      <c r="K1313" s="40">
        <v>0</v>
      </c>
      <c r="L1313" s="40">
        <v>1</v>
      </c>
    </row>
    <row r="1314" spans="2:12" hidden="1" outlineLevel="2" x14ac:dyDescent="0.25">
      <c r="B1314" s="8">
        <v>1563177</v>
      </c>
      <c r="C1314" t="s">
        <v>1427</v>
      </c>
      <c r="D1314" s="281">
        <v>42347</v>
      </c>
      <c r="E1314" s="8">
        <v>562810</v>
      </c>
      <c r="F1314" s="13" t="s">
        <v>16</v>
      </c>
      <c r="G1314" s="284" t="s">
        <v>266</v>
      </c>
      <c r="H1314" s="40">
        <v>392.6</v>
      </c>
      <c r="I1314" s="40">
        <v>-362.9</v>
      </c>
      <c r="J1314" s="40">
        <v>-29.7</v>
      </c>
      <c r="K1314" s="40">
        <v>0</v>
      </c>
      <c r="L1314" s="40">
        <v>1</v>
      </c>
    </row>
    <row r="1315" spans="2:12" hidden="1" outlineLevel="2" x14ac:dyDescent="0.25">
      <c r="B1315" s="8">
        <v>1652528</v>
      </c>
      <c r="C1315" t="s">
        <v>1435</v>
      </c>
      <c r="D1315" s="281">
        <v>42347</v>
      </c>
      <c r="E1315" s="8">
        <v>558609</v>
      </c>
      <c r="F1315" s="13" t="s">
        <v>16</v>
      </c>
      <c r="G1315" s="284" t="s">
        <v>266</v>
      </c>
      <c r="H1315" s="40">
        <v>1522</v>
      </c>
      <c r="I1315" s="40">
        <v>-362.9</v>
      </c>
      <c r="J1315" s="40">
        <v>-1159.0999999999999</v>
      </c>
      <c r="K1315" s="40">
        <v>0</v>
      </c>
      <c r="L1315" s="40">
        <v>1</v>
      </c>
    </row>
    <row r="1316" spans="2:12" hidden="1" outlineLevel="2" x14ac:dyDescent="0.25">
      <c r="B1316" s="8">
        <v>1652528</v>
      </c>
      <c r="C1316" t="s">
        <v>1435</v>
      </c>
      <c r="D1316" s="281">
        <v>42348</v>
      </c>
      <c r="E1316" s="8">
        <v>558609</v>
      </c>
      <c r="F1316" s="13" t="s">
        <v>16</v>
      </c>
      <c r="G1316" s="284" t="s">
        <v>266</v>
      </c>
      <c r="H1316" s="40">
        <v>1965</v>
      </c>
      <c r="I1316" s="40">
        <v>-691.4</v>
      </c>
      <c r="J1316" s="40">
        <v>-1273.5999999999999</v>
      </c>
      <c r="K1316" s="40">
        <v>0</v>
      </c>
      <c r="L1316" s="40">
        <v>1</v>
      </c>
    </row>
    <row r="1317" spans="2:12" hidden="1" outlineLevel="2" x14ac:dyDescent="0.25">
      <c r="B1317" s="8">
        <v>982755</v>
      </c>
      <c r="C1317" t="s">
        <v>1379</v>
      </c>
      <c r="D1317" s="281">
        <v>42348</v>
      </c>
      <c r="E1317" s="8">
        <v>558623</v>
      </c>
      <c r="F1317" s="13" t="s">
        <v>16</v>
      </c>
      <c r="G1317" s="284" t="s">
        <v>266</v>
      </c>
      <c r="H1317" s="40">
        <v>743</v>
      </c>
      <c r="I1317" s="40">
        <v>-531.38</v>
      </c>
      <c r="J1317" s="40">
        <v>-211.62</v>
      </c>
      <c r="K1317" s="40">
        <v>0</v>
      </c>
      <c r="L1317" s="40">
        <v>1</v>
      </c>
    </row>
    <row r="1318" spans="2:12" hidden="1" outlineLevel="2" x14ac:dyDescent="0.25">
      <c r="B1318" s="8">
        <v>1563177</v>
      </c>
      <c r="C1318" t="s">
        <v>1427</v>
      </c>
      <c r="D1318" s="281">
        <v>42348</v>
      </c>
      <c r="E1318" s="8">
        <v>562810</v>
      </c>
      <c r="F1318" s="13" t="s">
        <v>16</v>
      </c>
      <c r="G1318" s="284" t="s">
        <v>266</v>
      </c>
      <c r="H1318" s="40">
        <v>743</v>
      </c>
      <c r="I1318" s="40">
        <v>-531.38</v>
      </c>
      <c r="J1318" s="40">
        <v>-211.62</v>
      </c>
      <c r="K1318" s="40">
        <v>0</v>
      </c>
      <c r="L1318" s="40">
        <v>1</v>
      </c>
    </row>
    <row r="1319" spans="2:12" hidden="1" outlineLevel="2" x14ac:dyDescent="0.25">
      <c r="B1319" s="8">
        <v>982755</v>
      </c>
      <c r="C1319" t="s">
        <v>1379</v>
      </c>
      <c r="D1319" s="281">
        <v>42349</v>
      </c>
      <c r="E1319" s="8">
        <v>558623</v>
      </c>
      <c r="F1319" s="13" t="s">
        <v>16</v>
      </c>
      <c r="G1319" s="284" t="s">
        <v>266</v>
      </c>
      <c r="H1319" s="40">
        <v>300</v>
      </c>
      <c r="I1319" s="40">
        <v>-362.9</v>
      </c>
      <c r="J1319" s="40">
        <v>0</v>
      </c>
      <c r="K1319" s="40">
        <v>-62.9</v>
      </c>
      <c r="L1319" s="40">
        <v>1</v>
      </c>
    </row>
    <row r="1320" spans="2:12" hidden="1" outlineLevel="2" x14ac:dyDescent="0.25">
      <c r="B1320" s="8">
        <v>1563177</v>
      </c>
      <c r="C1320" t="s">
        <v>1427</v>
      </c>
      <c r="D1320" s="281">
        <v>42349</v>
      </c>
      <c r="E1320" s="8">
        <v>562810</v>
      </c>
      <c r="F1320" s="13" t="s">
        <v>16</v>
      </c>
      <c r="G1320" s="284" t="s">
        <v>266</v>
      </c>
      <c r="H1320" s="40">
        <v>300</v>
      </c>
      <c r="I1320" s="40">
        <v>-362.9</v>
      </c>
      <c r="J1320" s="40">
        <v>0</v>
      </c>
      <c r="K1320" s="40">
        <v>-62.9</v>
      </c>
      <c r="L1320" s="40">
        <v>1</v>
      </c>
    </row>
    <row r="1321" spans="2:12" hidden="1" outlineLevel="2" x14ac:dyDescent="0.25">
      <c r="B1321" s="8">
        <v>1652528</v>
      </c>
      <c r="C1321" t="s">
        <v>1435</v>
      </c>
      <c r="D1321" s="281">
        <v>42352</v>
      </c>
      <c r="E1321" s="8">
        <v>558609</v>
      </c>
      <c r="F1321" s="13" t="s">
        <v>16</v>
      </c>
      <c r="G1321" s="284" t="s">
        <v>266</v>
      </c>
      <c r="H1321" s="40">
        <v>1522</v>
      </c>
      <c r="I1321" s="40">
        <v>-362.9</v>
      </c>
      <c r="J1321" s="40">
        <v>-1159.0999999999999</v>
      </c>
      <c r="K1321" s="40">
        <v>0</v>
      </c>
      <c r="L1321" s="40">
        <v>1</v>
      </c>
    </row>
    <row r="1322" spans="2:12" hidden="1" outlineLevel="2" x14ac:dyDescent="0.25">
      <c r="B1322" s="8">
        <v>982755</v>
      </c>
      <c r="C1322" t="s">
        <v>1379</v>
      </c>
      <c r="D1322" s="281">
        <v>42353</v>
      </c>
      <c r="E1322" s="8">
        <v>558623</v>
      </c>
      <c r="F1322" s="13" t="s">
        <v>16</v>
      </c>
      <c r="G1322" s="284" t="s">
        <v>266</v>
      </c>
      <c r="H1322" s="40">
        <v>300</v>
      </c>
      <c r="I1322" s="40">
        <v>-362.9</v>
      </c>
      <c r="J1322" s="40">
        <v>0</v>
      </c>
      <c r="K1322" s="40">
        <v>-62.9</v>
      </c>
      <c r="L1322" s="40">
        <v>1</v>
      </c>
    </row>
    <row r="1323" spans="2:12" hidden="1" outlineLevel="2" x14ac:dyDescent="0.25">
      <c r="B1323" s="8">
        <v>1563177</v>
      </c>
      <c r="C1323" t="s">
        <v>1427</v>
      </c>
      <c r="D1323" s="281">
        <v>42353</v>
      </c>
      <c r="E1323" s="8">
        <v>562810</v>
      </c>
      <c r="F1323" s="13" t="s">
        <v>16</v>
      </c>
      <c r="G1323" s="284" t="s">
        <v>266</v>
      </c>
      <c r="H1323" s="40">
        <v>300</v>
      </c>
      <c r="I1323" s="40">
        <v>-362.9</v>
      </c>
      <c r="J1323" s="40">
        <v>0</v>
      </c>
      <c r="K1323" s="40">
        <v>-62.9</v>
      </c>
      <c r="L1323" s="40">
        <v>1</v>
      </c>
    </row>
    <row r="1324" spans="2:12" hidden="1" outlineLevel="2" x14ac:dyDescent="0.25">
      <c r="B1324" s="8">
        <v>1652528</v>
      </c>
      <c r="C1324" t="s">
        <v>1435</v>
      </c>
      <c r="D1324" s="281">
        <v>42353</v>
      </c>
      <c r="E1324" s="8">
        <v>558609</v>
      </c>
      <c r="F1324" s="13" t="s">
        <v>16</v>
      </c>
      <c r="G1324" s="284" t="s">
        <v>266</v>
      </c>
      <c r="H1324" s="40">
        <v>1614.6</v>
      </c>
      <c r="I1324" s="40">
        <v>-362.9</v>
      </c>
      <c r="J1324" s="40">
        <v>-1251.7</v>
      </c>
      <c r="K1324" s="40">
        <v>0</v>
      </c>
      <c r="L1324" s="40">
        <v>1</v>
      </c>
    </row>
    <row r="1325" spans="2:12" hidden="1" outlineLevel="2" x14ac:dyDescent="0.25">
      <c r="B1325" s="8">
        <v>1563177</v>
      </c>
      <c r="C1325" t="s">
        <v>1427</v>
      </c>
      <c r="D1325" s="281">
        <v>42354</v>
      </c>
      <c r="E1325" s="8">
        <v>562810</v>
      </c>
      <c r="F1325" s="13" t="s">
        <v>16</v>
      </c>
      <c r="G1325" s="284" t="s">
        <v>266</v>
      </c>
      <c r="H1325" s="40">
        <v>743</v>
      </c>
      <c r="I1325" s="40">
        <v>-531.38</v>
      </c>
      <c r="J1325" s="40">
        <v>-211.62</v>
      </c>
      <c r="K1325" s="40">
        <v>0</v>
      </c>
      <c r="L1325" s="40">
        <v>1</v>
      </c>
    </row>
    <row r="1326" spans="2:12" hidden="1" outlineLevel="2" x14ac:dyDescent="0.25">
      <c r="B1326" s="8">
        <v>982755</v>
      </c>
      <c r="C1326" t="s">
        <v>1379</v>
      </c>
      <c r="D1326" s="281">
        <v>42354</v>
      </c>
      <c r="E1326" s="8">
        <v>558623</v>
      </c>
      <c r="F1326" s="13" t="s">
        <v>16</v>
      </c>
      <c r="G1326" s="284" t="s">
        <v>266</v>
      </c>
      <c r="H1326" s="40">
        <v>300</v>
      </c>
      <c r="I1326" s="40">
        <v>-362.9</v>
      </c>
      <c r="J1326" s="40">
        <v>0</v>
      </c>
      <c r="K1326" s="40">
        <v>-62.9</v>
      </c>
      <c r="L1326" s="40">
        <v>1</v>
      </c>
    </row>
    <row r="1327" spans="2:12" hidden="1" outlineLevel="2" x14ac:dyDescent="0.25">
      <c r="B1327" s="8">
        <v>1652528</v>
      </c>
      <c r="C1327" t="s">
        <v>1435</v>
      </c>
      <c r="D1327" s="281">
        <v>42354</v>
      </c>
      <c r="E1327" s="8">
        <v>558609</v>
      </c>
      <c r="F1327" s="13" t="s">
        <v>16</v>
      </c>
      <c r="G1327" s="284" t="s">
        <v>266</v>
      </c>
      <c r="H1327" s="40">
        <v>1522</v>
      </c>
      <c r="I1327" s="40">
        <v>-362.9</v>
      </c>
      <c r="J1327" s="40">
        <v>-1159.0999999999999</v>
      </c>
      <c r="K1327" s="40">
        <v>0</v>
      </c>
      <c r="L1327" s="40">
        <v>1</v>
      </c>
    </row>
    <row r="1328" spans="2:12" hidden="1" outlineLevel="2" x14ac:dyDescent="0.25">
      <c r="B1328" s="8">
        <v>1652528</v>
      </c>
      <c r="C1328" t="s">
        <v>1435</v>
      </c>
      <c r="D1328" s="281">
        <v>42355</v>
      </c>
      <c r="E1328" s="8">
        <v>558609</v>
      </c>
      <c r="F1328" s="13" t="s">
        <v>16</v>
      </c>
      <c r="G1328" s="284" t="s">
        <v>266</v>
      </c>
      <c r="H1328" s="40">
        <v>1522</v>
      </c>
      <c r="I1328" s="40">
        <v>-522.91999999999996</v>
      </c>
      <c r="J1328" s="40">
        <v>-999.08</v>
      </c>
      <c r="K1328" s="40">
        <v>0</v>
      </c>
      <c r="L1328" s="40">
        <v>1</v>
      </c>
    </row>
    <row r="1329" spans="2:12" hidden="1" outlineLevel="2" x14ac:dyDescent="0.25">
      <c r="B1329" s="8">
        <v>1563177</v>
      </c>
      <c r="C1329" t="s">
        <v>1427</v>
      </c>
      <c r="D1329" s="281">
        <v>42356</v>
      </c>
      <c r="E1329" s="8">
        <v>562810</v>
      </c>
      <c r="F1329" s="13" t="s">
        <v>16</v>
      </c>
      <c r="G1329" s="284" t="s">
        <v>266</v>
      </c>
      <c r="H1329" s="40">
        <v>936.2</v>
      </c>
      <c r="I1329" s="40">
        <v>-736.53</v>
      </c>
      <c r="J1329" s="40">
        <v>-199.67</v>
      </c>
      <c r="K1329" s="40">
        <v>0</v>
      </c>
      <c r="L1329" s="40">
        <v>1</v>
      </c>
    </row>
    <row r="1330" spans="2:12" hidden="1" outlineLevel="2" x14ac:dyDescent="0.25">
      <c r="B1330" s="8">
        <v>982755</v>
      </c>
      <c r="C1330" t="s">
        <v>1379</v>
      </c>
      <c r="D1330" s="281">
        <v>42356</v>
      </c>
      <c r="E1330" s="8">
        <v>558623</v>
      </c>
      <c r="F1330" s="13" t="s">
        <v>16</v>
      </c>
      <c r="G1330" s="284" t="s">
        <v>266</v>
      </c>
      <c r="H1330" s="40">
        <v>300</v>
      </c>
      <c r="I1330" s="40">
        <v>-362.9</v>
      </c>
      <c r="J1330" s="40">
        <v>0</v>
      </c>
      <c r="K1330" s="40">
        <v>-62.9</v>
      </c>
      <c r="L1330" s="40">
        <v>1</v>
      </c>
    </row>
    <row r="1331" spans="2:12" hidden="1" outlineLevel="2" x14ac:dyDescent="0.25">
      <c r="B1331" s="8">
        <v>982755</v>
      </c>
      <c r="C1331" t="s">
        <v>1379</v>
      </c>
      <c r="D1331" s="281">
        <v>42359</v>
      </c>
      <c r="E1331" s="8">
        <v>558623</v>
      </c>
      <c r="F1331" s="13" t="s">
        <v>16</v>
      </c>
      <c r="G1331" s="284" t="s">
        <v>266</v>
      </c>
      <c r="H1331" s="40">
        <v>300</v>
      </c>
      <c r="I1331" s="40">
        <v>-362.9</v>
      </c>
      <c r="J1331" s="40">
        <v>0</v>
      </c>
      <c r="K1331" s="40">
        <v>-62.9</v>
      </c>
      <c r="L1331" s="40">
        <v>1</v>
      </c>
    </row>
    <row r="1332" spans="2:12" hidden="1" outlineLevel="2" x14ac:dyDescent="0.25">
      <c r="B1332" s="8">
        <v>1563177</v>
      </c>
      <c r="C1332" t="s">
        <v>1427</v>
      </c>
      <c r="D1332" s="281">
        <v>42359</v>
      </c>
      <c r="E1332" s="8">
        <v>562810</v>
      </c>
      <c r="F1332" s="13" t="s">
        <v>16</v>
      </c>
      <c r="G1332" s="284" t="s">
        <v>266</v>
      </c>
      <c r="H1332" s="40">
        <v>300</v>
      </c>
      <c r="I1332" s="40">
        <v>-362.9</v>
      </c>
      <c r="J1332" s="40">
        <v>0</v>
      </c>
      <c r="K1332" s="40">
        <v>-62.9</v>
      </c>
      <c r="L1332" s="40">
        <v>1</v>
      </c>
    </row>
    <row r="1333" spans="2:12" hidden="1" outlineLevel="2" x14ac:dyDescent="0.25">
      <c r="B1333" s="8">
        <v>982755</v>
      </c>
      <c r="C1333" t="s">
        <v>1379</v>
      </c>
      <c r="D1333" s="281">
        <v>42360</v>
      </c>
      <c r="E1333" s="8">
        <v>558623</v>
      </c>
      <c r="F1333" s="13" t="s">
        <v>16</v>
      </c>
      <c r="G1333" s="284" t="s">
        <v>266</v>
      </c>
      <c r="H1333" s="40">
        <v>743</v>
      </c>
      <c r="I1333" s="40">
        <v>-531.38</v>
      </c>
      <c r="J1333" s="40">
        <v>-211.62</v>
      </c>
      <c r="K1333" s="40">
        <v>0</v>
      </c>
      <c r="L1333" s="40">
        <v>1</v>
      </c>
    </row>
    <row r="1334" spans="2:12" hidden="1" outlineLevel="2" x14ac:dyDescent="0.25">
      <c r="B1334" s="8">
        <v>1563177</v>
      </c>
      <c r="C1334" t="s">
        <v>1427</v>
      </c>
      <c r="D1334" s="281">
        <v>42360</v>
      </c>
      <c r="E1334" s="8">
        <v>562810</v>
      </c>
      <c r="F1334" s="13" t="s">
        <v>16</v>
      </c>
      <c r="G1334" s="284" t="s">
        <v>266</v>
      </c>
      <c r="H1334" s="40">
        <v>743</v>
      </c>
      <c r="I1334" s="40">
        <v>-531.38</v>
      </c>
      <c r="J1334" s="40">
        <v>-211.62</v>
      </c>
      <c r="K1334" s="40">
        <v>0</v>
      </c>
      <c r="L1334" s="40">
        <v>1</v>
      </c>
    </row>
    <row r="1335" spans="2:12" hidden="1" outlineLevel="2" x14ac:dyDescent="0.25">
      <c r="B1335" s="8">
        <v>1563177</v>
      </c>
      <c r="C1335" t="s">
        <v>1427</v>
      </c>
      <c r="D1335" s="281">
        <v>42361</v>
      </c>
      <c r="E1335" s="8">
        <v>562810</v>
      </c>
      <c r="F1335" s="13" t="s">
        <v>16</v>
      </c>
      <c r="G1335" s="284" t="s">
        <v>266</v>
      </c>
      <c r="H1335" s="40">
        <v>300</v>
      </c>
      <c r="I1335" s="40">
        <v>-362.9</v>
      </c>
      <c r="J1335" s="40">
        <v>0</v>
      </c>
      <c r="K1335" s="40">
        <v>-62.9</v>
      </c>
      <c r="L1335" s="40">
        <v>1</v>
      </c>
    </row>
    <row r="1336" spans="2:12" hidden="1" outlineLevel="2" x14ac:dyDescent="0.25">
      <c r="B1336" s="8">
        <v>1563177</v>
      </c>
      <c r="C1336" t="s">
        <v>1427</v>
      </c>
      <c r="D1336" s="281">
        <v>42362</v>
      </c>
      <c r="E1336" s="8">
        <v>562810</v>
      </c>
      <c r="F1336" s="13" t="s">
        <v>16</v>
      </c>
      <c r="G1336" s="284" t="s">
        <v>266</v>
      </c>
      <c r="H1336" s="40">
        <v>300</v>
      </c>
      <c r="I1336" s="40">
        <v>-362.9</v>
      </c>
      <c r="J1336" s="40">
        <v>0</v>
      </c>
      <c r="K1336" s="40">
        <v>-62.9</v>
      </c>
      <c r="L1336" s="40">
        <v>1</v>
      </c>
    </row>
    <row r="1337" spans="2:12" hidden="1" outlineLevel="2" x14ac:dyDescent="0.25">
      <c r="B1337" s="8">
        <v>1563177</v>
      </c>
      <c r="C1337" t="s">
        <v>1427</v>
      </c>
      <c r="D1337" s="281">
        <v>42366</v>
      </c>
      <c r="E1337" s="8">
        <v>562810</v>
      </c>
      <c r="F1337" s="13" t="s">
        <v>16</v>
      </c>
      <c r="G1337" s="284" t="s">
        <v>266</v>
      </c>
      <c r="H1337" s="40">
        <v>300</v>
      </c>
      <c r="I1337" s="40">
        <v>-362.9</v>
      </c>
      <c r="J1337" s="40">
        <v>0</v>
      </c>
      <c r="K1337" s="40">
        <v>-62.9</v>
      </c>
      <c r="L1337" s="40">
        <v>1</v>
      </c>
    </row>
    <row r="1338" spans="2:12" hidden="1" outlineLevel="2" x14ac:dyDescent="0.25">
      <c r="B1338" s="8">
        <v>1652528</v>
      </c>
      <c r="C1338" t="s">
        <v>1435</v>
      </c>
      <c r="D1338" s="281">
        <v>42366</v>
      </c>
      <c r="E1338" s="8">
        <v>558609</v>
      </c>
      <c r="F1338" s="13" t="s">
        <v>16</v>
      </c>
      <c r="G1338" s="284" t="s">
        <v>266</v>
      </c>
      <c r="H1338" s="40">
        <v>1614.6</v>
      </c>
      <c r="I1338" s="40">
        <v>-362.9</v>
      </c>
      <c r="J1338" s="40">
        <v>-1251.7</v>
      </c>
      <c r="K1338" s="40">
        <v>0</v>
      </c>
      <c r="L1338" s="40">
        <v>1</v>
      </c>
    </row>
    <row r="1339" spans="2:12" s="279" customFormat="1" outlineLevel="1" collapsed="1" x14ac:dyDescent="0.25">
      <c r="B1339" s="280"/>
      <c r="D1339" s="285"/>
      <c r="E1339" s="280"/>
      <c r="F1339" s="319" t="s">
        <v>1504</v>
      </c>
      <c r="G1339" s="290" t="s">
        <v>266</v>
      </c>
      <c r="H1339" s="291">
        <f>SUBTOTAL(9,H721:H1338)</f>
        <v>727616.14999999851</v>
      </c>
      <c r="I1339" s="291">
        <f>SUBTOTAL(9,I721:I1338)</f>
        <v>-273898.04999999929</v>
      </c>
      <c r="J1339" s="291">
        <f>SUBTOTAL(9,J721:J1338)</f>
        <v>-464523.64999999828</v>
      </c>
      <c r="K1339" s="291">
        <f>SUBTOTAL(9,K721:K1338)</f>
        <v>-10805.549999999967</v>
      </c>
      <c r="L1339" s="291">
        <f>SUBTOTAL(9,L721:L1338)</f>
        <v>618</v>
      </c>
    </row>
    <row r="1340" spans="2:12" hidden="1" outlineLevel="2" x14ac:dyDescent="0.25">
      <c r="B1340" s="8">
        <v>242786</v>
      </c>
      <c r="C1340" t="s">
        <v>1357</v>
      </c>
      <c r="D1340" s="281">
        <v>42166</v>
      </c>
      <c r="E1340" s="8">
        <v>430084</v>
      </c>
      <c r="F1340" s="13" t="s">
        <v>29</v>
      </c>
      <c r="G1340" s="284" t="s">
        <v>268</v>
      </c>
      <c r="H1340" s="40">
        <v>156.07</v>
      </c>
      <c r="I1340" s="40">
        <v>-31.57</v>
      </c>
      <c r="J1340" s="40">
        <v>-124.5</v>
      </c>
      <c r="K1340" s="40">
        <v>0</v>
      </c>
      <c r="L1340" s="40">
        <v>1</v>
      </c>
    </row>
    <row r="1341" spans="2:12" hidden="1" outlineLevel="2" x14ac:dyDescent="0.25">
      <c r="B1341" s="8">
        <v>202675</v>
      </c>
      <c r="C1341" t="s">
        <v>1354</v>
      </c>
      <c r="D1341" s="281">
        <v>42263</v>
      </c>
      <c r="E1341" s="8">
        <v>649956</v>
      </c>
      <c r="F1341" s="13" t="s">
        <v>29</v>
      </c>
      <c r="G1341" s="284" t="s">
        <v>268</v>
      </c>
      <c r="H1341" s="40">
        <v>1915.6</v>
      </c>
      <c r="I1341" s="40">
        <v>-308.82</v>
      </c>
      <c r="J1341" s="40">
        <v>-1529.58</v>
      </c>
      <c r="K1341" s="40">
        <v>77.2</v>
      </c>
      <c r="L1341" s="40">
        <v>1</v>
      </c>
    </row>
    <row r="1342" spans="2:12" hidden="1" outlineLevel="2" x14ac:dyDescent="0.25">
      <c r="B1342" s="8">
        <v>202675</v>
      </c>
      <c r="C1342" t="s">
        <v>1354</v>
      </c>
      <c r="D1342" s="281">
        <v>42271</v>
      </c>
      <c r="E1342" s="8">
        <v>649956</v>
      </c>
      <c r="F1342" s="13" t="s">
        <v>29</v>
      </c>
      <c r="G1342" s="284" t="s">
        <v>268</v>
      </c>
      <c r="H1342" s="40">
        <v>1443.83</v>
      </c>
      <c r="I1342" s="40">
        <v>-410.36</v>
      </c>
      <c r="J1342" s="40">
        <v>-930.88</v>
      </c>
      <c r="K1342" s="40">
        <v>102.59</v>
      </c>
      <c r="L1342" s="40">
        <v>1</v>
      </c>
    </row>
    <row r="1343" spans="2:12" hidden="1" outlineLevel="2" x14ac:dyDescent="0.25">
      <c r="B1343" s="8">
        <v>202675</v>
      </c>
      <c r="C1343" t="s">
        <v>1354</v>
      </c>
      <c r="D1343" s="281">
        <v>42279</v>
      </c>
      <c r="E1343" s="8">
        <v>649956</v>
      </c>
      <c r="F1343" s="13" t="s">
        <v>29</v>
      </c>
      <c r="G1343" s="284" t="s">
        <v>268</v>
      </c>
      <c r="H1343" s="40">
        <v>743</v>
      </c>
      <c r="I1343" s="40">
        <v>-303.20999999999998</v>
      </c>
      <c r="J1343" s="40">
        <v>-363.99</v>
      </c>
      <c r="K1343" s="40">
        <v>75.8</v>
      </c>
      <c r="L1343" s="40">
        <v>1</v>
      </c>
    </row>
    <row r="1344" spans="2:12" hidden="1" outlineLevel="2" x14ac:dyDescent="0.25">
      <c r="B1344" s="8">
        <v>202675</v>
      </c>
      <c r="C1344" t="s">
        <v>1354</v>
      </c>
      <c r="D1344" s="281">
        <v>42299</v>
      </c>
      <c r="E1344" s="8">
        <v>649956</v>
      </c>
      <c r="F1344" s="13" t="s">
        <v>29</v>
      </c>
      <c r="G1344" s="284" t="s">
        <v>268</v>
      </c>
      <c r="H1344" s="40">
        <v>743</v>
      </c>
      <c r="I1344" s="40">
        <v>-73.8</v>
      </c>
      <c r="J1344" s="40">
        <v>-650.75</v>
      </c>
      <c r="K1344" s="40">
        <v>18.45</v>
      </c>
      <c r="L1344" s="40">
        <v>1</v>
      </c>
    </row>
    <row r="1345" spans="2:12" hidden="1" outlineLevel="2" x14ac:dyDescent="0.25">
      <c r="B1345" s="8">
        <v>202675</v>
      </c>
      <c r="C1345" t="s">
        <v>1354</v>
      </c>
      <c r="D1345" s="281">
        <v>42305</v>
      </c>
      <c r="E1345" s="8">
        <v>649956</v>
      </c>
      <c r="F1345" s="13" t="s">
        <v>29</v>
      </c>
      <c r="G1345" s="284" t="s">
        <v>268</v>
      </c>
      <c r="H1345" s="40">
        <v>743</v>
      </c>
      <c r="I1345" s="40">
        <v>-73.8</v>
      </c>
      <c r="J1345" s="40">
        <v>-650.75</v>
      </c>
      <c r="K1345" s="40">
        <v>18.45</v>
      </c>
      <c r="L1345" s="40">
        <v>1</v>
      </c>
    </row>
    <row r="1346" spans="2:12" hidden="1" outlineLevel="2" x14ac:dyDescent="0.25">
      <c r="B1346" s="8">
        <v>202675</v>
      </c>
      <c r="C1346" t="s">
        <v>1354</v>
      </c>
      <c r="D1346" s="281">
        <v>42306</v>
      </c>
      <c r="E1346" s="8">
        <v>649956</v>
      </c>
      <c r="F1346" s="13" t="s">
        <v>29</v>
      </c>
      <c r="G1346" s="284" t="s">
        <v>268</v>
      </c>
      <c r="H1346" s="40">
        <v>3318</v>
      </c>
      <c r="I1346" s="40">
        <v>-342.99</v>
      </c>
      <c r="J1346" s="40">
        <v>-2889.26</v>
      </c>
      <c r="K1346" s="40">
        <v>85.75</v>
      </c>
      <c r="L1346" s="40">
        <v>1</v>
      </c>
    </row>
    <row r="1347" spans="2:12" hidden="1" outlineLevel="2" x14ac:dyDescent="0.25">
      <c r="B1347" s="8">
        <v>202675</v>
      </c>
      <c r="C1347" t="s">
        <v>1354</v>
      </c>
      <c r="D1347" s="281">
        <v>42311</v>
      </c>
      <c r="E1347" s="8">
        <v>649956</v>
      </c>
      <c r="F1347" s="13" t="s">
        <v>29</v>
      </c>
      <c r="G1347" s="284" t="s">
        <v>268</v>
      </c>
      <c r="H1347" s="40">
        <v>636.20000000000005</v>
      </c>
      <c r="I1347" s="40">
        <v>-224.4</v>
      </c>
      <c r="J1347" s="40">
        <v>-355.7</v>
      </c>
      <c r="K1347" s="40">
        <v>56.1</v>
      </c>
      <c r="L1347" s="40">
        <v>1</v>
      </c>
    </row>
    <row r="1348" spans="2:12" hidden="1" outlineLevel="2" x14ac:dyDescent="0.25">
      <c r="B1348" s="8">
        <v>202675</v>
      </c>
      <c r="C1348" t="s">
        <v>1354</v>
      </c>
      <c r="D1348" s="281">
        <v>42312</v>
      </c>
      <c r="E1348" s="8">
        <v>649956</v>
      </c>
      <c r="F1348" s="13" t="s">
        <v>29</v>
      </c>
      <c r="G1348" s="284" t="s">
        <v>268</v>
      </c>
      <c r="H1348" s="40">
        <v>743</v>
      </c>
      <c r="I1348" s="40">
        <v>-73.8</v>
      </c>
      <c r="J1348" s="40">
        <v>-650.75</v>
      </c>
      <c r="K1348" s="40">
        <v>18.45</v>
      </c>
      <c r="L1348" s="40">
        <v>1</v>
      </c>
    </row>
    <row r="1349" spans="2:12" hidden="1" outlineLevel="2" x14ac:dyDescent="0.25">
      <c r="B1349" s="8">
        <v>1594994</v>
      </c>
      <c r="C1349" t="s">
        <v>1430</v>
      </c>
      <c r="D1349" s="281">
        <v>42320</v>
      </c>
      <c r="E1349" s="8">
        <v>577896</v>
      </c>
      <c r="F1349" s="13" t="s">
        <v>29</v>
      </c>
      <c r="G1349" s="284" t="s">
        <v>268</v>
      </c>
      <c r="H1349" s="40">
        <v>1332.4</v>
      </c>
      <c r="I1349" s="40">
        <v>-386.02</v>
      </c>
      <c r="J1349" s="40">
        <v>-946.38</v>
      </c>
      <c r="K1349" s="40">
        <v>0</v>
      </c>
      <c r="L1349" s="40">
        <v>1</v>
      </c>
    </row>
    <row r="1350" spans="2:12" hidden="1" outlineLevel="2" x14ac:dyDescent="0.25">
      <c r="B1350" s="8">
        <v>238042</v>
      </c>
      <c r="C1350" t="s">
        <v>1356</v>
      </c>
      <c r="D1350" s="281">
        <v>42345</v>
      </c>
      <c r="E1350" s="8">
        <v>839791</v>
      </c>
      <c r="F1350" s="13" t="s">
        <v>29</v>
      </c>
      <c r="G1350" s="284" t="s">
        <v>268</v>
      </c>
      <c r="H1350" s="40">
        <v>1915.6</v>
      </c>
      <c r="I1350" s="40">
        <v>-308.82</v>
      </c>
      <c r="J1350" s="40">
        <v>-1529.58</v>
      </c>
      <c r="K1350" s="40">
        <v>77.2</v>
      </c>
      <c r="L1350" s="40">
        <v>1</v>
      </c>
    </row>
    <row r="1351" spans="2:12" s="279" customFormat="1" outlineLevel="1" collapsed="1" x14ac:dyDescent="0.25">
      <c r="B1351" s="280"/>
      <c r="D1351" s="285"/>
      <c r="E1351" s="280"/>
      <c r="F1351" s="319" t="s">
        <v>1505</v>
      </c>
      <c r="G1351" s="290" t="s">
        <v>268</v>
      </c>
      <c r="H1351" s="291">
        <f>SUBTOTAL(9,H1340:H1350)</f>
        <v>13689.7</v>
      </c>
      <c r="I1351" s="291">
        <f>SUBTOTAL(9,I1340:I1350)</f>
        <v>-2537.59</v>
      </c>
      <c r="J1351" s="291">
        <f>SUBTOTAL(9,J1340:J1350)</f>
        <v>-10622.119999999999</v>
      </c>
      <c r="K1351" s="291">
        <f>SUBTOTAL(9,K1340:K1350)</f>
        <v>529.99</v>
      </c>
      <c r="L1351" s="291">
        <f>SUBTOTAL(9,L1340:L1350)</f>
        <v>11</v>
      </c>
    </row>
    <row r="1352" spans="2:12" hidden="1" outlineLevel="2" x14ac:dyDescent="0.25">
      <c r="B1352" s="8">
        <v>1262168</v>
      </c>
      <c r="C1352" t="s">
        <v>1399</v>
      </c>
      <c r="D1352" s="281">
        <v>42006</v>
      </c>
      <c r="E1352" s="8">
        <v>49407</v>
      </c>
      <c r="F1352" s="13" t="s">
        <v>238</v>
      </c>
      <c r="G1352" s="284" t="s">
        <v>261</v>
      </c>
      <c r="H1352" s="40">
        <v>349.4</v>
      </c>
      <c r="I1352" s="40">
        <v>-176.7</v>
      </c>
      <c r="J1352" s="40">
        <v>-172.7</v>
      </c>
      <c r="K1352" s="40">
        <v>0</v>
      </c>
      <c r="L1352" s="40">
        <v>1</v>
      </c>
    </row>
    <row r="1353" spans="2:12" hidden="1" outlineLevel="2" x14ac:dyDescent="0.25">
      <c r="B1353" s="8">
        <v>1690858</v>
      </c>
      <c r="C1353" t="s">
        <v>1445</v>
      </c>
      <c r="D1353" s="281">
        <v>42033</v>
      </c>
      <c r="E1353" s="8">
        <v>859221</v>
      </c>
      <c r="F1353" s="13" t="s">
        <v>238</v>
      </c>
      <c r="G1353" s="284" t="s">
        <v>261</v>
      </c>
      <c r="H1353" s="40">
        <v>2723.23</v>
      </c>
      <c r="I1353" s="40">
        <v>-1119.8599999999999</v>
      </c>
      <c r="J1353" s="40">
        <v>-1603.37</v>
      </c>
      <c r="K1353" s="40">
        <v>0</v>
      </c>
      <c r="L1353" s="40">
        <v>1</v>
      </c>
    </row>
    <row r="1354" spans="2:12" hidden="1" outlineLevel="2" x14ac:dyDescent="0.25">
      <c r="B1354" s="8">
        <v>1690858</v>
      </c>
      <c r="C1354" t="s">
        <v>1445</v>
      </c>
      <c r="D1354" s="281">
        <v>42038</v>
      </c>
      <c r="E1354" s="8">
        <v>859221</v>
      </c>
      <c r="F1354" s="13" t="s">
        <v>238</v>
      </c>
      <c r="G1354" s="284" t="s">
        <v>261</v>
      </c>
      <c r="H1354" s="40">
        <v>1814.23</v>
      </c>
      <c r="I1354" s="40">
        <v>-701.24</v>
      </c>
      <c r="J1354" s="40">
        <v>-1112.99</v>
      </c>
      <c r="K1354" s="40">
        <v>0</v>
      </c>
      <c r="L1354" s="40">
        <v>1</v>
      </c>
    </row>
    <row r="1355" spans="2:12" hidden="1" outlineLevel="2" x14ac:dyDescent="0.25">
      <c r="B1355" s="8">
        <v>1690858</v>
      </c>
      <c r="C1355" t="s">
        <v>1445</v>
      </c>
      <c r="D1355" s="281">
        <v>42044</v>
      </c>
      <c r="E1355" s="8">
        <v>859221</v>
      </c>
      <c r="F1355" s="13" t="s">
        <v>238</v>
      </c>
      <c r="G1355" s="284" t="s">
        <v>261</v>
      </c>
      <c r="H1355" s="40">
        <v>349.4</v>
      </c>
      <c r="I1355" s="40">
        <v>-176.7</v>
      </c>
      <c r="J1355" s="40">
        <v>-172.7</v>
      </c>
      <c r="K1355" s="40">
        <v>0</v>
      </c>
      <c r="L1355" s="40">
        <v>1</v>
      </c>
    </row>
    <row r="1356" spans="2:12" hidden="1" outlineLevel="2" x14ac:dyDescent="0.25">
      <c r="B1356" s="8">
        <v>1690858</v>
      </c>
      <c r="C1356" t="s">
        <v>1445</v>
      </c>
      <c r="D1356" s="281">
        <v>42045</v>
      </c>
      <c r="E1356" s="8">
        <v>859221</v>
      </c>
      <c r="F1356" s="13" t="s">
        <v>238</v>
      </c>
      <c r="G1356" s="284" t="s">
        <v>261</v>
      </c>
      <c r="H1356" s="40">
        <v>792.4</v>
      </c>
      <c r="I1356" s="40">
        <v>-206.13</v>
      </c>
      <c r="J1356" s="40">
        <v>-586.27</v>
      </c>
      <c r="K1356" s="40">
        <v>0</v>
      </c>
      <c r="L1356" s="40">
        <v>1</v>
      </c>
    </row>
    <row r="1357" spans="2:12" hidden="1" outlineLevel="2" x14ac:dyDescent="0.25">
      <c r="B1357" s="8">
        <v>1690858</v>
      </c>
      <c r="C1357" t="s">
        <v>1445</v>
      </c>
      <c r="D1357" s="281">
        <v>42054</v>
      </c>
      <c r="E1357" s="8">
        <v>859221</v>
      </c>
      <c r="F1357" s="13" t="s">
        <v>238</v>
      </c>
      <c r="G1357" s="284" t="s">
        <v>261</v>
      </c>
      <c r="H1357" s="40">
        <v>349.4</v>
      </c>
      <c r="I1357" s="40">
        <v>-176.7</v>
      </c>
      <c r="J1357" s="40">
        <v>-172.7</v>
      </c>
      <c r="K1357" s="40">
        <v>0</v>
      </c>
      <c r="L1357" s="40">
        <v>1</v>
      </c>
    </row>
    <row r="1358" spans="2:12" hidden="1" outlineLevel="2" x14ac:dyDescent="0.25">
      <c r="B1358" s="8">
        <v>1690858</v>
      </c>
      <c r="C1358" t="s">
        <v>1445</v>
      </c>
      <c r="D1358" s="281">
        <v>42055</v>
      </c>
      <c r="E1358" s="8">
        <v>859221</v>
      </c>
      <c r="F1358" s="13" t="s">
        <v>238</v>
      </c>
      <c r="G1358" s="284" t="s">
        <v>261</v>
      </c>
      <c r="H1358" s="40">
        <v>349.4</v>
      </c>
      <c r="I1358" s="40">
        <v>-176.7</v>
      </c>
      <c r="J1358" s="40">
        <v>-172.7</v>
      </c>
      <c r="K1358" s="40">
        <v>0</v>
      </c>
      <c r="L1358" s="40">
        <v>1</v>
      </c>
    </row>
    <row r="1359" spans="2:12" hidden="1" outlineLevel="2" x14ac:dyDescent="0.25">
      <c r="B1359" s="8">
        <v>1690858</v>
      </c>
      <c r="C1359" t="s">
        <v>1445</v>
      </c>
      <c r="D1359" s="281">
        <v>42058</v>
      </c>
      <c r="E1359" s="8">
        <v>859221</v>
      </c>
      <c r="F1359" s="13" t="s">
        <v>238</v>
      </c>
      <c r="G1359" s="284" t="s">
        <v>261</v>
      </c>
      <c r="H1359" s="40">
        <v>792.4</v>
      </c>
      <c r="I1359" s="40">
        <v>-258.41000000000003</v>
      </c>
      <c r="J1359" s="40">
        <v>-533.99</v>
      </c>
      <c r="K1359" s="40">
        <v>0</v>
      </c>
      <c r="L1359" s="40">
        <v>1</v>
      </c>
    </row>
    <row r="1360" spans="2:12" hidden="1" outlineLevel="2" x14ac:dyDescent="0.25">
      <c r="B1360" s="8">
        <v>1690858</v>
      </c>
      <c r="C1360" t="s">
        <v>1445</v>
      </c>
      <c r="D1360" s="281">
        <v>42059</v>
      </c>
      <c r="E1360" s="8">
        <v>859221</v>
      </c>
      <c r="F1360" s="13" t="s">
        <v>238</v>
      </c>
      <c r="G1360" s="284" t="s">
        <v>261</v>
      </c>
      <c r="H1360" s="40">
        <v>442</v>
      </c>
      <c r="I1360" s="40">
        <v>-206.13</v>
      </c>
      <c r="J1360" s="40">
        <v>-235.87</v>
      </c>
      <c r="K1360" s="40">
        <v>0</v>
      </c>
      <c r="L1360" s="40">
        <v>1</v>
      </c>
    </row>
    <row r="1361" spans="2:12" hidden="1" outlineLevel="2" x14ac:dyDescent="0.25">
      <c r="B1361" s="8">
        <v>1690858</v>
      </c>
      <c r="C1361" t="s">
        <v>1445</v>
      </c>
      <c r="D1361" s="281">
        <v>42060</v>
      </c>
      <c r="E1361" s="8">
        <v>859221</v>
      </c>
      <c r="F1361" s="13" t="s">
        <v>238</v>
      </c>
      <c r="G1361" s="284" t="s">
        <v>261</v>
      </c>
      <c r="H1361" s="40">
        <v>349.4</v>
      </c>
      <c r="I1361" s="40">
        <v>-176.7</v>
      </c>
      <c r="J1361" s="40">
        <v>-172.7</v>
      </c>
      <c r="K1361" s="40">
        <v>0</v>
      </c>
      <c r="L1361" s="40">
        <v>1</v>
      </c>
    </row>
    <row r="1362" spans="2:12" hidden="1" outlineLevel="2" x14ac:dyDescent="0.25">
      <c r="B1362" s="8">
        <v>1690858</v>
      </c>
      <c r="C1362" t="s">
        <v>1445</v>
      </c>
      <c r="D1362" s="281">
        <v>42061</v>
      </c>
      <c r="E1362" s="8">
        <v>859221</v>
      </c>
      <c r="F1362" s="13" t="s">
        <v>238</v>
      </c>
      <c r="G1362" s="284" t="s">
        <v>261</v>
      </c>
      <c r="H1362" s="40">
        <v>349.4</v>
      </c>
      <c r="I1362" s="40">
        <v>-176.7</v>
      </c>
      <c r="J1362" s="40">
        <v>-172.7</v>
      </c>
      <c r="K1362" s="40">
        <v>0</v>
      </c>
      <c r="L1362" s="40">
        <v>1</v>
      </c>
    </row>
    <row r="1363" spans="2:12" hidden="1" outlineLevel="2" x14ac:dyDescent="0.25">
      <c r="B1363" s="8">
        <v>257785</v>
      </c>
      <c r="C1363" t="s">
        <v>1358</v>
      </c>
      <c r="D1363" s="281">
        <v>42061</v>
      </c>
      <c r="E1363" s="8">
        <v>543787</v>
      </c>
      <c r="F1363" s="13" t="s">
        <v>238</v>
      </c>
      <c r="G1363" s="284" t="s">
        <v>261</v>
      </c>
      <c r="H1363" s="40">
        <v>311</v>
      </c>
      <c r="I1363" s="40">
        <v>-44.37</v>
      </c>
      <c r="J1363" s="40">
        <v>-150.21</v>
      </c>
      <c r="K1363" s="40">
        <v>116.42</v>
      </c>
      <c r="L1363" s="40">
        <v>1</v>
      </c>
    </row>
    <row r="1364" spans="2:12" hidden="1" outlineLevel="2" x14ac:dyDescent="0.25">
      <c r="B1364" s="8">
        <v>1690858</v>
      </c>
      <c r="C1364" t="s">
        <v>1445</v>
      </c>
      <c r="D1364" s="281">
        <v>42062</v>
      </c>
      <c r="E1364" s="8">
        <v>859221</v>
      </c>
      <c r="F1364" s="13" t="s">
        <v>238</v>
      </c>
      <c r="G1364" s="284" t="s">
        <v>261</v>
      </c>
      <c r="H1364" s="40">
        <v>349.4</v>
      </c>
      <c r="I1364" s="40">
        <v>-176.7</v>
      </c>
      <c r="J1364" s="40">
        <v>-172.7</v>
      </c>
      <c r="K1364" s="40">
        <v>0</v>
      </c>
      <c r="L1364" s="40">
        <v>1</v>
      </c>
    </row>
    <row r="1365" spans="2:12" hidden="1" outlineLevel="2" x14ac:dyDescent="0.25">
      <c r="B1365" s="8">
        <v>1690858</v>
      </c>
      <c r="C1365" t="s">
        <v>1445</v>
      </c>
      <c r="D1365" s="281">
        <v>42065</v>
      </c>
      <c r="E1365" s="8">
        <v>859221</v>
      </c>
      <c r="F1365" s="13" t="s">
        <v>238</v>
      </c>
      <c r="G1365" s="284" t="s">
        <v>261</v>
      </c>
      <c r="H1365" s="40">
        <v>349.4</v>
      </c>
      <c r="I1365" s="40">
        <v>-176.7</v>
      </c>
      <c r="J1365" s="40">
        <v>-172.7</v>
      </c>
      <c r="K1365" s="40">
        <v>0</v>
      </c>
      <c r="L1365" s="40">
        <v>1</v>
      </c>
    </row>
    <row r="1366" spans="2:12" hidden="1" outlineLevel="2" x14ac:dyDescent="0.25">
      <c r="B1366" s="8">
        <v>1690858</v>
      </c>
      <c r="C1366" t="s">
        <v>1445</v>
      </c>
      <c r="D1366" s="281">
        <v>42066</v>
      </c>
      <c r="E1366" s="8">
        <v>859221</v>
      </c>
      <c r="F1366" s="13" t="s">
        <v>238</v>
      </c>
      <c r="G1366" s="284" t="s">
        <v>261</v>
      </c>
      <c r="H1366" s="40">
        <v>442</v>
      </c>
      <c r="I1366" s="40">
        <v>-206.13</v>
      </c>
      <c r="J1366" s="40">
        <v>-235.87</v>
      </c>
      <c r="K1366" s="40">
        <v>0</v>
      </c>
      <c r="L1366" s="40">
        <v>1</v>
      </c>
    </row>
    <row r="1367" spans="2:12" hidden="1" outlineLevel="2" x14ac:dyDescent="0.25">
      <c r="B1367" s="8">
        <v>1690858</v>
      </c>
      <c r="C1367" t="s">
        <v>1445</v>
      </c>
      <c r="D1367" s="281">
        <v>42067</v>
      </c>
      <c r="E1367" s="8">
        <v>859221</v>
      </c>
      <c r="F1367" s="13" t="s">
        <v>238</v>
      </c>
      <c r="G1367" s="284" t="s">
        <v>261</v>
      </c>
      <c r="H1367" s="40">
        <v>349.4</v>
      </c>
      <c r="I1367" s="40">
        <v>-176.7</v>
      </c>
      <c r="J1367" s="40">
        <v>-172.7</v>
      </c>
      <c r="K1367" s="40">
        <v>0</v>
      </c>
      <c r="L1367" s="40">
        <v>1</v>
      </c>
    </row>
    <row r="1368" spans="2:12" hidden="1" outlineLevel="2" x14ac:dyDescent="0.25">
      <c r="B1368" s="8">
        <v>1690858</v>
      </c>
      <c r="C1368" t="s">
        <v>1445</v>
      </c>
      <c r="D1368" s="281">
        <v>42069</v>
      </c>
      <c r="E1368" s="8">
        <v>859221</v>
      </c>
      <c r="F1368" s="13" t="s">
        <v>238</v>
      </c>
      <c r="G1368" s="284" t="s">
        <v>261</v>
      </c>
      <c r="H1368" s="40">
        <v>349.4</v>
      </c>
      <c r="I1368" s="40">
        <v>-176.7</v>
      </c>
      <c r="J1368" s="40">
        <v>-172.7</v>
      </c>
      <c r="K1368" s="40">
        <v>0</v>
      </c>
      <c r="L1368" s="40">
        <v>1</v>
      </c>
    </row>
    <row r="1369" spans="2:12" hidden="1" outlineLevel="2" x14ac:dyDescent="0.25">
      <c r="B1369" s="8">
        <v>1690858</v>
      </c>
      <c r="C1369" t="s">
        <v>1445</v>
      </c>
      <c r="D1369" s="281">
        <v>42072</v>
      </c>
      <c r="E1369" s="8">
        <v>859221</v>
      </c>
      <c r="F1369" s="13" t="s">
        <v>238</v>
      </c>
      <c r="G1369" s="284" t="s">
        <v>261</v>
      </c>
      <c r="H1369" s="40">
        <v>349.4</v>
      </c>
      <c r="I1369" s="40">
        <v>-176.7</v>
      </c>
      <c r="J1369" s="40">
        <v>-172.7</v>
      </c>
      <c r="K1369" s="40">
        <v>0</v>
      </c>
      <c r="L1369" s="40">
        <v>1</v>
      </c>
    </row>
    <row r="1370" spans="2:12" hidden="1" outlineLevel="2" x14ac:dyDescent="0.25">
      <c r="B1370" s="8">
        <v>1690858</v>
      </c>
      <c r="C1370" t="s">
        <v>1445</v>
      </c>
      <c r="D1370" s="281">
        <v>42073</v>
      </c>
      <c r="E1370" s="8">
        <v>859221</v>
      </c>
      <c r="F1370" s="13" t="s">
        <v>238</v>
      </c>
      <c r="G1370" s="284" t="s">
        <v>261</v>
      </c>
      <c r="H1370" s="40">
        <v>885</v>
      </c>
      <c r="I1370" s="40">
        <v>-515.44000000000005</v>
      </c>
      <c r="J1370" s="40">
        <v>-369.56</v>
      </c>
      <c r="K1370" s="40">
        <v>0</v>
      </c>
      <c r="L1370" s="40">
        <v>1</v>
      </c>
    </row>
    <row r="1371" spans="2:12" hidden="1" outlineLevel="2" x14ac:dyDescent="0.25">
      <c r="B1371" s="8">
        <v>1690858</v>
      </c>
      <c r="C1371" t="s">
        <v>1445</v>
      </c>
      <c r="D1371" s="281">
        <v>42079</v>
      </c>
      <c r="E1371" s="8">
        <v>859221</v>
      </c>
      <c r="F1371" s="13" t="s">
        <v>238</v>
      </c>
      <c r="G1371" s="284" t="s">
        <v>261</v>
      </c>
      <c r="H1371" s="40">
        <v>349.4</v>
      </c>
      <c r="I1371" s="40">
        <v>-176.7</v>
      </c>
      <c r="J1371" s="40">
        <v>-172.7</v>
      </c>
      <c r="K1371" s="40">
        <v>0</v>
      </c>
      <c r="L1371" s="40">
        <v>1</v>
      </c>
    </row>
    <row r="1372" spans="2:12" hidden="1" outlineLevel="2" x14ac:dyDescent="0.25">
      <c r="B1372" s="8">
        <v>1690858</v>
      </c>
      <c r="C1372" t="s">
        <v>1445</v>
      </c>
      <c r="D1372" s="281">
        <v>42080</v>
      </c>
      <c r="E1372" s="8">
        <v>859221</v>
      </c>
      <c r="F1372" s="13" t="s">
        <v>238</v>
      </c>
      <c r="G1372" s="284" t="s">
        <v>261</v>
      </c>
      <c r="H1372" s="40">
        <v>442</v>
      </c>
      <c r="I1372" s="40">
        <v>-206.13</v>
      </c>
      <c r="J1372" s="40">
        <v>-235.87</v>
      </c>
      <c r="K1372" s="40">
        <v>0</v>
      </c>
      <c r="L1372" s="40">
        <v>1</v>
      </c>
    </row>
    <row r="1373" spans="2:12" hidden="1" outlineLevel="2" x14ac:dyDescent="0.25">
      <c r="B1373" s="8">
        <v>1690858</v>
      </c>
      <c r="C1373" t="s">
        <v>1445</v>
      </c>
      <c r="D1373" s="281">
        <v>42081</v>
      </c>
      <c r="E1373" s="8">
        <v>859221</v>
      </c>
      <c r="F1373" s="13" t="s">
        <v>238</v>
      </c>
      <c r="G1373" s="284" t="s">
        <v>261</v>
      </c>
      <c r="H1373" s="40">
        <v>349.4</v>
      </c>
      <c r="I1373" s="40">
        <v>-176.7</v>
      </c>
      <c r="J1373" s="40">
        <v>-172.7</v>
      </c>
      <c r="K1373" s="40">
        <v>0</v>
      </c>
      <c r="L1373" s="40">
        <v>1</v>
      </c>
    </row>
    <row r="1374" spans="2:12" hidden="1" outlineLevel="2" x14ac:dyDescent="0.25">
      <c r="B1374" s="8">
        <v>1690858</v>
      </c>
      <c r="C1374" t="s">
        <v>1445</v>
      </c>
      <c r="D1374" s="281">
        <v>42082</v>
      </c>
      <c r="E1374" s="8">
        <v>859221</v>
      </c>
      <c r="F1374" s="13" t="s">
        <v>238</v>
      </c>
      <c r="G1374" s="284" t="s">
        <v>261</v>
      </c>
      <c r="H1374" s="40">
        <v>349.4</v>
      </c>
      <c r="I1374" s="40">
        <v>-176.7</v>
      </c>
      <c r="J1374" s="40">
        <v>-172.7</v>
      </c>
      <c r="K1374" s="40">
        <v>0</v>
      </c>
      <c r="L1374" s="40">
        <v>1</v>
      </c>
    </row>
    <row r="1375" spans="2:12" hidden="1" outlineLevel="2" x14ac:dyDescent="0.25">
      <c r="B1375" s="8">
        <v>1690858</v>
      </c>
      <c r="C1375" t="s">
        <v>1445</v>
      </c>
      <c r="D1375" s="281">
        <v>42083</v>
      </c>
      <c r="E1375" s="8">
        <v>859221</v>
      </c>
      <c r="F1375" s="13" t="s">
        <v>238</v>
      </c>
      <c r="G1375" s="284" t="s">
        <v>261</v>
      </c>
      <c r="H1375" s="40">
        <v>349.4</v>
      </c>
      <c r="I1375" s="40">
        <v>-176.7</v>
      </c>
      <c r="J1375" s="40">
        <v>-172.7</v>
      </c>
      <c r="K1375" s="40">
        <v>0</v>
      </c>
      <c r="L1375" s="40">
        <v>1</v>
      </c>
    </row>
    <row r="1376" spans="2:12" hidden="1" outlineLevel="2" x14ac:dyDescent="0.25">
      <c r="B1376" s="8">
        <v>1690858</v>
      </c>
      <c r="C1376" t="s">
        <v>1445</v>
      </c>
      <c r="D1376" s="281">
        <v>42086</v>
      </c>
      <c r="E1376" s="8">
        <v>859221</v>
      </c>
      <c r="F1376" s="13" t="s">
        <v>238</v>
      </c>
      <c r="G1376" s="284" t="s">
        <v>261</v>
      </c>
      <c r="H1376" s="40">
        <v>792.4</v>
      </c>
      <c r="I1376" s="40">
        <v>-206.13</v>
      </c>
      <c r="J1376" s="40">
        <v>-586.27</v>
      </c>
      <c r="K1376" s="40">
        <v>0</v>
      </c>
      <c r="L1376" s="40">
        <v>1</v>
      </c>
    </row>
    <row r="1377" spans="2:12" hidden="1" outlineLevel="2" x14ac:dyDescent="0.25">
      <c r="B1377" s="8">
        <v>1690858</v>
      </c>
      <c r="C1377" t="s">
        <v>1445</v>
      </c>
      <c r="D1377" s="281">
        <v>42089</v>
      </c>
      <c r="E1377" s="8">
        <v>859221</v>
      </c>
      <c r="F1377" s="13" t="s">
        <v>238</v>
      </c>
      <c r="G1377" s="284" t="s">
        <v>261</v>
      </c>
      <c r="H1377" s="40">
        <v>300</v>
      </c>
      <c r="I1377" s="40">
        <v>-352.01</v>
      </c>
      <c r="J1377" s="40">
        <v>52.01</v>
      </c>
      <c r="K1377" s="40">
        <v>0</v>
      </c>
      <c r="L1377" s="40">
        <v>1</v>
      </c>
    </row>
    <row r="1378" spans="2:12" hidden="1" outlineLevel="2" x14ac:dyDescent="0.25">
      <c r="B1378" s="8">
        <v>1690858</v>
      </c>
      <c r="C1378" t="s">
        <v>1445</v>
      </c>
      <c r="D1378" s="281">
        <v>42090</v>
      </c>
      <c r="E1378" s="8">
        <v>859221</v>
      </c>
      <c r="F1378" s="13" t="s">
        <v>238</v>
      </c>
      <c r="G1378" s="284" t="s">
        <v>261</v>
      </c>
      <c r="H1378" s="40">
        <v>300</v>
      </c>
      <c r="I1378" s="40">
        <v>-352.01</v>
      </c>
      <c r="J1378" s="40">
        <v>52.01</v>
      </c>
      <c r="K1378" s="40">
        <v>0</v>
      </c>
      <c r="L1378" s="40">
        <v>1</v>
      </c>
    </row>
    <row r="1379" spans="2:12" hidden="1" outlineLevel="2" x14ac:dyDescent="0.25">
      <c r="B1379" s="8">
        <v>1690858</v>
      </c>
      <c r="C1379" t="s">
        <v>1445</v>
      </c>
      <c r="D1379" s="281">
        <v>42093</v>
      </c>
      <c r="E1379" s="8">
        <v>859221</v>
      </c>
      <c r="F1379" s="13" t="s">
        <v>238</v>
      </c>
      <c r="G1379" s="284" t="s">
        <v>261</v>
      </c>
      <c r="H1379" s="40">
        <v>392.6</v>
      </c>
      <c r="I1379" s="40">
        <v>-352.01</v>
      </c>
      <c r="J1379" s="40">
        <v>-40.590000000000003</v>
      </c>
      <c r="K1379" s="40">
        <v>0</v>
      </c>
      <c r="L1379" s="40">
        <v>1</v>
      </c>
    </row>
    <row r="1380" spans="2:12" hidden="1" outlineLevel="2" x14ac:dyDescent="0.25">
      <c r="B1380" s="8">
        <v>1690858</v>
      </c>
      <c r="C1380" t="s">
        <v>1445</v>
      </c>
      <c r="D1380" s="281">
        <v>42094</v>
      </c>
      <c r="E1380" s="8">
        <v>859221</v>
      </c>
      <c r="F1380" s="13" t="s">
        <v>238</v>
      </c>
      <c r="G1380" s="284" t="s">
        <v>261</v>
      </c>
      <c r="H1380" s="40">
        <v>300</v>
      </c>
      <c r="I1380" s="40">
        <v>-352.01</v>
      </c>
      <c r="J1380" s="40">
        <v>52.01</v>
      </c>
      <c r="K1380" s="40">
        <v>0</v>
      </c>
      <c r="L1380" s="40">
        <v>1</v>
      </c>
    </row>
    <row r="1381" spans="2:12" hidden="1" outlineLevel="2" x14ac:dyDescent="0.25">
      <c r="B1381" s="8">
        <v>1690858</v>
      </c>
      <c r="C1381" t="s">
        <v>1445</v>
      </c>
      <c r="D1381" s="281">
        <v>42095</v>
      </c>
      <c r="E1381" s="8">
        <v>859221</v>
      </c>
      <c r="F1381" s="13" t="s">
        <v>238</v>
      </c>
      <c r="G1381" s="284" t="s">
        <v>261</v>
      </c>
      <c r="H1381" s="40">
        <v>743</v>
      </c>
      <c r="I1381" s="40">
        <v>-531.38</v>
      </c>
      <c r="J1381" s="40">
        <v>-211.62</v>
      </c>
      <c r="K1381" s="40">
        <v>0</v>
      </c>
      <c r="L1381" s="40">
        <v>1</v>
      </c>
    </row>
    <row r="1382" spans="2:12" hidden="1" outlineLevel="2" x14ac:dyDescent="0.25">
      <c r="B1382" s="8">
        <v>1690858</v>
      </c>
      <c r="C1382" t="s">
        <v>1445</v>
      </c>
      <c r="D1382" s="281">
        <v>42096</v>
      </c>
      <c r="E1382" s="8">
        <v>859221</v>
      </c>
      <c r="F1382" s="13" t="s">
        <v>238</v>
      </c>
      <c r="G1382" s="284" t="s">
        <v>261</v>
      </c>
      <c r="H1382" s="40">
        <v>300</v>
      </c>
      <c r="I1382" s="40">
        <v>-362.9</v>
      </c>
      <c r="J1382" s="40">
        <v>62.9</v>
      </c>
      <c r="K1382" s="40">
        <v>0</v>
      </c>
      <c r="L1382" s="40">
        <v>1</v>
      </c>
    </row>
    <row r="1383" spans="2:12" hidden="1" outlineLevel="2" x14ac:dyDescent="0.25">
      <c r="B1383" s="8">
        <v>1690858</v>
      </c>
      <c r="C1383" t="s">
        <v>1445</v>
      </c>
      <c r="D1383" s="281">
        <v>42097</v>
      </c>
      <c r="E1383" s="8">
        <v>859221</v>
      </c>
      <c r="F1383" s="13" t="s">
        <v>238</v>
      </c>
      <c r="G1383" s="284" t="s">
        <v>261</v>
      </c>
      <c r="H1383" s="40">
        <v>300</v>
      </c>
      <c r="I1383" s="40">
        <v>-362.9</v>
      </c>
      <c r="J1383" s="40">
        <v>62.9</v>
      </c>
      <c r="K1383" s="40">
        <v>0</v>
      </c>
      <c r="L1383" s="40">
        <v>1</v>
      </c>
    </row>
    <row r="1384" spans="2:12" hidden="1" outlineLevel="2" x14ac:dyDescent="0.25">
      <c r="B1384" s="8">
        <v>1690858</v>
      </c>
      <c r="C1384" t="s">
        <v>1445</v>
      </c>
      <c r="D1384" s="281">
        <v>42100</v>
      </c>
      <c r="E1384" s="8">
        <v>859221</v>
      </c>
      <c r="F1384" s="13" t="s">
        <v>238</v>
      </c>
      <c r="G1384" s="284" t="s">
        <v>261</v>
      </c>
      <c r="H1384" s="40">
        <v>300</v>
      </c>
      <c r="I1384" s="40">
        <v>-362.9</v>
      </c>
      <c r="J1384" s="40">
        <v>62.9</v>
      </c>
      <c r="K1384" s="40">
        <v>0</v>
      </c>
      <c r="L1384" s="40">
        <v>1</v>
      </c>
    </row>
    <row r="1385" spans="2:12" hidden="1" outlineLevel="2" x14ac:dyDescent="0.25">
      <c r="B1385" s="8">
        <v>1690858</v>
      </c>
      <c r="C1385" t="s">
        <v>1445</v>
      </c>
      <c r="D1385" s="281">
        <v>42101</v>
      </c>
      <c r="E1385" s="8">
        <v>859221</v>
      </c>
      <c r="F1385" s="13" t="s">
        <v>238</v>
      </c>
      <c r="G1385" s="284" t="s">
        <v>261</v>
      </c>
      <c r="H1385" s="40">
        <v>300</v>
      </c>
      <c r="I1385" s="40">
        <v>-362.9</v>
      </c>
      <c r="J1385" s="40">
        <v>62.9</v>
      </c>
      <c r="K1385" s="40">
        <v>0</v>
      </c>
      <c r="L1385" s="40">
        <v>1</v>
      </c>
    </row>
    <row r="1386" spans="2:12" s="279" customFormat="1" outlineLevel="1" collapsed="1" x14ac:dyDescent="0.25">
      <c r="B1386" s="280"/>
      <c r="D1386" s="285"/>
      <c r="E1386" s="280"/>
      <c r="F1386" s="319" t="s">
        <v>1506</v>
      </c>
      <c r="G1386" s="290" t="s">
        <v>261</v>
      </c>
      <c r="H1386" s="291">
        <f>SUBTOTAL(9,H1352:H1385)</f>
        <v>17913.259999999995</v>
      </c>
      <c r="I1386" s="291">
        <f>SUBTOTAL(9,I1352:I1385)</f>
        <v>-9711.4899999999961</v>
      </c>
      <c r="J1386" s="291">
        <f>SUBTOTAL(9,J1352:J1385)</f>
        <v>-8085.3499999999985</v>
      </c>
      <c r="K1386" s="291">
        <f>SUBTOTAL(9,K1352:K1385)</f>
        <v>116.42</v>
      </c>
      <c r="L1386" s="291">
        <f>SUBTOTAL(9,L1352:L1385)</f>
        <v>34</v>
      </c>
    </row>
    <row r="1387" spans="2:12" hidden="1" outlineLevel="2" x14ac:dyDescent="0.25">
      <c r="B1387" s="8">
        <v>791743</v>
      </c>
      <c r="C1387" t="s">
        <v>1369</v>
      </c>
      <c r="D1387" s="281">
        <v>42227</v>
      </c>
      <c r="E1387" s="8">
        <v>674180</v>
      </c>
      <c r="F1387" s="13" t="s">
        <v>248</v>
      </c>
      <c r="G1387" s="284" t="s">
        <v>283</v>
      </c>
      <c r="H1387" s="40">
        <v>1219.4000000000001</v>
      </c>
      <c r="I1387" s="40">
        <v>-343</v>
      </c>
      <c r="J1387" s="40">
        <v>-876.4</v>
      </c>
      <c r="K1387" s="40">
        <v>0</v>
      </c>
      <c r="L1387" s="40">
        <v>1</v>
      </c>
    </row>
    <row r="1388" spans="2:12" hidden="1" outlineLevel="2" x14ac:dyDescent="0.25">
      <c r="B1388" s="8">
        <v>791743</v>
      </c>
      <c r="C1388" t="s">
        <v>1369</v>
      </c>
      <c r="D1388" s="281">
        <v>42233</v>
      </c>
      <c r="E1388" s="8">
        <v>674180</v>
      </c>
      <c r="F1388" s="13" t="s">
        <v>248</v>
      </c>
      <c r="G1388" s="284" t="s">
        <v>283</v>
      </c>
      <c r="H1388" s="40">
        <v>636.20000000000005</v>
      </c>
      <c r="I1388" s="40">
        <v>-343</v>
      </c>
      <c r="J1388" s="40">
        <v>-293.2</v>
      </c>
      <c r="K1388" s="40">
        <v>0</v>
      </c>
      <c r="L1388" s="40">
        <v>1</v>
      </c>
    </row>
    <row r="1389" spans="2:12" hidden="1" outlineLevel="2" x14ac:dyDescent="0.25">
      <c r="B1389" s="8">
        <v>791743</v>
      </c>
      <c r="C1389" t="s">
        <v>1369</v>
      </c>
      <c r="D1389" s="281">
        <v>42234</v>
      </c>
      <c r="E1389" s="8">
        <v>674180</v>
      </c>
      <c r="F1389" s="13" t="s">
        <v>248</v>
      </c>
      <c r="G1389" s="284" t="s">
        <v>283</v>
      </c>
      <c r="H1389" s="40">
        <v>300</v>
      </c>
      <c r="I1389" s="40">
        <v>-300</v>
      </c>
      <c r="J1389" s="40">
        <v>0</v>
      </c>
      <c r="K1389" s="40">
        <v>0</v>
      </c>
      <c r="L1389" s="40">
        <v>1</v>
      </c>
    </row>
    <row r="1390" spans="2:12" hidden="1" outlineLevel="2" x14ac:dyDescent="0.25">
      <c r="B1390" s="8">
        <v>791743</v>
      </c>
      <c r="C1390" t="s">
        <v>1369</v>
      </c>
      <c r="D1390" s="281">
        <v>42237</v>
      </c>
      <c r="E1390" s="8">
        <v>674180</v>
      </c>
      <c r="F1390" s="13" t="s">
        <v>248</v>
      </c>
      <c r="G1390" s="284" t="s">
        <v>283</v>
      </c>
      <c r="H1390" s="40">
        <v>300</v>
      </c>
      <c r="I1390" s="40">
        <v>-300</v>
      </c>
      <c r="J1390" s="40">
        <v>0</v>
      </c>
      <c r="K1390" s="40">
        <v>0</v>
      </c>
      <c r="L1390" s="40">
        <v>1</v>
      </c>
    </row>
    <row r="1391" spans="2:12" hidden="1" outlineLevel="2" x14ac:dyDescent="0.25">
      <c r="B1391" s="8">
        <v>791743</v>
      </c>
      <c r="C1391" t="s">
        <v>1369</v>
      </c>
      <c r="D1391" s="281">
        <v>42240</v>
      </c>
      <c r="E1391" s="8">
        <v>674180</v>
      </c>
      <c r="F1391" s="13" t="s">
        <v>248</v>
      </c>
      <c r="G1391" s="284" t="s">
        <v>283</v>
      </c>
      <c r="H1391" s="40">
        <v>300</v>
      </c>
      <c r="I1391" s="40">
        <v>-300</v>
      </c>
      <c r="J1391" s="40">
        <v>0</v>
      </c>
      <c r="K1391" s="40">
        <v>0</v>
      </c>
      <c r="L1391" s="40">
        <v>1</v>
      </c>
    </row>
    <row r="1392" spans="2:12" hidden="1" outlineLevel="2" x14ac:dyDescent="0.25">
      <c r="B1392" s="8">
        <v>791743</v>
      </c>
      <c r="C1392" t="s">
        <v>1369</v>
      </c>
      <c r="D1392" s="281">
        <v>42241</v>
      </c>
      <c r="E1392" s="8">
        <v>674180</v>
      </c>
      <c r="F1392" s="13" t="s">
        <v>248</v>
      </c>
      <c r="G1392" s="284" t="s">
        <v>283</v>
      </c>
      <c r="H1392" s="40">
        <v>392.6</v>
      </c>
      <c r="I1392" s="40">
        <v>-343</v>
      </c>
      <c r="J1392" s="40">
        <v>-49.6</v>
      </c>
      <c r="K1392" s="40">
        <v>0</v>
      </c>
      <c r="L1392" s="40">
        <v>1</v>
      </c>
    </row>
    <row r="1393" spans="2:12" hidden="1" outlineLevel="2" x14ac:dyDescent="0.25">
      <c r="B1393" s="8">
        <v>791743</v>
      </c>
      <c r="C1393" t="s">
        <v>1369</v>
      </c>
      <c r="D1393" s="281">
        <v>42242</v>
      </c>
      <c r="E1393" s="8">
        <v>674180</v>
      </c>
      <c r="F1393" s="13" t="s">
        <v>248</v>
      </c>
      <c r="G1393" s="284" t="s">
        <v>283</v>
      </c>
      <c r="H1393" s="40">
        <v>743</v>
      </c>
      <c r="I1393" s="40">
        <v>-343</v>
      </c>
      <c r="J1393" s="40">
        <v>-400</v>
      </c>
      <c r="K1393" s="40">
        <v>0</v>
      </c>
      <c r="L1393" s="40">
        <v>1</v>
      </c>
    </row>
    <row r="1394" spans="2:12" hidden="1" outlineLevel="2" x14ac:dyDescent="0.25">
      <c r="B1394" s="8">
        <v>791743</v>
      </c>
      <c r="C1394" t="s">
        <v>1369</v>
      </c>
      <c r="D1394" s="281">
        <v>42243</v>
      </c>
      <c r="E1394" s="8">
        <v>674180</v>
      </c>
      <c r="F1394" s="13" t="s">
        <v>248</v>
      </c>
      <c r="G1394" s="284" t="s">
        <v>283</v>
      </c>
      <c r="H1394" s="40">
        <v>300</v>
      </c>
      <c r="I1394" s="40">
        <v>-300</v>
      </c>
      <c r="J1394" s="40">
        <v>0</v>
      </c>
      <c r="K1394" s="40">
        <v>0</v>
      </c>
      <c r="L1394" s="40">
        <v>1</v>
      </c>
    </row>
    <row r="1395" spans="2:12" hidden="1" outlineLevel="2" x14ac:dyDescent="0.25">
      <c r="B1395" s="8">
        <v>791743</v>
      </c>
      <c r="C1395" t="s">
        <v>1369</v>
      </c>
      <c r="D1395" s="281">
        <v>42244</v>
      </c>
      <c r="E1395" s="8">
        <v>674180</v>
      </c>
      <c r="F1395" s="13" t="s">
        <v>248</v>
      </c>
      <c r="G1395" s="284" t="s">
        <v>283</v>
      </c>
      <c r="H1395" s="40">
        <v>300</v>
      </c>
      <c r="I1395" s="40">
        <v>-300</v>
      </c>
      <c r="J1395" s="40">
        <v>0</v>
      </c>
      <c r="K1395" s="40">
        <v>0</v>
      </c>
      <c r="L1395" s="40">
        <v>1</v>
      </c>
    </row>
    <row r="1396" spans="2:12" hidden="1" outlineLevel="2" x14ac:dyDescent="0.25">
      <c r="B1396" s="8">
        <v>791743</v>
      </c>
      <c r="C1396" t="s">
        <v>1369</v>
      </c>
      <c r="D1396" s="281">
        <v>42248</v>
      </c>
      <c r="E1396" s="8">
        <v>674180</v>
      </c>
      <c r="F1396" s="13" t="s">
        <v>248</v>
      </c>
      <c r="G1396" s="284" t="s">
        <v>283</v>
      </c>
      <c r="H1396" s="40">
        <v>92.6</v>
      </c>
      <c r="I1396" s="40">
        <v>-92.6</v>
      </c>
      <c r="J1396" s="40">
        <v>0</v>
      </c>
      <c r="K1396" s="40">
        <v>0</v>
      </c>
      <c r="L1396" s="40">
        <v>1</v>
      </c>
    </row>
    <row r="1397" spans="2:12" hidden="1" outlineLevel="2" x14ac:dyDescent="0.25">
      <c r="B1397" s="8">
        <v>791743</v>
      </c>
      <c r="C1397" t="s">
        <v>1369</v>
      </c>
      <c r="D1397" s="281">
        <v>42249</v>
      </c>
      <c r="E1397" s="8">
        <v>674180</v>
      </c>
      <c r="F1397" s="13" t="s">
        <v>248</v>
      </c>
      <c r="G1397" s="284" t="s">
        <v>283</v>
      </c>
      <c r="H1397" s="40">
        <v>443</v>
      </c>
      <c r="I1397" s="40">
        <v>-343</v>
      </c>
      <c r="J1397" s="40">
        <v>-100</v>
      </c>
      <c r="K1397" s="40">
        <v>0</v>
      </c>
      <c r="L1397" s="40">
        <v>1</v>
      </c>
    </row>
    <row r="1398" spans="2:12" hidden="1" outlineLevel="2" x14ac:dyDescent="0.25">
      <c r="B1398" s="8">
        <v>791743</v>
      </c>
      <c r="C1398" t="s">
        <v>1369</v>
      </c>
      <c r="D1398" s="281">
        <v>42256</v>
      </c>
      <c r="E1398" s="8">
        <v>674180</v>
      </c>
      <c r="F1398" s="13" t="s">
        <v>248</v>
      </c>
      <c r="G1398" s="284" t="s">
        <v>283</v>
      </c>
      <c r="H1398" s="40">
        <v>835.6</v>
      </c>
      <c r="I1398" s="40">
        <v>-343</v>
      </c>
      <c r="J1398" s="40">
        <v>-492.6</v>
      </c>
      <c r="K1398" s="40">
        <v>0</v>
      </c>
      <c r="L1398" s="40">
        <v>1</v>
      </c>
    </row>
    <row r="1399" spans="2:12" hidden="1" outlineLevel="2" x14ac:dyDescent="0.25">
      <c r="B1399" s="8">
        <v>791743</v>
      </c>
      <c r="C1399" t="s">
        <v>1369</v>
      </c>
      <c r="D1399" s="281">
        <v>42258</v>
      </c>
      <c r="E1399" s="8">
        <v>674180</v>
      </c>
      <c r="F1399" s="13" t="s">
        <v>248</v>
      </c>
      <c r="G1399" s="284" t="s">
        <v>283</v>
      </c>
      <c r="H1399" s="40">
        <v>1306</v>
      </c>
      <c r="I1399" s="40">
        <v>-343</v>
      </c>
      <c r="J1399" s="40">
        <v>-963</v>
      </c>
      <c r="K1399" s="40">
        <v>0</v>
      </c>
      <c r="L1399" s="40">
        <v>1</v>
      </c>
    </row>
    <row r="1400" spans="2:12" hidden="1" outlineLevel="2" x14ac:dyDescent="0.25">
      <c r="B1400" s="8">
        <v>791743</v>
      </c>
      <c r="C1400" t="s">
        <v>1369</v>
      </c>
      <c r="D1400" s="281">
        <v>42263</v>
      </c>
      <c r="E1400" s="8">
        <v>674180</v>
      </c>
      <c r="F1400" s="13" t="s">
        <v>248</v>
      </c>
      <c r="G1400" s="284" t="s">
        <v>283</v>
      </c>
      <c r="H1400" s="40">
        <v>92.6</v>
      </c>
      <c r="I1400" s="40">
        <v>-92.6</v>
      </c>
      <c r="J1400" s="40">
        <v>0</v>
      </c>
      <c r="K1400" s="40">
        <v>0</v>
      </c>
      <c r="L1400" s="40">
        <v>1</v>
      </c>
    </row>
    <row r="1401" spans="2:12" hidden="1" outlineLevel="2" x14ac:dyDescent="0.25">
      <c r="B1401" s="8">
        <v>791743</v>
      </c>
      <c r="C1401" t="s">
        <v>1369</v>
      </c>
      <c r="D1401" s="281">
        <v>42268</v>
      </c>
      <c r="E1401" s="8">
        <v>674180</v>
      </c>
      <c r="F1401" s="13" t="s">
        <v>248</v>
      </c>
      <c r="G1401" s="284" t="s">
        <v>283</v>
      </c>
      <c r="H1401" s="40">
        <v>300</v>
      </c>
      <c r="I1401" s="40">
        <v>-300</v>
      </c>
      <c r="J1401" s="40">
        <v>0</v>
      </c>
      <c r="K1401" s="40">
        <v>0</v>
      </c>
      <c r="L1401" s="40">
        <v>1</v>
      </c>
    </row>
    <row r="1402" spans="2:12" hidden="1" outlineLevel="2" x14ac:dyDescent="0.25">
      <c r="B1402" s="8">
        <v>791743</v>
      </c>
      <c r="C1402" t="s">
        <v>1369</v>
      </c>
      <c r="D1402" s="281">
        <v>42269</v>
      </c>
      <c r="E1402" s="8">
        <v>674180</v>
      </c>
      <c r="F1402" s="13" t="s">
        <v>248</v>
      </c>
      <c r="G1402" s="284" t="s">
        <v>283</v>
      </c>
      <c r="H1402" s="40">
        <v>443</v>
      </c>
      <c r="I1402" s="40">
        <v>-343</v>
      </c>
      <c r="J1402" s="40">
        <v>-100</v>
      </c>
      <c r="K1402" s="40">
        <v>0</v>
      </c>
      <c r="L1402" s="40">
        <v>1</v>
      </c>
    </row>
    <row r="1403" spans="2:12" hidden="1" outlineLevel="2" x14ac:dyDescent="0.25">
      <c r="B1403" s="8">
        <v>791743</v>
      </c>
      <c r="C1403" t="s">
        <v>1369</v>
      </c>
      <c r="D1403" s="281">
        <v>42272</v>
      </c>
      <c r="E1403" s="8">
        <v>674180</v>
      </c>
      <c r="F1403" s="13" t="s">
        <v>248</v>
      </c>
      <c r="G1403" s="284" t="s">
        <v>283</v>
      </c>
      <c r="H1403" s="40">
        <v>636.20000000000005</v>
      </c>
      <c r="I1403" s="40">
        <v>-343</v>
      </c>
      <c r="J1403" s="40">
        <v>-293.2</v>
      </c>
      <c r="K1403" s="40">
        <v>0</v>
      </c>
      <c r="L1403" s="40">
        <v>1</v>
      </c>
    </row>
    <row r="1404" spans="2:12" hidden="1" outlineLevel="2" x14ac:dyDescent="0.25">
      <c r="B1404" s="8">
        <v>791743</v>
      </c>
      <c r="C1404" t="s">
        <v>1369</v>
      </c>
      <c r="D1404" s="281">
        <v>42279</v>
      </c>
      <c r="E1404" s="8">
        <v>674180</v>
      </c>
      <c r="F1404" s="13" t="s">
        <v>248</v>
      </c>
      <c r="G1404" s="284" t="s">
        <v>283</v>
      </c>
      <c r="H1404" s="40">
        <v>443</v>
      </c>
      <c r="I1404" s="40">
        <v>-343</v>
      </c>
      <c r="J1404" s="40">
        <v>-100</v>
      </c>
      <c r="K1404" s="40">
        <v>0</v>
      </c>
      <c r="L1404" s="40">
        <v>1</v>
      </c>
    </row>
    <row r="1405" spans="2:12" hidden="1" outlineLevel="2" x14ac:dyDescent="0.25">
      <c r="B1405" s="8">
        <v>791743</v>
      </c>
      <c r="C1405" t="s">
        <v>1369</v>
      </c>
      <c r="D1405" s="281">
        <v>42297</v>
      </c>
      <c r="E1405" s="8">
        <v>674180</v>
      </c>
      <c r="F1405" s="13" t="s">
        <v>248</v>
      </c>
      <c r="G1405" s="284" t="s">
        <v>283</v>
      </c>
      <c r="H1405" s="40">
        <v>300</v>
      </c>
      <c r="I1405" s="40">
        <v>-300</v>
      </c>
      <c r="J1405" s="40">
        <v>0</v>
      </c>
      <c r="K1405" s="40">
        <v>0</v>
      </c>
      <c r="L1405" s="40">
        <v>1</v>
      </c>
    </row>
    <row r="1406" spans="2:12" hidden="1" outlineLevel="2" x14ac:dyDescent="0.25">
      <c r="B1406" s="8">
        <v>791743</v>
      </c>
      <c r="C1406" t="s">
        <v>1369</v>
      </c>
      <c r="D1406" s="281">
        <v>42298</v>
      </c>
      <c r="E1406" s="8">
        <v>674180</v>
      </c>
      <c r="F1406" s="13" t="s">
        <v>248</v>
      </c>
      <c r="G1406" s="284" t="s">
        <v>283</v>
      </c>
      <c r="H1406" s="40">
        <v>443</v>
      </c>
      <c r="I1406" s="40">
        <v>-343</v>
      </c>
      <c r="J1406" s="40">
        <v>-100</v>
      </c>
      <c r="K1406" s="40">
        <v>0</v>
      </c>
      <c r="L1406" s="40">
        <v>1</v>
      </c>
    </row>
    <row r="1407" spans="2:12" hidden="1" outlineLevel="2" x14ac:dyDescent="0.25">
      <c r="B1407" s="8">
        <v>791743</v>
      </c>
      <c r="C1407" t="s">
        <v>1369</v>
      </c>
      <c r="D1407" s="281">
        <v>42299</v>
      </c>
      <c r="E1407" s="8">
        <v>674180</v>
      </c>
      <c r="F1407" s="13" t="s">
        <v>248</v>
      </c>
      <c r="G1407" s="284" t="s">
        <v>283</v>
      </c>
      <c r="H1407" s="40">
        <v>300</v>
      </c>
      <c r="I1407" s="40">
        <v>-300</v>
      </c>
      <c r="J1407" s="40">
        <v>0</v>
      </c>
      <c r="K1407" s="40">
        <v>0</v>
      </c>
      <c r="L1407" s="40">
        <v>1</v>
      </c>
    </row>
    <row r="1408" spans="2:12" s="279" customFormat="1" outlineLevel="1" collapsed="1" x14ac:dyDescent="0.25">
      <c r="B1408" s="280"/>
      <c r="D1408" s="285"/>
      <c r="E1408" s="280"/>
      <c r="F1408" s="319" t="s">
        <v>1507</v>
      </c>
      <c r="G1408" s="290" t="s">
        <v>283</v>
      </c>
      <c r="H1408" s="291">
        <f>SUBTOTAL(9,H1387:H1407)</f>
        <v>10126.200000000003</v>
      </c>
      <c r="I1408" s="291">
        <f>SUBTOTAL(9,I1387:I1407)</f>
        <v>-6358.2</v>
      </c>
      <c r="J1408" s="291">
        <f>SUBTOTAL(9,J1387:J1407)</f>
        <v>-3767.9999999999995</v>
      </c>
      <c r="K1408" s="291">
        <f>SUBTOTAL(9,K1387:K1407)</f>
        <v>0</v>
      </c>
      <c r="L1408" s="291">
        <f>SUBTOTAL(9,L1387:L1407)</f>
        <v>21</v>
      </c>
    </row>
    <row r="1409" spans="2:12" hidden="1" outlineLevel="2" x14ac:dyDescent="0.25">
      <c r="B1409" s="8">
        <v>1086067</v>
      </c>
      <c r="C1409" t="s">
        <v>1385</v>
      </c>
      <c r="D1409" s="281">
        <v>42006</v>
      </c>
      <c r="E1409" s="8">
        <v>943161</v>
      </c>
      <c r="F1409" s="13" t="s">
        <v>38</v>
      </c>
      <c r="G1409" s="284" t="s">
        <v>260</v>
      </c>
      <c r="H1409" s="40">
        <v>442</v>
      </c>
      <c r="I1409" s="40">
        <v>-206.66</v>
      </c>
      <c r="J1409" s="40">
        <v>-235.34</v>
      </c>
      <c r="K1409" s="40">
        <v>0</v>
      </c>
      <c r="L1409" s="40">
        <v>1</v>
      </c>
    </row>
    <row r="1410" spans="2:12" hidden="1" outlineLevel="2" x14ac:dyDescent="0.25">
      <c r="B1410" s="8">
        <v>1401989</v>
      </c>
      <c r="C1410" t="s">
        <v>1411</v>
      </c>
      <c r="D1410" s="281">
        <v>42009</v>
      </c>
      <c r="E1410" s="8">
        <v>946904</v>
      </c>
      <c r="F1410" s="13" t="s">
        <v>38</v>
      </c>
      <c r="G1410" s="284" t="s">
        <v>260</v>
      </c>
      <c r="H1410" s="40">
        <v>2509.4</v>
      </c>
      <c r="I1410" s="40">
        <v>-477.32</v>
      </c>
      <c r="J1410" s="40">
        <v>-1910.31</v>
      </c>
      <c r="K1410" s="40">
        <v>121.77</v>
      </c>
      <c r="L1410" s="40">
        <v>1</v>
      </c>
    </row>
    <row r="1411" spans="2:12" hidden="1" outlineLevel="2" x14ac:dyDescent="0.25">
      <c r="B1411" s="8">
        <v>929956</v>
      </c>
      <c r="C1411" t="s">
        <v>1378</v>
      </c>
      <c r="D1411" s="281">
        <v>42009</v>
      </c>
      <c r="E1411" s="8">
        <v>361441</v>
      </c>
      <c r="F1411" s="13" t="s">
        <v>38</v>
      </c>
      <c r="G1411" s="284" t="s">
        <v>260</v>
      </c>
      <c r="H1411" s="40">
        <v>792.4</v>
      </c>
      <c r="I1411" s="40">
        <v>-92.83</v>
      </c>
      <c r="J1411" s="40">
        <v>-658.59</v>
      </c>
      <c r="K1411" s="40">
        <v>40.98</v>
      </c>
      <c r="L1411" s="40">
        <v>1</v>
      </c>
    </row>
    <row r="1412" spans="2:12" hidden="1" outlineLevel="2" x14ac:dyDescent="0.25">
      <c r="B1412" s="8">
        <v>1086067</v>
      </c>
      <c r="C1412" t="s">
        <v>1385</v>
      </c>
      <c r="D1412" s="281">
        <v>42009</v>
      </c>
      <c r="E1412" s="8">
        <v>943161</v>
      </c>
      <c r="F1412" s="13" t="s">
        <v>38</v>
      </c>
      <c r="G1412" s="284" t="s">
        <v>260</v>
      </c>
      <c r="H1412" s="40">
        <v>792.4</v>
      </c>
      <c r="I1412" s="40">
        <v>-25</v>
      </c>
      <c r="J1412" s="40">
        <v>-767.4</v>
      </c>
      <c r="K1412" s="40">
        <v>0</v>
      </c>
      <c r="L1412" s="40">
        <v>1</v>
      </c>
    </row>
    <row r="1413" spans="2:12" hidden="1" outlineLevel="2" x14ac:dyDescent="0.25">
      <c r="B1413" s="8">
        <v>1401989</v>
      </c>
      <c r="C1413" t="s">
        <v>1411</v>
      </c>
      <c r="D1413" s="281">
        <v>42010</v>
      </c>
      <c r="E1413" s="8">
        <v>946904</v>
      </c>
      <c r="F1413" s="13" t="s">
        <v>38</v>
      </c>
      <c r="G1413" s="284" t="s">
        <v>260</v>
      </c>
      <c r="H1413" s="40">
        <v>2509.4</v>
      </c>
      <c r="I1413" s="40">
        <v>-477.32</v>
      </c>
      <c r="J1413" s="40">
        <v>-1910.31</v>
      </c>
      <c r="K1413" s="40">
        <v>121.77</v>
      </c>
      <c r="L1413" s="40">
        <v>1</v>
      </c>
    </row>
    <row r="1414" spans="2:12" hidden="1" outlineLevel="2" x14ac:dyDescent="0.25">
      <c r="B1414" s="8">
        <v>1086067</v>
      </c>
      <c r="C1414" t="s">
        <v>1385</v>
      </c>
      <c r="D1414" s="281">
        <v>42010</v>
      </c>
      <c r="E1414" s="8">
        <v>943161</v>
      </c>
      <c r="F1414" s="13" t="s">
        <v>38</v>
      </c>
      <c r="G1414" s="284" t="s">
        <v>260</v>
      </c>
      <c r="H1414" s="40">
        <v>349.4</v>
      </c>
      <c r="I1414" s="40">
        <v>-206.66</v>
      </c>
      <c r="J1414" s="40">
        <v>-142.74</v>
      </c>
      <c r="K1414" s="40">
        <v>0</v>
      </c>
      <c r="L1414" s="40">
        <v>1</v>
      </c>
    </row>
    <row r="1415" spans="2:12" hidden="1" outlineLevel="2" x14ac:dyDescent="0.25">
      <c r="B1415" s="8">
        <v>1401989</v>
      </c>
      <c r="C1415" t="s">
        <v>1411</v>
      </c>
      <c r="D1415" s="281">
        <v>42011</v>
      </c>
      <c r="E1415" s="8">
        <v>946904</v>
      </c>
      <c r="F1415" s="13" t="s">
        <v>38</v>
      </c>
      <c r="G1415" s="284" t="s">
        <v>260</v>
      </c>
      <c r="H1415" s="40">
        <v>2952.4</v>
      </c>
      <c r="I1415" s="40">
        <v>-133.81</v>
      </c>
      <c r="J1415" s="40">
        <v>-2818.59</v>
      </c>
      <c r="K1415" s="40">
        <v>0</v>
      </c>
      <c r="L1415" s="40">
        <v>1</v>
      </c>
    </row>
    <row r="1416" spans="2:12" hidden="1" outlineLevel="2" x14ac:dyDescent="0.25">
      <c r="B1416" s="8">
        <v>1401989</v>
      </c>
      <c r="C1416" t="s">
        <v>1411</v>
      </c>
      <c r="D1416" s="281">
        <v>42012</v>
      </c>
      <c r="E1416" s="8">
        <v>946904</v>
      </c>
      <c r="F1416" s="13" t="s">
        <v>38</v>
      </c>
      <c r="G1416" s="284" t="s">
        <v>260</v>
      </c>
      <c r="H1416" s="40">
        <v>2509.4</v>
      </c>
      <c r="I1416" s="40">
        <v>-477.32</v>
      </c>
      <c r="J1416" s="40">
        <v>-1910.31</v>
      </c>
      <c r="K1416" s="40">
        <v>121.77</v>
      </c>
      <c r="L1416" s="40">
        <v>1</v>
      </c>
    </row>
    <row r="1417" spans="2:12" hidden="1" outlineLevel="2" x14ac:dyDescent="0.25">
      <c r="B1417" s="8">
        <v>1086067</v>
      </c>
      <c r="C1417" t="s">
        <v>1385</v>
      </c>
      <c r="D1417" s="281">
        <v>42012</v>
      </c>
      <c r="E1417" s="8">
        <v>943161</v>
      </c>
      <c r="F1417" s="13" t="s">
        <v>38</v>
      </c>
      <c r="G1417" s="284" t="s">
        <v>260</v>
      </c>
      <c r="H1417" s="40">
        <v>349.4</v>
      </c>
      <c r="I1417" s="40">
        <v>-206.66</v>
      </c>
      <c r="J1417" s="40">
        <v>-142.74</v>
      </c>
      <c r="K1417" s="40">
        <v>0</v>
      </c>
      <c r="L1417" s="40">
        <v>1</v>
      </c>
    </row>
    <row r="1418" spans="2:12" hidden="1" outlineLevel="2" x14ac:dyDescent="0.25">
      <c r="B1418" s="8">
        <v>1401989</v>
      </c>
      <c r="C1418" t="s">
        <v>1411</v>
      </c>
      <c r="D1418" s="281">
        <v>42013</v>
      </c>
      <c r="E1418" s="8">
        <v>946904</v>
      </c>
      <c r="F1418" s="13" t="s">
        <v>38</v>
      </c>
      <c r="G1418" s="284" t="s">
        <v>260</v>
      </c>
      <c r="H1418" s="40">
        <v>2509.4</v>
      </c>
      <c r="I1418" s="40">
        <v>-477.32</v>
      </c>
      <c r="J1418" s="40">
        <v>-1910.31</v>
      </c>
      <c r="K1418" s="40">
        <v>121.77</v>
      </c>
      <c r="L1418" s="40">
        <v>1</v>
      </c>
    </row>
    <row r="1419" spans="2:12" hidden="1" outlineLevel="2" x14ac:dyDescent="0.25">
      <c r="B1419" s="8">
        <v>1086067</v>
      </c>
      <c r="C1419" t="s">
        <v>1385</v>
      </c>
      <c r="D1419" s="281">
        <v>42013</v>
      </c>
      <c r="E1419" s="8">
        <v>943161</v>
      </c>
      <c r="F1419" s="13" t="s">
        <v>38</v>
      </c>
      <c r="G1419" s="284" t="s">
        <v>260</v>
      </c>
      <c r="H1419" s="40">
        <v>349.4</v>
      </c>
      <c r="I1419" s="40">
        <v>-206.66</v>
      </c>
      <c r="J1419" s="40">
        <v>-142.74</v>
      </c>
      <c r="K1419" s="40">
        <v>0</v>
      </c>
      <c r="L1419" s="40">
        <v>1</v>
      </c>
    </row>
    <row r="1420" spans="2:12" hidden="1" outlineLevel="2" x14ac:dyDescent="0.25">
      <c r="B1420" s="8">
        <v>1086067</v>
      </c>
      <c r="C1420" t="s">
        <v>1385</v>
      </c>
      <c r="D1420" s="281">
        <v>42016</v>
      </c>
      <c r="E1420" s="8">
        <v>943161</v>
      </c>
      <c r="F1420" s="13" t="s">
        <v>38</v>
      </c>
      <c r="G1420" s="284" t="s">
        <v>260</v>
      </c>
      <c r="H1420" s="40">
        <v>349.4</v>
      </c>
      <c r="I1420" s="40">
        <v>-477.32</v>
      </c>
      <c r="J1420" s="40">
        <v>127.92</v>
      </c>
      <c r="K1420" s="40">
        <v>0</v>
      </c>
      <c r="L1420" s="40">
        <v>1</v>
      </c>
    </row>
    <row r="1421" spans="2:12" hidden="1" outlineLevel="2" x14ac:dyDescent="0.25">
      <c r="B1421" s="8">
        <v>1401989</v>
      </c>
      <c r="C1421" t="s">
        <v>1411</v>
      </c>
      <c r="D1421" s="281">
        <v>42016</v>
      </c>
      <c r="E1421" s="8">
        <v>946904</v>
      </c>
      <c r="F1421" s="13" t="s">
        <v>38</v>
      </c>
      <c r="G1421" s="284" t="s">
        <v>260</v>
      </c>
      <c r="H1421" s="40">
        <v>2509.4</v>
      </c>
      <c r="I1421" s="40">
        <v>-477.32</v>
      </c>
      <c r="J1421" s="40">
        <v>-1910.31</v>
      </c>
      <c r="K1421" s="40">
        <v>121.77</v>
      </c>
      <c r="L1421" s="40">
        <v>1</v>
      </c>
    </row>
    <row r="1422" spans="2:12" hidden="1" outlineLevel="2" x14ac:dyDescent="0.25">
      <c r="B1422" s="8">
        <v>1401989</v>
      </c>
      <c r="C1422" t="s">
        <v>1411</v>
      </c>
      <c r="D1422" s="281">
        <v>42017</v>
      </c>
      <c r="E1422" s="8">
        <v>946904</v>
      </c>
      <c r="F1422" s="13" t="s">
        <v>38</v>
      </c>
      <c r="G1422" s="284" t="s">
        <v>260</v>
      </c>
      <c r="H1422" s="40">
        <v>3137.6</v>
      </c>
      <c r="I1422" s="40">
        <v>-133.83000000000001</v>
      </c>
      <c r="J1422" s="40">
        <v>-3003.77</v>
      </c>
      <c r="K1422" s="40">
        <v>0</v>
      </c>
      <c r="L1422" s="40">
        <v>1</v>
      </c>
    </row>
    <row r="1423" spans="2:12" hidden="1" outlineLevel="2" x14ac:dyDescent="0.25">
      <c r="B1423" s="8">
        <v>1086067</v>
      </c>
      <c r="C1423" t="s">
        <v>1385</v>
      </c>
      <c r="D1423" s="281">
        <v>42017</v>
      </c>
      <c r="E1423" s="8">
        <v>943161</v>
      </c>
      <c r="F1423" s="13" t="s">
        <v>38</v>
      </c>
      <c r="G1423" s="284" t="s">
        <v>260</v>
      </c>
      <c r="H1423" s="40">
        <v>792.4</v>
      </c>
      <c r="I1423" s="40">
        <v>-110.09</v>
      </c>
      <c r="J1423" s="40">
        <v>-682.31</v>
      </c>
      <c r="K1423" s="40">
        <v>0</v>
      </c>
      <c r="L1423" s="40">
        <v>1</v>
      </c>
    </row>
    <row r="1424" spans="2:12" hidden="1" outlineLevel="2" x14ac:dyDescent="0.25">
      <c r="B1424" s="8">
        <v>1086067</v>
      </c>
      <c r="C1424" t="s">
        <v>1385</v>
      </c>
      <c r="D1424" s="281">
        <v>42018</v>
      </c>
      <c r="E1424" s="8">
        <v>943161</v>
      </c>
      <c r="F1424" s="13" t="s">
        <v>38</v>
      </c>
      <c r="G1424" s="284" t="s">
        <v>260</v>
      </c>
      <c r="H1424" s="40">
        <v>1793.23</v>
      </c>
      <c r="I1424" s="40">
        <v>-290.31</v>
      </c>
      <c r="J1424" s="40">
        <v>-1502.92</v>
      </c>
      <c r="K1424" s="40">
        <v>0</v>
      </c>
      <c r="L1424" s="40">
        <v>1</v>
      </c>
    </row>
    <row r="1425" spans="2:12" hidden="1" outlineLevel="2" x14ac:dyDescent="0.25">
      <c r="B1425" s="8">
        <v>1401989</v>
      </c>
      <c r="C1425" t="s">
        <v>1411</v>
      </c>
      <c r="D1425" s="281">
        <v>42019</v>
      </c>
      <c r="E1425" s="8">
        <v>946904</v>
      </c>
      <c r="F1425" s="13" t="s">
        <v>38</v>
      </c>
      <c r="G1425" s="284" t="s">
        <v>260</v>
      </c>
      <c r="H1425" s="40">
        <v>2509.4</v>
      </c>
      <c r="I1425" s="40">
        <v>-477.32</v>
      </c>
      <c r="J1425" s="40">
        <v>-1910.31</v>
      </c>
      <c r="K1425" s="40">
        <v>121.77</v>
      </c>
      <c r="L1425" s="40">
        <v>1</v>
      </c>
    </row>
    <row r="1426" spans="2:12" hidden="1" outlineLevel="2" x14ac:dyDescent="0.25">
      <c r="B1426" s="8">
        <v>1086067</v>
      </c>
      <c r="C1426" t="s">
        <v>1385</v>
      </c>
      <c r="D1426" s="281">
        <v>42019</v>
      </c>
      <c r="E1426" s="8">
        <v>943161</v>
      </c>
      <c r="F1426" s="13" t="s">
        <v>38</v>
      </c>
      <c r="G1426" s="284" t="s">
        <v>260</v>
      </c>
      <c r="H1426" s="40">
        <v>349.4</v>
      </c>
      <c r="I1426" s="40">
        <v>-206.66</v>
      </c>
      <c r="J1426" s="40">
        <v>-142.74</v>
      </c>
      <c r="K1426" s="40">
        <v>0</v>
      </c>
      <c r="L1426" s="40">
        <v>1</v>
      </c>
    </row>
    <row r="1427" spans="2:12" hidden="1" outlineLevel="2" x14ac:dyDescent="0.25">
      <c r="B1427" s="8">
        <v>1401989</v>
      </c>
      <c r="C1427" t="s">
        <v>1411</v>
      </c>
      <c r="D1427" s="281">
        <v>42020</v>
      </c>
      <c r="E1427" s="8">
        <v>946904</v>
      </c>
      <c r="F1427" s="13" t="s">
        <v>38</v>
      </c>
      <c r="G1427" s="284" t="s">
        <v>260</v>
      </c>
      <c r="H1427" s="40">
        <v>2509.4</v>
      </c>
      <c r="I1427" s="40">
        <v>-477.32</v>
      </c>
      <c r="J1427" s="40">
        <v>-1910.31</v>
      </c>
      <c r="K1427" s="40">
        <v>121.77</v>
      </c>
      <c r="L1427" s="40">
        <v>1</v>
      </c>
    </row>
    <row r="1428" spans="2:12" hidden="1" outlineLevel="2" x14ac:dyDescent="0.25">
      <c r="B1428" s="8">
        <v>1086067</v>
      </c>
      <c r="C1428" t="s">
        <v>1385</v>
      </c>
      <c r="D1428" s="281">
        <v>42020</v>
      </c>
      <c r="E1428" s="8">
        <v>943161</v>
      </c>
      <c r="F1428" s="13" t="s">
        <v>38</v>
      </c>
      <c r="G1428" s="284" t="s">
        <v>260</v>
      </c>
      <c r="H1428" s="40">
        <v>349.4</v>
      </c>
      <c r="I1428" s="40">
        <v>-228.82</v>
      </c>
      <c r="J1428" s="40">
        <v>-142.74</v>
      </c>
      <c r="K1428" s="40">
        <v>-22.16</v>
      </c>
      <c r="L1428" s="40">
        <v>1</v>
      </c>
    </row>
    <row r="1429" spans="2:12" hidden="1" outlineLevel="2" x14ac:dyDescent="0.25">
      <c r="B1429" s="8">
        <v>1401989</v>
      </c>
      <c r="C1429" t="s">
        <v>1411</v>
      </c>
      <c r="D1429" s="281">
        <v>42024</v>
      </c>
      <c r="E1429" s="8">
        <v>946904</v>
      </c>
      <c r="F1429" s="13" t="s">
        <v>38</v>
      </c>
      <c r="G1429" s="284" t="s">
        <v>260</v>
      </c>
      <c r="H1429" s="40">
        <v>2509.4</v>
      </c>
      <c r="I1429" s="40">
        <v>-477.32</v>
      </c>
      <c r="J1429" s="40">
        <v>-1910.31</v>
      </c>
      <c r="K1429" s="40">
        <v>121.77</v>
      </c>
      <c r="L1429" s="40">
        <v>1</v>
      </c>
    </row>
    <row r="1430" spans="2:12" hidden="1" outlineLevel="2" x14ac:dyDescent="0.25">
      <c r="B1430" s="8">
        <v>1086067</v>
      </c>
      <c r="C1430" t="s">
        <v>1385</v>
      </c>
      <c r="D1430" s="281">
        <v>42024</v>
      </c>
      <c r="E1430" s="8">
        <v>943161</v>
      </c>
      <c r="F1430" s="13" t="s">
        <v>38</v>
      </c>
      <c r="G1430" s="284" t="s">
        <v>260</v>
      </c>
      <c r="H1430" s="40">
        <v>349.4</v>
      </c>
      <c r="I1430" s="40">
        <v>-206.66</v>
      </c>
      <c r="J1430" s="40">
        <v>-142.74</v>
      </c>
      <c r="K1430" s="40">
        <v>0</v>
      </c>
      <c r="L1430" s="40">
        <v>1</v>
      </c>
    </row>
    <row r="1431" spans="2:12" hidden="1" outlineLevel="2" x14ac:dyDescent="0.25">
      <c r="B1431" s="8">
        <v>1401989</v>
      </c>
      <c r="C1431" t="s">
        <v>1411</v>
      </c>
      <c r="D1431" s="281">
        <v>42025</v>
      </c>
      <c r="E1431" s="8">
        <v>946904</v>
      </c>
      <c r="F1431" s="13" t="s">
        <v>38</v>
      </c>
      <c r="G1431" s="284" t="s">
        <v>260</v>
      </c>
      <c r="H1431" s="40">
        <v>3045</v>
      </c>
      <c r="I1431" s="40">
        <v>-570.15</v>
      </c>
      <c r="J1431" s="40">
        <v>-2312.1</v>
      </c>
      <c r="K1431" s="40">
        <v>162.75</v>
      </c>
      <c r="L1431" s="40">
        <v>1</v>
      </c>
    </row>
    <row r="1432" spans="2:12" hidden="1" outlineLevel="2" x14ac:dyDescent="0.25">
      <c r="B1432" s="8">
        <v>1086067</v>
      </c>
      <c r="C1432" t="s">
        <v>1385</v>
      </c>
      <c r="D1432" s="281">
        <v>42025</v>
      </c>
      <c r="E1432" s="8">
        <v>943161</v>
      </c>
      <c r="F1432" s="13" t="s">
        <v>38</v>
      </c>
      <c r="G1432" s="284" t="s">
        <v>260</v>
      </c>
      <c r="H1432" s="40">
        <v>792.4</v>
      </c>
      <c r="I1432" s="40">
        <v>-117.83</v>
      </c>
      <c r="J1432" s="40">
        <v>-674.57</v>
      </c>
      <c r="K1432" s="40">
        <v>0</v>
      </c>
      <c r="L1432" s="40">
        <v>1</v>
      </c>
    </row>
    <row r="1433" spans="2:12" hidden="1" outlineLevel="2" x14ac:dyDescent="0.25">
      <c r="B1433" s="8">
        <v>1401989</v>
      </c>
      <c r="C1433" t="s">
        <v>1411</v>
      </c>
      <c r="D1433" s="281">
        <v>42026</v>
      </c>
      <c r="E1433" s="8">
        <v>946904</v>
      </c>
      <c r="F1433" s="13" t="s">
        <v>38</v>
      </c>
      <c r="G1433" s="284" t="s">
        <v>260</v>
      </c>
      <c r="H1433" s="40">
        <v>2509.4</v>
      </c>
      <c r="I1433" s="40">
        <v>-477.32</v>
      </c>
      <c r="J1433" s="40">
        <v>-1910.31</v>
      </c>
      <c r="K1433" s="40">
        <v>121.77</v>
      </c>
      <c r="L1433" s="40">
        <v>1</v>
      </c>
    </row>
    <row r="1434" spans="2:12" hidden="1" outlineLevel="2" x14ac:dyDescent="0.25">
      <c r="B1434" s="8">
        <v>1086067</v>
      </c>
      <c r="C1434" t="s">
        <v>1385</v>
      </c>
      <c r="D1434" s="281">
        <v>42026</v>
      </c>
      <c r="E1434" s="8">
        <v>943161</v>
      </c>
      <c r="F1434" s="13" t="s">
        <v>38</v>
      </c>
      <c r="G1434" s="284" t="s">
        <v>260</v>
      </c>
      <c r="H1434" s="40">
        <v>349.4</v>
      </c>
      <c r="I1434" s="40">
        <v>-206.66</v>
      </c>
      <c r="J1434" s="40">
        <v>-142.74</v>
      </c>
      <c r="K1434" s="40">
        <v>0</v>
      </c>
      <c r="L1434" s="40">
        <v>1</v>
      </c>
    </row>
    <row r="1435" spans="2:12" hidden="1" outlineLevel="2" x14ac:dyDescent="0.25">
      <c r="B1435" s="8">
        <v>1401989</v>
      </c>
      <c r="C1435" t="s">
        <v>1411</v>
      </c>
      <c r="D1435" s="281">
        <v>42027</v>
      </c>
      <c r="E1435" s="8">
        <v>946904</v>
      </c>
      <c r="F1435" s="13" t="s">
        <v>38</v>
      </c>
      <c r="G1435" s="284" t="s">
        <v>260</v>
      </c>
      <c r="H1435" s="40">
        <v>2509.4</v>
      </c>
      <c r="I1435" s="40">
        <v>-477.32</v>
      </c>
      <c r="J1435" s="40">
        <v>-1910.31</v>
      </c>
      <c r="K1435" s="40">
        <v>121.77</v>
      </c>
      <c r="L1435" s="40">
        <v>1</v>
      </c>
    </row>
    <row r="1436" spans="2:12" hidden="1" outlineLevel="2" x14ac:dyDescent="0.25">
      <c r="B1436" s="8">
        <v>1086067</v>
      </c>
      <c r="C1436" t="s">
        <v>1385</v>
      </c>
      <c r="D1436" s="281">
        <v>42027</v>
      </c>
      <c r="E1436" s="8">
        <v>943161</v>
      </c>
      <c r="F1436" s="13" t="s">
        <v>38</v>
      </c>
      <c r="G1436" s="284" t="s">
        <v>260</v>
      </c>
      <c r="H1436" s="40">
        <v>349.4</v>
      </c>
      <c r="I1436" s="40">
        <v>-206.66</v>
      </c>
      <c r="J1436" s="40">
        <v>-142.74</v>
      </c>
      <c r="K1436" s="40">
        <v>0</v>
      </c>
      <c r="L1436" s="40">
        <v>1</v>
      </c>
    </row>
    <row r="1437" spans="2:12" hidden="1" outlineLevel="2" x14ac:dyDescent="0.25">
      <c r="B1437" s="8">
        <v>1401989</v>
      </c>
      <c r="C1437" t="s">
        <v>1411</v>
      </c>
      <c r="D1437" s="281">
        <v>42030</v>
      </c>
      <c r="E1437" s="8">
        <v>946904</v>
      </c>
      <c r="F1437" s="13" t="s">
        <v>38</v>
      </c>
      <c r="G1437" s="284" t="s">
        <v>260</v>
      </c>
      <c r="H1437" s="40">
        <v>2509.4</v>
      </c>
      <c r="I1437" s="40">
        <v>-477.32</v>
      </c>
      <c r="J1437" s="40">
        <v>-1910.31</v>
      </c>
      <c r="K1437" s="40">
        <v>121.77</v>
      </c>
      <c r="L1437" s="40">
        <v>1</v>
      </c>
    </row>
    <row r="1438" spans="2:12" hidden="1" outlineLevel="2" x14ac:dyDescent="0.25">
      <c r="B1438" s="8">
        <v>1086067</v>
      </c>
      <c r="C1438" t="s">
        <v>1385</v>
      </c>
      <c r="D1438" s="281">
        <v>42030</v>
      </c>
      <c r="E1438" s="8">
        <v>943161</v>
      </c>
      <c r="F1438" s="13" t="s">
        <v>38</v>
      </c>
      <c r="G1438" s="284" t="s">
        <v>260</v>
      </c>
      <c r="H1438" s="40">
        <v>349.4</v>
      </c>
      <c r="I1438" s="40">
        <v>-206.66</v>
      </c>
      <c r="J1438" s="40">
        <v>-142.74</v>
      </c>
      <c r="K1438" s="40">
        <v>0</v>
      </c>
      <c r="L1438" s="40">
        <v>1</v>
      </c>
    </row>
    <row r="1439" spans="2:12" hidden="1" outlineLevel="2" x14ac:dyDescent="0.25">
      <c r="B1439" s="8">
        <v>1086067</v>
      </c>
      <c r="C1439" t="s">
        <v>1385</v>
      </c>
      <c r="D1439" s="281">
        <v>42032</v>
      </c>
      <c r="E1439" s="8">
        <v>943161</v>
      </c>
      <c r="F1439" s="13" t="s">
        <v>38</v>
      </c>
      <c r="G1439" s="284" t="s">
        <v>260</v>
      </c>
      <c r="H1439" s="40">
        <v>792.4</v>
      </c>
      <c r="I1439" s="40">
        <v>-117.83</v>
      </c>
      <c r="J1439" s="40">
        <v>-674.57</v>
      </c>
      <c r="K1439" s="40">
        <v>0</v>
      </c>
      <c r="L1439" s="40">
        <v>1</v>
      </c>
    </row>
    <row r="1440" spans="2:12" hidden="1" outlineLevel="2" x14ac:dyDescent="0.25">
      <c r="B1440" s="8">
        <v>1401989</v>
      </c>
      <c r="C1440" t="s">
        <v>1411</v>
      </c>
      <c r="D1440" s="281">
        <v>42032</v>
      </c>
      <c r="E1440" s="8">
        <v>946904</v>
      </c>
      <c r="F1440" s="13" t="s">
        <v>38</v>
      </c>
      <c r="G1440" s="284" t="s">
        <v>260</v>
      </c>
      <c r="H1440" s="40">
        <v>2952.4</v>
      </c>
      <c r="I1440" s="40">
        <v>-92.83</v>
      </c>
      <c r="J1440" s="40">
        <v>-2818.59</v>
      </c>
      <c r="K1440" s="40">
        <v>40.98</v>
      </c>
      <c r="L1440" s="40">
        <v>1</v>
      </c>
    </row>
    <row r="1441" spans="2:12" hidden="1" outlineLevel="2" x14ac:dyDescent="0.25">
      <c r="B1441" s="8">
        <v>1401989</v>
      </c>
      <c r="C1441" t="s">
        <v>1411</v>
      </c>
      <c r="D1441" s="281">
        <v>42033</v>
      </c>
      <c r="E1441" s="8">
        <v>946904</v>
      </c>
      <c r="F1441" s="13" t="s">
        <v>38</v>
      </c>
      <c r="G1441" s="284" t="s">
        <v>260</v>
      </c>
      <c r="H1441" s="40">
        <v>2602</v>
      </c>
      <c r="I1441" s="40">
        <v>-477.32</v>
      </c>
      <c r="J1441" s="40">
        <v>-2002.91</v>
      </c>
      <c r="K1441" s="40">
        <v>121.77</v>
      </c>
      <c r="L1441" s="40">
        <v>1</v>
      </c>
    </row>
    <row r="1442" spans="2:12" hidden="1" outlineLevel="2" x14ac:dyDescent="0.25">
      <c r="B1442" s="8">
        <v>737564</v>
      </c>
      <c r="C1442" t="s">
        <v>1367</v>
      </c>
      <c r="D1442" s="281">
        <v>42033</v>
      </c>
      <c r="E1442" s="8">
        <v>815811</v>
      </c>
      <c r="F1442" s="13" t="s">
        <v>38</v>
      </c>
      <c r="G1442" s="284" t="s">
        <v>260</v>
      </c>
      <c r="H1442" s="40">
        <v>4138.43</v>
      </c>
      <c r="I1442" s="40">
        <v>-371.76</v>
      </c>
      <c r="J1442" s="40">
        <v>-3766.67</v>
      </c>
      <c r="K1442" s="40">
        <v>0</v>
      </c>
      <c r="L1442" s="40">
        <v>1</v>
      </c>
    </row>
    <row r="1443" spans="2:12" hidden="1" outlineLevel="2" x14ac:dyDescent="0.25">
      <c r="B1443" s="8">
        <v>737564</v>
      </c>
      <c r="C1443" t="s">
        <v>1367</v>
      </c>
      <c r="D1443" s="281">
        <v>42037</v>
      </c>
      <c r="E1443" s="8">
        <v>815811</v>
      </c>
      <c r="F1443" s="13" t="s">
        <v>38</v>
      </c>
      <c r="G1443" s="284" t="s">
        <v>260</v>
      </c>
      <c r="H1443" s="40">
        <v>2509.4</v>
      </c>
      <c r="I1443" s="40">
        <v>-477.32</v>
      </c>
      <c r="J1443" s="40">
        <v>-2032.08</v>
      </c>
      <c r="K1443" s="40">
        <v>0</v>
      </c>
      <c r="L1443" s="40">
        <v>1</v>
      </c>
    </row>
    <row r="1444" spans="2:12" hidden="1" outlineLevel="2" x14ac:dyDescent="0.25">
      <c r="B1444" s="8">
        <v>1401989</v>
      </c>
      <c r="C1444" t="s">
        <v>1411</v>
      </c>
      <c r="D1444" s="281">
        <v>42037</v>
      </c>
      <c r="E1444" s="8">
        <v>946904</v>
      </c>
      <c r="F1444" s="13" t="s">
        <v>38</v>
      </c>
      <c r="G1444" s="284" t="s">
        <v>260</v>
      </c>
      <c r="H1444" s="40">
        <v>2694.6</v>
      </c>
      <c r="I1444" s="40">
        <v>-477.32</v>
      </c>
      <c r="J1444" s="40">
        <v>-2095.5100000000002</v>
      </c>
      <c r="K1444" s="40">
        <v>121.77</v>
      </c>
      <c r="L1444" s="40">
        <v>1</v>
      </c>
    </row>
    <row r="1445" spans="2:12" hidden="1" outlineLevel="2" x14ac:dyDescent="0.25">
      <c r="B1445" s="8">
        <v>737564</v>
      </c>
      <c r="C1445" t="s">
        <v>1367</v>
      </c>
      <c r="D1445" s="281">
        <v>42038</v>
      </c>
      <c r="E1445" s="8">
        <v>815811</v>
      </c>
      <c r="F1445" s="13" t="s">
        <v>38</v>
      </c>
      <c r="G1445" s="284" t="s">
        <v>260</v>
      </c>
      <c r="H1445" s="40">
        <v>2509.4</v>
      </c>
      <c r="I1445" s="40">
        <v>-477.32</v>
      </c>
      <c r="J1445" s="40">
        <v>-2032.08</v>
      </c>
      <c r="K1445" s="40">
        <v>0</v>
      </c>
      <c r="L1445" s="40">
        <v>1</v>
      </c>
    </row>
    <row r="1446" spans="2:12" hidden="1" outlineLevel="2" x14ac:dyDescent="0.25">
      <c r="B1446" s="8">
        <v>1401989</v>
      </c>
      <c r="C1446" t="s">
        <v>1411</v>
      </c>
      <c r="D1446" s="281">
        <v>42038</v>
      </c>
      <c r="E1446" s="8">
        <v>946904</v>
      </c>
      <c r="F1446" s="13" t="s">
        <v>38</v>
      </c>
      <c r="G1446" s="284" t="s">
        <v>260</v>
      </c>
      <c r="H1446" s="40">
        <v>2602</v>
      </c>
      <c r="I1446" s="40">
        <v>-477.32</v>
      </c>
      <c r="J1446" s="40">
        <v>-2002.91</v>
      </c>
      <c r="K1446" s="40">
        <v>121.77</v>
      </c>
      <c r="L1446" s="40">
        <v>1</v>
      </c>
    </row>
    <row r="1447" spans="2:12" hidden="1" outlineLevel="2" x14ac:dyDescent="0.25">
      <c r="B1447" s="8">
        <v>1232942</v>
      </c>
      <c r="C1447" t="s">
        <v>1397</v>
      </c>
      <c r="D1447" s="281">
        <v>42039</v>
      </c>
      <c r="E1447" s="8">
        <v>809359</v>
      </c>
      <c r="F1447" s="13" t="s">
        <v>38</v>
      </c>
      <c r="G1447" s="284" t="s">
        <v>260</v>
      </c>
      <c r="H1447" s="40">
        <v>11647.03</v>
      </c>
      <c r="I1447" s="40">
        <v>-3428.08</v>
      </c>
      <c r="J1447" s="40">
        <v>-8218.9500000000007</v>
      </c>
      <c r="K1447" s="40">
        <v>0</v>
      </c>
      <c r="L1447" s="40">
        <v>1</v>
      </c>
    </row>
    <row r="1448" spans="2:12" hidden="1" outlineLevel="2" x14ac:dyDescent="0.25">
      <c r="B1448" s="8">
        <v>737564</v>
      </c>
      <c r="C1448" t="s">
        <v>1367</v>
      </c>
      <c r="D1448" s="281">
        <v>42039</v>
      </c>
      <c r="E1448" s="8">
        <v>815811</v>
      </c>
      <c r="F1448" s="13" t="s">
        <v>38</v>
      </c>
      <c r="G1448" s="284" t="s">
        <v>260</v>
      </c>
      <c r="H1448" s="40">
        <v>3045</v>
      </c>
      <c r="I1448" s="40">
        <v>-133.81</v>
      </c>
      <c r="J1448" s="40">
        <v>-2911.19</v>
      </c>
      <c r="K1448" s="40">
        <v>0</v>
      </c>
      <c r="L1448" s="40">
        <v>1</v>
      </c>
    </row>
    <row r="1449" spans="2:12" hidden="1" outlineLevel="2" x14ac:dyDescent="0.25">
      <c r="B1449" s="8">
        <v>1401989</v>
      </c>
      <c r="C1449" t="s">
        <v>1411</v>
      </c>
      <c r="D1449" s="281">
        <v>42039</v>
      </c>
      <c r="E1449" s="8">
        <v>946904</v>
      </c>
      <c r="F1449" s="13" t="s">
        <v>38</v>
      </c>
      <c r="G1449" s="284" t="s">
        <v>260</v>
      </c>
      <c r="H1449" s="40">
        <v>2952.4</v>
      </c>
      <c r="I1449" s="40">
        <v>-92.83</v>
      </c>
      <c r="J1449" s="40">
        <v>-2818.59</v>
      </c>
      <c r="K1449" s="40">
        <v>40.98</v>
      </c>
      <c r="L1449" s="40">
        <v>1</v>
      </c>
    </row>
    <row r="1450" spans="2:12" hidden="1" outlineLevel="2" x14ac:dyDescent="0.25">
      <c r="B1450" s="8">
        <v>103297</v>
      </c>
      <c r="C1450" t="s">
        <v>1349</v>
      </c>
      <c r="D1450" s="281">
        <v>42040</v>
      </c>
      <c r="E1450" s="8">
        <v>821768</v>
      </c>
      <c r="F1450" s="13" t="s">
        <v>38</v>
      </c>
      <c r="G1450" s="284" t="s">
        <v>260</v>
      </c>
      <c r="H1450" s="40">
        <v>2723.23</v>
      </c>
      <c r="I1450" s="40">
        <v>-586.75</v>
      </c>
      <c r="J1450" s="40">
        <v>-2096.48</v>
      </c>
      <c r="K1450" s="40">
        <v>40</v>
      </c>
      <c r="L1450" s="40">
        <v>1</v>
      </c>
    </row>
    <row r="1451" spans="2:12" hidden="1" outlineLevel="2" x14ac:dyDescent="0.25">
      <c r="B1451" s="8">
        <v>737564</v>
      </c>
      <c r="C1451" t="s">
        <v>1367</v>
      </c>
      <c r="D1451" s="281">
        <v>42040</v>
      </c>
      <c r="E1451" s="8">
        <v>815811</v>
      </c>
      <c r="F1451" s="13" t="s">
        <v>38</v>
      </c>
      <c r="G1451" s="284" t="s">
        <v>260</v>
      </c>
      <c r="H1451" s="40">
        <v>2509.4</v>
      </c>
      <c r="I1451" s="40">
        <v>-477.32</v>
      </c>
      <c r="J1451" s="40">
        <v>-2032.08</v>
      </c>
      <c r="K1451" s="40">
        <v>0</v>
      </c>
      <c r="L1451" s="40">
        <v>1</v>
      </c>
    </row>
    <row r="1452" spans="2:12" hidden="1" outlineLevel="2" x14ac:dyDescent="0.25">
      <c r="B1452" s="8">
        <v>1401989</v>
      </c>
      <c r="C1452" t="s">
        <v>1411</v>
      </c>
      <c r="D1452" s="281">
        <v>42040</v>
      </c>
      <c r="E1452" s="8">
        <v>946904</v>
      </c>
      <c r="F1452" s="13" t="s">
        <v>38</v>
      </c>
      <c r="G1452" s="284" t="s">
        <v>260</v>
      </c>
      <c r="H1452" s="40">
        <v>2509.4</v>
      </c>
      <c r="I1452" s="40">
        <v>-477.32</v>
      </c>
      <c r="J1452" s="40">
        <v>-1910.31</v>
      </c>
      <c r="K1452" s="40">
        <v>121.77</v>
      </c>
      <c r="L1452" s="40">
        <v>1</v>
      </c>
    </row>
    <row r="1453" spans="2:12" hidden="1" outlineLevel="2" x14ac:dyDescent="0.25">
      <c r="B1453" s="8">
        <v>737564</v>
      </c>
      <c r="C1453" t="s">
        <v>1367</v>
      </c>
      <c r="D1453" s="281">
        <v>42041</v>
      </c>
      <c r="E1453" s="8">
        <v>815811</v>
      </c>
      <c r="F1453" s="13" t="s">
        <v>38</v>
      </c>
      <c r="G1453" s="284" t="s">
        <v>260</v>
      </c>
      <c r="H1453" s="40">
        <v>2602</v>
      </c>
      <c r="I1453" s="40">
        <v>-477.32</v>
      </c>
      <c r="J1453" s="40">
        <v>-2124.6799999999998</v>
      </c>
      <c r="K1453" s="40">
        <v>0</v>
      </c>
      <c r="L1453" s="40">
        <v>1</v>
      </c>
    </row>
    <row r="1454" spans="2:12" hidden="1" outlineLevel="2" x14ac:dyDescent="0.25">
      <c r="B1454" s="8">
        <v>1401989</v>
      </c>
      <c r="C1454" t="s">
        <v>1411</v>
      </c>
      <c r="D1454" s="281">
        <v>42041</v>
      </c>
      <c r="E1454" s="8">
        <v>946904</v>
      </c>
      <c r="F1454" s="13" t="s">
        <v>38</v>
      </c>
      <c r="G1454" s="284" t="s">
        <v>260</v>
      </c>
      <c r="H1454" s="40">
        <v>2509.4</v>
      </c>
      <c r="I1454" s="40">
        <v>-477.32</v>
      </c>
      <c r="J1454" s="40">
        <v>-1910.31</v>
      </c>
      <c r="K1454" s="40">
        <v>121.77</v>
      </c>
      <c r="L1454" s="40">
        <v>1</v>
      </c>
    </row>
    <row r="1455" spans="2:12" hidden="1" outlineLevel="2" x14ac:dyDescent="0.25">
      <c r="B1455" s="8">
        <v>737564</v>
      </c>
      <c r="C1455" t="s">
        <v>1367</v>
      </c>
      <c r="D1455" s="281">
        <v>42044</v>
      </c>
      <c r="E1455" s="8">
        <v>815811</v>
      </c>
      <c r="F1455" s="13" t="s">
        <v>38</v>
      </c>
      <c r="G1455" s="284" t="s">
        <v>260</v>
      </c>
      <c r="H1455" s="40">
        <v>2509.4</v>
      </c>
      <c r="I1455" s="40">
        <v>-477.32</v>
      </c>
      <c r="J1455" s="40">
        <v>-2032.08</v>
      </c>
      <c r="K1455" s="40">
        <v>0</v>
      </c>
      <c r="L1455" s="40">
        <v>1</v>
      </c>
    </row>
    <row r="1456" spans="2:12" hidden="1" outlineLevel="2" x14ac:dyDescent="0.25">
      <c r="B1456" s="8">
        <v>1401989</v>
      </c>
      <c r="C1456" t="s">
        <v>1411</v>
      </c>
      <c r="D1456" s="281">
        <v>42044</v>
      </c>
      <c r="E1456" s="8">
        <v>946904</v>
      </c>
      <c r="F1456" s="13" t="s">
        <v>38</v>
      </c>
      <c r="G1456" s="284" t="s">
        <v>260</v>
      </c>
      <c r="H1456" s="40">
        <v>2509.4</v>
      </c>
      <c r="I1456" s="40">
        <v>-477.32</v>
      </c>
      <c r="J1456" s="40">
        <v>-1910.31</v>
      </c>
      <c r="K1456" s="40">
        <v>121.77</v>
      </c>
      <c r="L1456" s="40">
        <v>1</v>
      </c>
    </row>
    <row r="1457" spans="2:12" hidden="1" outlineLevel="2" x14ac:dyDescent="0.25">
      <c r="B1457" s="8">
        <v>737564</v>
      </c>
      <c r="C1457" t="s">
        <v>1367</v>
      </c>
      <c r="D1457" s="281">
        <v>42045</v>
      </c>
      <c r="E1457" s="8">
        <v>815811</v>
      </c>
      <c r="F1457" s="13" t="s">
        <v>38</v>
      </c>
      <c r="G1457" s="284" t="s">
        <v>260</v>
      </c>
      <c r="H1457" s="40">
        <v>2952.4</v>
      </c>
      <c r="I1457" s="40">
        <v>-133.81</v>
      </c>
      <c r="J1457" s="40">
        <v>-2818.59</v>
      </c>
      <c r="K1457" s="40">
        <v>0</v>
      </c>
      <c r="L1457" s="40">
        <v>1</v>
      </c>
    </row>
    <row r="1458" spans="2:12" hidden="1" outlineLevel="2" x14ac:dyDescent="0.25">
      <c r="B1458" s="8">
        <v>1401989</v>
      </c>
      <c r="C1458" t="s">
        <v>1411</v>
      </c>
      <c r="D1458" s="281">
        <v>42045</v>
      </c>
      <c r="E1458" s="8">
        <v>946904</v>
      </c>
      <c r="F1458" s="13" t="s">
        <v>38</v>
      </c>
      <c r="G1458" s="284" t="s">
        <v>260</v>
      </c>
      <c r="H1458" s="40">
        <v>2952.4</v>
      </c>
      <c r="I1458" s="40">
        <v>-92.83</v>
      </c>
      <c r="J1458" s="40">
        <v>-2818.59</v>
      </c>
      <c r="K1458" s="40">
        <v>40.98</v>
      </c>
      <c r="L1458" s="40">
        <v>1</v>
      </c>
    </row>
    <row r="1459" spans="2:12" hidden="1" outlineLevel="2" x14ac:dyDescent="0.25">
      <c r="B1459" s="8">
        <v>737564</v>
      </c>
      <c r="C1459" t="s">
        <v>1367</v>
      </c>
      <c r="D1459" s="281">
        <v>42046</v>
      </c>
      <c r="E1459" s="8">
        <v>815811</v>
      </c>
      <c r="F1459" s="13" t="s">
        <v>38</v>
      </c>
      <c r="G1459" s="284" t="s">
        <v>260</v>
      </c>
      <c r="H1459" s="40">
        <v>2602</v>
      </c>
      <c r="I1459" s="40">
        <v>-477.32</v>
      </c>
      <c r="J1459" s="40">
        <v>-2002.91</v>
      </c>
      <c r="K1459" s="40">
        <v>121.77</v>
      </c>
      <c r="L1459" s="40">
        <v>1</v>
      </c>
    </row>
    <row r="1460" spans="2:12" hidden="1" outlineLevel="2" x14ac:dyDescent="0.25">
      <c r="B1460" s="8">
        <v>1401989</v>
      </c>
      <c r="C1460" t="s">
        <v>1411</v>
      </c>
      <c r="D1460" s="281">
        <v>42046</v>
      </c>
      <c r="E1460" s="8">
        <v>946904</v>
      </c>
      <c r="F1460" s="13" t="s">
        <v>38</v>
      </c>
      <c r="G1460" s="284" t="s">
        <v>260</v>
      </c>
      <c r="H1460" s="40">
        <v>2509.4</v>
      </c>
      <c r="I1460" s="40">
        <v>-477.32</v>
      </c>
      <c r="J1460" s="40">
        <v>-1910.31</v>
      </c>
      <c r="K1460" s="40">
        <v>121.77</v>
      </c>
      <c r="L1460" s="40">
        <v>1</v>
      </c>
    </row>
    <row r="1461" spans="2:12" hidden="1" outlineLevel="2" x14ac:dyDescent="0.25">
      <c r="B1461" s="8">
        <v>737564</v>
      </c>
      <c r="C1461" t="s">
        <v>1367</v>
      </c>
      <c r="D1461" s="281">
        <v>42047</v>
      </c>
      <c r="E1461" s="8">
        <v>815811</v>
      </c>
      <c r="F1461" s="13" t="s">
        <v>38</v>
      </c>
      <c r="G1461" s="284" t="s">
        <v>260</v>
      </c>
      <c r="H1461" s="40">
        <v>2509.4</v>
      </c>
      <c r="I1461" s="40">
        <v>-477.32</v>
      </c>
      <c r="J1461" s="40">
        <v>-2032.08</v>
      </c>
      <c r="K1461" s="40">
        <v>0</v>
      </c>
      <c r="L1461" s="40">
        <v>1</v>
      </c>
    </row>
    <row r="1462" spans="2:12" hidden="1" outlineLevel="2" x14ac:dyDescent="0.25">
      <c r="B1462" s="8">
        <v>1401989</v>
      </c>
      <c r="C1462" t="s">
        <v>1411</v>
      </c>
      <c r="D1462" s="281">
        <v>42047</v>
      </c>
      <c r="E1462" s="8">
        <v>946904</v>
      </c>
      <c r="F1462" s="13" t="s">
        <v>38</v>
      </c>
      <c r="G1462" s="284" t="s">
        <v>260</v>
      </c>
      <c r="H1462" s="40">
        <v>1629.03</v>
      </c>
      <c r="I1462" s="40">
        <v>-265.31</v>
      </c>
      <c r="J1462" s="40">
        <v>-1257.27</v>
      </c>
      <c r="K1462" s="40">
        <v>106.45</v>
      </c>
      <c r="L1462" s="40">
        <v>1</v>
      </c>
    </row>
    <row r="1463" spans="2:12" hidden="1" outlineLevel="2" x14ac:dyDescent="0.25">
      <c r="B1463" s="8">
        <v>737564</v>
      </c>
      <c r="C1463" t="s">
        <v>1367</v>
      </c>
      <c r="D1463" s="281">
        <v>42048</v>
      </c>
      <c r="E1463" s="8">
        <v>815811</v>
      </c>
      <c r="F1463" s="13" t="s">
        <v>38</v>
      </c>
      <c r="G1463" s="284" t="s">
        <v>260</v>
      </c>
      <c r="H1463" s="40">
        <v>2602</v>
      </c>
      <c r="I1463" s="40">
        <v>-477.32</v>
      </c>
      <c r="J1463" s="40">
        <v>-2002.91</v>
      </c>
      <c r="K1463" s="40">
        <v>121.77</v>
      </c>
      <c r="L1463" s="40">
        <v>1</v>
      </c>
    </row>
    <row r="1464" spans="2:12" hidden="1" outlineLevel="2" x14ac:dyDescent="0.25">
      <c r="B1464" s="8">
        <v>1401989</v>
      </c>
      <c r="C1464" t="s">
        <v>1411</v>
      </c>
      <c r="D1464" s="281">
        <v>42048</v>
      </c>
      <c r="E1464" s="8">
        <v>946904</v>
      </c>
      <c r="F1464" s="13" t="s">
        <v>38</v>
      </c>
      <c r="G1464" s="284" t="s">
        <v>260</v>
      </c>
      <c r="H1464" s="40">
        <v>185.2</v>
      </c>
      <c r="I1464" s="40">
        <v>-477.32</v>
      </c>
      <c r="J1464" s="40">
        <v>292.12</v>
      </c>
      <c r="K1464" s="40">
        <v>0</v>
      </c>
      <c r="L1464" s="40">
        <v>1</v>
      </c>
    </row>
    <row r="1465" spans="2:12" hidden="1" outlineLevel="2" x14ac:dyDescent="0.25">
      <c r="B1465" s="8">
        <v>1232942</v>
      </c>
      <c r="C1465" t="s">
        <v>1397</v>
      </c>
      <c r="D1465" s="281">
        <v>42052</v>
      </c>
      <c r="E1465" s="8">
        <v>809359</v>
      </c>
      <c r="F1465" s="13" t="s">
        <v>38</v>
      </c>
      <c r="G1465" s="284" t="s">
        <v>260</v>
      </c>
      <c r="H1465" s="40">
        <v>349.4</v>
      </c>
      <c r="I1465" s="40">
        <v>-225</v>
      </c>
      <c r="J1465" s="40">
        <v>-121.4</v>
      </c>
      <c r="K1465" s="40">
        <v>3</v>
      </c>
      <c r="L1465" s="40">
        <v>1</v>
      </c>
    </row>
    <row r="1466" spans="2:12" hidden="1" outlineLevel="2" x14ac:dyDescent="0.25">
      <c r="B1466" s="8">
        <v>737564</v>
      </c>
      <c r="C1466" t="s">
        <v>1367</v>
      </c>
      <c r="D1466" s="281">
        <v>42052</v>
      </c>
      <c r="E1466" s="8">
        <v>815811</v>
      </c>
      <c r="F1466" s="13" t="s">
        <v>38</v>
      </c>
      <c r="G1466" s="284" t="s">
        <v>260</v>
      </c>
      <c r="H1466" s="40">
        <v>443</v>
      </c>
      <c r="I1466" s="40">
        <v>-133.81</v>
      </c>
      <c r="J1466" s="40">
        <v>-309.19</v>
      </c>
      <c r="K1466" s="40">
        <v>0</v>
      </c>
      <c r="L1466" s="40">
        <v>1</v>
      </c>
    </row>
    <row r="1467" spans="2:12" hidden="1" outlineLevel="2" x14ac:dyDescent="0.25">
      <c r="B1467" s="8">
        <v>1401989</v>
      </c>
      <c r="C1467" t="s">
        <v>1411</v>
      </c>
      <c r="D1467" s="281">
        <v>42052</v>
      </c>
      <c r="E1467" s="8">
        <v>946904</v>
      </c>
      <c r="F1467" s="13" t="s">
        <v>38</v>
      </c>
      <c r="G1467" s="284" t="s">
        <v>260</v>
      </c>
      <c r="H1467" s="40">
        <v>2952.4</v>
      </c>
      <c r="I1467" s="40">
        <v>-92.83</v>
      </c>
      <c r="J1467" s="40">
        <v>-2818.59</v>
      </c>
      <c r="K1467" s="40">
        <v>40.98</v>
      </c>
      <c r="L1467" s="40">
        <v>1</v>
      </c>
    </row>
    <row r="1468" spans="2:12" hidden="1" outlineLevel="2" x14ac:dyDescent="0.25">
      <c r="B1468" s="8">
        <v>737564</v>
      </c>
      <c r="C1468" t="s">
        <v>1367</v>
      </c>
      <c r="D1468" s="281">
        <v>42053</v>
      </c>
      <c r="E1468" s="8">
        <v>815811</v>
      </c>
      <c r="F1468" s="13" t="s">
        <v>38</v>
      </c>
      <c r="G1468" s="284" t="s">
        <v>260</v>
      </c>
      <c r="H1468" s="40">
        <v>2602</v>
      </c>
      <c r="I1468" s="40">
        <v>-477.32</v>
      </c>
      <c r="J1468" s="40">
        <v>-2124.6799999999998</v>
      </c>
      <c r="K1468" s="40">
        <v>0</v>
      </c>
      <c r="L1468" s="40">
        <v>1</v>
      </c>
    </row>
    <row r="1469" spans="2:12" hidden="1" outlineLevel="2" x14ac:dyDescent="0.25">
      <c r="B1469" s="8">
        <v>1401989</v>
      </c>
      <c r="C1469" t="s">
        <v>1411</v>
      </c>
      <c r="D1469" s="281">
        <v>42053</v>
      </c>
      <c r="E1469" s="8">
        <v>946904</v>
      </c>
      <c r="F1469" s="13" t="s">
        <v>38</v>
      </c>
      <c r="G1469" s="284" t="s">
        <v>260</v>
      </c>
      <c r="H1469" s="40">
        <v>2509.4</v>
      </c>
      <c r="I1469" s="40">
        <v>-477.32</v>
      </c>
      <c r="J1469" s="40">
        <v>-1910.31</v>
      </c>
      <c r="K1469" s="40">
        <v>121.77</v>
      </c>
      <c r="L1469" s="40">
        <v>1</v>
      </c>
    </row>
    <row r="1470" spans="2:12" hidden="1" outlineLevel="2" x14ac:dyDescent="0.25">
      <c r="B1470" s="8">
        <v>1232942</v>
      </c>
      <c r="C1470" t="s">
        <v>1397</v>
      </c>
      <c r="D1470" s="281">
        <v>42053</v>
      </c>
      <c r="E1470" s="8">
        <v>809359</v>
      </c>
      <c r="F1470" s="13" t="s">
        <v>38</v>
      </c>
      <c r="G1470" s="284" t="s">
        <v>260</v>
      </c>
      <c r="H1470" s="40">
        <v>349.4</v>
      </c>
      <c r="I1470" s="40">
        <v>-225</v>
      </c>
      <c r="J1470" s="40">
        <v>-121.4</v>
      </c>
      <c r="K1470" s="40">
        <v>3</v>
      </c>
      <c r="L1470" s="40">
        <v>1</v>
      </c>
    </row>
    <row r="1471" spans="2:12" hidden="1" outlineLevel="2" x14ac:dyDescent="0.25">
      <c r="B1471" s="8">
        <v>1401989</v>
      </c>
      <c r="C1471" t="s">
        <v>1411</v>
      </c>
      <c r="D1471" s="281">
        <v>42054</v>
      </c>
      <c r="E1471" s="8">
        <v>946904</v>
      </c>
      <c r="F1471" s="13" t="s">
        <v>38</v>
      </c>
      <c r="G1471" s="284" t="s">
        <v>260</v>
      </c>
      <c r="H1471" s="40">
        <v>2602</v>
      </c>
      <c r="I1471" s="40">
        <v>-477.32</v>
      </c>
      <c r="J1471" s="40">
        <v>-2002.91</v>
      </c>
      <c r="K1471" s="40">
        <v>121.77</v>
      </c>
      <c r="L1471" s="40">
        <v>1</v>
      </c>
    </row>
    <row r="1472" spans="2:12" hidden="1" outlineLevel="2" x14ac:dyDescent="0.25">
      <c r="B1472" s="8">
        <v>1232942</v>
      </c>
      <c r="C1472" t="s">
        <v>1397</v>
      </c>
      <c r="D1472" s="281">
        <v>42054</v>
      </c>
      <c r="E1472" s="8">
        <v>809359</v>
      </c>
      <c r="F1472" s="13" t="s">
        <v>38</v>
      </c>
      <c r="G1472" s="284" t="s">
        <v>260</v>
      </c>
      <c r="H1472" s="40">
        <v>534.6</v>
      </c>
      <c r="I1472" s="40">
        <v>-181.66</v>
      </c>
      <c r="J1472" s="40">
        <v>-352.94</v>
      </c>
      <c r="K1472" s="40">
        <v>0</v>
      </c>
      <c r="L1472" s="40">
        <v>1</v>
      </c>
    </row>
    <row r="1473" spans="2:12" hidden="1" outlineLevel="2" x14ac:dyDescent="0.25">
      <c r="B1473" s="8">
        <v>737564</v>
      </c>
      <c r="C1473" t="s">
        <v>1367</v>
      </c>
      <c r="D1473" s="281">
        <v>42055</v>
      </c>
      <c r="E1473" s="8">
        <v>815811</v>
      </c>
      <c r="F1473" s="13" t="s">
        <v>38</v>
      </c>
      <c r="G1473" s="284" t="s">
        <v>260</v>
      </c>
      <c r="H1473" s="40">
        <v>2602</v>
      </c>
      <c r="I1473" s="40">
        <v>-477.32</v>
      </c>
      <c r="J1473" s="40">
        <v>-2124.6799999999998</v>
      </c>
      <c r="K1473" s="40">
        <v>0</v>
      </c>
      <c r="L1473" s="40">
        <v>1</v>
      </c>
    </row>
    <row r="1474" spans="2:12" hidden="1" outlineLevel="2" x14ac:dyDescent="0.25">
      <c r="B1474" s="8">
        <v>1401989</v>
      </c>
      <c r="C1474" t="s">
        <v>1411</v>
      </c>
      <c r="D1474" s="281">
        <v>42055</v>
      </c>
      <c r="E1474" s="8">
        <v>946904</v>
      </c>
      <c r="F1474" s="13" t="s">
        <v>38</v>
      </c>
      <c r="G1474" s="284" t="s">
        <v>260</v>
      </c>
      <c r="H1474" s="40">
        <v>2509.4</v>
      </c>
      <c r="I1474" s="40">
        <v>-477.32</v>
      </c>
      <c r="J1474" s="40">
        <v>-1910.31</v>
      </c>
      <c r="K1474" s="40">
        <v>121.77</v>
      </c>
      <c r="L1474" s="40">
        <v>1</v>
      </c>
    </row>
    <row r="1475" spans="2:12" hidden="1" outlineLevel="2" x14ac:dyDescent="0.25">
      <c r="B1475" s="8">
        <v>1232942</v>
      </c>
      <c r="C1475" t="s">
        <v>1397</v>
      </c>
      <c r="D1475" s="281">
        <v>42055</v>
      </c>
      <c r="E1475" s="8">
        <v>809359</v>
      </c>
      <c r="F1475" s="13" t="s">
        <v>38</v>
      </c>
      <c r="G1475" s="284" t="s">
        <v>260</v>
      </c>
      <c r="H1475" s="40">
        <v>349.4</v>
      </c>
      <c r="I1475" s="40">
        <v>-225</v>
      </c>
      <c r="J1475" s="40">
        <v>-121.4</v>
      </c>
      <c r="K1475" s="40">
        <v>3</v>
      </c>
      <c r="L1475" s="40">
        <v>1</v>
      </c>
    </row>
    <row r="1476" spans="2:12" hidden="1" outlineLevel="2" x14ac:dyDescent="0.25">
      <c r="B1476" s="8">
        <v>737564</v>
      </c>
      <c r="C1476" t="s">
        <v>1367</v>
      </c>
      <c r="D1476" s="281">
        <v>42058</v>
      </c>
      <c r="E1476" s="8">
        <v>815811</v>
      </c>
      <c r="F1476" s="13" t="s">
        <v>38</v>
      </c>
      <c r="G1476" s="284" t="s">
        <v>260</v>
      </c>
      <c r="H1476" s="40">
        <v>3045</v>
      </c>
      <c r="I1476" s="40">
        <v>-611.13</v>
      </c>
      <c r="J1476" s="40">
        <v>-2433.87</v>
      </c>
      <c r="K1476" s="40">
        <v>0</v>
      </c>
      <c r="L1476" s="40">
        <v>1</v>
      </c>
    </row>
    <row r="1477" spans="2:12" hidden="1" outlineLevel="2" x14ac:dyDescent="0.25">
      <c r="B1477" s="8">
        <v>1401989</v>
      </c>
      <c r="C1477" t="s">
        <v>1411</v>
      </c>
      <c r="D1477" s="281">
        <v>42058</v>
      </c>
      <c r="E1477" s="8">
        <v>946904</v>
      </c>
      <c r="F1477" s="13" t="s">
        <v>38</v>
      </c>
      <c r="G1477" s="284" t="s">
        <v>260</v>
      </c>
      <c r="H1477" s="40">
        <v>3045</v>
      </c>
      <c r="I1477" s="40">
        <v>-570.15</v>
      </c>
      <c r="J1477" s="40">
        <v>-2312.1</v>
      </c>
      <c r="K1477" s="40">
        <v>162.75</v>
      </c>
      <c r="L1477" s="40">
        <v>1</v>
      </c>
    </row>
    <row r="1478" spans="2:12" hidden="1" outlineLevel="2" x14ac:dyDescent="0.25">
      <c r="B1478" s="8">
        <v>1232942</v>
      </c>
      <c r="C1478" t="s">
        <v>1397</v>
      </c>
      <c r="D1478" s="281">
        <v>42058</v>
      </c>
      <c r="E1478" s="8">
        <v>809359</v>
      </c>
      <c r="F1478" s="13" t="s">
        <v>38</v>
      </c>
      <c r="G1478" s="284" t="s">
        <v>260</v>
      </c>
      <c r="H1478" s="40">
        <v>792.4</v>
      </c>
      <c r="I1478" s="40">
        <v>-358.81</v>
      </c>
      <c r="J1478" s="40">
        <v>-430.59</v>
      </c>
      <c r="K1478" s="40">
        <v>3</v>
      </c>
      <c r="L1478" s="40">
        <v>1</v>
      </c>
    </row>
    <row r="1479" spans="2:12" hidden="1" outlineLevel="2" x14ac:dyDescent="0.25">
      <c r="B1479" s="8">
        <v>1024554</v>
      </c>
      <c r="C1479" t="s">
        <v>1381</v>
      </c>
      <c r="D1479" s="281">
        <v>42059</v>
      </c>
      <c r="E1479" s="8">
        <v>824506</v>
      </c>
      <c r="F1479" s="13" t="s">
        <v>38</v>
      </c>
      <c r="G1479" s="284" t="s">
        <v>260</v>
      </c>
      <c r="H1479" s="40">
        <v>2140.0300000000002</v>
      </c>
      <c r="I1479" s="40">
        <v>-623.75</v>
      </c>
      <c r="J1479" s="40">
        <v>-1513.28</v>
      </c>
      <c r="K1479" s="40">
        <v>3</v>
      </c>
      <c r="L1479" s="40">
        <v>1</v>
      </c>
    </row>
    <row r="1480" spans="2:12" hidden="1" outlineLevel="2" x14ac:dyDescent="0.25">
      <c r="B1480" s="8">
        <v>1401989</v>
      </c>
      <c r="C1480" t="s">
        <v>1411</v>
      </c>
      <c r="D1480" s="281">
        <v>42059</v>
      </c>
      <c r="E1480" s="8">
        <v>946904</v>
      </c>
      <c r="F1480" s="13" t="s">
        <v>38</v>
      </c>
      <c r="G1480" s="284" t="s">
        <v>260</v>
      </c>
      <c r="H1480" s="40">
        <v>2602</v>
      </c>
      <c r="I1480" s="40">
        <v>-477.32</v>
      </c>
      <c r="J1480" s="40">
        <v>-2002.91</v>
      </c>
      <c r="K1480" s="40">
        <v>121.77</v>
      </c>
      <c r="L1480" s="40">
        <v>1</v>
      </c>
    </row>
    <row r="1481" spans="2:12" hidden="1" outlineLevel="2" x14ac:dyDescent="0.25">
      <c r="B1481" s="8">
        <v>1232942</v>
      </c>
      <c r="C1481" t="s">
        <v>1397</v>
      </c>
      <c r="D1481" s="281">
        <v>42059</v>
      </c>
      <c r="E1481" s="8">
        <v>809359</v>
      </c>
      <c r="F1481" s="13" t="s">
        <v>38</v>
      </c>
      <c r="G1481" s="284" t="s">
        <v>260</v>
      </c>
      <c r="H1481" s="40">
        <v>349.4</v>
      </c>
      <c r="I1481" s="40">
        <v>-225</v>
      </c>
      <c r="J1481" s="40">
        <v>-121.4</v>
      </c>
      <c r="K1481" s="40">
        <v>3</v>
      </c>
      <c r="L1481" s="40">
        <v>1</v>
      </c>
    </row>
    <row r="1482" spans="2:12" hidden="1" outlineLevel="2" x14ac:dyDescent="0.25">
      <c r="B1482" s="8">
        <v>1401989</v>
      </c>
      <c r="C1482" t="s">
        <v>1411</v>
      </c>
      <c r="D1482" s="281">
        <v>42060</v>
      </c>
      <c r="E1482" s="8">
        <v>946904</v>
      </c>
      <c r="F1482" s="13" t="s">
        <v>38</v>
      </c>
      <c r="G1482" s="284" t="s">
        <v>260</v>
      </c>
      <c r="H1482" s="40">
        <v>2602</v>
      </c>
      <c r="I1482" s="40">
        <v>-477.32</v>
      </c>
      <c r="J1482" s="40">
        <v>-2002.91</v>
      </c>
      <c r="K1482" s="40">
        <v>121.77</v>
      </c>
      <c r="L1482" s="40">
        <v>1</v>
      </c>
    </row>
    <row r="1483" spans="2:12" hidden="1" outlineLevel="2" x14ac:dyDescent="0.25">
      <c r="B1483" s="8">
        <v>1232942</v>
      </c>
      <c r="C1483" t="s">
        <v>1397</v>
      </c>
      <c r="D1483" s="281">
        <v>42060</v>
      </c>
      <c r="E1483" s="8">
        <v>809359</v>
      </c>
      <c r="F1483" s="13" t="s">
        <v>38</v>
      </c>
      <c r="G1483" s="284" t="s">
        <v>260</v>
      </c>
      <c r="H1483" s="40">
        <v>349.4</v>
      </c>
      <c r="I1483" s="40">
        <v>-225</v>
      </c>
      <c r="J1483" s="40">
        <v>-121.4</v>
      </c>
      <c r="K1483" s="40">
        <v>3</v>
      </c>
      <c r="L1483" s="40">
        <v>1</v>
      </c>
    </row>
    <row r="1484" spans="2:12" hidden="1" outlineLevel="2" x14ac:dyDescent="0.25">
      <c r="B1484" s="8">
        <v>1401989</v>
      </c>
      <c r="C1484" t="s">
        <v>1411</v>
      </c>
      <c r="D1484" s="281">
        <v>42061</v>
      </c>
      <c r="E1484" s="8">
        <v>946904</v>
      </c>
      <c r="F1484" s="13" t="s">
        <v>38</v>
      </c>
      <c r="G1484" s="284" t="s">
        <v>260</v>
      </c>
      <c r="H1484" s="40">
        <v>2509.4</v>
      </c>
      <c r="I1484" s="40">
        <v>-477.32</v>
      </c>
      <c r="J1484" s="40">
        <v>-1910.31</v>
      </c>
      <c r="K1484" s="40">
        <v>121.77</v>
      </c>
      <c r="L1484" s="40">
        <v>1</v>
      </c>
    </row>
    <row r="1485" spans="2:12" hidden="1" outlineLevel="2" x14ac:dyDescent="0.25">
      <c r="B1485" s="8">
        <v>1232942</v>
      </c>
      <c r="C1485" t="s">
        <v>1397</v>
      </c>
      <c r="D1485" s="281">
        <v>42061</v>
      </c>
      <c r="E1485" s="8">
        <v>809359</v>
      </c>
      <c r="F1485" s="13" t="s">
        <v>38</v>
      </c>
      <c r="G1485" s="284" t="s">
        <v>260</v>
      </c>
      <c r="H1485" s="40">
        <v>534.6</v>
      </c>
      <c r="I1485" s="40">
        <v>-225</v>
      </c>
      <c r="J1485" s="40">
        <v>-306.60000000000002</v>
      </c>
      <c r="K1485" s="40">
        <v>3</v>
      </c>
      <c r="L1485" s="40">
        <v>1</v>
      </c>
    </row>
    <row r="1486" spans="2:12" hidden="1" outlineLevel="2" x14ac:dyDescent="0.25">
      <c r="B1486" s="8">
        <v>737564</v>
      </c>
      <c r="C1486" t="s">
        <v>1367</v>
      </c>
      <c r="D1486" s="281">
        <v>42062</v>
      </c>
      <c r="E1486" s="8">
        <v>815811</v>
      </c>
      <c r="F1486" s="13" t="s">
        <v>38</v>
      </c>
      <c r="G1486" s="284" t="s">
        <v>260</v>
      </c>
      <c r="H1486" s="40">
        <v>2509.4</v>
      </c>
      <c r="I1486" s="40">
        <v>-477.32</v>
      </c>
      <c r="J1486" s="40">
        <v>-2032.08</v>
      </c>
      <c r="K1486" s="40">
        <v>0</v>
      </c>
      <c r="L1486" s="40">
        <v>1</v>
      </c>
    </row>
    <row r="1487" spans="2:12" hidden="1" outlineLevel="2" x14ac:dyDescent="0.25">
      <c r="B1487" s="8">
        <v>1401989</v>
      </c>
      <c r="C1487" t="s">
        <v>1411</v>
      </c>
      <c r="D1487" s="281">
        <v>42062</v>
      </c>
      <c r="E1487" s="8">
        <v>946904</v>
      </c>
      <c r="F1487" s="13" t="s">
        <v>38</v>
      </c>
      <c r="G1487" s="284" t="s">
        <v>260</v>
      </c>
      <c r="H1487" s="40">
        <v>2509.4</v>
      </c>
      <c r="I1487" s="40">
        <v>-477.32</v>
      </c>
      <c r="J1487" s="40">
        <v>-1910.31</v>
      </c>
      <c r="K1487" s="40">
        <v>121.77</v>
      </c>
      <c r="L1487" s="40">
        <v>1</v>
      </c>
    </row>
    <row r="1488" spans="2:12" hidden="1" outlineLevel="2" x14ac:dyDescent="0.25">
      <c r="B1488" s="8">
        <v>1232942</v>
      </c>
      <c r="C1488" t="s">
        <v>1397</v>
      </c>
      <c r="D1488" s="281">
        <v>42062</v>
      </c>
      <c r="E1488" s="8">
        <v>809359</v>
      </c>
      <c r="F1488" s="13" t="s">
        <v>38</v>
      </c>
      <c r="G1488" s="284" t="s">
        <v>260</v>
      </c>
      <c r="H1488" s="40">
        <v>349.4</v>
      </c>
      <c r="I1488" s="40">
        <v>-225</v>
      </c>
      <c r="J1488" s="40">
        <v>-121.4</v>
      </c>
      <c r="K1488" s="40">
        <v>3</v>
      </c>
      <c r="L1488" s="40">
        <v>1</v>
      </c>
    </row>
    <row r="1489" spans="2:12" hidden="1" outlineLevel="2" x14ac:dyDescent="0.25">
      <c r="B1489" s="8">
        <v>737564</v>
      </c>
      <c r="C1489" t="s">
        <v>1367</v>
      </c>
      <c r="D1489" s="281">
        <v>42065</v>
      </c>
      <c r="E1489" s="8">
        <v>815811</v>
      </c>
      <c r="F1489" s="13" t="s">
        <v>38</v>
      </c>
      <c r="G1489" s="284" t="s">
        <v>260</v>
      </c>
      <c r="H1489" s="40">
        <v>2602</v>
      </c>
      <c r="I1489" s="40">
        <v>-477.32</v>
      </c>
      <c r="J1489" s="40">
        <v>-2124.6799999999998</v>
      </c>
      <c r="K1489" s="40">
        <v>0</v>
      </c>
      <c r="L1489" s="40">
        <v>1</v>
      </c>
    </row>
    <row r="1490" spans="2:12" hidden="1" outlineLevel="2" x14ac:dyDescent="0.25">
      <c r="B1490" s="8">
        <v>1401989</v>
      </c>
      <c r="C1490" t="s">
        <v>1411</v>
      </c>
      <c r="D1490" s="281">
        <v>42065</v>
      </c>
      <c r="E1490" s="8">
        <v>946904</v>
      </c>
      <c r="F1490" s="13" t="s">
        <v>38</v>
      </c>
      <c r="G1490" s="284" t="s">
        <v>260</v>
      </c>
      <c r="H1490" s="40">
        <v>2602</v>
      </c>
      <c r="I1490" s="40">
        <v>-477.32</v>
      </c>
      <c r="J1490" s="40">
        <v>-2002.91</v>
      </c>
      <c r="K1490" s="40">
        <v>121.77</v>
      </c>
      <c r="L1490" s="40">
        <v>1</v>
      </c>
    </row>
    <row r="1491" spans="2:12" hidden="1" outlineLevel="2" x14ac:dyDescent="0.25">
      <c r="B1491" s="8">
        <v>1232942</v>
      </c>
      <c r="C1491" t="s">
        <v>1397</v>
      </c>
      <c r="D1491" s="281">
        <v>42065</v>
      </c>
      <c r="E1491" s="8">
        <v>809359</v>
      </c>
      <c r="F1491" s="13" t="s">
        <v>38</v>
      </c>
      <c r="G1491" s="284" t="s">
        <v>260</v>
      </c>
      <c r="H1491" s="40">
        <v>349.4</v>
      </c>
      <c r="I1491" s="40">
        <v>-181.66</v>
      </c>
      <c r="J1491" s="40">
        <v>-121.4</v>
      </c>
      <c r="K1491" s="40">
        <v>46.34</v>
      </c>
      <c r="L1491" s="40">
        <v>1</v>
      </c>
    </row>
    <row r="1492" spans="2:12" hidden="1" outlineLevel="2" x14ac:dyDescent="0.25">
      <c r="B1492" s="8">
        <v>103297</v>
      </c>
      <c r="C1492" t="s">
        <v>1349</v>
      </c>
      <c r="D1492" s="281">
        <v>42066</v>
      </c>
      <c r="E1492" s="8">
        <v>821768</v>
      </c>
      <c r="F1492" s="13" t="s">
        <v>38</v>
      </c>
      <c r="G1492" s="284" t="s">
        <v>260</v>
      </c>
      <c r="H1492" s="40">
        <v>1629.03</v>
      </c>
      <c r="I1492" s="40">
        <v>-371.76</v>
      </c>
      <c r="J1492" s="40">
        <v>-1257.27</v>
      </c>
      <c r="K1492" s="40">
        <v>0</v>
      </c>
      <c r="L1492" s="40">
        <v>1</v>
      </c>
    </row>
    <row r="1493" spans="2:12" hidden="1" outlineLevel="2" x14ac:dyDescent="0.25">
      <c r="B1493" s="8">
        <v>737564</v>
      </c>
      <c r="C1493" t="s">
        <v>1367</v>
      </c>
      <c r="D1493" s="281">
        <v>42066</v>
      </c>
      <c r="E1493" s="8">
        <v>815811</v>
      </c>
      <c r="F1493" s="13" t="s">
        <v>38</v>
      </c>
      <c r="G1493" s="284" t="s">
        <v>260</v>
      </c>
      <c r="H1493" s="40">
        <v>2952.4</v>
      </c>
      <c r="I1493" s="40">
        <v>-133.81</v>
      </c>
      <c r="J1493" s="40">
        <v>-2818.59</v>
      </c>
      <c r="K1493" s="40">
        <v>0</v>
      </c>
      <c r="L1493" s="40">
        <v>1</v>
      </c>
    </row>
    <row r="1494" spans="2:12" hidden="1" outlineLevel="2" x14ac:dyDescent="0.25">
      <c r="B1494" s="8">
        <v>1232942</v>
      </c>
      <c r="C1494" t="s">
        <v>1397</v>
      </c>
      <c r="D1494" s="281">
        <v>42066</v>
      </c>
      <c r="E1494" s="8">
        <v>809359</v>
      </c>
      <c r="F1494" s="13" t="s">
        <v>38</v>
      </c>
      <c r="G1494" s="284" t="s">
        <v>260</v>
      </c>
      <c r="H1494" s="40">
        <v>792.4</v>
      </c>
      <c r="I1494" s="40">
        <v>-92.83</v>
      </c>
      <c r="J1494" s="40">
        <v>-658.59</v>
      </c>
      <c r="K1494" s="40">
        <v>40.98</v>
      </c>
      <c r="L1494" s="40">
        <v>1</v>
      </c>
    </row>
    <row r="1495" spans="2:12" hidden="1" outlineLevel="2" x14ac:dyDescent="0.25">
      <c r="B1495" s="8">
        <v>1401989</v>
      </c>
      <c r="C1495" t="s">
        <v>1411</v>
      </c>
      <c r="D1495" s="281">
        <v>42066</v>
      </c>
      <c r="E1495" s="8">
        <v>946904</v>
      </c>
      <c r="F1495" s="13" t="s">
        <v>38</v>
      </c>
      <c r="G1495" s="284" t="s">
        <v>260</v>
      </c>
      <c r="H1495" s="40">
        <v>2952.4</v>
      </c>
      <c r="I1495" s="40">
        <v>-92.83</v>
      </c>
      <c r="J1495" s="40">
        <v>-2818.59</v>
      </c>
      <c r="K1495" s="40">
        <v>40.98</v>
      </c>
      <c r="L1495" s="40">
        <v>1</v>
      </c>
    </row>
    <row r="1496" spans="2:12" hidden="1" outlineLevel="2" x14ac:dyDescent="0.25">
      <c r="B1496" s="8">
        <v>737564</v>
      </c>
      <c r="C1496" t="s">
        <v>1367</v>
      </c>
      <c r="D1496" s="281">
        <v>42067</v>
      </c>
      <c r="E1496" s="8">
        <v>815811</v>
      </c>
      <c r="F1496" s="13" t="s">
        <v>38</v>
      </c>
      <c r="G1496" s="284" t="s">
        <v>260</v>
      </c>
      <c r="H1496" s="40">
        <v>2602</v>
      </c>
      <c r="I1496" s="40">
        <v>-477.32</v>
      </c>
      <c r="J1496" s="40">
        <v>-2124.6799999999998</v>
      </c>
      <c r="K1496" s="40">
        <v>0</v>
      </c>
      <c r="L1496" s="40">
        <v>1</v>
      </c>
    </row>
    <row r="1497" spans="2:12" hidden="1" outlineLevel="2" x14ac:dyDescent="0.25">
      <c r="B1497" s="8">
        <v>1401989</v>
      </c>
      <c r="C1497" t="s">
        <v>1411</v>
      </c>
      <c r="D1497" s="281">
        <v>42067</v>
      </c>
      <c r="E1497" s="8">
        <v>946904</v>
      </c>
      <c r="F1497" s="13" t="s">
        <v>38</v>
      </c>
      <c r="G1497" s="284" t="s">
        <v>260</v>
      </c>
      <c r="H1497" s="40">
        <v>2602</v>
      </c>
      <c r="I1497" s="40">
        <v>-477.32</v>
      </c>
      <c r="J1497" s="40">
        <v>-2002.91</v>
      </c>
      <c r="K1497" s="40">
        <v>121.77</v>
      </c>
      <c r="L1497" s="40">
        <v>1</v>
      </c>
    </row>
    <row r="1498" spans="2:12" hidden="1" outlineLevel="2" x14ac:dyDescent="0.25">
      <c r="B1498" s="8">
        <v>1024554</v>
      </c>
      <c r="C1498" t="s">
        <v>1381</v>
      </c>
      <c r="D1498" s="281">
        <v>42067</v>
      </c>
      <c r="E1498" s="8">
        <v>824506</v>
      </c>
      <c r="F1498" s="13" t="s">
        <v>38</v>
      </c>
      <c r="G1498" s="284" t="s">
        <v>260</v>
      </c>
      <c r="H1498" s="40">
        <v>1999.43</v>
      </c>
      <c r="I1498" s="40">
        <v>-368.76</v>
      </c>
      <c r="J1498" s="40">
        <v>-1627.67</v>
      </c>
      <c r="K1498" s="40">
        <v>3</v>
      </c>
      <c r="L1498" s="40">
        <v>1</v>
      </c>
    </row>
    <row r="1499" spans="2:12" hidden="1" outlineLevel="2" x14ac:dyDescent="0.25">
      <c r="B1499" s="8">
        <v>1232942</v>
      </c>
      <c r="C1499" t="s">
        <v>1397</v>
      </c>
      <c r="D1499" s="281">
        <v>42067</v>
      </c>
      <c r="E1499" s="8">
        <v>809359</v>
      </c>
      <c r="F1499" s="13" t="s">
        <v>38</v>
      </c>
      <c r="G1499" s="284" t="s">
        <v>260</v>
      </c>
      <c r="H1499" s="40">
        <v>349.4</v>
      </c>
      <c r="I1499" s="40">
        <v>-181.66</v>
      </c>
      <c r="J1499" s="40">
        <v>-121.4</v>
      </c>
      <c r="K1499" s="40">
        <v>46.34</v>
      </c>
      <c r="L1499" s="40">
        <v>1</v>
      </c>
    </row>
    <row r="1500" spans="2:12" hidden="1" outlineLevel="2" x14ac:dyDescent="0.25">
      <c r="B1500" s="8">
        <v>103297</v>
      </c>
      <c r="C1500" t="s">
        <v>1349</v>
      </c>
      <c r="D1500" s="281">
        <v>42067</v>
      </c>
      <c r="E1500" s="8">
        <v>821768</v>
      </c>
      <c r="F1500" s="13" t="s">
        <v>38</v>
      </c>
      <c r="G1500" s="284" t="s">
        <v>260</v>
      </c>
      <c r="H1500" s="40">
        <v>3045</v>
      </c>
      <c r="I1500" s="40">
        <v>-133.81</v>
      </c>
      <c r="J1500" s="40">
        <v>-2911.19</v>
      </c>
      <c r="K1500" s="40">
        <v>0</v>
      </c>
      <c r="L1500" s="40">
        <v>1</v>
      </c>
    </row>
    <row r="1501" spans="2:12" hidden="1" outlineLevel="2" x14ac:dyDescent="0.25">
      <c r="B1501" s="8">
        <v>737564</v>
      </c>
      <c r="C1501" t="s">
        <v>1367</v>
      </c>
      <c r="D1501" s="281">
        <v>42069</v>
      </c>
      <c r="E1501" s="8">
        <v>815811</v>
      </c>
      <c r="F1501" s="13" t="s">
        <v>38</v>
      </c>
      <c r="G1501" s="284" t="s">
        <v>260</v>
      </c>
      <c r="H1501" s="40">
        <v>2509.4</v>
      </c>
      <c r="I1501" s="40">
        <v>-477.32</v>
      </c>
      <c r="J1501" s="40">
        <v>-2032.08</v>
      </c>
      <c r="K1501" s="40">
        <v>0</v>
      </c>
      <c r="L1501" s="40">
        <v>1</v>
      </c>
    </row>
    <row r="1502" spans="2:12" hidden="1" outlineLevel="2" x14ac:dyDescent="0.25">
      <c r="B1502" s="8">
        <v>1401989</v>
      </c>
      <c r="C1502" t="s">
        <v>1411</v>
      </c>
      <c r="D1502" s="281">
        <v>42069</v>
      </c>
      <c r="E1502" s="8">
        <v>946904</v>
      </c>
      <c r="F1502" s="13" t="s">
        <v>38</v>
      </c>
      <c r="G1502" s="284" t="s">
        <v>260</v>
      </c>
      <c r="H1502" s="40">
        <v>2509.4</v>
      </c>
      <c r="I1502" s="40">
        <v>-477.32</v>
      </c>
      <c r="J1502" s="40">
        <v>-1910.31</v>
      </c>
      <c r="K1502" s="40">
        <v>121.77</v>
      </c>
      <c r="L1502" s="40">
        <v>1</v>
      </c>
    </row>
    <row r="1503" spans="2:12" hidden="1" outlineLevel="2" x14ac:dyDescent="0.25">
      <c r="B1503" s="8">
        <v>1232942</v>
      </c>
      <c r="C1503" t="s">
        <v>1397</v>
      </c>
      <c r="D1503" s="281">
        <v>42069</v>
      </c>
      <c r="E1503" s="8">
        <v>809359</v>
      </c>
      <c r="F1503" s="13" t="s">
        <v>38</v>
      </c>
      <c r="G1503" s="284" t="s">
        <v>260</v>
      </c>
      <c r="H1503" s="40">
        <v>349.4</v>
      </c>
      <c r="I1503" s="40">
        <v>-181.66</v>
      </c>
      <c r="J1503" s="40">
        <v>-121.4</v>
      </c>
      <c r="K1503" s="40">
        <v>46.34</v>
      </c>
      <c r="L1503" s="40">
        <v>1</v>
      </c>
    </row>
    <row r="1504" spans="2:12" hidden="1" outlineLevel="2" x14ac:dyDescent="0.25">
      <c r="B1504" s="8">
        <v>103297</v>
      </c>
      <c r="C1504" t="s">
        <v>1349</v>
      </c>
      <c r="D1504" s="281">
        <v>42072</v>
      </c>
      <c r="E1504" s="8">
        <v>821768</v>
      </c>
      <c r="F1504" s="13" t="s">
        <v>38</v>
      </c>
      <c r="G1504" s="284" t="s">
        <v>260</v>
      </c>
      <c r="H1504" s="40">
        <v>2602</v>
      </c>
      <c r="I1504" s="40">
        <v>-599.09</v>
      </c>
      <c r="J1504" s="40">
        <v>-2002.91</v>
      </c>
      <c r="K1504" s="40">
        <v>0</v>
      </c>
      <c r="L1504" s="40">
        <v>1</v>
      </c>
    </row>
    <row r="1505" spans="2:12" hidden="1" outlineLevel="2" x14ac:dyDescent="0.25">
      <c r="B1505" s="8">
        <v>737564</v>
      </c>
      <c r="C1505" t="s">
        <v>1367</v>
      </c>
      <c r="D1505" s="281">
        <v>42072</v>
      </c>
      <c r="E1505" s="8">
        <v>815811</v>
      </c>
      <c r="F1505" s="13" t="s">
        <v>38</v>
      </c>
      <c r="G1505" s="284" t="s">
        <v>260</v>
      </c>
      <c r="H1505" s="40">
        <v>2509.4</v>
      </c>
      <c r="I1505" s="40">
        <v>-477.32</v>
      </c>
      <c r="J1505" s="40">
        <v>-2032.08</v>
      </c>
      <c r="K1505" s="40">
        <v>0</v>
      </c>
      <c r="L1505" s="40">
        <v>1</v>
      </c>
    </row>
    <row r="1506" spans="2:12" hidden="1" outlineLevel="2" x14ac:dyDescent="0.25">
      <c r="B1506" s="8">
        <v>1401989</v>
      </c>
      <c r="C1506" t="s">
        <v>1411</v>
      </c>
      <c r="D1506" s="281">
        <v>42072</v>
      </c>
      <c r="E1506" s="8">
        <v>946904</v>
      </c>
      <c r="F1506" s="13" t="s">
        <v>38</v>
      </c>
      <c r="G1506" s="284" t="s">
        <v>260</v>
      </c>
      <c r="H1506" s="40">
        <v>2602</v>
      </c>
      <c r="I1506" s="40">
        <v>-477.32</v>
      </c>
      <c r="J1506" s="40">
        <v>-2002.91</v>
      </c>
      <c r="K1506" s="40">
        <v>121.77</v>
      </c>
      <c r="L1506" s="40">
        <v>1</v>
      </c>
    </row>
    <row r="1507" spans="2:12" hidden="1" outlineLevel="2" x14ac:dyDescent="0.25">
      <c r="B1507" s="8">
        <v>1024554</v>
      </c>
      <c r="C1507" t="s">
        <v>1381</v>
      </c>
      <c r="D1507" s="281">
        <v>42072</v>
      </c>
      <c r="E1507" s="8">
        <v>824506</v>
      </c>
      <c r="F1507" s="13" t="s">
        <v>38</v>
      </c>
      <c r="G1507" s="284" t="s">
        <v>260</v>
      </c>
      <c r="H1507" s="40">
        <v>349.4</v>
      </c>
      <c r="I1507" s="40">
        <v>-225</v>
      </c>
      <c r="J1507" s="40">
        <v>-121.4</v>
      </c>
      <c r="K1507" s="40">
        <v>3</v>
      </c>
      <c r="L1507" s="40">
        <v>1</v>
      </c>
    </row>
    <row r="1508" spans="2:12" hidden="1" outlineLevel="2" x14ac:dyDescent="0.25">
      <c r="B1508" s="8">
        <v>1232942</v>
      </c>
      <c r="C1508" t="s">
        <v>1397</v>
      </c>
      <c r="D1508" s="281">
        <v>42072</v>
      </c>
      <c r="E1508" s="8">
        <v>809359</v>
      </c>
      <c r="F1508" s="13" t="s">
        <v>38</v>
      </c>
      <c r="G1508" s="284" t="s">
        <v>260</v>
      </c>
      <c r="H1508" s="40">
        <v>534.6</v>
      </c>
      <c r="I1508" s="40">
        <v>-181.66</v>
      </c>
      <c r="J1508" s="40">
        <v>-306.60000000000002</v>
      </c>
      <c r="K1508" s="40">
        <v>46.34</v>
      </c>
      <c r="L1508" s="40">
        <v>1</v>
      </c>
    </row>
    <row r="1509" spans="2:12" hidden="1" outlineLevel="2" x14ac:dyDescent="0.25">
      <c r="B1509" s="8">
        <v>1401989</v>
      </c>
      <c r="C1509" t="s">
        <v>1411</v>
      </c>
      <c r="D1509" s="281">
        <v>42073</v>
      </c>
      <c r="E1509" s="8">
        <v>946904</v>
      </c>
      <c r="F1509" s="13" t="s">
        <v>38</v>
      </c>
      <c r="G1509" s="284" t="s">
        <v>260</v>
      </c>
      <c r="H1509" s="40">
        <v>2509.4</v>
      </c>
      <c r="I1509" s="40">
        <v>-477.32</v>
      </c>
      <c r="J1509" s="40">
        <v>-1910.31</v>
      </c>
      <c r="K1509" s="40">
        <v>121.77</v>
      </c>
      <c r="L1509" s="40">
        <v>1</v>
      </c>
    </row>
    <row r="1510" spans="2:12" hidden="1" outlineLevel="2" x14ac:dyDescent="0.25">
      <c r="B1510" s="8">
        <v>1024554</v>
      </c>
      <c r="C1510" t="s">
        <v>1381</v>
      </c>
      <c r="D1510" s="281">
        <v>42073</v>
      </c>
      <c r="E1510" s="8">
        <v>824506</v>
      </c>
      <c r="F1510" s="13" t="s">
        <v>38</v>
      </c>
      <c r="G1510" s="284" t="s">
        <v>260</v>
      </c>
      <c r="H1510" s="40">
        <v>349.4</v>
      </c>
      <c r="I1510" s="40">
        <v>-225</v>
      </c>
      <c r="J1510" s="40">
        <v>-121.4</v>
      </c>
      <c r="K1510" s="40">
        <v>3</v>
      </c>
      <c r="L1510" s="40">
        <v>1</v>
      </c>
    </row>
    <row r="1511" spans="2:12" hidden="1" outlineLevel="2" x14ac:dyDescent="0.25">
      <c r="B1511" s="8">
        <v>1232942</v>
      </c>
      <c r="C1511" t="s">
        <v>1397</v>
      </c>
      <c r="D1511" s="281">
        <v>42073</v>
      </c>
      <c r="E1511" s="8">
        <v>809359</v>
      </c>
      <c r="F1511" s="13" t="s">
        <v>38</v>
      </c>
      <c r="G1511" s="284" t="s">
        <v>260</v>
      </c>
      <c r="H1511" s="40">
        <v>349.4</v>
      </c>
      <c r="I1511" s="40">
        <v>-181.66</v>
      </c>
      <c r="J1511" s="40">
        <v>-121.4</v>
      </c>
      <c r="K1511" s="40">
        <v>46.34</v>
      </c>
      <c r="L1511" s="40">
        <v>1</v>
      </c>
    </row>
    <row r="1512" spans="2:12" hidden="1" outlineLevel="2" x14ac:dyDescent="0.25">
      <c r="B1512" s="8">
        <v>103297</v>
      </c>
      <c r="C1512" t="s">
        <v>1349</v>
      </c>
      <c r="D1512" s="281">
        <v>42074</v>
      </c>
      <c r="E1512" s="8">
        <v>821768</v>
      </c>
      <c r="F1512" s="13" t="s">
        <v>38</v>
      </c>
      <c r="G1512" s="284" t="s">
        <v>260</v>
      </c>
      <c r="H1512" s="40">
        <v>92.6</v>
      </c>
      <c r="I1512" s="40">
        <v>-477.32</v>
      </c>
      <c r="J1512" s="40">
        <v>384.72</v>
      </c>
      <c r="K1512" s="40">
        <v>0</v>
      </c>
      <c r="L1512" s="40">
        <v>1</v>
      </c>
    </row>
    <row r="1513" spans="2:12" hidden="1" outlineLevel="2" x14ac:dyDescent="0.25">
      <c r="B1513" s="8">
        <v>1401989</v>
      </c>
      <c r="C1513" t="s">
        <v>1411</v>
      </c>
      <c r="D1513" s="281">
        <v>42074</v>
      </c>
      <c r="E1513" s="8">
        <v>946904</v>
      </c>
      <c r="F1513" s="13" t="s">
        <v>38</v>
      </c>
      <c r="G1513" s="284" t="s">
        <v>260</v>
      </c>
      <c r="H1513" s="40">
        <v>2602</v>
      </c>
      <c r="I1513" s="40">
        <v>-477.32</v>
      </c>
      <c r="J1513" s="40">
        <v>-2002.91</v>
      </c>
      <c r="K1513" s="40">
        <v>121.77</v>
      </c>
      <c r="L1513" s="40">
        <v>1</v>
      </c>
    </row>
    <row r="1514" spans="2:12" hidden="1" outlineLevel="2" x14ac:dyDescent="0.25">
      <c r="B1514" s="8">
        <v>1024554</v>
      </c>
      <c r="C1514" t="s">
        <v>1381</v>
      </c>
      <c r="D1514" s="281">
        <v>42074</v>
      </c>
      <c r="E1514" s="8">
        <v>824506</v>
      </c>
      <c r="F1514" s="13" t="s">
        <v>38</v>
      </c>
      <c r="G1514" s="284" t="s">
        <v>260</v>
      </c>
      <c r="H1514" s="40">
        <v>349.4</v>
      </c>
      <c r="I1514" s="40">
        <v>-225</v>
      </c>
      <c r="J1514" s="40">
        <v>-121.4</v>
      </c>
      <c r="K1514" s="40">
        <v>3</v>
      </c>
      <c r="L1514" s="40">
        <v>1</v>
      </c>
    </row>
    <row r="1515" spans="2:12" hidden="1" outlineLevel="2" x14ac:dyDescent="0.25">
      <c r="B1515" s="8">
        <v>1232942</v>
      </c>
      <c r="C1515" t="s">
        <v>1397</v>
      </c>
      <c r="D1515" s="281">
        <v>42074</v>
      </c>
      <c r="E1515" s="8">
        <v>809359</v>
      </c>
      <c r="F1515" s="13" t="s">
        <v>38</v>
      </c>
      <c r="G1515" s="284" t="s">
        <v>260</v>
      </c>
      <c r="H1515" s="40">
        <v>349.4</v>
      </c>
      <c r="I1515" s="40">
        <v>-181.66</v>
      </c>
      <c r="J1515" s="40">
        <v>-121.4</v>
      </c>
      <c r="K1515" s="40">
        <v>46.34</v>
      </c>
      <c r="L1515" s="40">
        <v>1</v>
      </c>
    </row>
    <row r="1516" spans="2:12" hidden="1" outlineLevel="2" x14ac:dyDescent="0.25">
      <c r="B1516" s="8">
        <v>103297</v>
      </c>
      <c r="C1516" t="s">
        <v>1349</v>
      </c>
      <c r="D1516" s="281">
        <v>42075</v>
      </c>
      <c r="E1516" s="8">
        <v>821768</v>
      </c>
      <c r="F1516" s="13" t="s">
        <v>38</v>
      </c>
      <c r="G1516" s="284" t="s">
        <v>260</v>
      </c>
      <c r="H1516" s="40">
        <v>2602</v>
      </c>
      <c r="I1516" s="40">
        <v>-599.09</v>
      </c>
      <c r="J1516" s="40">
        <v>-2002.91</v>
      </c>
      <c r="K1516" s="40">
        <v>0</v>
      </c>
      <c r="L1516" s="40">
        <v>1</v>
      </c>
    </row>
    <row r="1517" spans="2:12" hidden="1" outlineLevel="2" x14ac:dyDescent="0.25">
      <c r="B1517" s="8">
        <v>1401989</v>
      </c>
      <c r="C1517" t="s">
        <v>1411</v>
      </c>
      <c r="D1517" s="281">
        <v>42075</v>
      </c>
      <c r="E1517" s="8">
        <v>946904</v>
      </c>
      <c r="F1517" s="13" t="s">
        <v>38</v>
      </c>
      <c r="G1517" s="284" t="s">
        <v>260</v>
      </c>
      <c r="H1517" s="40">
        <v>2509.4</v>
      </c>
      <c r="I1517" s="40">
        <v>-477.32</v>
      </c>
      <c r="J1517" s="40">
        <v>-1910.31</v>
      </c>
      <c r="K1517" s="40">
        <v>121.77</v>
      </c>
      <c r="L1517" s="40">
        <v>1</v>
      </c>
    </row>
    <row r="1518" spans="2:12" hidden="1" outlineLevel="2" x14ac:dyDescent="0.25">
      <c r="B1518" s="8">
        <v>1024554</v>
      </c>
      <c r="C1518" t="s">
        <v>1381</v>
      </c>
      <c r="D1518" s="281">
        <v>42075</v>
      </c>
      <c r="E1518" s="8">
        <v>824506</v>
      </c>
      <c r="F1518" s="13" t="s">
        <v>38</v>
      </c>
      <c r="G1518" s="284" t="s">
        <v>260</v>
      </c>
      <c r="H1518" s="40">
        <v>349.4</v>
      </c>
      <c r="I1518" s="40">
        <v>-225</v>
      </c>
      <c r="J1518" s="40">
        <v>-121.4</v>
      </c>
      <c r="K1518" s="40">
        <v>3</v>
      </c>
      <c r="L1518" s="40">
        <v>1</v>
      </c>
    </row>
    <row r="1519" spans="2:12" hidden="1" outlineLevel="2" x14ac:dyDescent="0.25">
      <c r="B1519" s="8">
        <v>1232942</v>
      </c>
      <c r="C1519" t="s">
        <v>1397</v>
      </c>
      <c r="D1519" s="281">
        <v>42075</v>
      </c>
      <c r="E1519" s="8">
        <v>809359</v>
      </c>
      <c r="F1519" s="13" t="s">
        <v>38</v>
      </c>
      <c r="G1519" s="284" t="s">
        <v>260</v>
      </c>
      <c r="H1519" s="40">
        <v>349.4</v>
      </c>
      <c r="I1519" s="40">
        <v>-181.66</v>
      </c>
      <c r="J1519" s="40">
        <v>-121.4</v>
      </c>
      <c r="K1519" s="40">
        <v>46.34</v>
      </c>
      <c r="L1519" s="40">
        <v>1</v>
      </c>
    </row>
    <row r="1520" spans="2:12" hidden="1" outlineLevel="2" x14ac:dyDescent="0.25">
      <c r="B1520" s="8">
        <v>1401989</v>
      </c>
      <c r="C1520" t="s">
        <v>1411</v>
      </c>
      <c r="D1520" s="281">
        <v>42076</v>
      </c>
      <c r="E1520" s="8">
        <v>946904</v>
      </c>
      <c r="F1520" s="13" t="s">
        <v>38</v>
      </c>
      <c r="G1520" s="284" t="s">
        <v>260</v>
      </c>
      <c r="H1520" s="40">
        <v>2952.4</v>
      </c>
      <c r="I1520" s="40">
        <v>-570.15</v>
      </c>
      <c r="J1520" s="40">
        <v>-2219.5</v>
      </c>
      <c r="K1520" s="40">
        <v>162.75</v>
      </c>
      <c r="L1520" s="40">
        <v>1</v>
      </c>
    </row>
    <row r="1521" spans="2:12" hidden="1" outlineLevel="2" x14ac:dyDescent="0.25">
      <c r="B1521" s="8">
        <v>1232942</v>
      </c>
      <c r="C1521" t="s">
        <v>1397</v>
      </c>
      <c r="D1521" s="281">
        <v>42076</v>
      </c>
      <c r="E1521" s="8">
        <v>809359</v>
      </c>
      <c r="F1521" s="13" t="s">
        <v>38</v>
      </c>
      <c r="G1521" s="284" t="s">
        <v>260</v>
      </c>
      <c r="H1521" s="40">
        <v>792.4</v>
      </c>
      <c r="I1521" s="40">
        <v>-315.47000000000003</v>
      </c>
      <c r="J1521" s="40">
        <v>-476.93</v>
      </c>
      <c r="K1521" s="40">
        <v>0</v>
      </c>
      <c r="L1521" s="40">
        <v>1</v>
      </c>
    </row>
    <row r="1522" spans="2:12" hidden="1" outlineLevel="2" x14ac:dyDescent="0.25">
      <c r="B1522" s="8">
        <v>1024554</v>
      </c>
      <c r="C1522" t="s">
        <v>1381</v>
      </c>
      <c r="D1522" s="281">
        <v>42076</v>
      </c>
      <c r="E1522" s="8">
        <v>824506</v>
      </c>
      <c r="F1522" s="13" t="s">
        <v>38</v>
      </c>
      <c r="G1522" s="284" t="s">
        <v>260</v>
      </c>
      <c r="H1522" s="40">
        <v>349.4</v>
      </c>
      <c r="I1522" s="40">
        <v>-225</v>
      </c>
      <c r="J1522" s="40">
        <v>-121.4</v>
      </c>
      <c r="K1522" s="40">
        <v>3</v>
      </c>
      <c r="L1522" s="40">
        <v>1</v>
      </c>
    </row>
    <row r="1523" spans="2:12" hidden="1" outlineLevel="2" x14ac:dyDescent="0.25">
      <c r="B1523" s="8">
        <v>103297</v>
      </c>
      <c r="C1523" t="s">
        <v>1349</v>
      </c>
      <c r="D1523" s="281">
        <v>42076</v>
      </c>
      <c r="E1523" s="8">
        <v>821768</v>
      </c>
      <c r="F1523" s="13" t="s">
        <v>38</v>
      </c>
      <c r="G1523" s="284" t="s">
        <v>260</v>
      </c>
      <c r="H1523" s="40">
        <v>443</v>
      </c>
      <c r="I1523" s="40">
        <v>-133.81</v>
      </c>
      <c r="J1523" s="40">
        <v>-309.19</v>
      </c>
      <c r="K1523" s="40">
        <v>0</v>
      </c>
      <c r="L1523" s="40">
        <v>1</v>
      </c>
    </row>
    <row r="1524" spans="2:12" hidden="1" outlineLevel="2" x14ac:dyDescent="0.25">
      <c r="B1524" s="8">
        <v>103297</v>
      </c>
      <c r="C1524" t="s">
        <v>1349</v>
      </c>
      <c r="D1524" s="281">
        <v>42079</v>
      </c>
      <c r="E1524" s="8">
        <v>821768</v>
      </c>
      <c r="F1524" s="13" t="s">
        <v>38</v>
      </c>
      <c r="G1524" s="284" t="s">
        <v>260</v>
      </c>
      <c r="H1524" s="40">
        <v>2602</v>
      </c>
      <c r="I1524" s="40">
        <v>-599.09</v>
      </c>
      <c r="J1524" s="40">
        <v>-2002.91</v>
      </c>
      <c r="K1524" s="40">
        <v>0</v>
      </c>
      <c r="L1524" s="40">
        <v>1</v>
      </c>
    </row>
    <row r="1525" spans="2:12" hidden="1" outlineLevel="2" x14ac:dyDescent="0.25">
      <c r="B1525" s="8">
        <v>1401989</v>
      </c>
      <c r="C1525" t="s">
        <v>1411</v>
      </c>
      <c r="D1525" s="281">
        <v>42079</v>
      </c>
      <c r="E1525" s="8">
        <v>946904</v>
      </c>
      <c r="F1525" s="13" t="s">
        <v>38</v>
      </c>
      <c r="G1525" s="284" t="s">
        <v>260</v>
      </c>
      <c r="H1525" s="40">
        <v>2509.4</v>
      </c>
      <c r="I1525" s="40">
        <v>-477.32</v>
      </c>
      <c r="J1525" s="40">
        <v>-1910.31</v>
      </c>
      <c r="K1525" s="40">
        <v>121.77</v>
      </c>
      <c r="L1525" s="40">
        <v>1</v>
      </c>
    </row>
    <row r="1526" spans="2:12" hidden="1" outlineLevel="2" x14ac:dyDescent="0.25">
      <c r="B1526" s="8">
        <v>1024554</v>
      </c>
      <c r="C1526" t="s">
        <v>1381</v>
      </c>
      <c r="D1526" s="281">
        <v>42079</v>
      </c>
      <c r="E1526" s="8">
        <v>824506</v>
      </c>
      <c r="F1526" s="13" t="s">
        <v>38</v>
      </c>
      <c r="G1526" s="284" t="s">
        <v>260</v>
      </c>
      <c r="H1526" s="40">
        <v>442</v>
      </c>
      <c r="I1526" s="40">
        <v>-225</v>
      </c>
      <c r="J1526" s="40">
        <v>-214</v>
      </c>
      <c r="K1526" s="40">
        <v>3</v>
      </c>
      <c r="L1526" s="40">
        <v>1</v>
      </c>
    </row>
    <row r="1527" spans="2:12" hidden="1" outlineLevel="2" x14ac:dyDescent="0.25">
      <c r="B1527" s="8">
        <v>1232942</v>
      </c>
      <c r="C1527" t="s">
        <v>1397</v>
      </c>
      <c r="D1527" s="281">
        <v>42079</v>
      </c>
      <c r="E1527" s="8">
        <v>809359</v>
      </c>
      <c r="F1527" s="13" t="s">
        <v>38</v>
      </c>
      <c r="G1527" s="284" t="s">
        <v>260</v>
      </c>
      <c r="H1527" s="40">
        <v>349.4</v>
      </c>
      <c r="I1527" s="40">
        <v>-181.66</v>
      </c>
      <c r="J1527" s="40">
        <v>-121.4</v>
      </c>
      <c r="K1527" s="40">
        <v>46.34</v>
      </c>
      <c r="L1527" s="40">
        <v>1</v>
      </c>
    </row>
    <row r="1528" spans="2:12" hidden="1" outlineLevel="2" x14ac:dyDescent="0.25">
      <c r="B1528" s="8">
        <v>1024554</v>
      </c>
      <c r="C1528" t="s">
        <v>1381</v>
      </c>
      <c r="D1528" s="281">
        <v>42080</v>
      </c>
      <c r="E1528" s="8">
        <v>824506</v>
      </c>
      <c r="F1528" s="13" t="s">
        <v>38</v>
      </c>
      <c r="G1528" s="284" t="s">
        <v>260</v>
      </c>
      <c r="H1528" s="40">
        <v>349.4</v>
      </c>
      <c r="I1528" s="40">
        <v>-225</v>
      </c>
      <c r="J1528" s="40">
        <v>-121.4</v>
      </c>
      <c r="K1528" s="40">
        <v>3</v>
      </c>
      <c r="L1528" s="40">
        <v>1</v>
      </c>
    </row>
    <row r="1529" spans="2:12" hidden="1" outlineLevel="2" x14ac:dyDescent="0.25">
      <c r="B1529" s="8">
        <v>1232942</v>
      </c>
      <c r="C1529" t="s">
        <v>1397</v>
      </c>
      <c r="D1529" s="281">
        <v>42080</v>
      </c>
      <c r="E1529" s="8">
        <v>809359</v>
      </c>
      <c r="F1529" s="13" t="s">
        <v>38</v>
      </c>
      <c r="G1529" s="284" t="s">
        <v>260</v>
      </c>
      <c r="H1529" s="40">
        <v>442</v>
      </c>
      <c r="I1529" s="40">
        <v>-181.66</v>
      </c>
      <c r="J1529" s="40">
        <v>-260.33999999999997</v>
      </c>
      <c r="K1529" s="40">
        <v>0</v>
      </c>
      <c r="L1529" s="40">
        <v>1</v>
      </c>
    </row>
    <row r="1530" spans="2:12" hidden="1" outlineLevel="2" x14ac:dyDescent="0.25">
      <c r="B1530" s="8">
        <v>103297</v>
      </c>
      <c r="C1530" t="s">
        <v>1349</v>
      </c>
      <c r="D1530" s="281">
        <v>42081</v>
      </c>
      <c r="E1530" s="8">
        <v>821768</v>
      </c>
      <c r="F1530" s="13" t="s">
        <v>38</v>
      </c>
      <c r="G1530" s="284" t="s">
        <v>260</v>
      </c>
      <c r="H1530" s="40">
        <v>2602</v>
      </c>
      <c r="I1530" s="40">
        <v>-599.09</v>
      </c>
      <c r="J1530" s="40">
        <v>-2002.91</v>
      </c>
      <c r="K1530" s="40">
        <v>0</v>
      </c>
      <c r="L1530" s="40">
        <v>1</v>
      </c>
    </row>
    <row r="1531" spans="2:12" hidden="1" outlineLevel="2" x14ac:dyDescent="0.25">
      <c r="B1531" s="8">
        <v>1024554</v>
      </c>
      <c r="C1531" t="s">
        <v>1381</v>
      </c>
      <c r="D1531" s="281">
        <v>42081</v>
      </c>
      <c r="E1531" s="8">
        <v>824506</v>
      </c>
      <c r="F1531" s="13" t="s">
        <v>38</v>
      </c>
      <c r="G1531" s="284" t="s">
        <v>260</v>
      </c>
      <c r="H1531" s="40">
        <v>792.4</v>
      </c>
      <c r="I1531" s="40">
        <v>-358.81</v>
      </c>
      <c r="J1531" s="40">
        <v>-430.59</v>
      </c>
      <c r="K1531" s="40">
        <v>3</v>
      </c>
      <c r="L1531" s="40">
        <v>1</v>
      </c>
    </row>
    <row r="1532" spans="2:12" hidden="1" outlineLevel="2" x14ac:dyDescent="0.25">
      <c r="B1532" s="8">
        <v>1232942</v>
      </c>
      <c r="C1532" t="s">
        <v>1397</v>
      </c>
      <c r="D1532" s="281">
        <v>42081</v>
      </c>
      <c r="E1532" s="8">
        <v>809359</v>
      </c>
      <c r="F1532" s="13" t="s">
        <v>38</v>
      </c>
      <c r="G1532" s="284" t="s">
        <v>260</v>
      </c>
      <c r="H1532" s="40">
        <v>349.4</v>
      </c>
      <c r="I1532" s="40">
        <v>-181.66</v>
      </c>
      <c r="J1532" s="40">
        <v>-121.4</v>
      </c>
      <c r="K1532" s="40">
        <v>46.34</v>
      </c>
      <c r="L1532" s="40">
        <v>1</v>
      </c>
    </row>
    <row r="1533" spans="2:12" hidden="1" outlineLevel="2" x14ac:dyDescent="0.25">
      <c r="B1533" s="8">
        <v>1024554</v>
      </c>
      <c r="C1533" t="s">
        <v>1381</v>
      </c>
      <c r="D1533" s="281">
        <v>42082</v>
      </c>
      <c r="E1533" s="8">
        <v>824506</v>
      </c>
      <c r="F1533" s="13" t="s">
        <v>38</v>
      </c>
      <c r="G1533" s="284" t="s">
        <v>260</v>
      </c>
      <c r="H1533" s="40">
        <v>349.4</v>
      </c>
      <c r="I1533" s="40">
        <v>-225</v>
      </c>
      <c r="J1533" s="40">
        <v>-121.4</v>
      </c>
      <c r="K1533" s="40">
        <v>3</v>
      </c>
      <c r="L1533" s="40">
        <v>1</v>
      </c>
    </row>
    <row r="1534" spans="2:12" hidden="1" outlineLevel="2" x14ac:dyDescent="0.25">
      <c r="B1534" s="8">
        <v>1232942</v>
      </c>
      <c r="C1534" t="s">
        <v>1397</v>
      </c>
      <c r="D1534" s="281">
        <v>42082</v>
      </c>
      <c r="E1534" s="8">
        <v>809359</v>
      </c>
      <c r="F1534" s="13" t="s">
        <v>38</v>
      </c>
      <c r="G1534" s="284" t="s">
        <v>260</v>
      </c>
      <c r="H1534" s="40">
        <v>349.4</v>
      </c>
      <c r="I1534" s="40">
        <v>-181.66</v>
      </c>
      <c r="J1534" s="40">
        <v>-121.4</v>
      </c>
      <c r="K1534" s="40">
        <v>46.34</v>
      </c>
      <c r="L1534" s="40">
        <v>1</v>
      </c>
    </row>
    <row r="1535" spans="2:12" hidden="1" outlineLevel="2" x14ac:dyDescent="0.25">
      <c r="B1535" s="8">
        <v>103297</v>
      </c>
      <c r="C1535" t="s">
        <v>1349</v>
      </c>
      <c r="D1535" s="281">
        <v>42083</v>
      </c>
      <c r="E1535" s="8">
        <v>821768</v>
      </c>
      <c r="F1535" s="13" t="s">
        <v>38</v>
      </c>
      <c r="G1535" s="284" t="s">
        <v>260</v>
      </c>
      <c r="H1535" s="40">
        <v>2509.4</v>
      </c>
      <c r="I1535" s="40">
        <v>-599.09</v>
      </c>
      <c r="J1535" s="40">
        <v>-1910.31</v>
      </c>
      <c r="K1535" s="40">
        <v>0</v>
      </c>
      <c r="L1535" s="40">
        <v>1</v>
      </c>
    </row>
    <row r="1536" spans="2:12" hidden="1" outlineLevel="2" x14ac:dyDescent="0.25">
      <c r="B1536" s="8">
        <v>1024554</v>
      </c>
      <c r="C1536" t="s">
        <v>1381</v>
      </c>
      <c r="D1536" s="281">
        <v>42083</v>
      </c>
      <c r="E1536" s="8">
        <v>824506</v>
      </c>
      <c r="F1536" s="13" t="s">
        <v>38</v>
      </c>
      <c r="G1536" s="284" t="s">
        <v>260</v>
      </c>
      <c r="H1536" s="40">
        <v>349.4</v>
      </c>
      <c r="I1536" s="40">
        <v>-225</v>
      </c>
      <c r="J1536" s="40">
        <v>-121.4</v>
      </c>
      <c r="K1536" s="40">
        <v>3</v>
      </c>
      <c r="L1536" s="40">
        <v>1</v>
      </c>
    </row>
    <row r="1537" spans="2:12" hidden="1" outlineLevel="2" x14ac:dyDescent="0.25">
      <c r="B1537" s="8">
        <v>103297</v>
      </c>
      <c r="C1537" t="s">
        <v>1349</v>
      </c>
      <c r="D1537" s="281">
        <v>42086</v>
      </c>
      <c r="E1537" s="8">
        <v>821768</v>
      </c>
      <c r="F1537" s="13" t="s">
        <v>38</v>
      </c>
      <c r="G1537" s="284" t="s">
        <v>260</v>
      </c>
      <c r="H1537" s="40">
        <v>2952.4</v>
      </c>
      <c r="I1537" s="40">
        <v>-732.9</v>
      </c>
      <c r="J1537" s="40">
        <v>-2219.5</v>
      </c>
      <c r="K1537" s="40">
        <v>0</v>
      </c>
      <c r="L1537" s="40">
        <v>1</v>
      </c>
    </row>
    <row r="1538" spans="2:12" hidden="1" outlineLevel="2" x14ac:dyDescent="0.25">
      <c r="B1538" s="8">
        <v>1024554</v>
      </c>
      <c r="C1538" t="s">
        <v>1381</v>
      </c>
      <c r="D1538" s="281">
        <v>42086</v>
      </c>
      <c r="E1538" s="8">
        <v>824506</v>
      </c>
      <c r="F1538" s="13" t="s">
        <v>38</v>
      </c>
      <c r="G1538" s="284" t="s">
        <v>260</v>
      </c>
      <c r="H1538" s="40">
        <v>977.6</v>
      </c>
      <c r="I1538" s="40">
        <v>-130.81</v>
      </c>
      <c r="J1538" s="40">
        <v>-843.79</v>
      </c>
      <c r="K1538" s="40">
        <v>3</v>
      </c>
      <c r="L1538" s="40">
        <v>1</v>
      </c>
    </row>
    <row r="1539" spans="2:12" hidden="1" outlineLevel="2" x14ac:dyDescent="0.25">
      <c r="B1539" s="8">
        <v>1024554</v>
      </c>
      <c r="C1539" t="s">
        <v>1381</v>
      </c>
      <c r="D1539" s="281">
        <v>42087</v>
      </c>
      <c r="E1539" s="8">
        <v>824506</v>
      </c>
      <c r="F1539" s="13" t="s">
        <v>38</v>
      </c>
      <c r="G1539" s="284" t="s">
        <v>260</v>
      </c>
      <c r="H1539" s="40">
        <v>349.4</v>
      </c>
      <c r="I1539" s="40">
        <v>-225</v>
      </c>
      <c r="J1539" s="40">
        <v>-121.4</v>
      </c>
      <c r="K1539" s="40">
        <v>3</v>
      </c>
      <c r="L1539" s="40">
        <v>1</v>
      </c>
    </row>
    <row r="1540" spans="2:12" hidden="1" outlineLevel="2" x14ac:dyDescent="0.25">
      <c r="B1540" s="8">
        <v>103297</v>
      </c>
      <c r="C1540" t="s">
        <v>1349</v>
      </c>
      <c r="D1540" s="281">
        <v>42088</v>
      </c>
      <c r="E1540" s="8">
        <v>821768</v>
      </c>
      <c r="F1540" s="13" t="s">
        <v>38</v>
      </c>
      <c r="G1540" s="284" t="s">
        <v>260</v>
      </c>
      <c r="H1540" s="40">
        <v>2509.4</v>
      </c>
      <c r="I1540" s="40">
        <v>-599.09</v>
      </c>
      <c r="J1540" s="40">
        <v>-1910.31</v>
      </c>
      <c r="K1540" s="40">
        <v>0</v>
      </c>
      <c r="L1540" s="40">
        <v>1</v>
      </c>
    </row>
    <row r="1541" spans="2:12" hidden="1" outlineLevel="2" x14ac:dyDescent="0.25">
      <c r="B1541" s="8">
        <v>1024554</v>
      </c>
      <c r="C1541" t="s">
        <v>1381</v>
      </c>
      <c r="D1541" s="281">
        <v>42088</v>
      </c>
      <c r="E1541" s="8">
        <v>824506</v>
      </c>
      <c r="F1541" s="13" t="s">
        <v>38</v>
      </c>
      <c r="G1541" s="284" t="s">
        <v>260</v>
      </c>
      <c r="H1541" s="40">
        <v>349.4</v>
      </c>
      <c r="I1541" s="40">
        <v>-225</v>
      </c>
      <c r="J1541" s="40">
        <v>-121.4</v>
      </c>
      <c r="K1541" s="40">
        <v>3</v>
      </c>
      <c r="L1541" s="40">
        <v>1</v>
      </c>
    </row>
    <row r="1542" spans="2:12" hidden="1" outlineLevel="2" x14ac:dyDescent="0.25">
      <c r="B1542" s="8">
        <v>103297</v>
      </c>
      <c r="C1542" t="s">
        <v>1349</v>
      </c>
      <c r="D1542" s="281">
        <v>42089</v>
      </c>
      <c r="E1542" s="8">
        <v>821768</v>
      </c>
      <c r="F1542" s="13" t="s">
        <v>38</v>
      </c>
      <c r="G1542" s="284" t="s">
        <v>260</v>
      </c>
      <c r="H1542" s="40">
        <v>1614.6</v>
      </c>
      <c r="I1542" s="40">
        <v>-599.09</v>
      </c>
      <c r="J1542" s="40">
        <v>-1015.51</v>
      </c>
      <c r="K1542" s="40">
        <v>0</v>
      </c>
      <c r="L1542" s="40">
        <v>1</v>
      </c>
    </row>
    <row r="1543" spans="2:12" hidden="1" outlineLevel="2" x14ac:dyDescent="0.25">
      <c r="B1543" s="8">
        <v>1024554</v>
      </c>
      <c r="C1543" t="s">
        <v>1381</v>
      </c>
      <c r="D1543" s="281">
        <v>42089</v>
      </c>
      <c r="E1543" s="8">
        <v>824506</v>
      </c>
      <c r="F1543" s="13" t="s">
        <v>38</v>
      </c>
      <c r="G1543" s="284" t="s">
        <v>260</v>
      </c>
      <c r="H1543" s="40">
        <v>300</v>
      </c>
      <c r="I1543" s="40">
        <v>-225</v>
      </c>
      <c r="J1543" s="40">
        <v>-72</v>
      </c>
      <c r="K1543" s="40">
        <v>3</v>
      </c>
      <c r="L1543" s="40">
        <v>1</v>
      </c>
    </row>
    <row r="1544" spans="2:12" hidden="1" outlineLevel="2" x14ac:dyDescent="0.25">
      <c r="B1544" s="8">
        <v>103297</v>
      </c>
      <c r="C1544" t="s">
        <v>1349</v>
      </c>
      <c r="D1544" s="281">
        <v>42090</v>
      </c>
      <c r="E1544" s="8">
        <v>821768</v>
      </c>
      <c r="F1544" s="13" t="s">
        <v>38</v>
      </c>
      <c r="G1544" s="284" t="s">
        <v>260</v>
      </c>
      <c r="H1544" s="40">
        <v>1522</v>
      </c>
      <c r="I1544" s="40">
        <v>-599.09</v>
      </c>
      <c r="J1544" s="40">
        <v>-922.91</v>
      </c>
      <c r="K1544" s="40">
        <v>0</v>
      </c>
      <c r="L1544" s="40">
        <v>1</v>
      </c>
    </row>
    <row r="1545" spans="2:12" hidden="1" outlineLevel="2" x14ac:dyDescent="0.25">
      <c r="B1545" s="8">
        <v>1024554</v>
      </c>
      <c r="C1545" t="s">
        <v>1381</v>
      </c>
      <c r="D1545" s="281">
        <v>42090</v>
      </c>
      <c r="E1545" s="8">
        <v>824506</v>
      </c>
      <c r="F1545" s="13" t="s">
        <v>38</v>
      </c>
      <c r="G1545" s="284" t="s">
        <v>260</v>
      </c>
      <c r="H1545" s="40">
        <v>300</v>
      </c>
      <c r="I1545" s="40">
        <v>-225</v>
      </c>
      <c r="J1545" s="40">
        <v>-72</v>
      </c>
      <c r="K1545" s="40">
        <v>3</v>
      </c>
      <c r="L1545" s="40">
        <v>1</v>
      </c>
    </row>
    <row r="1546" spans="2:12" hidden="1" outlineLevel="2" x14ac:dyDescent="0.25">
      <c r="B1546" s="8">
        <v>103297</v>
      </c>
      <c r="C1546" t="s">
        <v>1349</v>
      </c>
      <c r="D1546" s="281">
        <v>42093</v>
      </c>
      <c r="E1546" s="8">
        <v>821768</v>
      </c>
      <c r="F1546" s="13" t="s">
        <v>38</v>
      </c>
      <c r="G1546" s="284" t="s">
        <v>260</v>
      </c>
      <c r="H1546" s="40">
        <v>1522</v>
      </c>
      <c r="I1546" s="40">
        <v>-599.09</v>
      </c>
      <c r="J1546" s="40">
        <v>-922.91</v>
      </c>
      <c r="K1546" s="40">
        <v>0</v>
      </c>
      <c r="L1546" s="40">
        <v>1</v>
      </c>
    </row>
    <row r="1547" spans="2:12" hidden="1" outlineLevel="2" x14ac:dyDescent="0.25">
      <c r="B1547" s="8">
        <v>1024554</v>
      </c>
      <c r="C1547" t="s">
        <v>1381</v>
      </c>
      <c r="D1547" s="281">
        <v>42093</v>
      </c>
      <c r="E1547" s="8">
        <v>824506</v>
      </c>
      <c r="F1547" s="13" t="s">
        <v>38</v>
      </c>
      <c r="G1547" s="284" t="s">
        <v>260</v>
      </c>
      <c r="H1547" s="40">
        <v>300</v>
      </c>
      <c r="I1547" s="40">
        <v>-225</v>
      </c>
      <c r="J1547" s="40">
        <v>-72</v>
      </c>
      <c r="K1547" s="40">
        <v>3</v>
      </c>
      <c r="L1547" s="40">
        <v>1</v>
      </c>
    </row>
    <row r="1548" spans="2:12" hidden="1" outlineLevel="2" x14ac:dyDescent="0.25">
      <c r="B1548" s="8">
        <v>103297</v>
      </c>
      <c r="C1548" t="s">
        <v>1349</v>
      </c>
      <c r="D1548" s="281">
        <v>42094</v>
      </c>
      <c r="E1548" s="8">
        <v>821768</v>
      </c>
      <c r="F1548" s="13" t="s">
        <v>38</v>
      </c>
      <c r="G1548" s="284" t="s">
        <v>260</v>
      </c>
      <c r="H1548" s="40">
        <v>1614.6</v>
      </c>
      <c r="I1548" s="40">
        <v>-599.09</v>
      </c>
      <c r="J1548" s="40">
        <v>-1015.51</v>
      </c>
      <c r="K1548" s="40">
        <v>0</v>
      </c>
      <c r="L1548" s="40">
        <v>1</v>
      </c>
    </row>
    <row r="1549" spans="2:12" hidden="1" outlineLevel="2" x14ac:dyDescent="0.25">
      <c r="B1549" s="8">
        <v>1024554</v>
      </c>
      <c r="C1549" t="s">
        <v>1381</v>
      </c>
      <c r="D1549" s="281">
        <v>42094</v>
      </c>
      <c r="E1549" s="8">
        <v>824506</v>
      </c>
      <c r="F1549" s="13" t="s">
        <v>38</v>
      </c>
      <c r="G1549" s="284" t="s">
        <v>260</v>
      </c>
      <c r="H1549" s="40">
        <v>392.6</v>
      </c>
      <c r="I1549" s="40">
        <v>-225</v>
      </c>
      <c r="J1549" s="40">
        <v>-164.6</v>
      </c>
      <c r="K1549" s="40">
        <v>3</v>
      </c>
      <c r="L1549" s="40">
        <v>1</v>
      </c>
    </row>
    <row r="1550" spans="2:12" hidden="1" outlineLevel="2" x14ac:dyDescent="0.25">
      <c r="B1550" s="8">
        <v>103297</v>
      </c>
      <c r="C1550" t="s">
        <v>1349</v>
      </c>
      <c r="D1550" s="281">
        <v>42095</v>
      </c>
      <c r="E1550" s="8">
        <v>821768</v>
      </c>
      <c r="F1550" s="13" t="s">
        <v>38</v>
      </c>
      <c r="G1550" s="284" t="s">
        <v>260</v>
      </c>
      <c r="H1550" s="40">
        <v>1965</v>
      </c>
      <c r="I1550" s="40">
        <v>-732.9</v>
      </c>
      <c r="J1550" s="40">
        <v>-1232.0999999999999</v>
      </c>
      <c r="K1550" s="40">
        <v>0</v>
      </c>
      <c r="L1550" s="40">
        <v>1</v>
      </c>
    </row>
    <row r="1551" spans="2:12" hidden="1" outlineLevel="2" x14ac:dyDescent="0.25">
      <c r="B1551" s="8">
        <v>1024554</v>
      </c>
      <c r="C1551" t="s">
        <v>1381</v>
      </c>
      <c r="D1551" s="281">
        <v>42095</v>
      </c>
      <c r="E1551" s="8">
        <v>824506</v>
      </c>
      <c r="F1551" s="13" t="s">
        <v>38</v>
      </c>
      <c r="G1551" s="284" t="s">
        <v>260</v>
      </c>
      <c r="H1551" s="40">
        <v>743</v>
      </c>
      <c r="I1551" s="40">
        <v>-358.81</v>
      </c>
      <c r="J1551" s="40">
        <v>-381.19</v>
      </c>
      <c r="K1551" s="40">
        <v>3</v>
      </c>
      <c r="L1551" s="40">
        <v>1</v>
      </c>
    </row>
    <row r="1552" spans="2:12" hidden="1" outlineLevel="2" x14ac:dyDescent="0.25">
      <c r="B1552" s="8">
        <v>1721100</v>
      </c>
      <c r="C1552" t="s">
        <v>1456</v>
      </c>
      <c r="D1552" s="281">
        <v>42095</v>
      </c>
      <c r="E1552" s="8">
        <v>830929</v>
      </c>
      <c r="F1552" s="13" t="s">
        <v>38</v>
      </c>
      <c r="G1552" s="284" t="s">
        <v>260</v>
      </c>
      <c r="H1552" s="40">
        <v>1332.4</v>
      </c>
      <c r="I1552" s="40">
        <v>-267.54000000000002</v>
      </c>
      <c r="J1552" s="40">
        <v>-1064.8599999999999</v>
      </c>
      <c r="K1552" s="40">
        <v>0</v>
      </c>
      <c r="L1552" s="40">
        <v>1</v>
      </c>
    </row>
    <row r="1553" spans="2:12" hidden="1" outlineLevel="2" x14ac:dyDescent="0.25">
      <c r="B1553" s="8">
        <v>1232942</v>
      </c>
      <c r="C1553" t="s">
        <v>1397</v>
      </c>
      <c r="D1553" s="281">
        <v>42095</v>
      </c>
      <c r="E1553" s="8">
        <v>809359</v>
      </c>
      <c r="F1553" s="13" t="s">
        <v>38</v>
      </c>
      <c r="G1553" s="284" t="s">
        <v>260</v>
      </c>
      <c r="H1553" s="40">
        <v>392.6</v>
      </c>
      <c r="I1553" s="40">
        <v>-228</v>
      </c>
      <c r="J1553" s="40">
        <v>-164.6</v>
      </c>
      <c r="K1553" s="40">
        <v>0</v>
      </c>
      <c r="L1553" s="40">
        <v>1</v>
      </c>
    </row>
    <row r="1554" spans="2:12" hidden="1" outlineLevel="2" x14ac:dyDescent="0.25">
      <c r="B1554" s="8">
        <v>103297</v>
      </c>
      <c r="C1554" t="s">
        <v>1349</v>
      </c>
      <c r="D1554" s="281">
        <v>42096</v>
      </c>
      <c r="E1554" s="8">
        <v>821768</v>
      </c>
      <c r="F1554" s="13" t="s">
        <v>38</v>
      </c>
      <c r="G1554" s="284" t="s">
        <v>260</v>
      </c>
      <c r="H1554" s="40">
        <v>1614.6</v>
      </c>
      <c r="I1554" s="40">
        <v>-599.09</v>
      </c>
      <c r="J1554" s="40">
        <v>-1015.51</v>
      </c>
      <c r="K1554" s="40">
        <v>0</v>
      </c>
      <c r="L1554" s="40">
        <v>1</v>
      </c>
    </row>
    <row r="1555" spans="2:12" hidden="1" outlineLevel="2" x14ac:dyDescent="0.25">
      <c r="B1555" s="8">
        <v>1232942</v>
      </c>
      <c r="C1555" t="s">
        <v>1397</v>
      </c>
      <c r="D1555" s="281">
        <v>42096</v>
      </c>
      <c r="E1555" s="8">
        <v>809359</v>
      </c>
      <c r="F1555" s="13" t="s">
        <v>38</v>
      </c>
      <c r="G1555" s="284" t="s">
        <v>260</v>
      </c>
      <c r="H1555" s="40">
        <v>300</v>
      </c>
      <c r="I1555" s="40">
        <v>-228</v>
      </c>
      <c r="J1555" s="40">
        <v>-72</v>
      </c>
      <c r="K1555" s="40">
        <v>0</v>
      </c>
      <c r="L1555" s="40">
        <v>1</v>
      </c>
    </row>
    <row r="1556" spans="2:12" hidden="1" outlineLevel="2" x14ac:dyDescent="0.25">
      <c r="B1556" s="8">
        <v>1024554</v>
      </c>
      <c r="C1556" t="s">
        <v>1381</v>
      </c>
      <c r="D1556" s="281">
        <v>42096</v>
      </c>
      <c r="E1556" s="8">
        <v>824506</v>
      </c>
      <c r="F1556" s="13" t="s">
        <v>38</v>
      </c>
      <c r="G1556" s="284" t="s">
        <v>260</v>
      </c>
      <c r="H1556" s="40">
        <v>300</v>
      </c>
      <c r="I1556" s="40">
        <v>-225</v>
      </c>
      <c r="J1556" s="40">
        <v>-72</v>
      </c>
      <c r="K1556" s="40">
        <v>3</v>
      </c>
      <c r="L1556" s="40">
        <v>1</v>
      </c>
    </row>
    <row r="1557" spans="2:12" hidden="1" outlineLevel="2" x14ac:dyDescent="0.25">
      <c r="B1557" s="8">
        <v>103297</v>
      </c>
      <c r="C1557" t="s">
        <v>1349</v>
      </c>
      <c r="D1557" s="281">
        <v>42097</v>
      </c>
      <c r="E1557" s="8">
        <v>821768</v>
      </c>
      <c r="F1557" s="13" t="s">
        <v>38</v>
      </c>
      <c r="G1557" s="284" t="s">
        <v>260</v>
      </c>
      <c r="H1557" s="40">
        <v>1522</v>
      </c>
      <c r="I1557" s="40">
        <v>-599.09</v>
      </c>
      <c r="J1557" s="40">
        <v>-922.91</v>
      </c>
      <c r="K1557" s="40">
        <v>0</v>
      </c>
      <c r="L1557" s="40">
        <v>1</v>
      </c>
    </row>
    <row r="1558" spans="2:12" hidden="1" outlineLevel="2" x14ac:dyDescent="0.25">
      <c r="B1558" s="8">
        <v>1232942</v>
      </c>
      <c r="C1558" t="s">
        <v>1397</v>
      </c>
      <c r="D1558" s="281">
        <v>42097</v>
      </c>
      <c r="E1558" s="8">
        <v>809359</v>
      </c>
      <c r="F1558" s="13" t="s">
        <v>38</v>
      </c>
      <c r="G1558" s="284" t="s">
        <v>260</v>
      </c>
      <c r="H1558" s="40">
        <v>300</v>
      </c>
      <c r="I1558" s="40">
        <v>-228</v>
      </c>
      <c r="J1558" s="40">
        <v>-72</v>
      </c>
      <c r="K1558" s="40">
        <v>0</v>
      </c>
      <c r="L1558" s="40">
        <v>1</v>
      </c>
    </row>
    <row r="1559" spans="2:12" hidden="1" outlineLevel="2" x14ac:dyDescent="0.25">
      <c r="B1559" s="8">
        <v>1024554</v>
      </c>
      <c r="C1559" t="s">
        <v>1381</v>
      </c>
      <c r="D1559" s="281">
        <v>42097</v>
      </c>
      <c r="E1559" s="8">
        <v>824506</v>
      </c>
      <c r="F1559" s="13" t="s">
        <v>38</v>
      </c>
      <c r="G1559" s="284" t="s">
        <v>260</v>
      </c>
      <c r="H1559" s="40">
        <v>300</v>
      </c>
      <c r="I1559" s="40">
        <v>-225</v>
      </c>
      <c r="J1559" s="40">
        <v>-72</v>
      </c>
      <c r="K1559" s="40">
        <v>3</v>
      </c>
      <c r="L1559" s="40">
        <v>1</v>
      </c>
    </row>
    <row r="1560" spans="2:12" hidden="1" outlineLevel="2" x14ac:dyDescent="0.25">
      <c r="B1560" s="8">
        <v>103297</v>
      </c>
      <c r="C1560" t="s">
        <v>1349</v>
      </c>
      <c r="D1560" s="281">
        <v>42100</v>
      </c>
      <c r="E1560" s="8">
        <v>821768</v>
      </c>
      <c r="F1560" s="13" t="s">
        <v>38</v>
      </c>
      <c r="G1560" s="284" t="s">
        <v>260</v>
      </c>
      <c r="H1560" s="40">
        <v>1614.6</v>
      </c>
      <c r="I1560" s="40">
        <v>-599.09</v>
      </c>
      <c r="J1560" s="40">
        <v>-1015.51</v>
      </c>
      <c r="K1560" s="40">
        <v>0</v>
      </c>
      <c r="L1560" s="40">
        <v>1</v>
      </c>
    </row>
    <row r="1561" spans="2:12" hidden="1" outlineLevel="2" x14ac:dyDescent="0.25">
      <c r="B1561" s="8">
        <v>1232942</v>
      </c>
      <c r="C1561" t="s">
        <v>1397</v>
      </c>
      <c r="D1561" s="281">
        <v>42100</v>
      </c>
      <c r="E1561" s="8">
        <v>809359</v>
      </c>
      <c r="F1561" s="13" t="s">
        <v>38</v>
      </c>
      <c r="G1561" s="284" t="s">
        <v>260</v>
      </c>
      <c r="H1561" s="40">
        <v>300</v>
      </c>
      <c r="I1561" s="40">
        <v>-228</v>
      </c>
      <c r="J1561" s="40">
        <v>-72</v>
      </c>
      <c r="K1561" s="40">
        <v>0</v>
      </c>
      <c r="L1561" s="40">
        <v>1</v>
      </c>
    </row>
    <row r="1562" spans="2:12" hidden="1" outlineLevel="2" x14ac:dyDescent="0.25">
      <c r="B1562" s="8">
        <v>1024554</v>
      </c>
      <c r="C1562" t="s">
        <v>1381</v>
      </c>
      <c r="D1562" s="281">
        <v>42100</v>
      </c>
      <c r="E1562" s="8">
        <v>824506</v>
      </c>
      <c r="F1562" s="13" t="s">
        <v>38</v>
      </c>
      <c r="G1562" s="284" t="s">
        <v>260</v>
      </c>
      <c r="H1562" s="40">
        <v>300</v>
      </c>
      <c r="I1562" s="40">
        <v>-225</v>
      </c>
      <c r="J1562" s="40">
        <v>-72</v>
      </c>
      <c r="K1562" s="40">
        <v>3</v>
      </c>
      <c r="L1562" s="40">
        <v>1</v>
      </c>
    </row>
    <row r="1563" spans="2:12" hidden="1" outlineLevel="2" x14ac:dyDescent="0.25">
      <c r="B1563" s="8">
        <v>103297</v>
      </c>
      <c r="C1563" t="s">
        <v>1349</v>
      </c>
      <c r="D1563" s="281">
        <v>42101</v>
      </c>
      <c r="E1563" s="8">
        <v>821768</v>
      </c>
      <c r="F1563" s="13" t="s">
        <v>38</v>
      </c>
      <c r="G1563" s="284" t="s">
        <v>260</v>
      </c>
      <c r="H1563" s="40">
        <v>1965</v>
      </c>
      <c r="I1563" s="40">
        <v>-732.9</v>
      </c>
      <c r="J1563" s="40">
        <v>-1232.0999999999999</v>
      </c>
      <c r="K1563" s="40">
        <v>0</v>
      </c>
      <c r="L1563" s="40">
        <v>1</v>
      </c>
    </row>
    <row r="1564" spans="2:12" hidden="1" outlineLevel="2" x14ac:dyDescent="0.25">
      <c r="B1564" s="8">
        <v>1232942</v>
      </c>
      <c r="C1564" t="s">
        <v>1397</v>
      </c>
      <c r="D1564" s="281">
        <v>42101</v>
      </c>
      <c r="E1564" s="8">
        <v>809359</v>
      </c>
      <c r="F1564" s="13" t="s">
        <v>38</v>
      </c>
      <c r="G1564" s="284" t="s">
        <v>260</v>
      </c>
      <c r="H1564" s="40">
        <v>1379.2</v>
      </c>
      <c r="I1564" s="40">
        <v>-361.81</v>
      </c>
      <c r="J1564" s="40">
        <v>-1017.39</v>
      </c>
      <c r="K1564" s="40">
        <v>0</v>
      </c>
      <c r="L1564" s="40">
        <v>1</v>
      </c>
    </row>
    <row r="1565" spans="2:12" hidden="1" outlineLevel="2" x14ac:dyDescent="0.25">
      <c r="B1565" s="8">
        <v>1721100</v>
      </c>
      <c r="C1565" t="s">
        <v>1456</v>
      </c>
      <c r="D1565" s="281">
        <v>42101</v>
      </c>
      <c r="E1565" s="8">
        <v>830929</v>
      </c>
      <c r="F1565" s="13" t="s">
        <v>38</v>
      </c>
      <c r="G1565" s="284" t="s">
        <v>260</v>
      </c>
      <c r="H1565" s="40">
        <v>636.20000000000005</v>
      </c>
      <c r="I1565" s="40">
        <v>-92.83</v>
      </c>
      <c r="J1565" s="40">
        <v>-543.37</v>
      </c>
      <c r="K1565" s="40">
        <v>0</v>
      </c>
      <c r="L1565" s="40">
        <v>1</v>
      </c>
    </row>
    <row r="1566" spans="2:12" hidden="1" outlineLevel="2" x14ac:dyDescent="0.25">
      <c r="B1566" s="8">
        <v>103297</v>
      </c>
      <c r="C1566" t="s">
        <v>1349</v>
      </c>
      <c r="D1566" s="281">
        <v>42102</v>
      </c>
      <c r="E1566" s="8">
        <v>821768</v>
      </c>
      <c r="F1566" s="13" t="s">
        <v>38</v>
      </c>
      <c r="G1566" s="284" t="s">
        <v>260</v>
      </c>
      <c r="H1566" s="40">
        <v>1522</v>
      </c>
      <c r="I1566" s="40">
        <v>-599.09</v>
      </c>
      <c r="J1566" s="40">
        <v>-922.91</v>
      </c>
      <c r="K1566" s="40">
        <v>0</v>
      </c>
      <c r="L1566" s="40">
        <v>1</v>
      </c>
    </row>
    <row r="1567" spans="2:12" hidden="1" outlineLevel="2" x14ac:dyDescent="0.25">
      <c r="B1567" s="8">
        <v>1232942</v>
      </c>
      <c r="C1567" t="s">
        <v>1397</v>
      </c>
      <c r="D1567" s="281">
        <v>42102</v>
      </c>
      <c r="E1567" s="8">
        <v>809359</v>
      </c>
      <c r="F1567" s="13" t="s">
        <v>38</v>
      </c>
      <c r="G1567" s="284" t="s">
        <v>260</v>
      </c>
      <c r="H1567" s="40">
        <v>300</v>
      </c>
      <c r="I1567" s="40">
        <v>-228</v>
      </c>
      <c r="J1567" s="40">
        <v>-72</v>
      </c>
      <c r="K1567" s="40">
        <v>0</v>
      </c>
      <c r="L1567" s="40">
        <v>1</v>
      </c>
    </row>
    <row r="1568" spans="2:12" hidden="1" outlineLevel="2" x14ac:dyDescent="0.25">
      <c r="B1568" s="8">
        <v>1721100</v>
      </c>
      <c r="C1568" t="s">
        <v>1456</v>
      </c>
      <c r="D1568" s="281">
        <v>42102</v>
      </c>
      <c r="E1568" s="8">
        <v>830929</v>
      </c>
      <c r="F1568" s="13" t="s">
        <v>38</v>
      </c>
      <c r="G1568" s="284" t="s">
        <v>260</v>
      </c>
      <c r="H1568" s="40">
        <v>743</v>
      </c>
      <c r="I1568" s="40">
        <v>-186.96</v>
      </c>
      <c r="J1568" s="40">
        <v>-556.04</v>
      </c>
      <c r="K1568" s="40">
        <v>0</v>
      </c>
      <c r="L1568" s="40">
        <v>1</v>
      </c>
    </row>
    <row r="1569" spans="2:12" hidden="1" outlineLevel="2" x14ac:dyDescent="0.25">
      <c r="B1569" s="8">
        <v>103297</v>
      </c>
      <c r="C1569" t="s">
        <v>1349</v>
      </c>
      <c r="D1569" s="281">
        <v>42103</v>
      </c>
      <c r="E1569" s="8">
        <v>821768</v>
      </c>
      <c r="F1569" s="13" t="s">
        <v>38</v>
      </c>
      <c r="G1569" s="284" t="s">
        <v>260</v>
      </c>
      <c r="H1569" s="40">
        <v>1522</v>
      </c>
      <c r="I1569" s="40">
        <v>-599.09</v>
      </c>
      <c r="J1569" s="40">
        <v>-922.91</v>
      </c>
      <c r="K1569" s="40">
        <v>0</v>
      </c>
      <c r="L1569" s="40">
        <v>1</v>
      </c>
    </row>
    <row r="1570" spans="2:12" hidden="1" outlineLevel="2" x14ac:dyDescent="0.25">
      <c r="B1570" s="8">
        <v>1232942</v>
      </c>
      <c r="C1570" t="s">
        <v>1397</v>
      </c>
      <c r="D1570" s="281">
        <v>42103</v>
      </c>
      <c r="E1570" s="8">
        <v>809359</v>
      </c>
      <c r="F1570" s="13" t="s">
        <v>38</v>
      </c>
      <c r="G1570" s="284" t="s">
        <v>260</v>
      </c>
      <c r="H1570" s="40">
        <v>300</v>
      </c>
      <c r="I1570" s="40">
        <v>-228</v>
      </c>
      <c r="J1570" s="40">
        <v>-72</v>
      </c>
      <c r="K1570" s="40">
        <v>0</v>
      </c>
      <c r="L1570" s="40">
        <v>1</v>
      </c>
    </row>
    <row r="1571" spans="2:12" hidden="1" outlineLevel="2" x14ac:dyDescent="0.25">
      <c r="B1571" s="8">
        <v>1721100</v>
      </c>
      <c r="C1571" t="s">
        <v>1456</v>
      </c>
      <c r="D1571" s="281">
        <v>42103</v>
      </c>
      <c r="E1571" s="8">
        <v>830929</v>
      </c>
      <c r="F1571" s="13" t="s">
        <v>38</v>
      </c>
      <c r="G1571" s="284" t="s">
        <v>260</v>
      </c>
      <c r="H1571" s="40">
        <v>300</v>
      </c>
      <c r="I1571" s="40">
        <v>-94.13</v>
      </c>
      <c r="J1571" s="40">
        <v>-205.87</v>
      </c>
      <c r="K1571" s="40">
        <v>0</v>
      </c>
      <c r="L1571" s="40">
        <v>1</v>
      </c>
    </row>
    <row r="1572" spans="2:12" hidden="1" outlineLevel="2" x14ac:dyDescent="0.25">
      <c r="B1572" s="8">
        <v>103297</v>
      </c>
      <c r="C1572" t="s">
        <v>1349</v>
      </c>
      <c r="D1572" s="281">
        <v>42104</v>
      </c>
      <c r="E1572" s="8">
        <v>821768</v>
      </c>
      <c r="F1572" s="13" t="s">
        <v>38</v>
      </c>
      <c r="G1572" s="284" t="s">
        <v>260</v>
      </c>
      <c r="H1572" s="40">
        <v>1522</v>
      </c>
      <c r="I1572" s="40">
        <v>-599.09</v>
      </c>
      <c r="J1572" s="40">
        <v>-922.91</v>
      </c>
      <c r="K1572" s="40">
        <v>0</v>
      </c>
      <c r="L1572" s="40">
        <v>1</v>
      </c>
    </row>
    <row r="1573" spans="2:12" hidden="1" outlineLevel="2" x14ac:dyDescent="0.25">
      <c r="B1573" s="8">
        <v>1232942</v>
      </c>
      <c r="C1573" t="s">
        <v>1397</v>
      </c>
      <c r="D1573" s="281">
        <v>42104</v>
      </c>
      <c r="E1573" s="8">
        <v>809359</v>
      </c>
      <c r="F1573" s="13" t="s">
        <v>38</v>
      </c>
      <c r="G1573" s="284" t="s">
        <v>260</v>
      </c>
      <c r="H1573" s="40">
        <v>300</v>
      </c>
      <c r="I1573" s="40">
        <v>-228</v>
      </c>
      <c r="J1573" s="40">
        <v>-72</v>
      </c>
      <c r="K1573" s="40">
        <v>0</v>
      </c>
      <c r="L1573" s="40">
        <v>1</v>
      </c>
    </row>
    <row r="1574" spans="2:12" hidden="1" outlineLevel="2" x14ac:dyDescent="0.25">
      <c r="B1574" s="8">
        <v>1721100</v>
      </c>
      <c r="C1574" t="s">
        <v>1456</v>
      </c>
      <c r="D1574" s="281">
        <v>42104</v>
      </c>
      <c r="E1574" s="8">
        <v>830929</v>
      </c>
      <c r="F1574" s="13" t="s">
        <v>38</v>
      </c>
      <c r="G1574" s="284" t="s">
        <v>260</v>
      </c>
      <c r="H1574" s="40">
        <v>300</v>
      </c>
      <c r="I1574" s="40">
        <v>-94.13</v>
      </c>
      <c r="J1574" s="40">
        <v>-205.87</v>
      </c>
      <c r="K1574" s="40">
        <v>0</v>
      </c>
      <c r="L1574" s="40">
        <v>1</v>
      </c>
    </row>
    <row r="1575" spans="2:12" hidden="1" outlineLevel="2" x14ac:dyDescent="0.25">
      <c r="B1575" s="8">
        <v>103297</v>
      </c>
      <c r="C1575" t="s">
        <v>1349</v>
      </c>
      <c r="D1575" s="281">
        <v>42107</v>
      </c>
      <c r="E1575" s="8">
        <v>821768</v>
      </c>
      <c r="F1575" s="13" t="s">
        <v>38</v>
      </c>
      <c r="G1575" s="284" t="s">
        <v>260</v>
      </c>
      <c r="H1575" s="40">
        <v>1614.6</v>
      </c>
      <c r="I1575" s="40">
        <v>-599.09</v>
      </c>
      <c r="J1575" s="40">
        <v>-1015.51</v>
      </c>
      <c r="K1575" s="40">
        <v>0</v>
      </c>
      <c r="L1575" s="40">
        <v>1</v>
      </c>
    </row>
    <row r="1576" spans="2:12" hidden="1" outlineLevel="2" x14ac:dyDescent="0.25">
      <c r="B1576" s="8">
        <v>1232942</v>
      </c>
      <c r="C1576" t="s">
        <v>1397</v>
      </c>
      <c r="D1576" s="281">
        <v>42107</v>
      </c>
      <c r="E1576" s="8">
        <v>809359</v>
      </c>
      <c r="F1576" s="13" t="s">
        <v>38</v>
      </c>
      <c r="G1576" s="284" t="s">
        <v>260</v>
      </c>
      <c r="H1576" s="40">
        <v>300</v>
      </c>
      <c r="I1576" s="40">
        <v>-228</v>
      </c>
      <c r="J1576" s="40">
        <v>-72</v>
      </c>
      <c r="K1576" s="40">
        <v>0</v>
      </c>
      <c r="L1576" s="40">
        <v>1</v>
      </c>
    </row>
    <row r="1577" spans="2:12" hidden="1" outlineLevel="2" x14ac:dyDescent="0.25">
      <c r="B1577" s="8">
        <v>1024554</v>
      </c>
      <c r="C1577" t="s">
        <v>1381</v>
      </c>
      <c r="D1577" s="281">
        <v>42107</v>
      </c>
      <c r="E1577" s="8">
        <v>824506</v>
      </c>
      <c r="F1577" s="13" t="s">
        <v>38</v>
      </c>
      <c r="G1577" s="284" t="s">
        <v>260</v>
      </c>
      <c r="H1577" s="40">
        <v>392.6</v>
      </c>
      <c r="I1577" s="40">
        <v>-225</v>
      </c>
      <c r="J1577" s="40">
        <v>-164.6</v>
      </c>
      <c r="K1577" s="40">
        <v>3</v>
      </c>
      <c r="L1577" s="40">
        <v>1</v>
      </c>
    </row>
    <row r="1578" spans="2:12" hidden="1" outlineLevel="2" x14ac:dyDescent="0.25">
      <c r="B1578" s="8">
        <v>1721100</v>
      </c>
      <c r="C1578" t="s">
        <v>1456</v>
      </c>
      <c r="D1578" s="281">
        <v>42107</v>
      </c>
      <c r="E1578" s="8">
        <v>830929</v>
      </c>
      <c r="F1578" s="13" t="s">
        <v>38</v>
      </c>
      <c r="G1578" s="284" t="s">
        <v>260</v>
      </c>
      <c r="H1578" s="40">
        <v>300</v>
      </c>
      <c r="I1578" s="40">
        <v>-94.13</v>
      </c>
      <c r="J1578" s="40">
        <v>-205.87</v>
      </c>
      <c r="K1578" s="40">
        <v>0</v>
      </c>
      <c r="L1578" s="40">
        <v>1</v>
      </c>
    </row>
    <row r="1579" spans="2:12" hidden="1" outlineLevel="2" x14ac:dyDescent="0.25">
      <c r="B1579" s="8">
        <v>103297</v>
      </c>
      <c r="C1579" t="s">
        <v>1349</v>
      </c>
      <c r="D1579" s="281">
        <v>42108</v>
      </c>
      <c r="E1579" s="8">
        <v>821768</v>
      </c>
      <c r="F1579" s="13" t="s">
        <v>38</v>
      </c>
      <c r="G1579" s="284" t="s">
        <v>260</v>
      </c>
      <c r="H1579" s="40">
        <v>1965</v>
      </c>
      <c r="I1579" s="40">
        <v>-732.9</v>
      </c>
      <c r="J1579" s="40">
        <v>-1232.0999999999999</v>
      </c>
      <c r="K1579" s="40">
        <v>0</v>
      </c>
      <c r="L1579" s="40">
        <v>1</v>
      </c>
    </row>
    <row r="1580" spans="2:12" hidden="1" outlineLevel="2" x14ac:dyDescent="0.25">
      <c r="B1580" s="8">
        <v>1232942</v>
      </c>
      <c r="C1580" t="s">
        <v>1397</v>
      </c>
      <c r="D1580" s="281">
        <v>42108</v>
      </c>
      <c r="E1580" s="8">
        <v>809359</v>
      </c>
      <c r="F1580" s="13" t="s">
        <v>38</v>
      </c>
      <c r="G1580" s="284" t="s">
        <v>260</v>
      </c>
      <c r="H1580" s="40">
        <v>743</v>
      </c>
      <c r="I1580" s="40">
        <v>-361.81</v>
      </c>
      <c r="J1580" s="40">
        <v>-381.19</v>
      </c>
      <c r="K1580" s="40">
        <v>0</v>
      </c>
      <c r="L1580" s="40">
        <v>1</v>
      </c>
    </row>
    <row r="1581" spans="2:12" hidden="1" outlineLevel="2" x14ac:dyDescent="0.25">
      <c r="B1581" s="8">
        <v>1024554</v>
      </c>
      <c r="C1581" t="s">
        <v>1381</v>
      </c>
      <c r="D1581" s="281">
        <v>42108</v>
      </c>
      <c r="E1581" s="8">
        <v>824506</v>
      </c>
      <c r="F1581" s="13" t="s">
        <v>38</v>
      </c>
      <c r="G1581" s="284" t="s">
        <v>260</v>
      </c>
      <c r="H1581" s="40">
        <v>300</v>
      </c>
      <c r="I1581" s="40">
        <v>-225</v>
      </c>
      <c r="J1581" s="40">
        <v>-72</v>
      </c>
      <c r="K1581" s="40">
        <v>3</v>
      </c>
      <c r="L1581" s="40">
        <v>1</v>
      </c>
    </row>
    <row r="1582" spans="2:12" hidden="1" outlineLevel="2" x14ac:dyDescent="0.25">
      <c r="B1582" s="8">
        <v>1721100</v>
      </c>
      <c r="C1582" t="s">
        <v>1456</v>
      </c>
      <c r="D1582" s="281">
        <v>42108</v>
      </c>
      <c r="E1582" s="8">
        <v>830929</v>
      </c>
      <c r="F1582" s="13" t="s">
        <v>38</v>
      </c>
      <c r="G1582" s="284" t="s">
        <v>260</v>
      </c>
      <c r="H1582" s="40">
        <v>743</v>
      </c>
      <c r="I1582" s="40">
        <v>-186.96</v>
      </c>
      <c r="J1582" s="40">
        <v>-556.04</v>
      </c>
      <c r="K1582" s="40">
        <v>0</v>
      </c>
      <c r="L1582" s="40">
        <v>1</v>
      </c>
    </row>
    <row r="1583" spans="2:12" hidden="1" outlineLevel="2" x14ac:dyDescent="0.25">
      <c r="B1583" s="8">
        <v>103297</v>
      </c>
      <c r="C1583" t="s">
        <v>1349</v>
      </c>
      <c r="D1583" s="281">
        <v>42109</v>
      </c>
      <c r="E1583" s="8">
        <v>821768</v>
      </c>
      <c r="F1583" s="13" t="s">
        <v>38</v>
      </c>
      <c r="G1583" s="284" t="s">
        <v>260</v>
      </c>
      <c r="H1583" s="40">
        <v>1522</v>
      </c>
      <c r="I1583" s="40">
        <v>-599.09</v>
      </c>
      <c r="J1583" s="40">
        <v>-922.91</v>
      </c>
      <c r="K1583" s="40">
        <v>0</v>
      </c>
      <c r="L1583" s="40">
        <v>1</v>
      </c>
    </row>
    <row r="1584" spans="2:12" hidden="1" outlineLevel="2" x14ac:dyDescent="0.25">
      <c r="B1584" s="8">
        <v>1024554</v>
      </c>
      <c r="C1584" t="s">
        <v>1381</v>
      </c>
      <c r="D1584" s="281">
        <v>42109</v>
      </c>
      <c r="E1584" s="8">
        <v>824506</v>
      </c>
      <c r="F1584" s="13" t="s">
        <v>38</v>
      </c>
      <c r="G1584" s="284" t="s">
        <v>260</v>
      </c>
      <c r="H1584" s="40">
        <v>300</v>
      </c>
      <c r="I1584" s="40">
        <v>-225</v>
      </c>
      <c r="J1584" s="40">
        <v>-72</v>
      </c>
      <c r="K1584" s="40">
        <v>3</v>
      </c>
      <c r="L1584" s="40">
        <v>1</v>
      </c>
    </row>
    <row r="1585" spans="2:12" hidden="1" outlineLevel="2" x14ac:dyDescent="0.25">
      <c r="B1585" s="8">
        <v>1721100</v>
      </c>
      <c r="C1585" t="s">
        <v>1456</v>
      </c>
      <c r="D1585" s="281">
        <v>42109</v>
      </c>
      <c r="E1585" s="8">
        <v>830929</v>
      </c>
      <c r="F1585" s="13" t="s">
        <v>38</v>
      </c>
      <c r="G1585" s="284" t="s">
        <v>260</v>
      </c>
      <c r="H1585" s="40">
        <v>392.6</v>
      </c>
      <c r="I1585" s="40">
        <v>-94.13</v>
      </c>
      <c r="J1585" s="40">
        <v>-274.45999999999998</v>
      </c>
      <c r="K1585" s="40">
        <v>24.01</v>
      </c>
      <c r="L1585" s="40">
        <v>1</v>
      </c>
    </row>
    <row r="1586" spans="2:12" hidden="1" outlineLevel="2" x14ac:dyDescent="0.25">
      <c r="B1586" s="8">
        <v>103297</v>
      </c>
      <c r="C1586" t="s">
        <v>1349</v>
      </c>
      <c r="D1586" s="281">
        <v>42110</v>
      </c>
      <c r="E1586" s="8">
        <v>821768</v>
      </c>
      <c r="F1586" s="13" t="s">
        <v>38</v>
      </c>
      <c r="G1586" s="284" t="s">
        <v>260</v>
      </c>
      <c r="H1586" s="40">
        <v>1522</v>
      </c>
      <c r="I1586" s="40">
        <v>-599.09</v>
      </c>
      <c r="J1586" s="40">
        <v>-922.91</v>
      </c>
      <c r="K1586" s="40">
        <v>0</v>
      </c>
      <c r="L1586" s="40">
        <v>1</v>
      </c>
    </row>
    <row r="1587" spans="2:12" hidden="1" outlineLevel="2" x14ac:dyDescent="0.25">
      <c r="B1587" s="8">
        <v>1024554</v>
      </c>
      <c r="C1587" t="s">
        <v>1381</v>
      </c>
      <c r="D1587" s="281">
        <v>42110</v>
      </c>
      <c r="E1587" s="8">
        <v>824506</v>
      </c>
      <c r="F1587" s="13" t="s">
        <v>38</v>
      </c>
      <c r="G1587" s="284" t="s">
        <v>260</v>
      </c>
      <c r="H1587" s="40">
        <v>300</v>
      </c>
      <c r="I1587" s="40">
        <v>-225</v>
      </c>
      <c r="J1587" s="40">
        <v>-72</v>
      </c>
      <c r="K1587" s="40">
        <v>3</v>
      </c>
      <c r="L1587" s="40">
        <v>1</v>
      </c>
    </row>
    <row r="1588" spans="2:12" hidden="1" outlineLevel="2" x14ac:dyDescent="0.25">
      <c r="B1588" s="8">
        <v>1721100</v>
      </c>
      <c r="C1588" t="s">
        <v>1456</v>
      </c>
      <c r="D1588" s="281">
        <v>42110</v>
      </c>
      <c r="E1588" s="8">
        <v>830929</v>
      </c>
      <c r="F1588" s="13" t="s">
        <v>38</v>
      </c>
      <c r="G1588" s="284" t="s">
        <v>260</v>
      </c>
      <c r="H1588" s="40">
        <v>300</v>
      </c>
      <c r="I1588" s="40">
        <v>-94.13</v>
      </c>
      <c r="J1588" s="40">
        <v>-205.87</v>
      </c>
      <c r="K1588" s="40">
        <v>0</v>
      </c>
      <c r="L1588" s="40">
        <v>1</v>
      </c>
    </row>
    <row r="1589" spans="2:12" hidden="1" outlineLevel="2" x14ac:dyDescent="0.25">
      <c r="B1589" s="8">
        <v>103297</v>
      </c>
      <c r="C1589" t="s">
        <v>1349</v>
      </c>
      <c r="D1589" s="281">
        <v>42111</v>
      </c>
      <c r="E1589" s="8">
        <v>821768</v>
      </c>
      <c r="F1589" s="13" t="s">
        <v>38</v>
      </c>
      <c r="G1589" s="284" t="s">
        <v>260</v>
      </c>
      <c r="H1589" s="40">
        <v>1522</v>
      </c>
      <c r="I1589" s="40">
        <v>-599.09</v>
      </c>
      <c r="J1589" s="40">
        <v>-922.91</v>
      </c>
      <c r="K1589" s="40">
        <v>0</v>
      </c>
      <c r="L1589" s="40">
        <v>1</v>
      </c>
    </row>
    <row r="1590" spans="2:12" hidden="1" outlineLevel="2" x14ac:dyDescent="0.25">
      <c r="B1590" s="8">
        <v>1721100</v>
      </c>
      <c r="C1590" t="s">
        <v>1456</v>
      </c>
      <c r="D1590" s="281">
        <v>42111</v>
      </c>
      <c r="E1590" s="8">
        <v>830929</v>
      </c>
      <c r="F1590" s="13" t="s">
        <v>38</v>
      </c>
      <c r="G1590" s="284" t="s">
        <v>260</v>
      </c>
      <c r="H1590" s="40">
        <v>300</v>
      </c>
      <c r="I1590" s="40">
        <v>-94.13</v>
      </c>
      <c r="J1590" s="40">
        <v>-205.87</v>
      </c>
      <c r="K1590" s="40">
        <v>0</v>
      </c>
      <c r="L1590" s="40">
        <v>1</v>
      </c>
    </row>
    <row r="1591" spans="2:12" hidden="1" outlineLevel="2" x14ac:dyDescent="0.25">
      <c r="B1591" s="8">
        <v>103297</v>
      </c>
      <c r="C1591" t="s">
        <v>1349</v>
      </c>
      <c r="D1591" s="281">
        <v>42114</v>
      </c>
      <c r="E1591" s="8">
        <v>821768</v>
      </c>
      <c r="F1591" s="13" t="s">
        <v>38</v>
      </c>
      <c r="G1591" s="284" t="s">
        <v>260</v>
      </c>
      <c r="H1591" s="40">
        <v>1614.6</v>
      </c>
      <c r="I1591" s="40">
        <v>-599.09</v>
      </c>
      <c r="J1591" s="40">
        <v>-1015.51</v>
      </c>
      <c r="K1591" s="40">
        <v>0</v>
      </c>
      <c r="L1591" s="40">
        <v>1</v>
      </c>
    </row>
    <row r="1592" spans="2:12" hidden="1" outlineLevel="2" x14ac:dyDescent="0.25">
      <c r="B1592" s="8">
        <v>1721100</v>
      </c>
      <c r="C1592" t="s">
        <v>1456</v>
      </c>
      <c r="D1592" s="281">
        <v>42114</v>
      </c>
      <c r="E1592" s="8">
        <v>830929</v>
      </c>
      <c r="F1592" s="13" t="s">
        <v>38</v>
      </c>
      <c r="G1592" s="284" t="s">
        <v>260</v>
      </c>
      <c r="H1592" s="40">
        <v>743</v>
      </c>
      <c r="I1592" s="40">
        <v>-186.96</v>
      </c>
      <c r="J1592" s="40">
        <v>-556.04</v>
      </c>
      <c r="K1592" s="40">
        <v>0</v>
      </c>
      <c r="L1592" s="40">
        <v>1</v>
      </c>
    </row>
    <row r="1593" spans="2:12" hidden="1" outlineLevel="2" x14ac:dyDescent="0.25">
      <c r="B1593" s="8">
        <v>1721100</v>
      </c>
      <c r="C1593" t="s">
        <v>1456</v>
      </c>
      <c r="D1593" s="281">
        <v>42115</v>
      </c>
      <c r="E1593" s="8">
        <v>830929</v>
      </c>
      <c r="F1593" s="13" t="s">
        <v>38</v>
      </c>
      <c r="G1593" s="284" t="s">
        <v>260</v>
      </c>
      <c r="H1593" s="40">
        <v>392.6</v>
      </c>
      <c r="I1593" s="40">
        <v>-94.13</v>
      </c>
      <c r="J1593" s="40">
        <v>-274.45999999999998</v>
      </c>
      <c r="K1593" s="40">
        <v>24.01</v>
      </c>
      <c r="L1593" s="40">
        <v>1</v>
      </c>
    </row>
    <row r="1594" spans="2:12" hidden="1" outlineLevel="2" x14ac:dyDescent="0.25">
      <c r="B1594" s="8">
        <v>103297</v>
      </c>
      <c r="C1594" t="s">
        <v>1349</v>
      </c>
      <c r="D1594" s="281">
        <v>42116</v>
      </c>
      <c r="E1594" s="8">
        <v>821768</v>
      </c>
      <c r="F1594" s="13" t="s">
        <v>38</v>
      </c>
      <c r="G1594" s="284" t="s">
        <v>260</v>
      </c>
      <c r="H1594" s="40">
        <v>1522</v>
      </c>
      <c r="I1594" s="40">
        <v>-599.09</v>
      </c>
      <c r="J1594" s="40">
        <v>-922.91</v>
      </c>
      <c r="K1594" s="40">
        <v>0</v>
      </c>
      <c r="L1594" s="40">
        <v>1</v>
      </c>
    </row>
    <row r="1595" spans="2:12" hidden="1" outlineLevel="2" x14ac:dyDescent="0.25">
      <c r="B1595" s="8">
        <v>1721100</v>
      </c>
      <c r="C1595" t="s">
        <v>1456</v>
      </c>
      <c r="D1595" s="281">
        <v>42116</v>
      </c>
      <c r="E1595" s="8">
        <v>830929</v>
      </c>
      <c r="F1595" s="13" t="s">
        <v>38</v>
      </c>
      <c r="G1595" s="284" t="s">
        <v>260</v>
      </c>
      <c r="H1595" s="40">
        <v>300</v>
      </c>
      <c r="I1595" s="40">
        <v>-94.13</v>
      </c>
      <c r="J1595" s="40">
        <v>-205.87</v>
      </c>
      <c r="K1595" s="40">
        <v>0</v>
      </c>
      <c r="L1595" s="40">
        <v>1</v>
      </c>
    </row>
    <row r="1596" spans="2:12" hidden="1" outlineLevel="2" x14ac:dyDescent="0.25">
      <c r="B1596" s="8">
        <v>1721100</v>
      </c>
      <c r="C1596" t="s">
        <v>1456</v>
      </c>
      <c r="D1596" s="281">
        <v>42118</v>
      </c>
      <c r="E1596" s="8">
        <v>830929</v>
      </c>
      <c r="F1596" s="13" t="s">
        <v>38</v>
      </c>
      <c r="G1596" s="284" t="s">
        <v>260</v>
      </c>
      <c r="H1596" s="40">
        <v>300</v>
      </c>
      <c r="I1596" s="40">
        <v>-94.13</v>
      </c>
      <c r="J1596" s="40">
        <v>-205.87</v>
      </c>
      <c r="K1596" s="40">
        <v>0</v>
      </c>
      <c r="L1596" s="40">
        <v>1</v>
      </c>
    </row>
    <row r="1597" spans="2:12" hidden="1" outlineLevel="2" x14ac:dyDescent="0.25">
      <c r="B1597" s="8">
        <v>103297</v>
      </c>
      <c r="C1597" t="s">
        <v>1349</v>
      </c>
      <c r="D1597" s="281">
        <v>42121</v>
      </c>
      <c r="E1597" s="8">
        <v>821768</v>
      </c>
      <c r="F1597" s="13" t="s">
        <v>38</v>
      </c>
      <c r="G1597" s="284" t="s">
        <v>260</v>
      </c>
      <c r="H1597" s="40">
        <v>1614.6</v>
      </c>
      <c r="I1597" s="40">
        <v>-599.09</v>
      </c>
      <c r="J1597" s="40">
        <v>-1015.51</v>
      </c>
      <c r="K1597" s="40">
        <v>0</v>
      </c>
      <c r="L1597" s="40">
        <v>1</v>
      </c>
    </row>
    <row r="1598" spans="2:12" hidden="1" outlineLevel="2" x14ac:dyDescent="0.25">
      <c r="B1598" s="8">
        <v>103297</v>
      </c>
      <c r="C1598" t="s">
        <v>1349</v>
      </c>
      <c r="D1598" s="281">
        <v>42123</v>
      </c>
      <c r="E1598" s="8">
        <v>821768</v>
      </c>
      <c r="F1598" s="13" t="s">
        <v>38</v>
      </c>
      <c r="G1598" s="284" t="s">
        <v>260</v>
      </c>
      <c r="H1598" s="40">
        <v>1965</v>
      </c>
      <c r="I1598" s="40">
        <v>-732.9</v>
      </c>
      <c r="J1598" s="40">
        <v>-1232.0999999999999</v>
      </c>
      <c r="K1598" s="40">
        <v>0</v>
      </c>
      <c r="L1598" s="40">
        <v>1</v>
      </c>
    </row>
    <row r="1599" spans="2:12" hidden="1" outlineLevel="2" x14ac:dyDescent="0.25">
      <c r="B1599" s="8">
        <v>1721100</v>
      </c>
      <c r="C1599" t="s">
        <v>1456</v>
      </c>
      <c r="D1599" s="281">
        <v>42123</v>
      </c>
      <c r="E1599" s="8">
        <v>830929</v>
      </c>
      <c r="F1599" s="13" t="s">
        <v>38</v>
      </c>
      <c r="G1599" s="284" t="s">
        <v>260</v>
      </c>
      <c r="H1599" s="40">
        <v>743</v>
      </c>
      <c r="I1599" s="40">
        <v>-186.96</v>
      </c>
      <c r="J1599" s="40">
        <v>-556.04</v>
      </c>
      <c r="K1599" s="40">
        <v>0</v>
      </c>
      <c r="L1599" s="40">
        <v>1</v>
      </c>
    </row>
    <row r="1600" spans="2:12" hidden="1" outlineLevel="2" x14ac:dyDescent="0.25">
      <c r="B1600" s="8">
        <v>1024554</v>
      </c>
      <c r="C1600" t="s">
        <v>1381</v>
      </c>
      <c r="D1600" s="281">
        <v>42124</v>
      </c>
      <c r="E1600" s="8">
        <v>824506</v>
      </c>
      <c r="F1600" s="13" t="s">
        <v>38</v>
      </c>
      <c r="G1600" s="284" t="s">
        <v>260</v>
      </c>
      <c r="H1600" s="40">
        <v>636.20000000000005</v>
      </c>
      <c r="I1600" s="40">
        <v>-130.81</v>
      </c>
      <c r="J1600" s="40">
        <v>-502.39</v>
      </c>
      <c r="K1600" s="40">
        <v>3</v>
      </c>
      <c r="L1600" s="40">
        <v>1</v>
      </c>
    </row>
    <row r="1601" spans="2:12" hidden="1" outlineLevel="2" x14ac:dyDescent="0.25">
      <c r="B1601" s="8">
        <v>1721100</v>
      </c>
      <c r="C1601" t="s">
        <v>1456</v>
      </c>
      <c r="D1601" s="281">
        <v>42124</v>
      </c>
      <c r="E1601" s="8">
        <v>830929</v>
      </c>
      <c r="F1601" s="13" t="s">
        <v>38</v>
      </c>
      <c r="G1601" s="284" t="s">
        <v>260</v>
      </c>
      <c r="H1601" s="40">
        <v>300</v>
      </c>
      <c r="I1601" s="40">
        <v>-94.13</v>
      </c>
      <c r="J1601" s="40">
        <v>-205.87</v>
      </c>
      <c r="K1601" s="40">
        <v>0</v>
      </c>
      <c r="L1601" s="40">
        <v>1</v>
      </c>
    </row>
    <row r="1602" spans="2:12" hidden="1" outlineLevel="2" x14ac:dyDescent="0.25">
      <c r="B1602" s="8">
        <v>929956</v>
      </c>
      <c r="C1602" t="s">
        <v>1378</v>
      </c>
      <c r="D1602" s="281">
        <v>42124</v>
      </c>
      <c r="E1602" s="8">
        <v>361441</v>
      </c>
      <c r="F1602" s="13" t="s">
        <v>38</v>
      </c>
      <c r="G1602" s="284" t="s">
        <v>260</v>
      </c>
      <c r="H1602" s="40">
        <v>111.8</v>
      </c>
      <c r="I1602" s="40">
        <v>-89.32</v>
      </c>
      <c r="J1602" s="40">
        <v>0.32</v>
      </c>
      <c r="K1602" s="40">
        <v>22.8</v>
      </c>
      <c r="L1602" s="40">
        <v>1</v>
      </c>
    </row>
    <row r="1603" spans="2:12" hidden="1" outlineLevel="2" x14ac:dyDescent="0.25">
      <c r="B1603" s="8">
        <v>1721100</v>
      </c>
      <c r="C1603" t="s">
        <v>1456</v>
      </c>
      <c r="D1603" s="281">
        <v>42125</v>
      </c>
      <c r="E1603" s="8">
        <v>830929</v>
      </c>
      <c r="F1603" s="13" t="s">
        <v>38</v>
      </c>
      <c r="G1603" s="284" t="s">
        <v>260</v>
      </c>
      <c r="H1603" s="40">
        <v>300</v>
      </c>
      <c r="I1603" s="40">
        <v>-94.13</v>
      </c>
      <c r="J1603" s="40">
        <v>-205.87</v>
      </c>
      <c r="K1603" s="40">
        <v>0</v>
      </c>
      <c r="L1603" s="40">
        <v>1</v>
      </c>
    </row>
    <row r="1604" spans="2:12" hidden="1" outlineLevel="2" x14ac:dyDescent="0.25">
      <c r="B1604" s="8">
        <v>1024554</v>
      </c>
      <c r="C1604" t="s">
        <v>1381</v>
      </c>
      <c r="D1604" s="281">
        <v>42128</v>
      </c>
      <c r="E1604" s="8">
        <v>824506</v>
      </c>
      <c r="F1604" s="13" t="s">
        <v>38</v>
      </c>
      <c r="G1604" s="284" t="s">
        <v>260</v>
      </c>
      <c r="H1604" s="40">
        <v>636.20000000000005</v>
      </c>
      <c r="I1604" s="40">
        <v>-130.81</v>
      </c>
      <c r="J1604" s="40">
        <v>-502.39</v>
      </c>
      <c r="K1604" s="40">
        <v>3</v>
      </c>
      <c r="L1604" s="40">
        <v>1</v>
      </c>
    </row>
    <row r="1605" spans="2:12" hidden="1" outlineLevel="2" x14ac:dyDescent="0.25">
      <c r="B1605" s="8">
        <v>1721100</v>
      </c>
      <c r="C1605" t="s">
        <v>1456</v>
      </c>
      <c r="D1605" s="281">
        <v>42128</v>
      </c>
      <c r="E1605" s="8">
        <v>830929</v>
      </c>
      <c r="F1605" s="13" t="s">
        <v>38</v>
      </c>
      <c r="G1605" s="284" t="s">
        <v>260</v>
      </c>
      <c r="H1605" s="40">
        <v>300</v>
      </c>
      <c r="I1605" s="40">
        <v>-94.13</v>
      </c>
      <c r="J1605" s="40">
        <v>-205.87</v>
      </c>
      <c r="K1605" s="40">
        <v>0</v>
      </c>
      <c r="L1605" s="40">
        <v>1</v>
      </c>
    </row>
    <row r="1606" spans="2:12" hidden="1" outlineLevel="2" x14ac:dyDescent="0.25">
      <c r="B1606" s="8">
        <v>103297</v>
      </c>
      <c r="C1606" t="s">
        <v>1349</v>
      </c>
      <c r="D1606" s="281">
        <v>42130</v>
      </c>
      <c r="E1606" s="8">
        <v>821768</v>
      </c>
      <c r="F1606" s="13" t="s">
        <v>38</v>
      </c>
      <c r="G1606" s="284" t="s">
        <v>260</v>
      </c>
      <c r="H1606" s="40">
        <v>443</v>
      </c>
      <c r="I1606" s="40">
        <v>-133.81</v>
      </c>
      <c r="J1606" s="40">
        <v>-309.19</v>
      </c>
      <c r="K1606" s="40">
        <v>0</v>
      </c>
      <c r="L1606" s="40">
        <v>1</v>
      </c>
    </row>
    <row r="1607" spans="2:12" hidden="1" outlineLevel="2" x14ac:dyDescent="0.25">
      <c r="B1607" s="8">
        <v>1024554</v>
      </c>
      <c r="C1607" t="s">
        <v>1381</v>
      </c>
      <c r="D1607" s="281">
        <v>42135</v>
      </c>
      <c r="E1607" s="8">
        <v>824506</v>
      </c>
      <c r="F1607" s="13" t="s">
        <v>38</v>
      </c>
      <c r="G1607" s="284" t="s">
        <v>260</v>
      </c>
      <c r="H1607" s="40">
        <v>300</v>
      </c>
      <c r="I1607" s="40">
        <v>-225</v>
      </c>
      <c r="J1607" s="40">
        <v>-72</v>
      </c>
      <c r="K1607" s="40">
        <v>3</v>
      </c>
      <c r="L1607" s="40">
        <v>1</v>
      </c>
    </row>
    <row r="1608" spans="2:12" hidden="1" outlineLevel="2" x14ac:dyDescent="0.25">
      <c r="B1608" s="8">
        <v>1024554</v>
      </c>
      <c r="C1608" t="s">
        <v>1381</v>
      </c>
      <c r="D1608" s="281">
        <v>42136</v>
      </c>
      <c r="E1608" s="8">
        <v>824506</v>
      </c>
      <c r="F1608" s="13" t="s">
        <v>38</v>
      </c>
      <c r="G1608" s="284" t="s">
        <v>260</v>
      </c>
      <c r="H1608" s="40">
        <v>300</v>
      </c>
      <c r="I1608" s="40">
        <v>-225</v>
      </c>
      <c r="J1608" s="40">
        <v>-72</v>
      </c>
      <c r="K1608" s="40">
        <v>3</v>
      </c>
      <c r="L1608" s="40">
        <v>1</v>
      </c>
    </row>
    <row r="1609" spans="2:12" hidden="1" outlineLevel="2" x14ac:dyDescent="0.25">
      <c r="B1609" s="8">
        <v>1024554</v>
      </c>
      <c r="C1609" t="s">
        <v>1381</v>
      </c>
      <c r="D1609" s="281">
        <v>42137</v>
      </c>
      <c r="E1609" s="8">
        <v>824506</v>
      </c>
      <c r="F1609" s="13" t="s">
        <v>38</v>
      </c>
      <c r="G1609" s="284" t="s">
        <v>260</v>
      </c>
      <c r="H1609" s="40">
        <v>300</v>
      </c>
      <c r="I1609" s="40">
        <v>-225</v>
      </c>
      <c r="J1609" s="40">
        <v>-72</v>
      </c>
      <c r="K1609" s="40">
        <v>3</v>
      </c>
      <c r="L1609" s="40">
        <v>1</v>
      </c>
    </row>
    <row r="1610" spans="2:12" hidden="1" outlineLevel="2" x14ac:dyDescent="0.25">
      <c r="B1610" s="8">
        <v>1024554</v>
      </c>
      <c r="C1610" t="s">
        <v>1381</v>
      </c>
      <c r="D1610" s="281">
        <v>42138</v>
      </c>
      <c r="E1610" s="8">
        <v>824506</v>
      </c>
      <c r="F1610" s="13" t="s">
        <v>38</v>
      </c>
      <c r="G1610" s="284" t="s">
        <v>260</v>
      </c>
      <c r="H1610" s="40">
        <v>300</v>
      </c>
      <c r="I1610" s="40">
        <v>-225</v>
      </c>
      <c r="J1610" s="40">
        <v>-72</v>
      </c>
      <c r="K1610" s="40">
        <v>3</v>
      </c>
      <c r="L1610" s="40">
        <v>1</v>
      </c>
    </row>
    <row r="1611" spans="2:12" hidden="1" outlineLevel="2" x14ac:dyDescent="0.25">
      <c r="B1611" s="8">
        <v>1024554</v>
      </c>
      <c r="C1611" t="s">
        <v>1381</v>
      </c>
      <c r="D1611" s="281">
        <v>42142</v>
      </c>
      <c r="E1611" s="8">
        <v>824506</v>
      </c>
      <c r="F1611" s="13" t="s">
        <v>38</v>
      </c>
      <c r="G1611" s="284" t="s">
        <v>260</v>
      </c>
      <c r="H1611" s="40">
        <v>392.6</v>
      </c>
      <c r="I1611" s="40">
        <v>-225</v>
      </c>
      <c r="J1611" s="40">
        <v>-164.6</v>
      </c>
      <c r="K1611" s="40">
        <v>3</v>
      </c>
      <c r="L1611" s="40">
        <v>1</v>
      </c>
    </row>
    <row r="1612" spans="2:12" hidden="1" outlineLevel="2" x14ac:dyDescent="0.25">
      <c r="B1612" s="8">
        <v>1024554</v>
      </c>
      <c r="C1612" t="s">
        <v>1381</v>
      </c>
      <c r="D1612" s="281">
        <v>42143</v>
      </c>
      <c r="E1612" s="8">
        <v>824506</v>
      </c>
      <c r="F1612" s="13" t="s">
        <v>38</v>
      </c>
      <c r="G1612" s="284" t="s">
        <v>260</v>
      </c>
      <c r="H1612" s="40">
        <v>743</v>
      </c>
      <c r="I1612" s="40">
        <v>-358.81</v>
      </c>
      <c r="J1612" s="40">
        <v>-381.19</v>
      </c>
      <c r="K1612" s="40">
        <v>3</v>
      </c>
      <c r="L1612" s="40">
        <v>1</v>
      </c>
    </row>
    <row r="1613" spans="2:12" hidden="1" outlineLevel="2" x14ac:dyDescent="0.25">
      <c r="B1613" s="8">
        <v>1024554</v>
      </c>
      <c r="C1613" t="s">
        <v>1381</v>
      </c>
      <c r="D1613" s="281">
        <v>42144</v>
      </c>
      <c r="E1613" s="8">
        <v>824506</v>
      </c>
      <c r="F1613" s="13" t="s">
        <v>38</v>
      </c>
      <c r="G1613" s="284" t="s">
        <v>260</v>
      </c>
      <c r="H1613" s="40">
        <v>300</v>
      </c>
      <c r="I1613" s="40">
        <v>-225</v>
      </c>
      <c r="J1613" s="40">
        <v>-72</v>
      </c>
      <c r="K1613" s="40">
        <v>3</v>
      </c>
      <c r="L1613" s="40">
        <v>1</v>
      </c>
    </row>
    <row r="1614" spans="2:12" hidden="1" outlineLevel="2" x14ac:dyDescent="0.25">
      <c r="B1614" s="8">
        <v>1024554</v>
      </c>
      <c r="C1614" t="s">
        <v>1381</v>
      </c>
      <c r="D1614" s="281">
        <v>42145</v>
      </c>
      <c r="E1614" s="8">
        <v>824506</v>
      </c>
      <c r="F1614" s="13" t="s">
        <v>38</v>
      </c>
      <c r="G1614" s="284" t="s">
        <v>260</v>
      </c>
      <c r="H1614" s="40">
        <v>300</v>
      </c>
      <c r="I1614" s="40">
        <v>-225</v>
      </c>
      <c r="J1614" s="40">
        <v>-72</v>
      </c>
      <c r="K1614" s="40">
        <v>3</v>
      </c>
      <c r="L1614" s="40">
        <v>1</v>
      </c>
    </row>
    <row r="1615" spans="2:12" hidden="1" outlineLevel="2" x14ac:dyDescent="0.25">
      <c r="B1615" s="8">
        <v>1024554</v>
      </c>
      <c r="C1615" t="s">
        <v>1381</v>
      </c>
      <c r="D1615" s="281">
        <v>42151</v>
      </c>
      <c r="E1615" s="8">
        <v>824506</v>
      </c>
      <c r="F1615" s="13" t="s">
        <v>38</v>
      </c>
      <c r="G1615" s="284" t="s">
        <v>260</v>
      </c>
      <c r="H1615" s="40">
        <v>300</v>
      </c>
      <c r="I1615" s="40">
        <v>-225</v>
      </c>
      <c r="J1615" s="40">
        <v>-72</v>
      </c>
      <c r="K1615" s="40">
        <v>3</v>
      </c>
      <c r="L1615" s="40">
        <v>1</v>
      </c>
    </row>
    <row r="1616" spans="2:12" hidden="1" outlineLevel="2" x14ac:dyDescent="0.25">
      <c r="B1616" s="8">
        <v>1681734</v>
      </c>
      <c r="C1616" t="s">
        <v>1442</v>
      </c>
      <c r="D1616" s="281">
        <v>42179</v>
      </c>
      <c r="E1616" s="8">
        <v>960108</v>
      </c>
      <c r="F1616" s="13" t="s">
        <v>38</v>
      </c>
      <c r="G1616" s="284" t="s">
        <v>260</v>
      </c>
      <c r="H1616" s="40">
        <v>131.21</v>
      </c>
      <c r="I1616" s="40">
        <v>-23.12</v>
      </c>
      <c r="J1616" s="40">
        <v>-108.09</v>
      </c>
      <c r="K1616" s="40">
        <v>0</v>
      </c>
      <c r="L1616" s="40">
        <v>1</v>
      </c>
    </row>
    <row r="1617" spans="2:12" hidden="1" outlineLevel="2" x14ac:dyDescent="0.25">
      <c r="B1617" s="8">
        <v>1196697</v>
      </c>
      <c r="C1617" t="s">
        <v>1393</v>
      </c>
      <c r="D1617" s="281">
        <v>42184</v>
      </c>
      <c r="E1617" s="8">
        <v>692570</v>
      </c>
      <c r="F1617" s="13" t="s">
        <v>38</v>
      </c>
      <c r="G1617" s="284" t="s">
        <v>260</v>
      </c>
      <c r="H1617" s="40">
        <v>9061.6</v>
      </c>
      <c r="I1617" s="40">
        <v>-2879.41</v>
      </c>
      <c r="J1617" s="40">
        <v>-6179.19</v>
      </c>
      <c r="K1617" s="40">
        <v>3</v>
      </c>
      <c r="L1617" s="40">
        <v>1</v>
      </c>
    </row>
    <row r="1618" spans="2:12" hidden="1" outlineLevel="2" x14ac:dyDescent="0.25">
      <c r="B1618" s="8">
        <v>1449568</v>
      </c>
      <c r="C1618" t="s">
        <v>788</v>
      </c>
      <c r="D1618" s="281">
        <v>42185</v>
      </c>
      <c r="E1618" s="8">
        <v>612135</v>
      </c>
      <c r="F1618" s="13" t="s">
        <v>38</v>
      </c>
      <c r="G1618" s="284" t="s">
        <v>260</v>
      </c>
      <c r="H1618" s="40">
        <v>413.35</v>
      </c>
      <c r="I1618" s="40">
        <v>-89.32</v>
      </c>
      <c r="J1618" s="40">
        <v>-301.23</v>
      </c>
      <c r="K1618" s="40">
        <v>22.8</v>
      </c>
      <c r="L1618" s="40">
        <v>1</v>
      </c>
    </row>
    <row r="1619" spans="2:12" hidden="1" outlineLevel="2" x14ac:dyDescent="0.25">
      <c r="B1619" s="8">
        <v>1196697</v>
      </c>
      <c r="C1619" t="s">
        <v>1393</v>
      </c>
      <c r="D1619" s="281">
        <v>42186</v>
      </c>
      <c r="E1619" s="8">
        <v>692570</v>
      </c>
      <c r="F1619" s="13" t="s">
        <v>38</v>
      </c>
      <c r="G1619" s="284" t="s">
        <v>260</v>
      </c>
      <c r="H1619" s="40">
        <v>636.20000000000005</v>
      </c>
      <c r="I1619" s="40">
        <v>-130.81</v>
      </c>
      <c r="J1619" s="40">
        <v>-502.39</v>
      </c>
      <c r="K1619" s="40">
        <v>3</v>
      </c>
      <c r="L1619" s="40">
        <v>1</v>
      </c>
    </row>
    <row r="1620" spans="2:12" hidden="1" outlineLevel="2" x14ac:dyDescent="0.25">
      <c r="B1620" s="8">
        <v>1196697</v>
      </c>
      <c r="C1620" t="s">
        <v>1393</v>
      </c>
      <c r="D1620" s="281">
        <v>42191</v>
      </c>
      <c r="E1620" s="8">
        <v>692570</v>
      </c>
      <c r="F1620" s="13" t="s">
        <v>38</v>
      </c>
      <c r="G1620" s="284" t="s">
        <v>260</v>
      </c>
      <c r="H1620" s="40">
        <v>300</v>
      </c>
      <c r="I1620" s="40">
        <v>-225</v>
      </c>
      <c r="J1620" s="40">
        <v>-72</v>
      </c>
      <c r="K1620" s="40">
        <v>3</v>
      </c>
      <c r="L1620" s="40">
        <v>1</v>
      </c>
    </row>
    <row r="1621" spans="2:12" hidden="1" outlineLevel="2" x14ac:dyDescent="0.25">
      <c r="B1621" s="8">
        <v>1196697</v>
      </c>
      <c r="C1621" t="s">
        <v>1393</v>
      </c>
      <c r="D1621" s="281">
        <v>42192</v>
      </c>
      <c r="E1621" s="8">
        <v>692570</v>
      </c>
      <c r="F1621" s="13" t="s">
        <v>38</v>
      </c>
      <c r="G1621" s="284" t="s">
        <v>260</v>
      </c>
      <c r="H1621" s="40">
        <v>300</v>
      </c>
      <c r="I1621" s="40">
        <v>-225</v>
      </c>
      <c r="J1621" s="40">
        <v>-72</v>
      </c>
      <c r="K1621" s="40">
        <v>3</v>
      </c>
      <c r="L1621" s="40">
        <v>1</v>
      </c>
    </row>
    <row r="1622" spans="2:12" hidden="1" outlineLevel="2" x14ac:dyDescent="0.25">
      <c r="B1622" s="8">
        <v>1196697</v>
      </c>
      <c r="C1622" t="s">
        <v>1393</v>
      </c>
      <c r="D1622" s="281">
        <v>42193</v>
      </c>
      <c r="E1622" s="8">
        <v>692570</v>
      </c>
      <c r="F1622" s="13" t="s">
        <v>38</v>
      </c>
      <c r="G1622" s="284" t="s">
        <v>260</v>
      </c>
      <c r="H1622" s="40">
        <v>743</v>
      </c>
      <c r="I1622" s="40">
        <v>-358.81</v>
      </c>
      <c r="J1622" s="40">
        <v>-381.19</v>
      </c>
      <c r="K1622" s="40">
        <v>3</v>
      </c>
      <c r="L1622" s="40">
        <v>1</v>
      </c>
    </row>
    <row r="1623" spans="2:12" hidden="1" outlineLevel="2" x14ac:dyDescent="0.25">
      <c r="B1623" s="8">
        <v>1196697</v>
      </c>
      <c r="C1623" t="s">
        <v>1393</v>
      </c>
      <c r="D1623" s="281">
        <v>42194</v>
      </c>
      <c r="E1623" s="8">
        <v>692570</v>
      </c>
      <c r="F1623" s="13" t="s">
        <v>38</v>
      </c>
      <c r="G1623" s="284" t="s">
        <v>260</v>
      </c>
      <c r="H1623" s="40">
        <v>300</v>
      </c>
      <c r="I1623" s="40">
        <v>-225</v>
      </c>
      <c r="J1623" s="40">
        <v>-72</v>
      </c>
      <c r="K1623" s="40">
        <v>3</v>
      </c>
      <c r="L1623" s="40">
        <v>1</v>
      </c>
    </row>
    <row r="1624" spans="2:12" hidden="1" outlineLevel="2" x14ac:dyDescent="0.25">
      <c r="B1624" s="8">
        <v>1196697</v>
      </c>
      <c r="C1624" t="s">
        <v>1393</v>
      </c>
      <c r="D1624" s="281">
        <v>42195</v>
      </c>
      <c r="E1624" s="8">
        <v>692570</v>
      </c>
      <c r="F1624" s="13" t="s">
        <v>38</v>
      </c>
      <c r="G1624" s="284" t="s">
        <v>260</v>
      </c>
      <c r="H1624" s="40">
        <v>300</v>
      </c>
      <c r="I1624" s="40">
        <v>-225</v>
      </c>
      <c r="J1624" s="40">
        <v>-72</v>
      </c>
      <c r="K1624" s="40">
        <v>3</v>
      </c>
      <c r="L1624" s="40">
        <v>1</v>
      </c>
    </row>
    <row r="1625" spans="2:12" hidden="1" outlineLevel="2" x14ac:dyDescent="0.25">
      <c r="B1625" s="8">
        <v>1196697</v>
      </c>
      <c r="C1625" t="s">
        <v>1393</v>
      </c>
      <c r="D1625" s="281">
        <v>42198</v>
      </c>
      <c r="E1625" s="8">
        <v>692570</v>
      </c>
      <c r="F1625" s="13" t="s">
        <v>38</v>
      </c>
      <c r="G1625" s="284" t="s">
        <v>260</v>
      </c>
      <c r="H1625" s="40">
        <v>392.6</v>
      </c>
      <c r="I1625" s="40">
        <v>-228</v>
      </c>
      <c r="J1625" s="40">
        <v>-164.6</v>
      </c>
      <c r="K1625" s="40">
        <v>0</v>
      </c>
      <c r="L1625" s="40">
        <v>1</v>
      </c>
    </row>
    <row r="1626" spans="2:12" hidden="1" outlineLevel="2" x14ac:dyDescent="0.25">
      <c r="B1626" s="8">
        <v>1196697</v>
      </c>
      <c r="C1626" t="s">
        <v>1393</v>
      </c>
      <c r="D1626" s="281">
        <v>42199</v>
      </c>
      <c r="E1626" s="8">
        <v>692570</v>
      </c>
      <c r="F1626" s="13" t="s">
        <v>38</v>
      </c>
      <c r="G1626" s="284" t="s">
        <v>260</v>
      </c>
      <c r="H1626" s="40">
        <v>300</v>
      </c>
      <c r="I1626" s="40">
        <v>-228</v>
      </c>
      <c r="J1626" s="40">
        <v>-72</v>
      </c>
      <c r="K1626" s="40">
        <v>0</v>
      </c>
      <c r="L1626" s="40">
        <v>1</v>
      </c>
    </row>
    <row r="1627" spans="2:12" hidden="1" outlineLevel="2" x14ac:dyDescent="0.25">
      <c r="B1627" s="8">
        <v>1196697</v>
      </c>
      <c r="C1627" t="s">
        <v>1393</v>
      </c>
      <c r="D1627" s="281">
        <v>42200</v>
      </c>
      <c r="E1627" s="8">
        <v>692570</v>
      </c>
      <c r="F1627" s="13" t="s">
        <v>38</v>
      </c>
      <c r="G1627" s="284" t="s">
        <v>260</v>
      </c>
      <c r="H1627" s="40">
        <v>743</v>
      </c>
      <c r="I1627" s="40">
        <v>-361.81</v>
      </c>
      <c r="J1627" s="40">
        <v>-381.19</v>
      </c>
      <c r="K1627" s="40">
        <v>0</v>
      </c>
      <c r="L1627" s="40">
        <v>1</v>
      </c>
    </row>
    <row r="1628" spans="2:12" hidden="1" outlineLevel="2" x14ac:dyDescent="0.25">
      <c r="B1628" s="8">
        <v>1196697</v>
      </c>
      <c r="C1628" t="s">
        <v>1393</v>
      </c>
      <c r="D1628" s="281">
        <v>42201</v>
      </c>
      <c r="E1628" s="8">
        <v>692570</v>
      </c>
      <c r="F1628" s="13" t="s">
        <v>38</v>
      </c>
      <c r="G1628" s="284" t="s">
        <v>260</v>
      </c>
      <c r="H1628" s="40">
        <v>300</v>
      </c>
      <c r="I1628" s="40">
        <v>-228</v>
      </c>
      <c r="J1628" s="40">
        <v>-72</v>
      </c>
      <c r="K1628" s="40">
        <v>0</v>
      </c>
      <c r="L1628" s="40">
        <v>1</v>
      </c>
    </row>
    <row r="1629" spans="2:12" hidden="1" outlineLevel="2" x14ac:dyDescent="0.25">
      <c r="B1629" s="8">
        <v>1196697</v>
      </c>
      <c r="C1629" t="s">
        <v>1393</v>
      </c>
      <c r="D1629" s="281">
        <v>42202</v>
      </c>
      <c r="E1629" s="8">
        <v>692570</v>
      </c>
      <c r="F1629" s="13" t="s">
        <v>38</v>
      </c>
      <c r="G1629" s="284" t="s">
        <v>260</v>
      </c>
      <c r="H1629" s="40">
        <v>300</v>
      </c>
      <c r="I1629" s="40">
        <v>-228</v>
      </c>
      <c r="J1629" s="40">
        <v>-72</v>
      </c>
      <c r="K1629" s="40">
        <v>0</v>
      </c>
      <c r="L1629" s="40">
        <v>1</v>
      </c>
    </row>
    <row r="1630" spans="2:12" hidden="1" outlineLevel="2" x14ac:dyDescent="0.25">
      <c r="B1630" s="8">
        <v>1196697</v>
      </c>
      <c r="C1630" t="s">
        <v>1393</v>
      </c>
      <c r="D1630" s="281">
        <v>42205</v>
      </c>
      <c r="E1630" s="8">
        <v>692570</v>
      </c>
      <c r="F1630" s="13" t="s">
        <v>38</v>
      </c>
      <c r="G1630" s="284" t="s">
        <v>260</v>
      </c>
      <c r="H1630" s="40">
        <v>392.6</v>
      </c>
      <c r="I1630" s="40">
        <v>-228</v>
      </c>
      <c r="J1630" s="40">
        <v>-164.6</v>
      </c>
      <c r="K1630" s="40">
        <v>0</v>
      </c>
      <c r="L1630" s="40">
        <v>1</v>
      </c>
    </row>
    <row r="1631" spans="2:12" hidden="1" outlineLevel="2" x14ac:dyDescent="0.25">
      <c r="B1631" s="8">
        <v>1196697</v>
      </c>
      <c r="C1631" t="s">
        <v>1393</v>
      </c>
      <c r="D1631" s="281">
        <v>42206</v>
      </c>
      <c r="E1631" s="8">
        <v>692570</v>
      </c>
      <c r="F1631" s="13" t="s">
        <v>38</v>
      </c>
      <c r="G1631" s="284" t="s">
        <v>260</v>
      </c>
      <c r="H1631" s="40">
        <v>743</v>
      </c>
      <c r="I1631" s="40">
        <v>-361.81</v>
      </c>
      <c r="J1631" s="40">
        <v>-381.19</v>
      </c>
      <c r="K1631" s="40">
        <v>0</v>
      </c>
      <c r="L1631" s="40">
        <v>1</v>
      </c>
    </row>
    <row r="1632" spans="2:12" hidden="1" outlineLevel="2" x14ac:dyDescent="0.25">
      <c r="B1632" s="8">
        <v>1196697</v>
      </c>
      <c r="C1632" t="s">
        <v>1393</v>
      </c>
      <c r="D1632" s="281">
        <v>42207</v>
      </c>
      <c r="E1632" s="8">
        <v>692570</v>
      </c>
      <c r="F1632" s="13" t="s">
        <v>38</v>
      </c>
      <c r="G1632" s="284" t="s">
        <v>260</v>
      </c>
      <c r="H1632" s="40">
        <v>300</v>
      </c>
      <c r="I1632" s="40">
        <v>-228</v>
      </c>
      <c r="J1632" s="40">
        <v>-72</v>
      </c>
      <c r="K1632" s="40">
        <v>0</v>
      </c>
      <c r="L1632" s="40">
        <v>1</v>
      </c>
    </row>
    <row r="1633" spans="2:12" hidden="1" outlineLevel="2" x14ac:dyDescent="0.25">
      <c r="B1633" s="8">
        <v>1196697</v>
      </c>
      <c r="C1633" t="s">
        <v>1393</v>
      </c>
      <c r="D1633" s="281">
        <v>42208</v>
      </c>
      <c r="E1633" s="8">
        <v>692570</v>
      </c>
      <c r="F1633" s="13" t="s">
        <v>38</v>
      </c>
      <c r="G1633" s="284" t="s">
        <v>260</v>
      </c>
      <c r="H1633" s="40">
        <v>300</v>
      </c>
      <c r="I1633" s="40">
        <v>-228</v>
      </c>
      <c r="J1633" s="40">
        <v>-72</v>
      </c>
      <c r="K1633" s="40">
        <v>0</v>
      </c>
      <c r="L1633" s="40">
        <v>1</v>
      </c>
    </row>
    <row r="1634" spans="2:12" hidden="1" outlineLevel="2" x14ac:dyDescent="0.25">
      <c r="B1634" s="8">
        <v>1196697</v>
      </c>
      <c r="C1634" t="s">
        <v>1393</v>
      </c>
      <c r="D1634" s="281">
        <v>42209</v>
      </c>
      <c r="E1634" s="8">
        <v>692570</v>
      </c>
      <c r="F1634" s="13" t="s">
        <v>38</v>
      </c>
      <c r="G1634" s="284" t="s">
        <v>260</v>
      </c>
      <c r="H1634" s="40">
        <v>300</v>
      </c>
      <c r="I1634" s="40">
        <v>-228</v>
      </c>
      <c r="J1634" s="40">
        <v>-72</v>
      </c>
      <c r="K1634" s="40">
        <v>0</v>
      </c>
      <c r="L1634" s="40">
        <v>1</v>
      </c>
    </row>
    <row r="1635" spans="2:12" hidden="1" outlineLevel="2" x14ac:dyDescent="0.25">
      <c r="B1635" s="8">
        <v>1196697</v>
      </c>
      <c r="C1635" t="s">
        <v>1393</v>
      </c>
      <c r="D1635" s="281">
        <v>42212</v>
      </c>
      <c r="E1635" s="8">
        <v>692570</v>
      </c>
      <c r="F1635" s="13" t="s">
        <v>38</v>
      </c>
      <c r="G1635" s="284" t="s">
        <v>260</v>
      </c>
      <c r="H1635" s="40">
        <v>743</v>
      </c>
      <c r="I1635" s="40">
        <v>-361.81</v>
      </c>
      <c r="J1635" s="40">
        <v>-381.19</v>
      </c>
      <c r="K1635" s="40">
        <v>0</v>
      </c>
      <c r="L1635" s="40">
        <v>1</v>
      </c>
    </row>
    <row r="1636" spans="2:12" hidden="1" outlineLevel="2" x14ac:dyDescent="0.25">
      <c r="B1636" s="8">
        <v>1196697</v>
      </c>
      <c r="C1636" t="s">
        <v>1393</v>
      </c>
      <c r="D1636" s="281">
        <v>42213</v>
      </c>
      <c r="E1636" s="8">
        <v>692570</v>
      </c>
      <c r="F1636" s="13" t="s">
        <v>38</v>
      </c>
      <c r="G1636" s="284" t="s">
        <v>260</v>
      </c>
      <c r="H1636" s="40">
        <v>392.6</v>
      </c>
      <c r="I1636" s="40">
        <v>-228</v>
      </c>
      <c r="J1636" s="40">
        <v>-164.6</v>
      </c>
      <c r="K1636" s="40">
        <v>0</v>
      </c>
      <c r="L1636" s="40">
        <v>1</v>
      </c>
    </row>
    <row r="1637" spans="2:12" hidden="1" outlineLevel="2" x14ac:dyDescent="0.25">
      <c r="B1637" s="8">
        <v>1196697</v>
      </c>
      <c r="C1637" t="s">
        <v>1393</v>
      </c>
      <c r="D1637" s="281">
        <v>42214</v>
      </c>
      <c r="E1637" s="8">
        <v>692570</v>
      </c>
      <c r="F1637" s="13" t="s">
        <v>38</v>
      </c>
      <c r="G1637" s="284" t="s">
        <v>260</v>
      </c>
      <c r="H1637" s="40">
        <v>300</v>
      </c>
      <c r="I1637" s="40">
        <v>-228</v>
      </c>
      <c r="J1637" s="40">
        <v>-72</v>
      </c>
      <c r="K1637" s="40">
        <v>0</v>
      </c>
      <c r="L1637" s="40">
        <v>1</v>
      </c>
    </row>
    <row r="1638" spans="2:12" hidden="1" outlineLevel="2" x14ac:dyDescent="0.25">
      <c r="B1638" s="8">
        <v>1196697</v>
      </c>
      <c r="C1638" t="s">
        <v>1393</v>
      </c>
      <c r="D1638" s="281">
        <v>42215</v>
      </c>
      <c r="E1638" s="8">
        <v>692570</v>
      </c>
      <c r="F1638" s="13" t="s">
        <v>38</v>
      </c>
      <c r="G1638" s="284" t="s">
        <v>260</v>
      </c>
      <c r="H1638" s="40">
        <v>300</v>
      </c>
      <c r="I1638" s="40">
        <v>-228</v>
      </c>
      <c r="J1638" s="40">
        <v>-72</v>
      </c>
      <c r="K1638" s="40">
        <v>0</v>
      </c>
      <c r="L1638" s="40">
        <v>1</v>
      </c>
    </row>
    <row r="1639" spans="2:12" hidden="1" outlineLevel="2" x14ac:dyDescent="0.25">
      <c r="B1639" s="8">
        <v>1196697</v>
      </c>
      <c r="C1639" t="s">
        <v>1393</v>
      </c>
      <c r="D1639" s="281">
        <v>42216</v>
      </c>
      <c r="E1639" s="8">
        <v>692570</v>
      </c>
      <c r="F1639" s="13" t="s">
        <v>38</v>
      </c>
      <c r="G1639" s="284" t="s">
        <v>260</v>
      </c>
      <c r="H1639" s="40">
        <v>300</v>
      </c>
      <c r="I1639" s="40">
        <v>-228</v>
      </c>
      <c r="J1639" s="40">
        <v>-72</v>
      </c>
      <c r="K1639" s="40">
        <v>0</v>
      </c>
      <c r="L1639" s="40">
        <v>1</v>
      </c>
    </row>
    <row r="1640" spans="2:12" hidden="1" outlineLevel="2" x14ac:dyDescent="0.25">
      <c r="B1640" s="8">
        <v>1196697</v>
      </c>
      <c r="C1640" t="s">
        <v>1393</v>
      </c>
      <c r="D1640" s="281">
        <v>42219</v>
      </c>
      <c r="E1640" s="8">
        <v>692570</v>
      </c>
      <c r="F1640" s="13" t="s">
        <v>38</v>
      </c>
      <c r="G1640" s="284" t="s">
        <v>260</v>
      </c>
      <c r="H1640" s="40">
        <v>300</v>
      </c>
      <c r="I1640" s="40">
        <v>-225</v>
      </c>
      <c r="J1640" s="40">
        <v>-72</v>
      </c>
      <c r="K1640" s="40">
        <v>3</v>
      </c>
      <c r="L1640" s="40">
        <v>1</v>
      </c>
    </row>
    <row r="1641" spans="2:12" hidden="1" outlineLevel="2" x14ac:dyDescent="0.25">
      <c r="B1641" s="8">
        <v>1196697</v>
      </c>
      <c r="C1641" t="s">
        <v>1393</v>
      </c>
      <c r="D1641" s="281">
        <v>42220</v>
      </c>
      <c r="E1641" s="8">
        <v>692570</v>
      </c>
      <c r="F1641" s="13" t="s">
        <v>38</v>
      </c>
      <c r="G1641" s="284" t="s">
        <v>260</v>
      </c>
      <c r="H1641" s="40">
        <v>392.6</v>
      </c>
      <c r="I1641" s="40">
        <v>-225</v>
      </c>
      <c r="J1641" s="40">
        <v>-164.6</v>
      </c>
      <c r="K1641" s="40">
        <v>3</v>
      </c>
      <c r="L1641" s="40">
        <v>1</v>
      </c>
    </row>
    <row r="1642" spans="2:12" hidden="1" outlineLevel="2" x14ac:dyDescent="0.25">
      <c r="B1642" s="8">
        <v>1196697</v>
      </c>
      <c r="C1642" t="s">
        <v>1393</v>
      </c>
      <c r="D1642" s="281">
        <v>42221</v>
      </c>
      <c r="E1642" s="8">
        <v>692570</v>
      </c>
      <c r="F1642" s="13" t="s">
        <v>38</v>
      </c>
      <c r="G1642" s="284" t="s">
        <v>260</v>
      </c>
      <c r="H1642" s="40">
        <v>743</v>
      </c>
      <c r="I1642" s="40">
        <v>-358.81</v>
      </c>
      <c r="J1642" s="40">
        <v>-381.19</v>
      </c>
      <c r="K1642" s="40">
        <v>3</v>
      </c>
      <c r="L1642" s="40">
        <v>1</v>
      </c>
    </row>
    <row r="1643" spans="2:12" hidden="1" outlineLevel="2" x14ac:dyDescent="0.25">
      <c r="B1643" s="8">
        <v>1112988</v>
      </c>
      <c r="C1643" t="s">
        <v>665</v>
      </c>
      <c r="D1643" s="281">
        <v>42221</v>
      </c>
      <c r="E1643" s="8">
        <v>294690</v>
      </c>
      <c r="F1643" s="13" t="s">
        <v>38</v>
      </c>
      <c r="G1643" s="284" t="s">
        <v>260</v>
      </c>
      <c r="H1643" s="40">
        <v>280.26</v>
      </c>
      <c r="I1643" s="40">
        <v>-26.06</v>
      </c>
      <c r="J1643" s="40">
        <v>-254.2</v>
      </c>
      <c r="K1643" s="40">
        <v>0</v>
      </c>
      <c r="L1643" s="40">
        <v>1</v>
      </c>
    </row>
    <row r="1644" spans="2:12" hidden="1" outlineLevel="2" x14ac:dyDescent="0.25">
      <c r="B1644" s="8">
        <v>1196697</v>
      </c>
      <c r="C1644" t="s">
        <v>1393</v>
      </c>
      <c r="D1644" s="281">
        <v>42222</v>
      </c>
      <c r="E1644" s="8">
        <v>692570</v>
      </c>
      <c r="F1644" s="13" t="s">
        <v>38</v>
      </c>
      <c r="G1644" s="284" t="s">
        <v>260</v>
      </c>
      <c r="H1644" s="40">
        <v>1306</v>
      </c>
      <c r="I1644" s="40">
        <v>-613.79999999999995</v>
      </c>
      <c r="J1644" s="40">
        <v>-689.2</v>
      </c>
      <c r="K1644" s="40">
        <v>3</v>
      </c>
      <c r="L1644" s="40">
        <v>1</v>
      </c>
    </row>
    <row r="1645" spans="2:12" hidden="1" outlineLevel="2" x14ac:dyDescent="0.25">
      <c r="B1645" s="8">
        <v>1196697</v>
      </c>
      <c r="C1645" t="s">
        <v>1393</v>
      </c>
      <c r="D1645" s="281">
        <v>42223</v>
      </c>
      <c r="E1645" s="8">
        <v>692570</v>
      </c>
      <c r="F1645" s="13" t="s">
        <v>38</v>
      </c>
      <c r="G1645" s="284" t="s">
        <v>260</v>
      </c>
      <c r="H1645" s="40">
        <v>300</v>
      </c>
      <c r="I1645" s="40">
        <v>-225</v>
      </c>
      <c r="J1645" s="40">
        <v>-72</v>
      </c>
      <c r="K1645" s="40">
        <v>3</v>
      </c>
      <c r="L1645" s="40">
        <v>1</v>
      </c>
    </row>
    <row r="1646" spans="2:12" hidden="1" outlineLevel="2" x14ac:dyDescent="0.25">
      <c r="B1646" s="8">
        <v>1196697</v>
      </c>
      <c r="C1646" t="s">
        <v>1393</v>
      </c>
      <c r="D1646" s="281">
        <v>42226</v>
      </c>
      <c r="E1646" s="8">
        <v>692570</v>
      </c>
      <c r="F1646" s="13" t="s">
        <v>38</v>
      </c>
      <c r="G1646" s="284" t="s">
        <v>260</v>
      </c>
      <c r="H1646" s="40">
        <v>936.2</v>
      </c>
      <c r="I1646" s="40">
        <v>-358.81</v>
      </c>
      <c r="J1646" s="40">
        <v>-574.39</v>
      </c>
      <c r="K1646" s="40">
        <v>3</v>
      </c>
      <c r="L1646" s="40">
        <v>1</v>
      </c>
    </row>
    <row r="1647" spans="2:12" hidden="1" outlineLevel="2" x14ac:dyDescent="0.25">
      <c r="B1647" s="8">
        <v>1196697</v>
      </c>
      <c r="C1647" t="s">
        <v>1393</v>
      </c>
      <c r="D1647" s="281">
        <v>42227</v>
      </c>
      <c r="E1647" s="8">
        <v>692570</v>
      </c>
      <c r="F1647" s="13" t="s">
        <v>38</v>
      </c>
      <c r="G1647" s="284" t="s">
        <v>260</v>
      </c>
      <c r="H1647" s="40">
        <v>300</v>
      </c>
      <c r="I1647" s="40">
        <v>-225</v>
      </c>
      <c r="J1647" s="40">
        <v>-72</v>
      </c>
      <c r="K1647" s="40">
        <v>3</v>
      </c>
      <c r="L1647" s="40">
        <v>1</v>
      </c>
    </row>
    <row r="1648" spans="2:12" hidden="1" outlineLevel="2" x14ac:dyDescent="0.25">
      <c r="B1648" s="8">
        <v>1196697</v>
      </c>
      <c r="C1648" t="s">
        <v>1393</v>
      </c>
      <c r="D1648" s="281">
        <v>42228</v>
      </c>
      <c r="E1648" s="8">
        <v>692570</v>
      </c>
      <c r="F1648" s="13" t="s">
        <v>38</v>
      </c>
      <c r="G1648" s="284" t="s">
        <v>260</v>
      </c>
      <c r="H1648" s="40">
        <v>743</v>
      </c>
      <c r="I1648" s="40">
        <v>-358.81</v>
      </c>
      <c r="J1648" s="40">
        <v>-381.19</v>
      </c>
      <c r="K1648" s="40">
        <v>3</v>
      </c>
      <c r="L1648" s="40">
        <v>1</v>
      </c>
    </row>
    <row r="1649" spans="2:12" hidden="1" outlineLevel="2" x14ac:dyDescent="0.25">
      <c r="B1649" s="8">
        <v>1196697</v>
      </c>
      <c r="C1649" t="s">
        <v>1393</v>
      </c>
      <c r="D1649" s="281">
        <v>42229</v>
      </c>
      <c r="E1649" s="8">
        <v>692570</v>
      </c>
      <c r="F1649" s="13" t="s">
        <v>38</v>
      </c>
      <c r="G1649" s="284" t="s">
        <v>260</v>
      </c>
      <c r="H1649" s="40">
        <v>300</v>
      </c>
      <c r="I1649" s="40">
        <v>-225</v>
      </c>
      <c r="J1649" s="40">
        <v>-72</v>
      </c>
      <c r="K1649" s="40">
        <v>3</v>
      </c>
      <c r="L1649" s="40">
        <v>1</v>
      </c>
    </row>
    <row r="1650" spans="2:12" hidden="1" outlineLevel="2" x14ac:dyDescent="0.25">
      <c r="B1650" s="8">
        <v>1196697</v>
      </c>
      <c r="C1650" t="s">
        <v>1393</v>
      </c>
      <c r="D1650" s="281">
        <v>42230</v>
      </c>
      <c r="E1650" s="8">
        <v>692570</v>
      </c>
      <c r="F1650" s="13" t="s">
        <v>38</v>
      </c>
      <c r="G1650" s="284" t="s">
        <v>260</v>
      </c>
      <c r="H1650" s="40">
        <v>300</v>
      </c>
      <c r="I1650" s="40">
        <v>-225</v>
      </c>
      <c r="J1650" s="40">
        <v>-72</v>
      </c>
      <c r="K1650" s="40">
        <v>3</v>
      </c>
      <c r="L1650" s="40">
        <v>1</v>
      </c>
    </row>
    <row r="1651" spans="2:12" hidden="1" outlineLevel="2" x14ac:dyDescent="0.25">
      <c r="B1651" s="8">
        <v>1196697</v>
      </c>
      <c r="C1651" t="s">
        <v>1393</v>
      </c>
      <c r="D1651" s="281">
        <v>42233</v>
      </c>
      <c r="E1651" s="8">
        <v>692570</v>
      </c>
      <c r="F1651" s="13" t="s">
        <v>38</v>
      </c>
      <c r="G1651" s="284" t="s">
        <v>260</v>
      </c>
      <c r="H1651" s="40">
        <v>300</v>
      </c>
      <c r="I1651" s="40">
        <v>-225</v>
      </c>
      <c r="J1651" s="40">
        <v>-72</v>
      </c>
      <c r="K1651" s="40">
        <v>3</v>
      </c>
      <c r="L1651" s="40">
        <v>1</v>
      </c>
    </row>
    <row r="1652" spans="2:12" hidden="1" outlineLevel="2" x14ac:dyDescent="0.25">
      <c r="B1652" s="8">
        <v>1196697</v>
      </c>
      <c r="C1652" t="s">
        <v>1393</v>
      </c>
      <c r="D1652" s="281">
        <v>42234</v>
      </c>
      <c r="E1652" s="8">
        <v>692570</v>
      </c>
      <c r="F1652" s="13" t="s">
        <v>38</v>
      </c>
      <c r="G1652" s="284" t="s">
        <v>260</v>
      </c>
      <c r="H1652" s="40">
        <v>300</v>
      </c>
      <c r="I1652" s="40">
        <v>-225</v>
      </c>
      <c r="J1652" s="40">
        <v>-72</v>
      </c>
      <c r="K1652" s="40">
        <v>3</v>
      </c>
      <c r="L1652" s="40">
        <v>1</v>
      </c>
    </row>
    <row r="1653" spans="2:12" hidden="1" outlineLevel="2" x14ac:dyDescent="0.25">
      <c r="B1653" s="8">
        <v>1732016</v>
      </c>
      <c r="C1653" t="s">
        <v>1466</v>
      </c>
      <c r="D1653" s="281">
        <v>42235</v>
      </c>
      <c r="E1653" s="8">
        <v>720389</v>
      </c>
      <c r="F1653" s="13" t="s">
        <v>38</v>
      </c>
      <c r="G1653" s="284" t="s">
        <v>260</v>
      </c>
      <c r="H1653" s="40">
        <v>2140.0300000000002</v>
      </c>
      <c r="I1653" s="40">
        <v>-440.02</v>
      </c>
      <c r="J1653" s="40">
        <v>-1513.28</v>
      </c>
      <c r="K1653" s="40">
        <v>186.73</v>
      </c>
      <c r="L1653" s="40">
        <v>1</v>
      </c>
    </row>
    <row r="1654" spans="2:12" hidden="1" outlineLevel="2" x14ac:dyDescent="0.25">
      <c r="B1654" s="8">
        <v>1196697</v>
      </c>
      <c r="C1654" t="s">
        <v>1393</v>
      </c>
      <c r="D1654" s="281">
        <v>42236</v>
      </c>
      <c r="E1654" s="8">
        <v>692570</v>
      </c>
      <c r="F1654" s="13" t="s">
        <v>38</v>
      </c>
      <c r="G1654" s="284" t="s">
        <v>260</v>
      </c>
      <c r="H1654" s="40">
        <v>743</v>
      </c>
      <c r="I1654" s="40">
        <v>-358.81</v>
      </c>
      <c r="J1654" s="40">
        <v>-381.19</v>
      </c>
      <c r="K1654" s="40">
        <v>3</v>
      </c>
      <c r="L1654" s="40">
        <v>1</v>
      </c>
    </row>
    <row r="1655" spans="2:12" hidden="1" outlineLevel="2" x14ac:dyDescent="0.25">
      <c r="B1655" s="8">
        <v>1196697</v>
      </c>
      <c r="C1655" t="s">
        <v>1393</v>
      </c>
      <c r="D1655" s="281">
        <v>42237</v>
      </c>
      <c r="E1655" s="8">
        <v>692570</v>
      </c>
      <c r="F1655" s="13" t="s">
        <v>38</v>
      </c>
      <c r="G1655" s="284" t="s">
        <v>260</v>
      </c>
      <c r="H1655" s="40">
        <v>300</v>
      </c>
      <c r="I1655" s="40">
        <v>-225</v>
      </c>
      <c r="J1655" s="40">
        <v>-72</v>
      </c>
      <c r="K1655" s="40">
        <v>3</v>
      </c>
      <c r="L1655" s="40">
        <v>1</v>
      </c>
    </row>
    <row r="1656" spans="2:12" hidden="1" outlineLevel="2" x14ac:dyDescent="0.25">
      <c r="B1656" s="8">
        <v>87639</v>
      </c>
      <c r="C1656" t="s">
        <v>1348</v>
      </c>
      <c r="D1656" s="281">
        <v>42241</v>
      </c>
      <c r="E1656" s="8">
        <v>94692</v>
      </c>
      <c r="F1656" s="13" t="s">
        <v>38</v>
      </c>
      <c r="G1656" s="284" t="s">
        <v>260</v>
      </c>
      <c r="H1656" s="40">
        <v>9507</v>
      </c>
      <c r="I1656" s="40">
        <v>-4128.4399999999996</v>
      </c>
      <c r="J1656" s="40">
        <v>-4888.67</v>
      </c>
      <c r="K1656" s="40">
        <v>489.89</v>
      </c>
      <c r="L1656" s="40">
        <v>1</v>
      </c>
    </row>
    <row r="1657" spans="2:12" hidden="1" outlineLevel="2" x14ac:dyDescent="0.25">
      <c r="B1657" s="8">
        <v>103297</v>
      </c>
      <c r="C1657" t="s">
        <v>1349</v>
      </c>
      <c r="D1657" s="281">
        <v>42243</v>
      </c>
      <c r="E1657" s="8">
        <v>821768</v>
      </c>
      <c r="F1657" s="13" t="s">
        <v>38</v>
      </c>
      <c r="G1657" s="284" t="s">
        <v>260</v>
      </c>
      <c r="H1657" s="40">
        <v>204.87</v>
      </c>
      <c r="I1657" s="40">
        <v>-26.06</v>
      </c>
      <c r="J1657" s="40">
        <v>-178.81</v>
      </c>
      <c r="K1657" s="40">
        <v>0</v>
      </c>
      <c r="L1657" s="40">
        <v>1</v>
      </c>
    </row>
    <row r="1658" spans="2:12" hidden="1" outlineLevel="2" x14ac:dyDescent="0.25">
      <c r="B1658" s="8">
        <v>1679978</v>
      </c>
      <c r="C1658" t="s">
        <v>1441</v>
      </c>
      <c r="D1658" s="281">
        <v>42248</v>
      </c>
      <c r="E1658" s="8">
        <v>649976</v>
      </c>
      <c r="F1658" s="13" t="s">
        <v>38</v>
      </c>
      <c r="G1658" s="284" t="s">
        <v>260</v>
      </c>
      <c r="H1658" s="40">
        <v>131.21</v>
      </c>
      <c r="I1658" s="40">
        <v>-23.12</v>
      </c>
      <c r="J1658" s="40">
        <v>-108.09</v>
      </c>
      <c r="K1658" s="40">
        <v>0</v>
      </c>
      <c r="L1658" s="40">
        <v>1</v>
      </c>
    </row>
    <row r="1659" spans="2:12" hidden="1" outlineLevel="2" x14ac:dyDescent="0.25">
      <c r="B1659" s="8">
        <v>1732016</v>
      </c>
      <c r="C1659" t="s">
        <v>1466</v>
      </c>
      <c r="D1659" s="281">
        <v>42278</v>
      </c>
      <c r="E1659" s="8">
        <v>720389</v>
      </c>
      <c r="F1659" s="13" t="s">
        <v>38</v>
      </c>
      <c r="G1659" s="284" t="s">
        <v>260</v>
      </c>
      <c r="H1659" s="40">
        <v>8524.8799999999992</v>
      </c>
      <c r="I1659" s="40">
        <v>-3330.54</v>
      </c>
      <c r="J1659" s="40">
        <v>-5191.34</v>
      </c>
      <c r="K1659" s="40">
        <v>3</v>
      </c>
      <c r="L1659" s="40">
        <v>1</v>
      </c>
    </row>
    <row r="1660" spans="2:12" hidden="1" outlineLevel="2" x14ac:dyDescent="0.25">
      <c r="B1660" s="8">
        <v>87639</v>
      </c>
      <c r="C1660" t="s">
        <v>1348</v>
      </c>
      <c r="D1660" s="281">
        <v>42283</v>
      </c>
      <c r="E1660" s="8">
        <v>94692</v>
      </c>
      <c r="F1660" s="13" t="s">
        <v>38</v>
      </c>
      <c r="G1660" s="284" t="s">
        <v>260</v>
      </c>
      <c r="H1660" s="40">
        <v>636.20000000000005</v>
      </c>
      <c r="I1660" s="40">
        <v>-133.81</v>
      </c>
      <c r="J1660" s="40">
        <v>-502.39</v>
      </c>
      <c r="K1660" s="40">
        <v>0</v>
      </c>
      <c r="L1660" s="40">
        <v>1</v>
      </c>
    </row>
    <row r="1661" spans="2:12" hidden="1" outlineLevel="2" x14ac:dyDescent="0.25">
      <c r="B1661" s="8">
        <v>1732016</v>
      </c>
      <c r="C1661" t="s">
        <v>1466</v>
      </c>
      <c r="D1661" s="281">
        <v>42284</v>
      </c>
      <c r="E1661" s="8">
        <v>720389</v>
      </c>
      <c r="F1661" s="13" t="s">
        <v>38</v>
      </c>
      <c r="G1661" s="284" t="s">
        <v>260</v>
      </c>
      <c r="H1661" s="40">
        <v>1443.83</v>
      </c>
      <c r="I1661" s="40">
        <v>-368.76</v>
      </c>
      <c r="J1661" s="40">
        <v>-1072.07</v>
      </c>
      <c r="K1661" s="40">
        <v>3</v>
      </c>
      <c r="L1661" s="40">
        <v>1</v>
      </c>
    </row>
    <row r="1662" spans="2:12" hidden="1" outlineLevel="2" x14ac:dyDescent="0.25">
      <c r="B1662" s="8">
        <v>87639</v>
      </c>
      <c r="C1662" t="s">
        <v>1348</v>
      </c>
      <c r="D1662" s="281">
        <v>42284</v>
      </c>
      <c r="E1662" s="8">
        <v>94692</v>
      </c>
      <c r="F1662" s="13" t="s">
        <v>38</v>
      </c>
      <c r="G1662" s="284" t="s">
        <v>260</v>
      </c>
      <c r="H1662" s="40">
        <v>300</v>
      </c>
      <c r="I1662" s="40">
        <v>-118.14</v>
      </c>
      <c r="J1662" s="40">
        <v>-181.86</v>
      </c>
      <c r="K1662" s="40">
        <v>0</v>
      </c>
      <c r="L1662" s="40">
        <v>1</v>
      </c>
    </row>
    <row r="1663" spans="2:12" hidden="1" outlineLevel="2" x14ac:dyDescent="0.25">
      <c r="B1663" s="8">
        <v>1732016</v>
      </c>
      <c r="C1663" t="s">
        <v>1466</v>
      </c>
      <c r="D1663" s="281">
        <v>42285</v>
      </c>
      <c r="E1663" s="8">
        <v>720389</v>
      </c>
      <c r="F1663" s="13" t="s">
        <v>38</v>
      </c>
      <c r="G1663" s="284" t="s">
        <v>260</v>
      </c>
      <c r="H1663" s="40">
        <v>1522</v>
      </c>
      <c r="I1663" s="40">
        <v>-477.32</v>
      </c>
      <c r="J1663" s="40">
        <v>-1044.68</v>
      </c>
      <c r="K1663" s="40">
        <v>0</v>
      </c>
      <c r="L1663" s="40">
        <v>1</v>
      </c>
    </row>
    <row r="1664" spans="2:12" hidden="1" outlineLevel="2" x14ac:dyDescent="0.25">
      <c r="B1664" s="8">
        <v>87639</v>
      </c>
      <c r="C1664" t="s">
        <v>1348</v>
      </c>
      <c r="D1664" s="281">
        <v>42285</v>
      </c>
      <c r="E1664" s="8">
        <v>94692</v>
      </c>
      <c r="F1664" s="13" t="s">
        <v>38</v>
      </c>
      <c r="G1664" s="284" t="s">
        <v>260</v>
      </c>
      <c r="H1664" s="40">
        <v>300</v>
      </c>
      <c r="I1664" s="40">
        <v>-118.14</v>
      </c>
      <c r="J1664" s="40">
        <v>-181.86</v>
      </c>
      <c r="K1664" s="40">
        <v>0</v>
      </c>
      <c r="L1664" s="40">
        <v>1</v>
      </c>
    </row>
    <row r="1665" spans="2:12" hidden="1" outlineLevel="2" x14ac:dyDescent="0.25">
      <c r="B1665" s="8">
        <v>1732016</v>
      </c>
      <c r="C1665" t="s">
        <v>1466</v>
      </c>
      <c r="D1665" s="281">
        <v>42286</v>
      </c>
      <c r="E1665" s="8">
        <v>720389</v>
      </c>
      <c r="F1665" s="13" t="s">
        <v>38</v>
      </c>
      <c r="G1665" s="284" t="s">
        <v>260</v>
      </c>
      <c r="H1665" s="40">
        <v>1965</v>
      </c>
      <c r="I1665" s="40">
        <v>-608.13</v>
      </c>
      <c r="J1665" s="40">
        <v>-1353.87</v>
      </c>
      <c r="K1665" s="40">
        <v>3</v>
      </c>
      <c r="L1665" s="40">
        <v>1</v>
      </c>
    </row>
    <row r="1666" spans="2:12" hidden="1" outlineLevel="2" x14ac:dyDescent="0.25">
      <c r="B1666" s="8">
        <v>87639</v>
      </c>
      <c r="C1666" t="s">
        <v>1348</v>
      </c>
      <c r="D1666" s="281">
        <v>42286</v>
      </c>
      <c r="E1666" s="8">
        <v>94692</v>
      </c>
      <c r="F1666" s="13" t="s">
        <v>38</v>
      </c>
      <c r="G1666" s="284" t="s">
        <v>260</v>
      </c>
      <c r="H1666" s="40">
        <v>300</v>
      </c>
      <c r="I1666" s="40">
        <v>-118.14</v>
      </c>
      <c r="J1666" s="40">
        <v>-181.86</v>
      </c>
      <c r="K1666" s="40">
        <v>0</v>
      </c>
      <c r="L1666" s="40">
        <v>1</v>
      </c>
    </row>
    <row r="1667" spans="2:12" hidden="1" outlineLevel="2" x14ac:dyDescent="0.25">
      <c r="B1667" s="8">
        <v>87639</v>
      </c>
      <c r="C1667" t="s">
        <v>1348</v>
      </c>
      <c r="D1667" s="281">
        <v>42289</v>
      </c>
      <c r="E1667" s="8">
        <v>94692</v>
      </c>
      <c r="F1667" s="13" t="s">
        <v>38</v>
      </c>
      <c r="G1667" s="284" t="s">
        <v>260</v>
      </c>
      <c r="H1667" s="40">
        <v>300</v>
      </c>
      <c r="I1667" s="40">
        <v>-118.14</v>
      </c>
      <c r="J1667" s="40">
        <v>-181.86</v>
      </c>
      <c r="K1667" s="40">
        <v>0</v>
      </c>
      <c r="L1667" s="40">
        <v>1</v>
      </c>
    </row>
    <row r="1668" spans="2:12" hidden="1" outlineLevel="2" x14ac:dyDescent="0.25">
      <c r="B1668" s="8">
        <v>1732016</v>
      </c>
      <c r="C1668" t="s">
        <v>1466</v>
      </c>
      <c r="D1668" s="281">
        <v>42290</v>
      </c>
      <c r="E1668" s="8">
        <v>720389</v>
      </c>
      <c r="F1668" s="13" t="s">
        <v>38</v>
      </c>
      <c r="G1668" s="284" t="s">
        <v>260</v>
      </c>
      <c r="H1668" s="40">
        <v>1522</v>
      </c>
      <c r="I1668" s="40">
        <v>-477.32</v>
      </c>
      <c r="J1668" s="40">
        <v>-1044.68</v>
      </c>
      <c r="K1668" s="40">
        <v>0</v>
      </c>
      <c r="L1668" s="40">
        <v>1</v>
      </c>
    </row>
    <row r="1669" spans="2:12" hidden="1" outlineLevel="2" x14ac:dyDescent="0.25">
      <c r="B1669" s="8">
        <v>87639</v>
      </c>
      <c r="C1669" t="s">
        <v>1348</v>
      </c>
      <c r="D1669" s="281">
        <v>42290</v>
      </c>
      <c r="E1669" s="8">
        <v>94692</v>
      </c>
      <c r="F1669" s="13" t="s">
        <v>38</v>
      </c>
      <c r="G1669" s="284" t="s">
        <v>260</v>
      </c>
      <c r="H1669" s="40">
        <v>835.6</v>
      </c>
      <c r="I1669" s="40">
        <v>-251.95</v>
      </c>
      <c r="J1669" s="40">
        <v>-583.65</v>
      </c>
      <c r="K1669" s="40">
        <v>0</v>
      </c>
      <c r="L1669" s="40">
        <v>1</v>
      </c>
    </row>
    <row r="1670" spans="2:12" hidden="1" outlineLevel="2" x14ac:dyDescent="0.25">
      <c r="B1670" s="8">
        <v>1732016</v>
      </c>
      <c r="C1670" t="s">
        <v>1466</v>
      </c>
      <c r="D1670" s="281">
        <v>42291</v>
      </c>
      <c r="E1670" s="8">
        <v>720389</v>
      </c>
      <c r="F1670" s="13" t="s">
        <v>38</v>
      </c>
      <c r="G1670" s="284" t="s">
        <v>260</v>
      </c>
      <c r="H1670" s="40">
        <v>1522</v>
      </c>
      <c r="I1670" s="40">
        <v>-477.32</v>
      </c>
      <c r="J1670" s="40">
        <v>-1044.68</v>
      </c>
      <c r="K1670" s="40">
        <v>0</v>
      </c>
      <c r="L1670" s="40">
        <v>1</v>
      </c>
    </row>
    <row r="1671" spans="2:12" hidden="1" outlineLevel="2" x14ac:dyDescent="0.25">
      <c r="B1671" s="8">
        <v>87639</v>
      </c>
      <c r="C1671" t="s">
        <v>1348</v>
      </c>
      <c r="D1671" s="281">
        <v>42291</v>
      </c>
      <c r="E1671" s="8">
        <v>94692</v>
      </c>
      <c r="F1671" s="13" t="s">
        <v>38</v>
      </c>
      <c r="G1671" s="284" t="s">
        <v>260</v>
      </c>
      <c r="H1671" s="40">
        <v>300</v>
      </c>
      <c r="I1671" s="40">
        <v>-118.14</v>
      </c>
      <c r="J1671" s="40">
        <v>-181.86</v>
      </c>
      <c r="K1671" s="40">
        <v>0</v>
      </c>
      <c r="L1671" s="40">
        <v>1</v>
      </c>
    </row>
    <row r="1672" spans="2:12" hidden="1" outlineLevel="2" x14ac:dyDescent="0.25">
      <c r="B1672" s="8">
        <v>1732016</v>
      </c>
      <c r="C1672" t="s">
        <v>1466</v>
      </c>
      <c r="D1672" s="281">
        <v>42292</v>
      </c>
      <c r="E1672" s="8">
        <v>720389</v>
      </c>
      <c r="F1672" s="13" t="s">
        <v>38</v>
      </c>
      <c r="G1672" s="284" t="s">
        <v>260</v>
      </c>
      <c r="H1672" s="40">
        <v>2057.6</v>
      </c>
      <c r="I1672" s="40">
        <v>-608.13</v>
      </c>
      <c r="J1672" s="40">
        <v>-1446.47</v>
      </c>
      <c r="K1672" s="40">
        <v>3</v>
      </c>
      <c r="L1672" s="40">
        <v>1</v>
      </c>
    </row>
    <row r="1673" spans="2:12" hidden="1" outlineLevel="2" x14ac:dyDescent="0.25">
      <c r="B1673" s="8">
        <v>87639</v>
      </c>
      <c r="C1673" t="s">
        <v>1348</v>
      </c>
      <c r="D1673" s="281">
        <v>42292</v>
      </c>
      <c r="E1673" s="8">
        <v>94692</v>
      </c>
      <c r="F1673" s="13" t="s">
        <v>38</v>
      </c>
      <c r="G1673" s="284" t="s">
        <v>260</v>
      </c>
      <c r="H1673" s="40">
        <v>300</v>
      </c>
      <c r="I1673" s="40">
        <v>-118.14</v>
      </c>
      <c r="J1673" s="40">
        <v>-181.86</v>
      </c>
      <c r="K1673" s="40">
        <v>0</v>
      </c>
      <c r="L1673" s="40">
        <v>1</v>
      </c>
    </row>
    <row r="1674" spans="2:12" hidden="1" outlineLevel="2" x14ac:dyDescent="0.25">
      <c r="B1674" s="8">
        <v>1732016</v>
      </c>
      <c r="C1674" t="s">
        <v>1466</v>
      </c>
      <c r="D1674" s="281">
        <v>42293</v>
      </c>
      <c r="E1674" s="8">
        <v>720389</v>
      </c>
      <c r="F1674" s="13" t="s">
        <v>38</v>
      </c>
      <c r="G1674" s="284" t="s">
        <v>260</v>
      </c>
      <c r="H1674" s="40">
        <v>1522</v>
      </c>
      <c r="I1674" s="40">
        <v>-477.32</v>
      </c>
      <c r="J1674" s="40">
        <v>-1044.68</v>
      </c>
      <c r="K1674" s="40">
        <v>0</v>
      </c>
      <c r="L1674" s="40">
        <v>1</v>
      </c>
    </row>
    <row r="1675" spans="2:12" hidden="1" outlineLevel="2" x14ac:dyDescent="0.25">
      <c r="B1675" s="8">
        <v>87639</v>
      </c>
      <c r="C1675" t="s">
        <v>1348</v>
      </c>
      <c r="D1675" s="281">
        <v>42293</v>
      </c>
      <c r="E1675" s="8">
        <v>94692</v>
      </c>
      <c r="F1675" s="13" t="s">
        <v>38</v>
      </c>
      <c r="G1675" s="284" t="s">
        <v>260</v>
      </c>
      <c r="H1675" s="40">
        <v>300</v>
      </c>
      <c r="I1675" s="40">
        <v>-118.14</v>
      </c>
      <c r="J1675" s="40">
        <v>-181.86</v>
      </c>
      <c r="K1675" s="40">
        <v>0</v>
      </c>
      <c r="L1675" s="40">
        <v>1</v>
      </c>
    </row>
    <row r="1676" spans="2:12" hidden="1" outlineLevel="2" x14ac:dyDescent="0.25">
      <c r="B1676" s="8">
        <v>1135374</v>
      </c>
      <c r="C1676" t="s">
        <v>1390</v>
      </c>
      <c r="D1676" s="281">
        <v>42296</v>
      </c>
      <c r="E1676" s="8">
        <v>569751</v>
      </c>
      <c r="F1676" s="13" t="s">
        <v>38</v>
      </c>
      <c r="G1676" s="284" t="s">
        <v>260</v>
      </c>
      <c r="H1676" s="40">
        <v>1522</v>
      </c>
      <c r="I1676" s="40">
        <v>-599.09</v>
      </c>
      <c r="J1676" s="40">
        <v>-922.91</v>
      </c>
      <c r="K1676" s="40">
        <v>0</v>
      </c>
      <c r="L1676" s="40">
        <v>1</v>
      </c>
    </row>
    <row r="1677" spans="2:12" hidden="1" outlineLevel="2" x14ac:dyDescent="0.25">
      <c r="B1677" s="8">
        <v>1732016</v>
      </c>
      <c r="C1677" t="s">
        <v>1466</v>
      </c>
      <c r="D1677" s="281">
        <v>42296</v>
      </c>
      <c r="E1677" s="8">
        <v>720389</v>
      </c>
      <c r="F1677" s="13" t="s">
        <v>38</v>
      </c>
      <c r="G1677" s="284" t="s">
        <v>260</v>
      </c>
      <c r="H1677" s="40">
        <v>1522</v>
      </c>
      <c r="I1677" s="40">
        <v>-477.32</v>
      </c>
      <c r="J1677" s="40">
        <v>-1044.68</v>
      </c>
      <c r="K1677" s="40">
        <v>0</v>
      </c>
      <c r="L1677" s="40">
        <v>1</v>
      </c>
    </row>
    <row r="1678" spans="2:12" hidden="1" outlineLevel="2" x14ac:dyDescent="0.25">
      <c r="B1678" s="8">
        <v>87639</v>
      </c>
      <c r="C1678" t="s">
        <v>1348</v>
      </c>
      <c r="D1678" s="281">
        <v>42296</v>
      </c>
      <c r="E1678" s="8">
        <v>94692</v>
      </c>
      <c r="F1678" s="13" t="s">
        <v>38</v>
      </c>
      <c r="G1678" s="284" t="s">
        <v>260</v>
      </c>
      <c r="H1678" s="40">
        <v>300</v>
      </c>
      <c r="I1678" s="40">
        <v>-118.14</v>
      </c>
      <c r="J1678" s="40">
        <v>-181.86</v>
      </c>
      <c r="K1678" s="40">
        <v>0</v>
      </c>
      <c r="L1678" s="40">
        <v>1</v>
      </c>
    </row>
    <row r="1679" spans="2:12" hidden="1" outlineLevel="2" x14ac:dyDescent="0.25">
      <c r="B1679" s="8">
        <v>1135374</v>
      </c>
      <c r="C1679" t="s">
        <v>1390</v>
      </c>
      <c r="D1679" s="281">
        <v>42297</v>
      </c>
      <c r="E1679" s="8">
        <v>569751</v>
      </c>
      <c r="F1679" s="13" t="s">
        <v>38</v>
      </c>
      <c r="G1679" s="284" t="s">
        <v>260</v>
      </c>
      <c r="H1679" s="40">
        <v>1522</v>
      </c>
      <c r="I1679" s="40">
        <v>-599.09</v>
      </c>
      <c r="J1679" s="40">
        <v>-922.91</v>
      </c>
      <c r="K1679" s="40">
        <v>0</v>
      </c>
      <c r="L1679" s="40">
        <v>1</v>
      </c>
    </row>
    <row r="1680" spans="2:12" hidden="1" outlineLevel="2" x14ac:dyDescent="0.25">
      <c r="B1680" s="8">
        <v>1732016</v>
      </c>
      <c r="C1680" t="s">
        <v>1466</v>
      </c>
      <c r="D1680" s="281">
        <v>42297</v>
      </c>
      <c r="E1680" s="8">
        <v>720389</v>
      </c>
      <c r="F1680" s="13" t="s">
        <v>38</v>
      </c>
      <c r="G1680" s="284" t="s">
        <v>260</v>
      </c>
      <c r="H1680" s="40">
        <v>1522</v>
      </c>
      <c r="I1680" s="40">
        <v>-477.32</v>
      </c>
      <c r="J1680" s="40">
        <v>-1044.68</v>
      </c>
      <c r="K1680" s="40">
        <v>0</v>
      </c>
      <c r="L1680" s="40">
        <v>1</v>
      </c>
    </row>
    <row r="1681" spans="2:12" hidden="1" outlineLevel="2" x14ac:dyDescent="0.25">
      <c r="B1681" s="8">
        <v>87639</v>
      </c>
      <c r="C1681" t="s">
        <v>1348</v>
      </c>
      <c r="D1681" s="281">
        <v>42297</v>
      </c>
      <c r="E1681" s="8">
        <v>94692</v>
      </c>
      <c r="F1681" s="13" t="s">
        <v>38</v>
      </c>
      <c r="G1681" s="284" t="s">
        <v>260</v>
      </c>
      <c r="H1681" s="40">
        <v>392.6</v>
      </c>
      <c r="I1681" s="40">
        <v>-118.14</v>
      </c>
      <c r="J1681" s="40">
        <v>-274.45999999999998</v>
      </c>
      <c r="K1681" s="40">
        <v>0</v>
      </c>
      <c r="L1681" s="40">
        <v>1</v>
      </c>
    </row>
    <row r="1682" spans="2:12" hidden="1" outlineLevel="2" x14ac:dyDescent="0.25">
      <c r="B1682" s="8">
        <v>1732016</v>
      </c>
      <c r="C1682" t="s">
        <v>1466</v>
      </c>
      <c r="D1682" s="281">
        <v>42298</v>
      </c>
      <c r="E1682" s="8">
        <v>720389</v>
      </c>
      <c r="F1682" s="13" t="s">
        <v>38</v>
      </c>
      <c r="G1682" s="284" t="s">
        <v>260</v>
      </c>
      <c r="H1682" s="40">
        <v>1965</v>
      </c>
      <c r="I1682" s="40">
        <v>-608.13</v>
      </c>
      <c r="J1682" s="40">
        <v>-1353.87</v>
      </c>
      <c r="K1682" s="40">
        <v>3</v>
      </c>
      <c r="L1682" s="40">
        <v>1</v>
      </c>
    </row>
    <row r="1683" spans="2:12" hidden="1" outlineLevel="2" x14ac:dyDescent="0.25">
      <c r="B1683" s="8">
        <v>1135374</v>
      </c>
      <c r="C1683" t="s">
        <v>1390</v>
      </c>
      <c r="D1683" s="281">
        <v>42298</v>
      </c>
      <c r="E1683" s="8">
        <v>569751</v>
      </c>
      <c r="F1683" s="13" t="s">
        <v>38</v>
      </c>
      <c r="G1683" s="284" t="s">
        <v>260</v>
      </c>
      <c r="H1683" s="40">
        <v>1522</v>
      </c>
      <c r="I1683" s="40">
        <v>-599.09</v>
      </c>
      <c r="J1683" s="40">
        <v>-922.91</v>
      </c>
      <c r="K1683" s="40">
        <v>0</v>
      </c>
      <c r="L1683" s="40">
        <v>1</v>
      </c>
    </row>
    <row r="1684" spans="2:12" hidden="1" outlineLevel="2" x14ac:dyDescent="0.25">
      <c r="B1684" s="8">
        <v>87639</v>
      </c>
      <c r="C1684" t="s">
        <v>1348</v>
      </c>
      <c r="D1684" s="281">
        <v>42298</v>
      </c>
      <c r="E1684" s="8">
        <v>94692</v>
      </c>
      <c r="F1684" s="13" t="s">
        <v>38</v>
      </c>
      <c r="G1684" s="284" t="s">
        <v>260</v>
      </c>
      <c r="H1684" s="40">
        <v>300</v>
      </c>
      <c r="I1684" s="40">
        <v>-118.14</v>
      </c>
      <c r="J1684" s="40">
        <v>-181.86</v>
      </c>
      <c r="K1684" s="40">
        <v>0</v>
      </c>
      <c r="L1684" s="40">
        <v>1</v>
      </c>
    </row>
    <row r="1685" spans="2:12" hidden="1" outlineLevel="2" x14ac:dyDescent="0.25">
      <c r="B1685" s="8">
        <v>1135374</v>
      </c>
      <c r="C1685" t="s">
        <v>1390</v>
      </c>
      <c r="D1685" s="281">
        <v>42299</v>
      </c>
      <c r="E1685" s="8">
        <v>569751</v>
      </c>
      <c r="F1685" s="13" t="s">
        <v>38</v>
      </c>
      <c r="G1685" s="284" t="s">
        <v>260</v>
      </c>
      <c r="H1685" s="40">
        <v>1965</v>
      </c>
      <c r="I1685" s="40">
        <v>-732.9</v>
      </c>
      <c r="J1685" s="40">
        <v>-1232.0999999999999</v>
      </c>
      <c r="K1685" s="40">
        <v>0</v>
      </c>
      <c r="L1685" s="40">
        <v>1</v>
      </c>
    </row>
    <row r="1686" spans="2:12" hidden="1" outlineLevel="2" x14ac:dyDescent="0.25">
      <c r="B1686" s="8">
        <v>1732016</v>
      </c>
      <c r="C1686" t="s">
        <v>1466</v>
      </c>
      <c r="D1686" s="281">
        <v>42299</v>
      </c>
      <c r="E1686" s="8">
        <v>720389</v>
      </c>
      <c r="F1686" s="13" t="s">
        <v>38</v>
      </c>
      <c r="G1686" s="284" t="s">
        <v>260</v>
      </c>
      <c r="H1686" s="40">
        <v>1614.6</v>
      </c>
      <c r="I1686" s="40">
        <v>-477.32</v>
      </c>
      <c r="J1686" s="40">
        <v>-1015.51</v>
      </c>
      <c r="K1686" s="40">
        <v>121.77</v>
      </c>
      <c r="L1686" s="40">
        <v>1</v>
      </c>
    </row>
    <row r="1687" spans="2:12" hidden="1" outlineLevel="2" x14ac:dyDescent="0.25">
      <c r="B1687" s="8">
        <v>87639</v>
      </c>
      <c r="C1687" t="s">
        <v>1348</v>
      </c>
      <c r="D1687" s="281">
        <v>42299</v>
      </c>
      <c r="E1687" s="8">
        <v>94692</v>
      </c>
      <c r="F1687" s="13" t="s">
        <v>38</v>
      </c>
      <c r="G1687" s="284" t="s">
        <v>260</v>
      </c>
      <c r="H1687" s="40">
        <v>743</v>
      </c>
      <c r="I1687" s="40">
        <v>-251.95</v>
      </c>
      <c r="J1687" s="40">
        <v>-491.05</v>
      </c>
      <c r="K1687" s="40">
        <v>0</v>
      </c>
      <c r="L1687" s="40">
        <v>1</v>
      </c>
    </row>
    <row r="1688" spans="2:12" hidden="1" outlineLevel="2" x14ac:dyDescent="0.25">
      <c r="B1688" s="8">
        <v>1135374</v>
      </c>
      <c r="C1688" t="s">
        <v>1390</v>
      </c>
      <c r="D1688" s="281">
        <v>42303</v>
      </c>
      <c r="E1688" s="8">
        <v>569751</v>
      </c>
      <c r="F1688" s="13" t="s">
        <v>38</v>
      </c>
      <c r="G1688" s="284" t="s">
        <v>260</v>
      </c>
      <c r="H1688" s="40">
        <v>1522</v>
      </c>
      <c r="I1688" s="40">
        <v>-599.09</v>
      </c>
      <c r="J1688" s="40">
        <v>-922.91</v>
      </c>
      <c r="K1688" s="40">
        <v>0</v>
      </c>
      <c r="L1688" s="40">
        <v>1</v>
      </c>
    </row>
    <row r="1689" spans="2:12" hidden="1" outlineLevel="2" x14ac:dyDescent="0.25">
      <c r="B1689" s="8">
        <v>1732016</v>
      </c>
      <c r="C1689" t="s">
        <v>1466</v>
      </c>
      <c r="D1689" s="281">
        <v>42303</v>
      </c>
      <c r="E1689" s="8">
        <v>720389</v>
      </c>
      <c r="F1689" s="13" t="s">
        <v>38</v>
      </c>
      <c r="G1689" s="284" t="s">
        <v>260</v>
      </c>
      <c r="H1689" s="40">
        <v>1522</v>
      </c>
      <c r="I1689" s="40">
        <v>-477.32</v>
      </c>
      <c r="J1689" s="40">
        <v>-1044.68</v>
      </c>
      <c r="K1689" s="40">
        <v>0</v>
      </c>
      <c r="L1689" s="40">
        <v>1</v>
      </c>
    </row>
    <row r="1690" spans="2:12" hidden="1" outlineLevel="2" x14ac:dyDescent="0.25">
      <c r="B1690" s="8">
        <v>1742873</v>
      </c>
      <c r="C1690" t="s">
        <v>1472</v>
      </c>
      <c r="D1690" s="281">
        <v>42303</v>
      </c>
      <c r="E1690" s="8">
        <v>604191</v>
      </c>
      <c r="F1690" s="13" t="s">
        <v>38</v>
      </c>
      <c r="G1690" s="284" t="s">
        <v>260</v>
      </c>
      <c r="H1690" s="40">
        <v>1443.83</v>
      </c>
      <c r="I1690" s="40">
        <v>-371.76</v>
      </c>
      <c r="J1690" s="40">
        <v>-1072.07</v>
      </c>
      <c r="K1690" s="40">
        <v>0</v>
      </c>
      <c r="L1690" s="40">
        <v>1</v>
      </c>
    </row>
    <row r="1691" spans="2:12" hidden="1" outlineLevel="2" x14ac:dyDescent="0.25">
      <c r="B1691" s="8">
        <v>87639</v>
      </c>
      <c r="C1691" t="s">
        <v>1348</v>
      </c>
      <c r="D1691" s="281">
        <v>42303</v>
      </c>
      <c r="E1691" s="8">
        <v>94692</v>
      </c>
      <c r="F1691" s="13" t="s">
        <v>38</v>
      </c>
      <c r="G1691" s="284" t="s">
        <v>260</v>
      </c>
      <c r="H1691" s="40">
        <v>300</v>
      </c>
      <c r="I1691" s="40">
        <v>-118.14</v>
      </c>
      <c r="J1691" s="40">
        <v>-181.86</v>
      </c>
      <c r="K1691" s="40">
        <v>0</v>
      </c>
      <c r="L1691" s="40">
        <v>1</v>
      </c>
    </row>
    <row r="1692" spans="2:12" hidden="1" outlineLevel="2" x14ac:dyDescent="0.25">
      <c r="B1692" s="8">
        <v>1135374</v>
      </c>
      <c r="C1692" t="s">
        <v>1390</v>
      </c>
      <c r="D1692" s="281">
        <v>42304</v>
      </c>
      <c r="E1692" s="8">
        <v>569751</v>
      </c>
      <c r="F1692" s="13" t="s">
        <v>38</v>
      </c>
      <c r="G1692" s="284" t="s">
        <v>260</v>
      </c>
      <c r="H1692" s="40">
        <v>1614.6</v>
      </c>
      <c r="I1692" s="40">
        <v>-477.32</v>
      </c>
      <c r="J1692" s="40">
        <v>-1015.51</v>
      </c>
      <c r="K1692" s="40">
        <v>121.77</v>
      </c>
      <c r="L1692" s="40">
        <v>1</v>
      </c>
    </row>
    <row r="1693" spans="2:12" hidden="1" outlineLevel="2" x14ac:dyDescent="0.25">
      <c r="B1693" s="8">
        <v>1732016</v>
      </c>
      <c r="C1693" t="s">
        <v>1466</v>
      </c>
      <c r="D1693" s="281">
        <v>42304</v>
      </c>
      <c r="E1693" s="8">
        <v>720389</v>
      </c>
      <c r="F1693" s="13" t="s">
        <v>38</v>
      </c>
      <c r="G1693" s="284" t="s">
        <v>260</v>
      </c>
      <c r="H1693" s="40">
        <v>1522</v>
      </c>
      <c r="I1693" s="40">
        <v>-477.32</v>
      </c>
      <c r="J1693" s="40">
        <v>-1044.68</v>
      </c>
      <c r="K1693" s="40">
        <v>0</v>
      </c>
      <c r="L1693" s="40">
        <v>1</v>
      </c>
    </row>
    <row r="1694" spans="2:12" hidden="1" outlineLevel="2" x14ac:dyDescent="0.25">
      <c r="B1694" s="8">
        <v>1742873</v>
      </c>
      <c r="C1694" t="s">
        <v>1472</v>
      </c>
      <c r="D1694" s="281">
        <v>42304</v>
      </c>
      <c r="E1694" s="8">
        <v>604191</v>
      </c>
      <c r="F1694" s="13" t="s">
        <v>38</v>
      </c>
      <c r="G1694" s="284" t="s">
        <v>260</v>
      </c>
      <c r="H1694" s="40">
        <v>300</v>
      </c>
      <c r="I1694" s="40">
        <v>-228</v>
      </c>
      <c r="J1694" s="40">
        <v>-72</v>
      </c>
      <c r="K1694" s="40">
        <v>0</v>
      </c>
      <c r="L1694" s="40">
        <v>1</v>
      </c>
    </row>
    <row r="1695" spans="2:12" hidden="1" outlineLevel="2" x14ac:dyDescent="0.25">
      <c r="B1695" s="8">
        <v>87639</v>
      </c>
      <c r="C1695" t="s">
        <v>1348</v>
      </c>
      <c r="D1695" s="281">
        <v>42304</v>
      </c>
      <c r="E1695" s="8">
        <v>94692</v>
      </c>
      <c r="F1695" s="13" t="s">
        <v>38</v>
      </c>
      <c r="G1695" s="284" t="s">
        <v>260</v>
      </c>
      <c r="H1695" s="40">
        <v>300</v>
      </c>
      <c r="I1695" s="40">
        <v>-118.14</v>
      </c>
      <c r="J1695" s="40">
        <v>-181.86</v>
      </c>
      <c r="K1695" s="40">
        <v>0</v>
      </c>
      <c r="L1695" s="40">
        <v>1</v>
      </c>
    </row>
    <row r="1696" spans="2:12" hidden="1" outlineLevel="2" x14ac:dyDescent="0.25">
      <c r="B1696" s="8">
        <v>1732016</v>
      </c>
      <c r="C1696" t="s">
        <v>1466</v>
      </c>
      <c r="D1696" s="281">
        <v>42305</v>
      </c>
      <c r="E1696" s="8">
        <v>720389</v>
      </c>
      <c r="F1696" s="13" t="s">
        <v>38</v>
      </c>
      <c r="G1696" s="284" t="s">
        <v>260</v>
      </c>
      <c r="H1696" s="40">
        <v>1965</v>
      </c>
      <c r="I1696" s="40">
        <v>-608.13</v>
      </c>
      <c r="J1696" s="40">
        <v>-1353.87</v>
      </c>
      <c r="K1696" s="40">
        <v>3</v>
      </c>
      <c r="L1696" s="40">
        <v>1</v>
      </c>
    </row>
    <row r="1697" spans="2:12" hidden="1" outlineLevel="2" x14ac:dyDescent="0.25">
      <c r="B1697" s="8">
        <v>1135374</v>
      </c>
      <c r="C1697" t="s">
        <v>1390</v>
      </c>
      <c r="D1697" s="281">
        <v>42305</v>
      </c>
      <c r="E1697" s="8">
        <v>569751</v>
      </c>
      <c r="F1697" s="13" t="s">
        <v>38</v>
      </c>
      <c r="G1697" s="284" t="s">
        <v>260</v>
      </c>
      <c r="H1697" s="40">
        <v>1965</v>
      </c>
      <c r="I1697" s="40">
        <v>-570.15</v>
      </c>
      <c r="J1697" s="40">
        <v>-1232.0999999999999</v>
      </c>
      <c r="K1697" s="40">
        <v>162.75</v>
      </c>
      <c r="L1697" s="40">
        <v>1</v>
      </c>
    </row>
    <row r="1698" spans="2:12" hidden="1" outlineLevel="2" x14ac:dyDescent="0.25">
      <c r="B1698" s="8">
        <v>1742873</v>
      </c>
      <c r="C1698" t="s">
        <v>1472</v>
      </c>
      <c r="D1698" s="281">
        <v>42305</v>
      </c>
      <c r="E1698" s="8">
        <v>604191</v>
      </c>
      <c r="F1698" s="13" t="s">
        <v>38</v>
      </c>
      <c r="G1698" s="284" t="s">
        <v>260</v>
      </c>
      <c r="H1698" s="40">
        <v>743</v>
      </c>
      <c r="I1698" s="40">
        <v>-361.81</v>
      </c>
      <c r="J1698" s="40">
        <v>-381.19</v>
      </c>
      <c r="K1698" s="40">
        <v>0</v>
      </c>
      <c r="L1698" s="40">
        <v>1</v>
      </c>
    </row>
    <row r="1699" spans="2:12" hidden="1" outlineLevel="2" x14ac:dyDescent="0.25">
      <c r="B1699" s="8">
        <v>87639</v>
      </c>
      <c r="C1699" t="s">
        <v>1348</v>
      </c>
      <c r="D1699" s="281">
        <v>42305</v>
      </c>
      <c r="E1699" s="8">
        <v>94692</v>
      </c>
      <c r="F1699" s="13" t="s">
        <v>38</v>
      </c>
      <c r="G1699" s="284" t="s">
        <v>260</v>
      </c>
      <c r="H1699" s="40">
        <v>743</v>
      </c>
      <c r="I1699" s="40">
        <v>-251.95</v>
      </c>
      <c r="J1699" s="40">
        <v>-491.05</v>
      </c>
      <c r="K1699" s="40">
        <v>0</v>
      </c>
      <c r="L1699" s="40">
        <v>1</v>
      </c>
    </row>
    <row r="1700" spans="2:12" hidden="1" outlineLevel="2" x14ac:dyDescent="0.25">
      <c r="B1700" s="8">
        <v>1135374</v>
      </c>
      <c r="C1700" t="s">
        <v>1390</v>
      </c>
      <c r="D1700" s="281">
        <v>42306</v>
      </c>
      <c r="E1700" s="8">
        <v>569751</v>
      </c>
      <c r="F1700" s="13" t="s">
        <v>38</v>
      </c>
      <c r="G1700" s="284" t="s">
        <v>260</v>
      </c>
      <c r="H1700" s="40">
        <v>1522</v>
      </c>
      <c r="I1700" s="40">
        <v>-477.32</v>
      </c>
      <c r="J1700" s="40">
        <v>-922.91</v>
      </c>
      <c r="K1700" s="40">
        <v>121.77</v>
      </c>
      <c r="L1700" s="40">
        <v>1</v>
      </c>
    </row>
    <row r="1701" spans="2:12" hidden="1" outlineLevel="2" x14ac:dyDescent="0.25">
      <c r="B1701" s="8">
        <v>1732016</v>
      </c>
      <c r="C1701" t="s">
        <v>1466</v>
      </c>
      <c r="D1701" s="281">
        <v>42306</v>
      </c>
      <c r="E1701" s="8">
        <v>720389</v>
      </c>
      <c r="F1701" s="13" t="s">
        <v>38</v>
      </c>
      <c r="G1701" s="284" t="s">
        <v>260</v>
      </c>
      <c r="H1701" s="40">
        <v>1522</v>
      </c>
      <c r="I1701" s="40">
        <v>-477.32</v>
      </c>
      <c r="J1701" s="40">
        <v>-1044.68</v>
      </c>
      <c r="K1701" s="40">
        <v>0</v>
      </c>
      <c r="L1701" s="40">
        <v>1</v>
      </c>
    </row>
    <row r="1702" spans="2:12" hidden="1" outlineLevel="2" x14ac:dyDescent="0.25">
      <c r="B1702" s="8">
        <v>1742873</v>
      </c>
      <c r="C1702" t="s">
        <v>1472</v>
      </c>
      <c r="D1702" s="281">
        <v>42306</v>
      </c>
      <c r="E1702" s="8">
        <v>604191</v>
      </c>
      <c r="F1702" s="13" t="s">
        <v>38</v>
      </c>
      <c r="G1702" s="284" t="s">
        <v>260</v>
      </c>
      <c r="H1702" s="40">
        <v>300</v>
      </c>
      <c r="I1702" s="40">
        <v>-228</v>
      </c>
      <c r="J1702" s="40">
        <v>-72</v>
      </c>
      <c r="K1702" s="40">
        <v>0</v>
      </c>
      <c r="L1702" s="40">
        <v>1</v>
      </c>
    </row>
    <row r="1703" spans="2:12" hidden="1" outlineLevel="2" x14ac:dyDescent="0.25">
      <c r="B1703" s="8">
        <v>364251</v>
      </c>
      <c r="C1703" t="s">
        <v>1360</v>
      </c>
      <c r="D1703" s="281">
        <v>42306</v>
      </c>
      <c r="E1703" s="8">
        <v>584232</v>
      </c>
      <c r="F1703" s="13" t="s">
        <v>38</v>
      </c>
      <c r="G1703" s="284" t="s">
        <v>260</v>
      </c>
      <c r="H1703" s="40">
        <v>1513.6</v>
      </c>
      <c r="I1703" s="40">
        <v>-133.81</v>
      </c>
      <c r="J1703" s="40">
        <v>-1379.79</v>
      </c>
      <c r="K1703" s="40">
        <v>0</v>
      </c>
      <c r="L1703" s="40">
        <v>1</v>
      </c>
    </row>
    <row r="1704" spans="2:12" hidden="1" outlineLevel="2" x14ac:dyDescent="0.25">
      <c r="B1704" s="8">
        <v>87639</v>
      </c>
      <c r="C1704" t="s">
        <v>1348</v>
      </c>
      <c r="D1704" s="281">
        <v>42306</v>
      </c>
      <c r="E1704" s="8">
        <v>94692</v>
      </c>
      <c r="F1704" s="13" t="s">
        <v>38</v>
      </c>
      <c r="G1704" s="284" t="s">
        <v>260</v>
      </c>
      <c r="H1704" s="40">
        <v>392.6</v>
      </c>
      <c r="I1704" s="40">
        <v>-118.14</v>
      </c>
      <c r="J1704" s="40">
        <v>-274.45999999999998</v>
      </c>
      <c r="K1704" s="40">
        <v>0</v>
      </c>
      <c r="L1704" s="40">
        <v>1</v>
      </c>
    </row>
    <row r="1705" spans="2:12" hidden="1" outlineLevel="2" x14ac:dyDescent="0.25">
      <c r="B1705" s="8">
        <v>1135374</v>
      </c>
      <c r="C1705" t="s">
        <v>1390</v>
      </c>
      <c r="D1705" s="281">
        <v>42307</v>
      </c>
      <c r="E1705" s="8">
        <v>569751</v>
      </c>
      <c r="F1705" s="13" t="s">
        <v>38</v>
      </c>
      <c r="G1705" s="284" t="s">
        <v>260</v>
      </c>
      <c r="H1705" s="40">
        <v>1522</v>
      </c>
      <c r="I1705" s="40">
        <v>-477.32</v>
      </c>
      <c r="J1705" s="40">
        <v>-922.91</v>
      </c>
      <c r="K1705" s="40">
        <v>121.77</v>
      </c>
      <c r="L1705" s="40">
        <v>1</v>
      </c>
    </row>
    <row r="1706" spans="2:12" hidden="1" outlineLevel="2" x14ac:dyDescent="0.25">
      <c r="B1706" s="8">
        <v>1732016</v>
      </c>
      <c r="C1706" t="s">
        <v>1466</v>
      </c>
      <c r="D1706" s="281">
        <v>42307</v>
      </c>
      <c r="E1706" s="8">
        <v>720389</v>
      </c>
      <c r="F1706" s="13" t="s">
        <v>38</v>
      </c>
      <c r="G1706" s="284" t="s">
        <v>260</v>
      </c>
      <c r="H1706" s="40">
        <v>1614.6</v>
      </c>
      <c r="I1706" s="40">
        <v>-477.32</v>
      </c>
      <c r="J1706" s="40">
        <v>-1015.51</v>
      </c>
      <c r="K1706" s="40">
        <v>121.77</v>
      </c>
      <c r="L1706" s="40">
        <v>1</v>
      </c>
    </row>
    <row r="1707" spans="2:12" hidden="1" outlineLevel="2" x14ac:dyDescent="0.25">
      <c r="B1707" s="8">
        <v>1742873</v>
      </c>
      <c r="C1707" t="s">
        <v>1472</v>
      </c>
      <c r="D1707" s="281">
        <v>42307</v>
      </c>
      <c r="E1707" s="8">
        <v>604191</v>
      </c>
      <c r="F1707" s="13" t="s">
        <v>38</v>
      </c>
      <c r="G1707" s="284" t="s">
        <v>260</v>
      </c>
      <c r="H1707" s="40">
        <v>300</v>
      </c>
      <c r="I1707" s="40">
        <v>-228</v>
      </c>
      <c r="J1707" s="40">
        <v>-72</v>
      </c>
      <c r="K1707" s="40">
        <v>0</v>
      </c>
      <c r="L1707" s="40">
        <v>1</v>
      </c>
    </row>
    <row r="1708" spans="2:12" hidden="1" outlineLevel="2" x14ac:dyDescent="0.25">
      <c r="B1708" s="8">
        <v>87639</v>
      </c>
      <c r="C1708" t="s">
        <v>1348</v>
      </c>
      <c r="D1708" s="281">
        <v>42307</v>
      </c>
      <c r="E1708" s="8">
        <v>94692</v>
      </c>
      <c r="F1708" s="13" t="s">
        <v>38</v>
      </c>
      <c r="G1708" s="284" t="s">
        <v>260</v>
      </c>
      <c r="H1708" s="40">
        <v>300</v>
      </c>
      <c r="I1708" s="40">
        <v>-118.14</v>
      </c>
      <c r="J1708" s="40">
        <v>-181.86</v>
      </c>
      <c r="K1708" s="40">
        <v>0</v>
      </c>
      <c r="L1708" s="40">
        <v>1</v>
      </c>
    </row>
    <row r="1709" spans="2:12" hidden="1" outlineLevel="2" x14ac:dyDescent="0.25">
      <c r="B1709" s="8">
        <v>1135374</v>
      </c>
      <c r="C1709" t="s">
        <v>1390</v>
      </c>
      <c r="D1709" s="281">
        <v>42310</v>
      </c>
      <c r="E1709" s="8">
        <v>569751</v>
      </c>
      <c r="F1709" s="13" t="s">
        <v>38</v>
      </c>
      <c r="G1709" s="284" t="s">
        <v>260</v>
      </c>
      <c r="H1709" s="40">
        <v>1614.6</v>
      </c>
      <c r="I1709" s="40">
        <v>-599.09</v>
      </c>
      <c r="J1709" s="40">
        <v>-1015.51</v>
      </c>
      <c r="K1709" s="40">
        <v>0</v>
      </c>
      <c r="L1709" s="40">
        <v>1</v>
      </c>
    </row>
    <row r="1710" spans="2:12" hidden="1" outlineLevel="2" x14ac:dyDescent="0.25">
      <c r="B1710" s="8">
        <v>1742873</v>
      </c>
      <c r="C1710" t="s">
        <v>1472</v>
      </c>
      <c r="D1710" s="281">
        <v>42310</v>
      </c>
      <c r="E1710" s="8">
        <v>604191</v>
      </c>
      <c r="F1710" s="13" t="s">
        <v>38</v>
      </c>
      <c r="G1710" s="284" t="s">
        <v>260</v>
      </c>
      <c r="H1710" s="40">
        <v>300</v>
      </c>
      <c r="I1710" s="40">
        <v>-228</v>
      </c>
      <c r="J1710" s="40">
        <v>-72</v>
      </c>
      <c r="K1710" s="40">
        <v>0</v>
      </c>
      <c r="L1710" s="40">
        <v>1</v>
      </c>
    </row>
    <row r="1711" spans="2:12" hidden="1" outlineLevel="2" x14ac:dyDescent="0.25">
      <c r="B1711" s="8">
        <v>87639</v>
      </c>
      <c r="C1711" t="s">
        <v>1348</v>
      </c>
      <c r="D1711" s="281">
        <v>42310</v>
      </c>
      <c r="E1711" s="8">
        <v>94692</v>
      </c>
      <c r="F1711" s="13" t="s">
        <v>38</v>
      </c>
      <c r="G1711" s="284" t="s">
        <v>260</v>
      </c>
      <c r="H1711" s="40">
        <v>300</v>
      </c>
      <c r="I1711" s="40">
        <v>-118.14</v>
      </c>
      <c r="J1711" s="40">
        <v>-181.86</v>
      </c>
      <c r="K1711" s="40">
        <v>0</v>
      </c>
      <c r="L1711" s="40">
        <v>1</v>
      </c>
    </row>
    <row r="1712" spans="2:12" hidden="1" outlineLevel="2" x14ac:dyDescent="0.25">
      <c r="B1712" s="8">
        <v>1135374</v>
      </c>
      <c r="C1712" t="s">
        <v>1390</v>
      </c>
      <c r="D1712" s="281">
        <v>42311</v>
      </c>
      <c r="E1712" s="8">
        <v>569751</v>
      </c>
      <c r="F1712" s="13" t="s">
        <v>38</v>
      </c>
      <c r="G1712" s="284" t="s">
        <v>260</v>
      </c>
      <c r="H1712" s="40">
        <v>1522</v>
      </c>
      <c r="I1712" s="40">
        <v>-599.09</v>
      </c>
      <c r="J1712" s="40">
        <v>-922.91</v>
      </c>
      <c r="K1712" s="40">
        <v>0</v>
      </c>
      <c r="L1712" s="40">
        <v>1</v>
      </c>
    </row>
    <row r="1713" spans="2:12" hidden="1" outlineLevel="2" x14ac:dyDescent="0.25">
      <c r="B1713" s="8">
        <v>1742873</v>
      </c>
      <c r="C1713" t="s">
        <v>1472</v>
      </c>
      <c r="D1713" s="281">
        <v>42311</v>
      </c>
      <c r="E1713" s="8">
        <v>604191</v>
      </c>
      <c r="F1713" s="13" t="s">
        <v>38</v>
      </c>
      <c r="G1713" s="284" t="s">
        <v>260</v>
      </c>
      <c r="H1713" s="40">
        <v>392.6</v>
      </c>
      <c r="I1713" s="40">
        <v>-228</v>
      </c>
      <c r="J1713" s="40">
        <v>-164.6</v>
      </c>
      <c r="K1713" s="40">
        <v>0</v>
      </c>
      <c r="L1713" s="40">
        <v>1</v>
      </c>
    </row>
    <row r="1714" spans="2:12" hidden="1" outlineLevel="2" x14ac:dyDescent="0.25">
      <c r="B1714" s="8">
        <v>87639</v>
      </c>
      <c r="C1714" t="s">
        <v>1348</v>
      </c>
      <c r="D1714" s="281">
        <v>42311</v>
      </c>
      <c r="E1714" s="8">
        <v>94692</v>
      </c>
      <c r="F1714" s="13" t="s">
        <v>38</v>
      </c>
      <c r="G1714" s="284" t="s">
        <v>260</v>
      </c>
      <c r="H1714" s="40">
        <v>300</v>
      </c>
      <c r="I1714" s="40">
        <v>-118.14</v>
      </c>
      <c r="J1714" s="40">
        <v>-181.86</v>
      </c>
      <c r="K1714" s="40">
        <v>0</v>
      </c>
      <c r="L1714" s="40">
        <v>1</v>
      </c>
    </row>
    <row r="1715" spans="2:12" hidden="1" outlineLevel="2" x14ac:dyDescent="0.25">
      <c r="B1715" s="8">
        <v>1135374</v>
      </c>
      <c r="C1715" t="s">
        <v>1390</v>
      </c>
      <c r="D1715" s="281">
        <v>42312</v>
      </c>
      <c r="E1715" s="8">
        <v>569751</v>
      </c>
      <c r="F1715" s="13" t="s">
        <v>38</v>
      </c>
      <c r="G1715" s="284" t="s">
        <v>260</v>
      </c>
      <c r="H1715" s="40">
        <v>1965</v>
      </c>
      <c r="I1715" s="40">
        <v>-732.9</v>
      </c>
      <c r="J1715" s="40">
        <v>-1232.0999999999999</v>
      </c>
      <c r="K1715" s="40">
        <v>0</v>
      </c>
      <c r="L1715" s="40">
        <v>1</v>
      </c>
    </row>
    <row r="1716" spans="2:12" hidden="1" outlineLevel="2" x14ac:dyDescent="0.25">
      <c r="B1716" s="8">
        <v>1742873</v>
      </c>
      <c r="C1716" t="s">
        <v>1472</v>
      </c>
      <c r="D1716" s="281">
        <v>42312</v>
      </c>
      <c r="E1716" s="8">
        <v>604191</v>
      </c>
      <c r="F1716" s="13" t="s">
        <v>38</v>
      </c>
      <c r="G1716" s="284" t="s">
        <v>260</v>
      </c>
      <c r="H1716" s="40">
        <v>743</v>
      </c>
      <c r="I1716" s="40">
        <v>-361.81</v>
      </c>
      <c r="J1716" s="40">
        <v>-381.19</v>
      </c>
      <c r="K1716" s="40">
        <v>0</v>
      </c>
      <c r="L1716" s="40">
        <v>1</v>
      </c>
    </row>
    <row r="1717" spans="2:12" hidden="1" outlineLevel="2" x14ac:dyDescent="0.25">
      <c r="B1717" s="8">
        <v>87639</v>
      </c>
      <c r="C1717" t="s">
        <v>1348</v>
      </c>
      <c r="D1717" s="281">
        <v>42312</v>
      </c>
      <c r="E1717" s="8">
        <v>94692</v>
      </c>
      <c r="F1717" s="13" t="s">
        <v>38</v>
      </c>
      <c r="G1717" s="284" t="s">
        <v>260</v>
      </c>
      <c r="H1717" s="40">
        <v>743</v>
      </c>
      <c r="I1717" s="40">
        <v>-251.95</v>
      </c>
      <c r="J1717" s="40">
        <v>-491.05</v>
      </c>
      <c r="K1717" s="40">
        <v>0</v>
      </c>
      <c r="L1717" s="40">
        <v>1</v>
      </c>
    </row>
    <row r="1718" spans="2:12" hidden="1" outlineLevel="2" x14ac:dyDescent="0.25">
      <c r="B1718" s="8">
        <v>1135374</v>
      </c>
      <c r="C1718" t="s">
        <v>1390</v>
      </c>
      <c r="D1718" s="281">
        <v>42313</v>
      </c>
      <c r="E1718" s="8">
        <v>569751</v>
      </c>
      <c r="F1718" s="13" t="s">
        <v>38</v>
      </c>
      <c r="G1718" s="284" t="s">
        <v>260</v>
      </c>
      <c r="H1718" s="40">
        <v>1522</v>
      </c>
      <c r="I1718" s="40">
        <v>-599.09</v>
      </c>
      <c r="J1718" s="40">
        <v>-922.91</v>
      </c>
      <c r="K1718" s="40">
        <v>0</v>
      </c>
      <c r="L1718" s="40">
        <v>1</v>
      </c>
    </row>
    <row r="1719" spans="2:12" hidden="1" outlineLevel="2" x14ac:dyDescent="0.25">
      <c r="B1719" s="8">
        <v>87639</v>
      </c>
      <c r="C1719" t="s">
        <v>1348</v>
      </c>
      <c r="D1719" s="281">
        <v>42313</v>
      </c>
      <c r="E1719" s="8">
        <v>94692</v>
      </c>
      <c r="F1719" s="13" t="s">
        <v>38</v>
      </c>
      <c r="G1719" s="284" t="s">
        <v>260</v>
      </c>
      <c r="H1719" s="40">
        <v>392.6</v>
      </c>
      <c r="I1719" s="40">
        <v>-118.14</v>
      </c>
      <c r="J1719" s="40">
        <v>-274.45999999999998</v>
      </c>
      <c r="K1719" s="40">
        <v>0</v>
      </c>
      <c r="L1719" s="40">
        <v>1</v>
      </c>
    </row>
    <row r="1720" spans="2:12" hidden="1" outlineLevel="2" x14ac:dyDescent="0.25">
      <c r="B1720" s="8">
        <v>1135374</v>
      </c>
      <c r="C1720" t="s">
        <v>1390</v>
      </c>
      <c r="D1720" s="281">
        <v>42314</v>
      </c>
      <c r="E1720" s="8">
        <v>569751</v>
      </c>
      <c r="F1720" s="13" t="s">
        <v>38</v>
      </c>
      <c r="G1720" s="284" t="s">
        <v>260</v>
      </c>
      <c r="H1720" s="40">
        <v>1522</v>
      </c>
      <c r="I1720" s="40">
        <v>-599.09</v>
      </c>
      <c r="J1720" s="40">
        <v>-922.91</v>
      </c>
      <c r="K1720" s="40">
        <v>0</v>
      </c>
      <c r="L1720" s="40">
        <v>1</v>
      </c>
    </row>
    <row r="1721" spans="2:12" hidden="1" outlineLevel="2" x14ac:dyDescent="0.25">
      <c r="B1721" s="8">
        <v>1742873</v>
      </c>
      <c r="C1721" t="s">
        <v>1472</v>
      </c>
      <c r="D1721" s="281">
        <v>42314</v>
      </c>
      <c r="E1721" s="8">
        <v>604191</v>
      </c>
      <c r="F1721" s="13" t="s">
        <v>38</v>
      </c>
      <c r="G1721" s="284" t="s">
        <v>260</v>
      </c>
      <c r="H1721" s="40">
        <v>300</v>
      </c>
      <c r="I1721" s="40">
        <v>-228</v>
      </c>
      <c r="J1721" s="40">
        <v>-72</v>
      </c>
      <c r="K1721" s="40">
        <v>0</v>
      </c>
      <c r="L1721" s="40">
        <v>1</v>
      </c>
    </row>
    <row r="1722" spans="2:12" hidden="1" outlineLevel="2" x14ac:dyDescent="0.25">
      <c r="B1722" s="8">
        <v>87639</v>
      </c>
      <c r="C1722" t="s">
        <v>1348</v>
      </c>
      <c r="D1722" s="281">
        <v>42314</v>
      </c>
      <c r="E1722" s="8">
        <v>94692</v>
      </c>
      <c r="F1722" s="13" t="s">
        <v>38</v>
      </c>
      <c r="G1722" s="284" t="s">
        <v>260</v>
      </c>
      <c r="H1722" s="40">
        <v>300</v>
      </c>
      <c r="I1722" s="40">
        <v>-118.14</v>
      </c>
      <c r="J1722" s="40">
        <v>-181.86</v>
      </c>
      <c r="K1722" s="40">
        <v>0</v>
      </c>
      <c r="L1722" s="40">
        <v>1</v>
      </c>
    </row>
    <row r="1723" spans="2:12" hidden="1" outlineLevel="2" x14ac:dyDescent="0.25">
      <c r="B1723" s="8">
        <v>1135374</v>
      </c>
      <c r="C1723" t="s">
        <v>1390</v>
      </c>
      <c r="D1723" s="281">
        <v>42317</v>
      </c>
      <c r="E1723" s="8">
        <v>569751</v>
      </c>
      <c r="F1723" s="13" t="s">
        <v>38</v>
      </c>
      <c r="G1723" s="284" t="s">
        <v>260</v>
      </c>
      <c r="H1723" s="40">
        <v>1614.6</v>
      </c>
      <c r="I1723" s="40">
        <v>-599.09</v>
      </c>
      <c r="J1723" s="40">
        <v>-1015.51</v>
      </c>
      <c r="K1723" s="40">
        <v>0</v>
      </c>
      <c r="L1723" s="40">
        <v>1</v>
      </c>
    </row>
    <row r="1724" spans="2:12" hidden="1" outlineLevel="2" x14ac:dyDescent="0.25">
      <c r="B1724" s="8">
        <v>364251</v>
      </c>
      <c r="C1724" t="s">
        <v>1360</v>
      </c>
      <c r="D1724" s="281">
        <v>42317</v>
      </c>
      <c r="E1724" s="8">
        <v>584232</v>
      </c>
      <c r="F1724" s="13" t="s">
        <v>38</v>
      </c>
      <c r="G1724" s="284" t="s">
        <v>260</v>
      </c>
      <c r="H1724" s="40">
        <v>1443.83</v>
      </c>
      <c r="I1724" s="40">
        <v>-371.76</v>
      </c>
      <c r="J1724" s="40">
        <v>-1072.07</v>
      </c>
      <c r="K1724" s="40">
        <v>0</v>
      </c>
      <c r="L1724" s="40">
        <v>1</v>
      </c>
    </row>
    <row r="1725" spans="2:12" hidden="1" outlineLevel="2" x14ac:dyDescent="0.25">
      <c r="B1725" s="8">
        <v>1742873</v>
      </c>
      <c r="C1725" t="s">
        <v>1472</v>
      </c>
      <c r="D1725" s="281">
        <v>42317</v>
      </c>
      <c r="E1725" s="8">
        <v>604191</v>
      </c>
      <c r="F1725" s="13" t="s">
        <v>38</v>
      </c>
      <c r="G1725" s="284" t="s">
        <v>260</v>
      </c>
      <c r="H1725" s="40">
        <v>300</v>
      </c>
      <c r="I1725" s="40">
        <v>-181.66</v>
      </c>
      <c r="J1725" s="40">
        <v>-118.34</v>
      </c>
      <c r="K1725" s="40">
        <v>0</v>
      </c>
      <c r="L1725" s="40">
        <v>1</v>
      </c>
    </row>
    <row r="1726" spans="2:12" hidden="1" outlineLevel="2" x14ac:dyDescent="0.25">
      <c r="B1726" s="8">
        <v>87639</v>
      </c>
      <c r="C1726" t="s">
        <v>1348</v>
      </c>
      <c r="D1726" s="281">
        <v>42317</v>
      </c>
      <c r="E1726" s="8">
        <v>94692</v>
      </c>
      <c r="F1726" s="13" t="s">
        <v>38</v>
      </c>
      <c r="G1726" s="284" t="s">
        <v>260</v>
      </c>
      <c r="H1726" s="40">
        <v>636.20000000000005</v>
      </c>
      <c r="I1726" s="40">
        <v>-133.81</v>
      </c>
      <c r="J1726" s="40">
        <v>-502.39</v>
      </c>
      <c r="K1726" s="40">
        <v>0</v>
      </c>
      <c r="L1726" s="40">
        <v>1</v>
      </c>
    </row>
    <row r="1727" spans="2:12" hidden="1" outlineLevel="2" x14ac:dyDescent="0.25">
      <c r="B1727" s="8">
        <v>1135374</v>
      </c>
      <c r="C1727" t="s">
        <v>1390</v>
      </c>
      <c r="D1727" s="281">
        <v>42318</v>
      </c>
      <c r="E1727" s="8">
        <v>569751</v>
      </c>
      <c r="F1727" s="13" t="s">
        <v>38</v>
      </c>
      <c r="G1727" s="284" t="s">
        <v>260</v>
      </c>
      <c r="H1727" s="40">
        <v>1522</v>
      </c>
      <c r="I1727" s="40">
        <v>-599.09</v>
      </c>
      <c r="J1727" s="40">
        <v>-922.91</v>
      </c>
      <c r="K1727" s="40">
        <v>0</v>
      </c>
      <c r="L1727" s="40">
        <v>1</v>
      </c>
    </row>
    <row r="1728" spans="2:12" hidden="1" outlineLevel="2" x14ac:dyDescent="0.25">
      <c r="B1728" s="8">
        <v>1742873</v>
      </c>
      <c r="C1728" t="s">
        <v>1472</v>
      </c>
      <c r="D1728" s="281">
        <v>42318</v>
      </c>
      <c r="E1728" s="8">
        <v>604191</v>
      </c>
      <c r="F1728" s="13" t="s">
        <v>38</v>
      </c>
      <c r="G1728" s="284" t="s">
        <v>260</v>
      </c>
      <c r="H1728" s="40">
        <v>392.6</v>
      </c>
      <c r="I1728" s="40">
        <v>-228</v>
      </c>
      <c r="J1728" s="40">
        <v>-164.6</v>
      </c>
      <c r="K1728" s="40">
        <v>0</v>
      </c>
      <c r="L1728" s="40">
        <v>1</v>
      </c>
    </row>
    <row r="1729" spans="2:12" hidden="1" outlineLevel="2" x14ac:dyDescent="0.25">
      <c r="B1729" s="8">
        <v>87639</v>
      </c>
      <c r="C1729" t="s">
        <v>1348</v>
      </c>
      <c r="D1729" s="281">
        <v>42318</v>
      </c>
      <c r="E1729" s="8">
        <v>94692</v>
      </c>
      <c r="F1729" s="13" t="s">
        <v>38</v>
      </c>
      <c r="G1729" s="284" t="s">
        <v>260</v>
      </c>
      <c r="H1729" s="40">
        <v>300</v>
      </c>
      <c r="I1729" s="40">
        <v>-118.14</v>
      </c>
      <c r="J1729" s="40">
        <v>-181.86</v>
      </c>
      <c r="K1729" s="40">
        <v>0</v>
      </c>
      <c r="L1729" s="40">
        <v>1</v>
      </c>
    </row>
    <row r="1730" spans="2:12" hidden="1" outlineLevel="2" x14ac:dyDescent="0.25">
      <c r="B1730" s="8">
        <v>1135374</v>
      </c>
      <c r="C1730" t="s">
        <v>1390</v>
      </c>
      <c r="D1730" s="281">
        <v>42320</v>
      </c>
      <c r="E1730" s="8">
        <v>569751</v>
      </c>
      <c r="F1730" s="13" t="s">
        <v>38</v>
      </c>
      <c r="G1730" s="284" t="s">
        <v>260</v>
      </c>
      <c r="H1730" s="40">
        <v>1965</v>
      </c>
      <c r="I1730" s="40">
        <v>-732.9</v>
      </c>
      <c r="J1730" s="40">
        <v>-1232.0999999999999</v>
      </c>
      <c r="K1730" s="40">
        <v>0</v>
      </c>
      <c r="L1730" s="40">
        <v>1</v>
      </c>
    </row>
    <row r="1731" spans="2:12" hidden="1" outlineLevel="2" x14ac:dyDescent="0.25">
      <c r="B1731" s="8">
        <v>1742873</v>
      </c>
      <c r="C1731" t="s">
        <v>1472</v>
      </c>
      <c r="D1731" s="281">
        <v>42320</v>
      </c>
      <c r="E1731" s="8">
        <v>604191</v>
      </c>
      <c r="F1731" s="13" t="s">
        <v>38</v>
      </c>
      <c r="G1731" s="284" t="s">
        <v>260</v>
      </c>
      <c r="H1731" s="40">
        <v>743</v>
      </c>
      <c r="I1731" s="40">
        <v>-361.81</v>
      </c>
      <c r="J1731" s="40">
        <v>-381.19</v>
      </c>
      <c r="K1731" s="40">
        <v>0</v>
      </c>
      <c r="L1731" s="40">
        <v>1</v>
      </c>
    </row>
    <row r="1732" spans="2:12" hidden="1" outlineLevel="2" x14ac:dyDescent="0.25">
      <c r="B1732" s="8">
        <v>87639</v>
      </c>
      <c r="C1732" t="s">
        <v>1348</v>
      </c>
      <c r="D1732" s="281">
        <v>42320</v>
      </c>
      <c r="E1732" s="8">
        <v>94692</v>
      </c>
      <c r="F1732" s="13" t="s">
        <v>38</v>
      </c>
      <c r="G1732" s="284" t="s">
        <v>260</v>
      </c>
      <c r="H1732" s="40">
        <v>743</v>
      </c>
      <c r="I1732" s="40">
        <v>-251.95</v>
      </c>
      <c r="J1732" s="40">
        <v>-491.05</v>
      </c>
      <c r="K1732" s="40">
        <v>0</v>
      </c>
      <c r="L1732" s="40">
        <v>1</v>
      </c>
    </row>
    <row r="1733" spans="2:12" hidden="1" outlineLevel="2" x14ac:dyDescent="0.25">
      <c r="B1733" s="8">
        <v>1135374</v>
      </c>
      <c r="C1733" t="s">
        <v>1390</v>
      </c>
      <c r="D1733" s="281">
        <v>42321</v>
      </c>
      <c r="E1733" s="8">
        <v>569751</v>
      </c>
      <c r="F1733" s="13" t="s">
        <v>38</v>
      </c>
      <c r="G1733" s="284" t="s">
        <v>260</v>
      </c>
      <c r="H1733" s="40">
        <v>1522</v>
      </c>
      <c r="I1733" s="40">
        <v>-599.09</v>
      </c>
      <c r="J1733" s="40">
        <v>-922.91</v>
      </c>
      <c r="K1733" s="40">
        <v>0</v>
      </c>
      <c r="L1733" s="40">
        <v>1</v>
      </c>
    </row>
    <row r="1734" spans="2:12" hidden="1" outlineLevel="2" x14ac:dyDescent="0.25">
      <c r="B1734" s="8">
        <v>87639</v>
      </c>
      <c r="C1734" t="s">
        <v>1348</v>
      </c>
      <c r="D1734" s="281">
        <v>42321</v>
      </c>
      <c r="E1734" s="8">
        <v>94692</v>
      </c>
      <c r="F1734" s="13" t="s">
        <v>38</v>
      </c>
      <c r="G1734" s="284" t="s">
        <v>260</v>
      </c>
      <c r="H1734" s="40">
        <v>300</v>
      </c>
      <c r="I1734" s="40">
        <v>-118.14</v>
      </c>
      <c r="J1734" s="40">
        <v>-181.86</v>
      </c>
      <c r="K1734" s="40">
        <v>0</v>
      </c>
      <c r="L1734" s="40">
        <v>1</v>
      </c>
    </row>
    <row r="1735" spans="2:12" hidden="1" outlineLevel="2" x14ac:dyDescent="0.25">
      <c r="B1735" s="8">
        <v>1742873</v>
      </c>
      <c r="C1735" t="s">
        <v>1472</v>
      </c>
      <c r="D1735" s="281">
        <v>42324</v>
      </c>
      <c r="E1735" s="8">
        <v>604191</v>
      </c>
      <c r="F1735" s="13" t="s">
        <v>38</v>
      </c>
      <c r="G1735" s="284" t="s">
        <v>260</v>
      </c>
      <c r="H1735" s="40">
        <v>300</v>
      </c>
      <c r="I1735" s="40">
        <v>-228</v>
      </c>
      <c r="J1735" s="40">
        <v>-72</v>
      </c>
      <c r="K1735" s="40">
        <v>0</v>
      </c>
      <c r="L1735" s="40">
        <v>1</v>
      </c>
    </row>
    <row r="1736" spans="2:12" hidden="1" outlineLevel="2" x14ac:dyDescent="0.25">
      <c r="B1736" s="8">
        <v>87639</v>
      </c>
      <c r="C1736" t="s">
        <v>1348</v>
      </c>
      <c r="D1736" s="281">
        <v>42324</v>
      </c>
      <c r="E1736" s="8">
        <v>94692</v>
      </c>
      <c r="F1736" s="13" t="s">
        <v>38</v>
      </c>
      <c r="G1736" s="284" t="s">
        <v>260</v>
      </c>
      <c r="H1736" s="40">
        <v>300</v>
      </c>
      <c r="I1736" s="40">
        <v>-118.14</v>
      </c>
      <c r="J1736" s="40">
        <v>-181.86</v>
      </c>
      <c r="K1736" s="40">
        <v>0</v>
      </c>
      <c r="L1736" s="40">
        <v>1</v>
      </c>
    </row>
    <row r="1737" spans="2:12" hidden="1" outlineLevel="2" x14ac:dyDescent="0.25">
      <c r="B1737" s="8">
        <v>1135374</v>
      </c>
      <c r="C1737" t="s">
        <v>1390</v>
      </c>
      <c r="D1737" s="281">
        <v>42326</v>
      </c>
      <c r="E1737" s="8">
        <v>569751</v>
      </c>
      <c r="F1737" s="13" t="s">
        <v>38</v>
      </c>
      <c r="G1737" s="284" t="s">
        <v>260</v>
      </c>
      <c r="H1737" s="40">
        <v>1614.6</v>
      </c>
      <c r="I1737" s="40">
        <v>-599.09</v>
      </c>
      <c r="J1737" s="40">
        <v>-1015.51</v>
      </c>
      <c r="K1737" s="40">
        <v>0</v>
      </c>
      <c r="L1737" s="40">
        <v>1</v>
      </c>
    </row>
    <row r="1738" spans="2:12" hidden="1" outlineLevel="2" x14ac:dyDescent="0.25">
      <c r="B1738" s="8">
        <v>1279893</v>
      </c>
      <c r="C1738" t="s">
        <v>1401</v>
      </c>
      <c r="D1738" s="281">
        <v>42326</v>
      </c>
      <c r="E1738" s="8">
        <v>575196</v>
      </c>
      <c r="F1738" s="13" t="s">
        <v>38</v>
      </c>
      <c r="G1738" s="284" t="s">
        <v>260</v>
      </c>
      <c r="H1738" s="40">
        <v>1443.83</v>
      </c>
      <c r="I1738" s="40">
        <v>-371.76</v>
      </c>
      <c r="J1738" s="40">
        <v>-1072.07</v>
      </c>
      <c r="K1738" s="40">
        <v>0</v>
      </c>
      <c r="L1738" s="40">
        <v>1</v>
      </c>
    </row>
    <row r="1739" spans="2:12" hidden="1" outlineLevel="2" x14ac:dyDescent="0.25">
      <c r="B1739" s="8">
        <v>364251</v>
      </c>
      <c r="C1739" t="s">
        <v>1360</v>
      </c>
      <c r="D1739" s="281">
        <v>42326</v>
      </c>
      <c r="E1739" s="8">
        <v>584232</v>
      </c>
      <c r="F1739" s="13" t="s">
        <v>38</v>
      </c>
      <c r="G1739" s="284" t="s">
        <v>260</v>
      </c>
      <c r="H1739" s="40">
        <v>743</v>
      </c>
      <c r="I1739" s="40">
        <v>-361.81</v>
      </c>
      <c r="J1739" s="40">
        <v>-381.19</v>
      </c>
      <c r="K1739" s="40">
        <v>0</v>
      </c>
      <c r="L1739" s="40">
        <v>1</v>
      </c>
    </row>
    <row r="1740" spans="2:12" hidden="1" outlineLevel="2" x14ac:dyDescent="0.25">
      <c r="B1740" s="8">
        <v>1742873</v>
      </c>
      <c r="C1740" t="s">
        <v>1472</v>
      </c>
      <c r="D1740" s="281">
        <v>42326</v>
      </c>
      <c r="E1740" s="8">
        <v>604191</v>
      </c>
      <c r="F1740" s="13" t="s">
        <v>38</v>
      </c>
      <c r="G1740" s="284" t="s">
        <v>260</v>
      </c>
      <c r="H1740" s="40">
        <v>300</v>
      </c>
      <c r="I1740" s="40">
        <v>-228</v>
      </c>
      <c r="J1740" s="40">
        <v>-72</v>
      </c>
      <c r="K1740" s="40">
        <v>0</v>
      </c>
      <c r="L1740" s="40">
        <v>1</v>
      </c>
    </row>
    <row r="1741" spans="2:12" hidden="1" outlineLevel="2" x14ac:dyDescent="0.25">
      <c r="B1741" s="8">
        <v>87639</v>
      </c>
      <c r="C1741" t="s">
        <v>1348</v>
      </c>
      <c r="D1741" s="281">
        <v>42326</v>
      </c>
      <c r="E1741" s="8">
        <v>94692</v>
      </c>
      <c r="F1741" s="13" t="s">
        <v>38</v>
      </c>
      <c r="G1741" s="284" t="s">
        <v>260</v>
      </c>
      <c r="H1741" s="40">
        <v>392.6</v>
      </c>
      <c r="I1741" s="40">
        <v>-118.14</v>
      </c>
      <c r="J1741" s="40">
        <v>-274.45999999999998</v>
      </c>
      <c r="K1741" s="40">
        <v>0</v>
      </c>
      <c r="L1741" s="40">
        <v>1</v>
      </c>
    </row>
    <row r="1742" spans="2:12" hidden="1" outlineLevel="2" x14ac:dyDescent="0.25">
      <c r="B1742" s="8">
        <v>1135374</v>
      </c>
      <c r="C1742" t="s">
        <v>1390</v>
      </c>
      <c r="D1742" s="281">
        <v>42327</v>
      </c>
      <c r="E1742" s="8">
        <v>569751</v>
      </c>
      <c r="F1742" s="13" t="s">
        <v>38</v>
      </c>
      <c r="G1742" s="284" t="s">
        <v>260</v>
      </c>
      <c r="H1742" s="40">
        <v>1522</v>
      </c>
      <c r="I1742" s="40">
        <v>-599.09</v>
      </c>
      <c r="J1742" s="40">
        <v>-922.91</v>
      </c>
      <c r="K1742" s="40">
        <v>0</v>
      </c>
      <c r="L1742" s="40">
        <v>1</v>
      </c>
    </row>
    <row r="1743" spans="2:12" hidden="1" outlineLevel="2" x14ac:dyDescent="0.25">
      <c r="B1743" s="8">
        <v>364251</v>
      </c>
      <c r="C1743" t="s">
        <v>1360</v>
      </c>
      <c r="D1743" s="281">
        <v>42327</v>
      </c>
      <c r="E1743" s="8">
        <v>584232</v>
      </c>
      <c r="F1743" s="13" t="s">
        <v>38</v>
      </c>
      <c r="G1743" s="284" t="s">
        <v>260</v>
      </c>
      <c r="H1743" s="40">
        <v>300</v>
      </c>
      <c r="I1743" s="40">
        <v>-228</v>
      </c>
      <c r="J1743" s="40">
        <v>-72</v>
      </c>
      <c r="K1743" s="40">
        <v>0</v>
      </c>
      <c r="L1743" s="40">
        <v>1</v>
      </c>
    </row>
    <row r="1744" spans="2:12" hidden="1" outlineLevel="2" x14ac:dyDescent="0.25">
      <c r="B1744" s="8">
        <v>1742873</v>
      </c>
      <c r="C1744" t="s">
        <v>1472</v>
      </c>
      <c r="D1744" s="281">
        <v>42327</v>
      </c>
      <c r="E1744" s="8">
        <v>604191</v>
      </c>
      <c r="F1744" s="13" t="s">
        <v>38</v>
      </c>
      <c r="G1744" s="284" t="s">
        <v>260</v>
      </c>
      <c r="H1744" s="40">
        <v>392.6</v>
      </c>
      <c r="I1744" s="40">
        <v>-228</v>
      </c>
      <c r="J1744" s="40">
        <v>-164.6</v>
      </c>
      <c r="K1744" s="40">
        <v>0</v>
      </c>
      <c r="L1744" s="40">
        <v>1</v>
      </c>
    </row>
    <row r="1745" spans="2:12" hidden="1" outlineLevel="2" x14ac:dyDescent="0.25">
      <c r="B1745" s="8">
        <v>87639</v>
      </c>
      <c r="C1745" t="s">
        <v>1348</v>
      </c>
      <c r="D1745" s="281">
        <v>42327</v>
      </c>
      <c r="E1745" s="8">
        <v>94692</v>
      </c>
      <c r="F1745" s="13" t="s">
        <v>38</v>
      </c>
      <c r="G1745" s="284" t="s">
        <v>260</v>
      </c>
      <c r="H1745" s="40">
        <v>300</v>
      </c>
      <c r="I1745" s="40">
        <v>-118.14</v>
      </c>
      <c r="J1745" s="40">
        <v>-181.86</v>
      </c>
      <c r="K1745" s="40">
        <v>0</v>
      </c>
      <c r="L1745" s="40">
        <v>1</v>
      </c>
    </row>
    <row r="1746" spans="2:12" hidden="1" outlineLevel="2" x14ac:dyDescent="0.25">
      <c r="B1746" s="8">
        <v>1279893</v>
      </c>
      <c r="C1746" t="s">
        <v>1401</v>
      </c>
      <c r="D1746" s="281">
        <v>42327</v>
      </c>
      <c r="E1746" s="8">
        <v>575196</v>
      </c>
      <c r="F1746" s="13" t="s">
        <v>38</v>
      </c>
      <c r="G1746" s="284" t="s">
        <v>260</v>
      </c>
      <c r="H1746" s="40">
        <v>300</v>
      </c>
      <c r="I1746" s="40">
        <v>-118.14</v>
      </c>
      <c r="J1746" s="40">
        <v>-181.86</v>
      </c>
      <c r="K1746" s="40">
        <v>0</v>
      </c>
      <c r="L1746" s="40">
        <v>1</v>
      </c>
    </row>
    <row r="1747" spans="2:12" hidden="1" outlineLevel="2" x14ac:dyDescent="0.25">
      <c r="B1747" s="8">
        <v>1402807</v>
      </c>
      <c r="C1747" t="s">
        <v>678</v>
      </c>
      <c r="D1747" s="281">
        <v>42327</v>
      </c>
      <c r="E1747" s="8">
        <v>115465</v>
      </c>
      <c r="F1747" s="13" t="s">
        <v>38</v>
      </c>
      <c r="G1747" s="284" t="s">
        <v>260</v>
      </c>
      <c r="H1747" s="40">
        <v>204.87</v>
      </c>
      <c r="I1747" s="40">
        <v>-26.06</v>
      </c>
      <c r="J1747" s="40">
        <v>-178.81</v>
      </c>
      <c r="K1747" s="40">
        <v>0</v>
      </c>
      <c r="L1747" s="40">
        <v>1</v>
      </c>
    </row>
    <row r="1748" spans="2:12" hidden="1" outlineLevel="2" x14ac:dyDescent="0.25">
      <c r="B1748" s="8">
        <v>1135374</v>
      </c>
      <c r="C1748" t="s">
        <v>1390</v>
      </c>
      <c r="D1748" s="281">
        <v>42328</v>
      </c>
      <c r="E1748" s="8">
        <v>569751</v>
      </c>
      <c r="F1748" s="13" t="s">
        <v>38</v>
      </c>
      <c r="G1748" s="284" t="s">
        <v>260</v>
      </c>
      <c r="H1748" s="40">
        <v>1522</v>
      </c>
      <c r="I1748" s="40">
        <v>-599.09</v>
      </c>
      <c r="J1748" s="40">
        <v>-922.91</v>
      </c>
      <c r="K1748" s="40">
        <v>0</v>
      </c>
      <c r="L1748" s="40">
        <v>1</v>
      </c>
    </row>
    <row r="1749" spans="2:12" hidden="1" outlineLevel="2" x14ac:dyDescent="0.25">
      <c r="B1749" s="8">
        <v>364251</v>
      </c>
      <c r="C1749" t="s">
        <v>1360</v>
      </c>
      <c r="D1749" s="281">
        <v>42328</v>
      </c>
      <c r="E1749" s="8">
        <v>584232</v>
      </c>
      <c r="F1749" s="13" t="s">
        <v>38</v>
      </c>
      <c r="G1749" s="284" t="s">
        <v>260</v>
      </c>
      <c r="H1749" s="40">
        <v>300</v>
      </c>
      <c r="I1749" s="40">
        <v>-228</v>
      </c>
      <c r="J1749" s="40">
        <v>-72</v>
      </c>
      <c r="K1749" s="40">
        <v>0</v>
      </c>
      <c r="L1749" s="40">
        <v>1</v>
      </c>
    </row>
    <row r="1750" spans="2:12" hidden="1" outlineLevel="2" x14ac:dyDescent="0.25">
      <c r="B1750" s="8">
        <v>1742873</v>
      </c>
      <c r="C1750" t="s">
        <v>1472</v>
      </c>
      <c r="D1750" s="281">
        <v>42328</v>
      </c>
      <c r="E1750" s="8">
        <v>604191</v>
      </c>
      <c r="F1750" s="13" t="s">
        <v>38</v>
      </c>
      <c r="G1750" s="284" t="s">
        <v>260</v>
      </c>
      <c r="H1750" s="40">
        <v>392.6</v>
      </c>
      <c r="I1750" s="40">
        <v>-228</v>
      </c>
      <c r="J1750" s="40">
        <v>-164.6</v>
      </c>
      <c r="K1750" s="40">
        <v>0</v>
      </c>
      <c r="L1750" s="40">
        <v>1</v>
      </c>
    </row>
    <row r="1751" spans="2:12" hidden="1" outlineLevel="2" x14ac:dyDescent="0.25">
      <c r="B1751" s="8">
        <v>87639</v>
      </c>
      <c r="C1751" t="s">
        <v>1348</v>
      </c>
      <c r="D1751" s="281">
        <v>42328</v>
      </c>
      <c r="E1751" s="8">
        <v>94692</v>
      </c>
      <c r="F1751" s="13" t="s">
        <v>38</v>
      </c>
      <c r="G1751" s="284" t="s">
        <v>260</v>
      </c>
      <c r="H1751" s="40">
        <v>300</v>
      </c>
      <c r="I1751" s="40">
        <v>-118.14</v>
      </c>
      <c r="J1751" s="40">
        <v>-181.86</v>
      </c>
      <c r="K1751" s="40">
        <v>0</v>
      </c>
      <c r="L1751" s="40">
        <v>1</v>
      </c>
    </row>
    <row r="1752" spans="2:12" hidden="1" outlineLevel="2" x14ac:dyDescent="0.25">
      <c r="B1752" s="8">
        <v>1279893</v>
      </c>
      <c r="C1752" t="s">
        <v>1401</v>
      </c>
      <c r="D1752" s="281">
        <v>42328</v>
      </c>
      <c r="E1752" s="8">
        <v>575196</v>
      </c>
      <c r="F1752" s="13" t="s">
        <v>38</v>
      </c>
      <c r="G1752" s="284" t="s">
        <v>260</v>
      </c>
      <c r="H1752" s="40">
        <v>300</v>
      </c>
      <c r="I1752" s="40">
        <v>-118.14</v>
      </c>
      <c r="J1752" s="40">
        <v>-181.86</v>
      </c>
      <c r="K1752" s="40">
        <v>0</v>
      </c>
      <c r="L1752" s="40">
        <v>1</v>
      </c>
    </row>
    <row r="1753" spans="2:12" hidden="1" outlineLevel="2" x14ac:dyDescent="0.25">
      <c r="B1753" s="8">
        <v>1135374</v>
      </c>
      <c r="C1753" t="s">
        <v>1390</v>
      </c>
      <c r="D1753" s="281">
        <v>42331</v>
      </c>
      <c r="E1753" s="8">
        <v>569751</v>
      </c>
      <c r="F1753" s="13" t="s">
        <v>38</v>
      </c>
      <c r="G1753" s="284" t="s">
        <v>260</v>
      </c>
      <c r="H1753" s="40">
        <v>1522</v>
      </c>
      <c r="I1753" s="40">
        <v>-599.09</v>
      </c>
      <c r="J1753" s="40">
        <v>-922.91</v>
      </c>
      <c r="K1753" s="40">
        <v>0</v>
      </c>
      <c r="L1753" s="40">
        <v>1</v>
      </c>
    </row>
    <row r="1754" spans="2:12" hidden="1" outlineLevel="2" x14ac:dyDescent="0.25">
      <c r="B1754" s="8">
        <v>364251</v>
      </c>
      <c r="C1754" t="s">
        <v>1360</v>
      </c>
      <c r="D1754" s="281">
        <v>42331</v>
      </c>
      <c r="E1754" s="8">
        <v>584232</v>
      </c>
      <c r="F1754" s="13" t="s">
        <v>38</v>
      </c>
      <c r="G1754" s="284" t="s">
        <v>260</v>
      </c>
      <c r="H1754" s="40">
        <v>300</v>
      </c>
      <c r="I1754" s="40">
        <v>-228</v>
      </c>
      <c r="J1754" s="40">
        <v>-72</v>
      </c>
      <c r="K1754" s="40">
        <v>0</v>
      </c>
      <c r="L1754" s="40">
        <v>1</v>
      </c>
    </row>
    <row r="1755" spans="2:12" hidden="1" outlineLevel="2" x14ac:dyDescent="0.25">
      <c r="B1755" s="8">
        <v>1742873</v>
      </c>
      <c r="C1755" t="s">
        <v>1472</v>
      </c>
      <c r="D1755" s="281">
        <v>42331</v>
      </c>
      <c r="E1755" s="8">
        <v>604191</v>
      </c>
      <c r="F1755" s="13" t="s">
        <v>38</v>
      </c>
      <c r="G1755" s="284" t="s">
        <v>260</v>
      </c>
      <c r="H1755" s="40">
        <v>300</v>
      </c>
      <c r="I1755" s="40">
        <v>-228</v>
      </c>
      <c r="J1755" s="40">
        <v>-72</v>
      </c>
      <c r="K1755" s="40">
        <v>0</v>
      </c>
      <c r="L1755" s="40">
        <v>1</v>
      </c>
    </row>
    <row r="1756" spans="2:12" hidden="1" outlineLevel="2" x14ac:dyDescent="0.25">
      <c r="B1756" s="8">
        <v>87639</v>
      </c>
      <c r="C1756" t="s">
        <v>1348</v>
      </c>
      <c r="D1756" s="281">
        <v>42331</v>
      </c>
      <c r="E1756" s="8">
        <v>94692</v>
      </c>
      <c r="F1756" s="13" t="s">
        <v>38</v>
      </c>
      <c r="G1756" s="284" t="s">
        <v>260</v>
      </c>
      <c r="H1756" s="40">
        <v>300</v>
      </c>
      <c r="I1756" s="40">
        <v>-118.14</v>
      </c>
      <c r="J1756" s="40">
        <v>-181.86</v>
      </c>
      <c r="K1756" s="40">
        <v>0</v>
      </c>
      <c r="L1756" s="40">
        <v>1</v>
      </c>
    </row>
    <row r="1757" spans="2:12" hidden="1" outlineLevel="2" x14ac:dyDescent="0.25">
      <c r="B1757" s="8">
        <v>1279893</v>
      </c>
      <c r="C1757" t="s">
        <v>1401</v>
      </c>
      <c r="D1757" s="281">
        <v>42331</v>
      </c>
      <c r="E1757" s="8">
        <v>575196</v>
      </c>
      <c r="F1757" s="13" t="s">
        <v>38</v>
      </c>
      <c r="G1757" s="284" t="s">
        <v>260</v>
      </c>
      <c r="H1757" s="40">
        <v>300</v>
      </c>
      <c r="I1757" s="40">
        <v>-118.14</v>
      </c>
      <c r="J1757" s="40">
        <v>-181.86</v>
      </c>
      <c r="K1757" s="40">
        <v>0</v>
      </c>
      <c r="L1757" s="40">
        <v>1</v>
      </c>
    </row>
    <row r="1758" spans="2:12" hidden="1" outlineLevel="2" x14ac:dyDescent="0.25">
      <c r="B1758" s="8">
        <v>1135374</v>
      </c>
      <c r="C1758" t="s">
        <v>1390</v>
      </c>
      <c r="D1758" s="281">
        <v>42332</v>
      </c>
      <c r="E1758" s="8">
        <v>569751</v>
      </c>
      <c r="F1758" s="13" t="s">
        <v>38</v>
      </c>
      <c r="G1758" s="284" t="s">
        <v>260</v>
      </c>
      <c r="H1758" s="40">
        <v>1522</v>
      </c>
      <c r="I1758" s="40">
        <v>-599.09</v>
      </c>
      <c r="J1758" s="40">
        <v>-922.91</v>
      </c>
      <c r="K1758" s="40">
        <v>0</v>
      </c>
      <c r="L1758" s="40">
        <v>1</v>
      </c>
    </row>
    <row r="1759" spans="2:12" hidden="1" outlineLevel="2" x14ac:dyDescent="0.25">
      <c r="B1759" s="8">
        <v>364251</v>
      </c>
      <c r="C1759" t="s">
        <v>1360</v>
      </c>
      <c r="D1759" s="281">
        <v>42332</v>
      </c>
      <c r="E1759" s="8">
        <v>584232</v>
      </c>
      <c r="F1759" s="13" t="s">
        <v>38</v>
      </c>
      <c r="G1759" s="284" t="s">
        <v>260</v>
      </c>
      <c r="H1759" s="40">
        <v>392.6</v>
      </c>
      <c r="I1759" s="40">
        <v>-228</v>
      </c>
      <c r="J1759" s="40">
        <v>-164.6</v>
      </c>
      <c r="K1759" s="40">
        <v>0</v>
      </c>
      <c r="L1759" s="40">
        <v>1</v>
      </c>
    </row>
    <row r="1760" spans="2:12" hidden="1" outlineLevel="2" x14ac:dyDescent="0.25">
      <c r="B1760" s="8">
        <v>1742873</v>
      </c>
      <c r="C1760" t="s">
        <v>1472</v>
      </c>
      <c r="D1760" s="281">
        <v>42332</v>
      </c>
      <c r="E1760" s="8">
        <v>604191</v>
      </c>
      <c r="F1760" s="13" t="s">
        <v>38</v>
      </c>
      <c r="G1760" s="284" t="s">
        <v>260</v>
      </c>
      <c r="H1760" s="40">
        <v>300</v>
      </c>
      <c r="I1760" s="40">
        <v>-228</v>
      </c>
      <c r="J1760" s="40">
        <v>-72</v>
      </c>
      <c r="K1760" s="40">
        <v>0</v>
      </c>
      <c r="L1760" s="40">
        <v>1</v>
      </c>
    </row>
    <row r="1761" spans="2:12" hidden="1" outlineLevel="2" x14ac:dyDescent="0.25">
      <c r="B1761" s="8">
        <v>87639</v>
      </c>
      <c r="C1761" t="s">
        <v>1348</v>
      </c>
      <c r="D1761" s="281">
        <v>42332</v>
      </c>
      <c r="E1761" s="8">
        <v>94692</v>
      </c>
      <c r="F1761" s="13" t="s">
        <v>38</v>
      </c>
      <c r="G1761" s="284" t="s">
        <v>260</v>
      </c>
      <c r="H1761" s="40">
        <v>300</v>
      </c>
      <c r="I1761" s="40">
        <v>-118.14</v>
      </c>
      <c r="J1761" s="40">
        <v>-181.86</v>
      </c>
      <c r="K1761" s="40">
        <v>0</v>
      </c>
      <c r="L1761" s="40">
        <v>1</v>
      </c>
    </row>
    <row r="1762" spans="2:12" hidden="1" outlineLevel="2" x14ac:dyDescent="0.25">
      <c r="B1762" s="8">
        <v>1279893</v>
      </c>
      <c r="C1762" t="s">
        <v>1401</v>
      </c>
      <c r="D1762" s="281">
        <v>42332</v>
      </c>
      <c r="E1762" s="8">
        <v>575196</v>
      </c>
      <c r="F1762" s="13" t="s">
        <v>38</v>
      </c>
      <c r="G1762" s="284" t="s">
        <v>260</v>
      </c>
      <c r="H1762" s="40">
        <v>300</v>
      </c>
      <c r="I1762" s="40">
        <v>-118.14</v>
      </c>
      <c r="J1762" s="40">
        <v>-181.86</v>
      </c>
      <c r="K1762" s="40">
        <v>0</v>
      </c>
      <c r="L1762" s="40">
        <v>1</v>
      </c>
    </row>
    <row r="1763" spans="2:12" hidden="1" outlineLevel="2" x14ac:dyDescent="0.25">
      <c r="B1763" s="8">
        <v>364251</v>
      </c>
      <c r="C1763" t="s">
        <v>1360</v>
      </c>
      <c r="D1763" s="281">
        <v>42333</v>
      </c>
      <c r="E1763" s="8">
        <v>584232</v>
      </c>
      <c r="F1763" s="13" t="s">
        <v>38</v>
      </c>
      <c r="G1763" s="284" t="s">
        <v>260</v>
      </c>
      <c r="H1763" s="40">
        <v>743</v>
      </c>
      <c r="I1763" s="40">
        <v>-361.81</v>
      </c>
      <c r="J1763" s="40">
        <v>-381.19</v>
      </c>
      <c r="K1763" s="40">
        <v>0</v>
      </c>
      <c r="L1763" s="40">
        <v>1</v>
      </c>
    </row>
    <row r="1764" spans="2:12" hidden="1" outlineLevel="2" x14ac:dyDescent="0.25">
      <c r="B1764" s="8">
        <v>1742873</v>
      </c>
      <c r="C1764" t="s">
        <v>1472</v>
      </c>
      <c r="D1764" s="281">
        <v>42333</v>
      </c>
      <c r="E1764" s="8">
        <v>604191</v>
      </c>
      <c r="F1764" s="13" t="s">
        <v>38</v>
      </c>
      <c r="G1764" s="284" t="s">
        <v>260</v>
      </c>
      <c r="H1764" s="40">
        <v>743</v>
      </c>
      <c r="I1764" s="40">
        <v>-361.81</v>
      </c>
      <c r="J1764" s="40">
        <v>-381.19</v>
      </c>
      <c r="K1764" s="40">
        <v>0</v>
      </c>
      <c r="L1764" s="40">
        <v>1</v>
      </c>
    </row>
    <row r="1765" spans="2:12" hidden="1" outlineLevel="2" x14ac:dyDescent="0.25">
      <c r="B1765" s="8">
        <v>87639</v>
      </c>
      <c r="C1765" t="s">
        <v>1348</v>
      </c>
      <c r="D1765" s="281">
        <v>42333</v>
      </c>
      <c r="E1765" s="8">
        <v>94692</v>
      </c>
      <c r="F1765" s="13" t="s">
        <v>38</v>
      </c>
      <c r="G1765" s="284" t="s">
        <v>260</v>
      </c>
      <c r="H1765" s="40">
        <v>743</v>
      </c>
      <c r="I1765" s="40">
        <v>-251.95</v>
      </c>
      <c r="J1765" s="40">
        <v>-491.05</v>
      </c>
      <c r="K1765" s="40">
        <v>0</v>
      </c>
      <c r="L1765" s="40">
        <v>1</v>
      </c>
    </row>
    <row r="1766" spans="2:12" hidden="1" outlineLevel="2" x14ac:dyDescent="0.25">
      <c r="B1766" s="8">
        <v>1279893</v>
      </c>
      <c r="C1766" t="s">
        <v>1401</v>
      </c>
      <c r="D1766" s="281">
        <v>42333</v>
      </c>
      <c r="E1766" s="8">
        <v>575196</v>
      </c>
      <c r="F1766" s="13" t="s">
        <v>38</v>
      </c>
      <c r="G1766" s="284" t="s">
        <v>260</v>
      </c>
      <c r="H1766" s="40">
        <v>835.6</v>
      </c>
      <c r="I1766" s="40">
        <v>-251.95</v>
      </c>
      <c r="J1766" s="40">
        <v>-583.65</v>
      </c>
      <c r="K1766" s="40">
        <v>0</v>
      </c>
      <c r="L1766" s="40">
        <v>1</v>
      </c>
    </row>
    <row r="1767" spans="2:12" hidden="1" outlineLevel="2" x14ac:dyDescent="0.25">
      <c r="B1767" s="8">
        <v>364251</v>
      </c>
      <c r="C1767" t="s">
        <v>1360</v>
      </c>
      <c r="D1767" s="281">
        <v>42338</v>
      </c>
      <c r="E1767" s="8">
        <v>584232</v>
      </c>
      <c r="F1767" s="13" t="s">
        <v>38</v>
      </c>
      <c r="G1767" s="284" t="s">
        <v>260</v>
      </c>
      <c r="H1767" s="40">
        <v>300</v>
      </c>
      <c r="I1767" s="40">
        <v>-228</v>
      </c>
      <c r="J1767" s="40">
        <v>-72</v>
      </c>
      <c r="K1767" s="40">
        <v>0</v>
      </c>
      <c r="L1767" s="40">
        <v>1</v>
      </c>
    </row>
    <row r="1768" spans="2:12" hidden="1" outlineLevel="2" x14ac:dyDescent="0.25">
      <c r="B1768" s="8">
        <v>1742873</v>
      </c>
      <c r="C1768" t="s">
        <v>1472</v>
      </c>
      <c r="D1768" s="281">
        <v>42338</v>
      </c>
      <c r="E1768" s="8">
        <v>604191</v>
      </c>
      <c r="F1768" s="13" t="s">
        <v>38</v>
      </c>
      <c r="G1768" s="284" t="s">
        <v>260</v>
      </c>
      <c r="H1768" s="40">
        <v>392.6</v>
      </c>
      <c r="I1768" s="40">
        <v>-228</v>
      </c>
      <c r="J1768" s="40">
        <v>-164.6</v>
      </c>
      <c r="K1768" s="40">
        <v>0</v>
      </c>
      <c r="L1768" s="40">
        <v>1</v>
      </c>
    </row>
    <row r="1769" spans="2:12" hidden="1" outlineLevel="2" x14ac:dyDescent="0.25">
      <c r="B1769" s="8">
        <v>1279893</v>
      </c>
      <c r="C1769" t="s">
        <v>1401</v>
      </c>
      <c r="D1769" s="281">
        <v>42338</v>
      </c>
      <c r="E1769" s="8">
        <v>575196</v>
      </c>
      <c r="F1769" s="13" t="s">
        <v>38</v>
      </c>
      <c r="G1769" s="284" t="s">
        <v>260</v>
      </c>
      <c r="H1769" s="40">
        <v>300</v>
      </c>
      <c r="I1769" s="40">
        <v>-118.14</v>
      </c>
      <c r="J1769" s="40">
        <v>-181.86</v>
      </c>
      <c r="K1769" s="40">
        <v>0</v>
      </c>
      <c r="L1769" s="40">
        <v>1</v>
      </c>
    </row>
    <row r="1770" spans="2:12" hidden="1" outlineLevel="2" x14ac:dyDescent="0.25">
      <c r="B1770" s="8">
        <v>364251</v>
      </c>
      <c r="C1770" t="s">
        <v>1360</v>
      </c>
      <c r="D1770" s="281">
        <v>42339</v>
      </c>
      <c r="E1770" s="8">
        <v>584232</v>
      </c>
      <c r="F1770" s="13" t="s">
        <v>38</v>
      </c>
      <c r="G1770" s="284" t="s">
        <v>260</v>
      </c>
      <c r="H1770" s="40">
        <v>300</v>
      </c>
      <c r="I1770" s="40">
        <v>-228</v>
      </c>
      <c r="J1770" s="40">
        <v>-72</v>
      </c>
      <c r="K1770" s="40">
        <v>0</v>
      </c>
      <c r="L1770" s="40">
        <v>1</v>
      </c>
    </row>
    <row r="1771" spans="2:12" hidden="1" outlineLevel="2" x14ac:dyDescent="0.25">
      <c r="B1771" s="8">
        <v>1742873</v>
      </c>
      <c r="C1771" t="s">
        <v>1472</v>
      </c>
      <c r="D1771" s="281">
        <v>42339</v>
      </c>
      <c r="E1771" s="8">
        <v>604191</v>
      </c>
      <c r="F1771" s="13" t="s">
        <v>38</v>
      </c>
      <c r="G1771" s="284" t="s">
        <v>260</v>
      </c>
      <c r="H1771" s="40">
        <v>300</v>
      </c>
      <c r="I1771" s="40">
        <v>-228</v>
      </c>
      <c r="J1771" s="40">
        <v>-72</v>
      </c>
      <c r="K1771" s="40">
        <v>0</v>
      </c>
      <c r="L1771" s="40">
        <v>1</v>
      </c>
    </row>
    <row r="1772" spans="2:12" hidden="1" outlineLevel="2" x14ac:dyDescent="0.25">
      <c r="B1772" s="8">
        <v>1279893</v>
      </c>
      <c r="C1772" t="s">
        <v>1401</v>
      </c>
      <c r="D1772" s="281">
        <v>42339</v>
      </c>
      <c r="E1772" s="8">
        <v>575196</v>
      </c>
      <c r="F1772" s="13" t="s">
        <v>38</v>
      </c>
      <c r="G1772" s="284" t="s">
        <v>260</v>
      </c>
      <c r="H1772" s="40">
        <v>300</v>
      </c>
      <c r="I1772" s="40">
        <v>-118.14</v>
      </c>
      <c r="J1772" s="40">
        <v>-181.86</v>
      </c>
      <c r="K1772" s="40">
        <v>0</v>
      </c>
      <c r="L1772" s="40">
        <v>1</v>
      </c>
    </row>
    <row r="1773" spans="2:12" hidden="1" outlineLevel="2" x14ac:dyDescent="0.25">
      <c r="B1773" s="8">
        <v>1742873</v>
      </c>
      <c r="C1773" t="s">
        <v>1472</v>
      </c>
      <c r="D1773" s="281">
        <v>42340</v>
      </c>
      <c r="E1773" s="8">
        <v>604191</v>
      </c>
      <c r="F1773" s="13" t="s">
        <v>38</v>
      </c>
      <c r="G1773" s="284" t="s">
        <v>260</v>
      </c>
      <c r="H1773" s="40">
        <v>300</v>
      </c>
      <c r="I1773" s="40">
        <v>-228</v>
      </c>
      <c r="J1773" s="40">
        <v>-72</v>
      </c>
      <c r="K1773" s="40">
        <v>0</v>
      </c>
      <c r="L1773" s="40">
        <v>1</v>
      </c>
    </row>
    <row r="1774" spans="2:12" hidden="1" outlineLevel="2" x14ac:dyDescent="0.25">
      <c r="B1774" s="8">
        <v>1279893</v>
      </c>
      <c r="C1774" t="s">
        <v>1401</v>
      </c>
      <c r="D1774" s="281">
        <v>42340</v>
      </c>
      <c r="E1774" s="8">
        <v>575196</v>
      </c>
      <c r="F1774" s="13" t="s">
        <v>38</v>
      </c>
      <c r="G1774" s="284" t="s">
        <v>260</v>
      </c>
      <c r="H1774" s="40">
        <v>300</v>
      </c>
      <c r="I1774" s="40">
        <v>-118.14</v>
      </c>
      <c r="J1774" s="40">
        <v>-181.86</v>
      </c>
      <c r="K1774" s="40">
        <v>0</v>
      </c>
      <c r="L1774" s="40">
        <v>1</v>
      </c>
    </row>
    <row r="1775" spans="2:12" hidden="1" outlineLevel="2" x14ac:dyDescent="0.25">
      <c r="B1775" s="8">
        <v>1742873</v>
      </c>
      <c r="C1775" t="s">
        <v>1472</v>
      </c>
      <c r="D1775" s="281">
        <v>42341</v>
      </c>
      <c r="E1775" s="8">
        <v>604191</v>
      </c>
      <c r="F1775" s="13" t="s">
        <v>38</v>
      </c>
      <c r="G1775" s="284" t="s">
        <v>260</v>
      </c>
      <c r="H1775" s="40">
        <v>1749</v>
      </c>
      <c r="I1775" s="40">
        <v>-616.79999999999995</v>
      </c>
      <c r="J1775" s="40">
        <v>-1132.2</v>
      </c>
      <c r="K1775" s="40">
        <v>0</v>
      </c>
      <c r="L1775" s="40">
        <v>1</v>
      </c>
    </row>
    <row r="1776" spans="2:12" hidden="1" outlineLevel="2" x14ac:dyDescent="0.25">
      <c r="B1776" s="8">
        <v>364251</v>
      </c>
      <c r="C1776" t="s">
        <v>1360</v>
      </c>
      <c r="D1776" s="281">
        <v>42341</v>
      </c>
      <c r="E1776" s="8">
        <v>584232</v>
      </c>
      <c r="F1776" s="13" t="s">
        <v>38</v>
      </c>
      <c r="G1776" s="284" t="s">
        <v>260</v>
      </c>
      <c r="H1776" s="40">
        <v>743</v>
      </c>
      <c r="I1776" s="40">
        <v>-361.81</v>
      </c>
      <c r="J1776" s="40">
        <v>-381.19</v>
      </c>
      <c r="K1776" s="40">
        <v>0</v>
      </c>
      <c r="L1776" s="40">
        <v>1</v>
      </c>
    </row>
    <row r="1777" spans="2:12" hidden="1" outlineLevel="2" x14ac:dyDescent="0.25">
      <c r="B1777" s="8">
        <v>1279893</v>
      </c>
      <c r="C1777" t="s">
        <v>1401</v>
      </c>
      <c r="D1777" s="281">
        <v>42341</v>
      </c>
      <c r="E1777" s="8">
        <v>575196</v>
      </c>
      <c r="F1777" s="13" t="s">
        <v>38</v>
      </c>
      <c r="G1777" s="284" t="s">
        <v>260</v>
      </c>
      <c r="H1777" s="40">
        <v>743</v>
      </c>
      <c r="I1777" s="40">
        <v>-251.95</v>
      </c>
      <c r="J1777" s="40">
        <v>-491.05</v>
      </c>
      <c r="K1777" s="40">
        <v>0</v>
      </c>
      <c r="L1777" s="40">
        <v>1</v>
      </c>
    </row>
    <row r="1778" spans="2:12" hidden="1" outlineLevel="2" x14ac:dyDescent="0.25">
      <c r="B1778" s="8">
        <v>364251</v>
      </c>
      <c r="C1778" t="s">
        <v>1360</v>
      </c>
      <c r="D1778" s="281">
        <v>42342</v>
      </c>
      <c r="E1778" s="8">
        <v>584232</v>
      </c>
      <c r="F1778" s="13" t="s">
        <v>38</v>
      </c>
      <c r="G1778" s="284" t="s">
        <v>260</v>
      </c>
      <c r="H1778" s="40">
        <v>392.6</v>
      </c>
      <c r="I1778" s="40">
        <v>-228</v>
      </c>
      <c r="J1778" s="40">
        <v>-164.6</v>
      </c>
      <c r="K1778" s="40">
        <v>0</v>
      </c>
      <c r="L1778" s="40">
        <v>1</v>
      </c>
    </row>
    <row r="1779" spans="2:12" hidden="1" outlineLevel="2" x14ac:dyDescent="0.25">
      <c r="B1779" s="8">
        <v>1742873</v>
      </c>
      <c r="C1779" t="s">
        <v>1472</v>
      </c>
      <c r="D1779" s="281">
        <v>42342</v>
      </c>
      <c r="E1779" s="8">
        <v>604191</v>
      </c>
      <c r="F1779" s="13" t="s">
        <v>38</v>
      </c>
      <c r="G1779" s="284" t="s">
        <v>260</v>
      </c>
      <c r="H1779" s="40">
        <v>300</v>
      </c>
      <c r="I1779" s="40">
        <v>-228</v>
      </c>
      <c r="J1779" s="40">
        <v>-72</v>
      </c>
      <c r="K1779" s="40">
        <v>0</v>
      </c>
      <c r="L1779" s="40">
        <v>1</v>
      </c>
    </row>
    <row r="1780" spans="2:12" hidden="1" outlineLevel="2" x14ac:dyDescent="0.25">
      <c r="B1780" s="8">
        <v>364251</v>
      </c>
      <c r="C1780" t="s">
        <v>1360</v>
      </c>
      <c r="D1780" s="281">
        <v>42345</v>
      </c>
      <c r="E1780" s="8">
        <v>584232</v>
      </c>
      <c r="F1780" s="13" t="s">
        <v>38</v>
      </c>
      <c r="G1780" s="284" t="s">
        <v>260</v>
      </c>
      <c r="H1780" s="40">
        <v>300</v>
      </c>
      <c r="I1780" s="40">
        <v>-228</v>
      </c>
      <c r="J1780" s="40">
        <v>-72</v>
      </c>
      <c r="K1780" s="40">
        <v>0</v>
      </c>
      <c r="L1780" s="40">
        <v>1</v>
      </c>
    </row>
    <row r="1781" spans="2:12" hidden="1" outlineLevel="2" x14ac:dyDescent="0.25">
      <c r="B1781" s="8">
        <v>1742873</v>
      </c>
      <c r="C1781" t="s">
        <v>1472</v>
      </c>
      <c r="D1781" s="281">
        <v>42345</v>
      </c>
      <c r="E1781" s="8">
        <v>604191</v>
      </c>
      <c r="F1781" s="13" t="s">
        <v>38</v>
      </c>
      <c r="G1781" s="284" t="s">
        <v>260</v>
      </c>
      <c r="H1781" s="40">
        <v>300</v>
      </c>
      <c r="I1781" s="40">
        <v>-228</v>
      </c>
      <c r="J1781" s="40">
        <v>-72</v>
      </c>
      <c r="K1781" s="40">
        <v>0</v>
      </c>
      <c r="L1781" s="40">
        <v>1</v>
      </c>
    </row>
    <row r="1782" spans="2:12" hidden="1" outlineLevel="2" x14ac:dyDescent="0.25">
      <c r="B1782" s="8">
        <v>1742873</v>
      </c>
      <c r="C1782" t="s">
        <v>1472</v>
      </c>
      <c r="D1782" s="281">
        <v>42346</v>
      </c>
      <c r="E1782" s="8">
        <v>604191</v>
      </c>
      <c r="F1782" s="13" t="s">
        <v>38</v>
      </c>
      <c r="G1782" s="284" t="s">
        <v>260</v>
      </c>
      <c r="H1782" s="40">
        <v>300</v>
      </c>
      <c r="I1782" s="40">
        <v>-228</v>
      </c>
      <c r="J1782" s="40">
        <v>-72</v>
      </c>
      <c r="K1782" s="40">
        <v>0</v>
      </c>
      <c r="L1782" s="40">
        <v>1</v>
      </c>
    </row>
    <row r="1783" spans="2:12" hidden="1" outlineLevel="2" x14ac:dyDescent="0.25">
      <c r="B1783" s="8">
        <v>364251</v>
      </c>
      <c r="C1783" t="s">
        <v>1360</v>
      </c>
      <c r="D1783" s="281">
        <v>42348</v>
      </c>
      <c r="E1783" s="8">
        <v>584232</v>
      </c>
      <c r="F1783" s="13" t="s">
        <v>38</v>
      </c>
      <c r="G1783" s="284" t="s">
        <v>260</v>
      </c>
      <c r="H1783" s="40">
        <v>743</v>
      </c>
      <c r="I1783" s="40">
        <v>-361.81</v>
      </c>
      <c r="J1783" s="40">
        <v>-381.19</v>
      </c>
      <c r="K1783" s="40">
        <v>0</v>
      </c>
      <c r="L1783" s="40">
        <v>1</v>
      </c>
    </row>
    <row r="1784" spans="2:12" hidden="1" outlineLevel="2" x14ac:dyDescent="0.25">
      <c r="B1784" s="8">
        <v>364251</v>
      </c>
      <c r="C1784" t="s">
        <v>1360</v>
      </c>
      <c r="D1784" s="281">
        <v>42349</v>
      </c>
      <c r="E1784" s="8">
        <v>584232</v>
      </c>
      <c r="F1784" s="13" t="s">
        <v>38</v>
      </c>
      <c r="G1784" s="284" t="s">
        <v>260</v>
      </c>
      <c r="H1784" s="40">
        <v>392.6</v>
      </c>
      <c r="I1784" s="40">
        <v>-228</v>
      </c>
      <c r="J1784" s="40">
        <v>-164.6</v>
      </c>
      <c r="K1784" s="40">
        <v>0</v>
      </c>
      <c r="L1784" s="40">
        <v>1</v>
      </c>
    </row>
    <row r="1785" spans="2:12" hidden="1" outlineLevel="2" x14ac:dyDescent="0.25">
      <c r="B1785" s="8">
        <v>364251</v>
      </c>
      <c r="C1785" t="s">
        <v>1360</v>
      </c>
      <c r="D1785" s="281">
        <v>42353</v>
      </c>
      <c r="E1785" s="8">
        <v>584232</v>
      </c>
      <c r="F1785" s="13" t="s">
        <v>38</v>
      </c>
      <c r="G1785" s="284" t="s">
        <v>260</v>
      </c>
      <c r="H1785" s="40">
        <v>300</v>
      </c>
      <c r="I1785" s="40">
        <v>-228</v>
      </c>
      <c r="J1785" s="40">
        <v>-72</v>
      </c>
      <c r="K1785" s="40">
        <v>0</v>
      </c>
      <c r="L1785" s="40">
        <v>1</v>
      </c>
    </row>
    <row r="1786" spans="2:12" hidden="1" outlineLevel="2" x14ac:dyDescent="0.25">
      <c r="B1786" s="8">
        <v>1742873</v>
      </c>
      <c r="C1786" t="s">
        <v>1472</v>
      </c>
      <c r="D1786" s="281">
        <v>42353</v>
      </c>
      <c r="E1786" s="8">
        <v>604191</v>
      </c>
      <c r="F1786" s="13" t="s">
        <v>38</v>
      </c>
      <c r="G1786" s="284" t="s">
        <v>260</v>
      </c>
      <c r="H1786" s="40">
        <v>300</v>
      </c>
      <c r="I1786" s="40">
        <v>-228</v>
      </c>
      <c r="J1786" s="40">
        <v>-72</v>
      </c>
      <c r="K1786" s="40">
        <v>0</v>
      </c>
      <c r="L1786" s="40">
        <v>1</v>
      </c>
    </row>
    <row r="1787" spans="2:12" hidden="1" outlineLevel="2" x14ac:dyDescent="0.25">
      <c r="B1787" s="8">
        <v>1742873</v>
      </c>
      <c r="C1787" t="s">
        <v>1472</v>
      </c>
      <c r="D1787" s="281">
        <v>42354</v>
      </c>
      <c r="E1787" s="8">
        <v>604191</v>
      </c>
      <c r="F1787" s="13" t="s">
        <v>38</v>
      </c>
      <c r="G1787" s="284" t="s">
        <v>260</v>
      </c>
      <c r="H1787" s="40">
        <v>300</v>
      </c>
      <c r="I1787" s="40">
        <v>-228</v>
      </c>
      <c r="J1787" s="40">
        <v>-72</v>
      </c>
      <c r="K1787" s="40">
        <v>0</v>
      </c>
      <c r="L1787" s="40">
        <v>1</v>
      </c>
    </row>
    <row r="1788" spans="2:12" hidden="1" outlineLevel="2" x14ac:dyDescent="0.25">
      <c r="B1788" s="8">
        <v>1748128</v>
      </c>
      <c r="C1788" t="s">
        <v>1474</v>
      </c>
      <c r="D1788" s="281">
        <v>42354</v>
      </c>
      <c r="E1788" s="8">
        <v>517817</v>
      </c>
      <c r="F1788" s="13" t="s">
        <v>38</v>
      </c>
      <c r="G1788" s="284" t="s">
        <v>260</v>
      </c>
      <c r="H1788" s="40">
        <v>1513.6</v>
      </c>
      <c r="I1788" s="40">
        <v>-92.83</v>
      </c>
      <c r="J1788" s="40">
        <v>-1379.79</v>
      </c>
      <c r="K1788" s="40">
        <v>40.98</v>
      </c>
      <c r="L1788" s="40">
        <v>1</v>
      </c>
    </row>
    <row r="1789" spans="2:12" hidden="1" outlineLevel="2" x14ac:dyDescent="0.25">
      <c r="B1789" s="8">
        <v>364251</v>
      </c>
      <c r="C1789" t="s">
        <v>1360</v>
      </c>
      <c r="D1789" s="281">
        <v>42356</v>
      </c>
      <c r="E1789" s="8">
        <v>584232</v>
      </c>
      <c r="F1789" s="13" t="s">
        <v>38</v>
      </c>
      <c r="G1789" s="284" t="s">
        <v>260</v>
      </c>
      <c r="H1789" s="40">
        <v>392.6</v>
      </c>
      <c r="I1789" s="40">
        <v>-228</v>
      </c>
      <c r="J1789" s="40">
        <v>-164.6</v>
      </c>
      <c r="K1789" s="40">
        <v>0</v>
      </c>
      <c r="L1789" s="40">
        <v>1</v>
      </c>
    </row>
    <row r="1790" spans="2:12" hidden="1" outlineLevel="2" x14ac:dyDescent="0.25">
      <c r="B1790" s="8">
        <v>1742873</v>
      </c>
      <c r="C1790" t="s">
        <v>1472</v>
      </c>
      <c r="D1790" s="281">
        <v>42356</v>
      </c>
      <c r="E1790" s="8">
        <v>604191</v>
      </c>
      <c r="F1790" s="13" t="s">
        <v>38</v>
      </c>
      <c r="G1790" s="284" t="s">
        <v>260</v>
      </c>
      <c r="H1790" s="40">
        <v>300</v>
      </c>
      <c r="I1790" s="40">
        <v>-228</v>
      </c>
      <c r="J1790" s="40">
        <v>-72</v>
      </c>
      <c r="K1790" s="40">
        <v>0</v>
      </c>
      <c r="L1790" s="40">
        <v>1</v>
      </c>
    </row>
    <row r="1791" spans="2:12" hidden="1" outlineLevel="2" x14ac:dyDescent="0.25">
      <c r="B1791" s="8">
        <v>364251</v>
      </c>
      <c r="C1791" t="s">
        <v>1360</v>
      </c>
      <c r="D1791" s="281">
        <v>42359</v>
      </c>
      <c r="E1791" s="8">
        <v>584232</v>
      </c>
      <c r="F1791" s="13" t="s">
        <v>38</v>
      </c>
      <c r="G1791" s="284" t="s">
        <v>260</v>
      </c>
      <c r="H1791" s="40">
        <v>300</v>
      </c>
      <c r="I1791" s="40">
        <v>-228</v>
      </c>
      <c r="J1791" s="40">
        <v>-72</v>
      </c>
      <c r="K1791" s="40">
        <v>0</v>
      </c>
      <c r="L1791" s="40">
        <v>1</v>
      </c>
    </row>
    <row r="1792" spans="2:12" hidden="1" outlineLevel="2" x14ac:dyDescent="0.25">
      <c r="B1792" s="8">
        <v>1742873</v>
      </c>
      <c r="C1792" t="s">
        <v>1472</v>
      </c>
      <c r="D1792" s="281">
        <v>42359</v>
      </c>
      <c r="E1792" s="8">
        <v>604191</v>
      </c>
      <c r="F1792" s="13" t="s">
        <v>38</v>
      </c>
      <c r="G1792" s="284" t="s">
        <v>260</v>
      </c>
      <c r="H1792" s="40">
        <v>300</v>
      </c>
      <c r="I1792" s="40">
        <v>-228</v>
      </c>
      <c r="J1792" s="40">
        <v>-72</v>
      </c>
      <c r="K1792" s="40">
        <v>0</v>
      </c>
      <c r="L1792" s="40">
        <v>1</v>
      </c>
    </row>
    <row r="1793" spans="2:12" hidden="1" outlineLevel="2" x14ac:dyDescent="0.25">
      <c r="B1793" s="8">
        <v>364251</v>
      </c>
      <c r="C1793" t="s">
        <v>1360</v>
      </c>
      <c r="D1793" s="281">
        <v>42360</v>
      </c>
      <c r="E1793" s="8">
        <v>584232</v>
      </c>
      <c r="F1793" s="13" t="s">
        <v>38</v>
      </c>
      <c r="G1793" s="284" t="s">
        <v>260</v>
      </c>
      <c r="H1793" s="40">
        <v>1749</v>
      </c>
      <c r="I1793" s="40">
        <v>-616.79999999999995</v>
      </c>
      <c r="J1793" s="40">
        <v>-1132.2</v>
      </c>
      <c r="K1793" s="40">
        <v>0</v>
      </c>
      <c r="L1793" s="40">
        <v>1</v>
      </c>
    </row>
    <row r="1794" spans="2:12" hidden="1" outlineLevel="2" x14ac:dyDescent="0.25">
      <c r="B1794" s="8">
        <v>1742873</v>
      </c>
      <c r="C1794" t="s">
        <v>1472</v>
      </c>
      <c r="D1794" s="281">
        <v>42360</v>
      </c>
      <c r="E1794" s="8">
        <v>604191</v>
      </c>
      <c r="F1794" s="13" t="s">
        <v>38</v>
      </c>
      <c r="G1794" s="284" t="s">
        <v>260</v>
      </c>
      <c r="H1794" s="40">
        <v>743</v>
      </c>
      <c r="I1794" s="40">
        <v>-361.81</v>
      </c>
      <c r="J1794" s="40">
        <v>-381.19</v>
      </c>
      <c r="K1794" s="40">
        <v>0</v>
      </c>
      <c r="L1794" s="40">
        <v>1</v>
      </c>
    </row>
    <row r="1795" spans="2:12" hidden="1" outlineLevel="2" x14ac:dyDescent="0.25">
      <c r="B1795" s="8">
        <v>364251</v>
      </c>
      <c r="C1795" t="s">
        <v>1360</v>
      </c>
      <c r="D1795" s="281">
        <v>42361</v>
      </c>
      <c r="E1795" s="8">
        <v>584232</v>
      </c>
      <c r="F1795" s="13" t="s">
        <v>38</v>
      </c>
      <c r="G1795" s="284" t="s">
        <v>260</v>
      </c>
      <c r="H1795" s="40">
        <v>300</v>
      </c>
      <c r="I1795" s="40">
        <v>-228</v>
      </c>
      <c r="J1795" s="40">
        <v>-72</v>
      </c>
      <c r="K1795" s="40">
        <v>0</v>
      </c>
      <c r="L1795" s="40">
        <v>1</v>
      </c>
    </row>
    <row r="1796" spans="2:12" hidden="1" outlineLevel="2" x14ac:dyDescent="0.25">
      <c r="B1796" s="8">
        <v>1742873</v>
      </c>
      <c r="C1796" t="s">
        <v>1472</v>
      </c>
      <c r="D1796" s="281">
        <v>42361</v>
      </c>
      <c r="E1796" s="8">
        <v>604191</v>
      </c>
      <c r="F1796" s="13" t="s">
        <v>38</v>
      </c>
      <c r="G1796" s="284" t="s">
        <v>260</v>
      </c>
      <c r="H1796" s="40">
        <v>300</v>
      </c>
      <c r="I1796" s="40">
        <v>-228</v>
      </c>
      <c r="J1796" s="40">
        <v>-72</v>
      </c>
      <c r="K1796" s="40">
        <v>0</v>
      </c>
      <c r="L1796" s="40">
        <v>1</v>
      </c>
    </row>
    <row r="1797" spans="2:12" hidden="1" outlineLevel="2" x14ac:dyDescent="0.25">
      <c r="B1797" s="8">
        <v>1742873</v>
      </c>
      <c r="C1797" t="s">
        <v>1472</v>
      </c>
      <c r="D1797" s="281">
        <v>42362</v>
      </c>
      <c r="E1797" s="8">
        <v>604191</v>
      </c>
      <c r="F1797" s="13" t="s">
        <v>38</v>
      </c>
      <c r="G1797" s="284" t="s">
        <v>260</v>
      </c>
      <c r="H1797" s="40">
        <v>300</v>
      </c>
      <c r="I1797" s="40">
        <v>-228</v>
      </c>
      <c r="J1797" s="40">
        <v>-72</v>
      </c>
      <c r="K1797" s="40">
        <v>0</v>
      </c>
      <c r="L1797" s="40">
        <v>1</v>
      </c>
    </row>
    <row r="1798" spans="2:12" s="279" customFormat="1" outlineLevel="1" collapsed="1" x14ac:dyDescent="0.25">
      <c r="B1798" s="280"/>
      <c r="D1798" s="285"/>
      <c r="E1798" s="280"/>
      <c r="F1798" s="319" t="s">
        <v>1508</v>
      </c>
      <c r="G1798" s="290" t="s">
        <v>260</v>
      </c>
      <c r="H1798" s="291">
        <f>SUBTOTAL(9,H1409:H1797)</f>
        <v>452346.63999999908</v>
      </c>
      <c r="I1798" s="291">
        <f>SUBTOTAL(9,I1409:I1797)</f>
        <v>-135225.94999999987</v>
      </c>
      <c r="J1798" s="291">
        <f>SUBTOTAL(9,J1409:J1797)</f>
        <v>-309694.11999999918</v>
      </c>
      <c r="K1798" s="291">
        <f>SUBTOTAL(9,K1409:K1797)</f>
        <v>7426.5700000000052</v>
      </c>
      <c r="L1798" s="291">
        <f>SUBTOTAL(9,L1409:L1797)</f>
        <v>389</v>
      </c>
    </row>
    <row r="1799" spans="2:12" hidden="1" outlineLevel="2" x14ac:dyDescent="0.25">
      <c r="B1799" s="8">
        <v>1725490</v>
      </c>
      <c r="C1799" t="s">
        <v>1458</v>
      </c>
      <c r="D1799" s="281">
        <v>42060</v>
      </c>
      <c r="E1799" s="8">
        <v>793028</v>
      </c>
      <c r="F1799" s="13" t="s">
        <v>19</v>
      </c>
      <c r="G1799" s="284" t="s">
        <v>262</v>
      </c>
      <c r="H1799" s="40">
        <v>349.4</v>
      </c>
      <c r="I1799" s="40">
        <v>-50</v>
      </c>
      <c r="J1799" s="40">
        <v>-324.39999999999998</v>
      </c>
      <c r="K1799" s="40">
        <v>-25</v>
      </c>
      <c r="L1799" s="40">
        <v>1</v>
      </c>
    </row>
    <row r="1800" spans="2:12" hidden="1" outlineLevel="2" x14ac:dyDescent="0.25">
      <c r="B1800" s="8">
        <v>1725490</v>
      </c>
      <c r="C1800" t="s">
        <v>1458</v>
      </c>
      <c r="D1800" s="281">
        <v>42062</v>
      </c>
      <c r="E1800" s="8">
        <v>793028</v>
      </c>
      <c r="F1800" s="13" t="s">
        <v>19</v>
      </c>
      <c r="G1800" s="284" t="s">
        <v>262</v>
      </c>
      <c r="H1800" s="40">
        <v>349.4</v>
      </c>
      <c r="I1800" s="40">
        <v>-25</v>
      </c>
      <c r="J1800" s="40">
        <v>-324.39999999999998</v>
      </c>
      <c r="K1800" s="40">
        <v>0</v>
      </c>
      <c r="L1800" s="40">
        <v>1</v>
      </c>
    </row>
    <row r="1801" spans="2:12" hidden="1" outlineLevel="2" x14ac:dyDescent="0.25">
      <c r="B1801" s="8">
        <v>1728114</v>
      </c>
      <c r="C1801" t="s">
        <v>1460</v>
      </c>
      <c r="D1801" s="281">
        <v>42116</v>
      </c>
      <c r="E1801" s="8">
        <v>773137</v>
      </c>
      <c r="F1801" s="13" t="s">
        <v>19</v>
      </c>
      <c r="G1801" s="284" t="s">
        <v>262</v>
      </c>
      <c r="H1801" s="40">
        <v>1522</v>
      </c>
      <c r="I1801" s="40">
        <v>-443.63</v>
      </c>
      <c r="J1801" s="40">
        <v>-1078.3699999999999</v>
      </c>
      <c r="K1801" s="40">
        <v>0</v>
      </c>
      <c r="L1801" s="40">
        <v>1</v>
      </c>
    </row>
    <row r="1802" spans="2:12" hidden="1" outlineLevel="2" x14ac:dyDescent="0.25">
      <c r="B1802" s="8">
        <v>1728114</v>
      </c>
      <c r="C1802" t="s">
        <v>1460</v>
      </c>
      <c r="D1802" s="281">
        <v>42124</v>
      </c>
      <c r="E1802" s="8">
        <v>773137</v>
      </c>
      <c r="F1802" s="13" t="s">
        <v>19</v>
      </c>
      <c r="G1802" s="284" t="s">
        <v>262</v>
      </c>
      <c r="H1802" s="40">
        <v>10046.879999999999</v>
      </c>
      <c r="I1802" s="40">
        <v>-3549.99</v>
      </c>
      <c r="J1802" s="40">
        <v>-6496.89</v>
      </c>
      <c r="K1802" s="40">
        <v>0</v>
      </c>
      <c r="L1802" s="40">
        <v>1</v>
      </c>
    </row>
    <row r="1803" spans="2:12" hidden="1" outlineLevel="2" x14ac:dyDescent="0.25">
      <c r="B1803" s="8">
        <v>1728114</v>
      </c>
      <c r="C1803" t="s">
        <v>1460</v>
      </c>
      <c r="D1803" s="281">
        <v>42128</v>
      </c>
      <c r="E1803" s="8">
        <v>773137</v>
      </c>
      <c r="F1803" s="13" t="s">
        <v>19</v>
      </c>
      <c r="G1803" s="284" t="s">
        <v>262</v>
      </c>
      <c r="H1803" s="40">
        <v>1522</v>
      </c>
      <c r="I1803" s="40">
        <v>-443.63</v>
      </c>
      <c r="J1803" s="40">
        <v>-1078.3699999999999</v>
      </c>
      <c r="K1803" s="40">
        <v>0</v>
      </c>
      <c r="L1803" s="40">
        <v>1</v>
      </c>
    </row>
    <row r="1804" spans="2:12" hidden="1" outlineLevel="2" x14ac:dyDescent="0.25">
      <c r="B1804" s="8">
        <v>1719554</v>
      </c>
      <c r="C1804" t="s">
        <v>1454</v>
      </c>
      <c r="D1804" s="281">
        <v>42256</v>
      </c>
      <c r="E1804" s="8">
        <v>713595</v>
      </c>
      <c r="F1804" s="13" t="s">
        <v>19</v>
      </c>
      <c r="G1804" s="284" t="s">
        <v>262</v>
      </c>
      <c r="H1804" s="40">
        <v>2321.23</v>
      </c>
      <c r="I1804" s="40">
        <v>-100</v>
      </c>
      <c r="J1804" s="40">
        <v>-2221.23</v>
      </c>
      <c r="K1804" s="40">
        <v>0</v>
      </c>
      <c r="L1804" s="40">
        <v>1</v>
      </c>
    </row>
    <row r="1805" spans="2:12" s="279" customFormat="1" outlineLevel="1" collapsed="1" x14ac:dyDescent="0.25">
      <c r="B1805" s="280"/>
      <c r="D1805" s="285"/>
      <c r="E1805" s="280"/>
      <c r="F1805" s="319" t="s">
        <v>1509</v>
      </c>
      <c r="G1805" s="290" t="s">
        <v>262</v>
      </c>
      <c r="H1805" s="291">
        <f>SUBTOTAL(9,H1799:H1804)</f>
        <v>16110.91</v>
      </c>
      <c r="I1805" s="291">
        <f>SUBTOTAL(9,I1799:I1804)</f>
        <v>-4612.25</v>
      </c>
      <c r="J1805" s="291">
        <f>SUBTOTAL(9,J1799:J1804)</f>
        <v>-11523.66</v>
      </c>
      <c r="K1805" s="291">
        <f>SUBTOTAL(9,K1799:K1804)</f>
        <v>-25</v>
      </c>
      <c r="L1805" s="291">
        <f>SUBTOTAL(9,L1799:L1804)</f>
        <v>6</v>
      </c>
    </row>
    <row r="1806" spans="2:12" hidden="1" outlineLevel="2" x14ac:dyDescent="0.25">
      <c r="B1806" s="8">
        <v>67299</v>
      </c>
      <c r="C1806" t="s">
        <v>1347</v>
      </c>
      <c r="D1806" s="281">
        <v>42185</v>
      </c>
      <c r="E1806" s="8">
        <v>691366</v>
      </c>
      <c r="F1806" s="13" t="s">
        <v>241</v>
      </c>
      <c r="G1806" s="284" t="s">
        <v>269</v>
      </c>
      <c r="H1806" s="40">
        <v>1513.6</v>
      </c>
      <c r="I1806" s="40">
        <v>-384.95</v>
      </c>
      <c r="J1806" s="40">
        <v>-1125.6500000000001</v>
      </c>
      <c r="K1806" s="40">
        <v>3</v>
      </c>
      <c r="L1806" s="40">
        <v>1</v>
      </c>
    </row>
    <row r="1807" spans="2:12" hidden="1" outlineLevel="2" x14ac:dyDescent="0.25">
      <c r="B1807" s="8">
        <v>67299</v>
      </c>
      <c r="C1807" t="s">
        <v>1347</v>
      </c>
      <c r="D1807" s="281">
        <v>42195</v>
      </c>
      <c r="E1807" s="8">
        <v>691366</v>
      </c>
      <c r="F1807" s="13" t="s">
        <v>241</v>
      </c>
      <c r="G1807" s="284" t="s">
        <v>269</v>
      </c>
      <c r="H1807" s="40">
        <v>300</v>
      </c>
      <c r="I1807" s="40">
        <v>-225</v>
      </c>
      <c r="J1807" s="40">
        <v>-71.709999999999994</v>
      </c>
      <c r="K1807" s="40">
        <v>3.29</v>
      </c>
      <c r="L1807" s="40">
        <v>1</v>
      </c>
    </row>
    <row r="1808" spans="2:12" hidden="1" outlineLevel="2" x14ac:dyDescent="0.25">
      <c r="B1808" s="8">
        <v>67299</v>
      </c>
      <c r="C1808" t="s">
        <v>1347</v>
      </c>
      <c r="D1808" s="281">
        <v>42198</v>
      </c>
      <c r="E1808" s="8">
        <v>691366</v>
      </c>
      <c r="F1808" s="13" t="s">
        <v>241</v>
      </c>
      <c r="G1808" s="284" t="s">
        <v>269</v>
      </c>
      <c r="H1808" s="40">
        <v>443</v>
      </c>
      <c r="I1808" s="40">
        <v>-130.53</v>
      </c>
      <c r="J1808" s="40">
        <v>-309.18</v>
      </c>
      <c r="K1808" s="40">
        <v>3.29</v>
      </c>
      <c r="L1808" s="40">
        <v>1</v>
      </c>
    </row>
    <row r="1809" spans="2:12" hidden="1" outlineLevel="2" x14ac:dyDescent="0.25">
      <c r="B1809" s="8">
        <v>67299</v>
      </c>
      <c r="C1809" t="s">
        <v>1347</v>
      </c>
      <c r="D1809" s="281">
        <v>42201</v>
      </c>
      <c r="E1809" s="8">
        <v>691366</v>
      </c>
      <c r="F1809" s="13" t="s">
        <v>241</v>
      </c>
      <c r="G1809" s="284" t="s">
        <v>269</v>
      </c>
      <c r="H1809" s="40">
        <v>300</v>
      </c>
      <c r="I1809" s="40">
        <v>-225</v>
      </c>
      <c r="J1809" s="40">
        <v>-71.709999999999994</v>
      </c>
      <c r="K1809" s="40">
        <v>3.29</v>
      </c>
      <c r="L1809" s="40">
        <v>1</v>
      </c>
    </row>
    <row r="1810" spans="2:12" hidden="1" outlineLevel="2" x14ac:dyDescent="0.25">
      <c r="B1810" s="8">
        <v>67299</v>
      </c>
      <c r="C1810" t="s">
        <v>1347</v>
      </c>
      <c r="D1810" s="281">
        <v>42206</v>
      </c>
      <c r="E1810" s="8">
        <v>691366</v>
      </c>
      <c r="F1810" s="13" t="s">
        <v>241</v>
      </c>
      <c r="G1810" s="284" t="s">
        <v>269</v>
      </c>
      <c r="H1810" s="40">
        <v>443</v>
      </c>
      <c r="I1810" s="40">
        <v>-130.53</v>
      </c>
      <c r="J1810" s="40">
        <v>-309.18</v>
      </c>
      <c r="K1810" s="40">
        <v>3.29</v>
      </c>
      <c r="L1810" s="40">
        <v>1</v>
      </c>
    </row>
    <row r="1811" spans="2:12" hidden="1" outlineLevel="2" x14ac:dyDescent="0.25">
      <c r="B1811" s="8">
        <v>67299</v>
      </c>
      <c r="C1811" t="s">
        <v>1347</v>
      </c>
      <c r="D1811" s="281">
        <v>42208</v>
      </c>
      <c r="E1811" s="8">
        <v>691366</v>
      </c>
      <c r="F1811" s="13" t="s">
        <v>241</v>
      </c>
      <c r="G1811" s="284" t="s">
        <v>269</v>
      </c>
      <c r="H1811" s="40">
        <v>300</v>
      </c>
      <c r="I1811" s="40">
        <v>-225</v>
      </c>
      <c r="J1811" s="40">
        <v>-71.709999999999994</v>
      </c>
      <c r="K1811" s="40">
        <v>3.29</v>
      </c>
      <c r="L1811" s="40">
        <v>1</v>
      </c>
    </row>
    <row r="1812" spans="2:12" hidden="1" outlineLevel="2" x14ac:dyDescent="0.25">
      <c r="B1812" s="8">
        <v>67299</v>
      </c>
      <c r="C1812" t="s">
        <v>1347</v>
      </c>
      <c r="D1812" s="281">
        <v>42212</v>
      </c>
      <c r="E1812" s="8">
        <v>691366</v>
      </c>
      <c r="F1812" s="13" t="s">
        <v>241</v>
      </c>
      <c r="G1812" s="284" t="s">
        <v>269</v>
      </c>
      <c r="H1812" s="40">
        <v>443</v>
      </c>
      <c r="I1812" s="40">
        <v>-130.53</v>
      </c>
      <c r="J1812" s="40">
        <v>-309.18</v>
      </c>
      <c r="K1812" s="40">
        <v>3.29</v>
      </c>
      <c r="L1812" s="40">
        <v>1</v>
      </c>
    </row>
    <row r="1813" spans="2:12" hidden="1" outlineLevel="2" x14ac:dyDescent="0.25">
      <c r="B1813" s="8">
        <v>67299</v>
      </c>
      <c r="C1813" t="s">
        <v>1347</v>
      </c>
      <c r="D1813" s="281">
        <v>42222</v>
      </c>
      <c r="E1813" s="8">
        <v>691366</v>
      </c>
      <c r="F1813" s="13" t="s">
        <v>241</v>
      </c>
      <c r="G1813" s="284" t="s">
        <v>269</v>
      </c>
      <c r="H1813" s="40">
        <v>443</v>
      </c>
      <c r="I1813" s="40">
        <v>-130.53</v>
      </c>
      <c r="J1813" s="40">
        <v>-309.18</v>
      </c>
      <c r="K1813" s="40">
        <v>3.29</v>
      </c>
      <c r="L1813" s="40">
        <v>1</v>
      </c>
    </row>
    <row r="1814" spans="2:12" hidden="1" outlineLevel="2" x14ac:dyDescent="0.25">
      <c r="B1814" s="8">
        <v>67299</v>
      </c>
      <c r="C1814" t="s">
        <v>1347</v>
      </c>
      <c r="D1814" s="281">
        <v>42226</v>
      </c>
      <c r="E1814" s="8">
        <v>691366</v>
      </c>
      <c r="F1814" s="13" t="s">
        <v>241</v>
      </c>
      <c r="G1814" s="284" t="s">
        <v>269</v>
      </c>
      <c r="H1814" s="40">
        <v>2012</v>
      </c>
      <c r="I1814" s="40">
        <v>-772.91</v>
      </c>
      <c r="J1814" s="40">
        <v>-1235.8</v>
      </c>
      <c r="K1814" s="40">
        <v>3.29</v>
      </c>
      <c r="L1814" s="40">
        <v>1</v>
      </c>
    </row>
    <row r="1815" spans="2:12" hidden="1" outlineLevel="2" x14ac:dyDescent="0.25">
      <c r="B1815" s="8">
        <v>67299</v>
      </c>
      <c r="C1815" t="s">
        <v>1347</v>
      </c>
      <c r="D1815" s="281">
        <v>42228</v>
      </c>
      <c r="E1815" s="8">
        <v>691366</v>
      </c>
      <c r="F1815" s="13" t="s">
        <v>241</v>
      </c>
      <c r="G1815" s="284" t="s">
        <v>269</v>
      </c>
      <c r="H1815" s="40">
        <v>443</v>
      </c>
      <c r="I1815" s="40">
        <v>-130.53</v>
      </c>
      <c r="J1815" s="40">
        <v>-309.18</v>
      </c>
      <c r="K1815" s="40">
        <v>3.29</v>
      </c>
      <c r="L1815" s="40">
        <v>1</v>
      </c>
    </row>
    <row r="1816" spans="2:12" hidden="1" outlineLevel="2" x14ac:dyDescent="0.25">
      <c r="B1816" s="8">
        <v>67299</v>
      </c>
      <c r="C1816" t="s">
        <v>1347</v>
      </c>
      <c r="D1816" s="281">
        <v>42229</v>
      </c>
      <c r="E1816" s="8">
        <v>691366</v>
      </c>
      <c r="F1816" s="13" t="s">
        <v>241</v>
      </c>
      <c r="G1816" s="284" t="s">
        <v>269</v>
      </c>
      <c r="H1816" s="40">
        <v>636.20000000000005</v>
      </c>
      <c r="I1816" s="40">
        <v>-130.53</v>
      </c>
      <c r="J1816" s="40">
        <v>-502.38</v>
      </c>
      <c r="K1816" s="40">
        <v>3.29</v>
      </c>
      <c r="L1816" s="40">
        <v>1</v>
      </c>
    </row>
    <row r="1817" spans="2:12" hidden="1" outlineLevel="2" x14ac:dyDescent="0.25">
      <c r="B1817" s="8">
        <v>67299</v>
      </c>
      <c r="C1817" t="s">
        <v>1347</v>
      </c>
      <c r="D1817" s="281">
        <v>42236</v>
      </c>
      <c r="E1817" s="8">
        <v>691366</v>
      </c>
      <c r="F1817" s="13" t="s">
        <v>241</v>
      </c>
      <c r="G1817" s="284" t="s">
        <v>269</v>
      </c>
      <c r="H1817" s="40">
        <v>443</v>
      </c>
      <c r="I1817" s="40">
        <v>-130.53</v>
      </c>
      <c r="J1817" s="40">
        <v>-309.18</v>
      </c>
      <c r="K1817" s="40">
        <v>3.29</v>
      </c>
      <c r="L1817" s="40">
        <v>1</v>
      </c>
    </row>
    <row r="1818" spans="2:12" hidden="1" outlineLevel="2" x14ac:dyDescent="0.25">
      <c r="B1818" s="8">
        <v>67299</v>
      </c>
      <c r="C1818" t="s">
        <v>1347</v>
      </c>
      <c r="D1818" s="281">
        <v>42242</v>
      </c>
      <c r="E1818" s="8">
        <v>691366</v>
      </c>
      <c r="F1818" s="13" t="s">
        <v>241</v>
      </c>
      <c r="G1818" s="284" t="s">
        <v>269</v>
      </c>
      <c r="H1818" s="40">
        <v>743</v>
      </c>
      <c r="I1818" s="40">
        <v>-358.53</v>
      </c>
      <c r="J1818" s="40">
        <v>-381.18</v>
      </c>
      <c r="K1818" s="40">
        <v>3.29</v>
      </c>
      <c r="L1818" s="40">
        <v>1</v>
      </c>
    </row>
    <row r="1819" spans="2:12" hidden="1" outlineLevel="2" x14ac:dyDescent="0.25">
      <c r="B1819" s="8">
        <v>67299</v>
      </c>
      <c r="C1819" t="s">
        <v>1347</v>
      </c>
      <c r="D1819" s="281">
        <v>42243</v>
      </c>
      <c r="E1819" s="8">
        <v>691366</v>
      </c>
      <c r="F1819" s="13" t="s">
        <v>241</v>
      </c>
      <c r="G1819" s="284" t="s">
        <v>269</v>
      </c>
      <c r="H1819" s="40">
        <v>300</v>
      </c>
      <c r="I1819" s="40">
        <v>-225</v>
      </c>
      <c r="J1819" s="40">
        <v>-71.709999999999994</v>
      </c>
      <c r="K1819" s="40">
        <v>3.29</v>
      </c>
      <c r="L1819" s="40">
        <v>1</v>
      </c>
    </row>
    <row r="1820" spans="2:12" hidden="1" outlineLevel="2" x14ac:dyDescent="0.25">
      <c r="B1820" s="8">
        <v>365495</v>
      </c>
      <c r="C1820" t="s">
        <v>1361</v>
      </c>
      <c r="D1820" s="281">
        <v>42331</v>
      </c>
      <c r="E1820" s="8">
        <v>653826</v>
      </c>
      <c r="F1820" s="13" t="s">
        <v>241</v>
      </c>
      <c r="G1820" s="284" t="s">
        <v>269</v>
      </c>
      <c r="H1820" s="40">
        <v>636.20000000000005</v>
      </c>
      <c r="I1820" s="40">
        <v>-132.99</v>
      </c>
      <c r="J1820" s="40">
        <v>0</v>
      </c>
      <c r="K1820" s="40">
        <v>503.21</v>
      </c>
      <c r="L1820" s="40">
        <v>1</v>
      </c>
    </row>
    <row r="1821" spans="2:12" hidden="1" outlineLevel="2" x14ac:dyDescent="0.25">
      <c r="B1821" s="8">
        <v>365495</v>
      </c>
      <c r="C1821" t="s">
        <v>1361</v>
      </c>
      <c r="D1821" s="281">
        <v>42339</v>
      </c>
      <c r="E1821" s="8">
        <v>653826</v>
      </c>
      <c r="F1821" s="13" t="s">
        <v>241</v>
      </c>
      <c r="G1821" s="284" t="s">
        <v>269</v>
      </c>
      <c r="H1821" s="40">
        <v>300</v>
      </c>
      <c r="I1821" s="40">
        <v>-117.66</v>
      </c>
      <c r="J1821" s="40">
        <v>-182.34</v>
      </c>
      <c r="K1821" s="40">
        <v>0</v>
      </c>
      <c r="L1821" s="40">
        <v>1</v>
      </c>
    </row>
    <row r="1822" spans="2:12" hidden="1" outlineLevel="2" x14ac:dyDescent="0.25">
      <c r="B1822" s="8">
        <v>365495</v>
      </c>
      <c r="C1822" t="s">
        <v>1361</v>
      </c>
      <c r="D1822" s="281">
        <v>42340</v>
      </c>
      <c r="E1822" s="8">
        <v>653826</v>
      </c>
      <c r="F1822" s="13" t="s">
        <v>241</v>
      </c>
      <c r="G1822" s="284" t="s">
        <v>269</v>
      </c>
      <c r="H1822" s="40">
        <v>300</v>
      </c>
      <c r="I1822" s="40">
        <v>-117.66</v>
      </c>
      <c r="J1822" s="40">
        <v>-182.34</v>
      </c>
      <c r="K1822" s="40">
        <v>0</v>
      </c>
      <c r="L1822" s="40">
        <v>1</v>
      </c>
    </row>
    <row r="1823" spans="2:12" hidden="1" outlineLevel="2" x14ac:dyDescent="0.25">
      <c r="B1823" s="8">
        <v>365495</v>
      </c>
      <c r="C1823" t="s">
        <v>1361</v>
      </c>
      <c r="D1823" s="281">
        <v>42341</v>
      </c>
      <c r="E1823" s="8">
        <v>653826</v>
      </c>
      <c r="F1823" s="13" t="s">
        <v>241</v>
      </c>
      <c r="G1823" s="284" t="s">
        <v>269</v>
      </c>
      <c r="H1823" s="40">
        <v>743</v>
      </c>
      <c r="I1823" s="40">
        <v>-250.65</v>
      </c>
      <c r="J1823" s="40">
        <v>-492.35</v>
      </c>
      <c r="K1823" s="40">
        <v>0</v>
      </c>
      <c r="L1823" s="40">
        <v>1</v>
      </c>
    </row>
    <row r="1824" spans="2:12" hidden="1" outlineLevel="2" x14ac:dyDescent="0.25">
      <c r="B1824" s="8">
        <v>365495</v>
      </c>
      <c r="C1824" t="s">
        <v>1361</v>
      </c>
      <c r="D1824" s="281">
        <v>42342</v>
      </c>
      <c r="E1824" s="8">
        <v>653826</v>
      </c>
      <c r="F1824" s="13" t="s">
        <v>241</v>
      </c>
      <c r="G1824" s="284" t="s">
        <v>269</v>
      </c>
      <c r="H1824" s="40">
        <v>300</v>
      </c>
      <c r="I1824" s="40">
        <v>-117.66</v>
      </c>
      <c r="J1824" s="40">
        <v>-182.34</v>
      </c>
      <c r="K1824" s="40">
        <v>0</v>
      </c>
      <c r="L1824" s="40">
        <v>1</v>
      </c>
    </row>
    <row r="1825" spans="2:12" hidden="1" outlineLevel="2" x14ac:dyDescent="0.25">
      <c r="B1825" s="8">
        <v>365495</v>
      </c>
      <c r="C1825" t="s">
        <v>1361</v>
      </c>
      <c r="D1825" s="281">
        <v>42345</v>
      </c>
      <c r="E1825" s="8">
        <v>653826</v>
      </c>
      <c r="F1825" s="13" t="s">
        <v>241</v>
      </c>
      <c r="G1825" s="284" t="s">
        <v>269</v>
      </c>
      <c r="H1825" s="40">
        <v>300</v>
      </c>
      <c r="I1825" s="40">
        <v>-117.66</v>
      </c>
      <c r="J1825" s="40">
        <v>-182.34</v>
      </c>
      <c r="K1825" s="40">
        <v>0</v>
      </c>
      <c r="L1825" s="40">
        <v>1</v>
      </c>
    </row>
    <row r="1826" spans="2:12" hidden="1" outlineLevel="2" x14ac:dyDescent="0.25">
      <c r="B1826" s="8">
        <v>365495</v>
      </c>
      <c r="C1826" t="s">
        <v>1361</v>
      </c>
      <c r="D1826" s="281">
        <v>42346</v>
      </c>
      <c r="E1826" s="8">
        <v>653826</v>
      </c>
      <c r="F1826" s="13" t="s">
        <v>241</v>
      </c>
      <c r="G1826" s="284" t="s">
        <v>269</v>
      </c>
      <c r="H1826" s="40">
        <v>392.6</v>
      </c>
      <c r="I1826" s="40">
        <v>-117.66</v>
      </c>
      <c r="J1826" s="40">
        <v>-274.94</v>
      </c>
      <c r="K1826" s="40">
        <v>0</v>
      </c>
      <c r="L1826" s="40">
        <v>1</v>
      </c>
    </row>
    <row r="1827" spans="2:12" hidden="1" outlineLevel="2" x14ac:dyDescent="0.25">
      <c r="B1827" s="8">
        <v>365495</v>
      </c>
      <c r="C1827" t="s">
        <v>1361</v>
      </c>
      <c r="D1827" s="281">
        <v>42347</v>
      </c>
      <c r="E1827" s="8">
        <v>653826</v>
      </c>
      <c r="F1827" s="13" t="s">
        <v>241</v>
      </c>
      <c r="G1827" s="284" t="s">
        <v>269</v>
      </c>
      <c r="H1827" s="40">
        <v>300</v>
      </c>
      <c r="I1827" s="40">
        <v>-117.66</v>
      </c>
      <c r="J1827" s="40">
        <v>-182.34</v>
      </c>
      <c r="K1827" s="40">
        <v>0</v>
      </c>
      <c r="L1827" s="40">
        <v>1</v>
      </c>
    </row>
    <row r="1828" spans="2:12" hidden="1" outlineLevel="2" x14ac:dyDescent="0.25">
      <c r="B1828" s="8">
        <v>365495</v>
      </c>
      <c r="C1828" t="s">
        <v>1361</v>
      </c>
      <c r="D1828" s="281">
        <v>42348</v>
      </c>
      <c r="E1828" s="8">
        <v>653826</v>
      </c>
      <c r="F1828" s="13" t="s">
        <v>241</v>
      </c>
      <c r="G1828" s="284" t="s">
        <v>269</v>
      </c>
      <c r="H1828" s="40">
        <v>743</v>
      </c>
      <c r="I1828" s="40">
        <v>-250.65</v>
      </c>
      <c r="J1828" s="40">
        <v>-492.35</v>
      </c>
      <c r="K1828" s="40">
        <v>0</v>
      </c>
      <c r="L1828" s="40">
        <v>1</v>
      </c>
    </row>
    <row r="1829" spans="2:12" hidden="1" outlineLevel="2" x14ac:dyDescent="0.25">
      <c r="B1829" s="8">
        <v>365495</v>
      </c>
      <c r="C1829" t="s">
        <v>1361</v>
      </c>
      <c r="D1829" s="281">
        <v>42349</v>
      </c>
      <c r="E1829" s="8">
        <v>653826</v>
      </c>
      <c r="F1829" s="13" t="s">
        <v>241</v>
      </c>
      <c r="G1829" s="284" t="s">
        <v>269</v>
      </c>
      <c r="H1829" s="40">
        <v>300</v>
      </c>
      <c r="I1829" s="40">
        <v>-117.66</v>
      </c>
      <c r="J1829" s="40">
        <v>-182.34</v>
      </c>
      <c r="K1829" s="40">
        <v>0</v>
      </c>
      <c r="L1829" s="40">
        <v>1</v>
      </c>
    </row>
    <row r="1830" spans="2:12" hidden="1" outlineLevel="2" x14ac:dyDescent="0.25">
      <c r="B1830" s="8">
        <v>365495</v>
      </c>
      <c r="C1830" t="s">
        <v>1361</v>
      </c>
      <c r="D1830" s="281">
        <v>42353</v>
      </c>
      <c r="E1830" s="8">
        <v>653826</v>
      </c>
      <c r="F1830" s="13" t="s">
        <v>241</v>
      </c>
      <c r="G1830" s="284" t="s">
        <v>269</v>
      </c>
      <c r="H1830" s="40">
        <v>300</v>
      </c>
      <c r="I1830" s="40">
        <v>-117.66</v>
      </c>
      <c r="J1830" s="40">
        <v>-182.34</v>
      </c>
      <c r="K1830" s="40">
        <v>0</v>
      </c>
      <c r="L1830" s="40">
        <v>1</v>
      </c>
    </row>
    <row r="1831" spans="2:12" hidden="1" outlineLevel="2" x14ac:dyDescent="0.25">
      <c r="B1831" s="8">
        <v>365495</v>
      </c>
      <c r="C1831" t="s">
        <v>1361</v>
      </c>
      <c r="D1831" s="281">
        <v>42354</v>
      </c>
      <c r="E1831" s="8">
        <v>653826</v>
      </c>
      <c r="F1831" s="13" t="s">
        <v>241</v>
      </c>
      <c r="G1831" s="284" t="s">
        <v>269</v>
      </c>
      <c r="H1831" s="40">
        <v>392.6</v>
      </c>
      <c r="I1831" s="40">
        <v>-117.66</v>
      </c>
      <c r="J1831" s="40">
        <v>-274.94</v>
      </c>
      <c r="K1831" s="40">
        <v>0</v>
      </c>
      <c r="L1831" s="40">
        <v>1</v>
      </c>
    </row>
    <row r="1832" spans="2:12" hidden="1" outlineLevel="2" x14ac:dyDescent="0.25">
      <c r="B1832" s="8">
        <v>365495</v>
      </c>
      <c r="C1832" t="s">
        <v>1361</v>
      </c>
      <c r="D1832" s="281">
        <v>42356</v>
      </c>
      <c r="E1832" s="8">
        <v>653826</v>
      </c>
      <c r="F1832" s="13" t="s">
        <v>241</v>
      </c>
      <c r="G1832" s="284" t="s">
        <v>269</v>
      </c>
      <c r="H1832" s="40">
        <v>300</v>
      </c>
      <c r="I1832" s="40">
        <v>-117.66</v>
      </c>
      <c r="J1832" s="40">
        <v>-182.34</v>
      </c>
      <c r="K1832" s="40">
        <v>0</v>
      </c>
      <c r="L1832" s="40">
        <v>1</v>
      </c>
    </row>
    <row r="1833" spans="2:12" hidden="1" outlineLevel="2" x14ac:dyDescent="0.25">
      <c r="B1833" s="8">
        <v>365495</v>
      </c>
      <c r="C1833" t="s">
        <v>1361</v>
      </c>
      <c r="D1833" s="281">
        <v>42359</v>
      </c>
      <c r="E1833" s="8">
        <v>653826</v>
      </c>
      <c r="F1833" s="13" t="s">
        <v>241</v>
      </c>
      <c r="G1833" s="284" t="s">
        <v>269</v>
      </c>
      <c r="H1833" s="40">
        <v>300</v>
      </c>
      <c r="I1833" s="40">
        <v>-117.66</v>
      </c>
      <c r="J1833" s="40">
        <v>-182.34</v>
      </c>
      <c r="K1833" s="40">
        <v>0</v>
      </c>
      <c r="L1833" s="40">
        <v>1</v>
      </c>
    </row>
    <row r="1834" spans="2:12" hidden="1" outlineLevel="2" x14ac:dyDescent="0.25">
      <c r="B1834" s="8">
        <v>365495</v>
      </c>
      <c r="C1834" t="s">
        <v>1361</v>
      </c>
      <c r="D1834" s="281">
        <v>42360</v>
      </c>
      <c r="E1834" s="8">
        <v>653826</v>
      </c>
      <c r="F1834" s="13" t="s">
        <v>241</v>
      </c>
      <c r="G1834" s="284" t="s">
        <v>269</v>
      </c>
      <c r="H1834" s="40">
        <v>743</v>
      </c>
      <c r="I1834" s="40">
        <v>-250.65</v>
      </c>
      <c r="J1834" s="40">
        <v>-492.35</v>
      </c>
      <c r="K1834" s="40">
        <v>0</v>
      </c>
      <c r="L1834" s="40">
        <v>1</v>
      </c>
    </row>
    <row r="1835" spans="2:12" hidden="1" outlineLevel="2" x14ac:dyDescent="0.25">
      <c r="B1835" s="8">
        <v>365495</v>
      </c>
      <c r="C1835" t="s">
        <v>1361</v>
      </c>
      <c r="D1835" s="281">
        <v>42361</v>
      </c>
      <c r="E1835" s="8">
        <v>653826</v>
      </c>
      <c r="F1835" s="13" t="s">
        <v>241</v>
      </c>
      <c r="G1835" s="284" t="s">
        <v>269</v>
      </c>
      <c r="H1835" s="40">
        <v>392.6</v>
      </c>
      <c r="I1835" s="40">
        <v>-117.66</v>
      </c>
      <c r="J1835" s="40">
        <v>-274.94</v>
      </c>
      <c r="K1835" s="40">
        <v>0</v>
      </c>
      <c r="L1835" s="40">
        <v>1</v>
      </c>
    </row>
    <row r="1836" spans="2:12" hidden="1" outlineLevel="2" x14ac:dyDescent="0.25">
      <c r="B1836" s="8">
        <v>365495</v>
      </c>
      <c r="C1836" t="s">
        <v>1361</v>
      </c>
      <c r="D1836" s="281">
        <v>42362</v>
      </c>
      <c r="E1836" s="8">
        <v>653826</v>
      </c>
      <c r="F1836" s="13" t="s">
        <v>241</v>
      </c>
      <c r="G1836" s="284" t="s">
        <v>269</v>
      </c>
      <c r="H1836" s="40">
        <v>300</v>
      </c>
      <c r="I1836" s="40">
        <v>-117.66</v>
      </c>
      <c r="J1836" s="40">
        <v>-182.34</v>
      </c>
      <c r="K1836" s="40">
        <v>0</v>
      </c>
      <c r="L1836" s="40">
        <v>1</v>
      </c>
    </row>
    <row r="1837" spans="2:12" hidden="1" outlineLevel="2" x14ac:dyDescent="0.25">
      <c r="B1837" s="8">
        <v>365495</v>
      </c>
      <c r="C1837" t="s">
        <v>1361</v>
      </c>
      <c r="D1837" s="281">
        <v>42366</v>
      </c>
      <c r="E1837" s="8">
        <v>653826</v>
      </c>
      <c r="F1837" s="13" t="s">
        <v>241</v>
      </c>
      <c r="G1837" s="284" t="s">
        <v>269</v>
      </c>
      <c r="H1837" s="40">
        <v>300</v>
      </c>
      <c r="I1837" s="40">
        <v>-117.66</v>
      </c>
      <c r="J1837" s="40">
        <v>-182.34</v>
      </c>
      <c r="K1837" s="40">
        <v>0</v>
      </c>
      <c r="L1837" s="40">
        <v>1</v>
      </c>
    </row>
    <row r="1838" spans="2:12" s="279" customFormat="1" outlineLevel="1" collapsed="1" x14ac:dyDescent="0.25">
      <c r="B1838" s="280"/>
      <c r="D1838" s="285"/>
      <c r="E1838" s="280"/>
      <c r="F1838" s="319" t="s">
        <v>1510</v>
      </c>
      <c r="G1838" s="290" t="s">
        <v>269</v>
      </c>
      <c r="H1838" s="291">
        <f>SUBTOTAL(9,H1806:H1837)</f>
        <v>16105.800000000001</v>
      </c>
      <c r="I1838" s="291">
        <f>SUBTOTAL(9,I1806:I1837)</f>
        <v>-5862.2799999999979</v>
      </c>
      <c r="J1838" s="291">
        <f>SUBTOTAL(9,J1806:J1837)</f>
        <v>-9694.5400000000045</v>
      </c>
      <c r="K1838" s="291">
        <f>SUBTOTAL(9,K1806:K1837)</f>
        <v>548.98</v>
      </c>
      <c r="L1838" s="291">
        <f>SUBTOTAL(9,L1806:L1837)</f>
        <v>32</v>
      </c>
    </row>
    <row r="1839" spans="2:12" hidden="1" outlineLevel="2" x14ac:dyDescent="0.25">
      <c r="B1839" s="8">
        <v>1535523</v>
      </c>
      <c r="C1839" t="s">
        <v>1425</v>
      </c>
      <c r="D1839" s="281">
        <v>42270</v>
      </c>
      <c r="E1839" s="8">
        <v>621979</v>
      </c>
      <c r="F1839" s="13" t="s">
        <v>249</v>
      </c>
      <c r="G1839" s="284" t="s">
        <v>284</v>
      </c>
      <c r="H1839" s="40">
        <v>1738.03</v>
      </c>
      <c r="I1839" s="40">
        <v>-623.82000000000005</v>
      </c>
      <c r="J1839" s="40">
        <v>-1114.21</v>
      </c>
      <c r="K1839" s="40">
        <v>0</v>
      </c>
      <c r="L1839" s="40">
        <v>1</v>
      </c>
    </row>
    <row r="1840" spans="2:12" hidden="1" outlineLevel="2" x14ac:dyDescent="0.25">
      <c r="B1840" s="8">
        <v>1535523</v>
      </c>
      <c r="C1840" t="s">
        <v>1425</v>
      </c>
      <c r="D1840" s="281">
        <v>42278</v>
      </c>
      <c r="E1840" s="8">
        <v>621979</v>
      </c>
      <c r="F1840" s="13" t="s">
        <v>249</v>
      </c>
      <c r="G1840" s="284" t="s">
        <v>284</v>
      </c>
      <c r="H1840" s="40">
        <v>6911.8</v>
      </c>
      <c r="I1840" s="40">
        <v>-3299</v>
      </c>
      <c r="J1840" s="40">
        <v>-3572.8</v>
      </c>
      <c r="K1840" s="40">
        <v>40</v>
      </c>
      <c r="L1840" s="40">
        <v>1</v>
      </c>
    </row>
    <row r="1841" spans="2:12" hidden="1" outlineLevel="2" x14ac:dyDescent="0.25">
      <c r="B1841" s="8">
        <v>1535523</v>
      </c>
      <c r="C1841" t="s">
        <v>1425</v>
      </c>
      <c r="D1841" s="281">
        <v>42282</v>
      </c>
      <c r="E1841" s="8">
        <v>621979</v>
      </c>
      <c r="F1841" s="13" t="s">
        <v>249</v>
      </c>
      <c r="G1841" s="284" t="s">
        <v>284</v>
      </c>
      <c r="H1841" s="40">
        <v>636.20000000000005</v>
      </c>
      <c r="I1841" s="40">
        <v>-133.79</v>
      </c>
      <c r="J1841" s="40">
        <v>-502.41</v>
      </c>
      <c r="K1841" s="40">
        <v>0</v>
      </c>
      <c r="L1841" s="40">
        <v>1</v>
      </c>
    </row>
    <row r="1842" spans="2:12" hidden="1" outlineLevel="2" x14ac:dyDescent="0.25">
      <c r="B1842" s="8">
        <v>1535523</v>
      </c>
      <c r="C1842" t="s">
        <v>1425</v>
      </c>
      <c r="D1842" s="281">
        <v>42285</v>
      </c>
      <c r="E1842" s="8">
        <v>621979</v>
      </c>
      <c r="F1842" s="13" t="s">
        <v>249</v>
      </c>
      <c r="G1842" s="284" t="s">
        <v>284</v>
      </c>
      <c r="H1842" s="40">
        <v>300</v>
      </c>
      <c r="I1842" s="40">
        <v>-227.88</v>
      </c>
      <c r="J1842" s="40">
        <v>-72.12</v>
      </c>
      <c r="K1842" s="40">
        <v>0</v>
      </c>
      <c r="L1842" s="40">
        <v>1</v>
      </c>
    </row>
    <row r="1843" spans="2:12" hidden="1" outlineLevel="2" x14ac:dyDescent="0.25">
      <c r="B1843" s="8">
        <v>1535523</v>
      </c>
      <c r="C1843" t="s">
        <v>1425</v>
      </c>
      <c r="D1843" s="281">
        <v>42286</v>
      </c>
      <c r="E1843" s="8">
        <v>621979</v>
      </c>
      <c r="F1843" s="13" t="s">
        <v>249</v>
      </c>
      <c r="G1843" s="284" t="s">
        <v>284</v>
      </c>
      <c r="H1843" s="40">
        <v>300</v>
      </c>
      <c r="I1843" s="40">
        <v>-227.88</v>
      </c>
      <c r="J1843" s="40">
        <v>-72.12</v>
      </c>
      <c r="K1843" s="40">
        <v>0</v>
      </c>
      <c r="L1843" s="40">
        <v>1</v>
      </c>
    </row>
    <row r="1844" spans="2:12" hidden="1" outlineLevel="2" x14ac:dyDescent="0.25">
      <c r="B1844" s="8">
        <v>1535523</v>
      </c>
      <c r="C1844" t="s">
        <v>1425</v>
      </c>
      <c r="D1844" s="281">
        <v>42289</v>
      </c>
      <c r="E1844" s="8">
        <v>621979</v>
      </c>
      <c r="F1844" s="13" t="s">
        <v>249</v>
      </c>
      <c r="G1844" s="284" t="s">
        <v>284</v>
      </c>
      <c r="H1844" s="40">
        <v>300</v>
      </c>
      <c r="I1844" s="40">
        <v>-227.88</v>
      </c>
      <c r="J1844" s="40">
        <v>-72.12</v>
      </c>
      <c r="K1844" s="40">
        <v>0</v>
      </c>
      <c r="L1844" s="40">
        <v>1</v>
      </c>
    </row>
    <row r="1845" spans="2:12" hidden="1" outlineLevel="2" x14ac:dyDescent="0.25">
      <c r="B1845" s="8">
        <v>1535523</v>
      </c>
      <c r="C1845" t="s">
        <v>1425</v>
      </c>
      <c r="D1845" s="281">
        <v>42290</v>
      </c>
      <c r="E1845" s="8">
        <v>621979</v>
      </c>
      <c r="F1845" s="13" t="s">
        <v>249</v>
      </c>
      <c r="G1845" s="284" t="s">
        <v>284</v>
      </c>
      <c r="H1845" s="40">
        <v>835.6</v>
      </c>
      <c r="I1845" s="40">
        <v>-360.87</v>
      </c>
      <c r="J1845" s="40">
        <v>-474.73</v>
      </c>
      <c r="K1845" s="40">
        <v>0</v>
      </c>
      <c r="L1845" s="40">
        <v>1</v>
      </c>
    </row>
    <row r="1846" spans="2:12" hidden="1" outlineLevel="2" x14ac:dyDescent="0.25">
      <c r="B1846" s="8">
        <v>1535523</v>
      </c>
      <c r="C1846" t="s">
        <v>1425</v>
      </c>
      <c r="D1846" s="281">
        <v>42291</v>
      </c>
      <c r="E1846" s="8">
        <v>621979</v>
      </c>
      <c r="F1846" s="13" t="s">
        <v>249</v>
      </c>
      <c r="G1846" s="284" t="s">
        <v>284</v>
      </c>
      <c r="H1846" s="40">
        <v>300</v>
      </c>
      <c r="I1846" s="40">
        <v>-204.19</v>
      </c>
      <c r="J1846" s="40">
        <v>-72.12</v>
      </c>
      <c r="K1846" s="40">
        <v>23.69</v>
      </c>
      <c r="L1846" s="40">
        <v>1</v>
      </c>
    </row>
    <row r="1847" spans="2:12" hidden="1" outlineLevel="2" x14ac:dyDescent="0.25">
      <c r="B1847" s="8">
        <v>1535523</v>
      </c>
      <c r="C1847" t="s">
        <v>1425</v>
      </c>
      <c r="D1847" s="281">
        <v>42292</v>
      </c>
      <c r="E1847" s="8">
        <v>621979</v>
      </c>
      <c r="F1847" s="13" t="s">
        <v>249</v>
      </c>
      <c r="G1847" s="284" t="s">
        <v>284</v>
      </c>
      <c r="H1847" s="40">
        <v>300</v>
      </c>
      <c r="I1847" s="40">
        <v>-227.88</v>
      </c>
      <c r="J1847" s="40">
        <v>-72.12</v>
      </c>
      <c r="K1847" s="40">
        <v>0</v>
      </c>
      <c r="L1847" s="40">
        <v>1</v>
      </c>
    </row>
    <row r="1848" spans="2:12" hidden="1" outlineLevel="2" x14ac:dyDescent="0.25">
      <c r="B1848" s="8">
        <v>1535523</v>
      </c>
      <c r="C1848" t="s">
        <v>1425</v>
      </c>
      <c r="D1848" s="281">
        <v>42293</v>
      </c>
      <c r="E1848" s="8">
        <v>621979</v>
      </c>
      <c r="F1848" s="13" t="s">
        <v>249</v>
      </c>
      <c r="G1848" s="284" t="s">
        <v>284</v>
      </c>
      <c r="H1848" s="40">
        <v>300</v>
      </c>
      <c r="I1848" s="40">
        <v>-227.88</v>
      </c>
      <c r="J1848" s="40">
        <v>-72.12</v>
      </c>
      <c r="K1848" s="40">
        <v>0</v>
      </c>
      <c r="L1848" s="40">
        <v>1</v>
      </c>
    </row>
    <row r="1849" spans="2:12" hidden="1" outlineLevel="2" x14ac:dyDescent="0.25">
      <c r="B1849" s="8">
        <v>1535523</v>
      </c>
      <c r="C1849" t="s">
        <v>1425</v>
      </c>
      <c r="D1849" s="281">
        <v>42297</v>
      </c>
      <c r="E1849" s="8">
        <v>621979</v>
      </c>
      <c r="F1849" s="13" t="s">
        <v>249</v>
      </c>
      <c r="G1849" s="284" t="s">
        <v>284</v>
      </c>
      <c r="H1849" s="40">
        <v>392.6</v>
      </c>
      <c r="I1849" s="40">
        <v>-187.88</v>
      </c>
      <c r="J1849" s="40">
        <v>-164.72</v>
      </c>
      <c r="K1849" s="40">
        <v>40</v>
      </c>
      <c r="L1849" s="40">
        <v>1</v>
      </c>
    </row>
    <row r="1850" spans="2:12" hidden="1" outlineLevel="2" x14ac:dyDescent="0.25">
      <c r="B1850" s="8">
        <v>1535523</v>
      </c>
      <c r="C1850" t="s">
        <v>1425</v>
      </c>
      <c r="D1850" s="281">
        <v>42298</v>
      </c>
      <c r="E1850" s="8">
        <v>621979</v>
      </c>
      <c r="F1850" s="13" t="s">
        <v>249</v>
      </c>
      <c r="G1850" s="284" t="s">
        <v>284</v>
      </c>
      <c r="H1850" s="40">
        <v>743</v>
      </c>
      <c r="I1850" s="40">
        <v>-320.87</v>
      </c>
      <c r="J1850" s="40">
        <v>-382.13</v>
      </c>
      <c r="K1850" s="40">
        <v>40</v>
      </c>
      <c r="L1850" s="40">
        <v>1</v>
      </c>
    </row>
    <row r="1851" spans="2:12" hidden="1" outlineLevel="2" x14ac:dyDescent="0.25">
      <c r="B1851" s="8">
        <v>1535523</v>
      </c>
      <c r="C1851" t="s">
        <v>1425</v>
      </c>
      <c r="D1851" s="281">
        <v>42299</v>
      </c>
      <c r="E1851" s="8">
        <v>621979</v>
      </c>
      <c r="F1851" s="13" t="s">
        <v>249</v>
      </c>
      <c r="G1851" s="284" t="s">
        <v>284</v>
      </c>
      <c r="H1851" s="40">
        <v>300</v>
      </c>
      <c r="I1851" s="40">
        <v>-187.88</v>
      </c>
      <c r="J1851" s="40">
        <v>-72.12</v>
      </c>
      <c r="K1851" s="40">
        <v>40</v>
      </c>
      <c r="L1851" s="40">
        <v>1</v>
      </c>
    </row>
    <row r="1852" spans="2:12" hidden="1" outlineLevel="2" x14ac:dyDescent="0.25">
      <c r="B1852" s="8">
        <v>1535523</v>
      </c>
      <c r="C1852" t="s">
        <v>1425</v>
      </c>
      <c r="D1852" s="281">
        <v>42303</v>
      </c>
      <c r="E1852" s="8">
        <v>621979</v>
      </c>
      <c r="F1852" s="13" t="s">
        <v>249</v>
      </c>
      <c r="G1852" s="284" t="s">
        <v>284</v>
      </c>
      <c r="H1852" s="40">
        <v>300</v>
      </c>
      <c r="I1852" s="40">
        <v>-187.88</v>
      </c>
      <c r="J1852" s="40">
        <v>-72.12</v>
      </c>
      <c r="K1852" s="40">
        <v>40</v>
      </c>
      <c r="L1852" s="40">
        <v>1</v>
      </c>
    </row>
    <row r="1853" spans="2:12" hidden="1" outlineLevel="2" x14ac:dyDescent="0.25">
      <c r="B1853" s="8">
        <v>1535523</v>
      </c>
      <c r="C1853" t="s">
        <v>1425</v>
      </c>
      <c r="D1853" s="281">
        <v>42304</v>
      </c>
      <c r="E1853" s="8">
        <v>621979</v>
      </c>
      <c r="F1853" s="13" t="s">
        <v>249</v>
      </c>
      <c r="G1853" s="284" t="s">
        <v>284</v>
      </c>
      <c r="H1853" s="40">
        <v>300</v>
      </c>
      <c r="I1853" s="40">
        <v>-187.88</v>
      </c>
      <c r="J1853" s="40">
        <v>-112.12</v>
      </c>
      <c r="K1853" s="40">
        <v>0</v>
      </c>
      <c r="L1853" s="40">
        <v>1</v>
      </c>
    </row>
    <row r="1854" spans="2:12" hidden="1" outlineLevel="2" x14ac:dyDescent="0.25">
      <c r="B1854" s="8">
        <v>1535523</v>
      </c>
      <c r="C1854" t="s">
        <v>1425</v>
      </c>
      <c r="D1854" s="281">
        <v>42305</v>
      </c>
      <c r="E1854" s="8">
        <v>621979</v>
      </c>
      <c r="F1854" s="13" t="s">
        <v>249</v>
      </c>
      <c r="G1854" s="284" t="s">
        <v>284</v>
      </c>
      <c r="H1854" s="40">
        <v>835.6</v>
      </c>
      <c r="I1854" s="40">
        <v>-320.87</v>
      </c>
      <c r="J1854" s="40">
        <v>-474.73</v>
      </c>
      <c r="K1854" s="40">
        <v>40</v>
      </c>
      <c r="L1854" s="40">
        <v>1</v>
      </c>
    </row>
    <row r="1855" spans="2:12" hidden="1" outlineLevel="2" x14ac:dyDescent="0.25">
      <c r="B1855" s="8">
        <v>1535523</v>
      </c>
      <c r="C1855" t="s">
        <v>1425</v>
      </c>
      <c r="D1855" s="281">
        <v>42307</v>
      </c>
      <c r="E1855" s="8">
        <v>621979</v>
      </c>
      <c r="F1855" s="13" t="s">
        <v>249</v>
      </c>
      <c r="G1855" s="284" t="s">
        <v>284</v>
      </c>
      <c r="H1855" s="40">
        <v>300</v>
      </c>
      <c r="I1855" s="40">
        <v>-187.88</v>
      </c>
      <c r="J1855" s="40">
        <v>-72.12</v>
      </c>
      <c r="K1855" s="40">
        <v>40</v>
      </c>
      <c r="L1855" s="40">
        <v>1</v>
      </c>
    </row>
    <row r="1856" spans="2:12" hidden="1" outlineLevel="2" x14ac:dyDescent="0.25">
      <c r="B1856" s="8">
        <v>1535523</v>
      </c>
      <c r="C1856" t="s">
        <v>1425</v>
      </c>
      <c r="D1856" s="281">
        <v>42310</v>
      </c>
      <c r="E1856" s="8">
        <v>621979</v>
      </c>
      <c r="F1856" s="13" t="s">
        <v>249</v>
      </c>
      <c r="G1856" s="284" t="s">
        <v>284</v>
      </c>
      <c r="H1856" s="40">
        <v>300</v>
      </c>
      <c r="I1856" s="40">
        <v>-187.88</v>
      </c>
      <c r="J1856" s="40">
        <v>-72.12</v>
      </c>
      <c r="K1856" s="40">
        <v>40</v>
      </c>
      <c r="L1856" s="40">
        <v>1</v>
      </c>
    </row>
    <row r="1857" spans="2:12" hidden="1" outlineLevel="2" x14ac:dyDescent="0.25">
      <c r="B1857" s="8">
        <v>1535523</v>
      </c>
      <c r="C1857" t="s">
        <v>1425</v>
      </c>
      <c r="D1857" s="281">
        <v>42311</v>
      </c>
      <c r="E1857" s="8">
        <v>621979</v>
      </c>
      <c r="F1857" s="13" t="s">
        <v>249</v>
      </c>
      <c r="G1857" s="284" t="s">
        <v>284</v>
      </c>
      <c r="H1857" s="40">
        <v>485.2</v>
      </c>
      <c r="I1857" s="40">
        <v>-187.88</v>
      </c>
      <c r="J1857" s="40">
        <v>-257.32</v>
      </c>
      <c r="K1857" s="40">
        <v>40</v>
      </c>
      <c r="L1857" s="40">
        <v>1</v>
      </c>
    </row>
    <row r="1858" spans="2:12" hidden="1" outlineLevel="2" x14ac:dyDescent="0.25">
      <c r="B1858" s="8">
        <v>1535523</v>
      </c>
      <c r="C1858" t="s">
        <v>1425</v>
      </c>
      <c r="D1858" s="281">
        <v>42312</v>
      </c>
      <c r="E1858" s="8">
        <v>621979</v>
      </c>
      <c r="F1858" s="13" t="s">
        <v>249</v>
      </c>
      <c r="G1858" s="284" t="s">
        <v>284</v>
      </c>
      <c r="H1858" s="40">
        <v>300</v>
      </c>
      <c r="I1858" s="40">
        <v>-227.08</v>
      </c>
      <c r="J1858" s="40">
        <v>-72.92</v>
      </c>
      <c r="K1858" s="40">
        <v>0</v>
      </c>
      <c r="L1858" s="40">
        <v>1</v>
      </c>
    </row>
    <row r="1859" spans="2:12" hidden="1" outlineLevel="2" x14ac:dyDescent="0.25">
      <c r="B1859" s="8">
        <v>1535523</v>
      </c>
      <c r="C1859" t="s">
        <v>1425</v>
      </c>
      <c r="D1859" s="281">
        <v>42313</v>
      </c>
      <c r="E1859" s="8">
        <v>621979</v>
      </c>
      <c r="F1859" s="13" t="s">
        <v>249</v>
      </c>
      <c r="G1859" s="284" t="s">
        <v>284</v>
      </c>
      <c r="H1859" s="40">
        <v>300</v>
      </c>
      <c r="I1859" s="40">
        <v>-187.88</v>
      </c>
      <c r="J1859" s="40">
        <v>-72.12</v>
      </c>
      <c r="K1859" s="40">
        <v>40</v>
      </c>
      <c r="L1859" s="40">
        <v>1</v>
      </c>
    </row>
    <row r="1860" spans="2:12" hidden="1" outlineLevel="2" x14ac:dyDescent="0.25">
      <c r="B1860" s="8">
        <v>1535523</v>
      </c>
      <c r="C1860" t="s">
        <v>1425</v>
      </c>
      <c r="D1860" s="281">
        <v>42314</v>
      </c>
      <c r="E1860" s="8">
        <v>621979</v>
      </c>
      <c r="F1860" s="13" t="s">
        <v>249</v>
      </c>
      <c r="G1860" s="284" t="s">
        <v>284</v>
      </c>
      <c r="H1860" s="40">
        <v>300</v>
      </c>
      <c r="I1860" s="40">
        <v>-207.48</v>
      </c>
      <c r="J1860" s="40">
        <v>-72.52</v>
      </c>
      <c r="K1860" s="40">
        <v>20</v>
      </c>
      <c r="L1860" s="40">
        <v>1</v>
      </c>
    </row>
    <row r="1861" spans="2:12" hidden="1" outlineLevel="2" x14ac:dyDescent="0.25">
      <c r="B1861" s="8">
        <v>1535523</v>
      </c>
      <c r="C1861" t="s">
        <v>1425</v>
      </c>
      <c r="D1861" s="281">
        <v>42317</v>
      </c>
      <c r="E1861" s="8">
        <v>621979</v>
      </c>
      <c r="F1861" s="13" t="s">
        <v>249</v>
      </c>
      <c r="G1861" s="284" t="s">
        <v>284</v>
      </c>
      <c r="H1861" s="40">
        <v>300</v>
      </c>
      <c r="I1861" s="40">
        <v>-187.88</v>
      </c>
      <c r="J1861" s="40">
        <v>-72.12</v>
      </c>
      <c r="K1861" s="40">
        <v>40</v>
      </c>
      <c r="L1861" s="40">
        <v>1</v>
      </c>
    </row>
    <row r="1862" spans="2:12" hidden="1" outlineLevel="2" x14ac:dyDescent="0.25">
      <c r="B1862" s="8">
        <v>1535523</v>
      </c>
      <c r="C1862" t="s">
        <v>1425</v>
      </c>
      <c r="D1862" s="281">
        <v>42318</v>
      </c>
      <c r="E1862" s="8">
        <v>621979</v>
      </c>
      <c r="F1862" s="13" t="s">
        <v>249</v>
      </c>
      <c r="G1862" s="284" t="s">
        <v>284</v>
      </c>
      <c r="H1862" s="40">
        <v>300</v>
      </c>
      <c r="I1862" s="40">
        <v>-187.88</v>
      </c>
      <c r="J1862" s="40">
        <v>-72.12</v>
      </c>
      <c r="K1862" s="40">
        <v>40</v>
      </c>
      <c r="L1862" s="40">
        <v>1</v>
      </c>
    </row>
    <row r="1863" spans="2:12" hidden="1" outlineLevel="2" x14ac:dyDescent="0.25">
      <c r="B1863" s="8">
        <v>1535523</v>
      </c>
      <c r="C1863" t="s">
        <v>1425</v>
      </c>
      <c r="D1863" s="281">
        <v>42320</v>
      </c>
      <c r="E1863" s="8">
        <v>621979</v>
      </c>
      <c r="F1863" s="13" t="s">
        <v>249</v>
      </c>
      <c r="G1863" s="284" t="s">
        <v>284</v>
      </c>
      <c r="H1863" s="40">
        <v>300</v>
      </c>
      <c r="I1863" s="40">
        <v>-227.08</v>
      </c>
      <c r="J1863" s="40">
        <v>-72.92</v>
      </c>
      <c r="K1863" s="40">
        <v>0</v>
      </c>
      <c r="L1863" s="40">
        <v>1</v>
      </c>
    </row>
    <row r="1864" spans="2:12" hidden="1" outlineLevel="2" x14ac:dyDescent="0.25">
      <c r="B1864" s="8">
        <v>1535523</v>
      </c>
      <c r="C1864" t="s">
        <v>1425</v>
      </c>
      <c r="D1864" s="281">
        <v>42327</v>
      </c>
      <c r="E1864" s="8">
        <v>621979</v>
      </c>
      <c r="F1864" s="13" t="s">
        <v>249</v>
      </c>
      <c r="G1864" s="284" t="s">
        <v>284</v>
      </c>
      <c r="H1864" s="40">
        <v>300</v>
      </c>
      <c r="I1864" s="40">
        <v>-187.88</v>
      </c>
      <c r="J1864" s="40">
        <v>-72.12</v>
      </c>
      <c r="K1864" s="40">
        <v>40</v>
      </c>
      <c r="L1864" s="40">
        <v>1</v>
      </c>
    </row>
    <row r="1865" spans="2:12" hidden="1" outlineLevel="2" x14ac:dyDescent="0.25">
      <c r="B1865" s="8">
        <v>1535523</v>
      </c>
      <c r="C1865" t="s">
        <v>1425</v>
      </c>
      <c r="D1865" s="281">
        <v>42328</v>
      </c>
      <c r="E1865" s="8">
        <v>621979</v>
      </c>
      <c r="F1865" s="13" t="s">
        <v>249</v>
      </c>
      <c r="G1865" s="284" t="s">
        <v>284</v>
      </c>
      <c r="H1865" s="40">
        <v>300</v>
      </c>
      <c r="I1865" s="40">
        <v>-227.08</v>
      </c>
      <c r="J1865" s="40">
        <v>-72.92</v>
      </c>
      <c r="K1865" s="40">
        <v>0</v>
      </c>
      <c r="L1865" s="40">
        <v>1</v>
      </c>
    </row>
    <row r="1866" spans="2:12" hidden="1" outlineLevel="2" x14ac:dyDescent="0.25">
      <c r="B1866" s="8">
        <v>1535523</v>
      </c>
      <c r="C1866" t="s">
        <v>1425</v>
      </c>
      <c r="D1866" s="281">
        <v>42332</v>
      </c>
      <c r="E1866" s="8">
        <v>621979</v>
      </c>
      <c r="F1866" s="13" t="s">
        <v>249</v>
      </c>
      <c r="G1866" s="284" t="s">
        <v>284</v>
      </c>
      <c r="H1866" s="40">
        <v>300</v>
      </c>
      <c r="I1866" s="40">
        <v>-187.88</v>
      </c>
      <c r="J1866" s="40">
        <v>-72.12</v>
      </c>
      <c r="K1866" s="40">
        <v>40</v>
      </c>
      <c r="L1866" s="40">
        <v>1</v>
      </c>
    </row>
    <row r="1867" spans="2:12" hidden="1" outlineLevel="2" x14ac:dyDescent="0.25">
      <c r="B1867" s="8">
        <v>1535523</v>
      </c>
      <c r="C1867" t="s">
        <v>1425</v>
      </c>
      <c r="D1867" s="281">
        <v>42333</v>
      </c>
      <c r="E1867" s="8">
        <v>621979</v>
      </c>
      <c r="F1867" s="13" t="s">
        <v>249</v>
      </c>
      <c r="G1867" s="284" t="s">
        <v>284</v>
      </c>
      <c r="H1867" s="40">
        <v>743</v>
      </c>
      <c r="I1867" s="40">
        <v>-320.87</v>
      </c>
      <c r="J1867" s="40">
        <v>-382.13</v>
      </c>
      <c r="K1867" s="40">
        <v>40</v>
      </c>
      <c r="L1867" s="40">
        <v>1</v>
      </c>
    </row>
    <row r="1868" spans="2:12" s="279" customFormat="1" outlineLevel="1" collapsed="1" x14ac:dyDescent="0.25">
      <c r="B1868" s="280"/>
      <c r="D1868" s="285"/>
      <c r="E1868" s="280"/>
      <c r="F1868" s="319" t="s">
        <v>1511</v>
      </c>
      <c r="G1868" s="290" t="s">
        <v>284</v>
      </c>
      <c r="H1868" s="291">
        <f>SUBTOTAL(9,H1839:H1867)</f>
        <v>19321.030000000002</v>
      </c>
      <c r="I1868" s="291">
        <f>SUBTOTAL(9,I1839:I1867)</f>
        <v>-9866.9599999999973</v>
      </c>
      <c r="J1868" s="291">
        <f>SUBTOTAL(9,J1839:J1867)</f>
        <v>-8810.3799999999992</v>
      </c>
      <c r="K1868" s="291">
        <f>SUBTOTAL(9,K1839:K1867)</f>
        <v>643.69000000000005</v>
      </c>
      <c r="L1868" s="291">
        <f>SUBTOTAL(9,L1839:L1867)</f>
        <v>29</v>
      </c>
    </row>
    <row r="1869" spans="2:12" hidden="1" outlineLevel="2" x14ac:dyDescent="0.25">
      <c r="B1869" s="8">
        <v>189697</v>
      </c>
      <c r="C1869" t="s">
        <v>1353</v>
      </c>
      <c r="D1869" s="281">
        <v>42006</v>
      </c>
      <c r="E1869" s="8">
        <v>929752</v>
      </c>
      <c r="F1869" s="13" t="s">
        <v>1229</v>
      </c>
      <c r="G1869" s="284" t="s">
        <v>1484</v>
      </c>
      <c r="H1869" s="40">
        <v>349.4</v>
      </c>
      <c r="I1869" s="40">
        <v>-225</v>
      </c>
      <c r="J1869" s="40">
        <v>-121.4</v>
      </c>
      <c r="K1869" s="40">
        <v>3</v>
      </c>
      <c r="L1869" s="40">
        <v>1</v>
      </c>
    </row>
    <row r="1870" spans="2:12" hidden="1" outlineLevel="2" x14ac:dyDescent="0.25">
      <c r="B1870" s="8">
        <v>189697</v>
      </c>
      <c r="C1870" t="s">
        <v>1353</v>
      </c>
      <c r="D1870" s="281">
        <v>42009</v>
      </c>
      <c r="E1870" s="8">
        <v>929752</v>
      </c>
      <c r="F1870" s="13" t="s">
        <v>1229</v>
      </c>
      <c r="G1870" s="284" t="s">
        <v>1484</v>
      </c>
      <c r="H1870" s="40">
        <v>792.4</v>
      </c>
      <c r="I1870" s="40">
        <v>-130.88999999999999</v>
      </c>
      <c r="J1870" s="40">
        <v>-658.51</v>
      </c>
      <c r="K1870" s="40">
        <v>3</v>
      </c>
      <c r="L1870" s="40">
        <v>1</v>
      </c>
    </row>
    <row r="1871" spans="2:12" hidden="1" outlineLevel="2" x14ac:dyDescent="0.25">
      <c r="B1871" s="8">
        <v>189697</v>
      </c>
      <c r="C1871" t="s">
        <v>1353</v>
      </c>
      <c r="D1871" s="281">
        <v>42010</v>
      </c>
      <c r="E1871" s="8">
        <v>929752</v>
      </c>
      <c r="F1871" s="13" t="s">
        <v>1229</v>
      </c>
      <c r="G1871" s="284" t="s">
        <v>1484</v>
      </c>
      <c r="H1871" s="40">
        <v>349.4</v>
      </c>
      <c r="I1871" s="40">
        <v>-225</v>
      </c>
      <c r="J1871" s="40">
        <v>-121.4</v>
      </c>
      <c r="K1871" s="40">
        <v>3</v>
      </c>
      <c r="L1871" s="40">
        <v>1</v>
      </c>
    </row>
    <row r="1872" spans="2:12" hidden="1" outlineLevel="2" x14ac:dyDescent="0.25">
      <c r="B1872" s="8">
        <v>189697</v>
      </c>
      <c r="C1872" t="s">
        <v>1353</v>
      </c>
      <c r="D1872" s="281">
        <v>42011</v>
      </c>
      <c r="E1872" s="8">
        <v>929752</v>
      </c>
      <c r="F1872" s="13" t="s">
        <v>1229</v>
      </c>
      <c r="G1872" s="284" t="s">
        <v>1484</v>
      </c>
      <c r="H1872" s="40">
        <v>1793.23</v>
      </c>
      <c r="I1872" s="40">
        <v>-368.76</v>
      </c>
      <c r="J1872" s="40">
        <v>-1421.47</v>
      </c>
      <c r="K1872" s="40">
        <v>3</v>
      </c>
      <c r="L1872" s="40">
        <v>1</v>
      </c>
    </row>
    <row r="1873" spans="2:12" hidden="1" outlineLevel="2" x14ac:dyDescent="0.25">
      <c r="B1873" s="8">
        <v>189697</v>
      </c>
      <c r="C1873" t="s">
        <v>1353</v>
      </c>
      <c r="D1873" s="281">
        <v>42012</v>
      </c>
      <c r="E1873" s="8">
        <v>929752</v>
      </c>
      <c r="F1873" s="13" t="s">
        <v>1229</v>
      </c>
      <c r="G1873" s="284" t="s">
        <v>1484</v>
      </c>
      <c r="H1873" s="40">
        <v>349.4</v>
      </c>
      <c r="I1873" s="40">
        <v>-225</v>
      </c>
      <c r="J1873" s="40">
        <v>-121.4</v>
      </c>
      <c r="K1873" s="40">
        <v>3</v>
      </c>
      <c r="L1873" s="40">
        <v>1</v>
      </c>
    </row>
    <row r="1874" spans="2:12" hidden="1" outlineLevel="2" x14ac:dyDescent="0.25">
      <c r="B1874" s="8">
        <v>189697</v>
      </c>
      <c r="C1874" t="s">
        <v>1353</v>
      </c>
      <c r="D1874" s="281">
        <v>42013</v>
      </c>
      <c r="E1874" s="8">
        <v>929752</v>
      </c>
      <c r="F1874" s="13" t="s">
        <v>1229</v>
      </c>
      <c r="G1874" s="284" t="s">
        <v>1484</v>
      </c>
      <c r="H1874" s="40">
        <v>349.4</v>
      </c>
      <c r="I1874" s="40">
        <v>-225</v>
      </c>
      <c r="J1874" s="40">
        <v>-121.4</v>
      </c>
      <c r="K1874" s="40">
        <v>3</v>
      </c>
      <c r="L1874" s="40">
        <v>1</v>
      </c>
    </row>
    <row r="1875" spans="2:12" hidden="1" outlineLevel="2" x14ac:dyDescent="0.25">
      <c r="B1875" s="8">
        <v>189697</v>
      </c>
      <c r="C1875" t="s">
        <v>1353</v>
      </c>
      <c r="D1875" s="281">
        <v>42016</v>
      </c>
      <c r="E1875" s="8">
        <v>929752</v>
      </c>
      <c r="F1875" s="13" t="s">
        <v>1229</v>
      </c>
      <c r="G1875" s="284" t="s">
        <v>1484</v>
      </c>
      <c r="H1875" s="40">
        <v>349.4</v>
      </c>
      <c r="I1875" s="40">
        <v>-225</v>
      </c>
      <c r="J1875" s="40">
        <v>-121.4</v>
      </c>
      <c r="K1875" s="40">
        <v>3</v>
      </c>
      <c r="L1875" s="40">
        <v>1</v>
      </c>
    </row>
    <row r="1876" spans="2:12" hidden="1" outlineLevel="2" x14ac:dyDescent="0.25">
      <c r="B1876" s="8">
        <v>189697</v>
      </c>
      <c r="C1876" t="s">
        <v>1353</v>
      </c>
      <c r="D1876" s="281">
        <v>42017</v>
      </c>
      <c r="E1876" s="8">
        <v>929752</v>
      </c>
      <c r="F1876" s="13" t="s">
        <v>1229</v>
      </c>
      <c r="G1876" s="284" t="s">
        <v>1484</v>
      </c>
      <c r="H1876" s="40">
        <v>443</v>
      </c>
      <c r="I1876" s="40">
        <v>-130.81</v>
      </c>
      <c r="J1876" s="40">
        <v>-309.19</v>
      </c>
      <c r="K1876" s="40">
        <v>3</v>
      </c>
      <c r="L1876" s="40">
        <v>1</v>
      </c>
    </row>
    <row r="1877" spans="2:12" hidden="1" outlineLevel="2" x14ac:dyDescent="0.25">
      <c r="B1877" s="8">
        <v>189697</v>
      </c>
      <c r="C1877" t="s">
        <v>1353</v>
      </c>
      <c r="D1877" s="281">
        <v>42018</v>
      </c>
      <c r="E1877" s="8">
        <v>929752</v>
      </c>
      <c r="F1877" s="13" t="s">
        <v>1229</v>
      </c>
      <c r="G1877" s="284" t="s">
        <v>1484</v>
      </c>
      <c r="H1877" s="40">
        <v>349.4</v>
      </c>
      <c r="I1877" s="40">
        <v>-225</v>
      </c>
      <c r="J1877" s="40">
        <v>-121.4</v>
      </c>
      <c r="K1877" s="40">
        <v>3</v>
      </c>
      <c r="L1877" s="40">
        <v>1</v>
      </c>
    </row>
    <row r="1878" spans="2:12" hidden="1" outlineLevel="2" x14ac:dyDescent="0.25">
      <c r="B1878" s="8">
        <v>189697</v>
      </c>
      <c r="C1878" t="s">
        <v>1353</v>
      </c>
      <c r="D1878" s="281">
        <v>42019</v>
      </c>
      <c r="E1878" s="8">
        <v>929752</v>
      </c>
      <c r="F1878" s="13" t="s">
        <v>1229</v>
      </c>
      <c r="G1878" s="284" t="s">
        <v>1484</v>
      </c>
      <c r="H1878" s="40">
        <v>349.4</v>
      </c>
      <c r="I1878" s="40">
        <v>-225</v>
      </c>
      <c r="J1878" s="40">
        <v>-121.4</v>
      </c>
      <c r="K1878" s="40">
        <v>3</v>
      </c>
      <c r="L1878" s="40">
        <v>1</v>
      </c>
    </row>
    <row r="1879" spans="2:12" hidden="1" outlineLevel="2" x14ac:dyDescent="0.25">
      <c r="B1879" s="8">
        <v>189697</v>
      </c>
      <c r="C1879" t="s">
        <v>1353</v>
      </c>
      <c r="D1879" s="281">
        <v>42020</v>
      </c>
      <c r="E1879" s="8">
        <v>929752</v>
      </c>
      <c r="F1879" s="13" t="s">
        <v>1229</v>
      </c>
      <c r="G1879" s="284" t="s">
        <v>1484</v>
      </c>
      <c r="H1879" s="40">
        <v>349.4</v>
      </c>
      <c r="I1879" s="40">
        <v>-225</v>
      </c>
      <c r="J1879" s="40">
        <v>-121.4</v>
      </c>
      <c r="K1879" s="40">
        <v>3</v>
      </c>
      <c r="L1879" s="40">
        <v>1</v>
      </c>
    </row>
    <row r="1880" spans="2:12" hidden="1" outlineLevel="2" x14ac:dyDescent="0.25">
      <c r="B1880" s="8">
        <v>189697</v>
      </c>
      <c r="C1880" t="s">
        <v>1353</v>
      </c>
      <c r="D1880" s="281">
        <v>42024</v>
      </c>
      <c r="E1880" s="8">
        <v>929752</v>
      </c>
      <c r="F1880" s="13" t="s">
        <v>1229</v>
      </c>
      <c r="G1880" s="284" t="s">
        <v>1484</v>
      </c>
      <c r="H1880" s="40">
        <v>349.4</v>
      </c>
      <c r="I1880" s="40">
        <v>-225</v>
      </c>
      <c r="J1880" s="40">
        <v>-121.4</v>
      </c>
      <c r="K1880" s="40">
        <v>3</v>
      </c>
      <c r="L1880" s="40">
        <v>1</v>
      </c>
    </row>
    <row r="1881" spans="2:12" hidden="1" outlineLevel="2" x14ac:dyDescent="0.25">
      <c r="B1881" s="8">
        <v>1028649</v>
      </c>
      <c r="C1881" t="s">
        <v>1383</v>
      </c>
      <c r="D1881" s="281">
        <v>42228</v>
      </c>
      <c r="E1881" s="8">
        <v>757773</v>
      </c>
      <c r="F1881" s="13" t="s">
        <v>1229</v>
      </c>
      <c r="G1881" s="284" t="s">
        <v>1484</v>
      </c>
      <c r="H1881" s="40">
        <v>6489</v>
      </c>
      <c r="I1881" s="40">
        <v>-1721.42</v>
      </c>
      <c r="J1881" s="40">
        <v>-4767.58</v>
      </c>
      <c r="K1881" s="40">
        <v>0</v>
      </c>
      <c r="L1881" s="40">
        <v>1</v>
      </c>
    </row>
    <row r="1882" spans="2:12" hidden="1" outlineLevel="2" x14ac:dyDescent="0.25">
      <c r="B1882" s="8">
        <v>1028649</v>
      </c>
      <c r="C1882" t="s">
        <v>1383</v>
      </c>
      <c r="D1882" s="281">
        <v>42235</v>
      </c>
      <c r="E1882" s="8">
        <v>757773</v>
      </c>
      <c r="F1882" s="13" t="s">
        <v>1229</v>
      </c>
      <c r="G1882" s="284" t="s">
        <v>1484</v>
      </c>
      <c r="H1882" s="40">
        <v>1743.83</v>
      </c>
      <c r="I1882" s="40">
        <v>-1072.1500000000001</v>
      </c>
      <c r="J1882" s="40">
        <v>-671.68</v>
      </c>
      <c r="K1882" s="40">
        <v>0</v>
      </c>
      <c r="L1882" s="40">
        <v>1</v>
      </c>
    </row>
    <row r="1883" spans="2:12" hidden="1" outlineLevel="2" x14ac:dyDescent="0.25">
      <c r="B1883" s="8">
        <v>1028649</v>
      </c>
      <c r="C1883" t="s">
        <v>1383</v>
      </c>
      <c r="D1883" s="281">
        <v>42236</v>
      </c>
      <c r="E1883" s="8">
        <v>757773</v>
      </c>
      <c r="F1883" s="13" t="s">
        <v>1229</v>
      </c>
      <c r="G1883" s="284" t="s">
        <v>1484</v>
      </c>
      <c r="H1883" s="40">
        <v>2186.83</v>
      </c>
      <c r="I1883" s="40">
        <v>-1072.1500000000001</v>
      </c>
      <c r="J1883" s="40">
        <v>-1114.68</v>
      </c>
      <c r="K1883" s="40">
        <v>0</v>
      </c>
      <c r="L1883" s="40">
        <v>1</v>
      </c>
    </row>
    <row r="1884" spans="2:12" hidden="1" outlineLevel="2" x14ac:dyDescent="0.25">
      <c r="B1884" s="8">
        <v>1028649</v>
      </c>
      <c r="C1884" t="s">
        <v>1383</v>
      </c>
      <c r="D1884" s="281">
        <v>42237</v>
      </c>
      <c r="E1884" s="8">
        <v>757773</v>
      </c>
      <c r="F1884" s="13" t="s">
        <v>1229</v>
      </c>
      <c r="G1884" s="284" t="s">
        <v>1484</v>
      </c>
      <c r="H1884" s="40">
        <v>300</v>
      </c>
      <c r="I1884" s="40">
        <v>-362.9</v>
      </c>
      <c r="J1884" s="40">
        <v>62.9</v>
      </c>
      <c r="K1884" s="40">
        <v>0</v>
      </c>
      <c r="L1884" s="40">
        <v>1</v>
      </c>
    </row>
    <row r="1885" spans="2:12" hidden="1" outlineLevel="2" x14ac:dyDescent="0.25">
      <c r="B1885" s="8">
        <v>1028649</v>
      </c>
      <c r="C1885" t="s">
        <v>1383</v>
      </c>
      <c r="D1885" s="281">
        <v>42240</v>
      </c>
      <c r="E1885" s="8">
        <v>757773</v>
      </c>
      <c r="F1885" s="13" t="s">
        <v>1229</v>
      </c>
      <c r="G1885" s="284" t="s">
        <v>1484</v>
      </c>
      <c r="H1885" s="40">
        <v>300</v>
      </c>
      <c r="I1885" s="40">
        <v>-362.9</v>
      </c>
      <c r="J1885" s="40">
        <v>62.9</v>
      </c>
      <c r="K1885" s="40">
        <v>0</v>
      </c>
      <c r="L1885" s="40">
        <v>1</v>
      </c>
    </row>
    <row r="1886" spans="2:12" hidden="1" outlineLevel="2" x14ac:dyDescent="0.25">
      <c r="B1886" s="8">
        <v>1028649</v>
      </c>
      <c r="C1886" t="s">
        <v>1383</v>
      </c>
      <c r="D1886" s="281">
        <v>42241</v>
      </c>
      <c r="E1886" s="8">
        <v>757773</v>
      </c>
      <c r="F1886" s="13" t="s">
        <v>1229</v>
      </c>
      <c r="G1886" s="284" t="s">
        <v>1484</v>
      </c>
      <c r="H1886" s="40">
        <v>300</v>
      </c>
      <c r="I1886" s="40">
        <v>-362.9</v>
      </c>
      <c r="J1886" s="40">
        <v>0</v>
      </c>
      <c r="K1886" s="40">
        <v>-62.9</v>
      </c>
      <c r="L1886" s="40">
        <v>1</v>
      </c>
    </row>
    <row r="1887" spans="2:12" hidden="1" outlineLevel="2" x14ac:dyDescent="0.25">
      <c r="B1887" s="8">
        <v>1028649</v>
      </c>
      <c r="C1887" t="s">
        <v>1383</v>
      </c>
      <c r="D1887" s="281">
        <v>42242</v>
      </c>
      <c r="E1887" s="8">
        <v>757773</v>
      </c>
      <c r="F1887" s="13" t="s">
        <v>1229</v>
      </c>
      <c r="G1887" s="284" t="s">
        <v>1484</v>
      </c>
      <c r="H1887" s="40">
        <v>743</v>
      </c>
      <c r="I1887" s="40">
        <v>-531.38</v>
      </c>
      <c r="J1887" s="40">
        <v>-211.62</v>
      </c>
      <c r="K1887" s="40">
        <v>0</v>
      </c>
      <c r="L1887" s="40">
        <v>1</v>
      </c>
    </row>
    <row r="1888" spans="2:12" hidden="1" outlineLevel="2" x14ac:dyDescent="0.25">
      <c r="B1888" s="8">
        <v>1028649</v>
      </c>
      <c r="C1888" t="s">
        <v>1383</v>
      </c>
      <c r="D1888" s="281">
        <v>42243</v>
      </c>
      <c r="E1888" s="8">
        <v>757773</v>
      </c>
      <c r="F1888" s="13" t="s">
        <v>1229</v>
      </c>
      <c r="G1888" s="284" t="s">
        <v>1484</v>
      </c>
      <c r="H1888" s="40">
        <v>300</v>
      </c>
      <c r="I1888" s="40">
        <v>-362.9</v>
      </c>
      <c r="J1888" s="40">
        <v>62.9</v>
      </c>
      <c r="K1888" s="40">
        <v>0</v>
      </c>
      <c r="L1888" s="40">
        <v>1</v>
      </c>
    </row>
    <row r="1889" spans="2:12" hidden="1" outlineLevel="2" x14ac:dyDescent="0.25">
      <c r="B1889" s="8">
        <v>1028649</v>
      </c>
      <c r="C1889" t="s">
        <v>1383</v>
      </c>
      <c r="D1889" s="281">
        <v>42244</v>
      </c>
      <c r="E1889" s="8">
        <v>757773</v>
      </c>
      <c r="F1889" s="13" t="s">
        <v>1229</v>
      </c>
      <c r="G1889" s="284" t="s">
        <v>1484</v>
      </c>
      <c r="H1889" s="40">
        <v>300</v>
      </c>
      <c r="I1889" s="40">
        <v>-420.86</v>
      </c>
      <c r="J1889" s="40">
        <v>0</v>
      </c>
      <c r="K1889" s="40">
        <v>-120.86</v>
      </c>
      <c r="L1889" s="40">
        <v>1</v>
      </c>
    </row>
    <row r="1890" spans="2:12" hidden="1" outlineLevel="2" x14ac:dyDescent="0.25">
      <c r="B1890" s="8">
        <v>1028649</v>
      </c>
      <c r="C1890" t="s">
        <v>1383</v>
      </c>
      <c r="D1890" s="281">
        <v>42247</v>
      </c>
      <c r="E1890" s="8">
        <v>757773</v>
      </c>
      <c r="F1890" s="13" t="s">
        <v>1229</v>
      </c>
      <c r="G1890" s="284" t="s">
        <v>1484</v>
      </c>
      <c r="H1890" s="40">
        <v>300</v>
      </c>
      <c r="I1890" s="40">
        <v>-362.9</v>
      </c>
      <c r="J1890" s="40">
        <v>62.9</v>
      </c>
      <c r="K1890" s="40">
        <v>0</v>
      </c>
      <c r="L1890" s="40">
        <v>1</v>
      </c>
    </row>
    <row r="1891" spans="2:12" hidden="1" outlineLevel="2" x14ac:dyDescent="0.25">
      <c r="B1891" s="8">
        <v>1028649</v>
      </c>
      <c r="C1891" t="s">
        <v>1383</v>
      </c>
      <c r="D1891" s="281">
        <v>42248</v>
      </c>
      <c r="E1891" s="8">
        <v>757773</v>
      </c>
      <c r="F1891" s="13" t="s">
        <v>1229</v>
      </c>
      <c r="G1891" s="284" t="s">
        <v>1484</v>
      </c>
      <c r="H1891" s="40">
        <v>300</v>
      </c>
      <c r="I1891" s="40">
        <v>-362.9</v>
      </c>
      <c r="J1891" s="40">
        <v>62.9</v>
      </c>
      <c r="K1891" s="40">
        <v>0</v>
      </c>
      <c r="L1891" s="40">
        <v>1</v>
      </c>
    </row>
    <row r="1892" spans="2:12" hidden="1" outlineLevel="2" x14ac:dyDescent="0.25">
      <c r="B1892" s="8">
        <v>1028649</v>
      </c>
      <c r="C1892" t="s">
        <v>1383</v>
      </c>
      <c r="D1892" s="281">
        <v>42249</v>
      </c>
      <c r="E1892" s="8">
        <v>757773</v>
      </c>
      <c r="F1892" s="13" t="s">
        <v>1229</v>
      </c>
      <c r="G1892" s="284" t="s">
        <v>1484</v>
      </c>
      <c r="H1892" s="40">
        <v>743</v>
      </c>
      <c r="I1892" s="40">
        <v>-531.38</v>
      </c>
      <c r="J1892" s="40">
        <v>-211.62</v>
      </c>
      <c r="K1892" s="40">
        <v>0</v>
      </c>
      <c r="L1892" s="40">
        <v>1</v>
      </c>
    </row>
    <row r="1893" spans="2:12" hidden="1" outlineLevel="2" x14ac:dyDescent="0.25">
      <c r="B1893" s="8">
        <v>1028649</v>
      </c>
      <c r="C1893" t="s">
        <v>1383</v>
      </c>
      <c r="D1893" s="281">
        <v>42250</v>
      </c>
      <c r="E1893" s="8">
        <v>757773</v>
      </c>
      <c r="F1893" s="13" t="s">
        <v>1229</v>
      </c>
      <c r="G1893" s="284" t="s">
        <v>1484</v>
      </c>
      <c r="H1893" s="40">
        <v>300</v>
      </c>
      <c r="I1893" s="40">
        <v>-362.9</v>
      </c>
      <c r="J1893" s="40">
        <v>62.9</v>
      </c>
      <c r="K1893" s="40">
        <v>0</v>
      </c>
      <c r="L1893" s="40">
        <v>1</v>
      </c>
    </row>
    <row r="1894" spans="2:12" hidden="1" outlineLevel="2" x14ac:dyDescent="0.25">
      <c r="B1894" s="8">
        <v>1028649</v>
      </c>
      <c r="C1894" t="s">
        <v>1383</v>
      </c>
      <c r="D1894" s="281">
        <v>42251</v>
      </c>
      <c r="E1894" s="8">
        <v>757773</v>
      </c>
      <c r="F1894" s="13" t="s">
        <v>1229</v>
      </c>
      <c r="G1894" s="284" t="s">
        <v>1484</v>
      </c>
      <c r="H1894" s="40">
        <v>300</v>
      </c>
      <c r="I1894" s="40">
        <v>-362.9</v>
      </c>
      <c r="J1894" s="40">
        <v>62.9</v>
      </c>
      <c r="K1894" s="40">
        <v>0</v>
      </c>
      <c r="L1894" s="40">
        <v>1</v>
      </c>
    </row>
    <row r="1895" spans="2:12" hidden="1" outlineLevel="2" x14ac:dyDescent="0.25">
      <c r="B1895" s="8">
        <v>1028649</v>
      </c>
      <c r="C1895" t="s">
        <v>1383</v>
      </c>
      <c r="D1895" s="281">
        <v>42255</v>
      </c>
      <c r="E1895" s="8">
        <v>757773</v>
      </c>
      <c r="F1895" s="13" t="s">
        <v>1229</v>
      </c>
      <c r="G1895" s="284" t="s">
        <v>1484</v>
      </c>
      <c r="H1895" s="40">
        <v>300</v>
      </c>
      <c r="I1895" s="40">
        <v>-362.9</v>
      </c>
      <c r="J1895" s="40">
        <v>62.9</v>
      </c>
      <c r="K1895" s="40">
        <v>0</v>
      </c>
      <c r="L1895" s="40">
        <v>1</v>
      </c>
    </row>
    <row r="1896" spans="2:12" hidden="1" outlineLevel="2" x14ac:dyDescent="0.25">
      <c r="B1896" s="8">
        <v>1028649</v>
      </c>
      <c r="C1896" t="s">
        <v>1383</v>
      </c>
      <c r="D1896" s="281">
        <v>42256</v>
      </c>
      <c r="E1896" s="8">
        <v>757773</v>
      </c>
      <c r="F1896" s="13" t="s">
        <v>1229</v>
      </c>
      <c r="G1896" s="284" t="s">
        <v>1484</v>
      </c>
      <c r="H1896" s="40">
        <v>743</v>
      </c>
      <c r="I1896" s="40">
        <v>-531.38</v>
      </c>
      <c r="J1896" s="40">
        <v>-211.62</v>
      </c>
      <c r="K1896" s="40">
        <v>0</v>
      </c>
      <c r="L1896" s="40">
        <v>1</v>
      </c>
    </row>
    <row r="1897" spans="2:12" hidden="1" outlineLevel="2" x14ac:dyDescent="0.25">
      <c r="B1897" s="8">
        <v>1028649</v>
      </c>
      <c r="C1897" t="s">
        <v>1383</v>
      </c>
      <c r="D1897" s="281">
        <v>42257</v>
      </c>
      <c r="E1897" s="8">
        <v>757773</v>
      </c>
      <c r="F1897" s="13" t="s">
        <v>1229</v>
      </c>
      <c r="G1897" s="284" t="s">
        <v>1484</v>
      </c>
      <c r="H1897" s="40">
        <v>600</v>
      </c>
      <c r="I1897" s="40">
        <v>-362.9</v>
      </c>
      <c r="J1897" s="40">
        <v>-237.1</v>
      </c>
      <c r="K1897" s="40">
        <v>0</v>
      </c>
      <c r="L1897" s="40">
        <v>1</v>
      </c>
    </row>
    <row r="1898" spans="2:12" hidden="1" outlineLevel="2" x14ac:dyDescent="0.25">
      <c r="B1898" s="8">
        <v>1028649</v>
      </c>
      <c r="C1898" t="s">
        <v>1383</v>
      </c>
      <c r="D1898" s="281">
        <v>42258</v>
      </c>
      <c r="E1898" s="8">
        <v>757773</v>
      </c>
      <c r="F1898" s="13" t="s">
        <v>1229</v>
      </c>
      <c r="G1898" s="284" t="s">
        <v>1484</v>
      </c>
      <c r="H1898" s="40">
        <v>300</v>
      </c>
      <c r="I1898" s="40">
        <v>-362.9</v>
      </c>
      <c r="J1898" s="40">
        <v>62.9</v>
      </c>
      <c r="K1898" s="40">
        <v>0</v>
      </c>
      <c r="L1898" s="40">
        <v>1</v>
      </c>
    </row>
    <row r="1899" spans="2:12" hidden="1" outlineLevel="2" x14ac:dyDescent="0.25">
      <c r="B1899" s="8">
        <v>1028649</v>
      </c>
      <c r="C1899" t="s">
        <v>1383</v>
      </c>
      <c r="D1899" s="281">
        <v>42263</v>
      </c>
      <c r="E1899" s="8">
        <v>757773</v>
      </c>
      <c r="F1899" s="13" t="s">
        <v>1229</v>
      </c>
      <c r="G1899" s="284" t="s">
        <v>1484</v>
      </c>
      <c r="H1899" s="40">
        <v>300</v>
      </c>
      <c r="I1899" s="40">
        <v>-362.9</v>
      </c>
      <c r="J1899" s="40">
        <v>62.9</v>
      </c>
      <c r="K1899" s="40">
        <v>0</v>
      </c>
      <c r="L1899" s="40">
        <v>1</v>
      </c>
    </row>
    <row r="1900" spans="2:12" s="279" customFormat="1" ht="15.75" outlineLevel="1" collapsed="1" thickBot="1" x14ac:dyDescent="0.3">
      <c r="B1900" s="280"/>
      <c r="D1900" s="285"/>
      <c r="E1900" s="280"/>
      <c r="F1900" s="319" t="s">
        <v>1512</v>
      </c>
      <c r="G1900" s="290" t="s">
        <v>1484</v>
      </c>
      <c r="H1900" s="291">
        <f>SUBTOTAL(9,H1869:H1899)</f>
        <v>23021.89</v>
      </c>
      <c r="I1900" s="291">
        <f>SUBTOTAL(9,I1869:I1899)</f>
        <v>-12890.979999999996</v>
      </c>
      <c r="J1900" s="291">
        <f>SUBTOTAL(9,J1869:J1899)</f>
        <v>-10278.670000000007</v>
      </c>
      <c r="K1900" s="291">
        <f>SUBTOTAL(9,K1869:K1899)</f>
        <v>-147.76</v>
      </c>
      <c r="L1900" s="291">
        <f>SUBTOTAL(9,L1869:L1899)</f>
        <v>31</v>
      </c>
    </row>
    <row r="1901" spans="2:12" ht="15.75" thickBot="1" x14ac:dyDescent="0.3">
      <c r="D1901" s="281"/>
      <c r="F1901" s="286" t="s">
        <v>1517</v>
      </c>
      <c r="G1901" s="287"/>
      <c r="H1901" s="288">
        <f>SUBTOTAL(9,H6:H1899)</f>
        <v>2154211.6700000013</v>
      </c>
      <c r="I1901" s="288">
        <f>SUBTOTAL(9,I6:I1899)</f>
        <v>-689229.10000000731</v>
      </c>
      <c r="J1901" s="288">
        <f>SUBTOTAL(9,J6:J1899)</f>
        <v>-1453530.5900000019</v>
      </c>
      <c r="K1901" s="288">
        <f>SUBTOTAL(9,K6:K1899)</f>
        <v>11451.980000000087</v>
      </c>
      <c r="L1901" s="289">
        <f>SUBTOTAL(9,L6:L1899)</f>
        <v>1871</v>
      </c>
    </row>
    <row r="1902" spans="2:12" x14ac:dyDescent="0.25">
      <c r="D1902" s="281"/>
      <c r="H1902" s="40"/>
      <c r="I1902" s="40"/>
      <c r="J1902" s="40"/>
      <c r="K1902" s="40"/>
      <c r="L1902" s="40"/>
    </row>
    <row r="1903" spans="2:12" x14ac:dyDescent="0.25">
      <c r="B1903" s="282" t="s">
        <v>1476</v>
      </c>
      <c r="C1903" s="282" t="s">
        <v>1477</v>
      </c>
      <c r="D1903" s="282" t="s">
        <v>1479</v>
      </c>
      <c r="E1903" s="282" t="s">
        <v>1481</v>
      </c>
      <c r="F1903" s="282"/>
      <c r="G1903" s="283"/>
      <c r="H1903" s="282" t="s">
        <v>233</v>
      </c>
      <c r="I1903" s="282"/>
      <c r="J1903" s="282"/>
      <c r="K1903" s="282"/>
      <c r="L1903" s="282"/>
    </row>
    <row r="1904" spans="2:12" x14ac:dyDescent="0.25">
      <c r="B1904" s="282" t="s">
        <v>1345</v>
      </c>
      <c r="C1904" s="282" t="s">
        <v>1478</v>
      </c>
      <c r="D1904" s="282" t="s">
        <v>1480</v>
      </c>
      <c r="E1904" s="282" t="s">
        <v>1482</v>
      </c>
      <c r="F1904" s="282" t="s">
        <v>237</v>
      </c>
      <c r="G1904" s="282" t="s">
        <v>1483</v>
      </c>
      <c r="H1904" s="282" t="s">
        <v>5</v>
      </c>
      <c r="I1904" s="282" t="s">
        <v>6</v>
      </c>
      <c r="J1904" s="282" t="s">
        <v>258</v>
      </c>
      <c r="K1904" s="282" t="s">
        <v>257</v>
      </c>
      <c r="L1904" s="282" t="s">
        <v>251</v>
      </c>
    </row>
    <row r="1905" spans="2:12" hidden="1" outlineLevel="2" x14ac:dyDescent="0.25">
      <c r="B1905" s="8">
        <v>172793</v>
      </c>
      <c r="C1905" t="s">
        <v>1352</v>
      </c>
      <c r="D1905" s="281">
        <v>42009</v>
      </c>
      <c r="E1905" s="8">
        <v>856266</v>
      </c>
      <c r="F1905" s="8" t="s">
        <v>199</v>
      </c>
      <c r="G1905" s="284" t="s">
        <v>274</v>
      </c>
      <c r="H1905" s="40">
        <v>2509.4</v>
      </c>
      <c r="I1905" s="40">
        <v>0</v>
      </c>
      <c r="J1905" s="40">
        <v>-2509.4</v>
      </c>
      <c r="K1905" s="40">
        <v>0</v>
      </c>
      <c r="L1905" s="40">
        <v>1</v>
      </c>
    </row>
    <row r="1906" spans="2:12" hidden="1" outlineLevel="2" x14ac:dyDescent="0.25">
      <c r="B1906" s="8">
        <v>172793</v>
      </c>
      <c r="C1906" t="s">
        <v>1352</v>
      </c>
      <c r="D1906" s="281">
        <v>42010</v>
      </c>
      <c r="E1906" s="8">
        <v>856266</v>
      </c>
      <c r="F1906" s="8" t="s">
        <v>199</v>
      </c>
      <c r="G1906" s="284" t="s">
        <v>274</v>
      </c>
      <c r="H1906" s="40">
        <v>2509.4</v>
      </c>
      <c r="I1906" s="40">
        <v>0</v>
      </c>
      <c r="J1906" s="40">
        <v>-2509.4</v>
      </c>
      <c r="K1906" s="40">
        <v>0</v>
      </c>
      <c r="L1906" s="40">
        <v>1</v>
      </c>
    </row>
    <row r="1907" spans="2:12" hidden="1" outlineLevel="2" x14ac:dyDescent="0.25">
      <c r="B1907" s="8">
        <v>172793</v>
      </c>
      <c r="C1907" t="s">
        <v>1352</v>
      </c>
      <c r="D1907" s="281">
        <v>42011</v>
      </c>
      <c r="E1907" s="8">
        <v>856266</v>
      </c>
      <c r="F1907" s="8" t="s">
        <v>199</v>
      </c>
      <c r="G1907" s="284" t="s">
        <v>274</v>
      </c>
      <c r="H1907" s="40">
        <v>2509.4</v>
      </c>
      <c r="I1907" s="40">
        <v>0</v>
      </c>
      <c r="J1907" s="40">
        <v>-2509.4</v>
      </c>
      <c r="K1907" s="40">
        <v>0</v>
      </c>
      <c r="L1907" s="40">
        <v>1</v>
      </c>
    </row>
    <row r="1908" spans="2:12" hidden="1" outlineLevel="2" x14ac:dyDescent="0.25">
      <c r="B1908" s="8">
        <v>172793</v>
      </c>
      <c r="C1908" t="s">
        <v>1352</v>
      </c>
      <c r="D1908" s="281">
        <v>42012</v>
      </c>
      <c r="E1908" s="8">
        <v>856266</v>
      </c>
      <c r="F1908" s="8" t="s">
        <v>199</v>
      </c>
      <c r="G1908" s="284" t="s">
        <v>274</v>
      </c>
      <c r="H1908" s="40">
        <v>2509.4</v>
      </c>
      <c r="I1908" s="40">
        <v>0</v>
      </c>
      <c r="J1908" s="40">
        <v>-2509.4</v>
      </c>
      <c r="K1908" s="40">
        <v>0</v>
      </c>
      <c r="L1908" s="40">
        <v>1</v>
      </c>
    </row>
    <row r="1909" spans="2:12" hidden="1" outlineLevel="2" x14ac:dyDescent="0.25">
      <c r="B1909" s="8">
        <v>172793</v>
      </c>
      <c r="C1909" t="s">
        <v>1352</v>
      </c>
      <c r="D1909" s="281">
        <v>42013</v>
      </c>
      <c r="E1909" s="8">
        <v>856266</v>
      </c>
      <c r="F1909" s="8" t="s">
        <v>199</v>
      </c>
      <c r="G1909" s="284" t="s">
        <v>274</v>
      </c>
      <c r="H1909" s="40">
        <v>2509.4</v>
      </c>
      <c r="I1909" s="40">
        <v>0</v>
      </c>
      <c r="J1909" s="40">
        <v>-2509.4</v>
      </c>
      <c r="K1909" s="40">
        <v>0</v>
      </c>
      <c r="L1909" s="40">
        <v>1</v>
      </c>
    </row>
    <row r="1910" spans="2:12" hidden="1" outlineLevel="2" x14ac:dyDescent="0.25">
      <c r="B1910" s="8">
        <v>172793</v>
      </c>
      <c r="C1910" t="s">
        <v>1352</v>
      </c>
      <c r="D1910" s="281">
        <v>42016</v>
      </c>
      <c r="E1910" s="8">
        <v>856266</v>
      </c>
      <c r="F1910" s="8" t="s">
        <v>199</v>
      </c>
      <c r="G1910" s="284" t="s">
        <v>274</v>
      </c>
      <c r="H1910" s="40">
        <v>2509.4</v>
      </c>
      <c r="I1910" s="40">
        <v>0</v>
      </c>
      <c r="J1910" s="40">
        <v>-2509.4</v>
      </c>
      <c r="K1910" s="40">
        <v>0</v>
      </c>
      <c r="L1910" s="40">
        <v>1</v>
      </c>
    </row>
    <row r="1911" spans="2:12" hidden="1" outlineLevel="2" x14ac:dyDescent="0.25">
      <c r="B1911" s="8">
        <v>172793</v>
      </c>
      <c r="C1911" t="s">
        <v>1352</v>
      </c>
      <c r="D1911" s="281">
        <v>42018</v>
      </c>
      <c r="E1911" s="8">
        <v>856266</v>
      </c>
      <c r="F1911" s="8" t="s">
        <v>199</v>
      </c>
      <c r="G1911" s="284" t="s">
        <v>274</v>
      </c>
      <c r="H1911" s="40">
        <v>2509.4</v>
      </c>
      <c r="I1911" s="40">
        <v>0</v>
      </c>
      <c r="J1911" s="40">
        <v>-2509.4</v>
      </c>
      <c r="K1911" s="40">
        <v>0</v>
      </c>
      <c r="L1911" s="40">
        <v>1</v>
      </c>
    </row>
    <row r="1912" spans="2:12" hidden="1" outlineLevel="2" x14ac:dyDescent="0.25">
      <c r="B1912" s="8">
        <v>172793</v>
      </c>
      <c r="C1912" t="s">
        <v>1352</v>
      </c>
      <c r="D1912" s="281">
        <v>42019</v>
      </c>
      <c r="E1912" s="8">
        <v>856266</v>
      </c>
      <c r="F1912" s="8" t="s">
        <v>199</v>
      </c>
      <c r="G1912" s="284" t="s">
        <v>274</v>
      </c>
      <c r="H1912" s="40">
        <v>2602</v>
      </c>
      <c r="I1912" s="40">
        <v>0</v>
      </c>
      <c r="J1912" s="40">
        <v>-2602</v>
      </c>
      <c r="K1912" s="40">
        <v>0</v>
      </c>
      <c r="L1912" s="40">
        <v>1</v>
      </c>
    </row>
    <row r="1913" spans="2:12" hidden="1" outlineLevel="2" x14ac:dyDescent="0.25">
      <c r="B1913" s="8">
        <v>172793</v>
      </c>
      <c r="C1913" t="s">
        <v>1352</v>
      </c>
      <c r="D1913" s="281">
        <v>42020</v>
      </c>
      <c r="E1913" s="8">
        <v>856266</v>
      </c>
      <c r="F1913" s="8" t="s">
        <v>199</v>
      </c>
      <c r="G1913" s="284" t="s">
        <v>274</v>
      </c>
      <c r="H1913" s="40">
        <v>2509.4</v>
      </c>
      <c r="I1913" s="40">
        <v>0</v>
      </c>
      <c r="J1913" s="40">
        <v>-2509.4</v>
      </c>
      <c r="K1913" s="40">
        <v>0</v>
      </c>
      <c r="L1913" s="40">
        <v>1</v>
      </c>
    </row>
    <row r="1914" spans="2:12" hidden="1" outlineLevel="2" x14ac:dyDescent="0.25">
      <c r="B1914" s="8">
        <v>172793</v>
      </c>
      <c r="C1914" t="s">
        <v>1352</v>
      </c>
      <c r="D1914" s="281">
        <v>42024</v>
      </c>
      <c r="E1914" s="8">
        <v>856266</v>
      </c>
      <c r="F1914" s="8" t="s">
        <v>199</v>
      </c>
      <c r="G1914" s="284" t="s">
        <v>274</v>
      </c>
      <c r="H1914" s="40">
        <v>2509.4</v>
      </c>
      <c r="I1914" s="40">
        <v>0</v>
      </c>
      <c r="J1914" s="40">
        <v>-2509.4</v>
      </c>
      <c r="K1914" s="40">
        <v>0</v>
      </c>
      <c r="L1914" s="40">
        <v>1</v>
      </c>
    </row>
    <row r="1915" spans="2:12" hidden="1" outlineLevel="2" x14ac:dyDescent="0.25">
      <c r="B1915" s="8">
        <v>172793</v>
      </c>
      <c r="C1915" t="s">
        <v>1352</v>
      </c>
      <c r="D1915" s="281">
        <v>42026</v>
      </c>
      <c r="E1915" s="8">
        <v>856266</v>
      </c>
      <c r="F1915" s="8" t="s">
        <v>199</v>
      </c>
      <c r="G1915" s="284" t="s">
        <v>274</v>
      </c>
      <c r="H1915" s="40">
        <v>2509.4</v>
      </c>
      <c r="I1915" s="40">
        <v>0</v>
      </c>
      <c r="J1915" s="40">
        <v>-2509.4</v>
      </c>
      <c r="K1915" s="40">
        <v>0</v>
      </c>
      <c r="L1915" s="40">
        <v>1</v>
      </c>
    </row>
    <row r="1916" spans="2:12" hidden="1" outlineLevel="2" x14ac:dyDescent="0.25">
      <c r="B1916" s="8">
        <v>172793</v>
      </c>
      <c r="C1916" t="s">
        <v>1352</v>
      </c>
      <c r="D1916" s="281">
        <v>42027</v>
      </c>
      <c r="E1916" s="8">
        <v>856266</v>
      </c>
      <c r="F1916" s="8" t="s">
        <v>199</v>
      </c>
      <c r="G1916" s="284" t="s">
        <v>274</v>
      </c>
      <c r="H1916" s="40">
        <v>2509.4</v>
      </c>
      <c r="I1916" s="40">
        <v>0</v>
      </c>
      <c r="J1916" s="40">
        <v>-2509.4</v>
      </c>
      <c r="K1916" s="40">
        <v>0</v>
      </c>
      <c r="L1916" s="40">
        <v>1</v>
      </c>
    </row>
    <row r="1917" spans="2:12" hidden="1" outlineLevel="2" x14ac:dyDescent="0.25">
      <c r="B1917" s="8">
        <v>172793</v>
      </c>
      <c r="C1917" t="s">
        <v>1352</v>
      </c>
      <c r="D1917" s="281">
        <v>42030</v>
      </c>
      <c r="E1917" s="8">
        <v>856266</v>
      </c>
      <c r="F1917" s="8" t="s">
        <v>199</v>
      </c>
      <c r="G1917" s="284" t="s">
        <v>274</v>
      </c>
      <c r="H1917" s="40">
        <v>2509.4</v>
      </c>
      <c r="I1917" s="40">
        <v>0</v>
      </c>
      <c r="J1917" s="40">
        <v>-2509.4</v>
      </c>
      <c r="K1917" s="40">
        <v>0</v>
      </c>
      <c r="L1917" s="40">
        <v>1</v>
      </c>
    </row>
    <row r="1918" spans="2:12" hidden="1" outlineLevel="2" x14ac:dyDescent="0.25">
      <c r="B1918" s="8">
        <v>172793</v>
      </c>
      <c r="C1918" t="s">
        <v>1352</v>
      </c>
      <c r="D1918" s="281">
        <v>42033</v>
      </c>
      <c r="E1918" s="8">
        <v>856266</v>
      </c>
      <c r="F1918" s="8" t="s">
        <v>199</v>
      </c>
      <c r="G1918" s="284" t="s">
        <v>274</v>
      </c>
      <c r="H1918" s="40">
        <v>2602</v>
      </c>
      <c r="I1918" s="40">
        <v>0</v>
      </c>
      <c r="J1918" s="40">
        <v>-2602</v>
      </c>
      <c r="K1918" s="40">
        <v>0</v>
      </c>
      <c r="L1918" s="40">
        <v>1</v>
      </c>
    </row>
    <row r="1919" spans="2:12" hidden="1" outlineLevel="2" x14ac:dyDescent="0.25">
      <c r="B1919" s="8">
        <v>172793</v>
      </c>
      <c r="C1919" t="s">
        <v>1352</v>
      </c>
      <c r="D1919" s="281">
        <v>42037</v>
      </c>
      <c r="E1919" s="8">
        <v>856266</v>
      </c>
      <c r="F1919" s="8" t="s">
        <v>199</v>
      </c>
      <c r="G1919" s="284" t="s">
        <v>274</v>
      </c>
      <c r="H1919" s="40">
        <v>2509.4</v>
      </c>
      <c r="I1919" s="40">
        <v>0</v>
      </c>
      <c r="J1919" s="40">
        <v>-2509.4</v>
      </c>
      <c r="K1919" s="40">
        <v>0</v>
      </c>
      <c r="L1919" s="40">
        <v>1</v>
      </c>
    </row>
    <row r="1920" spans="2:12" hidden="1" outlineLevel="2" x14ac:dyDescent="0.25">
      <c r="B1920" s="8">
        <v>172793</v>
      </c>
      <c r="C1920" t="s">
        <v>1352</v>
      </c>
      <c r="D1920" s="281">
        <v>42038</v>
      </c>
      <c r="E1920" s="8">
        <v>856266</v>
      </c>
      <c r="F1920" s="8" t="s">
        <v>199</v>
      </c>
      <c r="G1920" s="284" t="s">
        <v>274</v>
      </c>
      <c r="H1920" s="40">
        <v>2602</v>
      </c>
      <c r="I1920" s="40">
        <v>0</v>
      </c>
      <c r="J1920" s="40">
        <v>-2602</v>
      </c>
      <c r="K1920" s="40">
        <v>0</v>
      </c>
      <c r="L1920" s="40">
        <v>1</v>
      </c>
    </row>
    <row r="1921" spans="2:12" hidden="1" outlineLevel="2" x14ac:dyDescent="0.25">
      <c r="B1921" s="8">
        <v>172793</v>
      </c>
      <c r="C1921" t="s">
        <v>1352</v>
      </c>
      <c r="D1921" s="281">
        <v>42040</v>
      </c>
      <c r="E1921" s="8">
        <v>856266</v>
      </c>
      <c r="F1921" s="8" t="s">
        <v>199</v>
      </c>
      <c r="G1921" s="284" t="s">
        <v>274</v>
      </c>
      <c r="H1921" s="40">
        <v>2602</v>
      </c>
      <c r="I1921" s="40">
        <v>0</v>
      </c>
      <c r="J1921" s="40">
        <v>-2602</v>
      </c>
      <c r="K1921" s="40">
        <v>0</v>
      </c>
      <c r="L1921" s="40">
        <v>1</v>
      </c>
    </row>
    <row r="1922" spans="2:12" hidden="1" outlineLevel="2" x14ac:dyDescent="0.25">
      <c r="B1922" s="8">
        <v>172793</v>
      </c>
      <c r="C1922" t="s">
        <v>1352</v>
      </c>
      <c r="D1922" s="281">
        <v>42041</v>
      </c>
      <c r="E1922" s="8">
        <v>856266</v>
      </c>
      <c r="F1922" s="8" t="s">
        <v>199</v>
      </c>
      <c r="G1922" s="284" t="s">
        <v>274</v>
      </c>
      <c r="H1922" s="40">
        <v>2509.4</v>
      </c>
      <c r="I1922" s="40">
        <v>0</v>
      </c>
      <c r="J1922" s="40">
        <v>-2509.4</v>
      </c>
      <c r="K1922" s="40">
        <v>0</v>
      </c>
      <c r="L1922" s="40">
        <v>1</v>
      </c>
    </row>
    <row r="1923" spans="2:12" hidden="1" outlineLevel="2" x14ac:dyDescent="0.25">
      <c r="B1923" s="8">
        <v>172793</v>
      </c>
      <c r="C1923" t="s">
        <v>1352</v>
      </c>
      <c r="D1923" s="281">
        <v>42044</v>
      </c>
      <c r="E1923" s="8">
        <v>856266</v>
      </c>
      <c r="F1923" s="8" t="s">
        <v>199</v>
      </c>
      <c r="G1923" s="284" t="s">
        <v>274</v>
      </c>
      <c r="H1923" s="40">
        <v>2602</v>
      </c>
      <c r="I1923" s="40">
        <v>0</v>
      </c>
      <c r="J1923" s="40">
        <v>-2602</v>
      </c>
      <c r="K1923" s="40">
        <v>0</v>
      </c>
      <c r="L1923" s="40">
        <v>1</v>
      </c>
    </row>
    <row r="1924" spans="2:12" hidden="1" outlineLevel="2" x14ac:dyDescent="0.25">
      <c r="B1924" s="8">
        <v>172793</v>
      </c>
      <c r="C1924" t="s">
        <v>1352</v>
      </c>
      <c r="D1924" s="281">
        <v>42046</v>
      </c>
      <c r="E1924" s="8">
        <v>856266</v>
      </c>
      <c r="F1924" s="8" t="s">
        <v>199</v>
      </c>
      <c r="G1924" s="284" t="s">
        <v>274</v>
      </c>
      <c r="H1924" s="40">
        <v>2602</v>
      </c>
      <c r="I1924" s="40">
        <v>0</v>
      </c>
      <c r="J1924" s="40">
        <v>-2602</v>
      </c>
      <c r="K1924" s="40">
        <v>0</v>
      </c>
      <c r="L1924" s="40">
        <v>1</v>
      </c>
    </row>
    <row r="1925" spans="2:12" hidden="1" outlineLevel="2" x14ac:dyDescent="0.25">
      <c r="B1925" s="8">
        <v>172793</v>
      </c>
      <c r="C1925" t="s">
        <v>1352</v>
      </c>
      <c r="D1925" s="281">
        <v>42047</v>
      </c>
      <c r="E1925" s="8">
        <v>856266</v>
      </c>
      <c r="F1925" s="8" t="s">
        <v>199</v>
      </c>
      <c r="G1925" s="284" t="s">
        <v>274</v>
      </c>
      <c r="H1925" s="40">
        <v>2509.4</v>
      </c>
      <c r="I1925" s="40">
        <v>0</v>
      </c>
      <c r="J1925" s="40">
        <v>-2509.4</v>
      </c>
      <c r="K1925" s="40">
        <v>0</v>
      </c>
      <c r="L1925" s="40">
        <v>1</v>
      </c>
    </row>
    <row r="1926" spans="2:12" hidden="1" outlineLevel="2" x14ac:dyDescent="0.25">
      <c r="B1926" s="8">
        <v>172793</v>
      </c>
      <c r="C1926" t="s">
        <v>1352</v>
      </c>
      <c r="D1926" s="281">
        <v>42048</v>
      </c>
      <c r="E1926" s="8">
        <v>856266</v>
      </c>
      <c r="F1926" s="8" t="s">
        <v>199</v>
      </c>
      <c r="G1926" s="284" t="s">
        <v>274</v>
      </c>
      <c r="H1926" s="40">
        <v>2509.4</v>
      </c>
      <c r="I1926" s="40">
        <v>0</v>
      </c>
      <c r="J1926" s="40">
        <v>-2509.4</v>
      </c>
      <c r="K1926" s="40">
        <v>0</v>
      </c>
      <c r="L1926" s="40">
        <v>1</v>
      </c>
    </row>
    <row r="1927" spans="2:12" hidden="1" outlineLevel="2" x14ac:dyDescent="0.25">
      <c r="B1927" s="8">
        <v>172793</v>
      </c>
      <c r="C1927" t="s">
        <v>1352</v>
      </c>
      <c r="D1927" s="281">
        <v>42053</v>
      </c>
      <c r="E1927" s="8">
        <v>856266</v>
      </c>
      <c r="F1927" s="8" t="s">
        <v>199</v>
      </c>
      <c r="G1927" s="284" t="s">
        <v>274</v>
      </c>
      <c r="H1927" s="40">
        <v>2509.4</v>
      </c>
      <c r="I1927" s="40">
        <v>0</v>
      </c>
      <c r="J1927" s="40">
        <v>-2509.4</v>
      </c>
      <c r="K1927" s="40">
        <v>0</v>
      </c>
      <c r="L1927" s="40">
        <v>1</v>
      </c>
    </row>
    <row r="1928" spans="2:12" hidden="1" outlineLevel="2" x14ac:dyDescent="0.25">
      <c r="B1928" s="8">
        <v>172793</v>
      </c>
      <c r="C1928" t="s">
        <v>1352</v>
      </c>
      <c r="D1928" s="281">
        <v>42054</v>
      </c>
      <c r="E1928" s="8">
        <v>856266</v>
      </c>
      <c r="F1928" s="8" t="s">
        <v>199</v>
      </c>
      <c r="G1928" s="284" t="s">
        <v>274</v>
      </c>
      <c r="H1928" s="40">
        <v>2602</v>
      </c>
      <c r="I1928" s="40">
        <v>0</v>
      </c>
      <c r="J1928" s="40">
        <v>-2602</v>
      </c>
      <c r="K1928" s="40">
        <v>0</v>
      </c>
      <c r="L1928" s="40">
        <v>1</v>
      </c>
    </row>
    <row r="1929" spans="2:12" hidden="1" outlineLevel="2" x14ac:dyDescent="0.25">
      <c r="B1929" s="8">
        <v>172793</v>
      </c>
      <c r="C1929" t="s">
        <v>1352</v>
      </c>
      <c r="D1929" s="281">
        <v>42055</v>
      </c>
      <c r="E1929" s="8">
        <v>856266</v>
      </c>
      <c r="F1929" s="8" t="s">
        <v>199</v>
      </c>
      <c r="G1929" s="284" t="s">
        <v>274</v>
      </c>
      <c r="H1929" s="40">
        <v>2509.4</v>
      </c>
      <c r="I1929" s="40">
        <v>0</v>
      </c>
      <c r="J1929" s="40">
        <v>-2509.4</v>
      </c>
      <c r="K1929" s="40">
        <v>0</v>
      </c>
      <c r="L1929" s="40">
        <v>1</v>
      </c>
    </row>
    <row r="1930" spans="2:12" hidden="1" outlineLevel="2" x14ac:dyDescent="0.25">
      <c r="B1930" s="8">
        <v>172793</v>
      </c>
      <c r="C1930" t="s">
        <v>1352</v>
      </c>
      <c r="D1930" s="281">
        <v>42059</v>
      </c>
      <c r="E1930" s="8">
        <v>856266</v>
      </c>
      <c r="F1930" s="8" t="s">
        <v>199</v>
      </c>
      <c r="G1930" s="284" t="s">
        <v>274</v>
      </c>
      <c r="H1930" s="40">
        <v>2509.4</v>
      </c>
      <c r="I1930" s="40">
        <v>0</v>
      </c>
      <c r="J1930" s="40">
        <v>-2509.4</v>
      </c>
      <c r="K1930" s="40">
        <v>0</v>
      </c>
      <c r="L1930" s="40">
        <v>1</v>
      </c>
    </row>
    <row r="1931" spans="2:12" hidden="1" outlineLevel="2" x14ac:dyDescent="0.25">
      <c r="B1931" s="8">
        <v>1658334</v>
      </c>
      <c r="C1931" t="s">
        <v>1437</v>
      </c>
      <c r="D1931" s="281">
        <v>42125</v>
      </c>
      <c r="E1931" s="8">
        <v>522588</v>
      </c>
      <c r="F1931" s="8" t="s">
        <v>199</v>
      </c>
      <c r="G1931" s="284" t="s">
        <v>274</v>
      </c>
      <c r="H1931" s="40">
        <v>574.4</v>
      </c>
      <c r="I1931" s="40">
        <v>0</v>
      </c>
      <c r="J1931" s="40">
        <v>-574.4</v>
      </c>
      <c r="K1931" s="40">
        <v>0</v>
      </c>
      <c r="L1931" s="40">
        <v>1</v>
      </c>
    </row>
    <row r="1932" spans="2:12" hidden="1" outlineLevel="2" x14ac:dyDescent="0.25">
      <c r="B1932" s="8">
        <v>172793</v>
      </c>
      <c r="C1932" t="s">
        <v>1352</v>
      </c>
      <c r="D1932" s="281">
        <v>42208</v>
      </c>
      <c r="E1932" s="8">
        <v>856266</v>
      </c>
      <c r="F1932" s="8" t="s">
        <v>199</v>
      </c>
      <c r="G1932" s="284" t="s">
        <v>274</v>
      </c>
      <c r="H1932" s="40">
        <v>1436.75</v>
      </c>
      <c r="I1932" s="40">
        <v>0</v>
      </c>
      <c r="J1932" s="40">
        <v>-1295</v>
      </c>
      <c r="K1932" s="40">
        <v>141.75</v>
      </c>
      <c r="L1932" s="40">
        <v>1</v>
      </c>
    </row>
    <row r="1933" spans="2:12" s="279" customFormat="1" outlineLevel="1" collapsed="1" x14ac:dyDescent="0.25">
      <c r="B1933" s="280"/>
      <c r="D1933" s="285"/>
      <c r="E1933" s="280"/>
      <c r="F1933" s="316" t="s">
        <v>1489</v>
      </c>
      <c r="G1933" s="290" t="s">
        <v>274</v>
      </c>
      <c r="H1933" s="291">
        <f>SUBTOTAL(9,H1905:H1932)</f>
        <v>67903.75</v>
      </c>
      <c r="I1933" s="291">
        <f>SUBTOTAL(9,I1905:I1932)</f>
        <v>0</v>
      </c>
      <c r="J1933" s="291">
        <f>SUBTOTAL(9,J1905:J1932)</f>
        <v>-67762</v>
      </c>
      <c r="K1933" s="291">
        <f>SUBTOTAL(9,K1905:K1932)</f>
        <v>141.75</v>
      </c>
      <c r="L1933" s="291">
        <f>SUBTOTAL(9,L1905:L1932)</f>
        <v>28</v>
      </c>
    </row>
    <row r="1934" spans="2:12" hidden="1" outlineLevel="2" x14ac:dyDescent="0.25">
      <c r="B1934" s="8">
        <v>1729584</v>
      </c>
      <c r="C1934" t="s">
        <v>1462</v>
      </c>
      <c r="D1934" s="281">
        <v>42233</v>
      </c>
      <c r="E1934" s="8">
        <v>649942</v>
      </c>
      <c r="F1934" s="13" t="s">
        <v>1463</v>
      </c>
      <c r="G1934" s="284" t="s">
        <v>1488</v>
      </c>
      <c r="H1934" s="40">
        <v>636.20000000000005</v>
      </c>
      <c r="I1934" s="40">
        <v>0</v>
      </c>
      <c r="J1934" s="40">
        <v>-636.20000000000005</v>
      </c>
      <c r="K1934" s="40">
        <v>0</v>
      </c>
      <c r="L1934" s="40">
        <v>1</v>
      </c>
    </row>
    <row r="1935" spans="2:12" hidden="1" outlineLevel="2" x14ac:dyDescent="0.25">
      <c r="B1935" s="8">
        <v>1729584</v>
      </c>
      <c r="C1935" t="s">
        <v>1462</v>
      </c>
      <c r="D1935" s="281">
        <v>42236</v>
      </c>
      <c r="E1935" s="8">
        <v>649942</v>
      </c>
      <c r="F1935" s="13" t="s">
        <v>1463</v>
      </c>
      <c r="G1935" s="284" t="s">
        <v>1488</v>
      </c>
      <c r="H1935" s="40">
        <v>1965</v>
      </c>
      <c r="I1935" s="40">
        <v>0</v>
      </c>
      <c r="J1935" s="40">
        <v>-1433.62</v>
      </c>
      <c r="K1935" s="40">
        <v>531.38</v>
      </c>
      <c r="L1935" s="40">
        <v>1</v>
      </c>
    </row>
    <row r="1936" spans="2:12" hidden="1" outlineLevel="2" x14ac:dyDescent="0.25">
      <c r="B1936" s="8">
        <v>1729584</v>
      </c>
      <c r="C1936" t="s">
        <v>1462</v>
      </c>
      <c r="D1936" s="281">
        <v>42242</v>
      </c>
      <c r="E1936" s="8">
        <v>649942</v>
      </c>
      <c r="F1936" s="13" t="s">
        <v>1463</v>
      </c>
      <c r="G1936" s="284" t="s">
        <v>1488</v>
      </c>
      <c r="H1936" s="40">
        <v>1965</v>
      </c>
      <c r="I1936" s="40">
        <v>0</v>
      </c>
      <c r="J1936" s="40">
        <v>-1433.62</v>
      </c>
      <c r="K1936" s="40">
        <v>531.38</v>
      </c>
      <c r="L1936" s="40">
        <v>1</v>
      </c>
    </row>
    <row r="1937" spans="2:12" hidden="1" outlineLevel="2" x14ac:dyDescent="0.25">
      <c r="B1937" s="8">
        <v>1729584</v>
      </c>
      <c r="C1937" t="s">
        <v>1462</v>
      </c>
      <c r="D1937" s="281">
        <v>42244</v>
      </c>
      <c r="E1937" s="8">
        <v>649942</v>
      </c>
      <c r="F1937" s="13" t="s">
        <v>1463</v>
      </c>
      <c r="G1937" s="284" t="s">
        <v>1488</v>
      </c>
      <c r="H1937" s="40">
        <v>1522</v>
      </c>
      <c r="I1937" s="40">
        <v>0</v>
      </c>
      <c r="J1937" s="40">
        <v>-1159.0999999999999</v>
      </c>
      <c r="K1937" s="40">
        <v>362.9</v>
      </c>
      <c r="L1937" s="40">
        <v>1</v>
      </c>
    </row>
    <row r="1938" spans="2:12" hidden="1" outlineLevel="2" x14ac:dyDescent="0.25">
      <c r="B1938" s="8">
        <v>1729584</v>
      </c>
      <c r="C1938" t="s">
        <v>1462</v>
      </c>
      <c r="D1938" s="281">
        <v>42248</v>
      </c>
      <c r="E1938" s="8">
        <v>649942</v>
      </c>
      <c r="F1938" s="13" t="s">
        <v>1463</v>
      </c>
      <c r="G1938" s="284" t="s">
        <v>1488</v>
      </c>
      <c r="H1938" s="40">
        <v>1593</v>
      </c>
      <c r="I1938" s="40">
        <v>0</v>
      </c>
      <c r="J1938" s="40">
        <v>-1230.0999999999999</v>
      </c>
      <c r="K1938" s="40">
        <v>362.9</v>
      </c>
      <c r="L1938" s="40">
        <v>1</v>
      </c>
    </row>
    <row r="1939" spans="2:12" hidden="1" outlineLevel="2" x14ac:dyDescent="0.25">
      <c r="B1939" s="8">
        <v>1729584</v>
      </c>
      <c r="C1939" t="s">
        <v>1462</v>
      </c>
      <c r="D1939" s="281">
        <v>42249</v>
      </c>
      <c r="E1939" s="8">
        <v>649942</v>
      </c>
      <c r="F1939" s="13" t="s">
        <v>1463</v>
      </c>
      <c r="G1939" s="284" t="s">
        <v>1488</v>
      </c>
      <c r="H1939" s="40">
        <v>1965</v>
      </c>
      <c r="I1939" s="40">
        <v>0</v>
      </c>
      <c r="J1939" s="40">
        <v>-1433.62</v>
      </c>
      <c r="K1939" s="40">
        <v>531.38</v>
      </c>
      <c r="L1939" s="40">
        <v>1</v>
      </c>
    </row>
    <row r="1940" spans="2:12" hidden="1" outlineLevel="2" x14ac:dyDescent="0.25">
      <c r="B1940" s="8">
        <v>1729584</v>
      </c>
      <c r="C1940" t="s">
        <v>1462</v>
      </c>
      <c r="D1940" s="281">
        <v>42269</v>
      </c>
      <c r="E1940" s="8">
        <v>649942</v>
      </c>
      <c r="F1940" s="13" t="s">
        <v>1463</v>
      </c>
      <c r="G1940" s="284" t="s">
        <v>1488</v>
      </c>
      <c r="H1940" s="40">
        <v>1965</v>
      </c>
      <c r="I1940" s="40">
        <v>0</v>
      </c>
      <c r="J1940" s="40">
        <v>-1433.62</v>
      </c>
      <c r="K1940" s="40">
        <v>531.38</v>
      </c>
      <c r="L1940" s="40">
        <v>1</v>
      </c>
    </row>
    <row r="1941" spans="2:12" hidden="1" outlineLevel="2" x14ac:dyDescent="0.25">
      <c r="B1941" s="8">
        <v>1729584</v>
      </c>
      <c r="C1941" t="s">
        <v>1462</v>
      </c>
      <c r="D1941" s="281">
        <v>42275</v>
      </c>
      <c r="E1941" s="8">
        <v>649942</v>
      </c>
      <c r="F1941" s="13" t="s">
        <v>1463</v>
      </c>
      <c r="G1941" s="284" t="s">
        <v>1488</v>
      </c>
      <c r="H1941" s="40">
        <v>1522</v>
      </c>
      <c r="I1941" s="40">
        <v>0</v>
      </c>
      <c r="J1941" s="40">
        <v>-1159.0999999999999</v>
      </c>
      <c r="K1941" s="40">
        <v>362.9</v>
      </c>
      <c r="L1941" s="40">
        <v>1</v>
      </c>
    </row>
    <row r="1942" spans="2:12" hidden="1" outlineLevel="2" x14ac:dyDescent="0.25">
      <c r="B1942" s="8">
        <v>1729584</v>
      </c>
      <c r="C1942" t="s">
        <v>1462</v>
      </c>
      <c r="D1942" s="281">
        <v>42278</v>
      </c>
      <c r="E1942" s="8">
        <v>649942</v>
      </c>
      <c r="F1942" s="13" t="s">
        <v>1463</v>
      </c>
      <c r="G1942" s="284" t="s">
        <v>1488</v>
      </c>
      <c r="H1942" s="40">
        <v>1522</v>
      </c>
      <c r="I1942" s="40">
        <v>0</v>
      </c>
      <c r="J1942" s="40">
        <v>-1288</v>
      </c>
      <c r="K1942" s="40">
        <v>234</v>
      </c>
      <c r="L1942" s="40">
        <v>1</v>
      </c>
    </row>
    <row r="1943" spans="2:12" hidden="1" outlineLevel="2" x14ac:dyDescent="0.25">
      <c r="B1943" s="8">
        <v>1729584</v>
      </c>
      <c r="C1943" t="s">
        <v>1462</v>
      </c>
      <c r="D1943" s="281">
        <v>42279</v>
      </c>
      <c r="E1943" s="8">
        <v>649942</v>
      </c>
      <c r="F1943" s="13" t="s">
        <v>1463</v>
      </c>
      <c r="G1943" s="284" t="s">
        <v>1488</v>
      </c>
      <c r="H1943" s="40">
        <v>1965</v>
      </c>
      <c r="I1943" s="40">
        <v>0</v>
      </c>
      <c r="J1943" s="40">
        <v>-1433.62</v>
      </c>
      <c r="K1943" s="40">
        <v>531.38</v>
      </c>
      <c r="L1943" s="40">
        <v>1</v>
      </c>
    </row>
    <row r="1944" spans="2:12" hidden="1" outlineLevel="2" x14ac:dyDescent="0.25">
      <c r="B1944" s="8">
        <v>1729584</v>
      </c>
      <c r="C1944" t="s">
        <v>1462</v>
      </c>
      <c r="D1944" s="281">
        <v>42282</v>
      </c>
      <c r="E1944" s="8">
        <v>649942</v>
      </c>
      <c r="F1944" s="13" t="s">
        <v>1463</v>
      </c>
      <c r="G1944" s="284" t="s">
        <v>1488</v>
      </c>
      <c r="H1944" s="40">
        <v>1522</v>
      </c>
      <c r="I1944" s="40">
        <v>0</v>
      </c>
      <c r="J1944" s="40">
        <v>-1159.0999999999999</v>
      </c>
      <c r="K1944" s="40">
        <v>362.9</v>
      </c>
      <c r="L1944" s="40">
        <v>1</v>
      </c>
    </row>
    <row r="1945" spans="2:12" s="279" customFormat="1" outlineLevel="1" collapsed="1" x14ac:dyDescent="0.25">
      <c r="B1945" s="280"/>
      <c r="D1945" s="285"/>
      <c r="E1945" s="280"/>
      <c r="F1945" s="319" t="s">
        <v>1490</v>
      </c>
      <c r="G1945" s="290" t="s">
        <v>1488</v>
      </c>
      <c r="H1945" s="291">
        <f>SUBTOTAL(9,H1934:H1944)</f>
        <v>18142.2</v>
      </c>
      <c r="I1945" s="291">
        <f>SUBTOTAL(9,I1934:I1944)</f>
        <v>0</v>
      </c>
      <c r="J1945" s="291">
        <f>SUBTOTAL(9,J1934:J1944)</f>
        <v>-13799.699999999999</v>
      </c>
      <c r="K1945" s="291">
        <f>SUBTOTAL(9,K1934:K1944)</f>
        <v>4342.5</v>
      </c>
      <c r="L1945" s="291">
        <f>SUBTOTAL(9,L1934:L1944)</f>
        <v>11</v>
      </c>
    </row>
    <row r="1946" spans="2:12" hidden="1" outlineLevel="2" x14ac:dyDescent="0.25">
      <c r="B1946" s="8">
        <v>1691035</v>
      </c>
      <c r="C1946" t="s">
        <v>1446</v>
      </c>
      <c r="D1946" s="281">
        <v>42184</v>
      </c>
      <c r="E1946" s="8">
        <v>178777</v>
      </c>
      <c r="F1946" s="13" t="s">
        <v>54</v>
      </c>
      <c r="G1946" s="284" t="s">
        <v>286</v>
      </c>
      <c r="H1946" s="40">
        <v>300</v>
      </c>
      <c r="I1946" s="40">
        <v>0</v>
      </c>
      <c r="J1946" s="40">
        <v>95</v>
      </c>
      <c r="K1946" s="40">
        <v>395</v>
      </c>
      <c r="L1946" s="40">
        <v>1</v>
      </c>
    </row>
    <row r="1947" spans="2:12" s="279" customFormat="1" outlineLevel="1" collapsed="1" x14ac:dyDescent="0.25">
      <c r="B1947" s="280"/>
      <c r="D1947" s="285"/>
      <c r="E1947" s="280"/>
      <c r="F1947" s="319" t="s">
        <v>1491</v>
      </c>
      <c r="G1947" s="290" t="s">
        <v>286</v>
      </c>
      <c r="H1947" s="291">
        <f>SUBTOTAL(9,H1946:H1946)</f>
        <v>300</v>
      </c>
      <c r="I1947" s="291">
        <f>SUBTOTAL(9,I1946:I1946)</f>
        <v>0</v>
      </c>
      <c r="J1947" s="291">
        <f>SUBTOTAL(9,J1946:J1946)</f>
        <v>95</v>
      </c>
      <c r="K1947" s="291">
        <f>SUBTOTAL(9,K1946:K1946)</f>
        <v>395</v>
      </c>
      <c r="L1947" s="291">
        <f>SUBTOTAL(9,L1946:L1946)</f>
        <v>1</v>
      </c>
    </row>
    <row r="1948" spans="2:12" hidden="1" outlineLevel="2" x14ac:dyDescent="0.25">
      <c r="B1948" s="8">
        <v>1578742</v>
      </c>
      <c r="C1948" t="s">
        <v>550</v>
      </c>
      <c r="D1948" s="281">
        <v>42271</v>
      </c>
      <c r="E1948" s="8">
        <v>357799</v>
      </c>
      <c r="F1948" s="13" t="s">
        <v>101</v>
      </c>
      <c r="G1948" s="284" t="s">
        <v>280</v>
      </c>
      <c r="H1948" s="40">
        <v>204.87</v>
      </c>
      <c r="I1948" s="40">
        <v>0</v>
      </c>
      <c r="J1948" s="40">
        <v>0</v>
      </c>
      <c r="K1948" s="40">
        <v>204.87</v>
      </c>
      <c r="L1948" s="40">
        <v>1</v>
      </c>
    </row>
    <row r="1949" spans="2:12" s="279" customFormat="1" outlineLevel="1" collapsed="1" x14ac:dyDescent="0.25">
      <c r="B1949" s="280"/>
      <c r="D1949" s="285"/>
      <c r="E1949" s="280"/>
      <c r="F1949" s="319" t="s">
        <v>1492</v>
      </c>
      <c r="G1949" s="290" t="s">
        <v>280</v>
      </c>
      <c r="H1949" s="291">
        <f>SUBTOTAL(9,H1948:H1948)</f>
        <v>204.87</v>
      </c>
      <c r="I1949" s="291">
        <f>SUBTOTAL(9,I1948:I1948)</f>
        <v>0</v>
      </c>
      <c r="J1949" s="291">
        <f>SUBTOTAL(9,J1948:J1948)</f>
        <v>0</v>
      </c>
      <c r="K1949" s="291">
        <f>SUBTOTAL(9,K1948:K1948)</f>
        <v>204.87</v>
      </c>
      <c r="L1949" s="291">
        <f>SUBTOTAL(9,L1948:L1948)</f>
        <v>1</v>
      </c>
    </row>
    <row r="1950" spans="2:12" hidden="1" outlineLevel="2" x14ac:dyDescent="0.25">
      <c r="B1950" s="8">
        <v>1217354</v>
      </c>
      <c r="C1950" t="s">
        <v>1395</v>
      </c>
      <c r="D1950" s="281">
        <v>42128</v>
      </c>
      <c r="E1950" s="8">
        <v>895724</v>
      </c>
      <c r="F1950" s="13" t="s">
        <v>1166</v>
      </c>
      <c r="G1950" s="284" t="s">
        <v>1485</v>
      </c>
      <c r="H1950" s="40">
        <v>1836.6</v>
      </c>
      <c r="I1950" s="40">
        <v>0</v>
      </c>
      <c r="J1950" s="40">
        <v>-670.5</v>
      </c>
      <c r="K1950" s="40">
        <v>1166.0999999999999</v>
      </c>
      <c r="L1950" s="40">
        <v>1</v>
      </c>
    </row>
    <row r="1951" spans="2:12" hidden="1" outlineLevel="2" x14ac:dyDescent="0.25">
      <c r="B1951" s="8">
        <v>1217354</v>
      </c>
      <c r="C1951" t="s">
        <v>1395</v>
      </c>
      <c r="D1951" s="281">
        <v>42129</v>
      </c>
      <c r="E1951" s="8">
        <v>895724</v>
      </c>
      <c r="F1951" s="13" t="s">
        <v>1166</v>
      </c>
      <c r="G1951" s="284" t="s">
        <v>1485</v>
      </c>
      <c r="H1951" s="40">
        <v>300</v>
      </c>
      <c r="I1951" s="40">
        <v>0</v>
      </c>
      <c r="J1951" s="40">
        <v>62.9</v>
      </c>
      <c r="K1951" s="40">
        <v>362.9</v>
      </c>
      <c r="L1951" s="40">
        <v>1</v>
      </c>
    </row>
    <row r="1952" spans="2:12" hidden="1" outlineLevel="2" x14ac:dyDescent="0.25">
      <c r="B1952" s="8">
        <v>1217354</v>
      </c>
      <c r="C1952" t="s">
        <v>1395</v>
      </c>
      <c r="D1952" s="281">
        <v>42130</v>
      </c>
      <c r="E1952" s="8">
        <v>895724</v>
      </c>
      <c r="F1952" s="13" t="s">
        <v>1166</v>
      </c>
      <c r="G1952" s="284" t="s">
        <v>1485</v>
      </c>
      <c r="H1952" s="40">
        <v>743</v>
      </c>
      <c r="I1952" s="40">
        <v>0</v>
      </c>
      <c r="J1952" s="40">
        <v>-211.62</v>
      </c>
      <c r="K1952" s="40">
        <v>531.38</v>
      </c>
      <c r="L1952" s="40">
        <v>1</v>
      </c>
    </row>
    <row r="1953" spans="2:12" hidden="1" outlineLevel="2" x14ac:dyDescent="0.25">
      <c r="B1953" s="8">
        <v>1217354</v>
      </c>
      <c r="C1953" t="s">
        <v>1395</v>
      </c>
      <c r="D1953" s="281">
        <v>42131</v>
      </c>
      <c r="E1953" s="8">
        <v>895724</v>
      </c>
      <c r="F1953" s="13" t="s">
        <v>1166</v>
      </c>
      <c r="G1953" s="284" t="s">
        <v>1485</v>
      </c>
      <c r="H1953" s="40">
        <v>300</v>
      </c>
      <c r="I1953" s="40">
        <v>0</v>
      </c>
      <c r="J1953" s="40">
        <v>62.9</v>
      </c>
      <c r="K1953" s="40">
        <v>362.9</v>
      </c>
      <c r="L1953" s="40">
        <v>1</v>
      </c>
    </row>
    <row r="1954" spans="2:12" hidden="1" outlineLevel="2" x14ac:dyDescent="0.25">
      <c r="B1954" s="8">
        <v>1217354</v>
      </c>
      <c r="C1954" t="s">
        <v>1395</v>
      </c>
      <c r="D1954" s="281">
        <v>42132</v>
      </c>
      <c r="E1954" s="8">
        <v>895724</v>
      </c>
      <c r="F1954" s="13" t="s">
        <v>1166</v>
      </c>
      <c r="G1954" s="284" t="s">
        <v>1485</v>
      </c>
      <c r="H1954" s="40">
        <v>300</v>
      </c>
      <c r="I1954" s="40">
        <v>0</v>
      </c>
      <c r="J1954" s="40">
        <v>62.9</v>
      </c>
      <c r="K1954" s="40">
        <v>362.9</v>
      </c>
      <c r="L1954" s="40">
        <v>1</v>
      </c>
    </row>
    <row r="1955" spans="2:12" hidden="1" outlineLevel="2" x14ac:dyDescent="0.25">
      <c r="B1955" s="8">
        <v>1217354</v>
      </c>
      <c r="C1955" t="s">
        <v>1395</v>
      </c>
      <c r="D1955" s="281">
        <v>42136</v>
      </c>
      <c r="E1955" s="8">
        <v>895724</v>
      </c>
      <c r="F1955" s="13" t="s">
        <v>1166</v>
      </c>
      <c r="G1955" s="284" t="s">
        <v>1485</v>
      </c>
      <c r="H1955" s="40">
        <v>300</v>
      </c>
      <c r="I1955" s="40">
        <v>0</v>
      </c>
      <c r="J1955" s="40">
        <v>62.9</v>
      </c>
      <c r="K1955" s="40">
        <v>362.9</v>
      </c>
      <c r="L1955" s="40">
        <v>1</v>
      </c>
    </row>
    <row r="1956" spans="2:12" hidden="1" outlineLevel="2" x14ac:dyDescent="0.25">
      <c r="B1956" s="8">
        <v>1217354</v>
      </c>
      <c r="C1956" t="s">
        <v>1395</v>
      </c>
      <c r="D1956" s="281">
        <v>42137</v>
      </c>
      <c r="E1956" s="8">
        <v>895724</v>
      </c>
      <c r="F1956" s="13" t="s">
        <v>1166</v>
      </c>
      <c r="G1956" s="284" t="s">
        <v>1485</v>
      </c>
      <c r="H1956" s="40">
        <v>300</v>
      </c>
      <c r="I1956" s="40">
        <v>0</v>
      </c>
      <c r="J1956" s="40">
        <v>62.9</v>
      </c>
      <c r="K1956" s="40">
        <v>362.9</v>
      </c>
      <c r="L1956" s="40">
        <v>1</v>
      </c>
    </row>
    <row r="1957" spans="2:12" hidden="1" outlineLevel="2" x14ac:dyDescent="0.25">
      <c r="B1957" s="8">
        <v>1217354</v>
      </c>
      <c r="C1957" t="s">
        <v>1395</v>
      </c>
      <c r="D1957" s="281">
        <v>42138</v>
      </c>
      <c r="E1957" s="8">
        <v>895724</v>
      </c>
      <c r="F1957" s="13" t="s">
        <v>1166</v>
      </c>
      <c r="G1957" s="284" t="s">
        <v>1485</v>
      </c>
      <c r="H1957" s="40">
        <v>300</v>
      </c>
      <c r="I1957" s="40">
        <v>0</v>
      </c>
      <c r="J1957" s="40">
        <v>62.9</v>
      </c>
      <c r="K1957" s="40">
        <v>362.9</v>
      </c>
      <c r="L1957" s="40">
        <v>1</v>
      </c>
    </row>
    <row r="1958" spans="2:12" hidden="1" outlineLevel="2" x14ac:dyDescent="0.25">
      <c r="B1958" s="8">
        <v>1217354</v>
      </c>
      <c r="C1958" t="s">
        <v>1395</v>
      </c>
      <c r="D1958" s="281">
        <v>42142</v>
      </c>
      <c r="E1958" s="8">
        <v>895724</v>
      </c>
      <c r="F1958" s="13" t="s">
        <v>1166</v>
      </c>
      <c r="G1958" s="284" t="s">
        <v>1485</v>
      </c>
      <c r="H1958" s="40">
        <v>300</v>
      </c>
      <c r="I1958" s="40">
        <v>0</v>
      </c>
      <c r="J1958" s="40">
        <v>62.9</v>
      </c>
      <c r="K1958" s="40">
        <v>362.9</v>
      </c>
      <c r="L1958" s="40">
        <v>1</v>
      </c>
    </row>
    <row r="1959" spans="2:12" hidden="1" outlineLevel="2" x14ac:dyDescent="0.25">
      <c r="B1959" s="8">
        <v>1217354</v>
      </c>
      <c r="C1959" t="s">
        <v>1395</v>
      </c>
      <c r="D1959" s="281">
        <v>42143</v>
      </c>
      <c r="E1959" s="8">
        <v>895724</v>
      </c>
      <c r="F1959" s="13" t="s">
        <v>1166</v>
      </c>
      <c r="G1959" s="284" t="s">
        <v>1485</v>
      </c>
      <c r="H1959" s="40">
        <v>743</v>
      </c>
      <c r="I1959" s="40">
        <v>0</v>
      </c>
      <c r="J1959" s="40">
        <v>-211.62</v>
      </c>
      <c r="K1959" s="40">
        <v>531.38</v>
      </c>
      <c r="L1959" s="40">
        <v>1</v>
      </c>
    </row>
    <row r="1960" spans="2:12" hidden="1" outlineLevel="2" x14ac:dyDescent="0.25">
      <c r="B1960" s="8">
        <v>1217354</v>
      </c>
      <c r="C1960" t="s">
        <v>1395</v>
      </c>
      <c r="D1960" s="281">
        <v>42146</v>
      </c>
      <c r="E1960" s="8">
        <v>895724</v>
      </c>
      <c r="F1960" s="13" t="s">
        <v>1166</v>
      </c>
      <c r="G1960" s="284" t="s">
        <v>1485</v>
      </c>
      <c r="H1960" s="40">
        <v>300</v>
      </c>
      <c r="I1960" s="40">
        <v>0</v>
      </c>
      <c r="J1960" s="40">
        <v>62.9</v>
      </c>
      <c r="K1960" s="40">
        <v>362.9</v>
      </c>
      <c r="L1960" s="40">
        <v>1</v>
      </c>
    </row>
    <row r="1961" spans="2:12" hidden="1" outlineLevel="2" x14ac:dyDescent="0.25">
      <c r="B1961" s="8">
        <v>1217354</v>
      </c>
      <c r="C1961" t="s">
        <v>1395</v>
      </c>
      <c r="D1961" s="281">
        <v>42150</v>
      </c>
      <c r="E1961" s="8">
        <v>895724</v>
      </c>
      <c r="F1961" s="13" t="s">
        <v>1166</v>
      </c>
      <c r="G1961" s="284" t="s">
        <v>1485</v>
      </c>
      <c r="H1961" s="40">
        <v>300</v>
      </c>
      <c r="I1961" s="40">
        <v>0</v>
      </c>
      <c r="J1961" s="40">
        <v>62.9</v>
      </c>
      <c r="K1961" s="40">
        <v>362.9</v>
      </c>
      <c r="L1961" s="40">
        <v>1</v>
      </c>
    </row>
    <row r="1962" spans="2:12" hidden="1" outlineLevel="2" x14ac:dyDescent="0.25">
      <c r="B1962" s="8">
        <v>1217354</v>
      </c>
      <c r="C1962" t="s">
        <v>1395</v>
      </c>
      <c r="D1962" s="281">
        <v>42151</v>
      </c>
      <c r="E1962" s="8">
        <v>895724</v>
      </c>
      <c r="F1962" s="13" t="s">
        <v>1166</v>
      </c>
      <c r="G1962" s="284" t="s">
        <v>1485</v>
      </c>
      <c r="H1962" s="40">
        <v>300</v>
      </c>
      <c r="I1962" s="40">
        <v>0</v>
      </c>
      <c r="J1962" s="40">
        <v>62.9</v>
      </c>
      <c r="K1962" s="40">
        <v>362.9</v>
      </c>
      <c r="L1962" s="40">
        <v>1</v>
      </c>
    </row>
    <row r="1963" spans="2:12" hidden="1" outlineLevel="2" x14ac:dyDescent="0.25">
      <c r="B1963" s="8">
        <v>1217354</v>
      </c>
      <c r="C1963" t="s">
        <v>1395</v>
      </c>
      <c r="D1963" s="281">
        <v>42152</v>
      </c>
      <c r="E1963" s="8">
        <v>895724</v>
      </c>
      <c r="F1963" s="13" t="s">
        <v>1166</v>
      </c>
      <c r="G1963" s="284" t="s">
        <v>1485</v>
      </c>
      <c r="H1963" s="40">
        <v>743</v>
      </c>
      <c r="I1963" s="40">
        <v>0</v>
      </c>
      <c r="J1963" s="40">
        <v>-211.62</v>
      </c>
      <c r="K1963" s="40">
        <v>531.38</v>
      </c>
      <c r="L1963" s="40">
        <v>1</v>
      </c>
    </row>
    <row r="1964" spans="2:12" s="279" customFormat="1" outlineLevel="1" collapsed="1" x14ac:dyDescent="0.25">
      <c r="B1964" s="280"/>
      <c r="D1964" s="285"/>
      <c r="E1964" s="280"/>
      <c r="F1964" s="319" t="s">
        <v>1493</v>
      </c>
      <c r="G1964" s="290" t="s">
        <v>1485</v>
      </c>
      <c r="H1964" s="291">
        <f>SUBTOTAL(9,H1950:H1963)</f>
        <v>7065.6</v>
      </c>
      <c r="I1964" s="291">
        <f>SUBTOTAL(9,I1950:I1963)</f>
        <v>0</v>
      </c>
      <c r="J1964" s="291">
        <f>SUBTOTAL(9,J1950:J1963)</f>
        <v>-676.36000000000024</v>
      </c>
      <c r="K1964" s="291">
        <f>SUBTOTAL(9,K1950:K1963)</f>
        <v>6389.24</v>
      </c>
      <c r="L1964" s="291">
        <f>SUBTOTAL(9,L1950:L1963)</f>
        <v>14</v>
      </c>
    </row>
    <row r="1965" spans="2:12" hidden="1" outlineLevel="2" x14ac:dyDescent="0.25">
      <c r="B1965" s="8">
        <v>651479</v>
      </c>
      <c r="C1965" t="s">
        <v>1366</v>
      </c>
      <c r="D1965" s="281">
        <v>42016</v>
      </c>
      <c r="E1965" s="8">
        <v>917470</v>
      </c>
      <c r="F1965" s="13" t="s">
        <v>242</v>
      </c>
      <c r="G1965" s="284" t="s">
        <v>270</v>
      </c>
      <c r="H1965" s="40">
        <v>349.4</v>
      </c>
      <c r="I1965" s="40">
        <v>0</v>
      </c>
      <c r="J1965" s="40">
        <v>45.62</v>
      </c>
      <c r="K1965" s="40">
        <v>395.02</v>
      </c>
      <c r="L1965" s="40">
        <v>1</v>
      </c>
    </row>
    <row r="1966" spans="2:12" hidden="1" outlineLevel="2" x14ac:dyDescent="0.25">
      <c r="B1966" s="8">
        <v>651479</v>
      </c>
      <c r="C1966" t="s">
        <v>1366</v>
      </c>
      <c r="D1966" s="281">
        <v>42017</v>
      </c>
      <c r="E1966" s="8">
        <v>917470</v>
      </c>
      <c r="F1966" s="13" t="s">
        <v>242</v>
      </c>
      <c r="G1966" s="284" t="s">
        <v>270</v>
      </c>
      <c r="H1966" s="40">
        <v>792.4</v>
      </c>
      <c r="I1966" s="40">
        <v>0</v>
      </c>
      <c r="J1966" s="40">
        <v>-213.99</v>
      </c>
      <c r="K1966" s="40">
        <v>578.41</v>
      </c>
      <c r="L1966" s="40">
        <v>1</v>
      </c>
    </row>
    <row r="1967" spans="2:12" hidden="1" outlineLevel="2" x14ac:dyDescent="0.25">
      <c r="B1967" s="8">
        <v>651479</v>
      </c>
      <c r="C1967" t="s">
        <v>1366</v>
      </c>
      <c r="D1967" s="281">
        <v>42018</v>
      </c>
      <c r="E1967" s="8">
        <v>917470</v>
      </c>
      <c r="F1967" s="13" t="s">
        <v>242</v>
      </c>
      <c r="G1967" s="284" t="s">
        <v>270</v>
      </c>
      <c r="H1967" s="40">
        <v>349.4</v>
      </c>
      <c r="I1967" s="40">
        <v>0</v>
      </c>
      <c r="J1967" s="40">
        <v>45.62</v>
      </c>
      <c r="K1967" s="40">
        <v>395.02</v>
      </c>
      <c r="L1967" s="40">
        <v>1</v>
      </c>
    </row>
    <row r="1968" spans="2:12" hidden="1" outlineLevel="2" x14ac:dyDescent="0.25">
      <c r="B1968" s="8">
        <v>651479</v>
      </c>
      <c r="C1968" t="s">
        <v>1366</v>
      </c>
      <c r="D1968" s="281">
        <v>42020</v>
      </c>
      <c r="E1968" s="8">
        <v>917470</v>
      </c>
      <c r="F1968" s="13" t="s">
        <v>242</v>
      </c>
      <c r="G1968" s="284" t="s">
        <v>270</v>
      </c>
      <c r="H1968" s="40">
        <v>349.4</v>
      </c>
      <c r="I1968" s="40">
        <v>0</v>
      </c>
      <c r="J1968" s="40">
        <v>45.62</v>
      </c>
      <c r="K1968" s="40">
        <v>395.02</v>
      </c>
      <c r="L1968" s="40">
        <v>1</v>
      </c>
    </row>
    <row r="1969" spans="2:12" s="279" customFormat="1" outlineLevel="1" collapsed="1" x14ac:dyDescent="0.25">
      <c r="B1969" s="280"/>
      <c r="D1969" s="285"/>
      <c r="E1969" s="280"/>
      <c r="F1969" s="319" t="s">
        <v>1513</v>
      </c>
      <c r="G1969" s="290" t="s">
        <v>270</v>
      </c>
      <c r="H1969" s="291">
        <f>SUBTOTAL(9,H1965:H1968)</f>
        <v>1840.6</v>
      </c>
      <c r="I1969" s="291">
        <f>SUBTOTAL(9,I1965:I1968)</f>
        <v>0</v>
      </c>
      <c r="J1969" s="291">
        <f>SUBTOTAL(9,J1965:J1968)</f>
        <v>-77.13</v>
      </c>
      <c r="K1969" s="291">
        <f>SUBTOTAL(9,K1965:K1968)</f>
        <v>1763.4699999999998</v>
      </c>
      <c r="L1969" s="291">
        <f>SUBTOTAL(9,L1965:L1968)</f>
        <v>4</v>
      </c>
    </row>
    <row r="1970" spans="2:12" hidden="1" outlineLevel="2" x14ac:dyDescent="0.25">
      <c r="B1970" s="8">
        <v>1698990</v>
      </c>
      <c r="C1970" t="s">
        <v>1450</v>
      </c>
      <c r="D1970" s="281">
        <v>42019</v>
      </c>
      <c r="E1970" s="8">
        <v>941861</v>
      </c>
      <c r="F1970" s="13" t="s">
        <v>123</v>
      </c>
      <c r="G1970" s="284" t="s">
        <v>264</v>
      </c>
      <c r="H1970" s="40">
        <v>2509.4</v>
      </c>
      <c r="I1970" s="40">
        <v>0</v>
      </c>
      <c r="J1970" s="40">
        <v>0</v>
      </c>
      <c r="K1970" s="40">
        <v>2509.4</v>
      </c>
      <c r="L1970" s="40">
        <v>1</v>
      </c>
    </row>
    <row r="1971" spans="2:12" hidden="1" outlineLevel="2" x14ac:dyDescent="0.25">
      <c r="B1971" s="8">
        <v>1698990</v>
      </c>
      <c r="C1971" t="s">
        <v>1450</v>
      </c>
      <c r="D1971" s="281">
        <v>42048</v>
      </c>
      <c r="E1971" s="8">
        <v>941861</v>
      </c>
      <c r="F1971" s="13" t="s">
        <v>123</v>
      </c>
      <c r="G1971" s="284" t="s">
        <v>264</v>
      </c>
      <c r="H1971" s="40">
        <v>2602</v>
      </c>
      <c r="I1971" s="40">
        <v>0</v>
      </c>
      <c r="J1971" s="40">
        <v>-2599</v>
      </c>
      <c r="K1971" s="40">
        <v>3</v>
      </c>
      <c r="L1971" s="40">
        <v>1</v>
      </c>
    </row>
    <row r="1972" spans="2:12" hidden="1" outlineLevel="2" x14ac:dyDescent="0.25">
      <c r="B1972" s="8">
        <v>895968</v>
      </c>
      <c r="C1972" t="s">
        <v>1372</v>
      </c>
      <c r="D1972" s="281">
        <v>42052</v>
      </c>
      <c r="E1972" s="8">
        <v>795666</v>
      </c>
      <c r="F1972" s="13" t="s">
        <v>123</v>
      </c>
      <c r="G1972" s="284" t="s">
        <v>264</v>
      </c>
      <c r="H1972" s="40">
        <v>885</v>
      </c>
      <c r="I1972" s="40">
        <v>0</v>
      </c>
      <c r="J1972" s="40">
        <v>-885</v>
      </c>
      <c r="K1972" s="40">
        <v>0</v>
      </c>
      <c r="L1972" s="40">
        <v>1</v>
      </c>
    </row>
    <row r="1973" spans="2:12" hidden="1" outlineLevel="2" x14ac:dyDescent="0.25">
      <c r="B1973" s="8">
        <v>1698990</v>
      </c>
      <c r="C1973" t="s">
        <v>1450</v>
      </c>
      <c r="D1973" s="281">
        <v>42059</v>
      </c>
      <c r="E1973" s="8">
        <v>941861</v>
      </c>
      <c r="F1973" s="13" t="s">
        <v>123</v>
      </c>
      <c r="G1973" s="284" t="s">
        <v>264</v>
      </c>
      <c r="H1973" s="40">
        <v>349.4</v>
      </c>
      <c r="I1973" s="40">
        <v>0</v>
      </c>
      <c r="J1973" s="40">
        <v>13.5</v>
      </c>
      <c r="K1973" s="40">
        <v>362.9</v>
      </c>
      <c r="L1973" s="40">
        <v>1</v>
      </c>
    </row>
    <row r="1974" spans="2:12" hidden="1" outlineLevel="2" x14ac:dyDescent="0.25">
      <c r="B1974" s="8">
        <v>1698990</v>
      </c>
      <c r="C1974" t="s">
        <v>1450</v>
      </c>
      <c r="D1974" s="281">
        <v>42060</v>
      </c>
      <c r="E1974" s="8">
        <v>941861</v>
      </c>
      <c r="F1974" s="13" t="s">
        <v>123</v>
      </c>
      <c r="G1974" s="284" t="s">
        <v>264</v>
      </c>
      <c r="H1974" s="40">
        <v>349.4</v>
      </c>
      <c r="I1974" s="40">
        <v>0</v>
      </c>
      <c r="J1974" s="40">
        <v>13.5</v>
      </c>
      <c r="K1974" s="40">
        <v>362.9</v>
      </c>
      <c r="L1974" s="40">
        <v>1</v>
      </c>
    </row>
    <row r="1975" spans="2:12" hidden="1" outlineLevel="2" x14ac:dyDescent="0.25">
      <c r="B1975" s="8">
        <v>1698990</v>
      </c>
      <c r="C1975" t="s">
        <v>1450</v>
      </c>
      <c r="D1975" s="281">
        <v>42061</v>
      </c>
      <c r="E1975" s="8">
        <v>941861</v>
      </c>
      <c r="F1975" s="13" t="s">
        <v>123</v>
      </c>
      <c r="G1975" s="284" t="s">
        <v>264</v>
      </c>
      <c r="H1975" s="40">
        <v>349.4</v>
      </c>
      <c r="I1975" s="40">
        <v>0</v>
      </c>
      <c r="J1975" s="40">
        <v>13.5</v>
      </c>
      <c r="K1975" s="40">
        <v>362.9</v>
      </c>
      <c r="L1975" s="40">
        <v>1</v>
      </c>
    </row>
    <row r="1976" spans="2:12" hidden="1" outlineLevel="2" x14ac:dyDescent="0.25">
      <c r="B1976" s="8">
        <v>1698990</v>
      </c>
      <c r="C1976" t="s">
        <v>1450</v>
      </c>
      <c r="D1976" s="281">
        <v>42062</v>
      </c>
      <c r="E1976" s="8">
        <v>941861</v>
      </c>
      <c r="F1976" s="13" t="s">
        <v>123</v>
      </c>
      <c r="G1976" s="284" t="s">
        <v>264</v>
      </c>
      <c r="H1976" s="40">
        <v>349.4</v>
      </c>
      <c r="I1976" s="40">
        <v>0</v>
      </c>
      <c r="J1976" s="40">
        <v>13.5</v>
      </c>
      <c r="K1976" s="40">
        <v>362.9</v>
      </c>
      <c r="L1976" s="40">
        <v>1</v>
      </c>
    </row>
    <row r="1977" spans="2:12" hidden="1" outlineLevel="2" x14ac:dyDescent="0.25">
      <c r="B1977" s="8">
        <v>1698990</v>
      </c>
      <c r="C1977" t="s">
        <v>1450</v>
      </c>
      <c r="D1977" s="281">
        <v>42065</v>
      </c>
      <c r="E1977" s="8">
        <v>941861</v>
      </c>
      <c r="F1977" s="13" t="s">
        <v>123</v>
      </c>
      <c r="G1977" s="284" t="s">
        <v>264</v>
      </c>
      <c r="H1977" s="40">
        <v>349.4</v>
      </c>
      <c r="I1977" s="40">
        <v>0</v>
      </c>
      <c r="J1977" s="40">
        <v>13.5</v>
      </c>
      <c r="K1977" s="40">
        <v>362.9</v>
      </c>
      <c r="L1977" s="40">
        <v>1</v>
      </c>
    </row>
    <row r="1978" spans="2:12" hidden="1" outlineLevel="2" x14ac:dyDescent="0.25">
      <c r="B1978" s="8">
        <v>1698990</v>
      </c>
      <c r="C1978" t="s">
        <v>1450</v>
      </c>
      <c r="D1978" s="281">
        <v>42066</v>
      </c>
      <c r="E1978" s="8">
        <v>941861</v>
      </c>
      <c r="F1978" s="13" t="s">
        <v>123</v>
      </c>
      <c r="G1978" s="284" t="s">
        <v>264</v>
      </c>
      <c r="H1978" s="40">
        <v>349.4</v>
      </c>
      <c r="I1978" s="40">
        <v>0</v>
      </c>
      <c r="J1978" s="40">
        <v>13.5</v>
      </c>
      <c r="K1978" s="40">
        <v>362.9</v>
      </c>
      <c r="L1978" s="40">
        <v>1</v>
      </c>
    </row>
    <row r="1979" spans="2:12" hidden="1" outlineLevel="2" x14ac:dyDescent="0.25">
      <c r="B1979" s="8">
        <v>1698990</v>
      </c>
      <c r="C1979" t="s">
        <v>1450</v>
      </c>
      <c r="D1979" s="281">
        <v>42069</v>
      </c>
      <c r="E1979" s="8">
        <v>941861</v>
      </c>
      <c r="F1979" s="13" t="s">
        <v>123</v>
      </c>
      <c r="G1979" s="284" t="s">
        <v>264</v>
      </c>
      <c r="H1979" s="40">
        <v>349.4</v>
      </c>
      <c r="I1979" s="40">
        <v>0</v>
      </c>
      <c r="J1979" s="40">
        <v>13.5</v>
      </c>
      <c r="K1979" s="40">
        <v>362.9</v>
      </c>
      <c r="L1979" s="40">
        <v>1</v>
      </c>
    </row>
    <row r="1980" spans="2:12" hidden="1" outlineLevel="2" x14ac:dyDescent="0.25">
      <c r="B1980" s="8">
        <v>895968</v>
      </c>
      <c r="C1980" t="s">
        <v>1372</v>
      </c>
      <c r="D1980" s="281">
        <v>42131</v>
      </c>
      <c r="E1980" s="8">
        <v>795666</v>
      </c>
      <c r="F1980" s="13" t="s">
        <v>123</v>
      </c>
      <c r="G1980" s="284" t="s">
        <v>264</v>
      </c>
      <c r="H1980" s="40">
        <v>1522</v>
      </c>
      <c r="I1980" s="40">
        <v>0</v>
      </c>
      <c r="J1980" s="40">
        <v>-1522</v>
      </c>
      <c r="K1980" s="40">
        <v>0</v>
      </c>
      <c r="L1980" s="40">
        <v>1</v>
      </c>
    </row>
    <row r="1981" spans="2:12" hidden="1" outlineLevel="2" x14ac:dyDescent="0.25">
      <c r="B1981" s="8">
        <v>1698990</v>
      </c>
      <c r="C1981" t="s">
        <v>1450</v>
      </c>
      <c r="D1981" s="281">
        <v>42142</v>
      </c>
      <c r="E1981" s="8">
        <v>941861</v>
      </c>
      <c r="F1981" s="13" t="s">
        <v>123</v>
      </c>
      <c r="G1981" s="284" t="s">
        <v>264</v>
      </c>
      <c r="H1981" s="40">
        <v>300</v>
      </c>
      <c r="I1981" s="40">
        <v>0</v>
      </c>
      <c r="J1981" s="40">
        <v>95.02</v>
      </c>
      <c r="K1981" s="40">
        <v>395.02</v>
      </c>
      <c r="L1981" s="40">
        <v>1</v>
      </c>
    </row>
    <row r="1982" spans="2:12" hidden="1" outlineLevel="2" x14ac:dyDescent="0.25">
      <c r="B1982" s="8">
        <v>1698990</v>
      </c>
      <c r="C1982" t="s">
        <v>1450</v>
      </c>
      <c r="D1982" s="281">
        <v>42143</v>
      </c>
      <c r="E1982" s="8">
        <v>941861</v>
      </c>
      <c r="F1982" s="13" t="s">
        <v>123</v>
      </c>
      <c r="G1982" s="284" t="s">
        <v>264</v>
      </c>
      <c r="H1982" s="40">
        <v>743</v>
      </c>
      <c r="I1982" s="40">
        <v>0</v>
      </c>
      <c r="J1982" s="40">
        <v>-164.59</v>
      </c>
      <c r="K1982" s="40">
        <v>578.41</v>
      </c>
      <c r="L1982" s="40">
        <v>1</v>
      </c>
    </row>
    <row r="1983" spans="2:12" hidden="1" outlineLevel="2" x14ac:dyDescent="0.25">
      <c r="B1983" s="8">
        <v>1698990</v>
      </c>
      <c r="C1983" t="s">
        <v>1450</v>
      </c>
      <c r="D1983" s="281">
        <v>42144</v>
      </c>
      <c r="E1983" s="8">
        <v>941861</v>
      </c>
      <c r="F1983" s="13" t="s">
        <v>123</v>
      </c>
      <c r="G1983" s="284" t="s">
        <v>264</v>
      </c>
      <c r="H1983" s="40">
        <v>392.6</v>
      </c>
      <c r="I1983" s="40">
        <v>0</v>
      </c>
      <c r="J1983" s="40">
        <v>2.42</v>
      </c>
      <c r="K1983" s="40">
        <v>395.02</v>
      </c>
      <c r="L1983" s="40">
        <v>1</v>
      </c>
    </row>
    <row r="1984" spans="2:12" hidden="1" outlineLevel="2" x14ac:dyDescent="0.25">
      <c r="B1984" s="8">
        <v>1698990</v>
      </c>
      <c r="C1984" t="s">
        <v>1450</v>
      </c>
      <c r="D1984" s="281">
        <v>42150</v>
      </c>
      <c r="E1984" s="8">
        <v>941861</v>
      </c>
      <c r="F1984" s="13" t="s">
        <v>123</v>
      </c>
      <c r="G1984" s="284" t="s">
        <v>264</v>
      </c>
      <c r="H1984" s="40">
        <v>300</v>
      </c>
      <c r="I1984" s="40">
        <v>0</v>
      </c>
      <c r="J1984" s="40">
        <v>95.02</v>
      </c>
      <c r="K1984" s="40">
        <v>395.02</v>
      </c>
      <c r="L1984" s="40">
        <v>1</v>
      </c>
    </row>
    <row r="1985" spans="2:12" hidden="1" outlineLevel="2" x14ac:dyDescent="0.25">
      <c r="B1985" s="8">
        <v>1698990</v>
      </c>
      <c r="C1985" t="s">
        <v>1450</v>
      </c>
      <c r="D1985" s="281">
        <v>42151</v>
      </c>
      <c r="E1985" s="8">
        <v>941861</v>
      </c>
      <c r="F1985" s="13" t="s">
        <v>123</v>
      </c>
      <c r="G1985" s="284" t="s">
        <v>264</v>
      </c>
      <c r="H1985" s="40">
        <v>300</v>
      </c>
      <c r="I1985" s="40">
        <v>0</v>
      </c>
      <c r="J1985" s="40">
        <v>95.02</v>
      </c>
      <c r="K1985" s="40">
        <v>395.02</v>
      </c>
      <c r="L1985" s="40">
        <v>1</v>
      </c>
    </row>
    <row r="1986" spans="2:12" hidden="1" outlineLevel="2" x14ac:dyDescent="0.25">
      <c r="B1986" s="8">
        <v>1698990</v>
      </c>
      <c r="C1986" t="s">
        <v>1450</v>
      </c>
      <c r="D1986" s="281">
        <v>42152</v>
      </c>
      <c r="E1986" s="8">
        <v>941861</v>
      </c>
      <c r="F1986" s="13" t="s">
        <v>123</v>
      </c>
      <c r="G1986" s="284" t="s">
        <v>264</v>
      </c>
      <c r="H1986" s="40">
        <v>743</v>
      </c>
      <c r="I1986" s="40">
        <v>0</v>
      </c>
      <c r="J1986" s="40">
        <v>-164.59</v>
      </c>
      <c r="K1986" s="40">
        <v>578.41</v>
      </c>
      <c r="L1986" s="40">
        <v>1</v>
      </c>
    </row>
    <row r="1987" spans="2:12" hidden="1" outlineLevel="2" x14ac:dyDescent="0.25">
      <c r="B1987" s="8">
        <v>767077</v>
      </c>
      <c r="C1987" t="s">
        <v>1368</v>
      </c>
      <c r="D1987" s="281">
        <v>42353</v>
      </c>
      <c r="E1987" s="8">
        <v>513682</v>
      </c>
      <c r="F1987" s="13" t="s">
        <v>123</v>
      </c>
      <c r="G1987" s="284" t="s">
        <v>264</v>
      </c>
      <c r="H1987" s="40">
        <v>191.73</v>
      </c>
      <c r="I1987" s="40">
        <v>0</v>
      </c>
      <c r="J1987" s="40">
        <v>-191.73</v>
      </c>
      <c r="K1987" s="40">
        <v>0</v>
      </c>
      <c r="L1987" s="40">
        <v>1</v>
      </c>
    </row>
    <row r="1988" spans="2:12" s="279" customFormat="1" outlineLevel="1" collapsed="1" x14ac:dyDescent="0.25">
      <c r="B1988" s="280"/>
      <c r="D1988" s="285"/>
      <c r="E1988" s="280"/>
      <c r="F1988" s="319" t="s">
        <v>1494</v>
      </c>
      <c r="G1988" s="290" t="s">
        <v>264</v>
      </c>
      <c r="H1988" s="291">
        <f>SUBTOTAL(9,H1970:H1987)</f>
        <v>12934.529999999997</v>
      </c>
      <c r="I1988" s="291">
        <f>SUBTOTAL(9,I1970:I1987)</f>
        <v>0</v>
      </c>
      <c r="J1988" s="291">
        <f>SUBTOTAL(9,J1970:J1987)</f>
        <v>-5144.9299999999985</v>
      </c>
      <c r="K1988" s="291">
        <f>SUBTOTAL(9,K1970:K1987)</f>
        <v>7789.6</v>
      </c>
      <c r="L1988" s="291">
        <f>SUBTOTAL(9,L1970:L1987)</f>
        <v>18</v>
      </c>
    </row>
    <row r="1989" spans="2:12" hidden="1" outlineLevel="2" x14ac:dyDescent="0.25">
      <c r="B1989" s="8">
        <v>1657558</v>
      </c>
      <c r="C1989" t="s">
        <v>1436</v>
      </c>
      <c r="D1989" s="281">
        <v>42240</v>
      </c>
      <c r="E1989" s="8">
        <v>618931</v>
      </c>
      <c r="F1989" s="13" t="s">
        <v>1413</v>
      </c>
      <c r="G1989" s="284" t="s">
        <v>1487</v>
      </c>
      <c r="H1989" s="40">
        <v>443</v>
      </c>
      <c r="I1989" s="40">
        <v>0</v>
      </c>
      <c r="J1989" s="40">
        <v>-443</v>
      </c>
      <c r="K1989" s="40">
        <v>0</v>
      </c>
      <c r="L1989" s="40">
        <v>1</v>
      </c>
    </row>
    <row r="1990" spans="2:12" hidden="1" outlineLevel="2" x14ac:dyDescent="0.25">
      <c r="B1990" s="8">
        <v>1413882</v>
      </c>
      <c r="C1990" t="s">
        <v>1412</v>
      </c>
      <c r="D1990" s="281">
        <v>42277</v>
      </c>
      <c r="E1990" s="8">
        <v>423342</v>
      </c>
      <c r="F1990" s="13" t="s">
        <v>1413</v>
      </c>
      <c r="G1990" s="284" t="s">
        <v>1487</v>
      </c>
      <c r="H1990" s="40">
        <v>2723.23</v>
      </c>
      <c r="I1990" s="40">
        <v>0</v>
      </c>
      <c r="J1990" s="40">
        <v>0</v>
      </c>
      <c r="K1990" s="40">
        <v>2723.23</v>
      </c>
      <c r="L1990" s="40">
        <v>1</v>
      </c>
    </row>
    <row r="1991" spans="2:12" s="279" customFormat="1" outlineLevel="1" collapsed="1" x14ac:dyDescent="0.25">
      <c r="B1991" s="280"/>
      <c r="D1991" s="285"/>
      <c r="E1991" s="280"/>
      <c r="F1991" s="319" t="s">
        <v>1495</v>
      </c>
      <c r="G1991" s="290" t="s">
        <v>1487</v>
      </c>
      <c r="H1991" s="291">
        <f>SUBTOTAL(9,H1989:H1990)</f>
        <v>3166.23</v>
      </c>
      <c r="I1991" s="291">
        <f>SUBTOTAL(9,I1989:I1990)</f>
        <v>0</v>
      </c>
      <c r="J1991" s="291">
        <f>SUBTOTAL(9,J1989:J1990)</f>
        <v>-443</v>
      </c>
      <c r="K1991" s="291">
        <f>SUBTOTAL(9,K1989:K1990)</f>
        <v>2723.23</v>
      </c>
      <c r="L1991" s="291">
        <f>SUBTOTAL(9,L1989:L1990)</f>
        <v>2</v>
      </c>
    </row>
    <row r="1992" spans="2:12" hidden="1" outlineLevel="2" x14ac:dyDescent="0.25">
      <c r="B1992" s="8">
        <v>1266761</v>
      </c>
      <c r="C1992" t="s">
        <v>868</v>
      </c>
      <c r="D1992" s="281">
        <v>42061</v>
      </c>
      <c r="E1992" s="8">
        <v>231856</v>
      </c>
      <c r="F1992" s="13" t="s">
        <v>246</v>
      </c>
      <c r="G1992" s="284" t="s">
        <v>278</v>
      </c>
      <c r="H1992" s="40">
        <v>204.87</v>
      </c>
      <c r="I1992" s="40">
        <v>0</v>
      </c>
      <c r="J1992" s="40">
        <v>0</v>
      </c>
      <c r="K1992" s="40">
        <v>204.87</v>
      </c>
      <c r="L1992" s="40">
        <v>1</v>
      </c>
    </row>
    <row r="1993" spans="2:12" hidden="1" outlineLevel="2" x14ac:dyDescent="0.25">
      <c r="B1993" s="8">
        <v>901173</v>
      </c>
      <c r="C1993" t="s">
        <v>1373</v>
      </c>
      <c r="D1993" s="281">
        <v>42228</v>
      </c>
      <c r="E1993" s="8">
        <v>684831</v>
      </c>
      <c r="F1993" s="13" t="s">
        <v>246</v>
      </c>
      <c r="G1993" s="284" t="s">
        <v>278</v>
      </c>
      <c r="H1993" s="40">
        <v>1443.83</v>
      </c>
      <c r="I1993" s="40">
        <v>0</v>
      </c>
      <c r="J1993" s="40">
        <v>0</v>
      </c>
      <c r="K1993" s="40">
        <v>1443.83</v>
      </c>
      <c r="L1993" s="40">
        <v>1</v>
      </c>
    </row>
    <row r="1994" spans="2:12" s="279" customFormat="1" outlineLevel="1" collapsed="1" x14ac:dyDescent="0.25">
      <c r="B1994" s="280"/>
      <c r="D1994" s="285"/>
      <c r="E1994" s="280"/>
      <c r="F1994" s="319" t="s">
        <v>1514</v>
      </c>
      <c r="G1994" s="290" t="s">
        <v>278</v>
      </c>
      <c r="H1994" s="291">
        <f>SUBTOTAL(9,H1992:H1993)</f>
        <v>1648.6999999999998</v>
      </c>
      <c r="I1994" s="291">
        <f>SUBTOTAL(9,I1992:I1993)</f>
        <v>0</v>
      </c>
      <c r="J1994" s="291">
        <f>SUBTOTAL(9,J1992:J1993)</f>
        <v>0</v>
      </c>
      <c r="K1994" s="291">
        <f>SUBTOTAL(9,K1992:K1993)</f>
        <v>1648.6999999999998</v>
      </c>
      <c r="L1994" s="291">
        <f>SUBTOTAL(9,L1992:L1993)</f>
        <v>2</v>
      </c>
    </row>
    <row r="1995" spans="2:12" hidden="1" outlineLevel="2" x14ac:dyDescent="0.25">
      <c r="B1995" s="8">
        <v>1715815</v>
      </c>
      <c r="C1995" t="s">
        <v>1452</v>
      </c>
      <c r="D1995" s="281">
        <v>42010</v>
      </c>
      <c r="E1995" s="8">
        <v>862509</v>
      </c>
      <c r="F1995" s="13" t="s">
        <v>84</v>
      </c>
      <c r="G1995" s="284" t="s">
        <v>271</v>
      </c>
      <c r="H1995" s="40">
        <v>349.4</v>
      </c>
      <c r="I1995" s="40">
        <v>0</v>
      </c>
      <c r="J1995" s="40">
        <v>-349.4</v>
      </c>
      <c r="K1995" s="40">
        <v>0</v>
      </c>
      <c r="L1995" s="40">
        <v>1</v>
      </c>
    </row>
    <row r="1996" spans="2:12" hidden="1" outlineLevel="2" x14ac:dyDescent="0.25">
      <c r="B1996" s="8">
        <v>1715815</v>
      </c>
      <c r="C1996" t="s">
        <v>1452</v>
      </c>
      <c r="D1996" s="281">
        <v>42011</v>
      </c>
      <c r="E1996" s="8">
        <v>862509</v>
      </c>
      <c r="F1996" s="13" t="s">
        <v>84</v>
      </c>
      <c r="G1996" s="284" t="s">
        <v>271</v>
      </c>
      <c r="H1996" s="40">
        <v>442</v>
      </c>
      <c r="I1996" s="40">
        <v>0</v>
      </c>
      <c r="J1996" s="40">
        <v>0</v>
      </c>
      <c r="K1996" s="40">
        <v>442</v>
      </c>
      <c r="L1996" s="40">
        <v>1</v>
      </c>
    </row>
    <row r="1997" spans="2:12" hidden="1" outlineLevel="2" x14ac:dyDescent="0.25">
      <c r="B1997" s="8">
        <v>1715815</v>
      </c>
      <c r="C1997" t="s">
        <v>1452</v>
      </c>
      <c r="D1997" s="281">
        <v>42012</v>
      </c>
      <c r="E1997" s="8">
        <v>862509</v>
      </c>
      <c r="F1997" s="13" t="s">
        <v>84</v>
      </c>
      <c r="G1997" s="284" t="s">
        <v>271</v>
      </c>
      <c r="H1997" s="40">
        <v>349.4</v>
      </c>
      <c r="I1997" s="40">
        <v>0</v>
      </c>
      <c r="J1997" s="40">
        <v>0</v>
      </c>
      <c r="K1997" s="40">
        <v>349.4</v>
      </c>
      <c r="L1997" s="40">
        <v>1</v>
      </c>
    </row>
    <row r="1998" spans="2:12" hidden="1" outlineLevel="2" x14ac:dyDescent="0.25">
      <c r="B1998" s="8">
        <v>1715815</v>
      </c>
      <c r="C1998" t="s">
        <v>1452</v>
      </c>
      <c r="D1998" s="281">
        <v>42016</v>
      </c>
      <c r="E1998" s="8">
        <v>862509</v>
      </c>
      <c r="F1998" s="13" t="s">
        <v>84</v>
      </c>
      <c r="G1998" s="284" t="s">
        <v>271</v>
      </c>
      <c r="H1998" s="40">
        <v>349.4</v>
      </c>
      <c r="I1998" s="40">
        <v>0</v>
      </c>
      <c r="J1998" s="40">
        <v>-349.4</v>
      </c>
      <c r="K1998" s="40">
        <v>0</v>
      </c>
      <c r="L1998" s="40">
        <v>1</v>
      </c>
    </row>
    <row r="1999" spans="2:12" hidden="1" outlineLevel="2" x14ac:dyDescent="0.25">
      <c r="B1999" s="8">
        <v>1715815</v>
      </c>
      <c r="C1999" t="s">
        <v>1452</v>
      </c>
      <c r="D1999" s="281">
        <v>42018</v>
      </c>
      <c r="E1999" s="8">
        <v>862509</v>
      </c>
      <c r="F1999" s="13" t="s">
        <v>84</v>
      </c>
      <c r="G1999" s="284" t="s">
        <v>271</v>
      </c>
      <c r="H1999" s="40">
        <v>442</v>
      </c>
      <c r="I1999" s="40">
        <v>0</v>
      </c>
      <c r="J1999" s="40">
        <v>0</v>
      </c>
      <c r="K1999" s="40">
        <v>442</v>
      </c>
      <c r="L1999" s="40">
        <v>1</v>
      </c>
    </row>
    <row r="2000" spans="2:12" hidden="1" outlineLevel="2" x14ac:dyDescent="0.25">
      <c r="B2000" s="8">
        <v>1715815</v>
      </c>
      <c r="C2000" t="s">
        <v>1452</v>
      </c>
      <c r="D2000" s="281">
        <v>42019</v>
      </c>
      <c r="E2000" s="8">
        <v>862509</v>
      </c>
      <c r="F2000" s="13" t="s">
        <v>84</v>
      </c>
      <c r="G2000" s="284" t="s">
        <v>271</v>
      </c>
      <c r="H2000" s="40">
        <v>349.4</v>
      </c>
      <c r="I2000" s="40">
        <v>0</v>
      </c>
      <c r="J2000" s="40">
        <v>-349.4</v>
      </c>
      <c r="K2000" s="40">
        <v>0</v>
      </c>
      <c r="L2000" s="40">
        <v>1</v>
      </c>
    </row>
    <row r="2001" spans="2:12" hidden="1" outlineLevel="2" x14ac:dyDescent="0.25">
      <c r="B2001" s="8">
        <v>1715815</v>
      </c>
      <c r="C2001" t="s">
        <v>1452</v>
      </c>
      <c r="D2001" s="281">
        <v>42026</v>
      </c>
      <c r="E2001" s="8">
        <v>862509</v>
      </c>
      <c r="F2001" s="13" t="s">
        <v>84</v>
      </c>
      <c r="G2001" s="284" t="s">
        <v>271</v>
      </c>
      <c r="H2001" s="40">
        <v>442</v>
      </c>
      <c r="I2001" s="40">
        <v>0</v>
      </c>
      <c r="J2001" s="40">
        <v>0</v>
      </c>
      <c r="K2001" s="40">
        <v>442</v>
      </c>
      <c r="L2001" s="40">
        <v>1</v>
      </c>
    </row>
    <row r="2002" spans="2:12" hidden="1" outlineLevel="2" x14ac:dyDescent="0.25">
      <c r="B2002" s="8">
        <v>1715815</v>
      </c>
      <c r="C2002" t="s">
        <v>1452</v>
      </c>
      <c r="D2002" s="281">
        <v>42038</v>
      </c>
      <c r="E2002" s="8">
        <v>862509</v>
      </c>
      <c r="F2002" s="13" t="s">
        <v>84</v>
      </c>
      <c r="G2002" s="284" t="s">
        <v>271</v>
      </c>
      <c r="H2002" s="40">
        <v>442</v>
      </c>
      <c r="I2002" s="40">
        <v>0</v>
      </c>
      <c r="J2002" s="40">
        <v>0</v>
      </c>
      <c r="K2002" s="40">
        <v>442</v>
      </c>
      <c r="L2002" s="40">
        <v>1</v>
      </c>
    </row>
    <row r="2003" spans="2:12" hidden="1" outlineLevel="2" x14ac:dyDescent="0.25">
      <c r="B2003" s="8">
        <v>1715815</v>
      </c>
      <c r="C2003" t="s">
        <v>1452</v>
      </c>
      <c r="D2003" s="281">
        <v>42041</v>
      </c>
      <c r="E2003" s="8">
        <v>862509</v>
      </c>
      <c r="F2003" s="13" t="s">
        <v>84</v>
      </c>
      <c r="G2003" s="284" t="s">
        <v>271</v>
      </c>
      <c r="H2003" s="40">
        <v>349.4</v>
      </c>
      <c r="I2003" s="40">
        <v>0</v>
      </c>
      <c r="J2003" s="40">
        <v>0</v>
      </c>
      <c r="K2003" s="40">
        <v>349.4</v>
      </c>
      <c r="L2003" s="40">
        <v>1</v>
      </c>
    </row>
    <row r="2004" spans="2:12" hidden="1" outlineLevel="2" x14ac:dyDescent="0.25">
      <c r="B2004" s="8">
        <v>909335</v>
      </c>
      <c r="C2004" t="s">
        <v>1374</v>
      </c>
      <c r="D2004" s="281">
        <v>42048</v>
      </c>
      <c r="E2004" s="8">
        <v>817127</v>
      </c>
      <c r="F2004" s="13" t="s">
        <v>84</v>
      </c>
      <c r="G2004" s="284" t="s">
        <v>271</v>
      </c>
      <c r="H2004" s="40">
        <v>2509.4</v>
      </c>
      <c r="I2004" s="40">
        <v>0</v>
      </c>
      <c r="J2004" s="40">
        <v>0</v>
      </c>
      <c r="K2004" s="40">
        <v>2509.4</v>
      </c>
      <c r="L2004" s="40">
        <v>1</v>
      </c>
    </row>
    <row r="2005" spans="2:12" hidden="1" outlineLevel="2" x14ac:dyDescent="0.25">
      <c r="B2005" s="8">
        <v>909335</v>
      </c>
      <c r="C2005" t="s">
        <v>1374</v>
      </c>
      <c r="D2005" s="281">
        <v>42053</v>
      </c>
      <c r="E2005" s="8">
        <v>817127</v>
      </c>
      <c r="F2005" s="13" t="s">
        <v>84</v>
      </c>
      <c r="G2005" s="284" t="s">
        <v>271</v>
      </c>
      <c r="H2005" s="40">
        <v>2509.4</v>
      </c>
      <c r="I2005" s="40">
        <v>0</v>
      </c>
      <c r="J2005" s="40">
        <v>0</v>
      </c>
      <c r="K2005" s="40">
        <v>2509.4</v>
      </c>
      <c r="L2005" s="40">
        <v>1</v>
      </c>
    </row>
    <row r="2006" spans="2:12" hidden="1" outlineLevel="2" x14ac:dyDescent="0.25">
      <c r="B2006" s="8">
        <v>909335</v>
      </c>
      <c r="C2006" t="s">
        <v>1374</v>
      </c>
      <c r="D2006" s="281">
        <v>42054</v>
      </c>
      <c r="E2006" s="8">
        <v>817127</v>
      </c>
      <c r="F2006" s="13" t="s">
        <v>84</v>
      </c>
      <c r="G2006" s="284" t="s">
        <v>271</v>
      </c>
      <c r="H2006" s="40">
        <v>2509.4</v>
      </c>
      <c r="I2006" s="40">
        <v>0</v>
      </c>
      <c r="J2006" s="40">
        <v>0</v>
      </c>
      <c r="K2006" s="40">
        <v>2509.4</v>
      </c>
      <c r="L2006" s="40">
        <v>1</v>
      </c>
    </row>
    <row r="2007" spans="2:12" hidden="1" outlineLevel="2" x14ac:dyDescent="0.25">
      <c r="B2007" s="8">
        <v>909335</v>
      </c>
      <c r="C2007" t="s">
        <v>1374</v>
      </c>
      <c r="D2007" s="281">
        <v>42055</v>
      </c>
      <c r="E2007" s="8">
        <v>817127</v>
      </c>
      <c r="F2007" s="13" t="s">
        <v>84</v>
      </c>
      <c r="G2007" s="284" t="s">
        <v>271</v>
      </c>
      <c r="H2007" s="40">
        <v>2602</v>
      </c>
      <c r="I2007" s="40">
        <v>0</v>
      </c>
      <c r="J2007" s="40">
        <v>0</v>
      </c>
      <c r="K2007" s="40">
        <v>2602</v>
      </c>
      <c r="L2007" s="40">
        <v>1</v>
      </c>
    </row>
    <row r="2008" spans="2:12" hidden="1" outlineLevel="2" x14ac:dyDescent="0.25">
      <c r="B2008" s="8">
        <v>909335</v>
      </c>
      <c r="C2008" t="s">
        <v>1374</v>
      </c>
      <c r="D2008" s="281">
        <v>42059</v>
      </c>
      <c r="E2008" s="8">
        <v>817127</v>
      </c>
      <c r="F2008" s="13" t="s">
        <v>84</v>
      </c>
      <c r="G2008" s="284" t="s">
        <v>271</v>
      </c>
      <c r="H2008" s="40">
        <v>2602</v>
      </c>
      <c r="I2008" s="40">
        <v>0</v>
      </c>
      <c r="J2008" s="40">
        <v>0</v>
      </c>
      <c r="K2008" s="40">
        <v>2602</v>
      </c>
      <c r="L2008" s="40">
        <v>1</v>
      </c>
    </row>
    <row r="2009" spans="2:12" hidden="1" outlineLevel="2" x14ac:dyDescent="0.25">
      <c r="B2009" s="8">
        <v>909335</v>
      </c>
      <c r="C2009" t="s">
        <v>1374</v>
      </c>
      <c r="D2009" s="281">
        <v>42060</v>
      </c>
      <c r="E2009" s="8">
        <v>817127</v>
      </c>
      <c r="F2009" s="13" t="s">
        <v>84</v>
      </c>
      <c r="G2009" s="284" t="s">
        <v>271</v>
      </c>
      <c r="H2009" s="40">
        <v>2509.4</v>
      </c>
      <c r="I2009" s="40">
        <v>0</v>
      </c>
      <c r="J2009" s="40">
        <v>0</v>
      </c>
      <c r="K2009" s="40">
        <v>2509.4</v>
      </c>
      <c r="L2009" s="40">
        <v>1</v>
      </c>
    </row>
    <row r="2010" spans="2:12" hidden="1" outlineLevel="2" x14ac:dyDescent="0.25">
      <c r="B2010" s="8">
        <v>909335</v>
      </c>
      <c r="C2010" t="s">
        <v>1374</v>
      </c>
      <c r="D2010" s="281">
        <v>42061</v>
      </c>
      <c r="E2010" s="8">
        <v>817127</v>
      </c>
      <c r="F2010" s="13" t="s">
        <v>84</v>
      </c>
      <c r="G2010" s="284" t="s">
        <v>271</v>
      </c>
      <c r="H2010" s="40">
        <v>2602</v>
      </c>
      <c r="I2010" s="40">
        <v>0</v>
      </c>
      <c r="J2010" s="40">
        <v>0</v>
      </c>
      <c r="K2010" s="40">
        <v>2602</v>
      </c>
      <c r="L2010" s="40">
        <v>1</v>
      </c>
    </row>
    <row r="2011" spans="2:12" hidden="1" outlineLevel="2" x14ac:dyDescent="0.25">
      <c r="B2011" s="8">
        <v>909335</v>
      </c>
      <c r="C2011" t="s">
        <v>1374</v>
      </c>
      <c r="D2011" s="281">
        <v>42066</v>
      </c>
      <c r="E2011" s="8">
        <v>817127</v>
      </c>
      <c r="F2011" s="13" t="s">
        <v>84</v>
      </c>
      <c r="G2011" s="284" t="s">
        <v>271</v>
      </c>
      <c r="H2011" s="40">
        <v>2602</v>
      </c>
      <c r="I2011" s="40">
        <v>0</v>
      </c>
      <c r="J2011" s="40">
        <v>0</v>
      </c>
      <c r="K2011" s="40">
        <v>2602</v>
      </c>
      <c r="L2011" s="40">
        <v>1</v>
      </c>
    </row>
    <row r="2012" spans="2:12" hidden="1" outlineLevel="2" x14ac:dyDescent="0.25">
      <c r="B2012" s="8">
        <v>909335</v>
      </c>
      <c r="C2012" t="s">
        <v>1374</v>
      </c>
      <c r="D2012" s="281">
        <v>42069</v>
      </c>
      <c r="E2012" s="8">
        <v>817127</v>
      </c>
      <c r="F2012" s="13" t="s">
        <v>84</v>
      </c>
      <c r="G2012" s="284" t="s">
        <v>271</v>
      </c>
      <c r="H2012" s="40">
        <v>2509.4</v>
      </c>
      <c r="I2012" s="40">
        <v>0</v>
      </c>
      <c r="J2012" s="40">
        <v>0</v>
      </c>
      <c r="K2012" s="40">
        <v>2509.4</v>
      </c>
      <c r="L2012" s="40">
        <v>1</v>
      </c>
    </row>
    <row r="2013" spans="2:12" hidden="1" outlineLevel="2" x14ac:dyDescent="0.25">
      <c r="B2013" s="8">
        <v>909335</v>
      </c>
      <c r="C2013" t="s">
        <v>1374</v>
      </c>
      <c r="D2013" s="281">
        <v>42072</v>
      </c>
      <c r="E2013" s="8">
        <v>817127</v>
      </c>
      <c r="F2013" s="13" t="s">
        <v>84</v>
      </c>
      <c r="G2013" s="284" t="s">
        <v>271</v>
      </c>
      <c r="H2013" s="40">
        <v>2509.4</v>
      </c>
      <c r="I2013" s="40">
        <v>0</v>
      </c>
      <c r="J2013" s="40">
        <v>0</v>
      </c>
      <c r="K2013" s="40">
        <v>2509.4</v>
      </c>
      <c r="L2013" s="40">
        <v>1</v>
      </c>
    </row>
    <row r="2014" spans="2:12" hidden="1" outlineLevel="2" x14ac:dyDescent="0.25">
      <c r="B2014" s="8">
        <v>1482735</v>
      </c>
      <c r="C2014" t="s">
        <v>1420</v>
      </c>
      <c r="D2014" s="281">
        <v>42072</v>
      </c>
      <c r="E2014" s="8">
        <v>18572</v>
      </c>
      <c r="F2014" s="13" t="s">
        <v>84</v>
      </c>
      <c r="G2014" s="284" t="s">
        <v>271</v>
      </c>
      <c r="H2014" s="40">
        <v>349.4</v>
      </c>
      <c r="I2014" s="40">
        <v>0</v>
      </c>
      <c r="J2014" s="40">
        <v>0</v>
      </c>
      <c r="K2014" s="40">
        <v>349.4</v>
      </c>
      <c r="L2014" s="40">
        <v>1</v>
      </c>
    </row>
    <row r="2015" spans="2:12" hidden="1" outlineLevel="2" x14ac:dyDescent="0.25">
      <c r="B2015" s="8">
        <v>1482735</v>
      </c>
      <c r="C2015" t="s">
        <v>1420</v>
      </c>
      <c r="D2015" s="281">
        <v>42073</v>
      </c>
      <c r="E2015" s="8">
        <v>18572</v>
      </c>
      <c r="F2015" s="13" t="s">
        <v>84</v>
      </c>
      <c r="G2015" s="284" t="s">
        <v>271</v>
      </c>
      <c r="H2015" s="40">
        <v>442</v>
      </c>
      <c r="I2015" s="40">
        <v>0</v>
      </c>
      <c r="J2015" s="40">
        <v>0</v>
      </c>
      <c r="K2015" s="40">
        <v>442</v>
      </c>
      <c r="L2015" s="40">
        <v>1</v>
      </c>
    </row>
    <row r="2016" spans="2:12" hidden="1" outlineLevel="2" x14ac:dyDescent="0.25">
      <c r="B2016" s="8">
        <v>909335</v>
      </c>
      <c r="C2016" t="s">
        <v>1374</v>
      </c>
      <c r="D2016" s="281">
        <v>42074</v>
      </c>
      <c r="E2016" s="8">
        <v>817127</v>
      </c>
      <c r="F2016" s="13" t="s">
        <v>84</v>
      </c>
      <c r="G2016" s="284" t="s">
        <v>271</v>
      </c>
      <c r="H2016" s="40">
        <v>2509.4</v>
      </c>
      <c r="I2016" s="40">
        <v>0</v>
      </c>
      <c r="J2016" s="40">
        <v>0</v>
      </c>
      <c r="K2016" s="40">
        <v>2509.4</v>
      </c>
      <c r="L2016" s="40">
        <v>1</v>
      </c>
    </row>
    <row r="2017" spans="2:12" hidden="1" outlineLevel="2" x14ac:dyDescent="0.25">
      <c r="B2017" s="8">
        <v>1482735</v>
      </c>
      <c r="C2017" t="s">
        <v>1420</v>
      </c>
      <c r="D2017" s="281">
        <v>42074</v>
      </c>
      <c r="E2017" s="8">
        <v>18572</v>
      </c>
      <c r="F2017" s="13" t="s">
        <v>84</v>
      </c>
      <c r="G2017" s="284" t="s">
        <v>271</v>
      </c>
      <c r="H2017" s="40">
        <v>349.4</v>
      </c>
      <c r="I2017" s="40">
        <v>0</v>
      </c>
      <c r="J2017" s="40">
        <v>0</v>
      </c>
      <c r="K2017" s="40">
        <v>349.4</v>
      </c>
      <c r="L2017" s="40">
        <v>1</v>
      </c>
    </row>
    <row r="2018" spans="2:12" hidden="1" outlineLevel="2" x14ac:dyDescent="0.25">
      <c r="B2018" s="8">
        <v>909335</v>
      </c>
      <c r="C2018" t="s">
        <v>1374</v>
      </c>
      <c r="D2018" s="281">
        <v>42075</v>
      </c>
      <c r="E2018" s="8">
        <v>817127</v>
      </c>
      <c r="F2018" s="13" t="s">
        <v>84</v>
      </c>
      <c r="G2018" s="284" t="s">
        <v>271</v>
      </c>
      <c r="H2018" s="40">
        <v>2602</v>
      </c>
      <c r="I2018" s="40">
        <v>0</v>
      </c>
      <c r="J2018" s="40">
        <v>0</v>
      </c>
      <c r="K2018" s="40">
        <v>2602</v>
      </c>
      <c r="L2018" s="40">
        <v>1</v>
      </c>
    </row>
    <row r="2019" spans="2:12" hidden="1" outlineLevel="2" x14ac:dyDescent="0.25">
      <c r="B2019" s="8">
        <v>1482735</v>
      </c>
      <c r="C2019" t="s">
        <v>1420</v>
      </c>
      <c r="D2019" s="281">
        <v>42075</v>
      </c>
      <c r="E2019" s="8">
        <v>18572</v>
      </c>
      <c r="F2019" s="13" t="s">
        <v>84</v>
      </c>
      <c r="G2019" s="284" t="s">
        <v>271</v>
      </c>
      <c r="H2019" s="40">
        <v>349.4</v>
      </c>
      <c r="I2019" s="40">
        <v>0</v>
      </c>
      <c r="J2019" s="40">
        <v>0</v>
      </c>
      <c r="K2019" s="40">
        <v>349.4</v>
      </c>
      <c r="L2019" s="40">
        <v>1</v>
      </c>
    </row>
    <row r="2020" spans="2:12" hidden="1" outlineLevel="2" x14ac:dyDescent="0.25">
      <c r="B2020" s="8">
        <v>909335</v>
      </c>
      <c r="C2020" t="s">
        <v>1374</v>
      </c>
      <c r="D2020" s="281">
        <v>42079</v>
      </c>
      <c r="E2020" s="8">
        <v>817127</v>
      </c>
      <c r="F2020" s="13" t="s">
        <v>84</v>
      </c>
      <c r="G2020" s="284" t="s">
        <v>271</v>
      </c>
      <c r="H2020" s="40">
        <v>2602</v>
      </c>
      <c r="I2020" s="40">
        <v>0</v>
      </c>
      <c r="J2020" s="40">
        <v>0</v>
      </c>
      <c r="K2020" s="40">
        <v>2602</v>
      </c>
      <c r="L2020" s="40">
        <v>1</v>
      </c>
    </row>
    <row r="2021" spans="2:12" hidden="1" outlineLevel="2" x14ac:dyDescent="0.25">
      <c r="B2021" s="8">
        <v>1482735</v>
      </c>
      <c r="C2021" t="s">
        <v>1420</v>
      </c>
      <c r="D2021" s="281">
        <v>42079</v>
      </c>
      <c r="E2021" s="8">
        <v>18572</v>
      </c>
      <c r="F2021" s="13" t="s">
        <v>84</v>
      </c>
      <c r="G2021" s="284" t="s">
        <v>271</v>
      </c>
      <c r="H2021" s="40">
        <v>349.4</v>
      </c>
      <c r="I2021" s="40">
        <v>0</v>
      </c>
      <c r="J2021" s="40">
        <v>0</v>
      </c>
      <c r="K2021" s="40">
        <v>349.4</v>
      </c>
      <c r="L2021" s="40">
        <v>1</v>
      </c>
    </row>
    <row r="2022" spans="2:12" hidden="1" outlineLevel="2" x14ac:dyDescent="0.25">
      <c r="B2022" s="8">
        <v>909335</v>
      </c>
      <c r="C2022" t="s">
        <v>1374</v>
      </c>
      <c r="D2022" s="281">
        <v>42080</v>
      </c>
      <c r="E2022" s="8">
        <v>817127</v>
      </c>
      <c r="F2022" s="13" t="s">
        <v>84</v>
      </c>
      <c r="G2022" s="284" t="s">
        <v>271</v>
      </c>
      <c r="H2022" s="40">
        <v>2509.4</v>
      </c>
      <c r="I2022" s="40">
        <v>0</v>
      </c>
      <c r="J2022" s="40">
        <v>0</v>
      </c>
      <c r="K2022" s="40">
        <v>2509.4</v>
      </c>
      <c r="L2022" s="40">
        <v>1</v>
      </c>
    </row>
    <row r="2023" spans="2:12" hidden="1" outlineLevel="2" x14ac:dyDescent="0.25">
      <c r="B2023" s="8">
        <v>1482735</v>
      </c>
      <c r="C2023" t="s">
        <v>1420</v>
      </c>
      <c r="D2023" s="281">
        <v>42080</v>
      </c>
      <c r="E2023" s="8">
        <v>18572</v>
      </c>
      <c r="F2023" s="13" t="s">
        <v>84</v>
      </c>
      <c r="G2023" s="284" t="s">
        <v>271</v>
      </c>
      <c r="H2023" s="40">
        <v>349.4</v>
      </c>
      <c r="I2023" s="40">
        <v>0</v>
      </c>
      <c r="J2023" s="40">
        <v>0</v>
      </c>
      <c r="K2023" s="40">
        <v>349.4</v>
      </c>
      <c r="L2023" s="40">
        <v>1</v>
      </c>
    </row>
    <row r="2024" spans="2:12" hidden="1" outlineLevel="2" x14ac:dyDescent="0.25">
      <c r="B2024" s="8">
        <v>909335</v>
      </c>
      <c r="C2024" t="s">
        <v>1374</v>
      </c>
      <c r="D2024" s="281">
        <v>42081</v>
      </c>
      <c r="E2024" s="8">
        <v>817127</v>
      </c>
      <c r="F2024" s="13" t="s">
        <v>84</v>
      </c>
      <c r="G2024" s="284" t="s">
        <v>271</v>
      </c>
      <c r="H2024" s="40">
        <v>2602</v>
      </c>
      <c r="I2024" s="40">
        <v>0</v>
      </c>
      <c r="J2024" s="40">
        <v>0</v>
      </c>
      <c r="K2024" s="40">
        <v>2602</v>
      </c>
      <c r="L2024" s="40">
        <v>1</v>
      </c>
    </row>
    <row r="2025" spans="2:12" hidden="1" outlineLevel="2" x14ac:dyDescent="0.25">
      <c r="B2025" s="8">
        <v>1482735</v>
      </c>
      <c r="C2025" t="s">
        <v>1420</v>
      </c>
      <c r="D2025" s="281">
        <v>42081</v>
      </c>
      <c r="E2025" s="8">
        <v>18572</v>
      </c>
      <c r="F2025" s="13" t="s">
        <v>84</v>
      </c>
      <c r="G2025" s="284" t="s">
        <v>271</v>
      </c>
      <c r="H2025" s="40">
        <v>442</v>
      </c>
      <c r="I2025" s="40">
        <v>0</v>
      </c>
      <c r="J2025" s="40">
        <v>0</v>
      </c>
      <c r="K2025" s="40">
        <v>442</v>
      </c>
      <c r="L2025" s="40">
        <v>1</v>
      </c>
    </row>
    <row r="2026" spans="2:12" hidden="1" outlineLevel="2" x14ac:dyDescent="0.25">
      <c r="B2026" s="8">
        <v>1482735</v>
      </c>
      <c r="C2026" t="s">
        <v>1420</v>
      </c>
      <c r="D2026" s="281">
        <v>42082</v>
      </c>
      <c r="E2026" s="8">
        <v>18572</v>
      </c>
      <c r="F2026" s="13" t="s">
        <v>84</v>
      </c>
      <c r="G2026" s="284" t="s">
        <v>271</v>
      </c>
      <c r="H2026" s="40">
        <v>349.4</v>
      </c>
      <c r="I2026" s="40">
        <v>0</v>
      </c>
      <c r="J2026" s="40">
        <v>0</v>
      </c>
      <c r="K2026" s="40">
        <v>349.4</v>
      </c>
      <c r="L2026" s="40">
        <v>1</v>
      </c>
    </row>
    <row r="2027" spans="2:12" hidden="1" outlineLevel="2" x14ac:dyDescent="0.25">
      <c r="B2027" s="8">
        <v>1720207</v>
      </c>
      <c r="C2027" t="s">
        <v>1455</v>
      </c>
      <c r="D2027" s="281">
        <v>42082</v>
      </c>
      <c r="E2027" s="8">
        <v>798401</v>
      </c>
      <c r="F2027" s="13" t="s">
        <v>84</v>
      </c>
      <c r="G2027" s="284" t="s">
        <v>271</v>
      </c>
      <c r="H2027" s="40">
        <v>349.4</v>
      </c>
      <c r="I2027" s="40">
        <v>0</v>
      </c>
      <c r="J2027" s="40">
        <v>0</v>
      </c>
      <c r="K2027" s="40">
        <v>349.4</v>
      </c>
      <c r="L2027" s="40">
        <v>1</v>
      </c>
    </row>
    <row r="2028" spans="2:12" hidden="1" outlineLevel="2" x14ac:dyDescent="0.25">
      <c r="B2028" s="8">
        <v>1482735</v>
      </c>
      <c r="C2028" t="s">
        <v>1420</v>
      </c>
      <c r="D2028" s="281">
        <v>42083</v>
      </c>
      <c r="E2028" s="8">
        <v>18572</v>
      </c>
      <c r="F2028" s="13" t="s">
        <v>84</v>
      </c>
      <c r="G2028" s="284" t="s">
        <v>271</v>
      </c>
      <c r="H2028" s="40">
        <v>349.4</v>
      </c>
      <c r="I2028" s="40">
        <v>0</v>
      </c>
      <c r="J2028" s="40">
        <v>0</v>
      </c>
      <c r="K2028" s="40">
        <v>349.4</v>
      </c>
      <c r="L2028" s="40">
        <v>1</v>
      </c>
    </row>
    <row r="2029" spans="2:12" hidden="1" outlineLevel="2" x14ac:dyDescent="0.25">
      <c r="B2029" s="8">
        <v>1720207</v>
      </c>
      <c r="C2029" t="s">
        <v>1455</v>
      </c>
      <c r="D2029" s="281">
        <v>42083</v>
      </c>
      <c r="E2029" s="8">
        <v>798401</v>
      </c>
      <c r="F2029" s="13" t="s">
        <v>84</v>
      </c>
      <c r="G2029" s="284" t="s">
        <v>271</v>
      </c>
      <c r="H2029" s="40">
        <v>349.4</v>
      </c>
      <c r="I2029" s="40">
        <v>0</v>
      </c>
      <c r="J2029" s="40">
        <v>0</v>
      </c>
      <c r="K2029" s="40">
        <v>349.4</v>
      </c>
      <c r="L2029" s="40">
        <v>1</v>
      </c>
    </row>
    <row r="2030" spans="2:12" hidden="1" outlineLevel="2" x14ac:dyDescent="0.25">
      <c r="B2030" s="8">
        <v>909335</v>
      </c>
      <c r="C2030" t="s">
        <v>1374</v>
      </c>
      <c r="D2030" s="281">
        <v>42083</v>
      </c>
      <c r="E2030" s="8">
        <v>817127</v>
      </c>
      <c r="F2030" s="13" t="s">
        <v>84</v>
      </c>
      <c r="G2030" s="284" t="s">
        <v>271</v>
      </c>
      <c r="H2030" s="40">
        <v>2509.4</v>
      </c>
      <c r="I2030" s="40">
        <v>0</v>
      </c>
      <c r="J2030" s="40">
        <v>0</v>
      </c>
      <c r="K2030" s="40">
        <v>2509.4</v>
      </c>
      <c r="L2030" s="40">
        <v>1</v>
      </c>
    </row>
    <row r="2031" spans="2:12" hidden="1" outlineLevel="2" x14ac:dyDescent="0.25">
      <c r="B2031" s="8">
        <v>1720207</v>
      </c>
      <c r="C2031" t="s">
        <v>1455</v>
      </c>
      <c r="D2031" s="281">
        <v>42086</v>
      </c>
      <c r="E2031" s="8">
        <v>798401</v>
      </c>
      <c r="F2031" s="13" t="s">
        <v>84</v>
      </c>
      <c r="G2031" s="284" t="s">
        <v>271</v>
      </c>
      <c r="H2031" s="40">
        <v>792.4</v>
      </c>
      <c r="I2031" s="40">
        <v>0</v>
      </c>
      <c r="J2031" s="40">
        <v>0</v>
      </c>
      <c r="K2031" s="40">
        <v>792.4</v>
      </c>
      <c r="L2031" s="40">
        <v>1</v>
      </c>
    </row>
    <row r="2032" spans="2:12" hidden="1" outlineLevel="2" x14ac:dyDescent="0.25">
      <c r="B2032" s="8">
        <v>909335</v>
      </c>
      <c r="C2032" t="s">
        <v>1374</v>
      </c>
      <c r="D2032" s="281">
        <v>42087</v>
      </c>
      <c r="E2032" s="8">
        <v>817127</v>
      </c>
      <c r="F2032" s="13" t="s">
        <v>84</v>
      </c>
      <c r="G2032" s="284" t="s">
        <v>271</v>
      </c>
      <c r="H2032" s="40">
        <v>2509.4</v>
      </c>
      <c r="I2032" s="40">
        <v>0</v>
      </c>
      <c r="J2032" s="40">
        <v>241.66</v>
      </c>
      <c r="K2032" s="40">
        <v>2751.06</v>
      </c>
      <c r="L2032" s="40">
        <v>1</v>
      </c>
    </row>
    <row r="2033" spans="2:12" hidden="1" outlineLevel="2" x14ac:dyDescent="0.25">
      <c r="B2033" s="8">
        <v>1482735</v>
      </c>
      <c r="C2033" t="s">
        <v>1420</v>
      </c>
      <c r="D2033" s="281">
        <v>42087</v>
      </c>
      <c r="E2033" s="8">
        <v>18572</v>
      </c>
      <c r="F2033" s="13" t="s">
        <v>84</v>
      </c>
      <c r="G2033" s="284" t="s">
        <v>271</v>
      </c>
      <c r="H2033" s="40">
        <v>349.4</v>
      </c>
      <c r="I2033" s="40">
        <v>0</v>
      </c>
      <c r="J2033" s="40">
        <v>-349.4</v>
      </c>
      <c r="K2033" s="40">
        <v>0</v>
      </c>
      <c r="L2033" s="40">
        <v>1</v>
      </c>
    </row>
    <row r="2034" spans="2:12" hidden="1" outlineLevel="2" x14ac:dyDescent="0.25">
      <c r="B2034" s="8">
        <v>1720207</v>
      </c>
      <c r="C2034" t="s">
        <v>1455</v>
      </c>
      <c r="D2034" s="281">
        <v>42087</v>
      </c>
      <c r="E2034" s="8">
        <v>798401</v>
      </c>
      <c r="F2034" s="13" t="s">
        <v>84</v>
      </c>
      <c r="G2034" s="284" t="s">
        <v>271</v>
      </c>
      <c r="H2034" s="40">
        <v>442</v>
      </c>
      <c r="I2034" s="40">
        <v>0</v>
      </c>
      <c r="J2034" s="40">
        <v>0</v>
      </c>
      <c r="K2034" s="40">
        <v>442</v>
      </c>
      <c r="L2034" s="40">
        <v>1</v>
      </c>
    </row>
    <row r="2035" spans="2:12" hidden="1" outlineLevel="2" x14ac:dyDescent="0.25">
      <c r="B2035" s="8">
        <v>909335</v>
      </c>
      <c r="C2035" t="s">
        <v>1374</v>
      </c>
      <c r="D2035" s="281">
        <v>42088</v>
      </c>
      <c r="E2035" s="8">
        <v>817127</v>
      </c>
      <c r="F2035" s="13" t="s">
        <v>84</v>
      </c>
      <c r="G2035" s="284" t="s">
        <v>271</v>
      </c>
      <c r="H2035" s="40">
        <v>2509.4</v>
      </c>
      <c r="I2035" s="40">
        <v>0</v>
      </c>
      <c r="J2035" s="40">
        <v>241.66</v>
      </c>
      <c r="K2035" s="40">
        <v>2751.06</v>
      </c>
      <c r="L2035" s="40">
        <v>1</v>
      </c>
    </row>
    <row r="2036" spans="2:12" hidden="1" outlineLevel="2" x14ac:dyDescent="0.25">
      <c r="B2036" s="8">
        <v>1720207</v>
      </c>
      <c r="C2036" t="s">
        <v>1455</v>
      </c>
      <c r="D2036" s="281">
        <v>42093</v>
      </c>
      <c r="E2036" s="8">
        <v>798401</v>
      </c>
      <c r="F2036" s="13" t="s">
        <v>84</v>
      </c>
      <c r="G2036" s="284" t="s">
        <v>271</v>
      </c>
      <c r="H2036" s="40">
        <v>92.6</v>
      </c>
      <c r="I2036" s="40">
        <v>0</v>
      </c>
      <c r="J2036" s="40">
        <v>0</v>
      </c>
      <c r="K2036" s="40">
        <v>92.6</v>
      </c>
      <c r="L2036" s="40">
        <v>1</v>
      </c>
    </row>
    <row r="2037" spans="2:12" hidden="1" outlineLevel="2" x14ac:dyDescent="0.25">
      <c r="B2037" s="8">
        <v>1722872</v>
      </c>
      <c r="C2037" t="s">
        <v>1457</v>
      </c>
      <c r="D2037" s="281">
        <v>42110</v>
      </c>
      <c r="E2037" s="8">
        <v>826943</v>
      </c>
      <c r="F2037" s="13" t="s">
        <v>84</v>
      </c>
      <c r="G2037" s="284" t="s">
        <v>271</v>
      </c>
      <c r="H2037" s="40">
        <v>300</v>
      </c>
      <c r="I2037" s="40">
        <v>0</v>
      </c>
      <c r="J2037" s="40">
        <v>0</v>
      </c>
      <c r="K2037" s="40">
        <v>300</v>
      </c>
      <c r="L2037" s="40">
        <v>1</v>
      </c>
    </row>
    <row r="2038" spans="2:12" hidden="1" outlineLevel="2" x14ac:dyDescent="0.25">
      <c r="B2038" s="8">
        <v>1722872</v>
      </c>
      <c r="C2038" t="s">
        <v>1457</v>
      </c>
      <c r="D2038" s="281">
        <v>42142</v>
      </c>
      <c r="E2038" s="8">
        <v>826943</v>
      </c>
      <c r="F2038" s="13" t="s">
        <v>84</v>
      </c>
      <c r="G2038" s="284" t="s">
        <v>271</v>
      </c>
      <c r="H2038" s="40">
        <v>392.6</v>
      </c>
      <c r="I2038" s="40">
        <v>0</v>
      </c>
      <c r="J2038" s="40">
        <v>37.81</v>
      </c>
      <c r="K2038" s="40">
        <v>430.41</v>
      </c>
      <c r="L2038" s="40">
        <v>1</v>
      </c>
    </row>
    <row r="2039" spans="2:12" hidden="1" outlineLevel="2" x14ac:dyDescent="0.25">
      <c r="B2039" s="8">
        <v>648674</v>
      </c>
      <c r="C2039" t="s">
        <v>1365</v>
      </c>
      <c r="D2039" s="281">
        <v>42156</v>
      </c>
      <c r="E2039" s="8">
        <v>773334</v>
      </c>
      <c r="F2039" s="13" t="s">
        <v>84</v>
      </c>
      <c r="G2039" s="284" t="s">
        <v>271</v>
      </c>
      <c r="H2039" s="40">
        <v>1522</v>
      </c>
      <c r="I2039" s="40">
        <v>0</v>
      </c>
      <c r="J2039" s="40">
        <v>0</v>
      </c>
      <c r="K2039" s="40">
        <v>1522</v>
      </c>
      <c r="L2039" s="40">
        <v>1</v>
      </c>
    </row>
    <row r="2040" spans="2:12" hidden="1" outlineLevel="2" x14ac:dyDescent="0.25">
      <c r="B2040" s="8">
        <v>1722872</v>
      </c>
      <c r="C2040" t="s">
        <v>1457</v>
      </c>
      <c r="D2040" s="281">
        <v>42156</v>
      </c>
      <c r="E2040" s="8">
        <v>826943</v>
      </c>
      <c r="F2040" s="13" t="s">
        <v>84</v>
      </c>
      <c r="G2040" s="284" t="s">
        <v>271</v>
      </c>
      <c r="H2040" s="40">
        <v>300</v>
      </c>
      <c r="I2040" s="40">
        <v>0</v>
      </c>
      <c r="J2040" s="40">
        <v>0</v>
      </c>
      <c r="K2040" s="40">
        <v>300</v>
      </c>
      <c r="L2040" s="40">
        <v>1</v>
      </c>
    </row>
    <row r="2041" spans="2:12" hidden="1" outlineLevel="2" x14ac:dyDescent="0.25">
      <c r="B2041" s="8">
        <v>648674</v>
      </c>
      <c r="C2041" t="s">
        <v>1365</v>
      </c>
      <c r="D2041" s="281">
        <v>42157</v>
      </c>
      <c r="E2041" s="8">
        <v>773334</v>
      </c>
      <c r="F2041" s="13" t="s">
        <v>84</v>
      </c>
      <c r="G2041" s="284" t="s">
        <v>271</v>
      </c>
      <c r="H2041" s="40">
        <v>1522</v>
      </c>
      <c r="I2041" s="40">
        <v>0</v>
      </c>
      <c r="J2041" s="40">
        <v>0</v>
      </c>
      <c r="K2041" s="40">
        <v>1522</v>
      </c>
      <c r="L2041" s="40">
        <v>1</v>
      </c>
    </row>
    <row r="2042" spans="2:12" hidden="1" outlineLevel="2" x14ac:dyDescent="0.25">
      <c r="B2042" s="8">
        <v>1722872</v>
      </c>
      <c r="C2042" t="s">
        <v>1457</v>
      </c>
      <c r="D2042" s="281">
        <v>42157</v>
      </c>
      <c r="E2042" s="8">
        <v>826943</v>
      </c>
      <c r="F2042" s="13" t="s">
        <v>84</v>
      </c>
      <c r="G2042" s="284" t="s">
        <v>271</v>
      </c>
      <c r="H2042" s="40">
        <v>300</v>
      </c>
      <c r="I2042" s="40">
        <v>0</v>
      </c>
      <c r="J2042" s="40">
        <v>0</v>
      </c>
      <c r="K2042" s="40">
        <v>300</v>
      </c>
      <c r="L2042" s="40">
        <v>1</v>
      </c>
    </row>
    <row r="2043" spans="2:12" hidden="1" outlineLevel="2" x14ac:dyDescent="0.25">
      <c r="B2043" s="8">
        <v>648674</v>
      </c>
      <c r="C2043" t="s">
        <v>1365</v>
      </c>
      <c r="D2043" s="281">
        <v>42160</v>
      </c>
      <c r="E2043" s="8">
        <v>773334</v>
      </c>
      <c r="F2043" s="13" t="s">
        <v>84</v>
      </c>
      <c r="G2043" s="284" t="s">
        <v>271</v>
      </c>
      <c r="H2043" s="40">
        <v>1522</v>
      </c>
      <c r="I2043" s="40">
        <v>0</v>
      </c>
      <c r="J2043" s="40">
        <v>0</v>
      </c>
      <c r="K2043" s="40">
        <v>1522</v>
      </c>
      <c r="L2043" s="40">
        <v>1</v>
      </c>
    </row>
    <row r="2044" spans="2:12" hidden="1" outlineLevel="2" x14ac:dyDescent="0.25">
      <c r="B2044" s="8">
        <v>648674</v>
      </c>
      <c r="C2044" t="s">
        <v>1365</v>
      </c>
      <c r="D2044" s="281">
        <v>42166</v>
      </c>
      <c r="E2044" s="8">
        <v>773334</v>
      </c>
      <c r="F2044" s="13" t="s">
        <v>84</v>
      </c>
      <c r="G2044" s="284" t="s">
        <v>271</v>
      </c>
      <c r="H2044" s="40">
        <v>1614.6</v>
      </c>
      <c r="I2044" s="40">
        <v>0</v>
      </c>
      <c r="J2044" s="40">
        <v>0</v>
      </c>
      <c r="K2044" s="40">
        <v>1614.6</v>
      </c>
      <c r="L2044" s="40">
        <v>1</v>
      </c>
    </row>
    <row r="2045" spans="2:12" hidden="1" outlineLevel="2" x14ac:dyDescent="0.25">
      <c r="B2045" s="8">
        <v>648674</v>
      </c>
      <c r="C2045" t="s">
        <v>1365</v>
      </c>
      <c r="D2045" s="281">
        <v>42167</v>
      </c>
      <c r="E2045" s="8">
        <v>773334</v>
      </c>
      <c r="F2045" s="13" t="s">
        <v>84</v>
      </c>
      <c r="G2045" s="284" t="s">
        <v>271</v>
      </c>
      <c r="H2045" s="40">
        <v>1522</v>
      </c>
      <c r="I2045" s="40">
        <v>0</v>
      </c>
      <c r="J2045" s="40">
        <v>0</v>
      </c>
      <c r="K2045" s="40">
        <v>1522</v>
      </c>
      <c r="L2045" s="40">
        <v>1</v>
      </c>
    </row>
    <row r="2046" spans="2:12" hidden="1" outlineLevel="2" x14ac:dyDescent="0.25">
      <c r="B2046" s="8">
        <v>648674</v>
      </c>
      <c r="C2046" t="s">
        <v>1365</v>
      </c>
      <c r="D2046" s="281">
        <v>42170</v>
      </c>
      <c r="E2046" s="8">
        <v>773334</v>
      </c>
      <c r="F2046" s="13" t="s">
        <v>84</v>
      </c>
      <c r="G2046" s="284" t="s">
        <v>271</v>
      </c>
      <c r="H2046" s="40">
        <v>1522</v>
      </c>
      <c r="I2046" s="40">
        <v>0</v>
      </c>
      <c r="J2046" s="40">
        <v>0</v>
      </c>
      <c r="K2046" s="40">
        <v>1522</v>
      </c>
      <c r="L2046" s="40">
        <v>1</v>
      </c>
    </row>
    <row r="2047" spans="2:12" hidden="1" outlineLevel="2" x14ac:dyDescent="0.25">
      <c r="B2047" s="8">
        <v>648674</v>
      </c>
      <c r="C2047" t="s">
        <v>1365</v>
      </c>
      <c r="D2047" s="281">
        <v>42171</v>
      </c>
      <c r="E2047" s="8">
        <v>773334</v>
      </c>
      <c r="F2047" s="13" t="s">
        <v>84</v>
      </c>
      <c r="G2047" s="284" t="s">
        <v>271</v>
      </c>
      <c r="H2047" s="40">
        <v>1522</v>
      </c>
      <c r="I2047" s="40">
        <v>0</v>
      </c>
      <c r="J2047" s="40">
        <v>0</v>
      </c>
      <c r="K2047" s="40">
        <v>1522</v>
      </c>
      <c r="L2047" s="40">
        <v>1</v>
      </c>
    </row>
    <row r="2048" spans="2:12" hidden="1" outlineLevel="2" x14ac:dyDescent="0.25">
      <c r="B2048" s="8">
        <v>648674</v>
      </c>
      <c r="C2048" t="s">
        <v>1365</v>
      </c>
      <c r="D2048" s="281">
        <v>42172</v>
      </c>
      <c r="E2048" s="8">
        <v>773334</v>
      </c>
      <c r="F2048" s="13" t="s">
        <v>84</v>
      </c>
      <c r="G2048" s="284" t="s">
        <v>271</v>
      </c>
      <c r="H2048" s="40">
        <v>1522</v>
      </c>
      <c r="I2048" s="40">
        <v>0</v>
      </c>
      <c r="J2048" s="40">
        <v>0</v>
      </c>
      <c r="K2048" s="40">
        <v>1522</v>
      </c>
      <c r="L2048" s="40">
        <v>1</v>
      </c>
    </row>
    <row r="2049" spans="2:12" hidden="1" outlineLevel="2" x14ac:dyDescent="0.25">
      <c r="B2049" s="8">
        <v>1720207</v>
      </c>
      <c r="C2049" t="s">
        <v>1455</v>
      </c>
      <c r="D2049" s="281">
        <v>42173</v>
      </c>
      <c r="E2049" s="8">
        <v>798401</v>
      </c>
      <c r="F2049" s="13" t="s">
        <v>84</v>
      </c>
      <c r="G2049" s="284" t="s">
        <v>271</v>
      </c>
      <c r="H2049" s="40">
        <v>73.66</v>
      </c>
      <c r="I2049" s="40">
        <v>0</v>
      </c>
      <c r="J2049" s="40">
        <v>-71.66</v>
      </c>
      <c r="K2049" s="40">
        <v>0</v>
      </c>
      <c r="L2049" s="40">
        <v>1</v>
      </c>
    </row>
    <row r="2050" spans="2:12" hidden="1" outlineLevel="2" x14ac:dyDescent="0.25">
      <c r="B2050" s="8">
        <v>648674</v>
      </c>
      <c r="C2050" t="s">
        <v>1365</v>
      </c>
      <c r="D2050" s="281">
        <v>42174</v>
      </c>
      <c r="E2050" s="8">
        <v>773334</v>
      </c>
      <c r="F2050" s="13" t="s">
        <v>84</v>
      </c>
      <c r="G2050" s="284" t="s">
        <v>271</v>
      </c>
      <c r="H2050" s="40">
        <v>1522</v>
      </c>
      <c r="I2050" s="40">
        <v>0</v>
      </c>
      <c r="J2050" s="40">
        <v>0</v>
      </c>
      <c r="K2050" s="40">
        <v>1522</v>
      </c>
      <c r="L2050" s="40">
        <v>1</v>
      </c>
    </row>
    <row r="2051" spans="2:12" hidden="1" outlineLevel="2" x14ac:dyDescent="0.25">
      <c r="B2051" s="8">
        <v>648674</v>
      </c>
      <c r="C2051" t="s">
        <v>1365</v>
      </c>
      <c r="D2051" s="281">
        <v>42177</v>
      </c>
      <c r="E2051" s="8">
        <v>773334</v>
      </c>
      <c r="F2051" s="13" t="s">
        <v>84</v>
      </c>
      <c r="G2051" s="284" t="s">
        <v>271</v>
      </c>
      <c r="H2051" s="40">
        <v>1522</v>
      </c>
      <c r="I2051" s="40">
        <v>0</v>
      </c>
      <c r="J2051" s="40">
        <v>0</v>
      </c>
      <c r="K2051" s="40">
        <v>1522</v>
      </c>
      <c r="L2051" s="40">
        <v>1</v>
      </c>
    </row>
    <row r="2052" spans="2:12" hidden="1" outlineLevel="2" x14ac:dyDescent="0.25">
      <c r="B2052" s="8">
        <v>648674</v>
      </c>
      <c r="C2052" t="s">
        <v>1365</v>
      </c>
      <c r="D2052" s="281">
        <v>42178</v>
      </c>
      <c r="E2052" s="8">
        <v>773334</v>
      </c>
      <c r="F2052" s="13" t="s">
        <v>84</v>
      </c>
      <c r="G2052" s="284" t="s">
        <v>271</v>
      </c>
      <c r="H2052" s="40">
        <v>1614.6</v>
      </c>
      <c r="I2052" s="40">
        <v>0</v>
      </c>
      <c r="J2052" s="40">
        <v>0</v>
      </c>
      <c r="K2052" s="40">
        <v>1614.6</v>
      </c>
      <c r="L2052" s="40">
        <v>1</v>
      </c>
    </row>
    <row r="2053" spans="2:12" hidden="1" outlineLevel="2" x14ac:dyDescent="0.25">
      <c r="B2053" s="8">
        <v>648674</v>
      </c>
      <c r="C2053" t="s">
        <v>1365</v>
      </c>
      <c r="D2053" s="281">
        <v>42180</v>
      </c>
      <c r="E2053" s="8">
        <v>773334</v>
      </c>
      <c r="F2053" s="13" t="s">
        <v>84</v>
      </c>
      <c r="G2053" s="284" t="s">
        <v>271</v>
      </c>
      <c r="H2053" s="40">
        <v>3044</v>
      </c>
      <c r="I2053" s="40">
        <v>0</v>
      </c>
      <c r="J2053" s="40">
        <v>0</v>
      </c>
      <c r="K2053" s="40">
        <v>3044</v>
      </c>
      <c r="L2053" s="40">
        <v>1</v>
      </c>
    </row>
    <row r="2054" spans="2:12" hidden="1" outlineLevel="2" x14ac:dyDescent="0.25">
      <c r="B2054" s="8">
        <v>1722872</v>
      </c>
      <c r="C2054" t="s">
        <v>1457</v>
      </c>
      <c r="D2054" s="281">
        <v>42195</v>
      </c>
      <c r="E2054" s="8">
        <v>826943</v>
      </c>
      <c r="F2054" s="13" t="s">
        <v>84</v>
      </c>
      <c r="G2054" s="284" t="s">
        <v>271</v>
      </c>
      <c r="H2054" s="40">
        <v>583.20000000000005</v>
      </c>
      <c r="I2054" s="40">
        <v>0</v>
      </c>
      <c r="J2054" s="40">
        <v>0</v>
      </c>
      <c r="K2054" s="40">
        <v>583.20000000000005</v>
      </c>
      <c r="L2054" s="40">
        <v>1</v>
      </c>
    </row>
    <row r="2055" spans="2:12" hidden="1" outlineLevel="2" x14ac:dyDescent="0.25">
      <c r="B2055" s="8">
        <v>1568633</v>
      </c>
      <c r="C2055" t="s">
        <v>1428</v>
      </c>
      <c r="D2055" s="281">
        <v>42202</v>
      </c>
      <c r="E2055" s="8">
        <v>672613</v>
      </c>
      <c r="F2055" s="13" t="s">
        <v>84</v>
      </c>
      <c r="G2055" s="284" t="s">
        <v>271</v>
      </c>
      <c r="H2055" s="40">
        <v>300</v>
      </c>
      <c r="I2055" s="40">
        <v>0</v>
      </c>
      <c r="J2055" s="40">
        <v>0</v>
      </c>
      <c r="K2055" s="40">
        <v>300</v>
      </c>
      <c r="L2055" s="40">
        <v>1</v>
      </c>
    </row>
    <row r="2056" spans="2:12" hidden="1" outlineLevel="2" x14ac:dyDescent="0.25">
      <c r="B2056" s="8">
        <v>911113</v>
      </c>
      <c r="C2056" t="s">
        <v>1375</v>
      </c>
      <c r="D2056" s="281">
        <v>42205</v>
      </c>
      <c r="E2056" s="8">
        <v>758375</v>
      </c>
      <c r="F2056" s="13" t="s">
        <v>84</v>
      </c>
      <c r="G2056" s="284" t="s">
        <v>271</v>
      </c>
      <c r="H2056" s="40">
        <v>300</v>
      </c>
      <c r="I2056" s="40">
        <v>0</v>
      </c>
      <c r="J2056" s="40">
        <v>0</v>
      </c>
      <c r="K2056" s="40">
        <v>300</v>
      </c>
      <c r="L2056" s="40">
        <v>1</v>
      </c>
    </row>
    <row r="2057" spans="2:12" hidden="1" outlineLevel="2" x14ac:dyDescent="0.25">
      <c r="B2057" s="8">
        <v>1568633</v>
      </c>
      <c r="C2057" t="s">
        <v>1428</v>
      </c>
      <c r="D2057" s="281">
        <v>42205</v>
      </c>
      <c r="E2057" s="8">
        <v>672613</v>
      </c>
      <c r="F2057" s="13" t="s">
        <v>84</v>
      </c>
      <c r="G2057" s="284" t="s">
        <v>271</v>
      </c>
      <c r="H2057" s="40">
        <v>300</v>
      </c>
      <c r="I2057" s="40">
        <v>0</v>
      </c>
      <c r="J2057" s="40">
        <v>0</v>
      </c>
      <c r="K2057" s="40">
        <v>300</v>
      </c>
      <c r="L2057" s="40">
        <v>1</v>
      </c>
    </row>
    <row r="2058" spans="2:12" hidden="1" outlineLevel="2" x14ac:dyDescent="0.25">
      <c r="B2058" s="8">
        <v>911113</v>
      </c>
      <c r="C2058" t="s">
        <v>1375</v>
      </c>
      <c r="D2058" s="281">
        <v>42207</v>
      </c>
      <c r="E2058" s="8">
        <v>758375</v>
      </c>
      <c r="F2058" s="13" t="s">
        <v>84</v>
      </c>
      <c r="G2058" s="284" t="s">
        <v>271</v>
      </c>
      <c r="H2058" s="40">
        <v>300</v>
      </c>
      <c r="I2058" s="40">
        <v>0</v>
      </c>
      <c r="J2058" s="40">
        <v>0</v>
      </c>
      <c r="K2058" s="40">
        <v>300</v>
      </c>
      <c r="L2058" s="40">
        <v>1</v>
      </c>
    </row>
    <row r="2059" spans="2:12" hidden="1" outlineLevel="2" x14ac:dyDescent="0.25">
      <c r="B2059" s="8">
        <v>1568633</v>
      </c>
      <c r="C2059" t="s">
        <v>1428</v>
      </c>
      <c r="D2059" s="281">
        <v>42207</v>
      </c>
      <c r="E2059" s="8">
        <v>672613</v>
      </c>
      <c r="F2059" s="13" t="s">
        <v>84</v>
      </c>
      <c r="G2059" s="284" t="s">
        <v>271</v>
      </c>
      <c r="H2059" s="40">
        <v>300</v>
      </c>
      <c r="I2059" s="40">
        <v>0</v>
      </c>
      <c r="J2059" s="40">
        <v>0</v>
      </c>
      <c r="K2059" s="40">
        <v>300</v>
      </c>
      <c r="L2059" s="40">
        <v>1</v>
      </c>
    </row>
    <row r="2060" spans="2:12" hidden="1" outlineLevel="2" x14ac:dyDescent="0.25">
      <c r="B2060" s="8">
        <v>1722872</v>
      </c>
      <c r="C2060" t="s">
        <v>1457</v>
      </c>
      <c r="D2060" s="281">
        <v>42207</v>
      </c>
      <c r="E2060" s="8">
        <v>826943</v>
      </c>
      <c r="F2060" s="13" t="s">
        <v>84</v>
      </c>
      <c r="G2060" s="284" t="s">
        <v>271</v>
      </c>
      <c r="H2060" s="40">
        <v>300</v>
      </c>
      <c r="I2060" s="40">
        <v>0</v>
      </c>
      <c r="J2060" s="40">
        <v>0</v>
      </c>
      <c r="K2060" s="40">
        <v>300</v>
      </c>
      <c r="L2060" s="40">
        <v>1</v>
      </c>
    </row>
    <row r="2061" spans="2:12" hidden="1" outlineLevel="2" x14ac:dyDescent="0.25">
      <c r="B2061" s="8">
        <v>1568633</v>
      </c>
      <c r="C2061" t="s">
        <v>1428</v>
      </c>
      <c r="D2061" s="281">
        <v>42208</v>
      </c>
      <c r="E2061" s="8">
        <v>672613</v>
      </c>
      <c r="F2061" s="13" t="s">
        <v>84</v>
      </c>
      <c r="G2061" s="284" t="s">
        <v>271</v>
      </c>
      <c r="H2061" s="40">
        <v>300</v>
      </c>
      <c r="I2061" s="40">
        <v>0</v>
      </c>
      <c r="J2061" s="40">
        <v>0</v>
      </c>
      <c r="K2061" s="40">
        <v>300</v>
      </c>
      <c r="L2061" s="40">
        <v>1</v>
      </c>
    </row>
    <row r="2062" spans="2:12" hidden="1" outlineLevel="2" x14ac:dyDescent="0.25">
      <c r="B2062" s="8">
        <v>1722872</v>
      </c>
      <c r="C2062" t="s">
        <v>1457</v>
      </c>
      <c r="D2062" s="281">
        <v>42208</v>
      </c>
      <c r="E2062" s="8">
        <v>826943</v>
      </c>
      <c r="F2062" s="13" t="s">
        <v>84</v>
      </c>
      <c r="G2062" s="284" t="s">
        <v>271</v>
      </c>
      <c r="H2062" s="40">
        <v>300</v>
      </c>
      <c r="I2062" s="40">
        <v>0</v>
      </c>
      <c r="J2062" s="40">
        <v>0</v>
      </c>
      <c r="K2062" s="40">
        <v>300</v>
      </c>
      <c r="L2062" s="40">
        <v>1</v>
      </c>
    </row>
    <row r="2063" spans="2:12" hidden="1" outlineLevel="2" x14ac:dyDescent="0.25">
      <c r="B2063" s="8">
        <v>1568633</v>
      </c>
      <c r="C2063" t="s">
        <v>1428</v>
      </c>
      <c r="D2063" s="281">
        <v>42209</v>
      </c>
      <c r="E2063" s="8">
        <v>672613</v>
      </c>
      <c r="F2063" s="13" t="s">
        <v>84</v>
      </c>
      <c r="G2063" s="284" t="s">
        <v>271</v>
      </c>
      <c r="H2063" s="40">
        <v>300</v>
      </c>
      <c r="I2063" s="40">
        <v>0</v>
      </c>
      <c r="J2063" s="40">
        <v>0</v>
      </c>
      <c r="K2063" s="40">
        <v>300</v>
      </c>
      <c r="L2063" s="40">
        <v>1</v>
      </c>
    </row>
    <row r="2064" spans="2:12" hidden="1" outlineLevel="2" x14ac:dyDescent="0.25">
      <c r="B2064" s="8">
        <v>911113</v>
      </c>
      <c r="C2064" t="s">
        <v>1375</v>
      </c>
      <c r="D2064" s="281">
        <v>42213</v>
      </c>
      <c r="E2064" s="8">
        <v>758375</v>
      </c>
      <c r="F2064" s="13" t="s">
        <v>84</v>
      </c>
      <c r="G2064" s="284" t="s">
        <v>271</v>
      </c>
      <c r="H2064" s="40">
        <v>392.6</v>
      </c>
      <c r="I2064" s="40">
        <v>0</v>
      </c>
      <c r="J2064" s="40">
        <v>0</v>
      </c>
      <c r="K2064" s="40">
        <v>392.6</v>
      </c>
      <c r="L2064" s="40">
        <v>1</v>
      </c>
    </row>
    <row r="2065" spans="2:12" hidden="1" outlineLevel="2" x14ac:dyDescent="0.25">
      <c r="B2065" s="8">
        <v>1568633</v>
      </c>
      <c r="C2065" t="s">
        <v>1428</v>
      </c>
      <c r="D2065" s="281">
        <v>42213</v>
      </c>
      <c r="E2065" s="8">
        <v>672613</v>
      </c>
      <c r="F2065" s="13" t="s">
        <v>84</v>
      </c>
      <c r="G2065" s="284" t="s">
        <v>271</v>
      </c>
      <c r="H2065" s="40">
        <v>300</v>
      </c>
      <c r="I2065" s="40">
        <v>0</v>
      </c>
      <c r="J2065" s="40">
        <v>0</v>
      </c>
      <c r="K2065" s="40">
        <v>300</v>
      </c>
      <c r="L2065" s="40">
        <v>1</v>
      </c>
    </row>
    <row r="2066" spans="2:12" hidden="1" outlineLevel="2" x14ac:dyDescent="0.25">
      <c r="B2066" s="8">
        <v>1722872</v>
      </c>
      <c r="C2066" t="s">
        <v>1457</v>
      </c>
      <c r="D2066" s="281">
        <v>42213</v>
      </c>
      <c r="E2066" s="8">
        <v>826943</v>
      </c>
      <c r="F2066" s="13" t="s">
        <v>84</v>
      </c>
      <c r="G2066" s="284" t="s">
        <v>271</v>
      </c>
      <c r="H2066" s="40">
        <v>300</v>
      </c>
      <c r="I2066" s="40">
        <v>0</v>
      </c>
      <c r="J2066" s="40">
        <v>0</v>
      </c>
      <c r="K2066" s="40">
        <v>300</v>
      </c>
      <c r="L2066" s="40">
        <v>1</v>
      </c>
    </row>
    <row r="2067" spans="2:12" hidden="1" outlineLevel="2" x14ac:dyDescent="0.25">
      <c r="B2067" s="8">
        <v>911113</v>
      </c>
      <c r="C2067" t="s">
        <v>1375</v>
      </c>
      <c r="D2067" s="281">
        <v>42214</v>
      </c>
      <c r="E2067" s="8">
        <v>758375</v>
      </c>
      <c r="F2067" s="13" t="s">
        <v>84</v>
      </c>
      <c r="G2067" s="284" t="s">
        <v>271</v>
      </c>
      <c r="H2067" s="40">
        <v>300</v>
      </c>
      <c r="I2067" s="40">
        <v>0</v>
      </c>
      <c r="J2067" s="40">
        <v>0</v>
      </c>
      <c r="K2067" s="40">
        <v>300</v>
      </c>
      <c r="L2067" s="40">
        <v>1</v>
      </c>
    </row>
    <row r="2068" spans="2:12" hidden="1" outlineLevel="2" x14ac:dyDescent="0.25">
      <c r="B2068" s="8">
        <v>1568633</v>
      </c>
      <c r="C2068" t="s">
        <v>1428</v>
      </c>
      <c r="D2068" s="281">
        <v>42214</v>
      </c>
      <c r="E2068" s="8">
        <v>672613</v>
      </c>
      <c r="F2068" s="13" t="s">
        <v>84</v>
      </c>
      <c r="G2068" s="284" t="s">
        <v>271</v>
      </c>
      <c r="H2068" s="40">
        <v>392.6</v>
      </c>
      <c r="I2068" s="40">
        <v>0</v>
      </c>
      <c r="J2068" s="40">
        <v>0</v>
      </c>
      <c r="K2068" s="40">
        <v>392.6</v>
      </c>
      <c r="L2068" s="40">
        <v>1</v>
      </c>
    </row>
    <row r="2069" spans="2:12" hidden="1" outlineLevel="2" x14ac:dyDescent="0.25">
      <c r="B2069" s="8">
        <v>1722872</v>
      </c>
      <c r="C2069" t="s">
        <v>1457</v>
      </c>
      <c r="D2069" s="281">
        <v>42214</v>
      </c>
      <c r="E2069" s="8">
        <v>826943</v>
      </c>
      <c r="F2069" s="13" t="s">
        <v>84</v>
      </c>
      <c r="G2069" s="284" t="s">
        <v>271</v>
      </c>
      <c r="H2069" s="40">
        <v>300</v>
      </c>
      <c r="I2069" s="40">
        <v>0</v>
      </c>
      <c r="J2069" s="40">
        <v>0</v>
      </c>
      <c r="K2069" s="40">
        <v>300</v>
      </c>
      <c r="L2069" s="40">
        <v>1</v>
      </c>
    </row>
    <row r="2070" spans="2:12" hidden="1" outlineLevel="2" x14ac:dyDescent="0.25">
      <c r="B2070" s="8">
        <v>911113</v>
      </c>
      <c r="C2070" t="s">
        <v>1375</v>
      </c>
      <c r="D2070" s="281">
        <v>42215</v>
      </c>
      <c r="E2070" s="8">
        <v>758375</v>
      </c>
      <c r="F2070" s="13" t="s">
        <v>84</v>
      </c>
      <c r="G2070" s="284" t="s">
        <v>271</v>
      </c>
      <c r="H2070" s="40">
        <v>300</v>
      </c>
      <c r="I2070" s="40">
        <v>0</v>
      </c>
      <c r="J2070" s="40">
        <v>0</v>
      </c>
      <c r="K2070" s="40">
        <v>300</v>
      </c>
      <c r="L2070" s="40">
        <v>1</v>
      </c>
    </row>
    <row r="2071" spans="2:12" hidden="1" outlineLevel="2" x14ac:dyDescent="0.25">
      <c r="B2071" s="8">
        <v>1568633</v>
      </c>
      <c r="C2071" t="s">
        <v>1428</v>
      </c>
      <c r="D2071" s="281">
        <v>42215</v>
      </c>
      <c r="E2071" s="8">
        <v>672613</v>
      </c>
      <c r="F2071" s="13" t="s">
        <v>84</v>
      </c>
      <c r="G2071" s="284" t="s">
        <v>271</v>
      </c>
      <c r="H2071" s="40">
        <v>300</v>
      </c>
      <c r="I2071" s="40">
        <v>0</v>
      </c>
      <c r="J2071" s="40">
        <v>0</v>
      </c>
      <c r="K2071" s="40">
        <v>300</v>
      </c>
      <c r="L2071" s="40">
        <v>1</v>
      </c>
    </row>
    <row r="2072" spans="2:12" hidden="1" outlineLevel="2" x14ac:dyDescent="0.25">
      <c r="B2072" s="8">
        <v>1722872</v>
      </c>
      <c r="C2072" t="s">
        <v>1457</v>
      </c>
      <c r="D2072" s="281">
        <v>42215</v>
      </c>
      <c r="E2072" s="8">
        <v>826943</v>
      </c>
      <c r="F2072" s="13" t="s">
        <v>84</v>
      </c>
      <c r="G2072" s="284" t="s">
        <v>271</v>
      </c>
      <c r="H2072" s="40">
        <v>300</v>
      </c>
      <c r="I2072" s="40">
        <v>0</v>
      </c>
      <c r="J2072" s="40">
        <v>0</v>
      </c>
      <c r="K2072" s="40">
        <v>300</v>
      </c>
      <c r="L2072" s="40">
        <v>1</v>
      </c>
    </row>
    <row r="2073" spans="2:12" hidden="1" outlineLevel="2" x14ac:dyDescent="0.25">
      <c r="B2073" s="8">
        <v>911113</v>
      </c>
      <c r="C2073" t="s">
        <v>1375</v>
      </c>
      <c r="D2073" s="281">
        <v>42216</v>
      </c>
      <c r="E2073" s="8">
        <v>758375</v>
      </c>
      <c r="F2073" s="13" t="s">
        <v>84</v>
      </c>
      <c r="G2073" s="284" t="s">
        <v>271</v>
      </c>
      <c r="H2073" s="40">
        <v>300</v>
      </c>
      <c r="I2073" s="40">
        <v>0</v>
      </c>
      <c r="J2073" s="40">
        <v>0</v>
      </c>
      <c r="K2073" s="40">
        <v>300</v>
      </c>
      <c r="L2073" s="40">
        <v>1</v>
      </c>
    </row>
    <row r="2074" spans="2:12" hidden="1" outlineLevel="2" x14ac:dyDescent="0.25">
      <c r="B2074" s="8">
        <v>1568633</v>
      </c>
      <c r="C2074" t="s">
        <v>1428</v>
      </c>
      <c r="D2074" s="281">
        <v>42216</v>
      </c>
      <c r="E2074" s="8">
        <v>672613</v>
      </c>
      <c r="F2074" s="13" t="s">
        <v>84</v>
      </c>
      <c r="G2074" s="284" t="s">
        <v>271</v>
      </c>
      <c r="H2074" s="40">
        <v>300</v>
      </c>
      <c r="I2074" s="40">
        <v>0</v>
      </c>
      <c r="J2074" s="40">
        <v>0</v>
      </c>
      <c r="K2074" s="40">
        <v>300</v>
      </c>
      <c r="L2074" s="40">
        <v>1</v>
      </c>
    </row>
    <row r="2075" spans="2:12" hidden="1" outlineLevel="2" x14ac:dyDescent="0.25">
      <c r="B2075" s="8">
        <v>911113</v>
      </c>
      <c r="C2075" t="s">
        <v>1375</v>
      </c>
      <c r="D2075" s="281">
        <v>42219</v>
      </c>
      <c r="E2075" s="8">
        <v>758375</v>
      </c>
      <c r="F2075" s="13" t="s">
        <v>84</v>
      </c>
      <c r="G2075" s="284" t="s">
        <v>271</v>
      </c>
      <c r="H2075" s="40">
        <v>300</v>
      </c>
      <c r="I2075" s="40">
        <v>0</v>
      </c>
      <c r="J2075" s="40">
        <v>0</v>
      </c>
      <c r="K2075" s="40">
        <v>300</v>
      </c>
      <c r="L2075" s="40">
        <v>1</v>
      </c>
    </row>
    <row r="2076" spans="2:12" hidden="1" outlineLevel="2" x14ac:dyDescent="0.25">
      <c r="B2076" s="8">
        <v>1568633</v>
      </c>
      <c r="C2076" t="s">
        <v>1428</v>
      </c>
      <c r="D2076" s="281">
        <v>42220</v>
      </c>
      <c r="E2076" s="8">
        <v>672613</v>
      </c>
      <c r="F2076" s="13" t="s">
        <v>84</v>
      </c>
      <c r="G2076" s="284" t="s">
        <v>271</v>
      </c>
      <c r="H2076" s="40">
        <v>300</v>
      </c>
      <c r="I2076" s="40">
        <v>0</v>
      </c>
      <c r="J2076" s="40">
        <v>0</v>
      </c>
      <c r="K2076" s="40">
        <v>300</v>
      </c>
      <c r="L2076" s="40">
        <v>1</v>
      </c>
    </row>
    <row r="2077" spans="2:12" hidden="1" outlineLevel="2" x14ac:dyDescent="0.25">
      <c r="B2077" s="8">
        <v>1568633</v>
      </c>
      <c r="C2077" t="s">
        <v>1428</v>
      </c>
      <c r="D2077" s="281">
        <v>42222</v>
      </c>
      <c r="E2077" s="8">
        <v>672613</v>
      </c>
      <c r="F2077" s="13" t="s">
        <v>84</v>
      </c>
      <c r="G2077" s="284" t="s">
        <v>271</v>
      </c>
      <c r="H2077" s="40">
        <v>300</v>
      </c>
      <c r="I2077" s="40">
        <v>0</v>
      </c>
      <c r="J2077" s="40">
        <v>0</v>
      </c>
      <c r="K2077" s="40">
        <v>300</v>
      </c>
      <c r="L2077" s="40">
        <v>1</v>
      </c>
    </row>
    <row r="2078" spans="2:12" hidden="1" outlineLevel="2" x14ac:dyDescent="0.25">
      <c r="B2078" s="8">
        <v>1568633</v>
      </c>
      <c r="C2078" t="s">
        <v>1428</v>
      </c>
      <c r="D2078" s="281">
        <v>42227</v>
      </c>
      <c r="E2078" s="8">
        <v>672613</v>
      </c>
      <c r="F2078" s="13" t="s">
        <v>84</v>
      </c>
      <c r="G2078" s="284" t="s">
        <v>271</v>
      </c>
      <c r="H2078" s="40">
        <v>300</v>
      </c>
      <c r="I2078" s="40">
        <v>0</v>
      </c>
      <c r="J2078" s="40">
        <v>0</v>
      </c>
      <c r="K2078" s="40">
        <v>300</v>
      </c>
      <c r="L2078" s="40">
        <v>1</v>
      </c>
    </row>
    <row r="2079" spans="2:12" hidden="1" outlineLevel="2" x14ac:dyDescent="0.25">
      <c r="B2079" s="8">
        <v>1534290</v>
      </c>
      <c r="C2079" t="s">
        <v>1424</v>
      </c>
      <c r="D2079" s="281">
        <v>42229</v>
      </c>
      <c r="E2079" s="8">
        <v>82824</v>
      </c>
      <c r="F2079" s="13" t="s">
        <v>84</v>
      </c>
      <c r="G2079" s="284" t="s">
        <v>271</v>
      </c>
      <c r="H2079" s="40">
        <v>583.20000000000005</v>
      </c>
      <c r="I2079" s="40">
        <v>0</v>
      </c>
      <c r="J2079" s="40">
        <v>0</v>
      </c>
      <c r="K2079" s="40">
        <v>583.20000000000005</v>
      </c>
      <c r="L2079" s="40">
        <v>1</v>
      </c>
    </row>
    <row r="2080" spans="2:12" hidden="1" outlineLevel="2" x14ac:dyDescent="0.25">
      <c r="B2080" s="8">
        <v>1568633</v>
      </c>
      <c r="C2080" t="s">
        <v>1428</v>
      </c>
      <c r="D2080" s="281">
        <v>42229</v>
      </c>
      <c r="E2080" s="8">
        <v>672613</v>
      </c>
      <c r="F2080" s="13" t="s">
        <v>84</v>
      </c>
      <c r="G2080" s="284" t="s">
        <v>271</v>
      </c>
      <c r="H2080" s="40">
        <v>300</v>
      </c>
      <c r="I2080" s="40">
        <v>0</v>
      </c>
      <c r="J2080" s="40">
        <v>0</v>
      </c>
      <c r="K2080" s="40">
        <v>300</v>
      </c>
      <c r="L2080" s="40">
        <v>1</v>
      </c>
    </row>
    <row r="2081" spans="2:12" hidden="1" outlineLevel="2" x14ac:dyDescent="0.25">
      <c r="B2081" s="8">
        <v>1568633</v>
      </c>
      <c r="C2081" t="s">
        <v>1428</v>
      </c>
      <c r="D2081" s="281">
        <v>42230</v>
      </c>
      <c r="E2081" s="8">
        <v>672613</v>
      </c>
      <c r="F2081" s="13" t="s">
        <v>84</v>
      </c>
      <c r="G2081" s="284" t="s">
        <v>271</v>
      </c>
      <c r="H2081" s="40">
        <v>300</v>
      </c>
      <c r="I2081" s="40">
        <v>0</v>
      </c>
      <c r="J2081" s="40">
        <v>0</v>
      </c>
      <c r="K2081" s="40">
        <v>300</v>
      </c>
      <c r="L2081" s="40">
        <v>1</v>
      </c>
    </row>
    <row r="2082" spans="2:12" hidden="1" outlineLevel="2" x14ac:dyDescent="0.25">
      <c r="B2082" s="8">
        <v>1534290</v>
      </c>
      <c r="C2082" t="s">
        <v>1424</v>
      </c>
      <c r="D2082" s="281">
        <v>42241</v>
      </c>
      <c r="E2082" s="8">
        <v>82824</v>
      </c>
      <c r="F2082" s="13" t="s">
        <v>84</v>
      </c>
      <c r="G2082" s="284" t="s">
        <v>271</v>
      </c>
      <c r="H2082" s="40">
        <v>300</v>
      </c>
      <c r="I2082" s="40">
        <v>0</v>
      </c>
      <c r="J2082" s="40">
        <v>0</v>
      </c>
      <c r="K2082" s="40">
        <v>300</v>
      </c>
      <c r="L2082" s="40">
        <v>1</v>
      </c>
    </row>
    <row r="2083" spans="2:12" hidden="1" outlineLevel="2" x14ac:dyDescent="0.25">
      <c r="B2083" s="8">
        <v>1534290</v>
      </c>
      <c r="C2083" t="s">
        <v>1424</v>
      </c>
      <c r="D2083" s="281">
        <v>42251</v>
      </c>
      <c r="E2083" s="8">
        <v>82824</v>
      </c>
      <c r="F2083" s="13" t="s">
        <v>84</v>
      </c>
      <c r="G2083" s="284" t="s">
        <v>271</v>
      </c>
      <c r="H2083" s="40">
        <v>300</v>
      </c>
      <c r="I2083" s="40">
        <v>0</v>
      </c>
      <c r="J2083" s="40">
        <v>0</v>
      </c>
      <c r="K2083" s="40">
        <v>300</v>
      </c>
      <c r="L2083" s="40">
        <v>1</v>
      </c>
    </row>
    <row r="2084" spans="2:12" hidden="1" outlineLevel="2" x14ac:dyDescent="0.25">
      <c r="B2084" s="8">
        <v>1493915</v>
      </c>
      <c r="C2084" t="s">
        <v>1421</v>
      </c>
      <c r="D2084" s="281">
        <v>42257</v>
      </c>
      <c r="E2084" s="8">
        <v>623427</v>
      </c>
      <c r="F2084" s="13" t="s">
        <v>84</v>
      </c>
      <c r="G2084" s="284" t="s">
        <v>271</v>
      </c>
      <c r="H2084" s="40">
        <v>300</v>
      </c>
      <c r="I2084" s="40">
        <v>0</v>
      </c>
      <c r="J2084" s="40">
        <v>0</v>
      </c>
      <c r="K2084" s="40">
        <v>300</v>
      </c>
      <c r="L2084" s="40">
        <v>1</v>
      </c>
    </row>
    <row r="2085" spans="2:12" hidden="1" outlineLevel="2" x14ac:dyDescent="0.25">
      <c r="B2085" s="8">
        <v>1493915</v>
      </c>
      <c r="C2085" t="s">
        <v>1421</v>
      </c>
      <c r="D2085" s="281">
        <v>42258</v>
      </c>
      <c r="E2085" s="8">
        <v>623427</v>
      </c>
      <c r="F2085" s="13" t="s">
        <v>84</v>
      </c>
      <c r="G2085" s="284" t="s">
        <v>271</v>
      </c>
      <c r="H2085" s="40">
        <v>300</v>
      </c>
      <c r="I2085" s="40">
        <v>0</v>
      </c>
      <c r="J2085" s="40">
        <v>0</v>
      </c>
      <c r="K2085" s="40">
        <v>300</v>
      </c>
      <c r="L2085" s="40">
        <v>1</v>
      </c>
    </row>
    <row r="2086" spans="2:12" hidden="1" outlineLevel="2" x14ac:dyDescent="0.25">
      <c r="B2086" s="8">
        <v>1534290</v>
      </c>
      <c r="C2086" t="s">
        <v>1424</v>
      </c>
      <c r="D2086" s="281">
        <v>42258</v>
      </c>
      <c r="E2086" s="8">
        <v>82824</v>
      </c>
      <c r="F2086" s="13" t="s">
        <v>84</v>
      </c>
      <c r="G2086" s="284" t="s">
        <v>271</v>
      </c>
      <c r="H2086" s="40">
        <v>300</v>
      </c>
      <c r="I2086" s="40">
        <v>0</v>
      </c>
      <c r="J2086" s="40">
        <v>0</v>
      </c>
      <c r="K2086" s="40">
        <v>300</v>
      </c>
      <c r="L2086" s="40">
        <v>1</v>
      </c>
    </row>
    <row r="2087" spans="2:12" hidden="1" outlineLevel="2" x14ac:dyDescent="0.25">
      <c r="B2087" s="8">
        <v>1493915</v>
      </c>
      <c r="C2087" t="s">
        <v>1421</v>
      </c>
      <c r="D2087" s="281">
        <v>42263</v>
      </c>
      <c r="E2087" s="8">
        <v>623427</v>
      </c>
      <c r="F2087" s="13" t="s">
        <v>84</v>
      </c>
      <c r="G2087" s="284" t="s">
        <v>271</v>
      </c>
      <c r="H2087" s="40">
        <v>300</v>
      </c>
      <c r="I2087" s="40">
        <v>0</v>
      </c>
      <c r="J2087" s="40">
        <v>0</v>
      </c>
      <c r="K2087" s="40">
        <v>300</v>
      </c>
      <c r="L2087" s="40">
        <v>1</v>
      </c>
    </row>
    <row r="2088" spans="2:12" hidden="1" outlineLevel="2" x14ac:dyDescent="0.25">
      <c r="B2088" s="8">
        <v>1493915</v>
      </c>
      <c r="C2088" t="s">
        <v>1421</v>
      </c>
      <c r="D2088" s="281">
        <v>42265</v>
      </c>
      <c r="E2088" s="8">
        <v>623427</v>
      </c>
      <c r="F2088" s="13" t="s">
        <v>84</v>
      </c>
      <c r="G2088" s="284" t="s">
        <v>271</v>
      </c>
      <c r="H2088" s="40">
        <v>300</v>
      </c>
      <c r="I2088" s="40">
        <v>0</v>
      </c>
      <c r="J2088" s="40">
        <v>0</v>
      </c>
      <c r="K2088" s="40">
        <v>300</v>
      </c>
      <c r="L2088" s="40">
        <v>1</v>
      </c>
    </row>
    <row r="2089" spans="2:12" hidden="1" outlineLevel="2" x14ac:dyDescent="0.25">
      <c r="B2089" s="8">
        <v>1493915</v>
      </c>
      <c r="C2089" t="s">
        <v>1421</v>
      </c>
      <c r="D2089" s="281">
        <v>42270</v>
      </c>
      <c r="E2089" s="8">
        <v>623427</v>
      </c>
      <c r="F2089" s="13" t="s">
        <v>84</v>
      </c>
      <c r="G2089" s="284" t="s">
        <v>271</v>
      </c>
      <c r="H2089" s="40">
        <v>300</v>
      </c>
      <c r="I2089" s="40">
        <v>0</v>
      </c>
      <c r="J2089" s="40">
        <v>0</v>
      </c>
      <c r="K2089" s="40">
        <v>300</v>
      </c>
      <c r="L2089" s="40">
        <v>1</v>
      </c>
    </row>
    <row r="2090" spans="2:12" hidden="1" outlineLevel="2" x14ac:dyDescent="0.25">
      <c r="B2090" s="8">
        <v>1493915</v>
      </c>
      <c r="C2090" t="s">
        <v>1421</v>
      </c>
      <c r="D2090" s="281">
        <v>42271</v>
      </c>
      <c r="E2090" s="8">
        <v>623427</v>
      </c>
      <c r="F2090" s="13" t="s">
        <v>84</v>
      </c>
      <c r="G2090" s="284" t="s">
        <v>271</v>
      </c>
      <c r="H2090" s="40">
        <v>300</v>
      </c>
      <c r="I2090" s="40">
        <v>0</v>
      </c>
      <c r="J2090" s="40">
        <v>0</v>
      </c>
      <c r="K2090" s="40">
        <v>300</v>
      </c>
      <c r="L2090" s="40">
        <v>1</v>
      </c>
    </row>
    <row r="2091" spans="2:12" hidden="1" outlineLevel="2" x14ac:dyDescent="0.25">
      <c r="B2091" s="8">
        <v>1493915</v>
      </c>
      <c r="C2091" t="s">
        <v>1421</v>
      </c>
      <c r="D2091" s="281">
        <v>42272</v>
      </c>
      <c r="E2091" s="8">
        <v>623427</v>
      </c>
      <c r="F2091" s="13" t="s">
        <v>84</v>
      </c>
      <c r="G2091" s="284" t="s">
        <v>271</v>
      </c>
      <c r="H2091" s="40">
        <v>300</v>
      </c>
      <c r="I2091" s="40">
        <v>0</v>
      </c>
      <c r="J2091" s="40">
        <v>0</v>
      </c>
      <c r="K2091" s="40">
        <v>300</v>
      </c>
      <c r="L2091" s="40">
        <v>1</v>
      </c>
    </row>
    <row r="2092" spans="2:12" hidden="1" outlineLevel="2" x14ac:dyDescent="0.25">
      <c r="B2092" s="8">
        <v>1493915</v>
      </c>
      <c r="C2092" t="s">
        <v>1421</v>
      </c>
      <c r="D2092" s="281">
        <v>42276</v>
      </c>
      <c r="E2092" s="8">
        <v>623427</v>
      </c>
      <c r="F2092" s="13" t="s">
        <v>84</v>
      </c>
      <c r="G2092" s="284" t="s">
        <v>271</v>
      </c>
      <c r="H2092" s="40">
        <v>392.6</v>
      </c>
      <c r="I2092" s="40">
        <v>0</v>
      </c>
      <c r="J2092" s="40">
        <v>0</v>
      </c>
      <c r="K2092" s="40">
        <v>392.6</v>
      </c>
      <c r="L2092" s="40">
        <v>1</v>
      </c>
    </row>
    <row r="2093" spans="2:12" hidden="1" outlineLevel="2" x14ac:dyDescent="0.25">
      <c r="B2093" s="8">
        <v>1493915</v>
      </c>
      <c r="C2093" t="s">
        <v>1421</v>
      </c>
      <c r="D2093" s="281">
        <v>42278</v>
      </c>
      <c r="E2093" s="8">
        <v>623427</v>
      </c>
      <c r="F2093" s="13" t="s">
        <v>84</v>
      </c>
      <c r="G2093" s="284" t="s">
        <v>271</v>
      </c>
      <c r="H2093" s="40">
        <v>300</v>
      </c>
      <c r="I2093" s="40">
        <v>0</v>
      </c>
      <c r="J2093" s="40">
        <v>0</v>
      </c>
      <c r="K2093" s="40">
        <v>300</v>
      </c>
      <c r="L2093" s="40">
        <v>1</v>
      </c>
    </row>
    <row r="2094" spans="2:12" hidden="1" outlineLevel="2" x14ac:dyDescent="0.25">
      <c r="B2094" s="8">
        <v>1493915</v>
      </c>
      <c r="C2094" t="s">
        <v>1421</v>
      </c>
      <c r="D2094" s="281">
        <v>42284</v>
      </c>
      <c r="E2094" s="8">
        <v>623427</v>
      </c>
      <c r="F2094" s="13" t="s">
        <v>84</v>
      </c>
      <c r="G2094" s="284" t="s">
        <v>271</v>
      </c>
      <c r="H2094" s="40">
        <v>300</v>
      </c>
      <c r="I2094" s="40">
        <v>0</v>
      </c>
      <c r="J2094" s="40">
        <v>0</v>
      </c>
      <c r="K2094" s="40">
        <v>300</v>
      </c>
      <c r="L2094" s="40">
        <v>1</v>
      </c>
    </row>
    <row r="2095" spans="2:12" hidden="1" outlineLevel="2" x14ac:dyDescent="0.25">
      <c r="B2095" s="8">
        <v>1493915</v>
      </c>
      <c r="C2095" t="s">
        <v>1421</v>
      </c>
      <c r="D2095" s="281">
        <v>42291</v>
      </c>
      <c r="E2095" s="8">
        <v>623427</v>
      </c>
      <c r="F2095" s="13" t="s">
        <v>84</v>
      </c>
      <c r="G2095" s="284" t="s">
        <v>271</v>
      </c>
      <c r="H2095" s="40">
        <v>300</v>
      </c>
      <c r="I2095" s="40">
        <v>0</v>
      </c>
      <c r="J2095" s="40">
        <v>0</v>
      </c>
      <c r="K2095" s="40">
        <v>300</v>
      </c>
      <c r="L2095" s="40">
        <v>1</v>
      </c>
    </row>
    <row r="2096" spans="2:12" hidden="1" outlineLevel="2" x14ac:dyDescent="0.25">
      <c r="B2096" s="8">
        <v>1493915</v>
      </c>
      <c r="C2096" t="s">
        <v>1421</v>
      </c>
      <c r="D2096" s="281">
        <v>42303</v>
      </c>
      <c r="E2096" s="8">
        <v>623427</v>
      </c>
      <c r="F2096" s="13" t="s">
        <v>84</v>
      </c>
      <c r="G2096" s="284" t="s">
        <v>271</v>
      </c>
      <c r="H2096" s="40">
        <v>300</v>
      </c>
      <c r="I2096" s="40">
        <v>0</v>
      </c>
      <c r="J2096" s="40">
        <v>0</v>
      </c>
      <c r="K2096" s="40">
        <v>300</v>
      </c>
      <c r="L2096" s="40">
        <v>1</v>
      </c>
    </row>
    <row r="2097" spans="2:12" hidden="1" outlineLevel="2" x14ac:dyDescent="0.25">
      <c r="B2097" s="8">
        <v>1493915</v>
      </c>
      <c r="C2097" t="s">
        <v>1421</v>
      </c>
      <c r="D2097" s="281">
        <v>42310</v>
      </c>
      <c r="E2097" s="8">
        <v>623427</v>
      </c>
      <c r="F2097" s="13" t="s">
        <v>84</v>
      </c>
      <c r="G2097" s="284" t="s">
        <v>271</v>
      </c>
      <c r="H2097" s="40">
        <v>300</v>
      </c>
      <c r="I2097" s="40">
        <v>0</v>
      </c>
      <c r="J2097" s="40">
        <v>0</v>
      </c>
      <c r="K2097" s="40">
        <v>300</v>
      </c>
      <c r="L2097" s="40">
        <v>1</v>
      </c>
    </row>
    <row r="2098" spans="2:12" s="279" customFormat="1" outlineLevel="1" collapsed="1" x14ac:dyDescent="0.25">
      <c r="B2098" s="280"/>
      <c r="D2098" s="285"/>
      <c r="E2098" s="280"/>
      <c r="F2098" s="319" t="s">
        <v>1496</v>
      </c>
      <c r="G2098" s="290" t="s">
        <v>271</v>
      </c>
      <c r="H2098" s="291">
        <f>SUBTOTAL(9,H1995:H2097)</f>
        <v>90419.060000000041</v>
      </c>
      <c r="I2098" s="291">
        <f>SUBTOTAL(9,I1995:I2097)</f>
        <v>0</v>
      </c>
      <c r="J2098" s="291">
        <f>SUBTOTAL(9,J1995:J2097)</f>
        <v>-948.12999999999977</v>
      </c>
      <c r="K2098" s="291">
        <f>SUBTOTAL(9,K1995:K2097)</f>
        <v>89468.930000000037</v>
      </c>
      <c r="L2098" s="291">
        <f>SUBTOTAL(9,L1995:L2097)</f>
        <v>103</v>
      </c>
    </row>
    <row r="2099" spans="2:12" hidden="1" outlineLevel="2" x14ac:dyDescent="0.25">
      <c r="B2099" s="8">
        <v>1096513</v>
      </c>
      <c r="C2099" t="s">
        <v>1386</v>
      </c>
      <c r="D2099" s="281">
        <v>42006</v>
      </c>
      <c r="E2099" s="8">
        <v>876821</v>
      </c>
      <c r="F2099" s="13" t="s">
        <v>244</v>
      </c>
      <c r="G2099" s="284" t="s">
        <v>275</v>
      </c>
      <c r="H2099" s="40">
        <v>349.4</v>
      </c>
      <c r="I2099" s="40">
        <v>0</v>
      </c>
      <c r="J2099" s="40">
        <v>-349.4</v>
      </c>
      <c r="K2099" s="40">
        <v>0</v>
      </c>
      <c r="L2099" s="40">
        <v>1</v>
      </c>
    </row>
    <row r="2100" spans="2:12" hidden="1" outlineLevel="2" x14ac:dyDescent="0.25">
      <c r="B2100" s="8">
        <v>1096513</v>
      </c>
      <c r="C2100" t="s">
        <v>1386</v>
      </c>
      <c r="D2100" s="281">
        <v>42010</v>
      </c>
      <c r="E2100" s="8">
        <v>876821</v>
      </c>
      <c r="F2100" s="13" t="s">
        <v>244</v>
      </c>
      <c r="G2100" s="284" t="s">
        <v>275</v>
      </c>
      <c r="H2100" s="40">
        <v>349.4</v>
      </c>
      <c r="I2100" s="40">
        <v>0</v>
      </c>
      <c r="J2100" s="40">
        <v>0</v>
      </c>
      <c r="K2100" s="40">
        <v>349.4</v>
      </c>
      <c r="L2100" s="40">
        <v>1</v>
      </c>
    </row>
    <row r="2101" spans="2:12" hidden="1" outlineLevel="2" x14ac:dyDescent="0.25">
      <c r="B2101" s="8">
        <v>1096513</v>
      </c>
      <c r="C2101" t="s">
        <v>1386</v>
      </c>
      <c r="D2101" s="281">
        <v>42011</v>
      </c>
      <c r="E2101" s="8">
        <v>876821</v>
      </c>
      <c r="F2101" s="13" t="s">
        <v>244</v>
      </c>
      <c r="G2101" s="284" t="s">
        <v>275</v>
      </c>
      <c r="H2101" s="40">
        <v>349.4</v>
      </c>
      <c r="I2101" s="40">
        <v>0</v>
      </c>
      <c r="J2101" s="40">
        <v>0</v>
      </c>
      <c r="K2101" s="40">
        <v>349.4</v>
      </c>
      <c r="L2101" s="40">
        <v>1</v>
      </c>
    </row>
    <row r="2102" spans="2:12" hidden="1" outlineLevel="2" x14ac:dyDescent="0.25">
      <c r="B2102" s="8">
        <v>1096513</v>
      </c>
      <c r="C2102" t="s">
        <v>1386</v>
      </c>
      <c r="D2102" s="281">
        <v>42012</v>
      </c>
      <c r="E2102" s="8">
        <v>876821</v>
      </c>
      <c r="F2102" s="13" t="s">
        <v>244</v>
      </c>
      <c r="G2102" s="284" t="s">
        <v>275</v>
      </c>
      <c r="H2102" s="40">
        <v>349.4</v>
      </c>
      <c r="I2102" s="40">
        <v>0</v>
      </c>
      <c r="J2102" s="40">
        <v>-349.4</v>
      </c>
      <c r="K2102" s="40">
        <v>0</v>
      </c>
      <c r="L2102" s="40">
        <v>1</v>
      </c>
    </row>
    <row r="2103" spans="2:12" hidden="1" outlineLevel="2" x14ac:dyDescent="0.25">
      <c r="B2103" s="8">
        <v>1096513</v>
      </c>
      <c r="C2103" t="s">
        <v>1386</v>
      </c>
      <c r="D2103" s="281">
        <v>42013</v>
      </c>
      <c r="E2103" s="8">
        <v>876821</v>
      </c>
      <c r="F2103" s="13" t="s">
        <v>244</v>
      </c>
      <c r="G2103" s="284" t="s">
        <v>275</v>
      </c>
      <c r="H2103" s="40">
        <v>349.4</v>
      </c>
      <c r="I2103" s="40">
        <v>0</v>
      </c>
      <c r="J2103" s="40">
        <v>-349.4</v>
      </c>
      <c r="K2103" s="40">
        <v>0</v>
      </c>
      <c r="L2103" s="40">
        <v>1</v>
      </c>
    </row>
    <row r="2104" spans="2:12" hidden="1" outlineLevel="2" x14ac:dyDescent="0.25">
      <c r="B2104" s="8">
        <v>1096513</v>
      </c>
      <c r="C2104" t="s">
        <v>1386</v>
      </c>
      <c r="D2104" s="281">
        <v>42016</v>
      </c>
      <c r="E2104" s="8">
        <v>876821</v>
      </c>
      <c r="F2104" s="13" t="s">
        <v>244</v>
      </c>
      <c r="G2104" s="284" t="s">
        <v>275</v>
      </c>
      <c r="H2104" s="40">
        <v>349.4</v>
      </c>
      <c r="I2104" s="40">
        <v>0</v>
      </c>
      <c r="J2104" s="40">
        <v>-349.4</v>
      </c>
      <c r="K2104" s="40">
        <v>0</v>
      </c>
      <c r="L2104" s="40">
        <v>1</v>
      </c>
    </row>
    <row r="2105" spans="2:12" hidden="1" outlineLevel="2" x14ac:dyDescent="0.25">
      <c r="B2105" s="8">
        <v>1096513</v>
      </c>
      <c r="C2105" t="s">
        <v>1386</v>
      </c>
      <c r="D2105" s="281">
        <v>42018</v>
      </c>
      <c r="E2105" s="8">
        <v>876821</v>
      </c>
      <c r="F2105" s="13" t="s">
        <v>244</v>
      </c>
      <c r="G2105" s="284" t="s">
        <v>275</v>
      </c>
      <c r="H2105" s="40">
        <v>349.4</v>
      </c>
      <c r="I2105" s="40">
        <v>0</v>
      </c>
      <c r="J2105" s="40">
        <v>-349.4</v>
      </c>
      <c r="K2105" s="40">
        <v>0</v>
      </c>
      <c r="L2105" s="40">
        <v>1</v>
      </c>
    </row>
    <row r="2106" spans="2:12" hidden="1" outlineLevel="2" x14ac:dyDescent="0.25">
      <c r="B2106" s="8">
        <v>1096513</v>
      </c>
      <c r="C2106" t="s">
        <v>1386</v>
      </c>
      <c r="D2106" s="281">
        <v>42019</v>
      </c>
      <c r="E2106" s="8">
        <v>876821</v>
      </c>
      <c r="F2106" s="13" t="s">
        <v>244</v>
      </c>
      <c r="G2106" s="284" t="s">
        <v>275</v>
      </c>
      <c r="H2106" s="40">
        <v>349.4</v>
      </c>
      <c r="I2106" s="40">
        <v>0</v>
      </c>
      <c r="J2106" s="40">
        <v>-349.4</v>
      </c>
      <c r="K2106" s="40">
        <v>0</v>
      </c>
      <c r="L2106" s="40">
        <v>1</v>
      </c>
    </row>
    <row r="2107" spans="2:12" hidden="1" outlineLevel="2" x14ac:dyDescent="0.25">
      <c r="B2107" s="8">
        <v>1096513</v>
      </c>
      <c r="C2107" t="s">
        <v>1386</v>
      </c>
      <c r="D2107" s="281">
        <v>42020</v>
      </c>
      <c r="E2107" s="8">
        <v>876821</v>
      </c>
      <c r="F2107" s="13" t="s">
        <v>244</v>
      </c>
      <c r="G2107" s="284" t="s">
        <v>275</v>
      </c>
      <c r="H2107" s="40">
        <v>349.4</v>
      </c>
      <c r="I2107" s="40">
        <v>0</v>
      </c>
      <c r="J2107" s="40">
        <v>-349.4</v>
      </c>
      <c r="K2107" s="40">
        <v>0</v>
      </c>
      <c r="L2107" s="40">
        <v>1</v>
      </c>
    </row>
    <row r="2108" spans="2:12" hidden="1" outlineLevel="2" x14ac:dyDescent="0.25">
      <c r="B2108" s="8">
        <v>1096513</v>
      </c>
      <c r="C2108" t="s">
        <v>1386</v>
      </c>
      <c r="D2108" s="281">
        <v>42024</v>
      </c>
      <c r="E2108" s="8">
        <v>876821</v>
      </c>
      <c r="F2108" s="13" t="s">
        <v>244</v>
      </c>
      <c r="G2108" s="284" t="s">
        <v>275</v>
      </c>
      <c r="H2108" s="40">
        <v>349.4</v>
      </c>
      <c r="I2108" s="40">
        <v>0</v>
      </c>
      <c r="J2108" s="40">
        <v>-349.4</v>
      </c>
      <c r="K2108" s="40">
        <v>0</v>
      </c>
      <c r="L2108" s="40">
        <v>1</v>
      </c>
    </row>
    <row r="2109" spans="2:12" hidden="1" outlineLevel="2" x14ac:dyDescent="0.25">
      <c r="B2109" s="8">
        <v>1096513</v>
      </c>
      <c r="C2109" t="s">
        <v>1386</v>
      </c>
      <c r="D2109" s="281">
        <v>42026</v>
      </c>
      <c r="E2109" s="8">
        <v>876821</v>
      </c>
      <c r="F2109" s="13" t="s">
        <v>244</v>
      </c>
      <c r="G2109" s="284" t="s">
        <v>275</v>
      </c>
      <c r="H2109" s="40">
        <v>349.4</v>
      </c>
      <c r="I2109" s="40">
        <v>0</v>
      </c>
      <c r="J2109" s="40">
        <v>0</v>
      </c>
      <c r="K2109" s="40">
        <v>349.4</v>
      </c>
      <c r="L2109" s="40">
        <v>1</v>
      </c>
    </row>
    <row r="2110" spans="2:12" hidden="1" outlineLevel="2" x14ac:dyDescent="0.25">
      <c r="B2110" s="8">
        <v>1208930</v>
      </c>
      <c r="C2110" t="s">
        <v>1394</v>
      </c>
      <c r="D2110" s="281">
        <v>42052</v>
      </c>
      <c r="E2110" s="8">
        <v>804899</v>
      </c>
      <c r="F2110" s="13" t="s">
        <v>244</v>
      </c>
      <c r="G2110" s="284" t="s">
        <v>275</v>
      </c>
      <c r="H2110" s="40">
        <v>185.2</v>
      </c>
      <c r="I2110" s="40">
        <v>0</v>
      </c>
      <c r="J2110" s="40">
        <v>0</v>
      </c>
      <c r="K2110" s="40">
        <v>185.2</v>
      </c>
      <c r="L2110" s="40">
        <v>1</v>
      </c>
    </row>
    <row r="2111" spans="2:12" hidden="1" outlineLevel="2" x14ac:dyDescent="0.25">
      <c r="B2111" s="8">
        <v>1208930</v>
      </c>
      <c r="C2111" t="s">
        <v>1394</v>
      </c>
      <c r="D2111" s="281">
        <v>42053</v>
      </c>
      <c r="E2111" s="8">
        <v>804899</v>
      </c>
      <c r="F2111" s="13" t="s">
        <v>244</v>
      </c>
      <c r="G2111" s="284" t="s">
        <v>275</v>
      </c>
      <c r="H2111" s="40">
        <v>349.4</v>
      </c>
      <c r="I2111" s="40">
        <v>0</v>
      </c>
      <c r="J2111" s="40">
        <v>0</v>
      </c>
      <c r="K2111" s="40">
        <v>349.4</v>
      </c>
      <c r="L2111" s="40">
        <v>1</v>
      </c>
    </row>
    <row r="2112" spans="2:12" hidden="1" outlineLevel="2" x14ac:dyDescent="0.25">
      <c r="B2112" s="8">
        <v>1208930</v>
      </c>
      <c r="C2112" t="s">
        <v>1394</v>
      </c>
      <c r="D2112" s="281">
        <v>42054</v>
      </c>
      <c r="E2112" s="8">
        <v>804899</v>
      </c>
      <c r="F2112" s="13" t="s">
        <v>244</v>
      </c>
      <c r="G2112" s="284" t="s">
        <v>275</v>
      </c>
      <c r="H2112" s="40">
        <v>349.4</v>
      </c>
      <c r="I2112" s="40">
        <v>0</v>
      </c>
      <c r="J2112" s="40">
        <v>0</v>
      </c>
      <c r="K2112" s="40">
        <v>349.4</v>
      </c>
      <c r="L2112" s="40">
        <v>1</v>
      </c>
    </row>
    <row r="2113" spans="2:12" hidden="1" outlineLevel="2" x14ac:dyDescent="0.25">
      <c r="B2113" s="8">
        <v>1208930</v>
      </c>
      <c r="C2113" t="s">
        <v>1394</v>
      </c>
      <c r="D2113" s="281">
        <v>42055</v>
      </c>
      <c r="E2113" s="8">
        <v>804899</v>
      </c>
      <c r="F2113" s="13" t="s">
        <v>244</v>
      </c>
      <c r="G2113" s="284" t="s">
        <v>275</v>
      </c>
      <c r="H2113" s="40">
        <v>349.4</v>
      </c>
      <c r="I2113" s="40">
        <v>0</v>
      </c>
      <c r="J2113" s="40">
        <v>0</v>
      </c>
      <c r="K2113" s="40">
        <v>349.4</v>
      </c>
      <c r="L2113" s="40">
        <v>1</v>
      </c>
    </row>
    <row r="2114" spans="2:12" hidden="1" outlineLevel="2" x14ac:dyDescent="0.25">
      <c r="B2114" s="8">
        <v>1208930</v>
      </c>
      <c r="C2114" t="s">
        <v>1394</v>
      </c>
      <c r="D2114" s="281">
        <v>42059</v>
      </c>
      <c r="E2114" s="8">
        <v>804899</v>
      </c>
      <c r="F2114" s="13" t="s">
        <v>244</v>
      </c>
      <c r="G2114" s="284" t="s">
        <v>275</v>
      </c>
      <c r="H2114" s="40">
        <v>442</v>
      </c>
      <c r="I2114" s="40">
        <v>0</v>
      </c>
      <c r="J2114" s="40">
        <v>0</v>
      </c>
      <c r="K2114" s="40">
        <v>442</v>
      </c>
      <c r="L2114" s="40">
        <v>1</v>
      </c>
    </row>
    <row r="2115" spans="2:12" hidden="1" outlineLevel="2" x14ac:dyDescent="0.25">
      <c r="B2115" s="8">
        <v>1208930</v>
      </c>
      <c r="C2115" t="s">
        <v>1394</v>
      </c>
      <c r="D2115" s="281">
        <v>42060</v>
      </c>
      <c r="E2115" s="8">
        <v>804899</v>
      </c>
      <c r="F2115" s="13" t="s">
        <v>244</v>
      </c>
      <c r="G2115" s="284" t="s">
        <v>275</v>
      </c>
      <c r="H2115" s="40">
        <v>349.4</v>
      </c>
      <c r="I2115" s="40">
        <v>0</v>
      </c>
      <c r="J2115" s="40">
        <v>-349.4</v>
      </c>
      <c r="K2115" s="40">
        <v>0</v>
      </c>
      <c r="L2115" s="40">
        <v>1</v>
      </c>
    </row>
    <row r="2116" spans="2:12" hidden="1" outlineLevel="2" x14ac:dyDescent="0.25">
      <c r="B2116" s="8">
        <v>1208930</v>
      </c>
      <c r="C2116" t="s">
        <v>1394</v>
      </c>
      <c r="D2116" s="281">
        <v>42061</v>
      </c>
      <c r="E2116" s="8">
        <v>804899</v>
      </c>
      <c r="F2116" s="13" t="s">
        <v>244</v>
      </c>
      <c r="G2116" s="284" t="s">
        <v>275</v>
      </c>
      <c r="H2116" s="40">
        <v>349.4</v>
      </c>
      <c r="I2116" s="40">
        <v>0</v>
      </c>
      <c r="J2116" s="40">
        <v>-349.4</v>
      </c>
      <c r="K2116" s="40">
        <v>0</v>
      </c>
      <c r="L2116" s="40">
        <v>1</v>
      </c>
    </row>
    <row r="2117" spans="2:12" hidden="1" outlineLevel="2" x14ac:dyDescent="0.25">
      <c r="B2117" s="8">
        <v>1208930</v>
      </c>
      <c r="C2117" t="s">
        <v>1394</v>
      </c>
      <c r="D2117" s="281">
        <v>42062</v>
      </c>
      <c r="E2117" s="8">
        <v>804899</v>
      </c>
      <c r="F2117" s="13" t="s">
        <v>244</v>
      </c>
      <c r="G2117" s="284" t="s">
        <v>275</v>
      </c>
      <c r="H2117" s="40">
        <v>349.4</v>
      </c>
      <c r="I2117" s="40">
        <v>0</v>
      </c>
      <c r="J2117" s="40">
        <v>-349.4</v>
      </c>
      <c r="K2117" s="40">
        <v>0</v>
      </c>
      <c r="L2117" s="40">
        <v>1</v>
      </c>
    </row>
    <row r="2118" spans="2:12" hidden="1" outlineLevel="2" x14ac:dyDescent="0.25">
      <c r="B2118" s="8">
        <v>1341359</v>
      </c>
      <c r="C2118" t="s">
        <v>1408</v>
      </c>
      <c r="D2118" s="281">
        <v>42236</v>
      </c>
      <c r="E2118" s="8">
        <v>463263</v>
      </c>
      <c r="F2118" s="13" t="s">
        <v>244</v>
      </c>
      <c r="G2118" s="284" t="s">
        <v>275</v>
      </c>
      <c r="H2118" s="40">
        <v>204.87</v>
      </c>
      <c r="I2118" s="40">
        <v>0</v>
      </c>
      <c r="J2118" s="40">
        <v>0</v>
      </c>
      <c r="K2118" s="40">
        <v>204.87</v>
      </c>
      <c r="L2118" s="40">
        <v>1</v>
      </c>
    </row>
    <row r="2119" spans="2:12" hidden="1" outlineLevel="2" x14ac:dyDescent="0.25">
      <c r="B2119" s="8">
        <v>1732218</v>
      </c>
      <c r="C2119" t="s">
        <v>1467</v>
      </c>
      <c r="D2119" s="281">
        <v>42327</v>
      </c>
      <c r="E2119" s="8">
        <v>584367</v>
      </c>
      <c r="F2119" s="13" t="s">
        <v>244</v>
      </c>
      <c r="G2119" s="284" t="s">
        <v>275</v>
      </c>
      <c r="H2119" s="40">
        <v>92.6</v>
      </c>
      <c r="I2119" s="40">
        <v>0</v>
      </c>
      <c r="J2119" s="40">
        <v>0</v>
      </c>
      <c r="K2119" s="40">
        <v>92.6</v>
      </c>
      <c r="L2119" s="40">
        <v>1</v>
      </c>
    </row>
    <row r="2120" spans="2:12" hidden="1" outlineLevel="2" x14ac:dyDescent="0.25">
      <c r="B2120" s="8">
        <v>1732218</v>
      </c>
      <c r="C2120" t="s">
        <v>1467</v>
      </c>
      <c r="D2120" s="281">
        <v>42338</v>
      </c>
      <c r="E2120" s="8">
        <v>584367</v>
      </c>
      <c r="F2120" s="13" t="s">
        <v>244</v>
      </c>
      <c r="G2120" s="284" t="s">
        <v>275</v>
      </c>
      <c r="H2120" s="40">
        <v>92.6</v>
      </c>
      <c r="I2120" s="40">
        <v>0</v>
      </c>
      <c r="J2120" s="40">
        <v>0</v>
      </c>
      <c r="K2120" s="40">
        <v>92.6</v>
      </c>
      <c r="L2120" s="40">
        <v>1</v>
      </c>
    </row>
    <row r="2121" spans="2:12" hidden="1" outlineLevel="2" x14ac:dyDescent="0.25">
      <c r="B2121" s="8">
        <v>1732218</v>
      </c>
      <c r="C2121" t="s">
        <v>1467</v>
      </c>
      <c r="D2121" s="281">
        <v>42345</v>
      </c>
      <c r="E2121" s="8">
        <v>584367</v>
      </c>
      <c r="F2121" s="13" t="s">
        <v>244</v>
      </c>
      <c r="G2121" s="284" t="s">
        <v>275</v>
      </c>
      <c r="H2121" s="40">
        <v>92.6</v>
      </c>
      <c r="I2121" s="40">
        <v>0</v>
      </c>
      <c r="J2121" s="40">
        <v>0</v>
      </c>
      <c r="K2121" s="40">
        <v>92.6</v>
      </c>
      <c r="L2121" s="40">
        <v>1</v>
      </c>
    </row>
    <row r="2122" spans="2:12" hidden="1" outlineLevel="2" x14ac:dyDescent="0.25">
      <c r="B2122" s="8">
        <v>1732218</v>
      </c>
      <c r="C2122" t="s">
        <v>1467</v>
      </c>
      <c r="D2122" s="281">
        <v>42352</v>
      </c>
      <c r="E2122" s="8">
        <v>584367</v>
      </c>
      <c r="F2122" s="13" t="s">
        <v>244</v>
      </c>
      <c r="G2122" s="284" t="s">
        <v>275</v>
      </c>
      <c r="H2122" s="40">
        <v>92.6</v>
      </c>
      <c r="I2122" s="40">
        <v>0</v>
      </c>
      <c r="J2122" s="40">
        <v>0</v>
      </c>
      <c r="K2122" s="40">
        <v>92.6</v>
      </c>
      <c r="L2122" s="40">
        <v>1</v>
      </c>
    </row>
    <row r="2123" spans="2:12" hidden="1" outlineLevel="2" x14ac:dyDescent="0.25">
      <c r="B2123" s="8">
        <v>1732218</v>
      </c>
      <c r="C2123" t="s">
        <v>1467</v>
      </c>
      <c r="D2123" s="281">
        <v>42359</v>
      </c>
      <c r="E2123" s="8">
        <v>584367</v>
      </c>
      <c r="F2123" s="13" t="s">
        <v>244</v>
      </c>
      <c r="G2123" s="284" t="s">
        <v>275</v>
      </c>
      <c r="H2123" s="40">
        <v>92.6</v>
      </c>
      <c r="I2123" s="40">
        <v>0</v>
      </c>
      <c r="J2123" s="40">
        <v>0</v>
      </c>
      <c r="K2123" s="40">
        <v>92.6</v>
      </c>
      <c r="L2123" s="40">
        <v>1</v>
      </c>
    </row>
    <row r="2124" spans="2:12" hidden="1" outlineLevel="2" x14ac:dyDescent="0.25">
      <c r="B2124" s="8">
        <v>1732218</v>
      </c>
      <c r="C2124" t="s">
        <v>1467</v>
      </c>
      <c r="D2124" s="281">
        <v>42360</v>
      </c>
      <c r="E2124" s="8">
        <v>584367</v>
      </c>
      <c r="F2124" s="13" t="s">
        <v>244</v>
      </c>
      <c r="G2124" s="284" t="s">
        <v>275</v>
      </c>
      <c r="H2124" s="40">
        <v>443</v>
      </c>
      <c r="I2124" s="40">
        <v>0</v>
      </c>
      <c r="J2124" s="40">
        <v>0</v>
      </c>
      <c r="K2124" s="40">
        <v>443</v>
      </c>
      <c r="L2124" s="40">
        <v>1</v>
      </c>
    </row>
    <row r="2125" spans="2:12" s="279" customFormat="1" outlineLevel="1" collapsed="1" x14ac:dyDescent="0.25">
      <c r="B2125" s="280"/>
      <c r="D2125" s="285"/>
      <c r="E2125" s="280"/>
      <c r="F2125" s="319" t="s">
        <v>1497</v>
      </c>
      <c r="G2125" s="290" t="s">
        <v>275</v>
      </c>
      <c r="H2125" s="291">
        <f>SUBTOTAL(9,H2099:H2124)</f>
        <v>7677.87</v>
      </c>
      <c r="I2125" s="291">
        <f>SUBTOTAL(9,I2099:I2124)</f>
        <v>0</v>
      </c>
      <c r="J2125" s="291">
        <f>SUBTOTAL(9,J2099:J2124)</f>
        <v>-3843.4000000000005</v>
      </c>
      <c r="K2125" s="291">
        <f>SUBTOTAL(9,K2099:K2124)</f>
        <v>3834.4699999999993</v>
      </c>
      <c r="L2125" s="291">
        <f>SUBTOTAL(9,L2099:L2124)</f>
        <v>26</v>
      </c>
    </row>
    <row r="2126" spans="2:12" hidden="1" outlineLevel="2" x14ac:dyDescent="0.25">
      <c r="B2126" s="8">
        <v>1109235</v>
      </c>
      <c r="C2126" t="s">
        <v>1388</v>
      </c>
      <c r="D2126" s="281">
        <v>42020</v>
      </c>
      <c r="E2126" s="8">
        <v>843406</v>
      </c>
      <c r="F2126" s="13" t="s">
        <v>49</v>
      </c>
      <c r="G2126" s="284" t="s">
        <v>272</v>
      </c>
      <c r="H2126" s="40">
        <v>349.4</v>
      </c>
      <c r="I2126" s="40">
        <v>0</v>
      </c>
      <c r="J2126" s="40">
        <v>-62.11</v>
      </c>
      <c r="K2126" s="40">
        <v>287.29000000000002</v>
      </c>
      <c r="L2126" s="40">
        <v>1</v>
      </c>
    </row>
    <row r="2127" spans="2:12" s="279" customFormat="1" outlineLevel="1" collapsed="1" x14ac:dyDescent="0.25">
      <c r="B2127" s="280"/>
      <c r="D2127" s="285"/>
      <c r="E2127" s="280"/>
      <c r="F2127" s="319" t="s">
        <v>1498</v>
      </c>
      <c r="G2127" s="290" t="s">
        <v>272</v>
      </c>
      <c r="H2127" s="291">
        <f>SUBTOTAL(9,H2126:H2126)</f>
        <v>349.4</v>
      </c>
      <c r="I2127" s="291">
        <f>SUBTOTAL(9,I2126:I2126)</f>
        <v>0</v>
      </c>
      <c r="J2127" s="291">
        <f>SUBTOTAL(9,J2126:J2126)</f>
        <v>-62.11</v>
      </c>
      <c r="K2127" s="291">
        <f>SUBTOTAL(9,K2126:K2126)</f>
        <v>287.29000000000002</v>
      </c>
      <c r="L2127" s="291">
        <f>SUBTOTAL(9,L2126:L2126)</f>
        <v>1</v>
      </c>
    </row>
    <row r="2128" spans="2:12" hidden="1" outlineLevel="2" x14ac:dyDescent="0.25">
      <c r="B2128" s="8">
        <v>1461984</v>
      </c>
      <c r="C2128" t="s">
        <v>1418</v>
      </c>
      <c r="D2128" s="281">
        <v>42019</v>
      </c>
      <c r="E2128" s="8">
        <v>49398</v>
      </c>
      <c r="F2128" s="13" t="s">
        <v>133</v>
      </c>
      <c r="G2128" s="284" t="s">
        <v>276</v>
      </c>
      <c r="H2128" s="40">
        <v>385.8</v>
      </c>
      <c r="I2128" s="40">
        <v>0</v>
      </c>
      <c r="J2128" s="40">
        <v>-385.8</v>
      </c>
      <c r="K2128" s="40">
        <v>0</v>
      </c>
      <c r="L2128" s="40">
        <v>1</v>
      </c>
    </row>
    <row r="2129" spans="2:12" hidden="1" outlineLevel="2" x14ac:dyDescent="0.25">
      <c r="B2129" s="8">
        <v>1317865</v>
      </c>
      <c r="C2129" t="s">
        <v>1405</v>
      </c>
      <c r="D2129" s="281">
        <v>42187</v>
      </c>
      <c r="E2129" s="8">
        <v>967828</v>
      </c>
      <c r="F2129" s="13" t="s">
        <v>133</v>
      </c>
      <c r="G2129" s="284" t="s">
        <v>276</v>
      </c>
      <c r="H2129" s="40">
        <v>131.21</v>
      </c>
      <c r="I2129" s="40">
        <v>0</v>
      </c>
      <c r="J2129" s="40">
        <v>-131.21</v>
      </c>
      <c r="K2129" s="40">
        <v>0</v>
      </c>
      <c r="L2129" s="40">
        <v>1</v>
      </c>
    </row>
    <row r="2130" spans="2:12" hidden="1" outlineLevel="2" x14ac:dyDescent="0.25">
      <c r="B2130" s="8">
        <v>1711810</v>
      </c>
      <c r="C2130" t="s">
        <v>1346</v>
      </c>
      <c r="D2130" s="281">
        <v>42221</v>
      </c>
      <c r="E2130" s="8">
        <v>949579</v>
      </c>
      <c r="F2130" s="13" t="s">
        <v>133</v>
      </c>
      <c r="G2130" s="284" t="s">
        <v>276</v>
      </c>
      <c r="H2130" s="40">
        <v>1374.35</v>
      </c>
      <c r="I2130" s="40">
        <v>0</v>
      </c>
      <c r="J2130" s="40">
        <v>-1374.35</v>
      </c>
      <c r="K2130" s="40">
        <v>0</v>
      </c>
      <c r="L2130" s="40">
        <v>1</v>
      </c>
    </row>
    <row r="2131" spans="2:12" hidden="1" outlineLevel="2" x14ac:dyDescent="0.25">
      <c r="B2131" s="8">
        <v>1219018</v>
      </c>
      <c r="C2131" t="s">
        <v>1396</v>
      </c>
      <c r="D2131" s="281">
        <v>42262</v>
      </c>
      <c r="E2131" s="8">
        <v>666492</v>
      </c>
      <c r="F2131" s="13" t="s">
        <v>133</v>
      </c>
      <c r="G2131" s="284" t="s">
        <v>276</v>
      </c>
      <c r="H2131" s="40">
        <v>92.6</v>
      </c>
      <c r="I2131" s="40">
        <v>0</v>
      </c>
      <c r="J2131" s="40">
        <v>-92.6</v>
      </c>
      <c r="K2131" s="40">
        <v>0</v>
      </c>
      <c r="L2131" s="40">
        <v>1</v>
      </c>
    </row>
    <row r="2132" spans="2:12" hidden="1" outlineLevel="2" x14ac:dyDescent="0.25">
      <c r="B2132" s="8">
        <v>1219018</v>
      </c>
      <c r="C2132" t="s">
        <v>1396</v>
      </c>
      <c r="D2132" s="281">
        <v>42275</v>
      </c>
      <c r="E2132" s="8">
        <v>666492</v>
      </c>
      <c r="F2132" s="13" t="s">
        <v>133</v>
      </c>
      <c r="G2132" s="284" t="s">
        <v>276</v>
      </c>
      <c r="H2132" s="40">
        <v>1522</v>
      </c>
      <c r="I2132" s="40">
        <v>0</v>
      </c>
      <c r="J2132" s="40">
        <v>-1299.8900000000001</v>
      </c>
      <c r="K2132" s="40">
        <v>222.11</v>
      </c>
      <c r="L2132" s="40">
        <v>1</v>
      </c>
    </row>
    <row r="2133" spans="2:12" hidden="1" outlineLevel="2" x14ac:dyDescent="0.25">
      <c r="B2133" s="8">
        <v>1219018</v>
      </c>
      <c r="C2133" t="s">
        <v>1396</v>
      </c>
      <c r="D2133" s="281">
        <v>42326</v>
      </c>
      <c r="E2133" s="8">
        <v>666492</v>
      </c>
      <c r="F2133" s="13" t="s">
        <v>133</v>
      </c>
      <c r="G2133" s="284" t="s">
        <v>276</v>
      </c>
      <c r="H2133" s="40">
        <v>63.12</v>
      </c>
      <c r="I2133" s="40">
        <v>0</v>
      </c>
      <c r="J2133" s="40">
        <v>-63.12</v>
      </c>
      <c r="K2133" s="40">
        <v>0</v>
      </c>
      <c r="L2133" s="40">
        <v>1</v>
      </c>
    </row>
    <row r="2134" spans="2:12" s="279" customFormat="1" outlineLevel="1" collapsed="1" x14ac:dyDescent="0.25">
      <c r="B2134" s="280"/>
      <c r="D2134" s="285"/>
      <c r="E2134" s="280"/>
      <c r="F2134" s="319" t="s">
        <v>1499</v>
      </c>
      <c r="G2134" s="290" t="s">
        <v>276</v>
      </c>
      <c r="H2134" s="291">
        <f>SUBTOTAL(9,H2128:H2133)</f>
        <v>3569.08</v>
      </c>
      <c r="I2134" s="291">
        <f>SUBTOTAL(9,I2128:I2133)</f>
        <v>0</v>
      </c>
      <c r="J2134" s="291">
        <f>SUBTOTAL(9,J2128:J2133)</f>
        <v>-3346.97</v>
      </c>
      <c r="K2134" s="291">
        <f>SUBTOTAL(9,K2128:K2133)</f>
        <v>222.11</v>
      </c>
      <c r="L2134" s="291">
        <f>SUBTOTAL(9,L2128:L2133)</f>
        <v>6</v>
      </c>
    </row>
    <row r="2135" spans="2:12" hidden="1" outlineLevel="2" x14ac:dyDescent="0.25">
      <c r="B2135" s="8">
        <v>373393</v>
      </c>
      <c r="C2135" t="s">
        <v>1362</v>
      </c>
      <c r="D2135" s="281">
        <v>42025</v>
      </c>
      <c r="E2135" s="8">
        <v>875393</v>
      </c>
      <c r="F2135" s="13" t="s">
        <v>240</v>
      </c>
      <c r="G2135" s="284" t="s">
        <v>267</v>
      </c>
      <c r="H2135" s="40">
        <v>3045</v>
      </c>
      <c r="I2135" s="40">
        <v>0</v>
      </c>
      <c r="J2135" s="40">
        <v>-2832.23</v>
      </c>
      <c r="K2135" s="40">
        <v>212.77</v>
      </c>
      <c r="L2135" s="40">
        <v>1</v>
      </c>
    </row>
    <row r="2136" spans="2:12" hidden="1" outlineLevel="2" x14ac:dyDescent="0.25">
      <c r="B2136" s="8">
        <v>373393</v>
      </c>
      <c r="C2136" t="s">
        <v>1362</v>
      </c>
      <c r="D2136" s="281">
        <v>42089</v>
      </c>
      <c r="E2136" s="8">
        <v>875393</v>
      </c>
      <c r="F2136" s="13" t="s">
        <v>240</v>
      </c>
      <c r="G2136" s="284" t="s">
        <v>267</v>
      </c>
      <c r="H2136" s="40">
        <v>36.83</v>
      </c>
      <c r="I2136" s="40">
        <v>0</v>
      </c>
      <c r="J2136" s="40">
        <v>0</v>
      </c>
      <c r="K2136" s="40">
        <v>36.83</v>
      </c>
      <c r="L2136" s="40">
        <v>1</v>
      </c>
    </row>
    <row r="2137" spans="2:12" s="279" customFormat="1" outlineLevel="1" collapsed="1" x14ac:dyDescent="0.25">
      <c r="B2137" s="280"/>
      <c r="D2137" s="285"/>
      <c r="E2137" s="280"/>
      <c r="F2137" s="319" t="s">
        <v>1500</v>
      </c>
      <c r="G2137" s="290" t="s">
        <v>267</v>
      </c>
      <c r="H2137" s="291">
        <f>SUBTOTAL(9,H2135:H2136)</f>
        <v>3081.83</v>
      </c>
      <c r="I2137" s="291">
        <f>SUBTOTAL(9,I2135:I2136)</f>
        <v>0</v>
      </c>
      <c r="J2137" s="291">
        <f>SUBTOTAL(9,J2135:J2136)</f>
        <v>-2832.23</v>
      </c>
      <c r="K2137" s="291">
        <f>SUBTOTAL(9,K2135:K2136)</f>
        <v>249.60000000000002</v>
      </c>
      <c r="L2137" s="291">
        <f>SUBTOTAL(9,L2135:L2136)</f>
        <v>2</v>
      </c>
    </row>
    <row r="2138" spans="2:12" hidden="1" outlineLevel="2" x14ac:dyDescent="0.25">
      <c r="B2138" s="8">
        <v>868292</v>
      </c>
      <c r="C2138" t="s">
        <v>1371</v>
      </c>
      <c r="D2138" s="281">
        <v>42235</v>
      </c>
      <c r="E2138" s="8">
        <v>943023</v>
      </c>
      <c r="F2138" s="13" t="s">
        <v>62</v>
      </c>
      <c r="G2138" s="284" t="s">
        <v>282</v>
      </c>
      <c r="H2138" s="40">
        <v>930.4</v>
      </c>
      <c r="I2138" s="40">
        <v>0</v>
      </c>
      <c r="J2138" s="40">
        <v>0</v>
      </c>
      <c r="K2138" s="40">
        <v>930.4</v>
      </c>
      <c r="L2138" s="40">
        <v>1</v>
      </c>
    </row>
    <row r="2139" spans="2:12" hidden="1" outlineLevel="2" x14ac:dyDescent="0.25">
      <c r="B2139" s="8">
        <v>868292</v>
      </c>
      <c r="C2139" t="s">
        <v>1371</v>
      </c>
      <c r="D2139" s="281">
        <v>42249</v>
      </c>
      <c r="E2139" s="8">
        <v>943023</v>
      </c>
      <c r="F2139" s="13" t="s">
        <v>62</v>
      </c>
      <c r="G2139" s="284" t="s">
        <v>282</v>
      </c>
      <c r="H2139" s="40">
        <v>636.20000000000005</v>
      </c>
      <c r="I2139" s="40">
        <v>0</v>
      </c>
      <c r="J2139" s="40">
        <v>0</v>
      </c>
      <c r="K2139" s="40">
        <v>636.20000000000005</v>
      </c>
      <c r="L2139" s="40">
        <v>1</v>
      </c>
    </row>
    <row r="2140" spans="2:12" hidden="1" outlineLevel="2" x14ac:dyDescent="0.25">
      <c r="B2140" s="8">
        <v>868292</v>
      </c>
      <c r="C2140" t="s">
        <v>1371</v>
      </c>
      <c r="D2140" s="281">
        <v>42263</v>
      </c>
      <c r="E2140" s="8">
        <v>943023</v>
      </c>
      <c r="F2140" s="13" t="s">
        <v>62</v>
      </c>
      <c r="G2140" s="284" t="s">
        <v>282</v>
      </c>
      <c r="H2140" s="40">
        <v>300</v>
      </c>
      <c r="I2140" s="40">
        <v>0</v>
      </c>
      <c r="J2140" s="40">
        <v>0</v>
      </c>
      <c r="K2140" s="40">
        <v>300</v>
      </c>
      <c r="L2140" s="40">
        <v>1</v>
      </c>
    </row>
    <row r="2141" spans="2:12" hidden="1" outlineLevel="2" x14ac:dyDescent="0.25">
      <c r="B2141" s="8">
        <v>868292</v>
      </c>
      <c r="C2141" t="s">
        <v>1371</v>
      </c>
      <c r="D2141" s="281">
        <v>42264</v>
      </c>
      <c r="E2141" s="8">
        <v>943023</v>
      </c>
      <c r="F2141" s="13" t="s">
        <v>62</v>
      </c>
      <c r="G2141" s="284" t="s">
        <v>282</v>
      </c>
      <c r="H2141" s="40">
        <v>392.6</v>
      </c>
      <c r="I2141" s="40">
        <v>0</v>
      </c>
      <c r="J2141" s="40">
        <v>0</v>
      </c>
      <c r="K2141" s="40">
        <v>392.6</v>
      </c>
      <c r="L2141" s="40">
        <v>1</v>
      </c>
    </row>
    <row r="2142" spans="2:12" hidden="1" outlineLevel="2" x14ac:dyDescent="0.25">
      <c r="B2142" s="8">
        <v>868292</v>
      </c>
      <c r="C2142" t="s">
        <v>1371</v>
      </c>
      <c r="D2142" s="281">
        <v>42265</v>
      </c>
      <c r="E2142" s="8">
        <v>943023</v>
      </c>
      <c r="F2142" s="13" t="s">
        <v>62</v>
      </c>
      <c r="G2142" s="284" t="s">
        <v>282</v>
      </c>
      <c r="H2142" s="40">
        <v>392.6</v>
      </c>
      <c r="I2142" s="40">
        <v>0</v>
      </c>
      <c r="J2142" s="40">
        <v>0</v>
      </c>
      <c r="K2142" s="40">
        <v>392.6</v>
      </c>
      <c r="L2142" s="40">
        <v>1</v>
      </c>
    </row>
    <row r="2143" spans="2:12" hidden="1" outlineLevel="2" x14ac:dyDescent="0.25">
      <c r="B2143" s="8">
        <v>868292</v>
      </c>
      <c r="C2143" t="s">
        <v>1371</v>
      </c>
      <c r="D2143" s="281">
        <v>42278</v>
      </c>
      <c r="E2143" s="8">
        <v>943023</v>
      </c>
      <c r="F2143" s="13" t="s">
        <v>62</v>
      </c>
      <c r="G2143" s="284" t="s">
        <v>282</v>
      </c>
      <c r="H2143" s="40">
        <v>300</v>
      </c>
      <c r="I2143" s="40">
        <v>0</v>
      </c>
      <c r="J2143" s="40">
        <v>0</v>
      </c>
      <c r="K2143" s="40">
        <v>300</v>
      </c>
      <c r="L2143" s="40">
        <v>1</v>
      </c>
    </row>
    <row r="2144" spans="2:12" hidden="1" outlineLevel="2" x14ac:dyDescent="0.25">
      <c r="B2144" s="8">
        <v>868292</v>
      </c>
      <c r="C2144" t="s">
        <v>1371</v>
      </c>
      <c r="D2144" s="281">
        <v>42279</v>
      </c>
      <c r="E2144" s="8">
        <v>943023</v>
      </c>
      <c r="F2144" s="13" t="s">
        <v>62</v>
      </c>
      <c r="G2144" s="284" t="s">
        <v>282</v>
      </c>
      <c r="H2144" s="40">
        <v>743</v>
      </c>
      <c r="I2144" s="40">
        <v>0</v>
      </c>
      <c r="J2144" s="40">
        <v>0</v>
      </c>
      <c r="K2144" s="40">
        <v>743</v>
      </c>
      <c r="L2144" s="40">
        <v>1</v>
      </c>
    </row>
    <row r="2145" spans="2:12" hidden="1" outlineLevel="2" x14ac:dyDescent="0.25">
      <c r="B2145" s="8">
        <v>868292</v>
      </c>
      <c r="C2145" t="s">
        <v>1371</v>
      </c>
      <c r="D2145" s="281">
        <v>42282</v>
      </c>
      <c r="E2145" s="8">
        <v>943023</v>
      </c>
      <c r="F2145" s="13" t="s">
        <v>62</v>
      </c>
      <c r="G2145" s="284" t="s">
        <v>282</v>
      </c>
      <c r="H2145" s="40">
        <v>300</v>
      </c>
      <c r="I2145" s="40">
        <v>0</v>
      </c>
      <c r="J2145" s="40">
        <v>0</v>
      </c>
      <c r="K2145" s="40">
        <v>300</v>
      </c>
      <c r="L2145" s="40">
        <v>1</v>
      </c>
    </row>
    <row r="2146" spans="2:12" hidden="1" outlineLevel="2" x14ac:dyDescent="0.25">
      <c r="B2146" s="8">
        <v>868292</v>
      </c>
      <c r="C2146" t="s">
        <v>1371</v>
      </c>
      <c r="D2146" s="281">
        <v>42283</v>
      </c>
      <c r="E2146" s="8">
        <v>943023</v>
      </c>
      <c r="F2146" s="13" t="s">
        <v>62</v>
      </c>
      <c r="G2146" s="284" t="s">
        <v>282</v>
      </c>
      <c r="H2146" s="40">
        <v>300</v>
      </c>
      <c r="I2146" s="40">
        <v>0</v>
      </c>
      <c r="J2146" s="40">
        <v>0</v>
      </c>
      <c r="K2146" s="40">
        <v>300</v>
      </c>
      <c r="L2146" s="40">
        <v>1</v>
      </c>
    </row>
    <row r="2147" spans="2:12" hidden="1" outlineLevel="2" x14ac:dyDescent="0.25">
      <c r="B2147" s="8">
        <v>868292</v>
      </c>
      <c r="C2147" t="s">
        <v>1371</v>
      </c>
      <c r="D2147" s="281">
        <v>42284</v>
      </c>
      <c r="E2147" s="8">
        <v>943023</v>
      </c>
      <c r="F2147" s="13" t="s">
        <v>62</v>
      </c>
      <c r="G2147" s="284" t="s">
        <v>282</v>
      </c>
      <c r="H2147" s="40">
        <v>300</v>
      </c>
      <c r="I2147" s="40">
        <v>0</v>
      </c>
      <c r="J2147" s="40">
        <v>0</v>
      </c>
      <c r="K2147" s="40">
        <v>300</v>
      </c>
      <c r="L2147" s="40">
        <v>1</v>
      </c>
    </row>
    <row r="2148" spans="2:12" hidden="1" outlineLevel="2" x14ac:dyDescent="0.25">
      <c r="B2148" s="8">
        <v>868292</v>
      </c>
      <c r="C2148" t="s">
        <v>1371</v>
      </c>
      <c r="D2148" s="281">
        <v>42285</v>
      </c>
      <c r="E2148" s="8">
        <v>943023</v>
      </c>
      <c r="F2148" s="13" t="s">
        <v>62</v>
      </c>
      <c r="G2148" s="284" t="s">
        <v>282</v>
      </c>
      <c r="H2148" s="40">
        <v>392.6</v>
      </c>
      <c r="I2148" s="40">
        <v>0</v>
      </c>
      <c r="J2148" s="40">
        <v>0</v>
      </c>
      <c r="K2148" s="40">
        <v>392.6</v>
      </c>
      <c r="L2148" s="40">
        <v>1</v>
      </c>
    </row>
    <row r="2149" spans="2:12" hidden="1" outlineLevel="2" x14ac:dyDescent="0.25">
      <c r="B2149" s="8">
        <v>868292</v>
      </c>
      <c r="C2149" t="s">
        <v>1371</v>
      </c>
      <c r="D2149" s="281">
        <v>42286</v>
      </c>
      <c r="E2149" s="8">
        <v>943023</v>
      </c>
      <c r="F2149" s="13" t="s">
        <v>62</v>
      </c>
      <c r="G2149" s="284" t="s">
        <v>282</v>
      </c>
      <c r="H2149" s="40">
        <v>300</v>
      </c>
      <c r="I2149" s="40">
        <v>0</v>
      </c>
      <c r="J2149" s="40">
        <v>0</v>
      </c>
      <c r="K2149" s="40">
        <v>300</v>
      </c>
      <c r="L2149" s="40">
        <v>1</v>
      </c>
    </row>
    <row r="2150" spans="2:12" hidden="1" outlineLevel="2" x14ac:dyDescent="0.25">
      <c r="B2150" s="8">
        <v>868292</v>
      </c>
      <c r="C2150" t="s">
        <v>1371</v>
      </c>
      <c r="D2150" s="281">
        <v>42289</v>
      </c>
      <c r="E2150" s="8">
        <v>943023</v>
      </c>
      <c r="F2150" s="13" t="s">
        <v>62</v>
      </c>
      <c r="G2150" s="284" t="s">
        <v>282</v>
      </c>
      <c r="H2150" s="40">
        <v>300</v>
      </c>
      <c r="I2150" s="40">
        <v>0</v>
      </c>
      <c r="J2150" s="40">
        <v>0</v>
      </c>
      <c r="K2150" s="40">
        <v>300</v>
      </c>
      <c r="L2150" s="40">
        <v>1</v>
      </c>
    </row>
    <row r="2151" spans="2:12" hidden="1" outlineLevel="2" x14ac:dyDescent="0.25">
      <c r="B2151" s="8">
        <v>868292</v>
      </c>
      <c r="C2151" t="s">
        <v>1371</v>
      </c>
      <c r="D2151" s="281">
        <v>42290</v>
      </c>
      <c r="E2151" s="8">
        <v>943023</v>
      </c>
      <c r="F2151" s="13" t="s">
        <v>62</v>
      </c>
      <c r="G2151" s="284" t="s">
        <v>282</v>
      </c>
      <c r="H2151" s="40">
        <v>1749</v>
      </c>
      <c r="I2151" s="40">
        <v>0</v>
      </c>
      <c r="J2151" s="40">
        <v>0</v>
      </c>
      <c r="K2151" s="40">
        <v>1749</v>
      </c>
      <c r="L2151" s="40">
        <v>1</v>
      </c>
    </row>
    <row r="2152" spans="2:12" hidden="1" outlineLevel="2" x14ac:dyDescent="0.25">
      <c r="B2152" s="8">
        <v>868292</v>
      </c>
      <c r="C2152" t="s">
        <v>1371</v>
      </c>
      <c r="D2152" s="281">
        <v>42292</v>
      </c>
      <c r="E2152" s="8">
        <v>943023</v>
      </c>
      <c r="F2152" s="13" t="s">
        <v>62</v>
      </c>
      <c r="G2152" s="284" t="s">
        <v>282</v>
      </c>
      <c r="H2152" s="40">
        <v>300</v>
      </c>
      <c r="I2152" s="40">
        <v>0</v>
      </c>
      <c r="J2152" s="40">
        <v>0</v>
      </c>
      <c r="K2152" s="40">
        <v>300</v>
      </c>
      <c r="L2152" s="40">
        <v>1</v>
      </c>
    </row>
    <row r="2153" spans="2:12" hidden="1" outlineLevel="2" x14ac:dyDescent="0.25">
      <c r="B2153" s="8">
        <v>868292</v>
      </c>
      <c r="C2153" t="s">
        <v>1371</v>
      </c>
      <c r="D2153" s="281">
        <v>42296</v>
      </c>
      <c r="E2153" s="8">
        <v>943023</v>
      </c>
      <c r="F2153" s="13" t="s">
        <v>62</v>
      </c>
      <c r="G2153" s="284" t="s">
        <v>282</v>
      </c>
      <c r="H2153" s="40">
        <v>936.2</v>
      </c>
      <c r="I2153" s="40">
        <v>0</v>
      </c>
      <c r="J2153" s="40">
        <v>0</v>
      </c>
      <c r="K2153" s="40">
        <v>936.2</v>
      </c>
      <c r="L2153" s="40">
        <v>1</v>
      </c>
    </row>
    <row r="2154" spans="2:12" hidden="1" outlineLevel="2" x14ac:dyDescent="0.25">
      <c r="B2154" s="8">
        <v>868292</v>
      </c>
      <c r="C2154" t="s">
        <v>1371</v>
      </c>
      <c r="D2154" s="281">
        <v>42297</v>
      </c>
      <c r="E2154" s="8">
        <v>943023</v>
      </c>
      <c r="F2154" s="13" t="s">
        <v>62</v>
      </c>
      <c r="G2154" s="284" t="s">
        <v>282</v>
      </c>
      <c r="H2154" s="40">
        <v>300</v>
      </c>
      <c r="I2154" s="40">
        <v>0</v>
      </c>
      <c r="J2154" s="40">
        <v>0</v>
      </c>
      <c r="K2154" s="40">
        <v>300</v>
      </c>
      <c r="L2154" s="40">
        <v>1</v>
      </c>
    </row>
    <row r="2155" spans="2:12" hidden="1" outlineLevel="2" x14ac:dyDescent="0.25">
      <c r="B2155" s="8">
        <v>868292</v>
      </c>
      <c r="C2155" t="s">
        <v>1371</v>
      </c>
      <c r="D2155" s="281">
        <v>42298</v>
      </c>
      <c r="E2155" s="8">
        <v>943023</v>
      </c>
      <c r="F2155" s="13" t="s">
        <v>62</v>
      </c>
      <c r="G2155" s="284" t="s">
        <v>282</v>
      </c>
      <c r="H2155" s="40">
        <v>743</v>
      </c>
      <c r="I2155" s="40">
        <v>0</v>
      </c>
      <c r="J2155" s="40">
        <v>0</v>
      </c>
      <c r="K2155" s="40">
        <v>743</v>
      </c>
      <c r="L2155" s="40">
        <v>1</v>
      </c>
    </row>
    <row r="2156" spans="2:12" hidden="1" outlineLevel="2" x14ac:dyDescent="0.25">
      <c r="B2156" s="8">
        <v>868292</v>
      </c>
      <c r="C2156" t="s">
        <v>1371</v>
      </c>
      <c r="D2156" s="281">
        <v>42299</v>
      </c>
      <c r="E2156" s="8">
        <v>943023</v>
      </c>
      <c r="F2156" s="13" t="s">
        <v>62</v>
      </c>
      <c r="G2156" s="284" t="s">
        <v>282</v>
      </c>
      <c r="H2156" s="40">
        <v>300</v>
      </c>
      <c r="I2156" s="40">
        <v>0</v>
      </c>
      <c r="J2156" s="40">
        <v>0</v>
      </c>
      <c r="K2156" s="40">
        <v>300</v>
      </c>
      <c r="L2156" s="40">
        <v>1</v>
      </c>
    </row>
    <row r="2157" spans="2:12" s="279" customFormat="1" outlineLevel="1" collapsed="1" x14ac:dyDescent="0.25">
      <c r="B2157" s="280"/>
      <c r="D2157" s="285"/>
      <c r="E2157" s="280"/>
      <c r="F2157" s="319" t="s">
        <v>1503</v>
      </c>
      <c r="G2157" s="290" t="s">
        <v>282</v>
      </c>
      <c r="H2157" s="291">
        <f>SUBTOTAL(9,H2138:H2156)</f>
        <v>9915.6</v>
      </c>
      <c r="I2157" s="291">
        <f>SUBTOTAL(9,I2138:I2156)</f>
        <v>0</v>
      </c>
      <c r="J2157" s="291">
        <f>SUBTOTAL(9,J2138:J2156)</f>
        <v>0</v>
      </c>
      <c r="K2157" s="291">
        <f>SUBTOTAL(9,K2138:K2156)</f>
        <v>9915.6</v>
      </c>
      <c r="L2157" s="291">
        <f>SUBTOTAL(9,L2138:L2156)</f>
        <v>19</v>
      </c>
    </row>
    <row r="2158" spans="2:12" hidden="1" outlineLevel="2" x14ac:dyDescent="0.25">
      <c r="B2158" s="8">
        <v>1393911</v>
      </c>
      <c r="C2158" t="s">
        <v>1410</v>
      </c>
      <c r="D2158" s="281">
        <v>42006</v>
      </c>
      <c r="E2158" s="8">
        <v>49360</v>
      </c>
      <c r="F2158" s="13" t="s">
        <v>16</v>
      </c>
      <c r="G2158" s="284" t="s">
        <v>266</v>
      </c>
      <c r="H2158" s="40">
        <v>2509.4</v>
      </c>
      <c r="I2158" s="40">
        <v>0</v>
      </c>
      <c r="J2158" s="40">
        <v>-2509.4</v>
      </c>
      <c r="K2158" s="40">
        <v>0</v>
      </c>
      <c r="L2158" s="40">
        <v>1</v>
      </c>
    </row>
    <row r="2159" spans="2:12" hidden="1" outlineLevel="2" x14ac:dyDescent="0.25">
      <c r="B2159" s="8">
        <v>1674591</v>
      </c>
      <c r="C2159" t="s">
        <v>1440</v>
      </c>
      <c r="D2159" s="281">
        <v>42006</v>
      </c>
      <c r="E2159" s="8">
        <v>889058</v>
      </c>
      <c r="F2159" s="13" t="s">
        <v>16</v>
      </c>
      <c r="G2159" s="284" t="s">
        <v>266</v>
      </c>
      <c r="H2159" s="40">
        <v>349.4</v>
      </c>
      <c r="I2159" s="40">
        <v>0</v>
      </c>
      <c r="J2159" s="40">
        <v>-349.4</v>
      </c>
      <c r="K2159" s="40">
        <v>0</v>
      </c>
      <c r="L2159" s="40">
        <v>1</v>
      </c>
    </row>
    <row r="2160" spans="2:12" hidden="1" outlineLevel="2" x14ac:dyDescent="0.25">
      <c r="B2160" s="8">
        <v>1687200</v>
      </c>
      <c r="C2160" t="s">
        <v>1444</v>
      </c>
      <c r="D2160" s="281">
        <v>42006</v>
      </c>
      <c r="E2160" s="8">
        <v>201260</v>
      </c>
      <c r="F2160" s="13" t="s">
        <v>16</v>
      </c>
      <c r="G2160" s="284" t="s">
        <v>266</v>
      </c>
      <c r="H2160" s="40">
        <v>2509.4</v>
      </c>
      <c r="I2160" s="40">
        <v>0</v>
      </c>
      <c r="J2160" s="40">
        <v>-2509.4</v>
      </c>
      <c r="K2160" s="40">
        <v>0</v>
      </c>
      <c r="L2160" s="40">
        <v>1</v>
      </c>
    </row>
    <row r="2161" spans="2:12" hidden="1" outlineLevel="2" x14ac:dyDescent="0.25">
      <c r="B2161" s="8">
        <v>1674591</v>
      </c>
      <c r="C2161" t="s">
        <v>1440</v>
      </c>
      <c r="D2161" s="281">
        <v>42011</v>
      </c>
      <c r="E2161" s="8">
        <v>889058</v>
      </c>
      <c r="F2161" s="13" t="s">
        <v>16</v>
      </c>
      <c r="G2161" s="284" t="s">
        <v>266</v>
      </c>
      <c r="H2161" s="40">
        <v>349.4</v>
      </c>
      <c r="I2161" s="40">
        <v>0</v>
      </c>
      <c r="J2161" s="40">
        <v>-349.4</v>
      </c>
      <c r="K2161" s="40">
        <v>0</v>
      </c>
      <c r="L2161" s="40">
        <v>1</v>
      </c>
    </row>
    <row r="2162" spans="2:12" hidden="1" outlineLevel="2" x14ac:dyDescent="0.25">
      <c r="B2162" s="8">
        <v>1674591</v>
      </c>
      <c r="C2162" t="s">
        <v>1440</v>
      </c>
      <c r="D2162" s="281">
        <v>42012</v>
      </c>
      <c r="E2162" s="8">
        <v>889058</v>
      </c>
      <c r="F2162" s="13" t="s">
        <v>16</v>
      </c>
      <c r="G2162" s="284" t="s">
        <v>266</v>
      </c>
      <c r="H2162" s="40">
        <v>349.4</v>
      </c>
      <c r="I2162" s="40">
        <v>0</v>
      </c>
      <c r="J2162" s="40">
        <v>-349.4</v>
      </c>
      <c r="K2162" s="40">
        <v>0</v>
      </c>
      <c r="L2162" s="40">
        <v>1</v>
      </c>
    </row>
    <row r="2163" spans="2:12" hidden="1" outlineLevel="2" x14ac:dyDescent="0.25">
      <c r="B2163" s="8">
        <v>1674591</v>
      </c>
      <c r="C2163" t="s">
        <v>1440</v>
      </c>
      <c r="D2163" s="281">
        <v>42013</v>
      </c>
      <c r="E2163" s="8">
        <v>889058</v>
      </c>
      <c r="F2163" s="13" t="s">
        <v>16</v>
      </c>
      <c r="G2163" s="284" t="s">
        <v>266</v>
      </c>
      <c r="H2163" s="40">
        <v>349.4</v>
      </c>
      <c r="I2163" s="40">
        <v>0</v>
      </c>
      <c r="J2163" s="40">
        <v>-349.4</v>
      </c>
      <c r="K2163" s="40">
        <v>0</v>
      </c>
      <c r="L2163" s="40">
        <v>1</v>
      </c>
    </row>
    <row r="2164" spans="2:12" hidden="1" outlineLevel="2" x14ac:dyDescent="0.25">
      <c r="B2164" s="8">
        <v>1380063</v>
      </c>
      <c r="C2164" t="s">
        <v>899</v>
      </c>
      <c r="D2164" s="281">
        <v>42019</v>
      </c>
      <c r="E2164" s="8">
        <v>856482</v>
      </c>
      <c r="F2164" s="13" t="s">
        <v>16</v>
      </c>
      <c r="G2164" s="284" t="s">
        <v>266</v>
      </c>
      <c r="H2164" s="40">
        <v>204.87</v>
      </c>
      <c r="I2164" s="40">
        <v>0</v>
      </c>
      <c r="J2164" s="40">
        <v>0</v>
      </c>
      <c r="K2164" s="40">
        <v>204.87</v>
      </c>
      <c r="L2164" s="40">
        <v>1</v>
      </c>
    </row>
    <row r="2165" spans="2:12" hidden="1" outlineLevel="2" x14ac:dyDescent="0.25">
      <c r="B2165" s="8">
        <v>1692182</v>
      </c>
      <c r="C2165" t="s">
        <v>1447</v>
      </c>
      <c r="D2165" s="281">
        <v>42025</v>
      </c>
      <c r="E2165" s="8">
        <v>151694</v>
      </c>
      <c r="F2165" s="13" t="s">
        <v>16</v>
      </c>
      <c r="G2165" s="284" t="s">
        <v>266</v>
      </c>
      <c r="H2165" s="40">
        <v>537.87</v>
      </c>
      <c r="I2165" s="40">
        <v>0</v>
      </c>
      <c r="J2165" s="40">
        <v>0</v>
      </c>
      <c r="K2165" s="40">
        <v>537.87</v>
      </c>
      <c r="L2165" s="40">
        <v>1</v>
      </c>
    </row>
    <row r="2166" spans="2:12" hidden="1" outlineLevel="2" x14ac:dyDescent="0.25">
      <c r="B2166" s="8">
        <v>1629763</v>
      </c>
      <c r="C2166" t="s">
        <v>1432</v>
      </c>
      <c r="D2166" s="281">
        <v>42094</v>
      </c>
      <c r="E2166" s="8">
        <v>13534</v>
      </c>
      <c r="F2166" s="13" t="s">
        <v>16</v>
      </c>
      <c r="G2166" s="284" t="s">
        <v>266</v>
      </c>
      <c r="H2166" s="40">
        <v>141.75</v>
      </c>
      <c r="I2166" s="40">
        <v>0</v>
      </c>
      <c r="J2166" s="40">
        <v>0</v>
      </c>
      <c r="K2166" s="40">
        <v>141.75</v>
      </c>
      <c r="L2166" s="40">
        <v>1</v>
      </c>
    </row>
    <row r="2167" spans="2:12" hidden="1" outlineLevel="2" x14ac:dyDescent="0.25">
      <c r="B2167" s="8">
        <v>1393911</v>
      </c>
      <c r="C2167" t="s">
        <v>1410</v>
      </c>
      <c r="D2167" s="281">
        <v>42095</v>
      </c>
      <c r="E2167" s="8">
        <v>49360</v>
      </c>
      <c r="F2167" s="13" t="s">
        <v>16</v>
      </c>
      <c r="G2167" s="284" t="s">
        <v>266</v>
      </c>
      <c r="H2167" s="40">
        <v>204.87</v>
      </c>
      <c r="I2167" s="40">
        <v>0</v>
      </c>
      <c r="J2167" s="40">
        <v>0</v>
      </c>
      <c r="K2167" s="40">
        <v>204.87</v>
      </c>
      <c r="L2167" s="40">
        <v>1</v>
      </c>
    </row>
    <row r="2168" spans="2:12" hidden="1" outlineLevel="2" x14ac:dyDescent="0.25">
      <c r="B2168" s="8">
        <v>1432908</v>
      </c>
      <c r="C2168" t="s">
        <v>1415</v>
      </c>
      <c r="D2168" s="281">
        <v>42103</v>
      </c>
      <c r="E2168" s="8">
        <v>793005</v>
      </c>
      <c r="F2168" s="13" t="s">
        <v>16</v>
      </c>
      <c r="G2168" s="284" t="s">
        <v>266</v>
      </c>
      <c r="H2168" s="40">
        <v>636.20000000000005</v>
      </c>
      <c r="I2168" s="40">
        <v>0</v>
      </c>
      <c r="J2168" s="40">
        <v>-636.20000000000005</v>
      </c>
      <c r="K2168" s="40">
        <v>0</v>
      </c>
      <c r="L2168" s="40">
        <v>1</v>
      </c>
    </row>
    <row r="2169" spans="2:12" hidden="1" outlineLevel="2" x14ac:dyDescent="0.25">
      <c r="B2169" s="8">
        <v>1263700</v>
      </c>
      <c r="C2169" t="s">
        <v>1400</v>
      </c>
      <c r="D2169" s="281">
        <v>42111</v>
      </c>
      <c r="E2169" s="8">
        <v>93360</v>
      </c>
      <c r="F2169" s="13" t="s">
        <v>16</v>
      </c>
      <c r="G2169" s="284" t="s">
        <v>266</v>
      </c>
      <c r="H2169" s="40">
        <v>73.66</v>
      </c>
      <c r="I2169" s="40">
        <v>0</v>
      </c>
      <c r="J2169" s="40">
        <v>0</v>
      </c>
      <c r="K2169" s="40">
        <v>73.66</v>
      </c>
      <c r="L2169" s="40">
        <v>1</v>
      </c>
    </row>
    <row r="2170" spans="2:12" hidden="1" outlineLevel="2" x14ac:dyDescent="0.25">
      <c r="B2170" s="8">
        <v>1668868</v>
      </c>
      <c r="C2170" t="s">
        <v>1439</v>
      </c>
      <c r="D2170" s="281">
        <v>42115</v>
      </c>
      <c r="E2170" s="8">
        <v>734972</v>
      </c>
      <c r="F2170" s="13" t="s">
        <v>16</v>
      </c>
      <c r="G2170" s="284" t="s">
        <v>266</v>
      </c>
      <c r="H2170" s="40">
        <v>343.4</v>
      </c>
      <c r="I2170" s="40">
        <v>0</v>
      </c>
      <c r="J2170" s="40">
        <v>0</v>
      </c>
      <c r="K2170" s="40">
        <v>343.4</v>
      </c>
      <c r="L2170" s="40">
        <v>1</v>
      </c>
    </row>
    <row r="2171" spans="2:12" hidden="1" outlineLevel="2" x14ac:dyDescent="0.25">
      <c r="B2171" s="8">
        <v>1727144</v>
      </c>
      <c r="C2171" t="s">
        <v>1459</v>
      </c>
      <c r="D2171" s="281">
        <v>42115</v>
      </c>
      <c r="E2171" s="8">
        <v>735029</v>
      </c>
      <c r="F2171" s="13" t="s">
        <v>16</v>
      </c>
      <c r="G2171" s="284" t="s">
        <v>266</v>
      </c>
      <c r="H2171" s="40">
        <v>583.20000000000005</v>
      </c>
      <c r="I2171" s="40">
        <v>0</v>
      </c>
      <c r="J2171" s="40">
        <v>-583.20000000000005</v>
      </c>
      <c r="K2171" s="40">
        <v>0</v>
      </c>
      <c r="L2171" s="40">
        <v>1</v>
      </c>
    </row>
    <row r="2172" spans="2:12" hidden="1" outlineLevel="2" x14ac:dyDescent="0.25">
      <c r="B2172" s="8">
        <v>1643827</v>
      </c>
      <c r="C2172" t="s">
        <v>1434</v>
      </c>
      <c r="D2172" s="281">
        <v>42124</v>
      </c>
      <c r="E2172" s="8">
        <v>476982</v>
      </c>
      <c r="F2172" s="13" t="s">
        <v>16</v>
      </c>
      <c r="G2172" s="284" t="s">
        <v>266</v>
      </c>
      <c r="H2172" s="40">
        <v>443</v>
      </c>
      <c r="I2172" s="40">
        <v>0</v>
      </c>
      <c r="J2172" s="40">
        <v>-443</v>
      </c>
      <c r="K2172" s="40">
        <v>0</v>
      </c>
      <c r="L2172" s="40">
        <v>1</v>
      </c>
    </row>
    <row r="2173" spans="2:12" hidden="1" outlineLevel="2" x14ac:dyDescent="0.25">
      <c r="B2173" s="8">
        <v>1393911</v>
      </c>
      <c r="C2173" t="s">
        <v>1410</v>
      </c>
      <c r="D2173" s="281">
        <v>42137</v>
      </c>
      <c r="E2173" s="8">
        <v>49360</v>
      </c>
      <c r="F2173" s="13" t="s">
        <v>16</v>
      </c>
      <c r="G2173" s="284" t="s">
        <v>266</v>
      </c>
      <c r="H2173" s="40">
        <v>204.87</v>
      </c>
      <c r="I2173" s="40">
        <v>0</v>
      </c>
      <c r="J2173" s="40">
        <v>0</v>
      </c>
      <c r="K2173" s="40">
        <v>204.87</v>
      </c>
      <c r="L2173" s="40">
        <v>1</v>
      </c>
    </row>
    <row r="2174" spans="2:12" hidden="1" outlineLevel="2" x14ac:dyDescent="0.25">
      <c r="B2174" s="8">
        <v>1319008</v>
      </c>
      <c r="C2174" t="s">
        <v>1406</v>
      </c>
      <c r="D2174" s="281">
        <v>42152</v>
      </c>
      <c r="E2174" s="8">
        <v>124577</v>
      </c>
      <c r="F2174" s="13" t="s">
        <v>16</v>
      </c>
      <c r="G2174" s="284" t="s">
        <v>266</v>
      </c>
      <c r="H2174" s="40">
        <v>105.8</v>
      </c>
      <c r="I2174" s="40">
        <v>0</v>
      </c>
      <c r="J2174" s="40">
        <v>0</v>
      </c>
      <c r="K2174" s="40">
        <v>105.8</v>
      </c>
      <c r="L2174" s="40">
        <v>1</v>
      </c>
    </row>
    <row r="2175" spans="2:12" hidden="1" outlineLevel="2" x14ac:dyDescent="0.25">
      <c r="B2175" s="8">
        <v>827042</v>
      </c>
      <c r="C2175" t="s">
        <v>1370</v>
      </c>
      <c r="D2175" s="281">
        <v>42157</v>
      </c>
      <c r="E2175" s="8">
        <v>857888</v>
      </c>
      <c r="F2175" s="13" t="s">
        <v>16</v>
      </c>
      <c r="G2175" s="284" t="s">
        <v>266</v>
      </c>
      <c r="H2175" s="40">
        <v>40.33</v>
      </c>
      <c r="I2175" s="40">
        <v>0</v>
      </c>
      <c r="J2175" s="40">
        <v>-37.14</v>
      </c>
      <c r="K2175" s="40">
        <v>0</v>
      </c>
      <c r="L2175" s="40">
        <v>1</v>
      </c>
    </row>
    <row r="2176" spans="2:12" hidden="1" outlineLevel="2" x14ac:dyDescent="0.25">
      <c r="B2176" s="8">
        <v>1338647</v>
      </c>
      <c r="C2176" t="s">
        <v>1407</v>
      </c>
      <c r="D2176" s="281">
        <v>42157</v>
      </c>
      <c r="E2176" s="8">
        <v>883591</v>
      </c>
      <c r="F2176" s="13" t="s">
        <v>16</v>
      </c>
      <c r="G2176" s="284" t="s">
        <v>266</v>
      </c>
      <c r="H2176" s="40">
        <v>930.4</v>
      </c>
      <c r="I2176" s="40">
        <v>0</v>
      </c>
      <c r="J2176" s="40">
        <v>-930.4</v>
      </c>
      <c r="K2176" s="40">
        <v>0</v>
      </c>
      <c r="L2176" s="40">
        <v>1</v>
      </c>
    </row>
    <row r="2177" spans="2:12" hidden="1" outlineLevel="2" x14ac:dyDescent="0.25">
      <c r="B2177" s="8">
        <v>1728114</v>
      </c>
      <c r="C2177" t="s">
        <v>1460</v>
      </c>
      <c r="D2177" s="281">
        <v>42157</v>
      </c>
      <c r="E2177" s="8">
        <v>773137</v>
      </c>
      <c r="F2177" s="13" t="s">
        <v>16</v>
      </c>
      <c r="G2177" s="284" t="s">
        <v>266</v>
      </c>
      <c r="H2177" s="40">
        <v>1522</v>
      </c>
      <c r="I2177" s="40">
        <v>0</v>
      </c>
      <c r="J2177" s="40">
        <v>-1159.0999999999999</v>
      </c>
      <c r="K2177" s="40">
        <v>362.9</v>
      </c>
      <c r="L2177" s="40">
        <v>1</v>
      </c>
    </row>
    <row r="2178" spans="2:12" hidden="1" outlineLevel="2" x14ac:dyDescent="0.25">
      <c r="B2178" s="8">
        <v>1733950</v>
      </c>
      <c r="C2178" t="s">
        <v>1468</v>
      </c>
      <c r="D2178" s="281">
        <v>42158</v>
      </c>
      <c r="E2178" s="8">
        <v>699556</v>
      </c>
      <c r="F2178" s="13" t="s">
        <v>16</v>
      </c>
      <c r="G2178" s="284" t="s">
        <v>266</v>
      </c>
      <c r="H2178" s="40">
        <v>3340.2</v>
      </c>
      <c r="I2178" s="40">
        <v>0</v>
      </c>
      <c r="J2178" s="40">
        <v>-3340.2</v>
      </c>
      <c r="K2178" s="40">
        <v>0</v>
      </c>
      <c r="L2178" s="40">
        <v>1</v>
      </c>
    </row>
    <row r="2179" spans="2:12" hidden="1" outlineLevel="2" x14ac:dyDescent="0.25">
      <c r="B2179" s="8">
        <v>1728114</v>
      </c>
      <c r="C2179" t="s">
        <v>1460</v>
      </c>
      <c r="D2179" s="281">
        <v>42158</v>
      </c>
      <c r="E2179" s="8">
        <v>773137</v>
      </c>
      <c r="F2179" s="13" t="s">
        <v>16</v>
      </c>
      <c r="G2179" s="284" t="s">
        <v>266</v>
      </c>
      <c r="H2179" s="40">
        <v>1522</v>
      </c>
      <c r="I2179" s="40">
        <v>0</v>
      </c>
      <c r="J2179" s="40">
        <v>-1159.0999999999999</v>
      </c>
      <c r="K2179" s="40">
        <v>362.9</v>
      </c>
      <c r="L2179" s="40">
        <v>1</v>
      </c>
    </row>
    <row r="2180" spans="2:12" hidden="1" outlineLevel="2" x14ac:dyDescent="0.25">
      <c r="B2180" s="8">
        <v>1728114</v>
      </c>
      <c r="C2180" t="s">
        <v>1460</v>
      </c>
      <c r="D2180" s="281">
        <v>42159</v>
      </c>
      <c r="E2180" s="8">
        <v>773137</v>
      </c>
      <c r="F2180" s="13" t="s">
        <v>16</v>
      </c>
      <c r="G2180" s="284" t="s">
        <v>266</v>
      </c>
      <c r="H2180" s="40">
        <v>1522</v>
      </c>
      <c r="I2180" s="40">
        <v>0</v>
      </c>
      <c r="J2180" s="40">
        <v>-1159.0999999999999</v>
      </c>
      <c r="K2180" s="40">
        <v>362.9</v>
      </c>
      <c r="L2180" s="40">
        <v>1</v>
      </c>
    </row>
    <row r="2181" spans="2:12" hidden="1" outlineLevel="2" x14ac:dyDescent="0.25">
      <c r="B2181" s="8">
        <v>1728114</v>
      </c>
      <c r="C2181" t="s">
        <v>1460</v>
      </c>
      <c r="D2181" s="281">
        <v>42160</v>
      </c>
      <c r="E2181" s="8">
        <v>773137</v>
      </c>
      <c r="F2181" s="13" t="s">
        <v>16</v>
      </c>
      <c r="G2181" s="284" t="s">
        <v>266</v>
      </c>
      <c r="H2181" s="40">
        <v>1522</v>
      </c>
      <c r="I2181" s="40">
        <v>0</v>
      </c>
      <c r="J2181" s="40">
        <v>-1159.0999999999999</v>
      </c>
      <c r="K2181" s="40">
        <v>362.9</v>
      </c>
      <c r="L2181" s="40">
        <v>1</v>
      </c>
    </row>
    <row r="2182" spans="2:12" hidden="1" outlineLevel="2" x14ac:dyDescent="0.25">
      <c r="B2182" s="8">
        <v>1728114</v>
      </c>
      <c r="C2182" t="s">
        <v>1460</v>
      </c>
      <c r="D2182" s="281">
        <v>42163</v>
      </c>
      <c r="E2182" s="8">
        <v>773137</v>
      </c>
      <c r="F2182" s="13" t="s">
        <v>16</v>
      </c>
      <c r="G2182" s="284" t="s">
        <v>266</v>
      </c>
      <c r="H2182" s="40">
        <v>1965</v>
      </c>
      <c r="I2182" s="40">
        <v>0</v>
      </c>
      <c r="J2182" s="40">
        <v>-1433.62</v>
      </c>
      <c r="K2182" s="40">
        <v>531.38</v>
      </c>
      <c r="L2182" s="40">
        <v>1</v>
      </c>
    </row>
    <row r="2183" spans="2:12" hidden="1" outlineLevel="2" x14ac:dyDescent="0.25">
      <c r="B2183" s="8">
        <v>1100101</v>
      </c>
      <c r="C2183" t="s">
        <v>1387</v>
      </c>
      <c r="D2183" s="281">
        <v>42165</v>
      </c>
      <c r="E2183" s="8">
        <v>881098</v>
      </c>
      <c r="F2183" s="13" t="s">
        <v>16</v>
      </c>
      <c r="G2183" s="284" t="s">
        <v>266</v>
      </c>
      <c r="H2183" s="40">
        <v>92.6</v>
      </c>
      <c r="I2183" s="40">
        <v>0</v>
      </c>
      <c r="J2183" s="40">
        <v>0</v>
      </c>
      <c r="K2183" s="40">
        <v>92.6</v>
      </c>
      <c r="L2183" s="40">
        <v>1</v>
      </c>
    </row>
    <row r="2184" spans="2:12" hidden="1" outlineLevel="2" x14ac:dyDescent="0.25">
      <c r="B2184" s="8">
        <v>1728114</v>
      </c>
      <c r="C2184" t="s">
        <v>1460</v>
      </c>
      <c r="D2184" s="281">
        <v>42167</v>
      </c>
      <c r="E2184" s="8">
        <v>773137</v>
      </c>
      <c r="F2184" s="13" t="s">
        <v>16</v>
      </c>
      <c r="G2184" s="284" t="s">
        <v>266</v>
      </c>
      <c r="H2184" s="40">
        <v>1522</v>
      </c>
      <c r="I2184" s="40">
        <v>0</v>
      </c>
      <c r="J2184" s="40">
        <v>-1159.0999999999999</v>
      </c>
      <c r="K2184" s="40">
        <v>362.9</v>
      </c>
      <c r="L2184" s="40">
        <v>1</v>
      </c>
    </row>
    <row r="2185" spans="2:12" hidden="1" outlineLevel="2" x14ac:dyDescent="0.25">
      <c r="B2185" s="8">
        <v>1100101</v>
      </c>
      <c r="C2185" t="s">
        <v>1387</v>
      </c>
      <c r="D2185" s="281">
        <v>42170</v>
      </c>
      <c r="E2185" s="8">
        <v>881098</v>
      </c>
      <c r="F2185" s="13" t="s">
        <v>16</v>
      </c>
      <c r="G2185" s="284" t="s">
        <v>266</v>
      </c>
      <c r="H2185" s="40">
        <v>92.6</v>
      </c>
      <c r="I2185" s="40">
        <v>0</v>
      </c>
      <c r="J2185" s="40">
        <v>0</v>
      </c>
      <c r="K2185" s="40">
        <v>92.6</v>
      </c>
      <c r="L2185" s="40">
        <v>1</v>
      </c>
    </row>
    <row r="2186" spans="2:12" hidden="1" outlineLevel="2" x14ac:dyDescent="0.25">
      <c r="B2186" s="8">
        <v>1728114</v>
      </c>
      <c r="C2186" t="s">
        <v>1460</v>
      </c>
      <c r="D2186" s="281">
        <v>42170</v>
      </c>
      <c r="E2186" s="8">
        <v>773137</v>
      </c>
      <c r="F2186" s="13" t="s">
        <v>16</v>
      </c>
      <c r="G2186" s="284" t="s">
        <v>266</v>
      </c>
      <c r="H2186" s="40">
        <v>1522</v>
      </c>
      <c r="I2186" s="40">
        <v>0</v>
      </c>
      <c r="J2186" s="40">
        <v>-1159.0999999999999</v>
      </c>
      <c r="K2186" s="40">
        <v>362.9</v>
      </c>
      <c r="L2186" s="40">
        <v>1</v>
      </c>
    </row>
    <row r="2187" spans="2:12" hidden="1" outlineLevel="2" x14ac:dyDescent="0.25">
      <c r="B2187" s="8">
        <v>1439718</v>
      </c>
      <c r="C2187" t="s">
        <v>1416</v>
      </c>
      <c r="D2187" s="281">
        <v>42173</v>
      </c>
      <c r="E2187" s="8">
        <v>372326</v>
      </c>
      <c r="F2187" s="13" t="s">
        <v>16</v>
      </c>
      <c r="G2187" s="284" t="s">
        <v>266</v>
      </c>
      <c r="H2187" s="40">
        <v>349.6</v>
      </c>
      <c r="I2187" s="40">
        <v>0</v>
      </c>
      <c r="J2187" s="40">
        <v>0</v>
      </c>
      <c r="K2187" s="40">
        <v>349.6</v>
      </c>
      <c r="L2187" s="40">
        <v>1</v>
      </c>
    </row>
    <row r="2188" spans="2:12" hidden="1" outlineLevel="2" x14ac:dyDescent="0.25">
      <c r="B2188" s="8">
        <v>1727144</v>
      </c>
      <c r="C2188" t="s">
        <v>1459</v>
      </c>
      <c r="D2188" s="281">
        <v>42192</v>
      </c>
      <c r="E2188" s="8">
        <v>735029</v>
      </c>
      <c r="F2188" s="13" t="s">
        <v>16</v>
      </c>
      <c r="G2188" s="284" t="s">
        <v>266</v>
      </c>
      <c r="H2188" s="40">
        <v>135</v>
      </c>
      <c r="I2188" s="40">
        <v>0</v>
      </c>
      <c r="J2188" s="40">
        <v>-126</v>
      </c>
      <c r="K2188" s="40">
        <v>0</v>
      </c>
      <c r="L2188" s="40">
        <v>1</v>
      </c>
    </row>
    <row r="2189" spans="2:12" hidden="1" outlineLevel="2" x14ac:dyDescent="0.25">
      <c r="B2189" s="8">
        <v>1733950</v>
      </c>
      <c r="C2189" t="s">
        <v>1468</v>
      </c>
      <c r="D2189" s="281">
        <v>42200</v>
      </c>
      <c r="E2189" s="8">
        <v>699556</v>
      </c>
      <c r="F2189" s="13" t="s">
        <v>16</v>
      </c>
      <c r="G2189" s="284" t="s">
        <v>266</v>
      </c>
      <c r="H2189" s="40">
        <v>1443.83</v>
      </c>
      <c r="I2189" s="40">
        <v>0</v>
      </c>
      <c r="J2189" s="40">
        <v>0</v>
      </c>
      <c r="K2189" s="40">
        <v>1443.83</v>
      </c>
      <c r="L2189" s="40">
        <v>1</v>
      </c>
    </row>
    <row r="2190" spans="2:12" hidden="1" outlineLevel="2" x14ac:dyDescent="0.25">
      <c r="B2190" s="8">
        <v>1733950</v>
      </c>
      <c r="C2190" t="s">
        <v>1468</v>
      </c>
      <c r="D2190" s="281">
        <v>42212</v>
      </c>
      <c r="E2190" s="8">
        <v>699556</v>
      </c>
      <c r="F2190" s="13" t="s">
        <v>16</v>
      </c>
      <c r="G2190" s="284" t="s">
        <v>266</v>
      </c>
      <c r="H2190" s="40">
        <v>2057.6</v>
      </c>
      <c r="I2190" s="40">
        <v>0</v>
      </c>
      <c r="J2190" s="40">
        <v>0</v>
      </c>
      <c r="K2190" s="40">
        <v>2057.6</v>
      </c>
      <c r="L2190" s="40">
        <v>1</v>
      </c>
    </row>
    <row r="2191" spans="2:12" hidden="1" outlineLevel="2" x14ac:dyDescent="0.25">
      <c r="B2191" s="8">
        <v>1733950</v>
      </c>
      <c r="C2191" t="s">
        <v>1468</v>
      </c>
      <c r="D2191" s="281">
        <v>42219</v>
      </c>
      <c r="E2191" s="8">
        <v>699556</v>
      </c>
      <c r="F2191" s="13" t="s">
        <v>16</v>
      </c>
      <c r="G2191" s="284" t="s">
        <v>266</v>
      </c>
      <c r="H2191" s="40">
        <v>1522</v>
      </c>
      <c r="I2191" s="40">
        <v>0</v>
      </c>
      <c r="J2191" s="40">
        <v>0</v>
      </c>
      <c r="K2191" s="40">
        <v>1522</v>
      </c>
      <c r="L2191" s="40">
        <v>1</v>
      </c>
    </row>
    <row r="2192" spans="2:12" hidden="1" outlineLevel="2" x14ac:dyDescent="0.25">
      <c r="B2192" s="8">
        <v>1733950</v>
      </c>
      <c r="C2192" t="s">
        <v>1468</v>
      </c>
      <c r="D2192" s="281">
        <v>42226</v>
      </c>
      <c r="E2192" s="8">
        <v>699556</v>
      </c>
      <c r="F2192" s="13" t="s">
        <v>16</v>
      </c>
      <c r="G2192" s="284" t="s">
        <v>266</v>
      </c>
      <c r="H2192" s="40">
        <v>1522</v>
      </c>
      <c r="I2192" s="40">
        <v>0</v>
      </c>
      <c r="J2192" s="40">
        <v>0</v>
      </c>
      <c r="K2192" s="40">
        <v>1522</v>
      </c>
      <c r="L2192" s="40">
        <v>1</v>
      </c>
    </row>
    <row r="2193" spans="2:12" hidden="1" outlineLevel="2" x14ac:dyDescent="0.25">
      <c r="B2193" s="8">
        <v>1138296</v>
      </c>
      <c r="C2193" t="s">
        <v>1391</v>
      </c>
      <c r="D2193" s="281">
        <v>42227</v>
      </c>
      <c r="E2193" s="8">
        <v>797076</v>
      </c>
      <c r="F2193" s="13" t="s">
        <v>16</v>
      </c>
      <c r="G2193" s="284" t="s">
        <v>266</v>
      </c>
      <c r="H2193" s="40">
        <v>7495</v>
      </c>
      <c r="I2193" s="40">
        <v>0</v>
      </c>
      <c r="J2193" s="40">
        <v>-7495</v>
      </c>
      <c r="K2193" s="40">
        <v>0</v>
      </c>
      <c r="L2193" s="40">
        <v>1</v>
      </c>
    </row>
    <row r="2194" spans="2:12" hidden="1" outlineLevel="2" x14ac:dyDescent="0.25">
      <c r="B2194" s="8">
        <v>1429370</v>
      </c>
      <c r="C2194" t="s">
        <v>1414</v>
      </c>
      <c r="D2194" s="281">
        <v>42234</v>
      </c>
      <c r="E2194" s="8">
        <v>661108</v>
      </c>
      <c r="F2194" s="13" t="s">
        <v>16</v>
      </c>
      <c r="G2194" s="284" t="s">
        <v>266</v>
      </c>
      <c r="H2194" s="40">
        <v>392.6</v>
      </c>
      <c r="I2194" s="40">
        <v>0</v>
      </c>
      <c r="J2194" s="40">
        <v>-392.6</v>
      </c>
      <c r="K2194" s="40">
        <v>0</v>
      </c>
      <c r="L2194" s="40">
        <v>1</v>
      </c>
    </row>
    <row r="2195" spans="2:12" hidden="1" outlineLevel="2" x14ac:dyDescent="0.25">
      <c r="B2195" s="8">
        <v>1733950</v>
      </c>
      <c r="C2195" t="s">
        <v>1468</v>
      </c>
      <c r="D2195" s="281">
        <v>42234</v>
      </c>
      <c r="E2195" s="8">
        <v>699556</v>
      </c>
      <c r="F2195" s="13" t="s">
        <v>16</v>
      </c>
      <c r="G2195" s="284" t="s">
        <v>266</v>
      </c>
      <c r="H2195" s="40">
        <v>92.6</v>
      </c>
      <c r="I2195" s="40">
        <v>0</v>
      </c>
      <c r="J2195" s="40">
        <v>0</v>
      </c>
      <c r="K2195" s="40">
        <v>92.6</v>
      </c>
      <c r="L2195" s="40">
        <v>1</v>
      </c>
    </row>
    <row r="2196" spans="2:12" hidden="1" outlineLevel="2" x14ac:dyDescent="0.25">
      <c r="B2196" s="8">
        <v>1338647</v>
      </c>
      <c r="C2196" t="s">
        <v>1407</v>
      </c>
      <c r="D2196" s="281">
        <v>42240</v>
      </c>
      <c r="E2196" s="8">
        <v>883591</v>
      </c>
      <c r="F2196" s="13" t="s">
        <v>16</v>
      </c>
      <c r="G2196" s="284" t="s">
        <v>266</v>
      </c>
      <c r="H2196" s="40">
        <v>300</v>
      </c>
      <c r="I2196" s="40">
        <v>0</v>
      </c>
      <c r="J2196" s="40">
        <v>0</v>
      </c>
      <c r="K2196" s="40">
        <v>300</v>
      </c>
      <c r="L2196" s="40">
        <v>1</v>
      </c>
    </row>
    <row r="2197" spans="2:12" hidden="1" outlineLevel="2" x14ac:dyDescent="0.25">
      <c r="B2197" s="8">
        <v>1338647</v>
      </c>
      <c r="C2197" t="s">
        <v>1407</v>
      </c>
      <c r="D2197" s="281">
        <v>42241</v>
      </c>
      <c r="E2197" s="8">
        <v>883591</v>
      </c>
      <c r="F2197" s="13" t="s">
        <v>16</v>
      </c>
      <c r="G2197" s="284" t="s">
        <v>266</v>
      </c>
      <c r="H2197" s="40">
        <v>300</v>
      </c>
      <c r="I2197" s="40">
        <v>0</v>
      </c>
      <c r="J2197" s="40">
        <v>0</v>
      </c>
      <c r="K2197" s="40">
        <v>300</v>
      </c>
      <c r="L2197" s="40">
        <v>1</v>
      </c>
    </row>
    <row r="2198" spans="2:12" hidden="1" outlineLevel="2" x14ac:dyDescent="0.25">
      <c r="B2198" s="8">
        <v>1429370</v>
      </c>
      <c r="C2198" t="s">
        <v>1414</v>
      </c>
      <c r="D2198" s="281">
        <v>42241</v>
      </c>
      <c r="E2198" s="8">
        <v>661108</v>
      </c>
      <c r="F2198" s="13" t="s">
        <v>16</v>
      </c>
      <c r="G2198" s="284" t="s">
        <v>266</v>
      </c>
      <c r="H2198" s="40">
        <v>300</v>
      </c>
      <c r="I2198" s="40">
        <v>0</v>
      </c>
      <c r="J2198" s="40">
        <v>0</v>
      </c>
      <c r="K2198" s="40">
        <v>300</v>
      </c>
      <c r="L2198" s="40">
        <v>1</v>
      </c>
    </row>
    <row r="2199" spans="2:12" hidden="1" outlineLevel="2" x14ac:dyDescent="0.25">
      <c r="B2199" s="8">
        <v>1338647</v>
      </c>
      <c r="C2199" t="s">
        <v>1407</v>
      </c>
      <c r="D2199" s="281">
        <v>42243</v>
      </c>
      <c r="E2199" s="8">
        <v>883591</v>
      </c>
      <c r="F2199" s="13" t="s">
        <v>16</v>
      </c>
      <c r="G2199" s="284" t="s">
        <v>266</v>
      </c>
      <c r="H2199" s="40">
        <v>300</v>
      </c>
      <c r="I2199" s="40">
        <v>0</v>
      </c>
      <c r="J2199" s="40">
        <v>0</v>
      </c>
      <c r="K2199" s="40">
        <v>300</v>
      </c>
      <c r="L2199" s="40">
        <v>1</v>
      </c>
    </row>
    <row r="2200" spans="2:12" hidden="1" outlineLevel="2" x14ac:dyDescent="0.25">
      <c r="B2200" s="8">
        <v>1338647</v>
      </c>
      <c r="C2200" t="s">
        <v>1407</v>
      </c>
      <c r="D2200" s="281">
        <v>42244</v>
      </c>
      <c r="E2200" s="8">
        <v>883591</v>
      </c>
      <c r="F2200" s="13" t="s">
        <v>16</v>
      </c>
      <c r="G2200" s="284" t="s">
        <v>266</v>
      </c>
      <c r="H2200" s="40">
        <v>300</v>
      </c>
      <c r="I2200" s="40">
        <v>0</v>
      </c>
      <c r="J2200" s="40">
        <v>0</v>
      </c>
      <c r="K2200" s="40">
        <v>300</v>
      </c>
      <c r="L2200" s="40">
        <v>1</v>
      </c>
    </row>
    <row r="2201" spans="2:12" hidden="1" outlineLevel="2" x14ac:dyDescent="0.25">
      <c r="B2201" s="8">
        <v>1429370</v>
      </c>
      <c r="C2201" t="s">
        <v>1414</v>
      </c>
      <c r="D2201" s="281">
        <v>42244</v>
      </c>
      <c r="E2201" s="8">
        <v>661108</v>
      </c>
      <c r="F2201" s="13" t="s">
        <v>16</v>
      </c>
      <c r="G2201" s="284" t="s">
        <v>266</v>
      </c>
      <c r="H2201" s="40">
        <v>300</v>
      </c>
      <c r="I2201" s="40">
        <v>0</v>
      </c>
      <c r="J2201" s="40">
        <v>0</v>
      </c>
      <c r="K2201" s="40">
        <v>300</v>
      </c>
      <c r="L2201" s="40">
        <v>1</v>
      </c>
    </row>
    <row r="2202" spans="2:12" hidden="1" outlineLevel="2" x14ac:dyDescent="0.25">
      <c r="B2202" s="8">
        <v>1338647</v>
      </c>
      <c r="C2202" t="s">
        <v>1407</v>
      </c>
      <c r="D2202" s="281">
        <v>42247</v>
      </c>
      <c r="E2202" s="8">
        <v>883591</v>
      </c>
      <c r="F2202" s="13" t="s">
        <v>16</v>
      </c>
      <c r="G2202" s="284" t="s">
        <v>266</v>
      </c>
      <c r="H2202" s="40">
        <v>300</v>
      </c>
      <c r="I2202" s="40">
        <v>0</v>
      </c>
      <c r="J2202" s="40">
        <v>0</v>
      </c>
      <c r="K2202" s="40">
        <v>300</v>
      </c>
      <c r="L2202" s="40">
        <v>1</v>
      </c>
    </row>
    <row r="2203" spans="2:12" hidden="1" outlineLevel="2" x14ac:dyDescent="0.25">
      <c r="B2203" s="8">
        <v>1429370</v>
      </c>
      <c r="C2203" t="s">
        <v>1414</v>
      </c>
      <c r="D2203" s="281">
        <v>42247</v>
      </c>
      <c r="E2203" s="8">
        <v>661108</v>
      </c>
      <c r="F2203" s="13" t="s">
        <v>16</v>
      </c>
      <c r="G2203" s="284" t="s">
        <v>266</v>
      </c>
      <c r="H2203" s="40">
        <v>300</v>
      </c>
      <c r="I2203" s="40">
        <v>0</v>
      </c>
      <c r="J2203" s="40">
        <v>0</v>
      </c>
      <c r="K2203" s="40">
        <v>300</v>
      </c>
      <c r="L2203" s="40">
        <v>1</v>
      </c>
    </row>
    <row r="2204" spans="2:12" hidden="1" outlineLevel="2" x14ac:dyDescent="0.25">
      <c r="B2204" s="8">
        <v>1100101</v>
      </c>
      <c r="C2204" t="s">
        <v>1387</v>
      </c>
      <c r="D2204" s="281">
        <v>42248</v>
      </c>
      <c r="E2204" s="8">
        <v>881098</v>
      </c>
      <c r="F2204" s="13" t="s">
        <v>16</v>
      </c>
      <c r="G2204" s="284" t="s">
        <v>266</v>
      </c>
      <c r="H2204" s="40">
        <v>71</v>
      </c>
      <c r="I2204" s="40">
        <v>0</v>
      </c>
      <c r="J2204" s="40">
        <v>0</v>
      </c>
      <c r="K2204" s="40">
        <v>71</v>
      </c>
      <c r="L2204" s="40">
        <v>1</v>
      </c>
    </row>
    <row r="2205" spans="2:12" hidden="1" outlineLevel="2" x14ac:dyDescent="0.25">
      <c r="B2205" s="8">
        <v>1263700</v>
      </c>
      <c r="C2205" t="s">
        <v>1400</v>
      </c>
      <c r="D2205" s="281">
        <v>42248</v>
      </c>
      <c r="E2205" s="8">
        <v>93360</v>
      </c>
      <c r="F2205" s="13" t="s">
        <v>16</v>
      </c>
      <c r="G2205" s="284" t="s">
        <v>266</v>
      </c>
      <c r="H2205" s="40">
        <v>194.33</v>
      </c>
      <c r="I2205" s="40">
        <v>0</v>
      </c>
      <c r="J2205" s="40">
        <v>0</v>
      </c>
      <c r="K2205" s="40">
        <v>194.33</v>
      </c>
      <c r="L2205" s="40">
        <v>1</v>
      </c>
    </row>
    <row r="2206" spans="2:12" hidden="1" outlineLevel="2" x14ac:dyDescent="0.25">
      <c r="B2206" s="8">
        <v>1429370</v>
      </c>
      <c r="C2206" t="s">
        <v>1414</v>
      </c>
      <c r="D2206" s="281">
        <v>42248</v>
      </c>
      <c r="E2206" s="8">
        <v>661108</v>
      </c>
      <c r="F2206" s="13" t="s">
        <v>16</v>
      </c>
      <c r="G2206" s="284" t="s">
        <v>266</v>
      </c>
      <c r="H2206" s="40">
        <v>300</v>
      </c>
      <c r="I2206" s="40">
        <v>0</v>
      </c>
      <c r="J2206" s="40">
        <v>-300</v>
      </c>
      <c r="K2206" s="40">
        <v>0</v>
      </c>
      <c r="L2206" s="40">
        <v>1</v>
      </c>
    </row>
    <row r="2207" spans="2:12" hidden="1" outlineLevel="2" x14ac:dyDescent="0.25">
      <c r="B2207" s="8">
        <v>1432908</v>
      </c>
      <c r="C2207" t="s">
        <v>1415</v>
      </c>
      <c r="D2207" s="281">
        <v>42249</v>
      </c>
      <c r="E2207" s="8">
        <v>793005</v>
      </c>
      <c r="F2207" s="13" t="s">
        <v>16</v>
      </c>
      <c r="G2207" s="284" t="s">
        <v>266</v>
      </c>
      <c r="H2207" s="40">
        <v>1965</v>
      </c>
      <c r="I2207" s="40">
        <v>0</v>
      </c>
      <c r="J2207" s="40">
        <v>-1965</v>
      </c>
      <c r="K2207" s="40">
        <v>0</v>
      </c>
      <c r="L2207" s="40">
        <v>1</v>
      </c>
    </row>
    <row r="2208" spans="2:12" hidden="1" outlineLevel="2" x14ac:dyDescent="0.25">
      <c r="B2208" s="8">
        <v>1731911</v>
      </c>
      <c r="C2208" t="s">
        <v>1465</v>
      </c>
      <c r="D2208" s="281">
        <v>42249</v>
      </c>
      <c r="E2208" s="8">
        <v>691450</v>
      </c>
      <c r="F2208" s="13" t="s">
        <v>16</v>
      </c>
      <c r="G2208" s="284" t="s">
        <v>266</v>
      </c>
      <c r="H2208" s="40">
        <v>743</v>
      </c>
      <c r="I2208" s="40">
        <v>0</v>
      </c>
      <c r="J2208" s="40">
        <v>0</v>
      </c>
      <c r="K2208" s="40">
        <v>743</v>
      </c>
      <c r="L2208" s="40">
        <v>1</v>
      </c>
    </row>
    <row r="2209" spans="2:12" hidden="1" outlineLevel="2" x14ac:dyDescent="0.25">
      <c r="B2209" s="8">
        <v>1429370</v>
      </c>
      <c r="C2209" t="s">
        <v>1414</v>
      </c>
      <c r="D2209" s="281">
        <v>42250</v>
      </c>
      <c r="E2209" s="8">
        <v>661108</v>
      </c>
      <c r="F2209" s="13" t="s">
        <v>16</v>
      </c>
      <c r="G2209" s="284" t="s">
        <v>266</v>
      </c>
      <c r="H2209" s="40">
        <v>300</v>
      </c>
      <c r="I2209" s="40">
        <v>0</v>
      </c>
      <c r="J2209" s="40">
        <v>-300</v>
      </c>
      <c r="K2209" s="40">
        <v>0</v>
      </c>
      <c r="L2209" s="40">
        <v>1</v>
      </c>
    </row>
    <row r="2210" spans="2:12" hidden="1" outlineLevel="2" x14ac:dyDescent="0.25">
      <c r="B2210" s="8">
        <v>1065810</v>
      </c>
      <c r="C2210" t="s">
        <v>1384</v>
      </c>
      <c r="D2210" s="281">
        <v>42261</v>
      </c>
      <c r="E2210" s="8">
        <v>637074</v>
      </c>
      <c r="F2210" s="13" t="s">
        <v>16</v>
      </c>
      <c r="G2210" s="284" t="s">
        <v>266</v>
      </c>
      <c r="H2210" s="40">
        <v>300</v>
      </c>
      <c r="I2210" s="40">
        <v>0</v>
      </c>
      <c r="J2210" s="40">
        <v>0</v>
      </c>
      <c r="K2210" s="40">
        <v>300</v>
      </c>
      <c r="L2210" s="40">
        <v>1</v>
      </c>
    </row>
    <row r="2211" spans="2:12" hidden="1" outlineLevel="2" x14ac:dyDescent="0.25">
      <c r="B2211" s="8">
        <v>1065810</v>
      </c>
      <c r="C2211" t="s">
        <v>1384</v>
      </c>
      <c r="D2211" s="281">
        <v>42263</v>
      </c>
      <c r="E2211" s="8">
        <v>637074</v>
      </c>
      <c r="F2211" s="13" t="s">
        <v>16</v>
      </c>
      <c r="G2211" s="284" t="s">
        <v>266</v>
      </c>
      <c r="H2211" s="40">
        <v>392.6</v>
      </c>
      <c r="I2211" s="40">
        <v>0</v>
      </c>
      <c r="J2211" s="40">
        <v>0</v>
      </c>
      <c r="K2211" s="40">
        <v>392.6</v>
      </c>
      <c r="L2211" s="40">
        <v>1</v>
      </c>
    </row>
    <row r="2212" spans="2:12" hidden="1" outlineLevel="2" x14ac:dyDescent="0.25">
      <c r="B2212" s="8">
        <v>1432908</v>
      </c>
      <c r="C2212" t="s">
        <v>1415</v>
      </c>
      <c r="D2212" s="281">
        <v>42263</v>
      </c>
      <c r="E2212" s="8">
        <v>793005</v>
      </c>
      <c r="F2212" s="13" t="s">
        <v>16</v>
      </c>
      <c r="G2212" s="284" t="s">
        <v>266</v>
      </c>
      <c r="H2212" s="40">
        <v>1522</v>
      </c>
      <c r="I2212" s="40">
        <v>0</v>
      </c>
      <c r="J2212" s="40">
        <v>-1522</v>
      </c>
      <c r="K2212" s="40">
        <v>0</v>
      </c>
      <c r="L2212" s="40">
        <v>1</v>
      </c>
    </row>
    <row r="2213" spans="2:12" hidden="1" outlineLevel="2" x14ac:dyDescent="0.25">
      <c r="B2213" s="8">
        <v>1065810</v>
      </c>
      <c r="C2213" t="s">
        <v>1384</v>
      </c>
      <c r="D2213" s="281">
        <v>42264</v>
      </c>
      <c r="E2213" s="8">
        <v>637074</v>
      </c>
      <c r="F2213" s="13" t="s">
        <v>16</v>
      </c>
      <c r="G2213" s="284" t="s">
        <v>266</v>
      </c>
      <c r="H2213" s="40">
        <v>300</v>
      </c>
      <c r="I2213" s="40">
        <v>0</v>
      </c>
      <c r="J2213" s="40">
        <v>0</v>
      </c>
      <c r="K2213" s="40">
        <v>300</v>
      </c>
      <c r="L2213" s="40">
        <v>1</v>
      </c>
    </row>
    <row r="2214" spans="2:12" hidden="1" outlineLevel="2" x14ac:dyDescent="0.25">
      <c r="B2214" s="8">
        <v>1432908</v>
      </c>
      <c r="C2214" t="s">
        <v>1415</v>
      </c>
      <c r="D2214" s="281">
        <v>42264</v>
      </c>
      <c r="E2214" s="8">
        <v>793005</v>
      </c>
      <c r="F2214" s="13" t="s">
        <v>16</v>
      </c>
      <c r="G2214" s="284" t="s">
        <v>266</v>
      </c>
      <c r="H2214" s="40">
        <v>1614.6</v>
      </c>
      <c r="I2214" s="40">
        <v>0</v>
      </c>
      <c r="J2214" s="40">
        <v>-1614.6</v>
      </c>
      <c r="K2214" s="40">
        <v>0</v>
      </c>
      <c r="L2214" s="40">
        <v>1</v>
      </c>
    </row>
    <row r="2215" spans="2:12" hidden="1" outlineLevel="2" x14ac:dyDescent="0.25">
      <c r="B2215" s="8">
        <v>1065810</v>
      </c>
      <c r="C2215" t="s">
        <v>1384</v>
      </c>
      <c r="D2215" s="281">
        <v>42265</v>
      </c>
      <c r="E2215" s="8">
        <v>637074</v>
      </c>
      <c r="F2215" s="13" t="s">
        <v>16</v>
      </c>
      <c r="G2215" s="284" t="s">
        <v>266</v>
      </c>
      <c r="H2215" s="40">
        <v>300</v>
      </c>
      <c r="I2215" s="40">
        <v>0</v>
      </c>
      <c r="J2215" s="40">
        <v>0</v>
      </c>
      <c r="K2215" s="40">
        <v>300</v>
      </c>
      <c r="L2215" s="40">
        <v>1</v>
      </c>
    </row>
    <row r="2216" spans="2:12" hidden="1" outlineLevel="2" x14ac:dyDescent="0.25">
      <c r="B2216" s="8">
        <v>1138296</v>
      </c>
      <c r="C2216" t="s">
        <v>1391</v>
      </c>
      <c r="D2216" s="281">
        <v>42268</v>
      </c>
      <c r="E2216" s="8">
        <v>797076</v>
      </c>
      <c r="F2216" s="13" t="s">
        <v>16</v>
      </c>
      <c r="G2216" s="284" t="s">
        <v>266</v>
      </c>
      <c r="H2216" s="40">
        <v>300</v>
      </c>
      <c r="I2216" s="40">
        <v>0</v>
      </c>
      <c r="J2216" s="40">
        <v>-300</v>
      </c>
      <c r="K2216" s="40">
        <v>0</v>
      </c>
      <c r="L2216" s="40">
        <v>1</v>
      </c>
    </row>
    <row r="2217" spans="2:12" hidden="1" outlineLevel="2" x14ac:dyDescent="0.25">
      <c r="B2217" s="8">
        <v>1429370</v>
      </c>
      <c r="C2217" t="s">
        <v>1414</v>
      </c>
      <c r="D2217" s="281">
        <v>42268</v>
      </c>
      <c r="E2217" s="8">
        <v>661108</v>
      </c>
      <c r="F2217" s="13" t="s">
        <v>16</v>
      </c>
      <c r="G2217" s="284" t="s">
        <v>266</v>
      </c>
      <c r="H2217" s="40">
        <v>300</v>
      </c>
      <c r="I2217" s="40">
        <v>0</v>
      </c>
      <c r="J2217" s="40">
        <v>0</v>
      </c>
      <c r="K2217" s="40">
        <v>300</v>
      </c>
      <c r="L2217" s="40">
        <v>1</v>
      </c>
    </row>
    <row r="2218" spans="2:12" hidden="1" outlineLevel="2" x14ac:dyDescent="0.25">
      <c r="B2218" s="8">
        <v>1429370</v>
      </c>
      <c r="C2218" t="s">
        <v>1414</v>
      </c>
      <c r="D2218" s="281">
        <v>42269</v>
      </c>
      <c r="E2218" s="8">
        <v>661108</v>
      </c>
      <c r="F2218" s="13" t="s">
        <v>16</v>
      </c>
      <c r="G2218" s="284" t="s">
        <v>266</v>
      </c>
      <c r="H2218" s="40">
        <v>300</v>
      </c>
      <c r="I2218" s="40">
        <v>0</v>
      </c>
      <c r="J2218" s="40">
        <v>0</v>
      </c>
      <c r="K2218" s="40">
        <v>300</v>
      </c>
      <c r="L2218" s="40">
        <v>1</v>
      </c>
    </row>
    <row r="2219" spans="2:12" hidden="1" outlineLevel="2" x14ac:dyDescent="0.25">
      <c r="B2219" s="8">
        <v>1429370</v>
      </c>
      <c r="C2219" t="s">
        <v>1414</v>
      </c>
      <c r="D2219" s="281">
        <v>42270</v>
      </c>
      <c r="E2219" s="8">
        <v>661108</v>
      </c>
      <c r="F2219" s="13" t="s">
        <v>16</v>
      </c>
      <c r="G2219" s="284" t="s">
        <v>266</v>
      </c>
      <c r="H2219" s="40">
        <v>300</v>
      </c>
      <c r="I2219" s="40">
        <v>0</v>
      </c>
      <c r="J2219" s="40">
        <v>0</v>
      </c>
      <c r="K2219" s="40">
        <v>300</v>
      </c>
      <c r="L2219" s="40">
        <v>1</v>
      </c>
    </row>
    <row r="2220" spans="2:12" hidden="1" outlineLevel="2" x14ac:dyDescent="0.25">
      <c r="B2220" s="8">
        <v>1429370</v>
      </c>
      <c r="C2220" t="s">
        <v>1414</v>
      </c>
      <c r="D2220" s="281">
        <v>42271</v>
      </c>
      <c r="E2220" s="8">
        <v>661108</v>
      </c>
      <c r="F2220" s="13" t="s">
        <v>16</v>
      </c>
      <c r="G2220" s="284" t="s">
        <v>266</v>
      </c>
      <c r="H2220" s="40">
        <v>300</v>
      </c>
      <c r="I2220" s="40">
        <v>0</v>
      </c>
      <c r="J2220" s="40">
        <v>0</v>
      </c>
      <c r="K2220" s="40">
        <v>300</v>
      </c>
      <c r="L2220" s="40">
        <v>1</v>
      </c>
    </row>
    <row r="2221" spans="2:12" hidden="1" outlineLevel="2" x14ac:dyDescent="0.25">
      <c r="B2221" s="8">
        <v>1429370</v>
      </c>
      <c r="C2221" t="s">
        <v>1414</v>
      </c>
      <c r="D2221" s="281">
        <v>42272</v>
      </c>
      <c r="E2221" s="8">
        <v>661108</v>
      </c>
      <c r="F2221" s="13" t="s">
        <v>16</v>
      </c>
      <c r="G2221" s="284" t="s">
        <v>266</v>
      </c>
      <c r="H2221" s="40">
        <v>392.6</v>
      </c>
      <c r="I2221" s="40">
        <v>0</v>
      </c>
      <c r="J2221" s="40">
        <v>-392.6</v>
      </c>
      <c r="K2221" s="40">
        <v>0</v>
      </c>
      <c r="L2221" s="40">
        <v>1</v>
      </c>
    </row>
    <row r="2222" spans="2:12" hidden="1" outlineLevel="2" x14ac:dyDescent="0.25">
      <c r="B2222" s="8">
        <v>1429370</v>
      </c>
      <c r="C2222" t="s">
        <v>1414</v>
      </c>
      <c r="D2222" s="281">
        <v>42275</v>
      </c>
      <c r="E2222" s="8">
        <v>661108</v>
      </c>
      <c r="F2222" s="13" t="s">
        <v>16</v>
      </c>
      <c r="G2222" s="284" t="s">
        <v>266</v>
      </c>
      <c r="H2222" s="40">
        <v>300</v>
      </c>
      <c r="I2222" s="40">
        <v>0</v>
      </c>
      <c r="J2222" s="40">
        <v>-300</v>
      </c>
      <c r="K2222" s="40">
        <v>0</v>
      </c>
      <c r="L2222" s="40">
        <v>1</v>
      </c>
    </row>
    <row r="2223" spans="2:12" hidden="1" outlineLevel="2" x14ac:dyDescent="0.25">
      <c r="B2223" s="8">
        <v>1429370</v>
      </c>
      <c r="C2223" t="s">
        <v>1414</v>
      </c>
      <c r="D2223" s="281">
        <v>42277</v>
      </c>
      <c r="E2223" s="8">
        <v>661108</v>
      </c>
      <c r="F2223" s="13" t="s">
        <v>16</v>
      </c>
      <c r="G2223" s="284" t="s">
        <v>266</v>
      </c>
      <c r="H2223" s="40">
        <v>300</v>
      </c>
      <c r="I2223" s="40">
        <v>0</v>
      </c>
      <c r="J2223" s="40">
        <v>-300</v>
      </c>
      <c r="K2223" s="40">
        <v>0</v>
      </c>
      <c r="L2223" s="40">
        <v>1</v>
      </c>
    </row>
    <row r="2224" spans="2:12" hidden="1" outlineLevel="2" x14ac:dyDescent="0.25">
      <c r="B2224" s="8">
        <v>1432908</v>
      </c>
      <c r="C2224" t="s">
        <v>1415</v>
      </c>
      <c r="D2224" s="281">
        <v>42277</v>
      </c>
      <c r="E2224" s="8">
        <v>793005</v>
      </c>
      <c r="F2224" s="13" t="s">
        <v>16</v>
      </c>
      <c r="G2224" s="284" t="s">
        <v>266</v>
      </c>
      <c r="H2224" s="40">
        <v>1522</v>
      </c>
      <c r="I2224" s="40">
        <v>0</v>
      </c>
      <c r="J2224" s="40">
        <v>-1522</v>
      </c>
      <c r="K2224" s="40">
        <v>0</v>
      </c>
      <c r="L2224" s="40">
        <v>1</v>
      </c>
    </row>
    <row r="2225" spans="2:12" hidden="1" outlineLevel="2" x14ac:dyDescent="0.25">
      <c r="B2225" s="8">
        <v>1731638</v>
      </c>
      <c r="C2225" t="s">
        <v>1464</v>
      </c>
      <c r="D2225" s="281">
        <v>42282</v>
      </c>
      <c r="E2225" s="8">
        <v>616194</v>
      </c>
      <c r="F2225" s="13" t="s">
        <v>16</v>
      </c>
      <c r="G2225" s="284" t="s">
        <v>266</v>
      </c>
      <c r="H2225" s="40">
        <v>1522</v>
      </c>
      <c r="I2225" s="40">
        <v>0</v>
      </c>
      <c r="J2225" s="40">
        <v>-1522</v>
      </c>
      <c r="K2225" s="40">
        <v>0</v>
      </c>
      <c r="L2225" s="40">
        <v>1</v>
      </c>
    </row>
    <row r="2226" spans="2:12" hidden="1" outlineLevel="2" x14ac:dyDescent="0.25">
      <c r="B2226" s="8">
        <v>1432908</v>
      </c>
      <c r="C2226" t="s">
        <v>1415</v>
      </c>
      <c r="D2226" s="281">
        <v>42289</v>
      </c>
      <c r="E2226" s="8">
        <v>793005</v>
      </c>
      <c r="F2226" s="13" t="s">
        <v>16</v>
      </c>
      <c r="G2226" s="284" t="s">
        <v>266</v>
      </c>
      <c r="H2226" s="40">
        <v>1522</v>
      </c>
      <c r="I2226" s="40">
        <v>0</v>
      </c>
      <c r="J2226" s="40">
        <v>0</v>
      </c>
      <c r="K2226" s="40">
        <v>1522</v>
      </c>
      <c r="L2226" s="40">
        <v>1</v>
      </c>
    </row>
    <row r="2227" spans="2:12" hidden="1" outlineLevel="2" x14ac:dyDescent="0.25">
      <c r="B2227" s="8">
        <v>1432908</v>
      </c>
      <c r="C2227" t="s">
        <v>1415</v>
      </c>
      <c r="D2227" s="281">
        <v>42298</v>
      </c>
      <c r="E2227" s="8">
        <v>793005</v>
      </c>
      <c r="F2227" s="13" t="s">
        <v>16</v>
      </c>
      <c r="G2227" s="284" t="s">
        <v>266</v>
      </c>
      <c r="H2227" s="40">
        <v>1965</v>
      </c>
      <c r="I2227" s="40">
        <v>0</v>
      </c>
      <c r="J2227" s="40">
        <v>0</v>
      </c>
      <c r="K2227" s="40">
        <v>1965</v>
      </c>
      <c r="L2227" s="40">
        <v>1</v>
      </c>
    </row>
    <row r="2228" spans="2:12" hidden="1" outlineLevel="2" x14ac:dyDescent="0.25">
      <c r="B2228" s="8">
        <v>1629763</v>
      </c>
      <c r="C2228" t="s">
        <v>1432</v>
      </c>
      <c r="D2228" s="281">
        <v>42306</v>
      </c>
      <c r="E2228" s="8">
        <v>13534</v>
      </c>
      <c r="F2228" s="13" t="s">
        <v>16</v>
      </c>
      <c r="G2228" s="284" t="s">
        <v>266</v>
      </c>
      <c r="H2228" s="40">
        <v>300</v>
      </c>
      <c r="I2228" s="40">
        <v>0</v>
      </c>
      <c r="J2228" s="40">
        <v>0</v>
      </c>
      <c r="K2228" s="40">
        <v>300</v>
      </c>
      <c r="L2228" s="40">
        <v>1</v>
      </c>
    </row>
    <row r="2229" spans="2:12" s="279" customFormat="1" outlineLevel="1" collapsed="1" x14ac:dyDescent="0.25">
      <c r="B2229" s="280"/>
      <c r="D2229" s="285"/>
      <c r="E2229" s="280"/>
      <c r="F2229" s="319" t="s">
        <v>1504</v>
      </c>
      <c r="G2229" s="290" t="s">
        <v>266</v>
      </c>
      <c r="H2229" s="291">
        <f>SUBTOTAL(9,H2158:H2228)</f>
        <v>60225.37999999999</v>
      </c>
      <c r="I2229" s="291">
        <f>SUBTOTAL(9,I2158:I2228)</f>
        <v>0</v>
      </c>
      <c r="J2229" s="291">
        <f>SUBTOTAL(9,J2158:J2228)</f>
        <v>-38826.55999999999</v>
      </c>
      <c r="K2229" s="291">
        <f>SUBTOTAL(9,K2158:K2228)</f>
        <v>21386.63</v>
      </c>
      <c r="L2229" s="291">
        <f>SUBTOTAL(9,L2158:L2228)</f>
        <v>71</v>
      </c>
    </row>
    <row r="2230" spans="2:12" hidden="1" outlineLevel="2" x14ac:dyDescent="0.25">
      <c r="B2230" s="8">
        <v>1206418</v>
      </c>
      <c r="C2230" t="s">
        <v>560</v>
      </c>
      <c r="D2230" s="281">
        <v>42089</v>
      </c>
      <c r="E2230" s="8">
        <v>478949</v>
      </c>
      <c r="F2230" s="13" t="s">
        <v>29</v>
      </c>
      <c r="G2230" s="284" t="s">
        <v>268</v>
      </c>
      <c r="H2230" s="40">
        <v>886.47</v>
      </c>
      <c r="I2230" s="40">
        <v>0</v>
      </c>
      <c r="J2230" s="40">
        <v>0</v>
      </c>
      <c r="K2230" s="40">
        <v>886.47</v>
      </c>
      <c r="L2230" s="40">
        <v>1</v>
      </c>
    </row>
    <row r="2231" spans="2:12" hidden="1" outlineLevel="2" x14ac:dyDescent="0.25">
      <c r="B2231" s="8">
        <v>381380</v>
      </c>
      <c r="C2231" t="s">
        <v>951</v>
      </c>
      <c r="D2231" s="281">
        <v>42110</v>
      </c>
      <c r="E2231" s="8">
        <v>954412</v>
      </c>
      <c r="F2231" s="13" t="s">
        <v>29</v>
      </c>
      <c r="G2231" s="284" t="s">
        <v>268</v>
      </c>
      <c r="H2231" s="40">
        <v>189.09</v>
      </c>
      <c r="I2231" s="40">
        <v>0</v>
      </c>
      <c r="J2231" s="40">
        <v>18.21</v>
      </c>
      <c r="K2231" s="40">
        <v>207.3</v>
      </c>
      <c r="L2231" s="40">
        <v>1</v>
      </c>
    </row>
    <row r="2232" spans="2:12" hidden="1" outlineLevel="2" x14ac:dyDescent="0.25">
      <c r="B2232" s="8">
        <v>1505796</v>
      </c>
      <c r="C2232" t="s">
        <v>1422</v>
      </c>
      <c r="D2232" s="281">
        <v>42145</v>
      </c>
      <c r="E2232" s="8">
        <v>87149</v>
      </c>
      <c r="F2232" s="13" t="s">
        <v>29</v>
      </c>
      <c r="G2232" s="284" t="s">
        <v>268</v>
      </c>
      <c r="H2232" s="40">
        <v>131.21</v>
      </c>
      <c r="I2232" s="40">
        <v>0</v>
      </c>
      <c r="J2232" s="40">
        <v>-131.21</v>
      </c>
      <c r="K2232" s="40">
        <v>0</v>
      </c>
      <c r="L2232" s="40">
        <v>1</v>
      </c>
    </row>
    <row r="2233" spans="2:12" hidden="1" outlineLevel="2" x14ac:dyDescent="0.25">
      <c r="B2233" s="8">
        <v>425426</v>
      </c>
      <c r="C2233" t="s">
        <v>1363</v>
      </c>
      <c r="D2233" s="281">
        <v>42243</v>
      </c>
      <c r="E2233" s="8">
        <v>273656</v>
      </c>
      <c r="F2233" s="13" t="s">
        <v>29</v>
      </c>
      <c r="G2233" s="284" t="s">
        <v>268</v>
      </c>
      <c r="H2233" s="40">
        <v>204.87</v>
      </c>
      <c r="I2233" s="40">
        <v>0</v>
      </c>
      <c r="J2233" s="40">
        <v>0</v>
      </c>
      <c r="K2233" s="40">
        <v>204.87</v>
      </c>
      <c r="L2233" s="40">
        <v>1</v>
      </c>
    </row>
    <row r="2234" spans="2:12" hidden="1" outlineLevel="2" x14ac:dyDescent="0.25">
      <c r="B2234" s="8">
        <v>202675</v>
      </c>
      <c r="C2234" t="s">
        <v>1354</v>
      </c>
      <c r="D2234" s="281">
        <v>42275</v>
      </c>
      <c r="E2234" s="8">
        <v>649956</v>
      </c>
      <c r="F2234" s="13" t="s">
        <v>29</v>
      </c>
      <c r="G2234" s="284" t="s">
        <v>268</v>
      </c>
      <c r="H2234" s="40">
        <v>300</v>
      </c>
      <c r="I2234" s="40">
        <v>0</v>
      </c>
      <c r="J2234" s="40">
        <v>0</v>
      </c>
      <c r="K2234" s="40">
        <v>300</v>
      </c>
      <c r="L2234" s="40">
        <v>1</v>
      </c>
    </row>
    <row r="2235" spans="2:12" hidden="1" outlineLevel="2" x14ac:dyDescent="0.25">
      <c r="B2235" s="8">
        <v>202675</v>
      </c>
      <c r="C2235" t="s">
        <v>1354</v>
      </c>
      <c r="D2235" s="281">
        <v>42276</v>
      </c>
      <c r="E2235" s="8">
        <v>649956</v>
      </c>
      <c r="F2235" s="13" t="s">
        <v>29</v>
      </c>
      <c r="G2235" s="284" t="s">
        <v>268</v>
      </c>
      <c r="H2235" s="40">
        <v>300</v>
      </c>
      <c r="I2235" s="40">
        <v>0</v>
      </c>
      <c r="J2235" s="40">
        <v>0</v>
      </c>
      <c r="K2235" s="40">
        <v>300</v>
      </c>
      <c r="L2235" s="40">
        <v>1</v>
      </c>
    </row>
    <row r="2236" spans="2:12" hidden="1" outlineLevel="2" x14ac:dyDescent="0.25">
      <c r="B2236" s="8">
        <v>202675</v>
      </c>
      <c r="C2236" t="s">
        <v>1354</v>
      </c>
      <c r="D2236" s="281">
        <v>42277</v>
      </c>
      <c r="E2236" s="8">
        <v>649956</v>
      </c>
      <c r="F2236" s="13" t="s">
        <v>29</v>
      </c>
      <c r="G2236" s="284" t="s">
        <v>268</v>
      </c>
      <c r="H2236" s="40">
        <v>300</v>
      </c>
      <c r="I2236" s="40">
        <v>0</v>
      </c>
      <c r="J2236" s="40">
        <v>0</v>
      </c>
      <c r="K2236" s="40">
        <v>300</v>
      </c>
      <c r="L2236" s="40">
        <v>1</v>
      </c>
    </row>
    <row r="2237" spans="2:12" hidden="1" outlineLevel="2" x14ac:dyDescent="0.25">
      <c r="B2237" s="8">
        <v>202675</v>
      </c>
      <c r="C2237" t="s">
        <v>1354</v>
      </c>
      <c r="D2237" s="281">
        <v>42278</v>
      </c>
      <c r="E2237" s="8">
        <v>649956</v>
      </c>
      <c r="F2237" s="13" t="s">
        <v>29</v>
      </c>
      <c r="G2237" s="284" t="s">
        <v>268</v>
      </c>
      <c r="H2237" s="40">
        <v>300</v>
      </c>
      <c r="I2237" s="40">
        <v>0</v>
      </c>
      <c r="J2237" s="40">
        <v>0</v>
      </c>
      <c r="K2237" s="40">
        <v>300</v>
      </c>
      <c r="L2237" s="40">
        <v>1</v>
      </c>
    </row>
    <row r="2238" spans="2:12" hidden="1" outlineLevel="2" x14ac:dyDescent="0.25">
      <c r="B2238" s="8">
        <v>202675</v>
      </c>
      <c r="C2238" t="s">
        <v>1354</v>
      </c>
      <c r="D2238" s="281">
        <v>42282</v>
      </c>
      <c r="E2238" s="8">
        <v>649956</v>
      </c>
      <c r="F2238" s="13" t="s">
        <v>29</v>
      </c>
      <c r="G2238" s="284" t="s">
        <v>268</v>
      </c>
      <c r="H2238" s="40">
        <v>300</v>
      </c>
      <c r="I2238" s="40">
        <v>0</v>
      </c>
      <c r="J2238" s="40">
        <v>0</v>
      </c>
      <c r="K2238" s="40">
        <v>300</v>
      </c>
      <c r="L2238" s="40">
        <v>1</v>
      </c>
    </row>
    <row r="2239" spans="2:12" hidden="1" outlineLevel="2" x14ac:dyDescent="0.25">
      <c r="B2239" s="8">
        <v>202675</v>
      </c>
      <c r="C2239" t="s">
        <v>1354</v>
      </c>
      <c r="D2239" s="281">
        <v>42283</v>
      </c>
      <c r="E2239" s="8">
        <v>649956</v>
      </c>
      <c r="F2239" s="13" t="s">
        <v>29</v>
      </c>
      <c r="G2239" s="284" t="s">
        <v>268</v>
      </c>
      <c r="H2239" s="40">
        <v>300</v>
      </c>
      <c r="I2239" s="40">
        <v>0</v>
      </c>
      <c r="J2239" s="40">
        <v>0</v>
      </c>
      <c r="K2239" s="40">
        <v>300</v>
      </c>
      <c r="L2239" s="40">
        <v>1</v>
      </c>
    </row>
    <row r="2240" spans="2:12" hidden="1" outlineLevel="2" x14ac:dyDescent="0.25">
      <c r="B2240" s="8">
        <v>202675</v>
      </c>
      <c r="C2240" t="s">
        <v>1354</v>
      </c>
      <c r="D2240" s="281">
        <v>42284</v>
      </c>
      <c r="E2240" s="8">
        <v>649956</v>
      </c>
      <c r="F2240" s="13" t="s">
        <v>29</v>
      </c>
      <c r="G2240" s="284" t="s">
        <v>268</v>
      </c>
      <c r="H2240" s="40">
        <v>300</v>
      </c>
      <c r="I2240" s="40">
        <v>0</v>
      </c>
      <c r="J2240" s="40">
        <v>0</v>
      </c>
      <c r="K2240" s="40">
        <v>300</v>
      </c>
      <c r="L2240" s="40">
        <v>1</v>
      </c>
    </row>
    <row r="2241" spans="2:12" hidden="1" outlineLevel="2" x14ac:dyDescent="0.25">
      <c r="B2241" s="8">
        <v>202675</v>
      </c>
      <c r="C2241" t="s">
        <v>1354</v>
      </c>
      <c r="D2241" s="281">
        <v>42285</v>
      </c>
      <c r="E2241" s="8">
        <v>649956</v>
      </c>
      <c r="F2241" s="13" t="s">
        <v>29</v>
      </c>
      <c r="G2241" s="284" t="s">
        <v>268</v>
      </c>
      <c r="H2241" s="40">
        <v>300</v>
      </c>
      <c r="I2241" s="40">
        <v>0</v>
      </c>
      <c r="J2241" s="40">
        <v>0</v>
      </c>
      <c r="K2241" s="40">
        <v>300</v>
      </c>
      <c r="L2241" s="40">
        <v>1</v>
      </c>
    </row>
    <row r="2242" spans="2:12" hidden="1" outlineLevel="2" x14ac:dyDescent="0.25">
      <c r="B2242" s="8">
        <v>202675</v>
      </c>
      <c r="C2242" t="s">
        <v>1354</v>
      </c>
      <c r="D2242" s="281">
        <v>42286</v>
      </c>
      <c r="E2242" s="8">
        <v>649956</v>
      </c>
      <c r="F2242" s="13" t="s">
        <v>29</v>
      </c>
      <c r="G2242" s="284" t="s">
        <v>268</v>
      </c>
      <c r="H2242" s="40">
        <v>392.6</v>
      </c>
      <c r="I2242" s="40">
        <v>0</v>
      </c>
      <c r="J2242" s="40">
        <v>0</v>
      </c>
      <c r="K2242" s="40">
        <v>392.6</v>
      </c>
      <c r="L2242" s="40">
        <v>1</v>
      </c>
    </row>
    <row r="2243" spans="2:12" hidden="1" outlineLevel="2" x14ac:dyDescent="0.25">
      <c r="B2243" s="8">
        <v>202675</v>
      </c>
      <c r="C2243" t="s">
        <v>1354</v>
      </c>
      <c r="D2243" s="281">
        <v>42289</v>
      </c>
      <c r="E2243" s="8">
        <v>649956</v>
      </c>
      <c r="F2243" s="13" t="s">
        <v>29</v>
      </c>
      <c r="G2243" s="284" t="s">
        <v>268</v>
      </c>
      <c r="H2243" s="40">
        <v>300</v>
      </c>
      <c r="I2243" s="40">
        <v>0</v>
      </c>
      <c r="J2243" s="40">
        <v>0</v>
      </c>
      <c r="K2243" s="40">
        <v>300</v>
      </c>
      <c r="L2243" s="40">
        <v>1</v>
      </c>
    </row>
    <row r="2244" spans="2:12" hidden="1" outlineLevel="2" x14ac:dyDescent="0.25">
      <c r="B2244" s="8">
        <v>202675</v>
      </c>
      <c r="C2244" t="s">
        <v>1354</v>
      </c>
      <c r="D2244" s="281">
        <v>42290</v>
      </c>
      <c r="E2244" s="8">
        <v>649956</v>
      </c>
      <c r="F2244" s="13" t="s">
        <v>29</v>
      </c>
      <c r="G2244" s="284" t="s">
        <v>268</v>
      </c>
      <c r="H2244" s="40">
        <v>371.5</v>
      </c>
      <c r="I2244" s="40">
        <v>0</v>
      </c>
      <c r="J2244" s="40">
        <v>0</v>
      </c>
      <c r="K2244" s="40">
        <v>371.5</v>
      </c>
      <c r="L2244" s="40">
        <v>1</v>
      </c>
    </row>
    <row r="2245" spans="2:12" hidden="1" outlineLevel="2" x14ac:dyDescent="0.25">
      <c r="B2245" s="8">
        <v>202675</v>
      </c>
      <c r="C2245" t="s">
        <v>1354</v>
      </c>
      <c r="D2245" s="281">
        <v>42290</v>
      </c>
      <c r="E2245" s="8">
        <v>649956</v>
      </c>
      <c r="F2245" s="13" t="s">
        <v>29</v>
      </c>
      <c r="G2245" s="284" t="s">
        <v>268</v>
      </c>
      <c r="H2245" s="40">
        <v>371.5</v>
      </c>
      <c r="I2245" s="40">
        <v>0</v>
      </c>
      <c r="J2245" s="40">
        <v>0</v>
      </c>
      <c r="K2245" s="40">
        <v>371.5</v>
      </c>
      <c r="L2245" s="40">
        <v>1</v>
      </c>
    </row>
    <row r="2246" spans="2:12" hidden="1" outlineLevel="2" x14ac:dyDescent="0.25">
      <c r="B2246" s="8">
        <v>202675</v>
      </c>
      <c r="C2246" t="s">
        <v>1354</v>
      </c>
      <c r="D2246" s="281">
        <v>42291</v>
      </c>
      <c r="E2246" s="8">
        <v>649956</v>
      </c>
      <c r="F2246" s="13" t="s">
        <v>29</v>
      </c>
      <c r="G2246" s="284" t="s">
        <v>268</v>
      </c>
      <c r="H2246" s="40">
        <v>300</v>
      </c>
      <c r="I2246" s="40">
        <v>0</v>
      </c>
      <c r="J2246" s="40">
        <v>0</v>
      </c>
      <c r="K2246" s="40">
        <v>300</v>
      </c>
      <c r="L2246" s="40">
        <v>1</v>
      </c>
    </row>
    <row r="2247" spans="2:12" hidden="1" outlineLevel="2" x14ac:dyDescent="0.25">
      <c r="B2247" s="8">
        <v>202675</v>
      </c>
      <c r="C2247" t="s">
        <v>1354</v>
      </c>
      <c r="D2247" s="281">
        <v>42292</v>
      </c>
      <c r="E2247" s="8">
        <v>649956</v>
      </c>
      <c r="F2247" s="13" t="s">
        <v>29</v>
      </c>
      <c r="G2247" s="284" t="s">
        <v>268</v>
      </c>
      <c r="H2247" s="40">
        <v>300</v>
      </c>
      <c r="I2247" s="40">
        <v>0</v>
      </c>
      <c r="J2247" s="40">
        <v>0</v>
      </c>
      <c r="K2247" s="40">
        <v>300</v>
      </c>
      <c r="L2247" s="40">
        <v>1</v>
      </c>
    </row>
    <row r="2248" spans="2:12" hidden="1" outlineLevel="2" x14ac:dyDescent="0.25">
      <c r="B2248" s="8">
        <v>202675</v>
      </c>
      <c r="C2248" t="s">
        <v>1354</v>
      </c>
      <c r="D2248" s="281">
        <v>42293</v>
      </c>
      <c r="E2248" s="8">
        <v>649956</v>
      </c>
      <c r="F2248" s="13" t="s">
        <v>29</v>
      </c>
      <c r="G2248" s="284" t="s">
        <v>268</v>
      </c>
      <c r="H2248" s="40">
        <v>392.6</v>
      </c>
      <c r="I2248" s="40">
        <v>0</v>
      </c>
      <c r="J2248" s="40">
        <v>0</v>
      </c>
      <c r="K2248" s="40">
        <v>392.6</v>
      </c>
      <c r="L2248" s="40">
        <v>1</v>
      </c>
    </row>
    <row r="2249" spans="2:12" hidden="1" outlineLevel="2" x14ac:dyDescent="0.25">
      <c r="B2249" s="8">
        <v>202675</v>
      </c>
      <c r="C2249" t="s">
        <v>1354</v>
      </c>
      <c r="D2249" s="281">
        <v>42296</v>
      </c>
      <c r="E2249" s="8">
        <v>649956</v>
      </c>
      <c r="F2249" s="13" t="s">
        <v>29</v>
      </c>
      <c r="G2249" s="284" t="s">
        <v>268</v>
      </c>
      <c r="H2249" s="40">
        <v>300</v>
      </c>
      <c r="I2249" s="40">
        <v>0</v>
      </c>
      <c r="J2249" s="40">
        <v>0</v>
      </c>
      <c r="K2249" s="40">
        <v>300</v>
      </c>
      <c r="L2249" s="40">
        <v>1</v>
      </c>
    </row>
    <row r="2250" spans="2:12" hidden="1" outlineLevel="2" x14ac:dyDescent="0.25">
      <c r="B2250" s="8">
        <v>202675</v>
      </c>
      <c r="C2250" t="s">
        <v>1354</v>
      </c>
      <c r="D2250" s="281">
        <v>42297</v>
      </c>
      <c r="E2250" s="8">
        <v>649956</v>
      </c>
      <c r="F2250" s="13" t="s">
        <v>29</v>
      </c>
      <c r="G2250" s="284" t="s">
        <v>268</v>
      </c>
      <c r="H2250" s="40">
        <v>300</v>
      </c>
      <c r="I2250" s="40">
        <v>0</v>
      </c>
      <c r="J2250" s="40">
        <v>0</v>
      </c>
      <c r="K2250" s="40">
        <v>300</v>
      </c>
      <c r="L2250" s="40">
        <v>1</v>
      </c>
    </row>
    <row r="2251" spans="2:12" hidden="1" outlineLevel="2" x14ac:dyDescent="0.25">
      <c r="B2251" s="8">
        <v>202675</v>
      </c>
      <c r="C2251" t="s">
        <v>1354</v>
      </c>
      <c r="D2251" s="281">
        <v>42298</v>
      </c>
      <c r="E2251" s="8">
        <v>649956</v>
      </c>
      <c r="F2251" s="13" t="s">
        <v>29</v>
      </c>
      <c r="G2251" s="284" t="s">
        <v>268</v>
      </c>
      <c r="H2251" s="40">
        <v>300</v>
      </c>
      <c r="I2251" s="40">
        <v>0</v>
      </c>
      <c r="J2251" s="40">
        <v>0</v>
      </c>
      <c r="K2251" s="40">
        <v>300</v>
      </c>
      <c r="L2251" s="40">
        <v>1</v>
      </c>
    </row>
    <row r="2252" spans="2:12" hidden="1" outlineLevel="2" x14ac:dyDescent="0.25">
      <c r="B2252" s="8">
        <v>202675</v>
      </c>
      <c r="C2252" t="s">
        <v>1354</v>
      </c>
      <c r="D2252" s="281">
        <v>42303</v>
      </c>
      <c r="E2252" s="8">
        <v>649956</v>
      </c>
      <c r="F2252" s="13" t="s">
        <v>29</v>
      </c>
      <c r="G2252" s="284" t="s">
        <v>268</v>
      </c>
      <c r="H2252" s="40">
        <v>300</v>
      </c>
      <c r="I2252" s="40">
        <v>0</v>
      </c>
      <c r="J2252" s="40">
        <v>0</v>
      </c>
      <c r="K2252" s="40">
        <v>300</v>
      </c>
      <c r="L2252" s="40">
        <v>1</v>
      </c>
    </row>
    <row r="2253" spans="2:12" hidden="1" outlineLevel="2" x14ac:dyDescent="0.25">
      <c r="B2253" s="8">
        <v>202675</v>
      </c>
      <c r="C2253" t="s">
        <v>1354</v>
      </c>
      <c r="D2253" s="281">
        <v>42304</v>
      </c>
      <c r="E2253" s="8">
        <v>649956</v>
      </c>
      <c r="F2253" s="13" t="s">
        <v>29</v>
      </c>
      <c r="G2253" s="284" t="s">
        <v>268</v>
      </c>
      <c r="H2253" s="40">
        <v>300</v>
      </c>
      <c r="I2253" s="40">
        <v>0</v>
      </c>
      <c r="J2253" s="40">
        <v>0</v>
      </c>
      <c r="K2253" s="40">
        <v>300</v>
      </c>
      <c r="L2253" s="40">
        <v>1</v>
      </c>
    </row>
    <row r="2254" spans="2:12" hidden="1" outlineLevel="2" x14ac:dyDescent="0.25">
      <c r="B2254" s="8">
        <v>202675</v>
      </c>
      <c r="C2254" t="s">
        <v>1354</v>
      </c>
      <c r="D2254" s="281">
        <v>42307</v>
      </c>
      <c r="E2254" s="8">
        <v>649956</v>
      </c>
      <c r="F2254" s="13" t="s">
        <v>29</v>
      </c>
      <c r="G2254" s="284" t="s">
        <v>268</v>
      </c>
      <c r="H2254" s="40">
        <v>300</v>
      </c>
      <c r="I2254" s="40">
        <v>0</v>
      </c>
      <c r="J2254" s="40">
        <v>0</v>
      </c>
      <c r="K2254" s="40">
        <v>300</v>
      </c>
      <c r="L2254" s="40">
        <v>1</v>
      </c>
    </row>
    <row r="2255" spans="2:12" hidden="1" outlineLevel="2" x14ac:dyDescent="0.25">
      <c r="B2255" s="8">
        <v>202675</v>
      </c>
      <c r="C2255" t="s">
        <v>1354</v>
      </c>
      <c r="D2255" s="281">
        <v>42310</v>
      </c>
      <c r="E2255" s="8">
        <v>649956</v>
      </c>
      <c r="F2255" s="13" t="s">
        <v>29</v>
      </c>
      <c r="G2255" s="284" t="s">
        <v>268</v>
      </c>
      <c r="H2255" s="40">
        <v>300</v>
      </c>
      <c r="I2255" s="40">
        <v>0</v>
      </c>
      <c r="J2255" s="40">
        <v>0</v>
      </c>
      <c r="K2255" s="40">
        <v>300</v>
      </c>
      <c r="L2255" s="40">
        <v>1</v>
      </c>
    </row>
    <row r="2256" spans="2:12" hidden="1" outlineLevel="2" x14ac:dyDescent="0.25">
      <c r="B2256" s="8">
        <v>202675</v>
      </c>
      <c r="C2256" t="s">
        <v>1354</v>
      </c>
      <c r="D2256" s="281">
        <v>42313</v>
      </c>
      <c r="E2256" s="8">
        <v>649956</v>
      </c>
      <c r="F2256" s="13" t="s">
        <v>29</v>
      </c>
      <c r="G2256" s="284" t="s">
        <v>268</v>
      </c>
      <c r="H2256" s="40">
        <v>300</v>
      </c>
      <c r="I2256" s="40">
        <v>0</v>
      </c>
      <c r="J2256" s="40">
        <v>0</v>
      </c>
      <c r="K2256" s="40">
        <v>300</v>
      </c>
      <c r="L2256" s="40">
        <v>1</v>
      </c>
    </row>
    <row r="2257" spans="2:12" hidden="1" outlineLevel="2" x14ac:dyDescent="0.25">
      <c r="B2257" s="8">
        <v>202675</v>
      </c>
      <c r="C2257" t="s">
        <v>1354</v>
      </c>
      <c r="D2257" s="281">
        <v>42314</v>
      </c>
      <c r="E2257" s="8">
        <v>649956</v>
      </c>
      <c r="F2257" s="13" t="s">
        <v>29</v>
      </c>
      <c r="G2257" s="284" t="s">
        <v>268</v>
      </c>
      <c r="H2257" s="40">
        <v>300</v>
      </c>
      <c r="I2257" s="40">
        <v>0</v>
      </c>
      <c r="J2257" s="40">
        <v>0</v>
      </c>
      <c r="K2257" s="40">
        <v>300</v>
      </c>
      <c r="L2257" s="40">
        <v>1</v>
      </c>
    </row>
    <row r="2258" spans="2:12" s="279" customFormat="1" outlineLevel="1" collapsed="1" x14ac:dyDescent="0.25">
      <c r="B2258" s="280"/>
      <c r="D2258" s="285"/>
      <c r="E2258" s="280"/>
      <c r="F2258" s="319" t="s">
        <v>1505</v>
      </c>
      <c r="G2258" s="290" t="s">
        <v>268</v>
      </c>
      <c r="H2258" s="291">
        <f>SUBTOTAL(9,H2230:H2257)</f>
        <v>8939.84</v>
      </c>
      <c r="I2258" s="291">
        <f>SUBTOTAL(9,I2230:I2257)</f>
        <v>0</v>
      </c>
      <c r="J2258" s="291">
        <f>SUBTOTAL(9,J2230:J2257)</f>
        <v>-113</v>
      </c>
      <c r="K2258" s="291">
        <f>SUBTOTAL(9,K2230:K2257)</f>
        <v>8826.84</v>
      </c>
      <c r="L2258" s="291">
        <f>SUBTOTAL(9,L2230:L2257)</f>
        <v>28</v>
      </c>
    </row>
    <row r="2259" spans="2:12" hidden="1" outlineLevel="2" x14ac:dyDescent="0.25">
      <c r="B2259" s="8">
        <v>1615713</v>
      </c>
      <c r="C2259" t="s">
        <v>1431</v>
      </c>
      <c r="D2259" s="281">
        <v>42018</v>
      </c>
      <c r="E2259" s="8">
        <v>118917</v>
      </c>
      <c r="F2259" s="13" t="s">
        <v>238</v>
      </c>
      <c r="G2259" s="284" t="s">
        <v>261</v>
      </c>
      <c r="H2259" s="40">
        <v>168.04</v>
      </c>
      <c r="I2259" s="40">
        <v>0</v>
      </c>
      <c r="J2259" s="40">
        <v>-168.04</v>
      </c>
      <c r="K2259" s="40">
        <v>0</v>
      </c>
      <c r="L2259" s="40">
        <v>1</v>
      </c>
    </row>
    <row r="2260" spans="2:12" hidden="1" outlineLevel="2" x14ac:dyDescent="0.25">
      <c r="B2260" s="8">
        <v>1690858</v>
      </c>
      <c r="C2260" t="s">
        <v>1445</v>
      </c>
      <c r="D2260" s="281">
        <v>42046</v>
      </c>
      <c r="E2260" s="8">
        <v>859221</v>
      </c>
      <c r="F2260" s="13" t="s">
        <v>238</v>
      </c>
      <c r="G2260" s="284" t="s">
        <v>261</v>
      </c>
      <c r="H2260" s="40">
        <v>349.4</v>
      </c>
      <c r="I2260" s="40">
        <v>0</v>
      </c>
      <c r="J2260" s="40">
        <v>13.5</v>
      </c>
      <c r="K2260" s="40">
        <v>362.9</v>
      </c>
      <c r="L2260" s="40">
        <v>1</v>
      </c>
    </row>
    <row r="2261" spans="2:12" hidden="1" outlineLevel="2" x14ac:dyDescent="0.25">
      <c r="B2261" s="8">
        <v>1690858</v>
      </c>
      <c r="C2261" t="s">
        <v>1445</v>
      </c>
      <c r="D2261" s="281">
        <v>42047</v>
      </c>
      <c r="E2261" s="8">
        <v>859221</v>
      </c>
      <c r="F2261" s="13" t="s">
        <v>238</v>
      </c>
      <c r="G2261" s="284" t="s">
        <v>261</v>
      </c>
      <c r="H2261" s="40">
        <v>349.4</v>
      </c>
      <c r="I2261" s="40">
        <v>0</v>
      </c>
      <c r="J2261" s="40">
        <v>13.5</v>
      </c>
      <c r="K2261" s="40">
        <v>362.9</v>
      </c>
      <c r="L2261" s="40">
        <v>1</v>
      </c>
    </row>
    <row r="2262" spans="2:12" hidden="1" outlineLevel="2" x14ac:dyDescent="0.25">
      <c r="B2262" s="8">
        <v>1690858</v>
      </c>
      <c r="C2262" t="s">
        <v>1445</v>
      </c>
      <c r="D2262" s="281">
        <v>42048</v>
      </c>
      <c r="E2262" s="8">
        <v>859221</v>
      </c>
      <c r="F2262" s="13" t="s">
        <v>238</v>
      </c>
      <c r="G2262" s="284" t="s">
        <v>261</v>
      </c>
      <c r="H2262" s="40">
        <v>349.4</v>
      </c>
      <c r="I2262" s="40">
        <v>0</v>
      </c>
      <c r="J2262" s="40">
        <v>13.5</v>
      </c>
      <c r="K2262" s="40">
        <v>362.9</v>
      </c>
      <c r="L2262" s="40">
        <v>1</v>
      </c>
    </row>
    <row r="2263" spans="2:12" hidden="1" outlineLevel="2" x14ac:dyDescent="0.25">
      <c r="B2263" s="8">
        <v>1615713</v>
      </c>
      <c r="C2263" t="s">
        <v>1431</v>
      </c>
      <c r="D2263" s="281">
        <v>42053</v>
      </c>
      <c r="E2263" s="8">
        <v>118917</v>
      </c>
      <c r="F2263" s="13" t="s">
        <v>238</v>
      </c>
      <c r="G2263" s="284" t="s">
        <v>261</v>
      </c>
      <c r="H2263" s="40">
        <v>1416.85</v>
      </c>
      <c r="I2263" s="40">
        <v>0</v>
      </c>
      <c r="J2263" s="40">
        <v>-1416.85</v>
      </c>
      <c r="K2263" s="40">
        <v>0</v>
      </c>
      <c r="L2263" s="40">
        <v>1</v>
      </c>
    </row>
    <row r="2264" spans="2:12" hidden="1" outlineLevel="2" x14ac:dyDescent="0.25">
      <c r="B2264" s="8">
        <v>1690858</v>
      </c>
      <c r="C2264" t="s">
        <v>1445</v>
      </c>
      <c r="D2264" s="281">
        <v>42053</v>
      </c>
      <c r="E2264" s="8">
        <v>859221</v>
      </c>
      <c r="F2264" s="13" t="s">
        <v>238</v>
      </c>
      <c r="G2264" s="284" t="s">
        <v>261</v>
      </c>
      <c r="H2264" s="40">
        <v>349.4</v>
      </c>
      <c r="I2264" s="40">
        <v>0</v>
      </c>
      <c r="J2264" s="40">
        <v>13.5</v>
      </c>
      <c r="K2264" s="40">
        <v>362.9</v>
      </c>
      <c r="L2264" s="40">
        <v>1</v>
      </c>
    </row>
    <row r="2265" spans="2:12" hidden="1" outlineLevel="2" x14ac:dyDescent="0.25">
      <c r="B2265" s="8">
        <v>1690858</v>
      </c>
      <c r="C2265" t="s">
        <v>1445</v>
      </c>
      <c r="D2265" s="281">
        <v>42088</v>
      </c>
      <c r="E2265" s="8">
        <v>859221</v>
      </c>
      <c r="F2265" s="13" t="s">
        <v>238</v>
      </c>
      <c r="G2265" s="284" t="s">
        <v>261</v>
      </c>
      <c r="H2265" s="40">
        <v>349.4</v>
      </c>
      <c r="I2265" s="40">
        <v>0</v>
      </c>
      <c r="J2265" s="40">
        <v>-349.4</v>
      </c>
      <c r="K2265" s="40">
        <v>0</v>
      </c>
      <c r="L2265" s="40">
        <v>1</v>
      </c>
    </row>
    <row r="2266" spans="2:12" hidden="1" outlineLevel="2" x14ac:dyDescent="0.25">
      <c r="B2266" s="8">
        <v>1615713</v>
      </c>
      <c r="C2266" t="s">
        <v>1431</v>
      </c>
      <c r="D2266" s="281">
        <v>42187</v>
      </c>
      <c r="E2266" s="8">
        <v>118917</v>
      </c>
      <c r="F2266" s="13" t="s">
        <v>238</v>
      </c>
      <c r="G2266" s="284" t="s">
        <v>261</v>
      </c>
      <c r="H2266" s="40">
        <v>2290</v>
      </c>
      <c r="I2266" s="40">
        <v>0</v>
      </c>
      <c r="J2266" s="40">
        <v>-2290</v>
      </c>
      <c r="K2266" s="40">
        <v>0</v>
      </c>
      <c r="L2266" s="40">
        <v>1</v>
      </c>
    </row>
    <row r="2267" spans="2:12" hidden="1" outlineLevel="2" x14ac:dyDescent="0.25">
      <c r="B2267" s="8">
        <v>1025190</v>
      </c>
      <c r="C2267" t="s">
        <v>1382</v>
      </c>
      <c r="D2267" s="281">
        <v>42243</v>
      </c>
      <c r="E2267" s="8">
        <v>668173</v>
      </c>
      <c r="F2267" s="13" t="s">
        <v>238</v>
      </c>
      <c r="G2267" s="284" t="s">
        <v>261</v>
      </c>
      <c r="H2267" s="40">
        <v>415.12</v>
      </c>
      <c r="I2267" s="40">
        <v>0</v>
      </c>
      <c r="J2267" s="40">
        <v>-415.12</v>
      </c>
      <c r="K2267" s="40">
        <v>0</v>
      </c>
      <c r="L2267" s="40">
        <v>1</v>
      </c>
    </row>
    <row r="2268" spans="2:12" s="279" customFormat="1" outlineLevel="1" collapsed="1" x14ac:dyDescent="0.25">
      <c r="B2268" s="280"/>
      <c r="D2268" s="285"/>
      <c r="E2268" s="280"/>
      <c r="F2268" s="319" t="s">
        <v>1506</v>
      </c>
      <c r="G2268" s="290" t="s">
        <v>261</v>
      </c>
      <c r="H2268" s="291">
        <f>SUBTOTAL(9,H2259:H2267)</f>
        <v>6037.0099999999993</v>
      </c>
      <c r="I2268" s="291">
        <f>SUBTOTAL(9,I2259:I2267)</f>
        <v>0</v>
      </c>
      <c r="J2268" s="291">
        <f>SUBTOTAL(9,J2259:J2267)</f>
        <v>-4585.41</v>
      </c>
      <c r="K2268" s="291">
        <f>SUBTOTAL(9,K2259:K2267)</f>
        <v>1451.6</v>
      </c>
      <c r="L2268" s="291">
        <f>SUBTOTAL(9,L2259:L2267)</f>
        <v>9</v>
      </c>
    </row>
    <row r="2269" spans="2:12" hidden="1" outlineLevel="2" x14ac:dyDescent="0.25">
      <c r="B2269" s="8">
        <v>923766</v>
      </c>
      <c r="C2269" t="s">
        <v>1377</v>
      </c>
      <c r="D2269" s="281">
        <v>42009</v>
      </c>
      <c r="E2269" s="8">
        <v>917571</v>
      </c>
      <c r="F2269" s="13" t="s">
        <v>243</v>
      </c>
      <c r="G2269" s="284" t="s">
        <v>273</v>
      </c>
      <c r="H2269" s="40">
        <v>885</v>
      </c>
      <c r="I2269" s="40">
        <v>0</v>
      </c>
      <c r="J2269" s="40">
        <v>-353.62</v>
      </c>
      <c r="K2269" s="40">
        <v>531.38</v>
      </c>
      <c r="L2269" s="40">
        <v>1</v>
      </c>
    </row>
    <row r="2270" spans="2:12" hidden="1" outlineLevel="2" x14ac:dyDescent="0.25">
      <c r="B2270" s="8">
        <v>923766</v>
      </c>
      <c r="C2270" t="s">
        <v>1377</v>
      </c>
      <c r="D2270" s="281">
        <v>42011</v>
      </c>
      <c r="E2270" s="8">
        <v>917571</v>
      </c>
      <c r="F2270" s="13" t="s">
        <v>243</v>
      </c>
      <c r="G2270" s="284" t="s">
        <v>273</v>
      </c>
      <c r="H2270" s="40">
        <v>349.4</v>
      </c>
      <c r="I2270" s="40">
        <v>0</v>
      </c>
      <c r="J2270" s="40">
        <v>13.5</v>
      </c>
      <c r="K2270" s="40">
        <v>362.9</v>
      </c>
      <c r="L2270" s="40">
        <v>1</v>
      </c>
    </row>
    <row r="2271" spans="2:12" s="279" customFormat="1" outlineLevel="1" collapsed="1" x14ac:dyDescent="0.25">
      <c r="B2271" s="280"/>
      <c r="D2271" s="285"/>
      <c r="E2271" s="280"/>
      <c r="F2271" s="319" t="s">
        <v>1515</v>
      </c>
      <c r="G2271" s="290" t="s">
        <v>273</v>
      </c>
      <c r="H2271" s="291">
        <f>SUBTOTAL(9,H2269:H2270)</f>
        <v>1234.4000000000001</v>
      </c>
      <c r="I2271" s="291">
        <f>SUBTOTAL(9,I2269:I2270)</f>
        <v>0</v>
      </c>
      <c r="J2271" s="291">
        <f>SUBTOTAL(9,J2269:J2270)</f>
        <v>-340.12</v>
      </c>
      <c r="K2271" s="291">
        <f>SUBTOTAL(9,K2269:K2270)</f>
        <v>894.28</v>
      </c>
      <c r="L2271" s="291">
        <f>SUBTOTAL(9,L2269:L2270)</f>
        <v>2</v>
      </c>
    </row>
    <row r="2272" spans="2:12" hidden="1" outlineLevel="2" x14ac:dyDescent="0.25">
      <c r="B2272" s="8">
        <v>1696765</v>
      </c>
      <c r="C2272" t="s">
        <v>1449</v>
      </c>
      <c r="D2272" s="281">
        <v>42233</v>
      </c>
      <c r="E2272" s="8">
        <v>128693</v>
      </c>
      <c r="F2272" s="13" t="s">
        <v>248</v>
      </c>
      <c r="G2272" s="284" t="s">
        <v>283</v>
      </c>
      <c r="H2272" s="40">
        <v>131.21</v>
      </c>
      <c r="I2272" s="40">
        <v>0</v>
      </c>
      <c r="J2272" s="40">
        <v>-120.29</v>
      </c>
      <c r="K2272" s="40">
        <v>0</v>
      </c>
      <c r="L2272" s="40">
        <v>1</v>
      </c>
    </row>
    <row r="2273" spans="2:12" s="279" customFormat="1" outlineLevel="1" collapsed="1" x14ac:dyDescent="0.25">
      <c r="B2273" s="280"/>
      <c r="D2273" s="285"/>
      <c r="E2273" s="280"/>
      <c r="F2273" s="319" t="s">
        <v>1507</v>
      </c>
      <c r="G2273" s="290" t="s">
        <v>283</v>
      </c>
      <c r="H2273" s="291">
        <f>SUBTOTAL(9,H2272:H2272)</f>
        <v>131.21</v>
      </c>
      <c r="I2273" s="291">
        <f>SUBTOTAL(9,I2272:I2272)</f>
        <v>0</v>
      </c>
      <c r="J2273" s="291">
        <f>SUBTOTAL(9,J2272:J2272)</f>
        <v>-120.29</v>
      </c>
      <c r="K2273" s="291">
        <f>SUBTOTAL(9,K2272:K2272)</f>
        <v>0</v>
      </c>
      <c r="L2273" s="291">
        <f>SUBTOTAL(9,L2272:L2272)</f>
        <v>1</v>
      </c>
    </row>
    <row r="2274" spans="2:12" hidden="1" outlineLevel="2" x14ac:dyDescent="0.25">
      <c r="B2274" s="8">
        <v>929956</v>
      </c>
      <c r="C2274" t="s">
        <v>1378</v>
      </c>
      <c r="D2274" s="281">
        <v>42006</v>
      </c>
      <c r="E2274" s="8">
        <v>361441</v>
      </c>
      <c r="F2274" s="13" t="s">
        <v>38</v>
      </c>
      <c r="G2274" s="284" t="s">
        <v>260</v>
      </c>
      <c r="H2274" s="40">
        <v>442</v>
      </c>
      <c r="I2274" s="40">
        <v>0</v>
      </c>
      <c r="J2274" s="40">
        <v>-442</v>
      </c>
      <c r="K2274" s="40">
        <v>0</v>
      </c>
      <c r="L2274" s="40">
        <v>1</v>
      </c>
    </row>
    <row r="2275" spans="2:12" hidden="1" outlineLevel="2" x14ac:dyDescent="0.25">
      <c r="B2275" s="8">
        <v>1086067</v>
      </c>
      <c r="C2275" t="s">
        <v>1385</v>
      </c>
      <c r="D2275" s="281">
        <v>42011</v>
      </c>
      <c r="E2275" s="8">
        <v>943161</v>
      </c>
      <c r="F2275" s="13" t="s">
        <v>38</v>
      </c>
      <c r="G2275" s="284" t="s">
        <v>260</v>
      </c>
      <c r="H2275" s="40">
        <v>442</v>
      </c>
      <c r="I2275" s="40">
        <v>0</v>
      </c>
      <c r="J2275" s="40">
        <v>-217.26</v>
      </c>
      <c r="K2275" s="40">
        <v>224.74</v>
      </c>
      <c r="L2275" s="40">
        <v>1</v>
      </c>
    </row>
    <row r="2276" spans="2:12" hidden="1" outlineLevel="2" x14ac:dyDescent="0.25">
      <c r="B2276" s="8">
        <v>1401989</v>
      </c>
      <c r="C2276" t="s">
        <v>1411</v>
      </c>
      <c r="D2276" s="281">
        <v>42018</v>
      </c>
      <c r="E2276" s="8">
        <v>946904</v>
      </c>
      <c r="F2276" s="13" t="s">
        <v>38</v>
      </c>
      <c r="G2276" s="284" t="s">
        <v>260</v>
      </c>
      <c r="H2276" s="40">
        <v>2602</v>
      </c>
      <c r="I2276" s="40">
        <v>0</v>
      </c>
      <c r="J2276" s="40">
        <v>-2005.35</v>
      </c>
      <c r="K2276" s="40">
        <v>596.65</v>
      </c>
      <c r="L2276" s="40">
        <v>1</v>
      </c>
    </row>
    <row r="2277" spans="2:12" hidden="1" outlineLevel="2" x14ac:dyDescent="0.25">
      <c r="B2277" s="8">
        <v>1232942</v>
      </c>
      <c r="C2277" t="s">
        <v>1397</v>
      </c>
      <c r="D2277" s="281">
        <v>42046</v>
      </c>
      <c r="E2277" s="8">
        <v>809359</v>
      </c>
      <c r="F2277" s="13" t="s">
        <v>38</v>
      </c>
      <c r="G2277" s="284" t="s">
        <v>260</v>
      </c>
      <c r="H2277" s="40">
        <v>1999.43</v>
      </c>
      <c r="I2277" s="40">
        <v>0</v>
      </c>
      <c r="J2277" s="40">
        <v>-1635.49</v>
      </c>
      <c r="K2277" s="40">
        <v>363.94</v>
      </c>
      <c r="L2277" s="40">
        <v>1</v>
      </c>
    </row>
    <row r="2278" spans="2:12" hidden="1" outlineLevel="2" x14ac:dyDescent="0.25">
      <c r="B2278" s="8">
        <v>1232942</v>
      </c>
      <c r="C2278" t="s">
        <v>1397</v>
      </c>
      <c r="D2278" s="281">
        <v>42047</v>
      </c>
      <c r="E2278" s="8">
        <v>809359</v>
      </c>
      <c r="F2278" s="13" t="s">
        <v>38</v>
      </c>
      <c r="G2278" s="284" t="s">
        <v>260</v>
      </c>
      <c r="H2278" s="40">
        <v>792.4</v>
      </c>
      <c r="I2278" s="40">
        <v>0</v>
      </c>
      <c r="J2278" s="40">
        <v>-433.65</v>
      </c>
      <c r="K2278" s="40">
        <v>358.75</v>
      </c>
      <c r="L2278" s="40">
        <v>1</v>
      </c>
    </row>
    <row r="2279" spans="2:12" hidden="1" outlineLevel="2" x14ac:dyDescent="0.25">
      <c r="B2279" s="8">
        <v>1232942</v>
      </c>
      <c r="C2279" t="s">
        <v>1397</v>
      </c>
      <c r="D2279" s="281">
        <v>42048</v>
      </c>
      <c r="E2279" s="8">
        <v>809359</v>
      </c>
      <c r="F2279" s="13" t="s">
        <v>38</v>
      </c>
      <c r="G2279" s="284" t="s">
        <v>260</v>
      </c>
      <c r="H2279" s="40">
        <v>349.4</v>
      </c>
      <c r="I2279" s="40">
        <v>0</v>
      </c>
      <c r="J2279" s="40">
        <v>-124.66</v>
      </c>
      <c r="K2279" s="40">
        <v>224.74</v>
      </c>
      <c r="L2279" s="40">
        <v>1</v>
      </c>
    </row>
    <row r="2280" spans="2:12" hidden="1" outlineLevel="2" x14ac:dyDescent="0.25">
      <c r="B2280" s="8">
        <v>737564</v>
      </c>
      <c r="C2280" t="s">
        <v>1367</v>
      </c>
      <c r="D2280" s="281">
        <v>42060</v>
      </c>
      <c r="E2280" s="8">
        <v>815811</v>
      </c>
      <c r="F2280" s="13" t="s">
        <v>38</v>
      </c>
      <c r="G2280" s="284" t="s">
        <v>260</v>
      </c>
      <c r="H2280" s="40">
        <v>92.6</v>
      </c>
      <c r="I2280" s="40">
        <v>0</v>
      </c>
      <c r="J2280" s="40">
        <v>-14.81</v>
      </c>
      <c r="K2280" s="40">
        <v>77.790000000000006</v>
      </c>
      <c r="L2280" s="40">
        <v>1</v>
      </c>
    </row>
    <row r="2281" spans="2:12" hidden="1" outlineLevel="2" x14ac:dyDescent="0.25">
      <c r="B2281" s="8">
        <v>1024554</v>
      </c>
      <c r="C2281" t="s">
        <v>1381</v>
      </c>
      <c r="D2281" s="281">
        <v>42060</v>
      </c>
      <c r="E2281" s="8">
        <v>824506</v>
      </c>
      <c r="F2281" s="13" t="s">
        <v>38</v>
      </c>
      <c r="G2281" s="284" t="s">
        <v>260</v>
      </c>
      <c r="H2281" s="40">
        <v>583.20000000000005</v>
      </c>
      <c r="I2281" s="40">
        <v>0</v>
      </c>
      <c r="J2281" s="40">
        <v>-583.20000000000005</v>
      </c>
      <c r="K2281" s="40">
        <v>0</v>
      </c>
      <c r="L2281" s="40">
        <v>1</v>
      </c>
    </row>
    <row r="2282" spans="2:12" hidden="1" outlineLevel="2" x14ac:dyDescent="0.25">
      <c r="B2282" s="8">
        <v>103297</v>
      </c>
      <c r="C2282" t="s">
        <v>1349</v>
      </c>
      <c r="D2282" s="281">
        <v>42080</v>
      </c>
      <c r="E2282" s="8">
        <v>821768</v>
      </c>
      <c r="F2282" s="13" t="s">
        <v>38</v>
      </c>
      <c r="G2282" s="284" t="s">
        <v>260</v>
      </c>
      <c r="H2282" s="40">
        <v>5111.3999999999996</v>
      </c>
      <c r="I2282" s="40">
        <v>0</v>
      </c>
      <c r="J2282" s="40">
        <v>0</v>
      </c>
      <c r="K2282" s="40">
        <v>5111.3999999999996</v>
      </c>
      <c r="L2282" s="40">
        <v>1</v>
      </c>
    </row>
    <row r="2283" spans="2:12" hidden="1" outlineLevel="2" x14ac:dyDescent="0.25">
      <c r="B2283" s="8">
        <v>103297</v>
      </c>
      <c r="C2283" t="s">
        <v>1349</v>
      </c>
      <c r="D2283" s="281">
        <v>42087</v>
      </c>
      <c r="E2283" s="8">
        <v>821768</v>
      </c>
      <c r="F2283" s="13" t="s">
        <v>38</v>
      </c>
      <c r="G2283" s="284" t="s">
        <v>260</v>
      </c>
      <c r="H2283" s="40">
        <v>2602</v>
      </c>
      <c r="I2283" s="40">
        <v>0</v>
      </c>
      <c r="J2283" s="40">
        <v>-2602</v>
      </c>
      <c r="K2283" s="40">
        <v>0</v>
      </c>
      <c r="L2283" s="40">
        <v>1</v>
      </c>
    </row>
    <row r="2284" spans="2:12" hidden="1" outlineLevel="2" x14ac:dyDescent="0.25">
      <c r="B2284" s="8">
        <v>1375102</v>
      </c>
      <c r="C2284" t="s">
        <v>1409</v>
      </c>
      <c r="D2284" s="281">
        <v>42110</v>
      </c>
      <c r="E2284" s="8">
        <v>688257</v>
      </c>
      <c r="F2284" s="13" t="s">
        <v>38</v>
      </c>
      <c r="G2284" s="284" t="s">
        <v>260</v>
      </c>
      <c r="H2284" s="40">
        <v>366.4</v>
      </c>
      <c r="I2284" s="40">
        <v>0</v>
      </c>
      <c r="J2284" s="40">
        <v>-328.9</v>
      </c>
      <c r="K2284" s="40">
        <v>37.5</v>
      </c>
      <c r="L2284" s="40">
        <v>1</v>
      </c>
    </row>
    <row r="2285" spans="2:12" hidden="1" outlineLevel="2" x14ac:dyDescent="0.25">
      <c r="B2285" s="8">
        <v>1483521</v>
      </c>
      <c r="C2285" t="s">
        <v>863</v>
      </c>
      <c r="D2285" s="281">
        <v>42235</v>
      </c>
      <c r="E2285" s="8">
        <v>221168</v>
      </c>
      <c r="F2285" s="13" t="s">
        <v>38</v>
      </c>
      <c r="G2285" s="284" t="s">
        <v>260</v>
      </c>
      <c r="H2285" s="40">
        <v>89.42</v>
      </c>
      <c r="I2285" s="40">
        <v>0</v>
      </c>
      <c r="J2285" s="40">
        <v>-81.37</v>
      </c>
      <c r="K2285" s="40">
        <v>0</v>
      </c>
      <c r="L2285" s="40">
        <v>1</v>
      </c>
    </row>
    <row r="2286" spans="2:12" hidden="1" outlineLevel="2" x14ac:dyDescent="0.25">
      <c r="B2286" s="8">
        <v>929956</v>
      </c>
      <c r="C2286" t="s">
        <v>1378</v>
      </c>
      <c r="D2286" s="281">
        <v>42277</v>
      </c>
      <c r="E2286" s="8">
        <v>361441</v>
      </c>
      <c r="F2286" s="13" t="s">
        <v>38</v>
      </c>
      <c r="G2286" s="284" t="s">
        <v>260</v>
      </c>
      <c r="H2286" s="40">
        <v>339.87</v>
      </c>
      <c r="I2286" s="40">
        <v>0</v>
      </c>
      <c r="J2286" s="40">
        <v>-270.48</v>
      </c>
      <c r="K2286" s="40">
        <v>69.39</v>
      </c>
      <c r="L2286" s="40">
        <v>1</v>
      </c>
    </row>
    <row r="2287" spans="2:12" hidden="1" outlineLevel="2" x14ac:dyDescent="0.25">
      <c r="B2287" s="8">
        <v>1279893</v>
      </c>
      <c r="C2287" t="s">
        <v>1401</v>
      </c>
      <c r="D2287" s="281">
        <v>42313</v>
      </c>
      <c r="E2287" s="8">
        <v>575196</v>
      </c>
      <c r="F2287" s="13" t="s">
        <v>38</v>
      </c>
      <c r="G2287" s="284" t="s">
        <v>260</v>
      </c>
      <c r="H2287" s="40">
        <v>583.20000000000005</v>
      </c>
      <c r="I2287" s="40">
        <v>0</v>
      </c>
      <c r="J2287" s="40">
        <v>-93.31</v>
      </c>
      <c r="K2287" s="40">
        <v>489.89</v>
      </c>
      <c r="L2287" s="40">
        <v>1</v>
      </c>
    </row>
    <row r="2288" spans="2:12" hidden="1" outlineLevel="2" x14ac:dyDescent="0.25">
      <c r="B2288" s="8">
        <v>364251</v>
      </c>
      <c r="C2288" t="s">
        <v>1360</v>
      </c>
      <c r="D2288" s="281">
        <v>42340</v>
      </c>
      <c r="E2288" s="8">
        <v>584232</v>
      </c>
      <c r="F2288" s="13" t="s">
        <v>38</v>
      </c>
      <c r="G2288" s="284" t="s">
        <v>260</v>
      </c>
      <c r="H2288" s="40">
        <v>300</v>
      </c>
      <c r="I2288" s="40">
        <v>0</v>
      </c>
      <c r="J2288" s="40">
        <v>-74.13</v>
      </c>
      <c r="K2288" s="40">
        <v>225.87</v>
      </c>
      <c r="L2288" s="40">
        <v>1</v>
      </c>
    </row>
    <row r="2289" spans="2:12" hidden="1" outlineLevel="2" x14ac:dyDescent="0.25">
      <c r="B2289" s="8">
        <v>364251</v>
      </c>
      <c r="C2289" t="s">
        <v>1360</v>
      </c>
      <c r="D2289" s="281">
        <v>42347</v>
      </c>
      <c r="E2289" s="8">
        <v>584232</v>
      </c>
      <c r="F2289" s="13" t="s">
        <v>38</v>
      </c>
      <c r="G2289" s="284" t="s">
        <v>260</v>
      </c>
      <c r="H2289" s="40">
        <v>300</v>
      </c>
      <c r="I2289" s="40">
        <v>0</v>
      </c>
      <c r="J2289" s="40">
        <v>-74.13</v>
      </c>
      <c r="K2289" s="40">
        <v>225.87</v>
      </c>
      <c r="L2289" s="40">
        <v>1</v>
      </c>
    </row>
    <row r="2290" spans="2:12" hidden="1" outlineLevel="2" x14ac:dyDescent="0.25">
      <c r="B2290" s="8">
        <v>1476469</v>
      </c>
      <c r="C2290" t="s">
        <v>1419</v>
      </c>
      <c r="D2290" s="281">
        <v>42353</v>
      </c>
      <c r="E2290" s="8">
        <v>124567</v>
      </c>
      <c r="F2290" s="13" t="s">
        <v>38</v>
      </c>
      <c r="G2290" s="284" t="s">
        <v>260</v>
      </c>
      <c r="H2290" s="40">
        <v>403.74</v>
      </c>
      <c r="I2290" s="40">
        <v>0</v>
      </c>
      <c r="J2290" s="40">
        <v>-44.27</v>
      </c>
      <c r="K2290" s="40">
        <v>359.47</v>
      </c>
      <c r="L2290" s="40">
        <v>1</v>
      </c>
    </row>
    <row r="2291" spans="2:12" hidden="1" outlineLevel="2" x14ac:dyDescent="0.25">
      <c r="B2291" s="8">
        <v>364251</v>
      </c>
      <c r="C2291" t="s">
        <v>1360</v>
      </c>
      <c r="D2291" s="281">
        <v>42366</v>
      </c>
      <c r="E2291" s="8">
        <v>584232</v>
      </c>
      <c r="F2291" s="13" t="s">
        <v>38</v>
      </c>
      <c r="G2291" s="284" t="s">
        <v>260</v>
      </c>
      <c r="H2291" s="40">
        <v>300</v>
      </c>
      <c r="I2291" s="40">
        <v>0</v>
      </c>
      <c r="J2291" s="40">
        <v>-48</v>
      </c>
      <c r="K2291" s="40">
        <v>252</v>
      </c>
      <c r="L2291" s="40">
        <v>1</v>
      </c>
    </row>
    <row r="2292" spans="2:12" s="279" customFormat="1" outlineLevel="1" collapsed="1" x14ac:dyDescent="0.25">
      <c r="B2292" s="280"/>
      <c r="D2292" s="285"/>
      <c r="E2292" s="280"/>
      <c r="F2292" s="319" t="s">
        <v>1508</v>
      </c>
      <c r="G2292" s="290" t="s">
        <v>260</v>
      </c>
      <c r="H2292" s="291">
        <f>SUBTOTAL(9,H2274:H2291)</f>
        <v>17699.060000000001</v>
      </c>
      <c r="I2292" s="291">
        <f>SUBTOTAL(9,I2274:I2291)</f>
        <v>0</v>
      </c>
      <c r="J2292" s="291">
        <f>SUBTOTAL(9,J2274:J2291)</f>
        <v>-9073.0099999999984</v>
      </c>
      <c r="K2292" s="291">
        <f>SUBTOTAL(9,K2274:K2291)</f>
        <v>8618</v>
      </c>
      <c r="L2292" s="291">
        <f>SUBTOTAL(9,L2274:L2291)</f>
        <v>18</v>
      </c>
    </row>
    <row r="2293" spans="2:12" hidden="1" outlineLevel="2" x14ac:dyDescent="0.25">
      <c r="B2293" s="8">
        <v>1533498</v>
      </c>
      <c r="C2293" t="s">
        <v>1423</v>
      </c>
      <c r="D2293" s="281">
        <v>42025</v>
      </c>
      <c r="E2293" s="8">
        <v>494577</v>
      </c>
      <c r="F2293" s="13" t="s">
        <v>19</v>
      </c>
      <c r="G2293" s="284" t="s">
        <v>262</v>
      </c>
      <c r="H2293" s="40">
        <v>131.21</v>
      </c>
      <c r="I2293" s="40">
        <v>0</v>
      </c>
      <c r="J2293" s="40">
        <v>-131.21</v>
      </c>
      <c r="K2293" s="40">
        <v>0</v>
      </c>
      <c r="L2293" s="40">
        <v>1</v>
      </c>
    </row>
    <row r="2294" spans="2:12" hidden="1" outlineLevel="2" x14ac:dyDescent="0.25">
      <c r="B2294" s="8">
        <v>1725490</v>
      </c>
      <c r="C2294" t="s">
        <v>1458</v>
      </c>
      <c r="D2294" s="281">
        <v>42059</v>
      </c>
      <c r="E2294" s="8">
        <v>793028</v>
      </c>
      <c r="F2294" s="13" t="s">
        <v>19</v>
      </c>
      <c r="G2294" s="284" t="s">
        <v>262</v>
      </c>
      <c r="H2294" s="40">
        <v>1793.23</v>
      </c>
      <c r="I2294" s="40">
        <v>0</v>
      </c>
      <c r="J2294" s="40">
        <v>-1793.23</v>
      </c>
      <c r="K2294" s="40">
        <v>0</v>
      </c>
      <c r="L2294" s="40">
        <v>1</v>
      </c>
    </row>
    <row r="2295" spans="2:12" hidden="1" outlineLevel="2" x14ac:dyDescent="0.25">
      <c r="B2295" s="8">
        <v>1637872</v>
      </c>
      <c r="C2295" t="s">
        <v>1433</v>
      </c>
      <c r="D2295" s="281">
        <v>42094</v>
      </c>
      <c r="E2295" s="8">
        <v>792940</v>
      </c>
      <c r="F2295" s="13" t="s">
        <v>19</v>
      </c>
      <c r="G2295" s="284" t="s">
        <v>262</v>
      </c>
      <c r="H2295" s="40">
        <v>300</v>
      </c>
      <c r="I2295" s="40">
        <v>0</v>
      </c>
      <c r="J2295" s="40">
        <v>-300</v>
      </c>
      <c r="K2295" s="40">
        <v>0</v>
      </c>
      <c r="L2295" s="40">
        <v>1</v>
      </c>
    </row>
    <row r="2296" spans="2:12" hidden="1" outlineLevel="2" x14ac:dyDescent="0.25">
      <c r="B2296" s="8">
        <v>1637872</v>
      </c>
      <c r="C2296" t="s">
        <v>1433</v>
      </c>
      <c r="D2296" s="281">
        <v>42095</v>
      </c>
      <c r="E2296" s="8">
        <v>792940</v>
      </c>
      <c r="F2296" s="13" t="s">
        <v>19</v>
      </c>
      <c r="G2296" s="284" t="s">
        <v>262</v>
      </c>
      <c r="H2296" s="40">
        <v>300</v>
      </c>
      <c r="I2296" s="40">
        <v>0</v>
      </c>
      <c r="J2296" s="40">
        <v>-300</v>
      </c>
      <c r="K2296" s="40">
        <v>0</v>
      </c>
      <c r="L2296" s="40">
        <v>1</v>
      </c>
    </row>
    <row r="2297" spans="2:12" hidden="1" outlineLevel="2" x14ac:dyDescent="0.25">
      <c r="B2297" s="8">
        <v>1728114</v>
      </c>
      <c r="C2297" t="s">
        <v>1460</v>
      </c>
      <c r="D2297" s="281">
        <v>42096</v>
      </c>
      <c r="E2297" s="8">
        <v>773137</v>
      </c>
      <c r="F2297" s="13" t="s">
        <v>19</v>
      </c>
      <c r="G2297" s="284" t="s">
        <v>262</v>
      </c>
      <c r="H2297" s="40">
        <v>1332.4</v>
      </c>
      <c r="I2297" s="40">
        <v>0</v>
      </c>
      <c r="J2297" s="40">
        <v>128.31</v>
      </c>
      <c r="K2297" s="40">
        <v>1460.71</v>
      </c>
      <c r="L2297" s="40">
        <v>1</v>
      </c>
    </row>
    <row r="2298" spans="2:12" hidden="1" outlineLevel="2" x14ac:dyDescent="0.25">
      <c r="B2298" s="8">
        <v>1637872</v>
      </c>
      <c r="C2298" t="s">
        <v>1433</v>
      </c>
      <c r="D2298" s="281">
        <v>42097</v>
      </c>
      <c r="E2298" s="8">
        <v>792940</v>
      </c>
      <c r="F2298" s="13" t="s">
        <v>19</v>
      </c>
      <c r="G2298" s="284" t="s">
        <v>262</v>
      </c>
      <c r="H2298" s="40">
        <v>300</v>
      </c>
      <c r="I2298" s="40">
        <v>0</v>
      </c>
      <c r="J2298" s="40">
        <v>-300</v>
      </c>
      <c r="K2298" s="40">
        <v>0</v>
      </c>
      <c r="L2298" s="40">
        <v>1</v>
      </c>
    </row>
    <row r="2299" spans="2:12" hidden="1" outlineLevel="2" x14ac:dyDescent="0.25">
      <c r="B2299" s="8">
        <v>1728114</v>
      </c>
      <c r="C2299" t="s">
        <v>1460</v>
      </c>
      <c r="D2299" s="281">
        <v>42110</v>
      </c>
      <c r="E2299" s="8">
        <v>773137</v>
      </c>
      <c r="F2299" s="13" t="s">
        <v>19</v>
      </c>
      <c r="G2299" s="284" t="s">
        <v>262</v>
      </c>
      <c r="H2299" s="40">
        <v>636.20000000000005</v>
      </c>
      <c r="I2299" s="40">
        <v>0</v>
      </c>
      <c r="J2299" s="40">
        <v>61.27</v>
      </c>
      <c r="K2299" s="40">
        <v>697.47</v>
      </c>
      <c r="L2299" s="40">
        <v>1</v>
      </c>
    </row>
    <row r="2300" spans="2:12" hidden="1" outlineLevel="2" x14ac:dyDescent="0.25">
      <c r="B2300" s="8">
        <v>1728114</v>
      </c>
      <c r="C2300" t="s">
        <v>1460</v>
      </c>
      <c r="D2300" s="281">
        <v>42114</v>
      </c>
      <c r="E2300" s="8">
        <v>773137</v>
      </c>
      <c r="F2300" s="13" t="s">
        <v>19</v>
      </c>
      <c r="G2300" s="284" t="s">
        <v>262</v>
      </c>
      <c r="H2300" s="40">
        <v>1965</v>
      </c>
      <c r="I2300" s="40">
        <v>0</v>
      </c>
      <c r="J2300" s="40">
        <v>189.23</v>
      </c>
      <c r="K2300" s="40">
        <v>2154.23</v>
      </c>
      <c r="L2300" s="40">
        <v>1</v>
      </c>
    </row>
    <row r="2301" spans="2:12" hidden="1" outlineLevel="2" x14ac:dyDescent="0.25">
      <c r="B2301" s="8">
        <v>1728114</v>
      </c>
      <c r="C2301" t="s">
        <v>1460</v>
      </c>
      <c r="D2301" s="281">
        <v>42115</v>
      </c>
      <c r="E2301" s="8">
        <v>773137</v>
      </c>
      <c r="F2301" s="13" t="s">
        <v>19</v>
      </c>
      <c r="G2301" s="284" t="s">
        <v>262</v>
      </c>
      <c r="H2301" s="40">
        <v>1522</v>
      </c>
      <c r="I2301" s="40">
        <v>0</v>
      </c>
      <c r="J2301" s="40">
        <v>146.57</v>
      </c>
      <c r="K2301" s="40">
        <v>1668.57</v>
      </c>
      <c r="L2301" s="40">
        <v>1</v>
      </c>
    </row>
    <row r="2302" spans="2:12" hidden="1" outlineLevel="2" x14ac:dyDescent="0.25">
      <c r="B2302" s="8">
        <v>1728114</v>
      </c>
      <c r="C2302" t="s">
        <v>1460</v>
      </c>
      <c r="D2302" s="281">
        <v>42118</v>
      </c>
      <c r="E2302" s="8">
        <v>773137</v>
      </c>
      <c r="F2302" s="13" t="s">
        <v>19</v>
      </c>
      <c r="G2302" s="284" t="s">
        <v>262</v>
      </c>
      <c r="H2302" s="40">
        <v>1522</v>
      </c>
      <c r="I2302" s="40">
        <v>0</v>
      </c>
      <c r="J2302" s="40">
        <v>146.57</v>
      </c>
      <c r="K2302" s="40">
        <v>1668.57</v>
      </c>
      <c r="L2302" s="40">
        <v>1</v>
      </c>
    </row>
    <row r="2303" spans="2:12" hidden="1" outlineLevel="2" x14ac:dyDescent="0.25">
      <c r="B2303" s="8">
        <v>1728114</v>
      </c>
      <c r="C2303" t="s">
        <v>1460</v>
      </c>
      <c r="D2303" s="281">
        <v>42123</v>
      </c>
      <c r="E2303" s="8">
        <v>773137</v>
      </c>
      <c r="F2303" s="13" t="s">
        <v>19</v>
      </c>
      <c r="G2303" s="284" t="s">
        <v>262</v>
      </c>
      <c r="H2303" s="40">
        <v>2057.6</v>
      </c>
      <c r="I2303" s="40">
        <v>0</v>
      </c>
      <c r="J2303" s="40">
        <v>198.15</v>
      </c>
      <c r="K2303" s="40">
        <v>2255.75</v>
      </c>
      <c r="L2303" s="40">
        <v>1</v>
      </c>
    </row>
    <row r="2304" spans="2:12" hidden="1" outlineLevel="2" x14ac:dyDescent="0.25">
      <c r="B2304" s="8">
        <v>1728114</v>
      </c>
      <c r="C2304" t="s">
        <v>1460</v>
      </c>
      <c r="D2304" s="281">
        <v>42125</v>
      </c>
      <c r="E2304" s="8">
        <v>773137</v>
      </c>
      <c r="F2304" s="13" t="s">
        <v>19</v>
      </c>
      <c r="G2304" s="284" t="s">
        <v>262</v>
      </c>
      <c r="H2304" s="40">
        <v>1522</v>
      </c>
      <c r="I2304" s="40">
        <v>0</v>
      </c>
      <c r="J2304" s="40">
        <v>146.57</v>
      </c>
      <c r="K2304" s="40">
        <v>1668.57</v>
      </c>
      <c r="L2304" s="40">
        <v>1</v>
      </c>
    </row>
    <row r="2305" spans="2:12" hidden="1" outlineLevel="2" x14ac:dyDescent="0.25">
      <c r="B2305" s="8">
        <v>1728114</v>
      </c>
      <c r="C2305" t="s">
        <v>1460</v>
      </c>
      <c r="D2305" s="281">
        <v>42131</v>
      </c>
      <c r="E2305" s="8">
        <v>773137</v>
      </c>
      <c r="F2305" s="13" t="s">
        <v>19</v>
      </c>
      <c r="G2305" s="284" t="s">
        <v>262</v>
      </c>
      <c r="H2305" s="40">
        <v>1522</v>
      </c>
      <c r="I2305" s="40">
        <v>0</v>
      </c>
      <c r="J2305" s="40">
        <v>146.57</v>
      </c>
      <c r="K2305" s="40">
        <v>1668.57</v>
      </c>
      <c r="L2305" s="40">
        <v>1</v>
      </c>
    </row>
    <row r="2306" spans="2:12" hidden="1" outlineLevel="2" x14ac:dyDescent="0.25">
      <c r="B2306" s="8">
        <v>1728114</v>
      </c>
      <c r="C2306" t="s">
        <v>1460</v>
      </c>
      <c r="D2306" s="281">
        <v>42132</v>
      </c>
      <c r="E2306" s="8">
        <v>773137</v>
      </c>
      <c r="F2306" s="13" t="s">
        <v>19</v>
      </c>
      <c r="G2306" s="284" t="s">
        <v>262</v>
      </c>
      <c r="H2306" s="40">
        <v>1522</v>
      </c>
      <c r="I2306" s="40">
        <v>0</v>
      </c>
      <c r="J2306" s="40">
        <v>146.57</v>
      </c>
      <c r="K2306" s="40">
        <v>1668.57</v>
      </c>
      <c r="L2306" s="40">
        <v>1</v>
      </c>
    </row>
    <row r="2307" spans="2:12" hidden="1" outlineLevel="2" x14ac:dyDescent="0.25">
      <c r="B2307" s="8">
        <v>1728114</v>
      </c>
      <c r="C2307" t="s">
        <v>1460</v>
      </c>
      <c r="D2307" s="281">
        <v>42135</v>
      </c>
      <c r="E2307" s="8">
        <v>773137</v>
      </c>
      <c r="F2307" s="13" t="s">
        <v>19</v>
      </c>
      <c r="G2307" s="284" t="s">
        <v>262</v>
      </c>
      <c r="H2307" s="40">
        <v>1614.6</v>
      </c>
      <c r="I2307" s="40">
        <v>0</v>
      </c>
      <c r="J2307" s="40">
        <v>155.49</v>
      </c>
      <c r="K2307" s="40">
        <v>1770.09</v>
      </c>
      <c r="L2307" s="40">
        <v>1</v>
      </c>
    </row>
    <row r="2308" spans="2:12" hidden="1" outlineLevel="2" x14ac:dyDescent="0.25">
      <c r="B2308" s="8">
        <v>1728114</v>
      </c>
      <c r="C2308" t="s">
        <v>1460</v>
      </c>
      <c r="D2308" s="281">
        <v>42136</v>
      </c>
      <c r="E2308" s="8">
        <v>773137</v>
      </c>
      <c r="F2308" s="13" t="s">
        <v>19</v>
      </c>
      <c r="G2308" s="284" t="s">
        <v>262</v>
      </c>
      <c r="H2308" s="40">
        <v>1965</v>
      </c>
      <c r="I2308" s="40">
        <v>0</v>
      </c>
      <c r="J2308" s="40">
        <v>189.23</v>
      </c>
      <c r="K2308" s="40">
        <v>2154.23</v>
      </c>
      <c r="L2308" s="40">
        <v>1</v>
      </c>
    </row>
    <row r="2309" spans="2:12" hidden="1" outlineLevel="2" x14ac:dyDescent="0.25">
      <c r="B2309" s="8">
        <v>1728114</v>
      </c>
      <c r="C2309" t="s">
        <v>1460</v>
      </c>
      <c r="D2309" s="281">
        <v>42137</v>
      </c>
      <c r="E2309" s="8">
        <v>773137</v>
      </c>
      <c r="F2309" s="13" t="s">
        <v>19</v>
      </c>
      <c r="G2309" s="284" t="s">
        <v>262</v>
      </c>
      <c r="H2309" s="40">
        <v>1522</v>
      </c>
      <c r="I2309" s="40">
        <v>0</v>
      </c>
      <c r="J2309" s="40">
        <v>146.57</v>
      </c>
      <c r="K2309" s="40">
        <v>1668.57</v>
      </c>
      <c r="L2309" s="40">
        <v>1</v>
      </c>
    </row>
    <row r="2310" spans="2:12" hidden="1" outlineLevel="2" x14ac:dyDescent="0.25">
      <c r="B2310" s="8">
        <v>1728114</v>
      </c>
      <c r="C2310" t="s">
        <v>1460</v>
      </c>
      <c r="D2310" s="281">
        <v>42138</v>
      </c>
      <c r="E2310" s="8">
        <v>773137</v>
      </c>
      <c r="F2310" s="13" t="s">
        <v>19</v>
      </c>
      <c r="G2310" s="284" t="s">
        <v>262</v>
      </c>
      <c r="H2310" s="40">
        <v>1522</v>
      </c>
      <c r="I2310" s="40">
        <v>0</v>
      </c>
      <c r="J2310" s="40">
        <v>146.57</v>
      </c>
      <c r="K2310" s="40">
        <v>1668.57</v>
      </c>
      <c r="L2310" s="40">
        <v>1</v>
      </c>
    </row>
    <row r="2311" spans="2:12" hidden="1" outlineLevel="2" x14ac:dyDescent="0.25">
      <c r="B2311" s="8">
        <v>1728114</v>
      </c>
      <c r="C2311" t="s">
        <v>1460</v>
      </c>
      <c r="D2311" s="281">
        <v>42142</v>
      </c>
      <c r="E2311" s="8">
        <v>773137</v>
      </c>
      <c r="F2311" s="13" t="s">
        <v>19</v>
      </c>
      <c r="G2311" s="284" t="s">
        <v>262</v>
      </c>
      <c r="H2311" s="40">
        <v>1614.6</v>
      </c>
      <c r="I2311" s="40">
        <v>0</v>
      </c>
      <c r="J2311" s="40">
        <v>155.49</v>
      </c>
      <c r="K2311" s="40">
        <v>1770.09</v>
      </c>
      <c r="L2311" s="40">
        <v>1</v>
      </c>
    </row>
    <row r="2312" spans="2:12" hidden="1" outlineLevel="2" x14ac:dyDescent="0.25">
      <c r="B2312" s="8">
        <v>1728114</v>
      </c>
      <c r="C2312" t="s">
        <v>1460</v>
      </c>
      <c r="D2312" s="281">
        <v>42143</v>
      </c>
      <c r="E2312" s="8">
        <v>773137</v>
      </c>
      <c r="F2312" s="13" t="s">
        <v>19</v>
      </c>
      <c r="G2312" s="284" t="s">
        <v>262</v>
      </c>
      <c r="H2312" s="40">
        <v>1965</v>
      </c>
      <c r="I2312" s="40">
        <v>0</v>
      </c>
      <c r="J2312" s="40">
        <v>189.23</v>
      </c>
      <c r="K2312" s="40">
        <v>2154.23</v>
      </c>
      <c r="L2312" s="40">
        <v>1</v>
      </c>
    </row>
    <row r="2313" spans="2:12" hidden="1" outlineLevel="2" x14ac:dyDescent="0.25">
      <c r="B2313" s="8">
        <v>1728114</v>
      </c>
      <c r="C2313" t="s">
        <v>1460</v>
      </c>
      <c r="D2313" s="281">
        <v>42144</v>
      </c>
      <c r="E2313" s="8">
        <v>773137</v>
      </c>
      <c r="F2313" s="13" t="s">
        <v>19</v>
      </c>
      <c r="G2313" s="284" t="s">
        <v>262</v>
      </c>
      <c r="H2313" s="40">
        <v>1522</v>
      </c>
      <c r="I2313" s="40">
        <v>0</v>
      </c>
      <c r="J2313" s="40">
        <v>146.57</v>
      </c>
      <c r="K2313" s="40">
        <v>1668.57</v>
      </c>
      <c r="L2313" s="40">
        <v>1</v>
      </c>
    </row>
    <row r="2314" spans="2:12" hidden="1" outlineLevel="2" x14ac:dyDescent="0.25">
      <c r="B2314" s="8">
        <v>1728114</v>
      </c>
      <c r="C2314" t="s">
        <v>1460</v>
      </c>
      <c r="D2314" s="281">
        <v>42146</v>
      </c>
      <c r="E2314" s="8">
        <v>773137</v>
      </c>
      <c r="F2314" s="13" t="s">
        <v>19</v>
      </c>
      <c r="G2314" s="284" t="s">
        <v>262</v>
      </c>
      <c r="H2314" s="40">
        <v>1522</v>
      </c>
      <c r="I2314" s="40">
        <v>0</v>
      </c>
      <c r="J2314" s="40">
        <v>146.57</v>
      </c>
      <c r="K2314" s="40">
        <v>1668.57</v>
      </c>
      <c r="L2314" s="40">
        <v>1</v>
      </c>
    </row>
    <row r="2315" spans="2:12" hidden="1" outlineLevel="2" x14ac:dyDescent="0.25">
      <c r="B2315" s="8">
        <v>1728114</v>
      </c>
      <c r="C2315" t="s">
        <v>1460</v>
      </c>
      <c r="D2315" s="281">
        <v>42150</v>
      </c>
      <c r="E2315" s="8">
        <v>773137</v>
      </c>
      <c r="F2315" s="13" t="s">
        <v>19</v>
      </c>
      <c r="G2315" s="284" t="s">
        <v>262</v>
      </c>
      <c r="H2315" s="40">
        <v>1522</v>
      </c>
      <c r="I2315" s="40">
        <v>0</v>
      </c>
      <c r="J2315" s="40">
        <v>146.57</v>
      </c>
      <c r="K2315" s="40">
        <v>1668.57</v>
      </c>
      <c r="L2315" s="40">
        <v>1</v>
      </c>
    </row>
    <row r="2316" spans="2:12" hidden="1" outlineLevel="2" x14ac:dyDescent="0.25">
      <c r="B2316" s="8">
        <v>1728114</v>
      </c>
      <c r="C2316" t="s">
        <v>1460</v>
      </c>
      <c r="D2316" s="281">
        <v>42151</v>
      </c>
      <c r="E2316" s="8">
        <v>773137</v>
      </c>
      <c r="F2316" s="13" t="s">
        <v>19</v>
      </c>
      <c r="G2316" s="284" t="s">
        <v>262</v>
      </c>
      <c r="H2316" s="40">
        <v>1614.6</v>
      </c>
      <c r="I2316" s="40">
        <v>0</v>
      </c>
      <c r="J2316" s="40">
        <v>155.49</v>
      </c>
      <c r="K2316" s="40">
        <v>1770.09</v>
      </c>
      <c r="L2316" s="40">
        <v>1</v>
      </c>
    </row>
    <row r="2317" spans="2:12" hidden="1" outlineLevel="2" x14ac:dyDescent="0.25">
      <c r="B2317" s="8">
        <v>1728114</v>
      </c>
      <c r="C2317" t="s">
        <v>1460</v>
      </c>
      <c r="D2317" s="281">
        <v>42152</v>
      </c>
      <c r="E2317" s="8">
        <v>773137</v>
      </c>
      <c r="F2317" s="13" t="s">
        <v>19</v>
      </c>
      <c r="G2317" s="284" t="s">
        <v>262</v>
      </c>
      <c r="H2317" s="40">
        <v>1965</v>
      </c>
      <c r="I2317" s="40">
        <v>0</v>
      </c>
      <c r="J2317" s="40">
        <v>189.23</v>
      </c>
      <c r="K2317" s="40">
        <v>2154.23</v>
      </c>
      <c r="L2317" s="40">
        <v>1</v>
      </c>
    </row>
    <row r="2318" spans="2:12" hidden="1" outlineLevel="2" x14ac:dyDescent="0.25">
      <c r="B2318" s="8">
        <v>1728114</v>
      </c>
      <c r="C2318" t="s">
        <v>1460</v>
      </c>
      <c r="D2318" s="281">
        <v>42153</v>
      </c>
      <c r="E2318" s="8">
        <v>773137</v>
      </c>
      <c r="F2318" s="13" t="s">
        <v>19</v>
      </c>
      <c r="G2318" s="284" t="s">
        <v>262</v>
      </c>
      <c r="H2318" s="40">
        <v>1522</v>
      </c>
      <c r="I2318" s="40">
        <v>0</v>
      </c>
      <c r="J2318" s="40">
        <v>146.57</v>
      </c>
      <c r="K2318" s="40">
        <v>1668.57</v>
      </c>
      <c r="L2318" s="40">
        <v>1</v>
      </c>
    </row>
    <row r="2319" spans="2:12" hidden="1" outlineLevel="2" x14ac:dyDescent="0.25">
      <c r="B2319" s="8">
        <v>1719554</v>
      </c>
      <c r="C2319" t="s">
        <v>1454</v>
      </c>
      <c r="D2319" s="281">
        <v>42270</v>
      </c>
      <c r="E2319" s="8">
        <v>713595</v>
      </c>
      <c r="F2319" s="13" t="s">
        <v>19</v>
      </c>
      <c r="G2319" s="284" t="s">
        <v>262</v>
      </c>
      <c r="H2319" s="40">
        <v>1443.83</v>
      </c>
      <c r="I2319" s="40">
        <v>0</v>
      </c>
      <c r="J2319" s="40">
        <v>-1443.83</v>
      </c>
      <c r="K2319" s="40">
        <v>0</v>
      </c>
      <c r="L2319" s="40">
        <v>1</v>
      </c>
    </row>
    <row r="2320" spans="2:12" hidden="1" outlineLevel="2" x14ac:dyDescent="0.25">
      <c r="B2320" s="8">
        <v>1719554</v>
      </c>
      <c r="C2320" t="s">
        <v>1454</v>
      </c>
      <c r="D2320" s="281">
        <v>42275</v>
      </c>
      <c r="E2320" s="8">
        <v>713595</v>
      </c>
      <c r="F2320" s="13" t="s">
        <v>19</v>
      </c>
      <c r="G2320" s="284" t="s">
        <v>262</v>
      </c>
      <c r="H2320" s="40">
        <v>300</v>
      </c>
      <c r="I2320" s="40">
        <v>0</v>
      </c>
      <c r="J2320" s="40">
        <v>-300</v>
      </c>
      <c r="K2320" s="40">
        <v>0</v>
      </c>
      <c r="L2320" s="40">
        <v>1</v>
      </c>
    </row>
    <row r="2321" spans="2:12" hidden="1" outlineLevel="2" x14ac:dyDescent="0.25">
      <c r="B2321" s="8">
        <v>1719554</v>
      </c>
      <c r="C2321" t="s">
        <v>1454</v>
      </c>
      <c r="D2321" s="281">
        <v>42276</v>
      </c>
      <c r="E2321" s="8">
        <v>713595</v>
      </c>
      <c r="F2321" s="13" t="s">
        <v>19</v>
      </c>
      <c r="G2321" s="284" t="s">
        <v>262</v>
      </c>
      <c r="H2321" s="40">
        <v>300</v>
      </c>
      <c r="I2321" s="40">
        <v>0</v>
      </c>
      <c r="J2321" s="40">
        <v>-300</v>
      </c>
      <c r="K2321" s="40">
        <v>0</v>
      </c>
      <c r="L2321" s="40">
        <v>1</v>
      </c>
    </row>
    <row r="2322" spans="2:12" hidden="1" outlineLevel="2" x14ac:dyDescent="0.25">
      <c r="B2322" s="8">
        <v>1719554</v>
      </c>
      <c r="C2322" t="s">
        <v>1454</v>
      </c>
      <c r="D2322" s="281">
        <v>42277</v>
      </c>
      <c r="E2322" s="8">
        <v>713595</v>
      </c>
      <c r="F2322" s="13" t="s">
        <v>19</v>
      </c>
      <c r="G2322" s="284" t="s">
        <v>262</v>
      </c>
      <c r="H2322" s="40">
        <v>300</v>
      </c>
      <c r="I2322" s="40">
        <v>0</v>
      </c>
      <c r="J2322" s="40">
        <v>-300</v>
      </c>
      <c r="K2322" s="40">
        <v>0</v>
      </c>
      <c r="L2322" s="40">
        <v>1</v>
      </c>
    </row>
    <row r="2323" spans="2:12" hidden="1" outlineLevel="2" x14ac:dyDescent="0.25">
      <c r="B2323" s="8">
        <v>1719554</v>
      </c>
      <c r="C2323" t="s">
        <v>1454</v>
      </c>
      <c r="D2323" s="281">
        <v>42278</v>
      </c>
      <c r="E2323" s="8">
        <v>713595</v>
      </c>
      <c r="F2323" s="13" t="s">
        <v>19</v>
      </c>
      <c r="G2323" s="284" t="s">
        <v>262</v>
      </c>
      <c r="H2323" s="40">
        <v>300</v>
      </c>
      <c r="I2323" s="40">
        <v>0</v>
      </c>
      <c r="J2323" s="40">
        <v>-300</v>
      </c>
      <c r="K2323" s="40">
        <v>0</v>
      </c>
      <c r="L2323" s="40">
        <v>1</v>
      </c>
    </row>
    <row r="2324" spans="2:12" hidden="1" outlineLevel="2" x14ac:dyDescent="0.25">
      <c r="B2324" s="8">
        <v>1719554</v>
      </c>
      <c r="C2324" t="s">
        <v>1454</v>
      </c>
      <c r="D2324" s="281">
        <v>42279</v>
      </c>
      <c r="E2324" s="8">
        <v>713595</v>
      </c>
      <c r="F2324" s="13" t="s">
        <v>19</v>
      </c>
      <c r="G2324" s="284" t="s">
        <v>262</v>
      </c>
      <c r="H2324" s="40">
        <v>743</v>
      </c>
      <c r="I2324" s="40">
        <v>0</v>
      </c>
      <c r="J2324" s="40">
        <v>-743</v>
      </c>
      <c r="K2324" s="40">
        <v>0</v>
      </c>
      <c r="L2324" s="40">
        <v>1</v>
      </c>
    </row>
    <row r="2325" spans="2:12" hidden="1" outlineLevel="2" x14ac:dyDescent="0.25">
      <c r="B2325" s="8">
        <v>1719554</v>
      </c>
      <c r="C2325" t="s">
        <v>1454</v>
      </c>
      <c r="D2325" s="281">
        <v>42282</v>
      </c>
      <c r="E2325" s="8">
        <v>713595</v>
      </c>
      <c r="F2325" s="13" t="s">
        <v>19</v>
      </c>
      <c r="G2325" s="284" t="s">
        <v>262</v>
      </c>
      <c r="H2325" s="40">
        <v>392.6</v>
      </c>
      <c r="I2325" s="40">
        <v>0</v>
      </c>
      <c r="J2325" s="40">
        <v>-392.6</v>
      </c>
      <c r="K2325" s="40">
        <v>0</v>
      </c>
      <c r="L2325" s="40">
        <v>1</v>
      </c>
    </row>
    <row r="2326" spans="2:12" hidden="1" outlineLevel="2" x14ac:dyDescent="0.25">
      <c r="B2326" s="8">
        <v>1719554</v>
      </c>
      <c r="C2326" t="s">
        <v>1454</v>
      </c>
      <c r="D2326" s="281">
        <v>42283</v>
      </c>
      <c r="E2326" s="8">
        <v>713595</v>
      </c>
      <c r="F2326" s="13" t="s">
        <v>19</v>
      </c>
      <c r="G2326" s="284" t="s">
        <v>262</v>
      </c>
      <c r="H2326" s="40">
        <v>300</v>
      </c>
      <c r="I2326" s="40">
        <v>0</v>
      </c>
      <c r="J2326" s="40">
        <v>-300</v>
      </c>
      <c r="K2326" s="40">
        <v>0</v>
      </c>
      <c r="L2326" s="40">
        <v>1</v>
      </c>
    </row>
    <row r="2327" spans="2:12" hidden="1" outlineLevel="2" x14ac:dyDescent="0.25">
      <c r="B2327" s="8">
        <v>1719554</v>
      </c>
      <c r="C2327" t="s">
        <v>1454</v>
      </c>
      <c r="D2327" s="281">
        <v>42284</v>
      </c>
      <c r="E2327" s="8">
        <v>713595</v>
      </c>
      <c r="F2327" s="13" t="s">
        <v>19</v>
      </c>
      <c r="G2327" s="284" t="s">
        <v>262</v>
      </c>
      <c r="H2327" s="40">
        <v>300</v>
      </c>
      <c r="I2327" s="40">
        <v>0</v>
      </c>
      <c r="J2327" s="40">
        <v>-300</v>
      </c>
      <c r="K2327" s="40">
        <v>0</v>
      </c>
      <c r="L2327" s="40">
        <v>1</v>
      </c>
    </row>
    <row r="2328" spans="2:12" hidden="1" outlineLevel="2" x14ac:dyDescent="0.25">
      <c r="B2328" s="8">
        <v>1719554</v>
      </c>
      <c r="C2328" t="s">
        <v>1454</v>
      </c>
      <c r="D2328" s="281">
        <v>42285</v>
      </c>
      <c r="E2328" s="8">
        <v>713595</v>
      </c>
      <c r="F2328" s="13" t="s">
        <v>19</v>
      </c>
      <c r="G2328" s="284" t="s">
        <v>262</v>
      </c>
      <c r="H2328" s="40">
        <v>300</v>
      </c>
      <c r="I2328" s="40">
        <v>0</v>
      </c>
      <c r="J2328" s="40">
        <v>-300</v>
      </c>
      <c r="K2328" s="40">
        <v>0</v>
      </c>
      <c r="L2328" s="40">
        <v>1</v>
      </c>
    </row>
    <row r="2329" spans="2:12" hidden="1" outlineLevel="2" x14ac:dyDescent="0.25">
      <c r="B2329" s="8">
        <v>1719554</v>
      </c>
      <c r="C2329" t="s">
        <v>1454</v>
      </c>
      <c r="D2329" s="281">
        <v>42286</v>
      </c>
      <c r="E2329" s="8">
        <v>713595</v>
      </c>
      <c r="F2329" s="13" t="s">
        <v>19</v>
      </c>
      <c r="G2329" s="284" t="s">
        <v>262</v>
      </c>
      <c r="H2329" s="40">
        <v>300</v>
      </c>
      <c r="I2329" s="40">
        <v>0</v>
      </c>
      <c r="J2329" s="40">
        <v>-300</v>
      </c>
      <c r="K2329" s="40">
        <v>0</v>
      </c>
      <c r="L2329" s="40">
        <v>1</v>
      </c>
    </row>
    <row r="2330" spans="2:12" hidden="1" outlineLevel="2" x14ac:dyDescent="0.25">
      <c r="B2330" s="8">
        <v>1719554</v>
      </c>
      <c r="C2330" t="s">
        <v>1454</v>
      </c>
      <c r="D2330" s="281">
        <v>42289</v>
      </c>
      <c r="E2330" s="8">
        <v>713595</v>
      </c>
      <c r="F2330" s="13" t="s">
        <v>19</v>
      </c>
      <c r="G2330" s="284" t="s">
        <v>262</v>
      </c>
      <c r="H2330" s="40">
        <v>392.6</v>
      </c>
      <c r="I2330" s="40">
        <v>0</v>
      </c>
      <c r="J2330" s="40">
        <v>-392.6</v>
      </c>
      <c r="K2330" s="40">
        <v>0</v>
      </c>
      <c r="L2330" s="40">
        <v>1</v>
      </c>
    </row>
    <row r="2331" spans="2:12" hidden="1" outlineLevel="2" x14ac:dyDescent="0.25">
      <c r="B2331" s="8">
        <v>1719554</v>
      </c>
      <c r="C2331" t="s">
        <v>1454</v>
      </c>
      <c r="D2331" s="281">
        <v>42290</v>
      </c>
      <c r="E2331" s="8">
        <v>713595</v>
      </c>
      <c r="F2331" s="13" t="s">
        <v>19</v>
      </c>
      <c r="G2331" s="284" t="s">
        <v>262</v>
      </c>
      <c r="H2331" s="40">
        <v>743</v>
      </c>
      <c r="I2331" s="40">
        <v>0</v>
      </c>
      <c r="J2331" s="40">
        <v>-743</v>
      </c>
      <c r="K2331" s="40">
        <v>0</v>
      </c>
      <c r="L2331" s="40">
        <v>1</v>
      </c>
    </row>
    <row r="2332" spans="2:12" hidden="1" outlineLevel="2" x14ac:dyDescent="0.25">
      <c r="B2332" s="8">
        <v>1719554</v>
      </c>
      <c r="C2332" t="s">
        <v>1454</v>
      </c>
      <c r="D2332" s="281">
        <v>42291</v>
      </c>
      <c r="E2332" s="8">
        <v>713595</v>
      </c>
      <c r="F2332" s="13" t="s">
        <v>19</v>
      </c>
      <c r="G2332" s="284" t="s">
        <v>262</v>
      </c>
      <c r="H2332" s="40">
        <v>300</v>
      </c>
      <c r="I2332" s="40">
        <v>0</v>
      </c>
      <c r="J2332" s="40">
        <v>-300</v>
      </c>
      <c r="K2332" s="40">
        <v>0</v>
      </c>
      <c r="L2332" s="40">
        <v>1</v>
      </c>
    </row>
    <row r="2333" spans="2:12" hidden="1" outlineLevel="2" x14ac:dyDescent="0.25">
      <c r="B2333" s="8">
        <v>1719554</v>
      </c>
      <c r="C2333" t="s">
        <v>1454</v>
      </c>
      <c r="D2333" s="281">
        <v>42292</v>
      </c>
      <c r="E2333" s="8">
        <v>713595</v>
      </c>
      <c r="F2333" s="13" t="s">
        <v>19</v>
      </c>
      <c r="G2333" s="284" t="s">
        <v>262</v>
      </c>
      <c r="H2333" s="40">
        <v>300</v>
      </c>
      <c r="I2333" s="40">
        <v>0</v>
      </c>
      <c r="J2333" s="40">
        <v>-300</v>
      </c>
      <c r="K2333" s="40">
        <v>0</v>
      </c>
      <c r="L2333" s="40">
        <v>1</v>
      </c>
    </row>
    <row r="2334" spans="2:12" hidden="1" outlineLevel="2" x14ac:dyDescent="0.25">
      <c r="B2334" s="8">
        <v>1719554</v>
      </c>
      <c r="C2334" t="s">
        <v>1454</v>
      </c>
      <c r="D2334" s="281">
        <v>42293</v>
      </c>
      <c r="E2334" s="8">
        <v>713595</v>
      </c>
      <c r="F2334" s="13" t="s">
        <v>19</v>
      </c>
      <c r="G2334" s="284" t="s">
        <v>262</v>
      </c>
      <c r="H2334" s="40">
        <v>300</v>
      </c>
      <c r="I2334" s="40">
        <v>0</v>
      </c>
      <c r="J2334" s="40">
        <v>-300</v>
      </c>
      <c r="K2334" s="40">
        <v>0</v>
      </c>
      <c r="L2334" s="40">
        <v>1</v>
      </c>
    </row>
    <row r="2335" spans="2:12" hidden="1" outlineLevel="2" x14ac:dyDescent="0.25">
      <c r="B2335" s="8">
        <v>1719554</v>
      </c>
      <c r="C2335" t="s">
        <v>1454</v>
      </c>
      <c r="D2335" s="281">
        <v>42296</v>
      </c>
      <c r="E2335" s="8">
        <v>713595</v>
      </c>
      <c r="F2335" s="13" t="s">
        <v>19</v>
      </c>
      <c r="G2335" s="284" t="s">
        <v>262</v>
      </c>
      <c r="H2335" s="40">
        <v>300</v>
      </c>
      <c r="I2335" s="40">
        <v>0</v>
      </c>
      <c r="J2335" s="40">
        <v>-300</v>
      </c>
      <c r="K2335" s="40">
        <v>0</v>
      </c>
      <c r="L2335" s="40">
        <v>1</v>
      </c>
    </row>
    <row r="2336" spans="2:12" hidden="1" outlineLevel="2" x14ac:dyDescent="0.25">
      <c r="B2336" s="8">
        <v>1719554</v>
      </c>
      <c r="C2336" t="s">
        <v>1454</v>
      </c>
      <c r="D2336" s="281">
        <v>42297</v>
      </c>
      <c r="E2336" s="8">
        <v>713595</v>
      </c>
      <c r="F2336" s="13" t="s">
        <v>19</v>
      </c>
      <c r="G2336" s="284" t="s">
        <v>262</v>
      </c>
      <c r="H2336" s="40">
        <v>300</v>
      </c>
      <c r="I2336" s="40">
        <v>0</v>
      </c>
      <c r="J2336" s="40">
        <v>-300</v>
      </c>
      <c r="K2336" s="40">
        <v>0</v>
      </c>
      <c r="L2336" s="40">
        <v>1</v>
      </c>
    </row>
    <row r="2337" spans="2:12" hidden="1" outlineLevel="2" x14ac:dyDescent="0.25">
      <c r="B2337" s="8">
        <v>1719554</v>
      </c>
      <c r="C2337" t="s">
        <v>1454</v>
      </c>
      <c r="D2337" s="281">
        <v>42298</v>
      </c>
      <c r="E2337" s="8">
        <v>713595</v>
      </c>
      <c r="F2337" s="13" t="s">
        <v>19</v>
      </c>
      <c r="G2337" s="284" t="s">
        <v>262</v>
      </c>
      <c r="H2337" s="40">
        <v>300</v>
      </c>
      <c r="I2337" s="40">
        <v>0</v>
      </c>
      <c r="J2337" s="40">
        <v>-300</v>
      </c>
      <c r="K2337" s="40">
        <v>0</v>
      </c>
      <c r="L2337" s="40">
        <v>1</v>
      </c>
    </row>
    <row r="2338" spans="2:12" hidden="1" outlineLevel="2" x14ac:dyDescent="0.25">
      <c r="B2338" s="8">
        <v>1719554</v>
      </c>
      <c r="C2338" t="s">
        <v>1454</v>
      </c>
      <c r="D2338" s="281">
        <v>42313</v>
      </c>
      <c r="E2338" s="8">
        <v>713595</v>
      </c>
      <c r="F2338" s="13" t="s">
        <v>19</v>
      </c>
      <c r="G2338" s="284" t="s">
        <v>262</v>
      </c>
      <c r="H2338" s="40">
        <v>300</v>
      </c>
      <c r="I2338" s="40">
        <v>0</v>
      </c>
      <c r="J2338" s="40">
        <v>-300</v>
      </c>
      <c r="K2338" s="40">
        <v>0</v>
      </c>
      <c r="L2338" s="40">
        <v>1</v>
      </c>
    </row>
    <row r="2339" spans="2:12" hidden="1" outlineLevel="2" x14ac:dyDescent="0.25">
      <c r="B2339" s="8">
        <v>1719554</v>
      </c>
      <c r="C2339" t="s">
        <v>1454</v>
      </c>
      <c r="D2339" s="281">
        <v>42314</v>
      </c>
      <c r="E2339" s="8">
        <v>713595</v>
      </c>
      <c r="F2339" s="13" t="s">
        <v>19</v>
      </c>
      <c r="G2339" s="284" t="s">
        <v>262</v>
      </c>
      <c r="H2339" s="40">
        <v>392.6</v>
      </c>
      <c r="I2339" s="40">
        <v>0</v>
      </c>
      <c r="J2339" s="40">
        <v>-392.6</v>
      </c>
      <c r="K2339" s="40">
        <v>0</v>
      </c>
      <c r="L2339" s="40">
        <v>1</v>
      </c>
    </row>
    <row r="2340" spans="2:12" hidden="1" outlineLevel="2" x14ac:dyDescent="0.25">
      <c r="B2340" s="8">
        <v>1719554</v>
      </c>
      <c r="C2340" t="s">
        <v>1454</v>
      </c>
      <c r="D2340" s="281">
        <v>42317</v>
      </c>
      <c r="E2340" s="8">
        <v>713595</v>
      </c>
      <c r="F2340" s="13" t="s">
        <v>19</v>
      </c>
      <c r="G2340" s="284" t="s">
        <v>262</v>
      </c>
      <c r="H2340" s="40">
        <v>300</v>
      </c>
      <c r="I2340" s="40">
        <v>0</v>
      </c>
      <c r="J2340" s="40">
        <v>-300</v>
      </c>
      <c r="K2340" s="40">
        <v>0</v>
      </c>
      <c r="L2340" s="40">
        <v>1</v>
      </c>
    </row>
    <row r="2341" spans="2:12" hidden="1" outlineLevel="2" x14ac:dyDescent="0.25">
      <c r="B2341" s="8">
        <v>1719554</v>
      </c>
      <c r="C2341" t="s">
        <v>1454</v>
      </c>
      <c r="D2341" s="281">
        <v>42318</v>
      </c>
      <c r="E2341" s="8">
        <v>713595</v>
      </c>
      <c r="F2341" s="13" t="s">
        <v>19</v>
      </c>
      <c r="G2341" s="284" t="s">
        <v>262</v>
      </c>
      <c r="H2341" s="40">
        <v>300</v>
      </c>
      <c r="I2341" s="40">
        <v>0</v>
      </c>
      <c r="J2341" s="40">
        <v>-300</v>
      </c>
      <c r="K2341" s="40">
        <v>0</v>
      </c>
      <c r="L2341" s="40">
        <v>1</v>
      </c>
    </row>
    <row r="2342" spans="2:12" hidden="1" outlineLevel="2" x14ac:dyDescent="0.25">
      <c r="B2342" s="8">
        <v>1719554</v>
      </c>
      <c r="C2342" t="s">
        <v>1454</v>
      </c>
      <c r="D2342" s="281">
        <v>42320</v>
      </c>
      <c r="E2342" s="8">
        <v>713595</v>
      </c>
      <c r="F2342" s="13" t="s">
        <v>19</v>
      </c>
      <c r="G2342" s="284" t="s">
        <v>262</v>
      </c>
      <c r="H2342" s="40">
        <v>1749</v>
      </c>
      <c r="I2342" s="40">
        <v>0</v>
      </c>
      <c r="J2342" s="40">
        <v>-1749</v>
      </c>
      <c r="K2342" s="40">
        <v>0</v>
      </c>
      <c r="L2342" s="40">
        <v>1</v>
      </c>
    </row>
    <row r="2343" spans="2:12" hidden="1" outlineLevel="2" x14ac:dyDescent="0.25">
      <c r="B2343" s="8">
        <v>1719554</v>
      </c>
      <c r="C2343" t="s">
        <v>1454</v>
      </c>
      <c r="D2343" s="281">
        <v>42321</v>
      </c>
      <c r="E2343" s="8">
        <v>713595</v>
      </c>
      <c r="F2343" s="13" t="s">
        <v>19</v>
      </c>
      <c r="G2343" s="284" t="s">
        <v>262</v>
      </c>
      <c r="H2343" s="40">
        <v>300</v>
      </c>
      <c r="I2343" s="40">
        <v>0</v>
      </c>
      <c r="J2343" s="40">
        <v>-300</v>
      </c>
      <c r="K2343" s="40">
        <v>0</v>
      </c>
      <c r="L2343" s="40">
        <v>1</v>
      </c>
    </row>
    <row r="2344" spans="2:12" hidden="1" outlineLevel="2" x14ac:dyDescent="0.25">
      <c r="B2344" s="8">
        <v>1719554</v>
      </c>
      <c r="C2344" t="s">
        <v>1454</v>
      </c>
      <c r="D2344" s="281">
        <v>42324</v>
      </c>
      <c r="E2344" s="8">
        <v>713595</v>
      </c>
      <c r="F2344" s="13" t="s">
        <v>19</v>
      </c>
      <c r="G2344" s="284" t="s">
        <v>262</v>
      </c>
      <c r="H2344" s="40">
        <v>936.2</v>
      </c>
      <c r="I2344" s="40">
        <v>0</v>
      </c>
      <c r="J2344" s="40">
        <v>-936.2</v>
      </c>
      <c r="K2344" s="40">
        <v>0</v>
      </c>
      <c r="L2344" s="40">
        <v>1</v>
      </c>
    </row>
    <row r="2345" spans="2:12" hidden="1" outlineLevel="2" x14ac:dyDescent="0.25">
      <c r="B2345" s="8">
        <v>1719554</v>
      </c>
      <c r="C2345" t="s">
        <v>1454</v>
      </c>
      <c r="D2345" s="281">
        <v>42325</v>
      </c>
      <c r="E2345" s="8">
        <v>713595</v>
      </c>
      <c r="F2345" s="13" t="s">
        <v>19</v>
      </c>
      <c r="G2345" s="284" t="s">
        <v>262</v>
      </c>
      <c r="H2345" s="40">
        <v>300</v>
      </c>
      <c r="I2345" s="40">
        <v>0</v>
      </c>
      <c r="J2345" s="40">
        <v>-300</v>
      </c>
      <c r="K2345" s="40">
        <v>0</v>
      </c>
      <c r="L2345" s="40">
        <v>1</v>
      </c>
    </row>
    <row r="2346" spans="2:12" hidden="1" outlineLevel="2" x14ac:dyDescent="0.25">
      <c r="B2346" s="8">
        <v>1719554</v>
      </c>
      <c r="C2346" t="s">
        <v>1454</v>
      </c>
      <c r="D2346" s="281">
        <v>42326</v>
      </c>
      <c r="E2346" s="8">
        <v>713595</v>
      </c>
      <c r="F2346" s="13" t="s">
        <v>19</v>
      </c>
      <c r="G2346" s="284" t="s">
        <v>262</v>
      </c>
      <c r="H2346" s="40">
        <v>300</v>
      </c>
      <c r="I2346" s="40">
        <v>0</v>
      </c>
      <c r="J2346" s="40">
        <v>-300</v>
      </c>
      <c r="K2346" s="40">
        <v>0</v>
      </c>
      <c r="L2346" s="40">
        <v>1</v>
      </c>
    </row>
    <row r="2347" spans="2:12" hidden="1" outlineLevel="2" x14ac:dyDescent="0.25">
      <c r="B2347" s="8">
        <v>1719554</v>
      </c>
      <c r="C2347" t="s">
        <v>1454</v>
      </c>
      <c r="D2347" s="281">
        <v>42327</v>
      </c>
      <c r="E2347" s="8">
        <v>713595</v>
      </c>
      <c r="F2347" s="13" t="s">
        <v>19</v>
      </c>
      <c r="G2347" s="284" t="s">
        <v>262</v>
      </c>
      <c r="H2347" s="40">
        <v>300</v>
      </c>
      <c r="I2347" s="40">
        <v>0</v>
      </c>
      <c r="J2347" s="40">
        <v>-300</v>
      </c>
      <c r="K2347" s="40">
        <v>0</v>
      </c>
      <c r="L2347" s="40">
        <v>1</v>
      </c>
    </row>
    <row r="2348" spans="2:12" hidden="1" outlineLevel="2" x14ac:dyDescent="0.25">
      <c r="B2348" s="8">
        <v>1719554</v>
      </c>
      <c r="C2348" t="s">
        <v>1454</v>
      </c>
      <c r="D2348" s="281">
        <v>42328</v>
      </c>
      <c r="E2348" s="8">
        <v>713595</v>
      </c>
      <c r="F2348" s="13" t="s">
        <v>19</v>
      </c>
      <c r="G2348" s="284" t="s">
        <v>262</v>
      </c>
      <c r="H2348" s="40">
        <v>300</v>
      </c>
      <c r="I2348" s="40">
        <v>0</v>
      </c>
      <c r="J2348" s="40">
        <v>-300</v>
      </c>
      <c r="K2348" s="40">
        <v>0</v>
      </c>
      <c r="L2348" s="40">
        <v>1</v>
      </c>
    </row>
    <row r="2349" spans="2:12" hidden="1" outlineLevel="2" x14ac:dyDescent="0.25">
      <c r="B2349" s="8">
        <v>1719554</v>
      </c>
      <c r="C2349" t="s">
        <v>1454</v>
      </c>
      <c r="D2349" s="281">
        <v>42331</v>
      </c>
      <c r="E2349" s="8">
        <v>713595</v>
      </c>
      <c r="F2349" s="13" t="s">
        <v>19</v>
      </c>
      <c r="G2349" s="284" t="s">
        <v>262</v>
      </c>
      <c r="H2349" s="40">
        <v>300</v>
      </c>
      <c r="I2349" s="40">
        <v>0</v>
      </c>
      <c r="J2349" s="40">
        <v>-300</v>
      </c>
      <c r="K2349" s="40">
        <v>0</v>
      </c>
      <c r="L2349" s="40">
        <v>1</v>
      </c>
    </row>
    <row r="2350" spans="2:12" hidden="1" outlineLevel="2" x14ac:dyDescent="0.25">
      <c r="B2350" s="8">
        <v>1719554</v>
      </c>
      <c r="C2350" t="s">
        <v>1454</v>
      </c>
      <c r="D2350" s="281">
        <v>42332</v>
      </c>
      <c r="E2350" s="8">
        <v>713595</v>
      </c>
      <c r="F2350" s="13" t="s">
        <v>19</v>
      </c>
      <c r="G2350" s="284" t="s">
        <v>262</v>
      </c>
      <c r="H2350" s="40">
        <v>300</v>
      </c>
      <c r="I2350" s="40">
        <v>0</v>
      </c>
      <c r="J2350" s="40">
        <v>-300</v>
      </c>
      <c r="K2350" s="40">
        <v>0</v>
      </c>
      <c r="L2350" s="40">
        <v>1</v>
      </c>
    </row>
    <row r="2351" spans="2:12" hidden="1" outlineLevel="2" x14ac:dyDescent="0.25">
      <c r="B2351" s="8">
        <v>1719554</v>
      </c>
      <c r="C2351" t="s">
        <v>1454</v>
      </c>
      <c r="D2351" s="281">
        <v>42333</v>
      </c>
      <c r="E2351" s="8">
        <v>713595</v>
      </c>
      <c r="F2351" s="13" t="s">
        <v>19</v>
      </c>
      <c r="G2351" s="284" t="s">
        <v>262</v>
      </c>
      <c r="H2351" s="40">
        <v>743</v>
      </c>
      <c r="I2351" s="40">
        <v>0</v>
      </c>
      <c r="J2351" s="40">
        <v>-743</v>
      </c>
      <c r="K2351" s="40">
        <v>0</v>
      </c>
      <c r="L2351" s="40">
        <v>1</v>
      </c>
    </row>
    <row r="2352" spans="2:12" hidden="1" outlineLevel="2" x14ac:dyDescent="0.25">
      <c r="B2352" s="8">
        <v>1719554</v>
      </c>
      <c r="C2352" t="s">
        <v>1454</v>
      </c>
      <c r="D2352" s="281">
        <v>42338</v>
      </c>
      <c r="E2352" s="8">
        <v>713595</v>
      </c>
      <c r="F2352" s="13" t="s">
        <v>19</v>
      </c>
      <c r="G2352" s="284" t="s">
        <v>262</v>
      </c>
      <c r="H2352" s="40">
        <v>300</v>
      </c>
      <c r="I2352" s="40">
        <v>0</v>
      </c>
      <c r="J2352" s="40">
        <v>-300</v>
      </c>
      <c r="K2352" s="40">
        <v>0</v>
      </c>
      <c r="L2352" s="40">
        <v>1</v>
      </c>
    </row>
    <row r="2353" spans="2:12" hidden="1" outlineLevel="2" x14ac:dyDescent="0.25">
      <c r="B2353" s="8">
        <v>1719554</v>
      </c>
      <c r="C2353" t="s">
        <v>1454</v>
      </c>
      <c r="D2353" s="281">
        <v>42339</v>
      </c>
      <c r="E2353" s="8">
        <v>713595</v>
      </c>
      <c r="F2353" s="13" t="s">
        <v>19</v>
      </c>
      <c r="G2353" s="284" t="s">
        <v>262</v>
      </c>
      <c r="H2353" s="40">
        <v>300</v>
      </c>
      <c r="I2353" s="40">
        <v>0</v>
      </c>
      <c r="J2353" s="40">
        <v>-300</v>
      </c>
      <c r="K2353" s="40">
        <v>0</v>
      </c>
      <c r="L2353" s="40">
        <v>1</v>
      </c>
    </row>
    <row r="2354" spans="2:12" s="279" customFormat="1" outlineLevel="1" collapsed="1" x14ac:dyDescent="0.25">
      <c r="B2354" s="280"/>
      <c r="D2354" s="285"/>
      <c r="E2354" s="280"/>
      <c r="F2354" s="319" t="s">
        <v>1509</v>
      </c>
      <c r="G2354" s="290" t="s">
        <v>262</v>
      </c>
      <c r="H2354" s="291">
        <f>SUBTOTAL(9,H2293:H2353)</f>
        <v>51632.26999999999</v>
      </c>
      <c r="I2354" s="291">
        <f>SUBTOTAL(9,I2293:I2353)</f>
        <v>0</v>
      </c>
      <c r="J2354" s="291">
        <f>SUBTOTAL(9,J2293:J2353)</f>
        <v>-14936.880000000001</v>
      </c>
      <c r="K2354" s="291">
        <f>SUBTOTAL(9,K2293:K2353)</f>
        <v>36695.39</v>
      </c>
      <c r="L2354" s="291">
        <f>SUBTOTAL(9,L2293:L2353)</f>
        <v>61</v>
      </c>
    </row>
    <row r="2355" spans="2:12" hidden="1" outlineLevel="2" x14ac:dyDescent="0.25">
      <c r="B2355" s="8">
        <v>67299</v>
      </c>
      <c r="C2355" t="s">
        <v>1347</v>
      </c>
      <c r="D2355" s="281">
        <v>42193</v>
      </c>
      <c r="E2355" s="8">
        <v>691366</v>
      </c>
      <c r="F2355" s="13" t="s">
        <v>241</v>
      </c>
      <c r="G2355" s="284" t="s">
        <v>269</v>
      </c>
      <c r="H2355" s="40">
        <v>636.20000000000005</v>
      </c>
      <c r="I2355" s="40">
        <v>0</v>
      </c>
      <c r="J2355" s="40">
        <v>0</v>
      </c>
      <c r="K2355" s="40">
        <v>636.20000000000005</v>
      </c>
      <c r="L2355" s="40">
        <v>1</v>
      </c>
    </row>
    <row r="2356" spans="2:12" hidden="1" outlineLevel="2" x14ac:dyDescent="0.25">
      <c r="B2356" s="8">
        <v>67299</v>
      </c>
      <c r="C2356" t="s">
        <v>1347</v>
      </c>
      <c r="D2356" s="281">
        <v>42200</v>
      </c>
      <c r="E2356" s="8">
        <v>691366</v>
      </c>
      <c r="F2356" s="13" t="s">
        <v>241</v>
      </c>
      <c r="G2356" s="284" t="s">
        <v>269</v>
      </c>
      <c r="H2356" s="40">
        <v>92.6</v>
      </c>
      <c r="I2356" s="40">
        <v>0</v>
      </c>
      <c r="J2356" s="40">
        <v>0</v>
      </c>
      <c r="K2356" s="40">
        <v>92.6</v>
      </c>
      <c r="L2356" s="40">
        <v>1</v>
      </c>
    </row>
    <row r="2357" spans="2:12" hidden="1" outlineLevel="2" x14ac:dyDescent="0.25">
      <c r="B2357" s="8">
        <v>67299</v>
      </c>
      <c r="C2357" t="s">
        <v>1347</v>
      </c>
      <c r="D2357" s="281">
        <v>42207</v>
      </c>
      <c r="E2357" s="8">
        <v>691366</v>
      </c>
      <c r="F2357" s="13" t="s">
        <v>241</v>
      </c>
      <c r="G2357" s="284" t="s">
        <v>269</v>
      </c>
      <c r="H2357" s="40">
        <v>92.6</v>
      </c>
      <c r="I2357" s="40">
        <v>0</v>
      </c>
      <c r="J2357" s="40">
        <v>0</v>
      </c>
      <c r="K2357" s="40">
        <v>92.6</v>
      </c>
      <c r="L2357" s="40">
        <v>1</v>
      </c>
    </row>
    <row r="2358" spans="2:12" hidden="1" outlineLevel="2" x14ac:dyDescent="0.25">
      <c r="B2358" s="8">
        <v>67299</v>
      </c>
      <c r="C2358" t="s">
        <v>1347</v>
      </c>
      <c r="D2358" s="281">
        <v>42214</v>
      </c>
      <c r="E2358" s="8">
        <v>691366</v>
      </c>
      <c r="F2358" s="13" t="s">
        <v>241</v>
      </c>
      <c r="G2358" s="284" t="s">
        <v>269</v>
      </c>
      <c r="H2358" s="40">
        <v>92.6</v>
      </c>
      <c r="I2358" s="40">
        <v>0</v>
      </c>
      <c r="J2358" s="40">
        <v>0</v>
      </c>
      <c r="K2358" s="40">
        <v>92.6</v>
      </c>
      <c r="L2358" s="40">
        <v>1</v>
      </c>
    </row>
    <row r="2359" spans="2:12" hidden="1" outlineLevel="2" x14ac:dyDescent="0.25">
      <c r="B2359" s="8">
        <v>67299</v>
      </c>
      <c r="C2359" t="s">
        <v>1347</v>
      </c>
      <c r="D2359" s="281">
        <v>42221</v>
      </c>
      <c r="E2359" s="8">
        <v>691366</v>
      </c>
      <c r="F2359" s="13" t="s">
        <v>241</v>
      </c>
      <c r="G2359" s="284" t="s">
        <v>269</v>
      </c>
      <c r="H2359" s="40">
        <v>92.6</v>
      </c>
      <c r="I2359" s="40">
        <v>0</v>
      </c>
      <c r="J2359" s="40">
        <v>0</v>
      </c>
      <c r="K2359" s="40">
        <v>92.6</v>
      </c>
      <c r="L2359" s="40">
        <v>1</v>
      </c>
    </row>
    <row r="2360" spans="2:12" hidden="1" outlineLevel="2" x14ac:dyDescent="0.25">
      <c r="B2360" s="8">
        <v>67299</v>
      </c>
      <c r="C2360" t="s">
        <v>1347</v>
      </c>
      <c r="D2360" s="281">
        <v>42240</v>
      </c>
      <c r="E2360" s="8">
        <v>691366</v>
      </c>
      <c r="F2360" s="13" t="s">
        <v>241</v>
      </c>
      <c r="G2360" s="284" t="s">
        <v>269</v>
      </c>
      <c r="H2360" s="40">
        <v>92.6</v>
      </c>
      <c r="I2360" s="40">
        <v>0</v>
      </c>
      <c r="J2360" s="40">
        <v>0</v>
      </c>
      <c r="K2360" s="40">
        <v>92.6</v>
      </c>
      <c r="L2360" s="40">
        <v>1</v>
      </c>
    </row>
    <row r="2361" spans="2:12" s="279" customFormat="1" outlineLevel="1" collapsed="1" x14ac:dyDescent="0.25">
      <c r="B2361" s="280"/>
      <c r="D2361" s="285"/>
      <c r="E2361" s="280"/>
      <c r="F2361" s="319" t="s">
        <v>1510</v>
      </c>
      <c r="G2361" s="290" t="s">
        <v>269</v>
      </c>
      <c r="H2361" s="291">
        <f>SUBTOTAL(9,H2355:H2360)</f>
        <v>1099.2</v>
      </c>
      <c r="I2361" s="291">
        <f>SUBTOTAL(9,I2355:I2360)</f>
        <v>0</v>
      </c>
      <c r="J2361" s="291">
        <f>SUBTOTAL(9,J2355:J2360)</f>
        <v>0</v>
      </c>
      <c r="K2361" s="291">
        <f>SUBTOTAL(9,K2355:K2360)</f>
        <v>1099.2</v>
      </c>
      <c r="L2361" s="291">
        <f>SUBTOTAL(9,L2355:L2360)</f>
        <v>6</v>
      </c>
    </row>
    <row r="2362" spans="2:12" hidden="1" outlineLevel="2" x14ac:dyDescent="0.25">
      <c r="B2362" s="8">
        <v>1535523</v>
      </c>
      <c r="C2362" t="s">
        <v>1425</v>
      </c>
      <c r="D2362" s="281">
        <v>42284</v>
      </c>
      <c r="E2362" s="8">
        <v>621979</v>
      </c>
      <c r="F2362" s="13" t="s">
        <v>249</v>
      </c>
      <c r="G2362" s="284" t="s">
        <v>284</v>
      </c>
      <c r="H2362" s="40">
        <v>300</v>
      </c>
      <c r="I2362" s="40">
        <v>0</v>
      </c>
      <c r="J2362" s="40">
        <v>0</v>
      </c>
      <c r="K2362" s="40">
        <v>300</v>
      </c>
      <c r="L2362" s="40">
        <v>1</v>
      </c>
    </row>
    <row r="2363" spans="2:12" hidden="1" outlineLevel="2" x14ac:dyDescent="0.25">
      <c r="B2363" s="8">
        <v>1535523</v>
      </c>
      <c r="C2363" t="s">
        <v>1425</v>
      </c>
      <c r="D2363" s="281">
        <v>42296</v>
      </c>
      <c r="E2363" s="8">
        <v>621979</v>
      </c>
      <c r="F2363" s="13" t="s">
        <v>249</v>
      </c>
      <c r="G2363" s="284" t="s">
        <v>284</v>
      </c>
      <c r="H2363" s="40">
        <v>1306</v>
      </c>
      <c r="I2363" s="40">
        <v>0</v>
      </c>
      <c r="J2363" s="40">
        <v>0</v>
      </c>
      <c r="K2363" s="40">
        <v>1306</v>
      </c>
      <c r="L2363" s="40">
        <v>1</v>
      </c>
    </row>
    <row r="2364" spans="2:12" hidden="1" outlineLevel="2" x14ac:dyDescent="0.25">
      <c r="B2364" s="8">
        <v>1535523</v>
      </c>
      <c r="C2364" t="s">
        <v>1425</v>
      </c>
      <c r="D2364" s="281">
        <v>42306</v>
      </c>
      <c r="E2364" s="8">
        <v>621979</v>
      </c>
      <c r="F2364" s="13" t="s">
        <v>249</v>
      </c>
      <c r="G2364" s="284" t="s">
        <v>284</v>
      </c>
      <c r="H2364" s="40">
        <v>300</v>
      </c>
      <c r="I2364" s="40">
        <v>0</v>
      </c>
      <c r="J2364" s="40">
        <v>0</v>
      </c>
      <c r="K2364" s="40">
        <v>300</v>
      </c>
      <c r="L2364" s="40">
        <v>1</v>
      </c>
    </row>
    <row r="2365" spans="2:12" hidden="1" outlineLevel="2" x14ac:dyDescent="0.25">
      <c r="B2365" s="8">
        <v>1535523</v>
      </c>
      <c r="C2365" t="s">
        <v>1425</v>
      </c>
      <c r="D2365" s="281">
        <v>42324</v>
      </c>
      <c r="E2365" s="8">
        <v>621979</v>
      </c>
      <c r="F2365" s="13" t="s">
        <v>249</v>
      </c>
      <c r="G2365" s="284" t="s">
        <v>284</v>
      </c>
      <c r="H2365" s="40">
        <v>1379.2</v>
      </c>
      <c r="I2365" s="40">
        <v>0</v>
      </c>
      <c r="J2365" s="40">
        <v>132.82</v>
      </c>
      <c r="K2365" s="40">
        <v>1512.02</v>
      </c>
      <c r="L2365" s="40">
        <v>1</v>
      </c>
    </row>
    <row r="2366" spans="2:12" hidden="1" outlineLevel="2" x14ac:dyDescent="0.25">
      <c r="B2366" s="8">
        <v>1535523</v>
      </c>
      <c r="C2366" t="s">
        <v>1425</v>
      </c>
      <c r="D2366" s="281">
        <v>42325</v>
      </c>
      <c r="E2366" s="8">
        <v>621979</v>
      </c>
      <c r="F2366" s="13" t="s">
        <v>249</v>
      </c>
      <c r="G2366" s="284" t="s">
        <v>284</v>
      </c>
      <c r="H2366" s="40">
        <v>300</v>
      </c>
      <c r="I2366" s="40">
        <v>0</v>
      </c>
      <c r="J2366" s="40">
        <v>0</v>
      </c>
      <c r="K2366" s="40">
        <v>300</v>
      </c>
      <c r="L2366" s="40">
        <v>1</v>
      </c>
    </row>
    <row r="2367" spans="2:12" hidden="1" outlineLevel="2" x14ac:dyDescent="0.25">
      <c r="B2367" s="8">
        <v>1535523</v>
      </c>
      <c r="C2367" t="s">
        <v>1425</v>
      </c>
      <c r="D2367" s="281">
        <v>42326</v>
      </c>
      <c r="E2367" s="8">
        <v>621979</v>
      </c>
      <c r="F2367" s="13" t="s">
        <v>249</v>
      </c>
      <c r="G2367" s="284" t="s">
        <v>284</v>
      </c>
      <c r="H2367" s="40">
        <v>300</v>
      </c>
      <c r="I2367" s="40">
        <v>0</v>
      </c>
      <c r="J2367" s="40">
        <v>28.89</v>
      </c>
      <c r="K2367" s="40">
        <v>328.89</v>
      </c>
      <c r="L2367" s="40">
        <v>1</v>
      </c>
    </row>
    <row r="2368" spans="2:12" hidden="1" outlineLevel="2" x14ac:dyDescent="0.25">
      <c r="B2368" s="8">
        <v>1535523</v>
      </c>
      <c r="C2368" t="s">
        <v>1425</v>
      </c>
      <c r="D2368" s="281">
        <v>42331</v>
      </c>
      <c r="E2368" s="8">
        <v>621979</v>
      </c>
      <c r="F2368" s="13" t="s">
        <v>249</v>
      </c>
      <c r="G2368" s="284" t="s">
        <v>284</v>
      </c>
      <c r="H2368" s="40">
        <v>300</v>
      </c>
      <c r="I2368" s="40">
        <v>0</v>
      </c>
      <c r="J2368" s="40">
        <v>28.89</v>
      </c>
      <c r="K2368" s="40">
        <v>328.89</v>
      </c>
      <c r="L2368" s="40">
        <v>1</v>
      </c>
    </row>
    <row r="2369" spans="1:12" s="279" customFormat="1" outlineLevel="1" collapsed="1" x14ac:dyDescent="0.25">
      <c r="B2369" s="280"/>
      <c r="D2369" s="285"/>
      <c r="E2369" s="280"/>
      <c r="F2369" s="319" t="s">
        <v>1511</v>
      </c>
      <c r="G2369" s="290" t="s">
        <v>284</v>
      </c>
      <c r="H2369" s="291">
        <f>SUBTOTAL(9,H2362:H2368)</f>
        <v>4185.2</v>
      </c>
      <c r="I2369" s="291">
        <f>SUBTOTAL(9,I2362:I2368)</f>
        <v>0</v>
      </c>
      <c r="J2369" s="291">
        <f>SUBTOTAL(9,J2362:J2368)</f>
        <v>190.59999999999997</v>
      </c>
      <c r="K2369" s="291">
        <f>SUBTOTAL(9,K2362:K2368)</f>
        <v>4375.8</v>
      </c>
      <c r="L2369" s="291">
        <f>SUBTOTAL(9,L2362:L2368)</f>
        <v>7</v>
      </c>
    </row>
    <row r="2370" spans="1:12" hidden="1" outlineLevel="2" x14ac:dyDescent="0.25">
      <c r="B2370" s="8">
        <v>998659</v>
      </c>
      <c r="C2370" t="s">
        <v>690</v>
      </c>
      <c r="D2370" s="281">
        <v>42138</v>
      </c>
      <c r="E2370" s="8">
        <v>835888</v>
      </c>
      <c r="F2370" s="13" t="s">
        <v>1229</v>
      </c>
      <c r="G2370" s="284" t="s">
        <v>1484</v>
      </c>
      <c r="H2370" s="40">
        <v>71</v>
      </c>
      <c r="I2370" s="40">
        <v>0</v>
      </c>
      <c r="J2370" s="40">
        <v>-71</v>
      </c>
      <c r="K2370" s="40">
        <v>0</v>
      </c>
      <c r="L2370" s="40">
        <v>1</v>
      </c>
    </row>
    <row r="2371" spans="1:12" s="279" customFormat="1" ht="15.75" outlineLevel="1" collapsed="1" thickBot="1" x14ac:dyDescent="0.3">
      <c r="B2371" s="280"/>
      <c r="D2371" s="285"/>
      <c r="E2371" s="280"/>
      <c r="F2371" s="319" t="s">
        <v>1512</v>
      </c>
      <c r="G2371" s="290" t="s">
        <v>1484</v>
      </c>
      <c r="H2371" s="291">
        <f>SUBTOTAL(9,H2370:H2370)</f>
        <v>71</v>
      </c>
      <c r="I2371" s="291">
        <f>SUBTOTAL(9,I2370:I2370)</f>
        <v>0</v>
      </c>
      <c r="J2371" s="291">
        <f>SUBTOTAL(9,J2370:J2370)</f>
        <v>-71</v>
      </c>
      <c r="K2371" s="291">
        <f>SUBTOTAL(9,K2370:K2370)</f>
        <v>0</v>
      </c>
      <c r="L2371" s="291">
        <f>SUBTOTAL(9,L2370:L2370)</f>
        <v>1</v>
      </c>
    </row>
    <row r="2372" spans="1:12" ht="15.75" thickBot="1" x14ac:dyDescent="0.3">
      <c r="D2372" s="281"/>
      <c r="F2372" s="286" t="s">
        <v>1516</v>
      </c>
      <c r="G2372" s="287"/>
      <c r="H2372" s="288">
        <f>SUBTOTAL(9,H1905:H2370)</f>
        <v>379473.88999999961</v>
      </c>
      <c r="I2372" s="288">
        <f>SUBTOTAL(9,I1905:I2370)</f>
        <v>0</v>
      </c>
      <c r="J2372" s="288">
        <f>SUBTOTAL(9,J1905:J2370)</f>
        <v>-166716.62999999989</v>
      </c>
      <c r="K2372" s="288">
        <f>SUBTOTAL(9,K1905:K2370)</f>
        <v>212724.10000000009</v>
      </c>
      <c r="L2372" s="289">
        <f>SUBTOTAL(9,L1905:L2370)</f>
        <v>442</v>
      </c>
    </row>
    <row r="2373" spans="1:12" ht="9.9499999999999993" customHeight="1" thickBot="1" x14ac:dyDescent="0.3"/>
    <row r="2374" spans="1:12" ht="15" customHeight="1" thickBot="1" x14ac:dyDescent="0.3">
      <c r="F2374" s="292" t="s">
        <v>287</v>
      </c>
      <c r="G2374" s="293"/>
      <c r="H2374" s="294">
        <f>+H1901+H2372</f>
        <v>2533685.560000001</v>
      </c>
      <c r="I2374" s="294">
        <f>+I1901+I2372</f>
        <v>-689229.10000000731</v>
      </c>
      <c r="J2374" s="294">
        <f>+J1901+J2372</f>
        <v>-1620247.2200000018</v>
      </c>
      <c r="K2374" s="294">
        <f>+K1901+K2372</f>
        <v>224176.08000000019</v>
      </c>
      <c r="L2374" s="295">
        <f>+L1901+L2372</f>
        <v>2313</v>
      </c>
    </row>
    <row r="2376" spans="1:12" x14ac:dyDescent="0.25">
      <c r="A2376" s="192" t="s">
        <v>1682</v>
      </c>
    </row>
    <row r="2377" spans="1:12" x14ac:dyDescent="0.25">
      <c r="A2377" s="58"/>
    </row>
  </sheetData>
  <sortState ref="B1906:L2347">
    <sortCondition ref="F1906:F2347"/>
    <sortCondition ref="D1906:D2347"/>
  </sortState>
  <pageMargins left="0.2" right="0.2" top="0.25" bottom="0.25" header="0" footer="0"/>
  <pageSetup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3"/>
  <sheetViews>
    <sheetView topLeftCell="A16" zoomScaleNormal="100" workbookViewId="0">
      <selection activeCell="A23" sqref="A23:J23"/>
    </sheetView>
  </sheetViews>
  <sheetFormatPr defaultColWidth="9.140625" defaultRowHeight="12.75" x14ac:dyDescent="0.2"/>
  <cols>
    <col min="1" max="1" width="14.140625" style="211" customWidth="1"/>
    <col min="2" max="2" width="1.7109375" style="212" customWidth="1"/>
    <col min="3" max="3" width="12.5703125" style="213" customWidth="1"/>
    <col min="4" max="4" width="1.7109375" style="214" customWidth="1"/>
    <col min="5" max="5" width="12.5703125" style="215" customWidth="1"/>
    <col min="6" max="6" width="1.7109375" style="214" customWidth="1"/>
    <col min="7" max="7" width="12.5703125" style="213" customWidth="1"/>
    <col min="8" max="16384" width="9.140625" style="209"/>
  </cols>
  <sheetData>
    <row r="1" spans="1:7" ht="20.100000000000001" customHeight="1" x14ac:dyDescent="0.3">
      <c r="A1" s="241" t="s">
        <v>234</v>
      </c>
    </row>
    <row r="2" spans="1:7" s="246" customFormat="1" ht="20.100000000000001" customHeight="1" x14ac:dyDescent="0.25">
      <c r="A2" s="235" t="s">
        <v>1111</v>
      </c>
      <c r="B2" s="242"/>
      <c r="C2" s="243"/>
      <c r="D2" s="244"/>
      <c r="E2" s="245"/>
      <c r="F2" s="244"/>
      <c r="G2" s="243"/>
    </row>
    <row r="3" spans="1:7" s="246" customFormat="1" ht="20.100000000000001" customHeight="1" x14ac:dyDescent="0.25">
      <c r="A3" s="235" t="s">
        <v>1112</v>
      </c>
      <c r="B3" s="242"/>
      <c r="C3" s="243"/>
      <c r="D3" s="244"/>
      <c r="E3" s="245"/>
      <c r="F3" s="244"/>
      <c r="G3" s="243"/>
    </row>
    <row r="4" spans="1:7" ht="15" x14ac:dyDescent="0.25">
      <c r="A4" s="357"/>
      <c r="B4" s="357"/>
      <c r="C4" s="357"/>
      <c r="D4" s="357"/>
      <c r="E4" s="357"/>
      <c r="F4" s="357"/>
      <c r="G4" s="357"/>
    </row>
    <row r="5" spans="1:7" ht="15" x14ac:dyDescent="0.25">
      <c r="A5" s="357" t="s">
        <v>1142</v>
      </c>
      <c r="B5" s="357"/>
      <c r="C5" s="357"/>
      <c r="D5" s="357"/>
      <c r="E5" s="357"/>
      <c r="F5" s="357"/>
      <c r="G5" s="357"/>
    </row>
    <row r="6" spans="1:7" ht="5.0999999999999996" customHeight="1" x14ac:dyDescent="0.2"/>
    <row r="7" spans="1:7" ht="13.5" thickBot="1" x14ac:dyDescent="0.25">
      <c r="A7" s="236" t="s">
        <v>1101</v>
      </c>
      <c r="B7" s="237"/>
      <c r="C7" s="238" t="s">
        <v>5</v>
      </c>
      <c r="D7" s="239"/>
      <c r="E7" s="240" t="s">
        <v>1102</v>
      </c>
      <c r="F7" s="239"/>
      <c r="G7" s="238" t="s">
        <v>1103</v>
      </c>
    </row>
    <row r="8" spans="1:7" ht="21.95" customHeight="1" thickTop="1" x14ac:dyDescent="0.2">
      <c r="A8" s="210">
        <v>42005</v>
      </c>
      <c r="B8" s="210"/>
      <c r="C8" s="305">
        <v>40071</v>
      </c>
      <c r="D8" s="306"/>
      <c r="E8" s="313">
        <v>191.92</v>
      </c>
      <c r="F8" s="306"/>
      <c r="G8" s="305">
        <v>14512</v>
      </c>
    </row>
    <row r="9" spans="1:7" ht="21.95" customHeight="1" x14ac:dyDescent="0.2">
      <c r="A9" s="210">
        <v>42036</v>
      </c>
      <c r="B9" s="210"/>
      <c r="C9" s="305">
        <v>40515</v>
      </c>
      <c r="D9" s="306"/>
      <c r="E9" s="313">
        <v>191.78</v>
      </c>
      <c r="F9" s="306"/>
      <c r="G9" s="305">
        <v>5570</v>
      </c>
    </row>
    <row r="10" spans="1:7" ht="21.95" customHeight="1" x14ac:dyDescent="0.2">
      <c r="A10" s="210">
        <v>42064</v>
      </c>
      <c r="B10" s="210"/>
      <c r="C10" s="305">
        <v>42757</v>
      </c>
      <c r="D10" s="306"/>
      <c r="E10" s="313">
        <v>201.57</v>
      </c>
      <c r="F10" s="306"/>
      <c r="G10" s="305">
        <v>5359</v>
      </c>
    </row>
    <row r="11" spans="1:7" ht="21.95" customHeight="1" x14ac:dyDescent="0.2">
      <c r="A11" s="210">
        <v>42095</v>
      </c>
      <c r="B11" s="210"/>
      <c r="C11" s="305">
        <v>47175</v>
      </c>
      <c r="D11" s="306"/>
      <c r="E11" s="313">
        <v>223.1</v>
      </c>
      <c r="F11" s="306"/>
      <c r="G11" s="305">
        <v>8130</v>
      </c>
    </row>
    <row r="12" spans="1:7" ht="21.95" customHeight="1" x14ac:dyDescent="0.2">
      <c r="A12" s="210">
        <v>42125</v>
      </c>
      <c r="B12" s="210"/>
      <c r="C12" s="305">
        <v>66023</v>
      </c>
      <c r="D12" s="306"/>
      <c r="E12" s="313">
        <v>321.51</v>
      </c>
      <c r="F12" s="306"/>
      <c r="G12" s="305">
        <v>10817</v>
      </c>
    </row>
    <row r="13" spans="1:7" ht="21.95" customHeight="1" x14ac:dyDescent="0.2">
      <c r="A13" s="210">
        <v>42156</v>
      </c>
      <c r="B13" s="210"/>
      <c r="C13" s="305">
        <v>68333</v>
      </c>
      <c r="D13" s="306"/>
      <c r="E13" s="313">
        <v>342.1</v>
      </c>
      <c r="F13" s="306"/>
      <c r="G13" s="305">
        <v>11967</v>
      </c>
    </row>
    <row r="14" spans="1:7" ht="21.95" customHeight="1" x14ac:dyDescent="0.2">
      <c r="A14" s="210">
        <v>42186</v>
      </c>
      <c r="B14" s="210"/>
      <c r="C14" s="305">
        <v>57545</v>
      </c>
      <c r="D14" s="306"/>
      <c r="E14" s="313">
        <v>269.93</v>
      </c>
      <c r="F14" s="306"/>
      <c r="G14" s="305">
        <v>9141</v>
      </c>
    </row>
    <row r="15" spans="1:7" ht="21.95" customHeight="1" x14ac:dyDescent="0.2">
      <c r="A15" s="210">
        <v>42217</v>
      </c>
      <c r="B15" s="210"/>
      <c r="C15" s="305">
        <v>45850</v>
      </c>
      <c r="D15" s="306"/>
      <c r="E15" s="313">
        <v>211.94</v>
      </c>
      <c r="F15" s="306"/>
      <c r="G15" s="305">
        <v>8330</v>
      </c>
    </row>
    <row r="16" spans="1:7" ht="21.95" customHeight="1" x14ac:dyDescent="0.2">
      <c r="A16" s="210">
        <v>42248</v>
      </c>
      <c r="B16" s="210"/>
      <c r="C16" s="305">
        <v>50235</v>
      </c>
      <c r="D16" s="306"/>
      <c r="E16" s="313">
        <v>252.86</v>
      </c>
      <c r="F16" s="306"/>
      <c r="G16" s="305">
        <v>9527</v>
      </c>
    </row>
    <row r="17" spans="1:7" ht="21.95" customHeight="1" x14ac:dyDescent="0.2">
      <c r="A17" s="210">
        <v>42278</v>
      </c>
      <c r="B17" s="210"/>
      <c r="C17" s="305">
        <v>18558</v>
      </c>
      <c r="D17" s="306"/>
      <c r="E17" s="313">
        <v>89.06</v>
      </c>
      <c r="F17" s="306"/>
      <c r="G17" s="305">
        <v>5482</v>
      </c>
    </row>
    <row r="18" spans="1:7" ht="21.95" customHeight="1" x14ac:dyDescent="0.2">
      <c r="A18" s="210">
        <v>42309</v>
      </c>
      <c r="B18" s="210"/>
      <c r="C18" s="305">
        <v>22671</v>
      </c>
      <c r="D18" s="306"/>
      <c r="E18" s="313">
        <v>110.12</v>
      </c>
      <c r="F18" s="306"/>
      <c r="G18" s="305">
        <v>3559</v>
      </c>
    </row>
    <row r="19" spans="1:7" ht="21.95" customHeight="1" x14ac:dyDescent="0.35">
      <c r="A19" s="210">
        <v>42339</v>
      </c>
      <c r="B19" s="210"/>
      <c r="C19" s="307">
        <v>6395</v>
      </c>
      <c r="D19" s="308"/>
      <c r="E19" s="314">
        <v>32.72</v>
      </c>
      <c r="F19" s="308"/>
      <c r="G19" s="307">
        <v>4529</v>
      </c>
    </row>
    <row r="20" spans="1:7" ht="21.95" customHeight="1" x14ac:dyDescent="0.2">
      <c r="A20" s="309" t="s">
        <v>359</v>
      </c>
      <c r="B20" s="310"/>
      <c r="C20" s="311">
        <f>SUM(C8:C19)</f>
        <v>506128</v>
      </c>
      <c r="D20" s="311"/>
      <c r="E20" s="315">
        <f>SUM(E8:E19)</f>
        <v>2438.6099999999997</v>
      </c>
      <c r="F20" s="312"/>
      <c r="G20" s="311">
        <f>SUM(G8:G19)</f>
        <v>96923</v>
      </c>
    </row>
    <row r="22" spans="1:7" x14ac:dyDescent="0.2">
      <c r="A22" s="192" t="s">
        <v>1682</v>
      </c>
    </row>
    <row r="23" spans="1:7" x14ac:dyDescent="0.2">
      <c r="A23" s="58"/>
    </row>
  </sheetData>
  <mergeCells count="2">
    <mergeCell ref="A4:G4"/>
    <mergeCell ref="A5:G5"/>
  </mergeCells>
  <printOptions horizontalCentered="1"/>
  <pageMargins left="0.2" right="0.2" top="0.25" bottom="0.25" header="0" footer="0"/>
  <pageSetup orientation="landscape" horizontalDpi="200" verticalDpi="2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A10" zoomScale="85" zoomScaleNormal="85" workbookViewId="0">
      <selection activeCell="C26" sqref="C26"/>
    </sheetView>
  </sheetViews>
  <sheetFormatPr defaultRowHeight="12.75" x14ac:dyDescent="0.2"/>
  <cols>
    <col min="1" max="1" width="4" style="61" customWidth="1"/>
    <col min="2" max="2" width="3.42578125" style="61" customWidth="1"/>
    <col min="3" max="3" width="42.140625" style="61" customWidth="1"/>
    <col min="4" max="4" width="1.85546875" style="61" customWidth="1"/>
    <col min="5" max="8" width="12.5703125" style="61" customWidth="1"/>
    <col min="9" max="9" width="2.5703125" style="61" customWidth="1"/>
    <col min="10" max="10" width="12.5703125" style="61" customWidth="1"/>
    <col min="11" max="11" width="1.5703125" style="61" customWidth="1"/>
    <col min="12" max="13" width="12.5703125" style="61" customWidth="1"/>
    <col min="14" max="14" width="1.5703125" style="61" customWidth="1"/>
    <col min="15" max="15" width="12.5703125" style="61" customWidth="1"/>
    <col min="16" max="242" width="8.7109375" style="61"/>
    <col min="243" max="243" width="4" style="61" customWidth="1"/>
    <col min="244" max="244" width="3.42578125" style="61" customWidth="1"/>
    <col min="245" max="245" width="33.140625" style="61" customWidth="1"/>
    <col min="246" max="246" width="7.140625" style="61" customWidth="1"/>
    <col min="247" max="247" width="8.85546875" style="61" customWidth="1"/>
    <col min="248" max="252" width="10.5703125" style="61" customWidth="1"/>
    <col min="253" max="253" width="0" style="61" hidden="1" customWidth="1"/>
    <col min="254" max="254" width="1.7109375" style="61" customWidth="1"/>
    <col min="255" max="255" width="11.85546875" style="61" bestFit="1" customWidth="1"/>
    <col min="256" max="256" width="2.140625" style="61" customWidth="1"/>
    <col min="257" max="257" width="0" style="61" hidden="1" customWidth="1"/>
    <col min="258" max="262" width="10.85546875" style="61" customWidth="1"/>
    <col min="263" max="263" width="0" style="61" hidden="1" customWidth="1"/>
    <col min="264" max="264" width="3" style="61" customWidth="1"/>
    <col min="265" max="265" width="4.5703125" style="61" customWidth="1"/>
    <col min="266" max="266" width="14.5703125" style="61" bestFit="1" customWidth="1"/>
    <col min="267" max="267" width="10.85546875" style="61" bestFit="1" customWidth="1"/>
    <col min="268" max="498" width="8.7109375" style="61"/>
    <col min="499" max="499" width="4" style="61" customWidth="1"/>
    <col min="500" max="500" width="3.42578125" style="61" customWidth="1"/>
    <col min="501" max="501" width="33.140625" style="61" customWidth="1"/>
    <col min="502" max="502" width="7.140625" style="61" customWidth="1"/>
    <col min="503" max="503" width="8.85546875" style="61" customWidth="1"/>
    <col min="504" max="508" width="10.5703125" style="61" customWidth="1"/>
    <col min="509" max="509" width="0" style="61" hidden="1" customWidth="1"/>
    <col min="510" max="510" width="1.7109375" style="61" customWidth="1"/>
    <col min="511" max="511" width="11.85546875" style="61" bestFit="1" customWidth="1"/>
    <col min="512" max="512" width="2.140625" style="61" customWidth="1"/>
    <col min="513" max="513" width="0" style="61" hidden="1" customWidth="1"/>
    <col min="514" max="518" width="10.85546875" style="61" customWidth="1"/>
    <col min="519" max="519" width="0" style="61" hidden="1" customWidth="1"/>
    <col min="520" max="520" width="3" style="61" customWidth="1"/>
    <col min="521" max="521" width="4.5703125" style="61" customWidth="1"/>
    <col min="522" max="522" width="14.5703125" style="61" bestFit="1" customWidth="1"/>
    <col min="523" max="523" width="10.85546875" style="61" bestFit="1" customWidth="1"/>
    <col min="524" max="754" width="8.7109375" style="61"/>
    <col min="755" max="755" width="4" style="61" customWidth="1"/>
    <col min="756" max="756" width="3.42578125" style="61" customWidth="1"/>
    <col min="757" max="757" width="33.140625" style="61" customWidth="1"/>
    <col min="758" max="758" width="7.140625" style="61" customWidth="1"/>
    <col min="759" max="759" width="8.85546875" style="61" customWidth="1"/>
    <col min="760" max="764" width="10.5703125" style="61" customWidth="1"/>
    <col min="765" max="765" width="0" style="61" hidden="1" customWidth="1"/>
    <col min="766" max="766" width="1.7109375" style="61" customWidth="1"/>
    <col min="767" max="767" width="11.85546875" style="61" bestFit="1" customWidth="1"/>
    <col min="768" max="768" width="2.140625" style="61" customWidth="1"/>
    <col min="769" max="769" width="0" style="61" hidden="1" customWidth="1"/>
    <col min="770" max="774" width="10.85546875" style="61" customWidth="1"/>
    <col min="775" max="775" width="0" style="61" hidden="1" customWidth="1"/>
    <col min="776" max="776" width="3" style="61" customWidth="1"/>
    <col min="777" max="777" width="4.5703125" style="61" customWidth="1"/>
    <col min="778" max="778" width="14.5703125" style="61" bestFit="1" customWidth="1"/>
    <col min="779" max="779" width="10.85546875" style="61" bestFit="1" customWidth="1"/>
    <col min="780" max="1010" width="8.7109375" style="61"/>
    <col min="1011" max="1011" width="4" style="61" customWidth="1"/>
    <col min="1012" max="1012" width="3.42578125" style="61" customWidth="1"/>
    <col min="1013" max="1013" width="33.140625" style="61" customWidth="1"/>
    <col min="1014" max="1014" width="7.140625" style="61" customWidth="1"/>
    <col min="1015" max="1015" width="8.85546875" style="61" customWidth="1"/>
    <col min="1016" max="1020" width="10.5703125" style="61" customWidth="1"/>
    <col min="1021" max="1021" width="0" style="61" hidden="1" customWidth="1"/>
    <col min="1022" max="1022" width="1.7109375" style="61" customWidth="1"/>
    <col min="1023" max="1023" width="11.85546875" style="61" bestFit="1" customWidth="1"/>
    <col min="1024" max="1024" width="2.140625" style="61" customWidth="1"/>
    <col min="1025" max="1025" width="0" style="61" hidden="1" customWidth="1"/>
    <col min="1026" max="1030" width="10.85546875" style="61" customWidth="1"/>
    <col min="1031" max="1031" width="0" style="61" hidden="1" customWidth="1"/>
    <col min="1032" max="1032" width="3" style="61" customWidth="1"/>
    <col min="1033" max="1033" width="4.5703125" style="61" customWidth="1"/>
    <col min="1034" max="1034" width="14.5703125" style="61" bestFit="1" customWidth="1"/>
    <col min="1035" max="1035" width="10.85546875" style="61" bestFit="1" customWidth="1"/>
    <col min="1036" max="1266" width="8.7109375" style="61"/>
    <col min="1267" max="1267" width="4" style="61" customWidth="1"/>
    <col min="1268" max="1268" width="3.42578125" style="61" customWidth="1"/>
    <col min="1269" max="1269" width="33.140625" style="61" customWidth="1"/>
    <col min="1270" max="1270" width="7.140625" style="61" customWidth="1"/>
    <col min="1271" max="1271" width="8.85546875" style="61" customWidth="1"/>
    <col min="1272" max="1276" width="10.5703125" style="61" customWidth="1"/>
    <col min="1277" max="1277" width="0" style="61" hidden="1" customWidth="1"/>
    <col min="1278" max="1278" width="1.7109375" style="61" customWidth="1"/>
    <col min="1279" max="1279" width="11.85546875" style="61" bestFit="1" customWidth="1"/>
    <col min="1280" max="1280" width="2.140625" style="61" customWidth="1"/>
    <col min="1281" max="1281" width="0" style="61" hidden="1" customWidth="1"/>
    <col min="1282" max="1286" width="10.85546875" style="61" customWidth="1"/>
    <col min="1287" max="1287" width="0" style="61" hidden="1" customWidth="1"/>
    <col min="1288" max="1288" width="3" style="61" customWidth="1"/>
    <col min="1289" max="1289" width="4.5703125" style="61" customWidth="1"/>
    <col min="1290" max="1290" width="14.5703125" style="61" bestFit="1" customWidth="1"/>
    <col min="1291" max="1291" width="10.85546875" style="61" bestFit="1" customWidth="1"/>
    <col min="1292" max="1522" width="8.7109375" style="61"/>
    <col min="1523" max="1523" width="4" style="61" customWidth="1"/>
    <col min="1524" max="1524" width="3.42578125" style="61" customWidth="1"/>
    <col min="1525" max="1525" width="33.140625" style="61" customWidth="1"/>
    <col min="1526" max="1526" width="7.140625" style="61" customWidth="1"/>
    <col min="1527" max="1527" width="8.85546875" style="61" customWidth="1"/>
    <col min="1528" max="1532" width="10.5703125" style="61" customWidth="1"/>
    <col min="1533" max="1533" width="0" style="61" hidden="1" customWidth="1"/>
    <col min="1534" max="1534" width="1.7109375" style="61" customWidth="1"/>
    <col min="1535" max="1535" width="11.85546875" style="61" bestFit="1" customWidth="1"/>
    <col min="1536" max="1536" width="2.140625" style="61" customWidth="1"/>
    <col min="1537" max="1537" width="0" style="61" hidden="1" customWidth="1"/>
    <col min="1538" max="1542" width="10.85546875" style="61" customWidth="1"/>
    <col min="1543" max="1543" width="0" style="61" hidden="1" customWidth="1"/>
    <col min="1544" max="1544" width="3" style="61" customWidth="1"/>
    <col min="1545" max="1545" width="4.5703125" style="61" customWidth="1"/>
    <col min="1546" max="1546" width="14.5703125" style="61" bestFit="1" customWidth="1"/>
    <col min="1547" max="1547" width="10.85546875" style="61" bestFit="1" customWidth="1"/>
    <col min="1548" max="1778" width="8.7109375" style="61"/>
    <col min="1779" max="1779" width="4" style="61" customWidth="1"/>
    <col min="1780" max="1780" width="3.42578125" style="61" customWidth="1"/>
    <col min="1781" max="1781" width="33.140625" style="61" customWidth="1"/>
    <col min="1782" max="1782" width="7.140625" style="61" customWidth="1"/>
    <col min="1783" max="1783" width="8.85546875" style="61" customWidth="1"/>
    <col min="1784" max="1788" width="10.5703125" style="61" customWidth="1"/>
    <col min="1789" max="1789" width="0" style="61" hidden="1" customWidth="1"/>
    <col min="1790" max="1790" width="1.7109375" style="61" customWidth="1"/>
    <col min="1791" max="1791" width="11.85546875" style="61" bestFit="1" customWidth="1"/>
    <col min="1792" max="1792" width="2.140625" style="61" customWidth="1"/>
    <col min="1793" max="1793" width="0" style="61" hidden="1" customWidth="1"/>
    <col min="1794" max="1798" width="10.85546875" style="61" customWidth="1"/>
    <col min="1799" max="1799" width="0" style="61" hidden="1" customWidth="1"/>
    <col min="1800" max="1800" width="3" style="61" customWidth="1"/>
    <col min="1801" max="1801" width="4.5703125" style="61" customWidth="1"/>
    <col min="1802" max="1802" width="14.5703125" style="61" bestFit="1" customWidth="1"/>
    <col min="1803" max="1803" width="10.85546875" style="61" bestFit="1" customWidth="1"/>
    <col min="1804" max="2034" width="8.7109375" style="61"/>
    <col min="2035" max="2035" width="4" style="61" customWidth="1"/>
    <col min="2036" max="2036" width="3.42578125" style="61" customWidth="1"/>
    <col min="2037" max="2037" width="33.140625" style="61" customWidth="1"/>
    <col min="2038" max="2038" width="7.140625" style="61" customWidth="1"/>
    <col min="2039" max="2039" width="8.85546875" style="61" customWidth="1"/>
    <col min="2040" max="2044" width="10.5703125" style="61" customWidth="1"/>
    <col min="2045" max="2045" width="0" style="61" hidden="1" customWidth="1"/>
    <col min="2046" max="2046" width="1.7109375" style="61" customWidth="1"/>
    <col min="2047" max="2047" width="11.85546875" style="61" bestFit="1" customWidth="1"/>
    <col min="2048" max="2048" width="2.140625" style="61" customWidth="1"/>
    <col min="2049" max="2049" width="0" style="61" hidden="1" customWidth="1"/>
    <col min="2050" max="2054" width="10.85546875" style="61" customWidth="1"/>
    <col min="2055" max="2055" width="0" style="61" hidden="1" customWidth="1"/>
    <col min="2056" max="2056" width="3" style="61" customWidth="1"/>
    <col min="2057" max="2057" width="4.5703125" style="61" customWidth="1"/>
    <col min="2058" max="2058" width="14.5703125" style="61" bestFit="1" customWidth="1"/>
    <col min="2059" max="2059" width="10.85546875" style="61" bestFit="1" customWidth="1"/>
    <col min="2060" max="2290" width="8.7109375" style="61"/>
    <col min="2291" max="2291" width="4" style="61" customWidth="1"/>
    <col min="2292" max="2292" width="3.42578125" style="61" customWidth="1"/>
    <col min="2293" max="2293" width="33.140625" style="61" customWidth="1"/>
    <col min="2294" max="2294" width="7.140625" style="61" customWidth="1"/>
    <col min="2295" max="2295" width="8.85546875" style="61" customWidth="1"/>
    <col min="2296" max="2300" width="10.5703125" style="61" customWidth="1"/>
    <col min="2301" max="2301" width="0" style="61" hidden="1" customWidth="1"/>
    <col min="2302" max="2302" width="1.7109375" style="61" customWidth="1"/>
    <col min="2303" max="2303" width="11.85546875" style="61" bestFit="1" customWidth="1"/>
    <col min="2304" max="2304" width="2.140625" style="61" customWidth="1"/>
    <col min="2305" max="2305" width="0" style="61" hidden="1" customWidth="1"/>
    <col min="2306" max="2310" width="10.85546875" style="61" customWidth="1"/>
    <col min="2311" max="2311" width="0" style="61" hidden="1" customWidth="1"/>
    <col min="2312" max="2312" width="3" style="61" customWidth="1"/>
    <col min="2313" max="2313" width="4.5703125" style="61" customWidth="1"/>
    <col min="2314" max="2314" width="14.5703125" style="61" bestFit="1" customWidth="1"/>
    <col min="2315" max="2315" width="10.85546875" style="61" bestFit="1" customWidth="1"/>
    <col min="2316" max="2546" width="8.7109375" style="61"/>
    <col min="2547" max="2547" width="4" style="61" customWidth="1"/>
    <col min="2548" max="2548" width="3.42578125" style="61" customWidth="1"/>
    <col min="2549" max="2549" width="33.140625" style="61" customWidth="1"/>
    <col min="2550" max="2550" width="7.140625" style="61" customWidth="1"/>
    <col min="2551" max="2551" width="8.85546875" style="61" customWidth="1"/>
    <col min="2552" max="2556" width="10.5703125" style="61" customWidth="1"/>
    <col min="2557" max="2557" width="0" style="61" hidden="1" customWidth="1"/>
    <col min="2558" max="2558" width="1.7109375" style="61" customWidth="1"/>
    <col min="2559" max="2559" width="11.85546875" style="61" bestFit="1" customWidth="1"/>
    <col min="2560" max="2560" width="2.140625" style="61" customWidth="1"/>
    <col min="2561" max="2561" width="0" style="61" hidden="1" customWidth="1"/>
    <col min="2562" max="2566" width="10.85546875" style="61" customWidth="1"/>
    <col min="2567" max="2567" width="0" style="61" hidden="1" customWidth="1"/>
    <col min="2568" max="2568" width="3" style="61" customWidth="1"/>
    <col min="2569" max="2569" width="4.5703125" style="61" customWidth="1"/>
    <col min="2570" max="2570" width="14.5703125" style="61" bestFit="1" customWidth="1"/>
    <col min="2571" max="2571" width="10.85546875" style="61" bestFit="1" customWidth="1"/>
    <col min="2572" max="2802" width="8.7109375" style="61"/>
    <col min="2803" max="2803" width="4" style="61" customWidth="1"/>
    <col min="2804" max="2804" width="3.42578125" style="61" customWidth="1"/>
    <col min="2805" max="2805" width="33.140625" style="61" customWidth="1"/>
    <col min="2806" max="2806" width="7.140625" style="61" customWidth="1"/>
    <col min="2807" max="2807" width="8.85546875" style="61" customWidth="1"/>
    <col min="2808" max="2812" width="10.5703125" style="61" customWidth="1"/>
    <col min="2813" max="2813" width="0" style="61" hidden="1" customWidth="1"/>
    <col min="2814" max="2814" width="1.7109375" style="61" customWidth="1"/>
    <col min="2815" max="2815" width="11.85546875" style="61" bestFit="1" customWidth="1"/>
    <col min="2816" max="2816" width="2.140625" style="61" customWidth="1"/>
    <col min="2817" max="2817" width="0" style="61" hidden="1" customWidth="1"/>
    <col min="2818" max="2822" width="10.85546875" style="61" customWidth="1"/>
    <col min="2823" max="2823" width="0" style="61" hidden="1" customWidth="1"/>
    <col min="2824" max="2824" width="3" style="61" customWidth="1"/>
    <col min="2825" max="2825" width="4.5703125" style="61" customWidth="1"/>
    <col min="2826" max="2826" width="14.5703125" style="61" bestFit="1" customWidth="1"/>
    <col min="2827" max="2827" width="10.85546875" style="61" bestFit="1" customWidth="1"/>
    <col min="2828" max="3058" width="8.7109375" style="61"/>
    <col min="3059" max="3059" width="4" style="61" customWidth="1"/>
    <col min="3060" max="3060" width="3.42578125" style="61" customWidth="1"/>
    <col min="3061" max="3061" width="33.140625" style="61" customWidth="1"/>
    <col min="3062" max="3062" width="7.140625" style="61" customWidth="1"/>
    <col min="3063" max="3063" width="8.85546875" style="61" customWidth="1"/>
    <col min="3064" max="3068" width="10.5703125" style="61" customWidth="1"/>
    <col min="3069" max="3069" width="0" style="61" hidden="1" customWidth="1"/>
    <col min="3070" max="3070" width="1.7109375" style="61" customWidth="1"/>
    <col min="3071" max="3071" width="11.85546875" style="61" bestFit="1" customWidth="1"/>
    <col min="3072" max="3072" width="2.140625" style="61" customWidth="1"/>
    <col min="3073" max="3073" width="0" style="61" hidden="1" customWidth="1"/>
    <col min="3074" max="3078" width="10.85546875" style="61" customWidth="1"/>
    <col min="3079" max="3079" width="0" style="61" hidden="1" customWidth="1"/>
    <col min="3080" max="3080" width="3" style="61" customWidth="1"/>
    <col min="3081" max="3081" width="4.5703125" style="61" customWidth="1"/>
    <col min="3082" max="3082" width="14.5703125" style="61" bestFit="1" customWidth="1"/>
    <col min="3083" max="3083" width="10.85546875" style="61" bestFit="1" customWidth="1"/>
    <col min="3084" max="3314" width="8.7109375" style="61"/>
    <col min="3315" max="3315" width="4" style="61" customWidth="1"/>
    <col min="3316" max="3316" width="3.42578125" style="61" customWidth="1"/>
    <col min="3317" max="3317" width="33.140625" style="61" customWidth="1"/>
    <col min="3318" max="3318" width="7.140625" style="61" customWidth="1"/>
    <col min="3319" max="3319" width="8.85546875" style="61" customWidth="1"/>
    <col min="3320" max="3324" width="10.5703125" style="61" customWidth="1"/>
    <col min="3325" max="3325" width="0" style="61" hidden="1" customWidth="1"/>
    <col min="3326" max="3326" width="1.7109375" style="61" customWidth="1"/>
    <col min="3327" max="3327" width="11.85546875" style="61" bestFit="1" customWidth="1"/>
    <col min="3328" max="3328" width="2.140625" style="61" customWidth="1"/>
    <col min="3329" max="3329" width="0" style="61" hidden="1" customWidth="1"/>
    <col min="3330" max="3334" width="10.85546875" style="61" customWidth="1"/>
    <col min="3335" max="3335" width="0" style="61" hidden="1" customWidth="1"/>
    <col min="3336" max="3336" width="3" style="61" customWidth="1"/>
    <col min="3337" max="3337" width="4.5703125" style="61" customWidth="1"/>
    <col min="3338" max="3338" width="14.5703125" style="61" bestFit="1" customWidth="1"/>
    <col min="3339" max="3339" width="10.85546875" style="61" bestFit="1" customWidth="1"/>
    <col min="3340" max="3570" width="8.7109375" style="61"/>
    <col min="3571" max="3571" width="4" style="61" customWidth="1"/>
    <col min="3572" max="3572" width="3.42578125" style="61" customWidth="1"/>
    <col min="3573" max="3573" width="33.140625" style="61" customWidth="1"/>
    <col min="3574" max="3574" width="7.140625" style="61" customWidth="1"/>
    <col min="3575" max="3575" width="8.85546875" style="61" customWidth="1"/>
    <col min="3576" max="3580" width="10.5703125" style="61" customWidth="1"/>
    <col min="3581" max="3581" width="0" style="61" hidden="1" customWidth="1"/>
    <col min="3582" max="3582" width="1.7109375" style="61" customWidth="1"/>
    <col min="3583" max="3583" width="11.85546875" style="61" bestFit="1" customWidth="1"/>
    <col min="3584" max="3584" width="2.140625" style="61" customWidth="1"/>
    <col min="3585" max="3585" width="0" style="61" hidden="1" customWidth="1"/>
    <col min="3586" max="3590" width="10.85546875" style="61" customWidth="1"/>
    <col min="3591" max="3591" width="0" style="61" hidden="1" customWidth="1"/>
    <col min="3592" max="3592" width="3" style="61" customWidth="1"/>
    <col min="3593" max="3593" width="4.5703125" style="61" customWidth="1"/>
    <col min="3594" max="3594" width="14.5703125" style="61" bestFit="1" customWidth="1"/>
    <col min="3595" max="3595" width="10.85546875" style="61" bestFit="1" customWidth="1"/>
    <col min="3596" max="3826" width="8.7109375" style="61"/>
    <col min="3827" max="3827" width="4" style="61" customWidth="1"/>
    <col min="3828" max="3828" width="3.42578125" style="61" customWidth="1"/>
    <col min="3829" max="3829" width="33.140625" style="61" customWidth="1"/>
    <col min="3830" max="3830" width="7.140625" style="61" customWidth="1"/>
    <col min="3831" max="3831" width="8.85546875" style="61" customWidth="1"/>
    <col min="3832" max="3836" width="10.5703125" style="61" customWidth="1"/>
    <col min="3837" max="3837" width="0" style="61" hidden="1" customWidth="1"/>
    <col min="3838" max="3838" width="1.7109375" style="61" customWidth="1"/>
    <col min="3839" max="3839" width="11.85546875" style="61" bestFit="1" customWidth="1"/>
    <col min="3840" max="3840" width="2.140625" style="61" customWidth="1"/>
    <col min="3841" max="3841" width="0" style="61" hidden="1" customWidth="1"/>
    <col min="3842" max="3846" width="10.85546875" style="61" customWidth="1"/>
    <col min="3847" max="3847" width="0" style="61" hidden="1" customWidth="1"/>
    <col min="3848" max="3848" width="3" style="61" customWidth="1"/>
    <col min="3849" max="3849" width="4.5703125" style="61" customWidth="1"/>
    <col min="3850" max="3850" width="14.5703125" style="61" bestFit="1" customWidth="1"/>
    <col min="3851" max="3851" width="10.85546875" style="61" bestFit="1" customWidth="1"/>
    <col min="3852" max="4082" width="8.7109375" style="61"/>
    <col min="4083" max="4083" width="4" style="61" customWidth="1"/>
    <col min="4084" max="4084" width="3.42578125" style="61" customWidth="1"/>
    <col min="4085" max="4085" width="33.140625" style="61" customWidth="1"/>
    <col min="4086" max="4086" width="7.140625" style="61" customWidth="1"/>
    <col min="4087" max="4087" width="8.85546875" style="61" customWidth="1"/>
    <col min="4088" max="4092" width="10.5703125" style="61" customWidth="1"/>
    <col min="4093" max="4093" width="0" style="61" hidden="1" customWidth="1"/>
    <col min="4094" max="4094" width="1.7109375" style="61" customWidth="1"/>
    <col min="4095" max="4095" width="11.85546875" style="61" bestFit="1" customWidth="1"/>
    <col min="4096" max="4096" width="2.140625" style="61" customWidth="1"/>
    <col min="4097" max="4097" width="0" style="61" hidden="1" customWidth="1"/>
    <col min="4098" max="4102" width="10.85546875" style="61" customWidth="1"/>
    <col min="4103" max="4103" width="0" style="61" hidden="1" customWidth="1"/>
    <col min="4104" max="4104" width="3" style="61" customWidth="1"/>
    <col min="4105" max="4105" width="4.5703125" style="61" customWidth="1"/>
    <col min="4106" max="4106" width="14.5703125" style="61" bestFit="1" customWidth="1"/>
    <col min="4107" max="4107" width="10.85546875" style="61" bestFit="1" customWidth="1"/>
    <col min="4108" max="4338" width="8.7109375" style="61"/>
    <col min="4339" max="4339" width="4" style="61" customWidth="1"/>
    <col min="4340" max="4340" width="3.42578125" style="61" customWidth="1"/>
    <col min="4341" max="4341" width="33.140625" style="61" customWidth="1"/>
    <col min="4342" max="4342" width="7.140625" style="61" customWidth="1"/>
    <col min="4343" max="4343" width="8.85546875" style="61" customWidth="1"/>
    <col min="4344" max="4348" width="10.5703125" style="61" customWidth="1"/>
    <col min="4349" max="4349" width="0" style="61" hidden="1" customWidth="1"/>
    <col min="4350" max="4350" width="1.7109375" style="61" customWidth="1"/>
    <col min="4351" max="4351" width="11.85546875" style="61" bestFit="1" customWidth="1"/>
    <col min="4352" max="4352" width="2.140625" style="61" customWidth="1"/>
    <col min="4353" max="4353" width="0" style="61" hidden="1" customWidth="1"/>
    <col min="4354" max="4358" width="10.85546875" style="61" customWidth="1"/>
    <col min="4359" max="4359" width="0" style="61" hidden="1" customWidth="1"/>
    <col min="4360" max="4360" width="3" style="61" customWidth="1"/>
    <col min="4361" max="4361" width="4.5703125" style="61" customWidth="1"/>
    <col min="4362" max="4362" width="14.5703125" style="61" bestFit="1" customWidth="1"/>
    <col min="4363" max="4363" width="10.85546875" style="61" bestFit="1" customWidth="1"/>
    <col min="4364" max="4594" width="8.7109375" style="61"/>
    <col min="4595" max="4595" width="4" style="61" customWidth="1"/>
    <col min="4596" max="4596" width="3.42578125" style="61" customWidth="1"/>
    <col min="4597" max="4597" width="33.140625" style="61" customWidth="1"/>
    <col min="4598" max="4598" width="7.140625" style="61" customWidth="1"/>
    <col min="4599" max="4599" width="8.85546875" style="61" customWidth="1"/>
    <col min="4600" max="4604" width="10.5703125" style="61" customWidth="1"/>
    <col min="4605" max="4605" width="0" style="61" hidden="1" customWidth="1"/>
    <col min="4606" max="4606" width="1.7109375" style="61" customWidth="1"/>
    <col min="4607" max="4607" width="11.85546875" style="61" bestFit="1" customWidth="1"/>
    <col min="4608" max="4608" width="2.140625" style="61" customWidth="1"/>
    <col min="4609" max="4609" width="0" style="61" hidden="1" customWidth="1"/>
    <col min="4610" max="4614" width="10.85546875" style="61" customWidth="1"/>
    <col min="4615" max="4615" width="0" style="61" hidden="1" customWidth="1"/>
    <col min="4616" max="4616" width="3" style="61" customWidth="1"/>
    <col min="4617" max="4617" width="4.5703125" style="61" customWidth="1"/>
    <col min="4618" max="4618" width="14.5703125" style="61" bestFit="1" customWidth="1"/>
    <col min="4619" max="4619" width="10.85546875" style="61" bestFit="1" customWidth="1"/>
    <col min="4620" max="4850" width="8.7109375" style="61"/>
    <col min="4851" max="4851" width="4" style="61" customWidth="1"/>
    <col min="4852" max="4852" width="3.42578125" style="61" customWidth="1"/>
    <col min="4853" max="4853" width="33.140625" style="61" customWidth="1"/>
    <col min="4854" max="4854" width="7.140625" style="61" customWidth="1"/>
    <col min="4855" max="4855" width="8.85546875" style="61" customWidth="1"/>
    <col min="4856" max="4860" width="10.5703125" style="61" customWidth="1"/>
    <col min="4861" max="4861" width="0" style="61" hidden="1" customWidth="1"/>
    <col min="4862" max="4862" width="1.7109375" style="61" customWidth="1"/>
    <col min="4863" max="4863" width="11.85546875" style="61" bestFit="1" customWidth="1"/>
    <col min="4864" max="4864" width="2.140625" style="61" customWidth="1"/>
    <col min="4865" max="4865" width="0" style="61" hidden="1" customWidth="1"/>
    <col min="4866" max="4870" width="10.85546875" style="61" customWidth="1"/>
    <col min="4871" max="4871" width="0" style="61" hidden="1" customWidth="1"/>
    <col min="4872" max="4872" width="3" style="61" customWidth="1"/>
    <col min="4873" max="4873" width="4.5703125" style="61" customWidth="1"/>
    <col min="4874" max="4874" width="14.5703125" style="61" bestFit="1" customWidth="1"/>
    <col min="4875" max="4875" width="10.85546875" style="61" bestFit="1" customWidth="1"/>
    <col min="4876" max="5106" width="8.7109375" style="61"/>
    <col min="5107" max="5107" width="4" style="61" customWidth="1"/>
    <col min="5108" max="5108" width="3.42578125" style="61" customWidth="1"/>
    <col min="5109" max="5109" width="33.140625" style="61" customWidth="1"/>
    <col min="5110" max="5110" width="7.140625" style="61" customWidth="1"/>
    <col min="5111" max="5111" width="8.85546875" style="61" customWidth="1"/>
    <col min="5112" max="5116" width="10.5703125" style="61" customWidth="1"/>
    <col min="5117" max="5117" width="0" style="61" hidden="1" customWidth="1"/>
    <col min="5118" max="5118" width="1.7109375" style="61" customWidth="1"/>
    <col min="5119" max="5119" width="11.85546875" style="61" bestFit="1" customWidth="1"/>
    <col min="5120" max="5120" width="2.140625" style="61" customWidth="1"/>
    <col min="5121" max="5121" width="0" style="61" hidden="1" customWidth="1"/>
    <col min="5122" max="5126" width="10.85546875" style="61" customWidth="1"/>
    <col min="5127" max="5127" width="0" style="61" hidden="1" customWidth="1"/>
    <col min="5128" max="5128" width="3" style="61" customWidth="1"/>
    <col min="5129" max="5129" width="4.5703125" style="61" customWidth="1"/>
    <col min="5130" max="5130" width="14.5703125" style="61" bestFit="1" customWidth="1"/>
    <col min="5131" max="5131" width="10.85546875" style="61" bestFit="1" customWidth="1"/>
    <col min="5132" max="5362" width="8.7109375" style="61"/>
    <col min="5363" max="5363" width="4" style="61" customWidth="1"/>
    <col min="5364" max="5364" width="3.42578125" style="61" customWidth="1"/>
    <col min="5365" max="5365" width="33.140625" style="61" customWidth="1"/>
    <col min="5366" max="5366" width="7.140625" style="61" customWidth="1"/>
    <col min="5367" max="5367" width="8.85546875" style="61" customWidth="1"/>
    <col min="5368" max="5372" width="10.5703125" style="61" customWidth="1"/>
    <col min="5373" max="5373" width="0" style="61" hidden="1" customWidth="1"/>
    <col min="5374" max="5374" width="1.7109375" style="61" customWidth="1"/>
    <col min="5375" max="5375" width="11.85546875" style="61" bestFit="1" customWidth="1"/>
    <col min="5376" max="5376" width="2.140625" style="61" customWidth="1"/>
    <col min="5377" max="5377" width="0" style="61" hidden="1" customWidth="1"/>
    <col min="5378" max="5382" width="10.85546875" style="61" customWidth="1"/>
    <col min="5383" max="5383" width="0" style="61" hidden="1" customWidth="1"/>
    <col min="5384" max="5384" width="3" style="61" customWidth="1"/>
    <col min="5385" max="5385" width="4.5703125" style="61" customWidth="1"/>
    <col min="5386" max="5386" width="14.5703125" style="61" bestFit="1" customWidth="1"/>
    <col min="5387" max="5387" width="10.85546875" style="61" bestFit="1" customWidth="1"/>
    <col min="5388" max="5618" width="8.7109375" style="61"/>
    <col min="5619" max="5619" width="4" style="61" customWidth="1"/>
    <col min="5620" max="5620" width="3.42578125" style="61" customWidth="1"/>
    <col min="5621" max="5621" width="33.140625" style="61" customWidth="1"/>
    <col min="5622" max="5622" width="7.140625" style="61" customWidth="1"/>
    <col min="5623" max="5623" width="8.85546875" style="61" customWidth="1"/>
    <col min="5624" max="5628" width="10.5703125" style="61" customWidth="1"/>
    <col min="5629" max="5629" width="0" style="61" hidden="1" customWidth="1"/>
    <col min="5630" max="5630" width="1.7109375" style="61" customWidth="1"/>
    <col min="5631" max="5631" width="11.85546875" style="61" bestFit="1" customWidth="1"/>
    <col min="5632" max="5632" width="2.140625" style="61" customWidth="1"/>
    <col min="5633" max="5633" width="0" style="61" hidden="1" customWidth="1"/>
    <col min="5634" max="5638" width="10.85546875" style="61" customWidth="1"/>
    <col min="5639" max="5639" width="0" style="61" hidden="1" customWidth="1"/>
    <col min="5640" max="5640" width="3" style="61" customWidth="1"/>
    <col min="5641" max="5641" width="4.5703125" style="61" customWidth="1"/>
    <col min="5642" max="5642" width="14.5703125" style="61" bestFit="1" customWidth="1"/>
    <col min="5643" max="5643" width="10.85546875" style="61" bestFit="1" customWidth="1"/>
    <col min="5644" max="5874" width="8.7109375" style="61"/>
    <col min="5875" max="5875" width="4" style="61" customWidth="1"/>
    <col min="5876" max="5876" width="3.42578125" style="61" customWidth="1"/>
    <col min="5877" max="5877" width="33.140625" style="61" customWidth="1"/>
    <col min="5878" max="5878" width="7.140625" style="61" customWidth="1"/>
    <col min="5879" max="5879" width="8.85546875" style="61" customWidth="1"/>
    <col min="5880" max="5884" width="10.5703125" style="61" customWidth="1"/>
    <col min="5885" max="5885" width="0" style="61" hidden="1" customWidth="1"/>
    <col min="5886" max="5886" width="1.7109375" style="61" customWidth="1"/>
    <col min="5887" max="5887" width="11.85546875" style="61" bestFit="1" customWidth="1"/>
    <col min="5888" max="5888" width="2.140625" style="61" customWidth="1"/>
    <col min="5889" max="5889" width="0" style="61" hidden="1" customWidth="1"/>
    <col min="5890" max="5894" width="10.85546875" style="61" customWidth="1"/>
    <col min="5895" max="5895" width="0" style="61" hidden="1" customWidth="1"/>
    <col min="5896" max="5896" width="3" style="61" customWidth="1"/>
    <col min="5897" max="5897" width="4.5703125" style="61" customWidth="1"/>
    <col min="5898" max="5898" width="14.5703125" style="61" bestFit="1" customWidth="1"/>
    <col min="5899" max="5899" width="10.85546875" style="61" bestFit="1" customWidth="1"/>
    <col min="5900" max="6130" width="8.7109375" style="61"/>
    <col min="6131" max="6131" width="4" style="61" customWidth="1"/>
    <col min="6132" max="6132" width="3.42578125" style="61" customWidth="1"/>
    <col min="6133" max="6133" width="33.140625" style="61" customWidth="1"/>
    <col min="6134" max="6134" width="7.140625" style="61" customWidth="1"/>
    <col min="6135" max="6135" width="8.85546875" style="61" customWidth="1"/>
    <col min="6136" max="6140" width="10.5703125" style="61" customWidth="1"/>
    <col min="6141" max="6141" width="0" style="61" hidden="1" customWidth="1"/>
    <col min="6142" max="6142" width="1.7109375" style="61" customWidth="1"/>
    <col min="6143" max="6143" width="11.85546875" style="61" bestFit="1" customWidth="1"/>
    <col min="6144" max="6144" width="2.140625" style="61" customWidth="1"/>
    <col min="6145" max="6145" width="0" style="61" hidden="1" customWidth="1"/>
    <col min="6146" max="6150" width="10.85546875" style="61" customWidth="1"/>
    <col min="6151" max="6151" width="0" style="61" hidden="1" customWidth="1"/>
    <col min="6152" max="6152" width="3" style="61" customWidth="1"/>
    <col min="6153" max="6153" width="4.5703125" style="61" customWidth="1"/>
    <col min="6154" max="6154" width="14.5703125" style="61" bestFit="1" customWidth="1"/>
    <col min="6155" max="6155" width="10.85546875" style="61" bestFit="1" customWidth="1"/>
    <col min="6156" max="6386" width="8.7109375" style="61"/>
    <col min="6387" max="6387" width="4" style="61" customWidth="1"/>
    <col min="6388" max="6388" width="3.42578125" style="61" customWidth="1"/>
    <col min="6389" max="6389" width="33.140625" style="61" customWidth="1"/>
    <col min="6390" max="6390" width="7.140625" style="61" customWidth="1"/>
    <col min="6391" max="6391" width="8.85546875" style="61" customWidth="1"/>
    <col min="6392" max="6396" width="10.5703125" style="61" customWidth="1"/>
    <col min="6397" max="6397" width="0" style="61" hidden="1" customWidth="1"/>
    <col min="6398" max="6398" width="1.7109375" style="61" customWidth="1"/>
    <col min="6399" max="6399" width="11.85546875" style="61" bestFit="1" customWidth="1"/>
    <col min="6400" max="6400" width="2.140625" style="61" customWidth="1"/>
    <col min="6401" max="6401" width="0" style="61" hidden="1" customWidth="1"/>
    <col min="6402" max="6406" width="10.85546875" style="61" customWidth="1"/>
    <col min="6407" max="6407" width="0" style="61" hidden="1" customWidth="1"/>
    <col min="6408" max="6408" width="3" style="61" customWidth="1"/>
    <col min="6409" max="6409" width="4.5703125" style="61" customWidth="1"/>
    <col min="6410" max="6410" width="14.5703125" style="61" bestFit="1" customWidth="1"/>
    <col min="6411" max="6411" width="10.85546875" style="61" bestFit="1" customWidth="1"/>
    <col min="6412" max="6642" width="8.7109375" style="61"/>
    <col min="6643" max="6643" width="4" style="61" customWidth="1"/>
    <col min="6644" max="6644" width="3.42578125" style="61" customWidth="1"/>
    <col min="6645" max="6645" width="33.140625" style="61" customWidth="1"/>
    <col min="6646" max="6646" width="7.140625" style="61" customWidth="1"/>
    <col min="6647" max="6647" width="8.85546875" style="61" customWidth="1"/>
    <col min="6648" max="6652" width="10.5703125" style="61" customWidth="1"/>
    <col min="6653" max="6653" width="0" style="61" hidden="1" customWidth="1"/>
    <col min="6654" max="6654" width="1.7109375" style="61" customWidth="1"/>
    <col min="6655" max="6655" width="11.85546875" style="61" bestFit="1" customWidth="1"/>
    <col min="6656" max="6656" width="2.140625" style="61" customWidth="1"/>
    <col min="6657" max="6657" width="0" style="61" hidden="1" customWidth="1"/>
    <col min="6658" max="6662" width="10.85546875" style="61" customWidth="1"/>
    <col min="6663" max="6663" width="0" style="61" hidden="1" customWidth="1"/>
    <col min="6664" max="6664" width="3" style="61" customWidth="1"/>
    <col min="6665" max="6665" width="4.5703125" style="61" customWidth="1"/>
    <col min="6666" max="6666" width="14.5703125" style="61" bestFit="1" customWidth="1"/>
    <col min="6667" max="6667" width="10.85546875" style="61" bestFit="1" customWidth="1"/>
    <col min="6668" max="6898" width="8.7109375" style="61"/>
    <col min="6899" max="6899" width="4" style="61" customWidth="1"/>
    <col min="6900" max="6900" width="3.42578125" style="61" customWidth="1"/>
    <col min="6901" max="6901" width="33.140625" style="61" customWidth="1"/>
    <col min="6902" max="6902" width="7.140625" style="61" customWidth="1"/>
    <col min="6903" max="6903" width="8.85546875" style="61" customWidth="1"/>
    <col min="6904" max="6908" width="10.5703125" style="61" customWidth="1"/>
    <col min="6909" max="6909" width="0" style="61" hidden="1" customWidth="1"/>
    <col min="6910" max="6910" width="1.7109375" style="61" customWidth="1"/>
    <col min="6911" max="6911" width="11.85546875" style="61" bestFit="1" customWidth="1"/>
    <col min="6912" max="6912" width="2.140625" style="61" customWidth="1"/>
    <col min="6913" max="6913" width="0" style="61" hidden="1" customWidth="1"/>
    <col min="6914" max="6918" width="10.85546875" style="61" customWidth="1"/>
    <col min="6919" max="6919" width="0" style="61" hidden="1" customWidth="1"/>
    <col min="6920" max="6920" width="3" style="61" customWidth="1"/>
    <col min="6921" max="6921" width="4.5703125" style="61" customWidth="1"/>
    <col min="6922" max="6922" width="14.5703125" style="61" bestFit="1" customWidth="1"/>
    <col min="6923" max="6923" width="10.85546875" style="61" bestFit="1" customWidth="1"/>
    <col min="6924" max="7154" width="8.7109375" style="61"/>
    <col min="7155" max="7155" width="4" style="61" customWidth="1"/>
    <col min="7156" max="7156" width="3.42578125" style="61" customWidth="1"/>
    <col min="7157" max="7157" width="33.140625" style="61" customWidth="1"/>
    <col min="7158" max="7158" width="7.140625" style="61" customWidth="1"/>
    <col min="7159" max="7159" width="8.85546875" style="61" customWidth="1"/>
    <col min="7160" max="7164" width="10.5703125" style="61" customWidth="1"/>
    <col min="7165" max="7165" width="0" style="61" hidden="1" customWidth="1"/>
    <col min="7166" max="7166" width="1.7109375" style="61" customWidth="1"/>
    <col min="7167" max="7167" width="11.85546875" style="61" bestFit="1" customWidth="1"/>
    <col min="7168" max="7168" width="2.140625" style="61" customWidth="1"/>
    <col min="7169" max="7169" width="0" style="61" hidden="1" customWidth="1"/>
    <col min="7170" max="7174" width="10.85546875" style="61" customWidth="1"/>
    <col min="7175" max="7175" width="0" style="61" hidden="1" customWidth="1"/>
    <col min="7176" max="7176" width="3" style="61" customWidth="1"/>
    <col min="7177" max="7177" width="4.5703125" style="61" customWidth="1"/>
    <col min="7178" max="7178" width="14.5703125" style="61" bestFit="1" customWidth="1"/>
    <col min="7179" max="7179" width="10.85546875" style="61" bestFit="1" customWidth="1"/>
    <col min="7180" max="7410" width="8.7109375" style="61"/>
    <col min="7411" max="7411" width="4" style="61" customWidth="1"/>
    <col min="7412" max="7412" width="3.42578125" style="61" customWidth="1"/>
    <col min="7413" max="7413" width="33.140625" style="61" customWidth="1"/>
    <col min="7414" max="7414" width="7.140625" style="61" customWidth="1"/>
    <col min="7415" max="7415" width="8.85546875" style="61" customWidth="1"/>
    <col min="7416" max="7420" width="10.5703125" style="61" customWidth="1"/>
    <col min="7421" max="7421" width="0" style="61" hidden="1" customWidth="1"/>
    <col min="7422" max="7422" width="1.7109375" style="61" customWidth="1"/>
    <col min="7423" max="7423" width="11.85546875" style="61" bestFit="1" customWidth="1"/>
    <col min="7424" max="7424" width="2.140625" style="61" customWidth="1"/>
    <col min="7425" max="7425" width="0" style="61" hidden="1" customWidth="1"/>
    <col min="7426" max="7430" width="10.85546875" style="61" customWidth="1"/>
    <col min="7431" max="7431" width="0" style="61" hidden="1" customWidth="1"/>
    <col min="7432" max="7432" width="3" style="61" customWidth="1"/>
    <col min="7433" max="7433" width="4.5703125" style="61" customWidth="1"/>
    <col min="7434" max="7434" width="14.5703125" style="61" bestFit="1" customWidth="1"/>
    <col min="7435" max="7435" width="10.85546875" style="61" bestFit="1" customWidth="1"/>
    <col min="7436" max="7666" width="8.7109375" style="61"/>
    <col min="7667" max="7667" width="4" style="61" customWidth="1"/>
    <col min="7668" max="7668" width="3.42578125" style="61" customWidth="1"/>
    <col min="7669" max="7669" width="33.140625" style="61" customWidth="1"/>
    <col min="7670" max="7670" width="7.140625" style="61" customWidth="1"/>
    <col min="7671" max="7671" width="8.85546875" style="61" customWidth="1"/>
    <col min="7672" max="7676" width="10.5703125" style="61" customWidth="1"/>
    <col min="7677" max="7677" width="0" style="61" hidden="1" customWidth="1"/>
    <col min="7678" max="7678" width="1.7109375" style="61" customWidth="1"/>
    <col min="7679" max="7679" width="11.85546875" style="61" bestFit="1" customWidth="1"/>
    <col min="7680" max="7680" width="2.140625" style="61" customWidth="1"/>
    <col min="7681" max="7681" width="0" style="61" hidden="1" customWidth="1"/>
    <col min="7682" max="7686" width="10.85546875" style="61" customWidth="1"/>
    <col min="7687" max="7687" width="0" style="61" hidden="1" customWidth="1"/>
    <col min="7688" max="7688" width="3" style="61" customWidth="1"/>
    <col min="7689" max="7689" width="4.5703125" style="61" customWidth="1"/>
    <col min="7690" max="7690" width="14.5703125" style="61" bestFit="1" customWidth="1"/>
    <col min="7691" max="7691" width="10.85546875" style="61" bestFit="1" customWidth="1"/>
    <col min="7692" max="7922" width="8.7109375" style="61"/>
    <col min="7923" max="7923" width="4" style="61" customWidth="1"/>
    <col min="7924" max="7924" width="3.42578125" style="61" customWidth="1"/>
    <col min="7925" max="7925" width="33.140625" style="61" customWidth="1"/>
    <col min="7926" max="7926" width="7.140625" style="61" customWidth="1"/>
    <col min="7927" max="7927" width="8.85546875" style="61" customWidth="1"/>
    <col min="7928" max="7932" width="10.5703125" style="61" customWidth="1"/>
    <col min="7933" max="7933" width="0" style="61" hidden="1" customWidth="1"/>
    <col min="7934" max="7934" width="1.7109375" style="61" customWidth="1"/>
    <col min="7935" max="7935" width="11.85546875" style="61" bestFit="1" customWidth="1"/>
    <col min="7936" max="7936" width="2.140625" style="61" customWidth="1"/>
    <col min="7937" max="7937" width="0" style="61" hidden="1" customWidth="1"/>
    <col min="7938" max="7942" width="10.85546875" style="61" customWidth="1"/>
    <col min="7943" max="7943" width="0" style="61" hidden="1" customWidth="1"/>
    <col min="7944" max="7944" width="3" style="61" customWidth="1"/>
    <col min="7945" max="7945" width="4.5703125" style="61" customWidth="1"/>
    <col min="7946" max="7946" width="14.5703125" style="61" bestFit="1" customWidth="1"/>
    <col min="7947" max="7947" width="10.85546875" style="61" bestFit="1" customWidth="1"/>
    <col min="7948" max="8178" width="8.7109375" style="61"/>
    <col min="8179" max="8179" width="4" style="61" customWidth="1"/>
    <col min="8180" max="8180" width="3.42578125" style="61" customWidth="1"/>
    <col min="8181" max="8181" width="33.140625" style="61" customWidth="1"/>
    <col min="8182" max="8182" width="7.140625" style="61" customWidth="1"/>
    <col min="8183" max="8183" width="8.85546875" style="61" customWidth="1"/>
    <col min="8184" max="8188" width="10.5703125" style="61" customWidth="1"/>
    <col min="8189" max="8189" width="0" style="61" hidden="1" customWidth="1"/>
    <col min="8190" max="8190" width="1.7109375" style="61" customWidth="1"/>
    <col min="8191" max="8191" width="11.85546875" style="61" bestFit="1" customWidth="1"/>
    <col min="8192" max="8192" width="2.140625" style="61" customWidth="1"/>
    <col min="8193" max="8193" width="0" style="61" hidden="1" customWidth="1"/>
    <col min="8194" max="8198" width="10.85546875" style="61" customWidth="1"/>
    <col min="8199" max="8199" width="0" style="61" hidden="1" customWidth="1"/>
    <col min="8200" max="8200" width="3" style="61" customWidth="1"/>
    <col min="8201" max="8201" width="4.5703125" style="61" customWidth="1"/>
    <col min="8202" max="8202" width="14.5703125" style="61" bestFit="1" customWidth="1"/>
    <col min="8203" max="8203" width="10.85546875" style="61" bestFit="1" customWidth="1"/>
    <col min="8204" max="8434" width="8.7109375" style="61"/>
    <col min="8435" max="8435" width="4" style="61" customWidth="1"/>
    <col min="8436" max="8436" width="3.42578125" style="61" customWidth="1"/>
    <col min="8437" max="8437" width="33.140625" style="61" customWidth="1"/>
    <col min="8438" max="8438" width="7.140625" style="61" customWidth="1"/>
    <col min="8439" max="8439" width="8.85546875" style="61" customWidth="1"/>
    <col min="8440" max="8444" width="10.5703125" style="61" customWidth="1"/>
    <col min="8445" max="8445" width="0" style="61" hidden="1" customWidth="1"/>
    <col min="8446" max="8446" width="1.7109375" style="61" customWidth="1"/>
    <col min="8447" max="8447" width="11.85546875" style="61" bestFit="1" customWidth="1"/>
    <col min="8448" max="8448" width="2.140625" style="61" customWidth="1"/>
    <col min="8449" max="8449" width="0" style="61" hidden="1" customWidth="1"/>
    <col min="8450" max="8454" width="10.85546875" style="61" customWidth="1"/>
    <col min="8455" max="8455" width="0" style="61" hidden="1" customWidth="1"/>
    <col min="8456" max="8456" width="3" style="61" customWidth="1"/>
    <col min="8457" max="8457" width="4.5703125" style="61" customWidth="1"/>
    <col min="8458" max="8458" width="14.5703125" style="61" bestFit="1" customWidth="1"/>
    <col min="8459" max="8459" width="10.85546875" style="61" bestFit="1" customWidth="1"/>
    <col min="8460" max="8690" width="8.7109375" style="61"/>
    <col min="8691" max="8691" width="4" style="61" customWidth="1"/>
    <col min="8692" max="8692" width="3.42578125" style="61" customWidth="1"/>
    <col min="8693" max="8693" width="33.140625" style="61" customWidth="1"/>
    <col min="8694" max="8694" width="7.140625" style="61" customWidth="1"/>
    <col min="8695" max="8695" width="8.85546875" style="61" customWidth="1"/>
    <col min="8696" max="8700" width="10.5703125" style="61" customWidth="1"/>
    <col min="8701" max="8701" width="0" style="61" hidden="1" customWidth="1"/>
    <col min="8702" max="8702" width="1.7109375" style="61" customWidth="1"/>
    <col min="8703" max="8703" width="11.85546875" style="61" bestFit="1" customWidth="1"/>
    <col min="8704" max="8704" width="2.140625" style="61" customWidth="1"/>
    <col min="8705" max="8705" width="0" style="61" hidden="1" customWidth="1"/>
    <col min="8706" max="8710" width="10.85546875" style="61" customWidth="1"/>
    <col min="8711" max="8711" width="0" style="61" hidden="1" customWidth="1"/>
    <col min="8712" max="8712" width="3" style="61" customWidth="1"/>
    <col min="8713" max="8713" width="4.5703125" style="61" customWidth="1"/>
    <col min="8714" max="8714" width="14.5703125" style="61" bestFit="1" customWidth="1"/>
    <col min="8715" max="8715" width="10.85546875" style="61" bestFit="1" customWidth="1"/>
    <col min="8716" max="8946" width="8.7109375" style="61"/>
    <col min="8947" max="8947" width="4" style="61" customWidth="1"/>
    <col min="8948" max="8948" width="3.42578125" style="61" customWidth="1"/>
    <col min="8949" max="8949" width="33.140625" style="61" customWidth="1"/>
    <col min="8950" max="8950" width="7.140625" style="61" customWidth="1"/>
    <col min="8951" max="8951" width="8.85546875" style="61" customWidth="1"/>
    <col min="8952" max="8956" width="10.5703125" style="61" customWidth="1"/>
    <col min="8957" max="8957" width="0" style="61" hidden="1" customWidth="1"/>
    <col min="8958" max="8958" width="1.7109375" style="61" customWidth="1"/>
    <col min="8959" max="8959" width="11.85546875" style="61" bestFit="1" customWidth="1"/>
    <col min="8960" max="8960" width="2.140625" style="61" customWidth="1"/>
    <col min="8961" max="8961" width="0" style="61" hidden="1" customWidth="1"/>
    <col min="8962" max="8966" width="10.85546875" style="61" customWidth="1"/>
    <col min="8967" max="8967" width="0" style="61" hidden="1" customWidth="1"/>
    <col min="8968" max="8968" width="3" style="61" customWidth="1"/>
    <col min="8969" max="8969" width="4.5703125" style="61" customWidth="1"/>
    <col min="8970" max="8970" width="14.5703125" style="61" bestFit="1" customWidth="1"/>
    <col min="8971" max="8971" width="10.85546875" style="61" bestFit="1" customWidth="1"/>
    <col min="8972" max="9202" width="8.7109375" style="61"/>
    <col min="9203" max="9203" width="4" style="61" customWidth="1"/>
    <col min="9204" max="9204" width="3.42578125" style="61" customWidth="1"/>
    <col min="9205" max="9205" width="33.140625" style="61" customWidth="1"/>
    <col min="9206" max="9206" width="7.140625" style="61" customWidth="1"/>
    <col min="9207" max="9207" width="8.85546875" style="61" customWidth="1"/>
    <col min="9208" max="9212" width="10.5703125" style="61" customWidth="1"/>
    <col min="9213" max="9213" width="0" style="61" hidden="1" customWidth="1"/>
    <col min="9214" max="9214" width="1.7109375" style="61" customWidth="1"/>
    <col min="9215" max="9215" width="11.85546875" style="61" bestFit="1" customWidth="1"/>
    <col min="9216" max="9216" width="2.140625" style="61" customWidth="1"/>
    <col min="9217" max="9217" width="0" style="61" hidden="1" customWidth="1"/>
    <col min="9218" max="9222" width="10.85546875" style="61" customWidth="1"/>
    <col min="9223" max="9223" width="0" style="61" hidden="1" customWidth="1"/>
    <col min="9224" max="9224" width="3" style="61" customWidth="1"/>
    <col min="9225" max="9225" width="4.5703125" style="61" customWidth="1"/>
    <col min="9226" max="9226" width="14.5703125" style="61" bestFit="1" customWidth="1"/>
    <col min="9227" max="9227" width="10.85546875" style="61" bestFit="1" customWidth="1"/>
    <col min="9228" max="9458" width="8.7109375" style="61"/>
    <col min="9459" max="9459" width="4" style="61" customWidth="1"/>
    <col min="9460" max="9460" width="3.42578125" style="61" customWidth="1"/>
    <col min="9461" max="9461" width="33.140625" style="61" customWidth="1"/>
    <col min="9462" max="9462" width="7.140625" style="61" customWidth="1"/>
    <col min="9463" max="9463" width="8.85546875" style="61" customWidth="1"/>
    <col min="9464" max="9468" width="10.5703125" style="61" customWidth="1"/>
    <col min="9469" max="9469" width="0" style="61" hidden="1" customWidth="1"/>
    <col min="9470" max="9470" width="1.7109375" style="61" customWidth="1"/>
    <col min="9471" max="9471" width="11.85546875" style="61" bestFit="1" customWidth="1"/>
    <col min="9472" max="9472" width="2.140625" style="61" customWidth="1"/>
    <col min="9473" max="9473" width="0" style="61" hidden="1" customWidth="1"/>
    <col min="9474" max="9478" width="10.85546875" style="61" customWidth="1"/>
    <col min="9479" max="9479" width="0" style="61" hidden="1" customWidth="1"/>
    <col min="9480" max="9480" width="3" style="61" customWidth="1"/>
    <col min="9481" max="9481" width="4.5703125" style="61" customWidth="1"/>
    <col min="9482" max="9482" width="14.5703125" style="61" bestFit="1" customWidth="1"/>
    <col min="9483" max="9483" width="10.85546875" style="61" bestFit="1" customWidth="1"/>
    <col min="9484" max="9714" width="8.7109375" style="61"/>
    <col min="9715" max="9715" width="4" style="61" customWidth="1"/>
    <col min="9716" max="9716" width="3.42578125" style="61" customWidth="1"/>
    <col min="9717" max="9717" width="33.140625" style="61" customWidth="1"/>
    <col min="9718" max="9718" width="7.140625" style="61" customWidth="1"/>
    <col min="9719" max="9719" width="8.85546875" style="61" customWidth="1"/>
    <col min="9720" max="9724" width="10.5703125" style="61" customWidth="1"/>
    <col min="9725" max="9725" width="0" style="61" hidden="1" customWidth="1"/>
    <col min="9726" max="9726" width="1.7109375" style="61" customWidth="1"/>
    <col min="9727" max="9727" width="11.85546875" style="61" bestFit="1" customWidth="1"/>
    <col min="9728" max="9728" width="2.140625" style="61" customWidth="1"/>
    <col min="9729" max="9729" width="0" style="61" hidden="1" customWidth="1"/>
    <col min="9730" max="9734" width="10.85546875" style="61" customWidth="1"/>
    <col min="9735" max="9735" width="0" style="61" hidden="1" customWidth="1"/>
    <col min="9736" max="9736" width="3" style="61" customWidth="1"/>
    <col min="9737" max="9737" width="4.5703125" style="61" customWidth="1"/>
    <col min="9738" max="9738" width="14.5703125" style="61" bestFit="1" customWidth="1"/>
    <col min="9739" max="9739" width="10.85546875" style="61" bestFit="1" customWidth="1"/>
    <col min="9740" max="9970" width="8.7109375" style="61"/>
    <col min="9971" max="9971" width="4" style="61" customWidth="1"/>
    <col min="9972" max="9972" width="3.42578125" style="61" customWidth="1"/>
    <col min="9973" max="9973" width="33.140625" style="61" customWidth="1"/>
    <col min="9974" max="9974" width="7.140625" style="61" customWidth="1"/>
    <col min="9975" max="9975" width="8.85546875" style="61" customWidth="1"/>
    <col min="9976" max="9980" width="10.5703125" style="61" customWidth="1"/>
    <col min="9981" max="9981" width="0" style="61" hidden="1" customWidth="1"/>
    <col min="9982" max="9982" width="1.7109375" style="61" customWidth="1"/>
    <col min="9983" max="9983" width="11.85546875" style="61" bestFit="1" customWidth="1"/>
    <col min="9984" max="9984" width="2.140625" style="61" customWidth="1"/>
    <col min="9985" max="9985" width="0" style="61" hidden="1" customWidth="1"/>
    <col min="9986" max="9990" width="10.85546875" style="61" customWidth="1"/>
    <col min="9991" max="9991" width="0" style="61" hidden="1" customWidth="1"/>
    <col min="9992" max="9992" width="3" style="61" customWidth="1"/>
    <col min="9993" max="9993" width="4.5703125" style="61" customWidth="1"/>
    <col min="9994" max="9994" width="14.5703125" style="61" bestFit="1" customWidth="1"/>
    <col min="9995" max="9995" width="10.85546875" style="61" bestFit="1" customWidth="1"/>
    <col min="9996" max="10226" width="8.7109375" style="61"/>
    <col min="10227" max="10227" width="4" style="61" customWidth="1"/>
    <col min="10228" max="10228" width="3.42578125" style="61" customWidth="1"/>
    <col min="10229" max="10229" width="33.140625" style="61" customWidth="1"/>
    <col min="10230" max="10230" width="7.140625" style="61" customWidth="1"/>
    <col min="10231" max="10231" width="8.85546875" style="61" customWidth="1"/>
    <col min="10232" max="10236" width="10.5703125" style="61" customWidth="1"/>
    <col min="10237" max="10237" width="0" style="61" hidden="1" customWidth="1"/>
    <col min="10238" max="10238" width="1.7109375" style="61" customWidth="1"/>
    <col min="10239" max="10239" width="11.85546875" style="61" bestFit="1" customWidth="1"/>
    <col min="10240" max="10240" width="2.140625" style="61" customWidth="1"/>
    <col min="10241" max="10241" width="0" style="61" hidden="1" customWidth="1"/>
    <col min="10242" max="10246" width="10.85546875" style="61" customWidth="1"/>
    <col min="10247" max="10247" width="0" style="61" hidden="1" customWidth="1"/>
    <col min="10248" max="10248" width="3" style="61" customWidth="1"/>
    <col min="10249" max="10249" width="4.5703125" style="61" customWidth="1"/>
    <col min="10250" max="10250" width="14.5703125" style="61" bestFit="1" customWidth="1"/>
    <col min="10251" max="10251" width="10.85546875" style="61" bestFit="1" customWidth="1"/>
    <col min="10252" max="10482" width="8.7109375" style="61"/>
    <col min="10483" max="10483" width="4" style="61" customWidth="1"/>
    <col min="10484" max="10484" width="3.42578125" style="61" customWidth="1"/>
    <col min="10485" max="10485" width="33.140625" style="61" customWidth="1"/>
    <col min="10486" max="10486" width="7.140625" style="61" customWidth="1"/>
    <col min="10487" max="10487" width="8.85546875" style="61" customWidth="1"/>
    <col min="10488" max="10492" width="10.5703125" style="61" customWidth="1"/>
    <col min="10493" max="10493" width="0" style="61" hidden="1" customWidth="1"/>
    <col min="10494" max="10494" width="1.7109375" style="61" customWidth="1"/>
    <col min="10495" max="10495" width="11.85546875" style="61" bestFit="1" customWidth="1"/>
    <col min="10496" max="10496" width="2.140625" style="61" customWidth="1"/>
    <col min="10497" max="10497" width="0" style="61" hidden="1" customWidth="1"/>
    <col min="10498" max="10502" width="10.85546875" style="61" customWidth="1"/>
    <col min="10503" max="10503" width="0" style="61" hidden="1" customWidth="1"/>
    <col min="10504" max="10504" width="3" style="61" customWidth="1"/>
    <col min="10505" max="10505" width="4.5703125" style="61" customWidth="1"/>
    <col min="10506" max="10506" width="14.5703125" style="61" bestFit="1" customWidth="1"/>
    <col min="10507" max="10507" width="10.85546875" style="61" bestFit="1" customWidth="1"/>
    <col min="10508" max="10738" width="8.7109375" style="61"/>
    <col min="10739" max="10739" width="4" style="61" customWidth="1"/>
    <col min="10740" max="10740" width="3.42578125" style="61" customWidth="1"/>
    <col min="10741" max="10741" width="33.140625" style="61" customWidth="1"/>
    <col min="10742" max="10742" width="7.140625" style="61" customWidth="1"/>
    <col min="10743" max="10743" width="8.85546875" style="61" customWidth="1"/>
    <col min="10744" max="10748" width="10.5703125" style="61" customWidth="1"/>
    <col min="10749" max="10749" width="0" style="61" hidden="1" customWidth="1"/>
    <col min="10750" max="10750" width="1.7109375" style="61" customWidth="1"/>
    <col min="10751" max="10751" width="11.85546875" style="61" bestFit="1" customWidth="1"/>
    <col min="10752" max="10752" width="2.140625" style="61" customWidth="1"/>
    <col min="10753" max="10753" width="0" style="61" hidden="1" customWidth="1"/>
    <col min="10754" max="10758" width="10.85546875" style="61" customWidth="1"/>
    <col min="10759" max="10759" width="0" style="61" hidden="1" customWidth="1"/>
    <col min="10760" max="10760" width="3" style="61" customWidth="1"/>
    <col min="10761" max="10761" width="4.5703125" style="61" customWidth="1"/>
    <col min="10762" max="10762" width="14.5703125" style="61" bestFit="1" customWidth="1"/>
    <col min="10763" max="10763" width="10.85546875" style="61" bestFit="1" customWidth="1"/>
    <col min="10764" max="10994" width="8.7109375" style="61"/>
    <col min="10995" max="10995" width="4" style="61" customWidth="1"/>
    <col min="10996" max="10996" width="3.42578125" style="61" customWidth="1"/>
    <col min="10997" max="10997" width="33.140625" style="61" customWidth="1"/>
    <col min="10998" max="10998" width="7.140625" style="61" customWidth="1"/>
    <col min="10999" max="10999" width="8.85546875" style="61" customWidth="1"/>
    <col min="11000" max="11004" width="10.5703125" style="61" customWidth="1"/>
    <col min="11005" max="11005" width="0" style="61" hidden="1" customWidth="1"/>
    <col min="11006" max="11006" width="1.7109375" style="61" customWidth="1"/>
    <col min="11007" max="11007" width="11.85546875" style="61" bestFit="1" customWidth="1"/>
    <col min="11008" max="11008" width="2.140625" style="61" customWidth="1"/>
    <col min="11009" max="11009" width="0" style="61" hidden="1" customWidth="1"/>
    <col min="11010" max="11014" width="10.85546875" style="61" customWidth="1"/>
    <col min="11015" max="11015" width="0" style="61" hidden="1" customWidth="1"/>
    <col min="11016" max="11016" width="3" style="61" customWidth="1"/>
    <col min="11017" max="11017" width="4.5703125" style="61" customWidth="1"/>
    <col min="11018" max="11018" width="14.5703125" style="61" bestFit="1" customWidth="1"/>
    <col min="11019" max="11019" width="10.85546875" style="61" bestFit="1" customWidth="1"/>
    <col min="11020" max="11250" width="8.7109375" style="61"/>
    <col min="11251" max="11251" width="4" style="61" customWidth="1"/>
    <col min="11252" max="11252" width="3.42578125" style="61" customWidth="1"/>
    <col min="11253" max="11253" width="33.140625" style="61" customWidth="1"/>
    <col min="11254" max="11254" width="7.140625" style="61" customWidth="1"/>
    <col min="11255" max="11255" width="8.85546875" style="61" customWidth="1"/>
    <col min="11256" max="11260" width="10.5703125" style="61" customWidth="1"/>
    <col min="11261" max="11261" width="0" style="61" hidden="1" customWidth="1"/>
    <col min="11262" max="11262" width="1.7109375" style="61" customWidth="1"/>
    <col min="11263" max="11263" width="11.85546875" style="61" bestFit="1" customWidth="1"/>
    <col min="11264" max="11264" width="2.140625" style="61" customWidth="1"/>
    <col min="11265" max="11265" width="0" style="61" hidden="1" customWidth="1"/>
    <col min="11266" max="11270" width="10.85546875" style="61" customWidth="1"/>
    <col min="11271" max="11271" width="0" style="61" hidden="1" customWidth="1"/>
    <col min="11272" max="11272" width="3" style="61" customWidth="1"/>
    <col min="11273" max="11273" width="4.5703125" style="61" customWidth="1"/>
    <col min="11274" max="11274" width="14.5703125" style="61" bestFit="1" customWidth="1"/>
    <col min="11275" max="11275" width="10.85546875" style="61" bestFit="1" customWidth="1"/>
    <col min="11276" max="11506" width="8.7109375" style="61"/>
    <col min="11507" max="11507" width="4" style="61" customWidth="1"/>
    <col min="11508" max="11508" width="3.42578125" style="61" customWidth="1"/>
    <col min="11509" max="11509" width="33.140625" style="61" customWidth="1"/>
    <col min="11510" max="11510" width="7.140625" style="61" customWidth="1"/>
    <col min="11511" max="11511" width="8.85546875" style="61" customWidth="1"/>
    <col min="11512" max="11516" width="10.5703125" style="61" customWidth="1"/>
    <col min="11517" max="11517" width="0" style="61" hidden="1" customWidth="1"/>
    <col min="11518" max="11518" width="1.7109375" style="61" customWidth="1"/>
    <col min="11519" max="11519" width="11.85546875" style="61" bestFit="1" customWidth="1"/>
    <col min="11520" max="11520" width="2.140625" style="61" customWidth="1"/>
    <col min="11521" max="11521" width="0" style="61" hidden="1" customWidth="1"/>
    <col min="11522" max="11526" width="10.85546875" style="61" customWidth="1"/>
    <col min="11527" max="11527" width="0" style="61" hidden="1" customWidth="1"/>
    <col min="11528" max="11528" width="3" style="61" customWidth="1"/>
    <col min="11529" max="11529" width="4.5703125" style="61" customWidth="1"/>
    <col min="11530" max="11530" width="14.5703125" style="61" bestFit="1" customWidth="1"/>
    <col min="11531" max="11531" width="10.85546875" style="61" bestFit="1" customWidth="1"/>
    <col min="11532" max="11762" width="8.7109375" style="61"/>
    <col min="11763" max="11763" width="4" style="61" customWidth="1"/>
    <col min="11764" max="11764" width="3.42578125" style="61" customWidth="1"/>
    <col min="11765" max="11765" width="33.140625" style="61" customWidth="1"/>
    <col min="11766" max="11766" width="7.140625" style="61" customWidth="1"/>
    <col min="11767" max="11767" width="8.85546875" style="61" customWidth="1"/>
    <col min="11768" max="11772" width="10.5703125" style="61" customWidth="1"/>
    <col min="11773" max="11773" width="0" style="61" hidden="1" customWidth="1"/>
    <col min="11774" max="11774" width="1.7109375" style="61" customWidth="1"/>
    <col min="11775" max="11775" width="11.85546875" style="61" bestFit="1" customWidth="1"/>
    <col min="11776" max="11776" width="2.140625" style="61" customWidth="1"/>
    <col min="11777" max="11777" width="0" style="61" hidden="1" customWidth="1"/>
    <col min="11778" max="11782" width="10.85546875" style="61" customWidth="1"/>
    <col min="11783" max="11783" width="0" style="61" hidden="1" customWidth="1"/>
    <col min="11784" max="11784" width="3" style="61" customWidth="1"/>
    <col min="11785" max="11785" width="4.5703125" style="61" customWidth="1"/>
    <col min="11786" max="11786" width="14.5703125" style="61" bestFit="1" customWidth="1"/>
    <col min="11787" max="11787" width="10.85546875" style="61" bestFit="1" customWidth="1"/>
    <col min="11788" max="12018" width="8.7109375" style="61"/>
    <col min="12019" max="12019" width="4" style="61" customWidth="1"/>
    <col min="12020" max="12020" width="3.42578125" style="61" customWidth="1"/>
    <col min="12021" max="12021" width="33.140625" style="61" customWidth="1"/>
    <col min="12022" max="12022" width="7.140625" style="61" customWidth="1"/>
    <col min="12023" max="12023" width="8.85546875" style="61" customWidth="1"/>
    <col min="12024" max="12028" width="10.5703125" style="61" customWidth="1"/>
    <col min="12029" max="12029" width="0" style="61" hidden="1" customWidth="1"/>
    <col min="12030" max="12030" width="1.7109375" style="61" customWidth="1"/>
    <col min="12031" max="12031" width="11.85546875" style="61" bestFit="1" customWidth="1"/>
    <col min="12032" max="12032" width="2.140625" style="61" customWidth="1"/>
    <col min="12033" max="12033" width="0" style="61" hidden="1" customWidth="1"/>
    <col min="12034" max="12038" width="10.85546875" style="61" customWidth="1"/>
    <col min="12039" max="12039" width="0" style="61" hidden="1" customWidth="1"/>
    <col min="12040" max="12040" width="3" style="61" customWidth="1"/>
    <col min="12041" max="12041" width="4.5703125" style="61" customWidth="1"/>
    <col min="12042" max="12042" width="14.5703125" style="61" bestFit="1" customWidth="1"/>
    <col min="12043" max="12043" width="10.85546875" style="61" bestFit="1" customWidth="1"/>
    <col min="12044" max="12274" width="8.7109375" style="61"/>
    <col min="12275" max="12275" width="4" style="61" customWidth="1"/>
    <col min="12276" max="12276" width="3.42578125" style="61" customWidth="1"/>
    <col min="12277" max="12277" width="33.140625" style="61" customWidth="1"/>
    <col min="12278" max="12278" width="7.140625" style="61" customWidth="1"/>
    <col min="12279" max="12279" width="8.85546875" style="61" customWidth="1"/>
    <col min="12280" max="12284" width="10.5703125" style="61" customWidth="1"/>
    <col min="12285" max="12285" width="0" style="61" hidden="1" customWidth="1"/>
    <col min="12286" max="12286" width="1.7109375" style="61" customWidth="1"/>
    <col min="12287" max="12287" width="11.85546875" style="61" bestFit="1" customWidth="1"/>
    <col min="12288" max="12288" width="2.140625" style="61" customWidth="1"/>
    <col min="12289" max="12289" width="0" style="61" hidden="1" customWidth="1"/>
    <col min="12290" max="12294" width="10.85546875" style="61" customWidth="1"/>
    <col min="12295" max="12295" width="0" style="61" hidden="1" customWidth="1"/>
    <col min="12296" max="12296" width="3" style="61" customWidth="1"/>
    <col min="12297" max="12297" width="4.5703125" style="61" customWidth="1"/>
    <col min="12298" max="12298" width="14.5703125" style="61" bestFit="1" customWidth="1"/>
    <col min="12299" max="12299" width="10.85546875" style="61" bestFit="1" customWidth="1"/>
    <col min="12300" max="12530" width="8.7109375" style="61"/>
    <col min="12531" max="12531" width="4" style="61" customWidth="1"/>
    <col min="12532" max="12532" width="3.42578125" style="61" customWidth="1"/>
    <col min="12533" max="12533" width="33.140625" style="61" customWidth="1"/>
    <col min="12534" max="12534" width="7.140625" style="61" customWidth="1"/>
    <col min="12535" max="12535" width="8.85546875" style="61" customWidth="1"/>
    <col min="12536" max="12540" width="10.5703125" style="61" customWidth="1"/>
    <col min="12541" max="12541" width="0" style="61" hidden="1" customWidth="1"/>
    <col min="12542" max="12542" width="1.7109375" style="61" customWidth="1"/>
    <col min="12543" max="12543" width="11.85546875" style="61" bestFit="1" customWidth="1"/>
    <col min="12544" max="12544" width="2.140625" style="61" customWidth="1"/>
    <col min="12545" max="12545" width="0" style="61" hidden="1" customWidth="1"/>
    <col min="12546" max="12550" width="10.85546875" style="61" customWidth="1"/>
    <col min="12551" max="12551" width="0" style="61" hidden="1" customWidth="1"/>
    <col min="12552" max="12552" width="3" style="61" customWidth="1"/>
    <col min="12553" max="12553" width="4.5703125" style="61" customWidth="1"/>
    <col min="12554" max="12554" width="14.5703125" style="61" bestFit="1" customWidth="1"/>
    <col min="12555" max="12555" width="10.85546875" style="61" bestFit="1" customWidth="1"/>
    <col min="12556" max="12786" width="8.7109375" style="61"/>
    <col min="12787" max="12787" width="4" style="61" customWidth="1"/>
    <col min="12788" max="12788" width="3.42578125" style="61" customWidth="1"/>
    <col min="12789" max="12789" width="33.140625" style="61" customWidth="1"/>
    <col min="12790" max="12790" width="7.140625" style="61" customWidth="1"/>
    <col min="12791" max="12791" width="8.85546875" style="61" customWidth="1"/>
    <col min="12792" max="12796" width="10.5703125" style="61" customWidth="1"/>
    <col min="12797" max="12797" width="0" style="61" hidden="1" customWidth="1"/>
    <col min="12798" max="12798" width="1.7109375" style="61" customWidth="1"/>
    <col min="12799" max="12799" width="11.85546875" style="61" bestFit="1" customWidth="1"/>
    <col min="12800" max="12800" width="2.140625" style="61" customWidth="1"/>
    <col min="12801" max="12801" width="0" style="61" hidden="1" customWidth="1"/>
    <col min="12802" max="12806" width="10.85546875" style="61" customWidth="1"/>
    <col min="12807" max="12807" width="0" style="61" hidden="1" customWidth="1"/>
    <col min="12808" max="12808" width="3" style="61" customWidth="1"/>
    <col min="12809" max="12809" width="4.5703125" style="61" customWidth="1"/>
    <col min="12810" max="12810" width="14.5703125" style="61" bestFit="1" customWidth="1"/>
    <col min="12811" max="12811" width="10.85546875" style="61" bestFit="1" customWidth="1"/>
    <col min="12812" max="13042" width="8.7109375" style="61"/>
    <col min="13043" max="13043" width="4" style="61" customWidth="1"/>
    <col min="13044" max="13044" width="3.42578125" style="61" customWidth="1"/>
    <col min="13045" max="13045" width="33.140625" style="61" customWidth="1"/>
    <col min="13046" max="13046" width="7.140625" style="61" customWidth="1"/>
    <col min="13047" max="13047" width="8.85546875" style="61" customWidth="1"/>
    <col min="13048" max="13052" width="10.5703125" style="61" customWidth="1"/>
    <col min="13053" max="13053" width="0" style="61" hidden="1" customWidth="1"/>
    <col min="13054" max="13054" width="1.7109375" style="61" customWidth="1"/>
    <col min="13055" max="13055" width="11.85546875" style="61" bestFit="1" customWidth="1"/>
    <col min="13056" max="13056" width="2.140625" style="61" customWidth="1"/>
    <col min="13057" max="13057" width="0" style="61" hidden="1" customWidth="1"/>
    <col min="13058" max="13062" width="10.85546875" style="61" customWidth="1"/>
    <col min="13063" max="13063" width="0" style="61" hidden="1" customWidth="1"/>
    <col min="13064" max="13064" width="3" style="61" customWidth="1"/>
    <col min="13065" max="13065" width="4.5703125" style="61" customWidth="1"/>
    <col min="13066" max="13066" width="14.5703125" style="61" bestFit="1" customWidth="1"/>
    <col min="13067" max="13067" width="10.85546875" style="61" bestFit="1" customWidth="1"/>
    <col min="13068" max="13298" width="8.7109375" style="61"/>
    <col min="13299" max="13299" width="4" style="61" customWidth="1"/>
    <col min="13300" max="13300" width="3.42578125" style="61" customWidth="1"/>
    <col min="13301" max="13301" width="33.140625" style="61" customWidth="1"/>
    <col min="13302" max="13302" width="7.140625" style="61" customWidth="1"/>
    <col min="13303" max="13303" width="8.85546875" style="61" customWidth="1"/>
    <col min="13304" max="13308" width="10.5703125" style="61" customWidth="1"/>
    <col min="13309" max="13309" width="0" style="61" hidden="1" customWidth="1"/>
    <col min="13310" max="13310" width="1.7109375" style="61" customWidth="1"/>
    <col min="13311" max="13311" width="11.85546875" style="61" bestFit="1" customWidth="1"/>
    <col min="13312" max="13312" width="2.140625" style="61" customWidth="1"/>
    <col min="13313" max="13313" width="0" style="61" hidden="1" customWidth="1"/>
    <col min="13314" max="13318" width="10.85546875" style="61" customWidth="1"/>
    <col min="13319" max="13319" width="0" style="61" hidden="1" customWidth="1"/>
    <col min="13320" max="13320" width="3" style="61" customWidth="1"/>
    <col min="13321" max="13321" width="4.5703125" style="61" customWidth="1"/>
    <col min="13322" max="13322" width="14.5703125" style="61" bestFit="1" customWidth="1"/>
    <col min="13323" max="13323" width="10.85546875" style="61" bestFit="1" customWidth="1"/>
    <col min="13324" max="13554" width="8.7109375" style="61"/>
    <col min="13555" max="13555" width="4" style="61" customWidth="1"/>
    <col min="13556" max="13556" width="3.42578125" style="61" customWidth="1"/>
    <col min="13557" max="13557" width="33.140625" style="61" customWidth="1"/>
    <col min="13558" max="13558" width="7.140625" style="61" customWidth="1"/>
    <col min="13559" max="13559" width="8.85546875" style="61" customWidth="1"/>
    <col min="13560" max="13564" width="10.5703125" style="61" customWidth="1"/>
    <col min="13565" max="13565" width="0" style="61" hidden="1" customWidth="1"/>
    <col min="13566" max="13566" width="1.7109375" style="61" customWidth="1"/>
    <col min="13567" max="13567" width="11.85546875" style="61" bestFit="1" customWidth="1"/>
    <col min="13568" max="13568" width="2.140625" style="61" customWidth="1"/>
    <col min="13569" max="13569" width="0" style="61" hidden="1" customWidth="1"/>
    <col min="13570" max="13574" width="10.85546875" style="61" customWidth="1"/>
    <col min="13575" max="13575" width="0" style="61" hidden="1" customWidth="1"/>
    <col min="13576" max="13576" width="3" style="61" customWidth="1"/>
    <col min="13577" max="13577" width="4.5703125" style="61" customWidth="1"/>
    <col min="13578" max="13578" width="14.5703125" style="61" bestFit="1" customWidth="1"/>
    <col min="13579" max="13579" width="10.85546875" style="61" bestFit="1" customWidth="1"/>
    <col min="13580" max="13810" width="8.7109375" style="61"/>
    <col min="13811" max="13811" width="4" style="61" customWidth="1"/>
    <col min="13812" max="13812" width="3.42578125" style="61" customWidth="1"/>
    <col min="13813" max="13813" width="33.140625" style="61" customWidth="1"/>
    <col min="13814" max="13814" width="7.140625" style="61" customWidth="1"/>
    <col min="13815" max="13815" width="8.85546875" style="61" customWidth="1"/>
    <col min="13816" max="13820" width="10.5703125" style="61" customWidth="1"/>
    <col min="13821" max="13821" width="0" style="61" hidden="1" customWidth="1"/>
    <col min="13822" max="13822" width="1.7109375" style="61" customWidth="1"/>
    <col min="13823" max="13823" width="11.85546875" style="61" bestFit="1" customWidth="1"/>
    <col min="13824" max="13824" width="2.140625" style="61" customWidth="1"/>
    <col min="13825" max="13825" width="0" style="61" hidden="1" customWidth="1"/>
    <col min="13826" max="13830" width="10.85546875" style="61" customWidth="1"/>
    <col min="13831" max="13831" width="0" style="61" hidden="1" customWidth="1"/>
    <col min="13832" max="13832" width="3" style="61" customWidth="1"/>
    <col min="13833" max="13833" width="4.5703125" style="61" customWidth="1"/>
    <col min="13834" max="13834" width="14.5703125" style="61" bestFit="1" customWidth="1"/>
    <col min="13835" max="13835" width="10.85546875" style="61" bestFit="1" customWidth="1"/>
    <col min="13836" max="14066" width="8.7109375" style="61"/>
    <col min="14067" max="14067" width="4" style="61" customWidth="1"/>
    <col min="14068" max="14068" width="3.42578125" style="61" customWidth="1"/>
    <col min="14069" max="14069" width="33.140625" style="61" customWidth="1"/>
    <col min="14070" max="14070" width="7.140625" style="61" customWidth="1"/>
    <col min="14071" max="14071" width="8.85546875" style="61" customWidth="1"/>
    <col min="14072" max="14076" width="10.5703125" style="61" customWidth="1"/>
    <col min="14077" max="14077" width="0" style="61" hidden="1" customWidth="1"/>
    <col min="14078" max="14078" width="1.7109375" style="61" customWidth="1"/>
    <col min="14079" max="14079" width="11.85546875" style="61" bestFit="1" customWidth="1"/>
    <col min="14080" max="14080" width="2.140625" style="61" customWidth="1"/>
    <col min="14081" max="14081" width="0" style="61" hidden="1" customWidth="1"/>
    <col min="14082" max="14086" width="10.85546875" style="61" customWidth="1"/>
    <col min="14087" max="14087" width="0" style="61" hidden="1" customWidth="1"/>
    <col min="14088" max="14088" width="3" style="61" customWidth="1"/>
    <col min="14089" max="14089" width="4.5703125" style="61" customWidth="1"/>
    <col min="14090" max="14090" width="14.5703125" style="61" bestFit="1" customWidth="1"/>
    <col min="14091" max="14091" width="10.85546875" style="61" bestFit="1" customWidth="1"/>
    <col min="14092" max="14322" width="8.7109375" style="61"/>
    <col min="14323" max="14323" width="4" style="61" customWidth="1"/>
    <col min="14324" max="14324" width="3.42578125" style="61" customWidth="1"/>
    <col min="14325" max="14325" width="33.140625" style="61" customWidth="1"/>
    <col min="14326" max="14326" width="7.140625" style="61" customWidth="1"/>
    <col min="14327" max="14327" width="8.85546875" style="61" customWidth="1"/>
    <col min="14328" max="14332" width="10.5703125" style="61" customWidth="1"/>
    <col min="14333" max="14333" width="0" style="61" hidden="1" customWidth="1"/>
    <col min="14334" max="14334" width="1.7109375" style="61" customWidth="1"/>
    <col min="14335" max="14335" width="11.85546875" style="61" bestFit="1" customWidth="1"/>
    <col min="14336" max="14336" width="2.140625" style="61" customWidth="1"/>
    <col min="14337" max="14337" width="0" style="61" hidden="1" customWidth="1"/>
    <col min="14338" max="14342" width="10.85546875" style="61" customWidth="1"/>
    <col min="14343" max="14343" width="0" style="61" hidden="1" customWidth="1"/>
    <col min="14344" max="14344" width="3" style="61" customWidth="1"/>
    <col min="14345" max="14345" width="4.5703125" style="61" customWidth="1"/>
    <col min="14346" max="14346" width="14.5703125" style="61" bestFit="1" customWidth="1"/>
    <col min="14347" max="14347" width="10.85546875" style="61" bestFit="1" customWidth="1"/>
    <col min="14348" max="14578" width="8.7109375" style="61"/>
    <col min="14579" max="14579" width="4" style="61" customWidth="1"/>
    <col min="14580" max="14580" width="3.42578125" style="61" customWidth="1"/>
    <col min="14581" max="14581" width="33.140625" style="61" customWidth="1"/>
    <col min="14582" max="14582" width="7.140625" style="61" customWidth="1"/>
    <col min="14583" max="14583" width="8.85546875" style="61" customWidth="1"/>
    <col min="14584" max="14588" width="10.5703125" style="61" customWidth="1"/>
    <col min="14589" max="14589" width="0" style="61" hidden="1" customWidth="1"/>
    <col min="14590" max="14590" width="1.7109375" style="61" customWidth="1"/>
    <col min="14591" max="14591" width="11.85546875" style="61" bestFit="1" customWidth="1"/>
    <col min="14592" max="14592" width="2.140625" style="61" customWidth="1"/>
    <col min="14593" max="14593" width="0" style="61" hidden="1" customWidth="1"/>
    <col min="14594" max="14598" width="10.85546875" style="61" customWidth="1"/>
    <col min="14599" max="14599" width="0" style="61" hidden="1" customWidth="1"/>
    <col min="14600" max="14600" width="3" style="61" customWidth="1"/>
    <col min="14601" max="14601" width="4.5703125" style="61" customWidth="1"/>
    <col min="14602" max="14602" width="14.5703125" style="61" bestFit="1" customWidth="1"/>
    <col min="14603" max="14603" width="10.85546875" style="61" bestFit="1" customWidth="1"/>
    <col min="14604" max="14834" width="8.7109375" style="61"/>
    <col min="14835" max="14835" width="4" style="61" customWidth="1"/>
    <col min="14836" max="14836" width="3.42578125" style="61" customWidth="1"/>
    <col min="14837" max="14837" width="33.140625" style="61" customWidth="1"/>
    <col min="14838" max="14838" width="7.140625" style="61" customWidth="1"/>
    <col min="14839" max="14839" width="8.85546875" style="61" customWidth="1"/>
    <col min="14840" max="14844" width="10.5703125" style="61" customWidth="1"/>
    <col min="14845" max="14845" width="0" style="61" hidden="1" customWidth="1"/>
    <col min="14846" max="14846" width="1.7109375" style="61" customWidth="1"/>
    <col min="14847" max="14847" width="11.85546875" style="61" bestFit="1" customWidth="1"/>
    <col min="14848" max="14848" width="2.140625" style="61" customWidth="1"/>
    <col min="14849" max="14849" width="0" style="61" hidden="1" customWidth="1"/>
    <col min="14850" max="14854" width="10.85546875" style="61" customWidth="1"/>
    <col min="14855" max="14855" width="0" style="61" hidden="1" customWidth="1"/>
    <col min="14856" max="14856" width="3" style="61" customWidth="1"/>
    <col min="14857" max="14857" width="4.5703125" style="61" customWidth="1"/>
    <col min="14858" max="14858" width="14.5703125" style="61" bestFit="1" customWidth="1"/>
    <col min="14859" max="14859" width="10.85546875" style="61" bestFit="1" customWidth="1"/>
    <col min="14860" max="15090" width="8.7109375" style="61"/>
    <col min="15091" max="15091" width="4" style="61" customWidth="1"/>
    <col min="15092" max="15092" width="3.42578125" style="61" customWidth="1"/>
    <col min="15093" max="15093" width="33.140625" style="61" customWidth="1"/>
    <col min="15094" max="15094" width="7.140625" style="61" customWidth="1"/>
    <col min="15095" max="15095" width="8.85546875" style="61" customWidth="1"/>
    <col min="15096" max="15100" width="10.5703125" style="61" customWidth="1"/>
    <col min="15101" max="15101" width="0" style="61" hidden="1" customWidth="1"/>
    <col min="15102" max="15102" width="1.7109375" style="61" customWidth="1"/>
    <col min="15103" max="15103" width="11.85546875" style="61" bestFit="1" customWidth="1"/>
    <col min="15104" max="15104" width="2.140625" style="61" customWidth="1"/>
    <col min="15105" max="15105" width="0" style="61" hidden="1" customWidth="1"/>
    <col min="15106" max="15110" width="10.85546875" style="61" customWidth="1"/>
    <col min="15111" max="15111" width="0" style="61" hidden="1" customWidth="1"/>
    <col min="15112" max="15112" width="3" style="61" customWidth="1"/>
    <col min="15113" max="15113" width="4.5703125" style="61" customWidth="1"/>
    <col min="15114" max="15114" width="14.5703125" style="61" bestFit="1" customWidth="1"/>
    <col min="15115" max="15115" width="10.85546875" style="61" bestFit="1" customWidth="1"/>
    <col min="15116" max="15346" width="8.7109375" style="61"/>
    <col min="15347" max="15347" width="4" style="61" customWidth="1"/>
    <col min="15348" max="15348" width="3.42578125" style="61" customWidth="1"/>
    <col min="15349" max="15349" width="33.140625" style="61" customWidth="1"/>
    <col min="15350" max="15350" width="7.140625" style="61" customWidth="1"/>
    <col min="15351" max="15351" width="8.85546875" style="61" customWidth="1"/>
    <col min="15352" max="15356" width="10.5703125" style="61" customWidth="1"/>
    <col min="15357" max="15357" width="0" style="61" hidden="1" customWidth="1"/>
    <col min="15358" max="15358" width="1.7109375" style="61" customWidth="1"/>
    <col min="15359" max="15359" width="11.85546875" style="61" bestFit="1" customWidth="1"/>
    <col min="15360" max="15360" width="2.140625" style="61" customWidth="1"/>
    <col min="15361" max="15361" width="0" style="61" hidden="1" customWidth="1"/>
    <col min="15362" max="15366" width="10.85546875" style="61" customWidth="1"/>
    <col min="15367" max="15367" width="0" style="61" hidden="1" customWidth="1"/>
    <col min="15368" max="15368" width="3" style="61" customWidth="1"/>
    <col min="15369" max="15369" width="4.5703125" style="61" customWidth="1"/>
    <col min="15370" max="15370" width="14.5703125" style="61" bestFit="1" customWidth="1"/>
    <col min="15371" max="15371" width="10.85546875" style="61" bestFit="1" customWidth="1"/>
    <col min="15372" max="15602" width="8.7109375" style="61"/>
    <col min="15603" max="15603" width="4" style="61" customWidth="1"/>
    <col min="15604" max="15604" width="3.42578125" style="61" customWidth="1"/>
    <col min="15605" max="15605" width="33.140625" style="61" customWidth="1"/>
    <col min="15606" max="15606" width="7.140625" style="61" customWidth="1"/>
    <col min="15607" max="15607" width="8.85546875" style="61" customWidth="1"/>
    <col min="15608" max="15612" width="10.5703125" style="61" customWidth="1"/>
    <col min="15613" max="15613" width="0" style="61" hidden="1" customWidth="1"/>
    <col min="15614" max="15614" width="1.7109375" style="61" customWidth="1"/>
    <col min="15615" max="15615" width="11.85546875" style="61" bestFit="1" customWidth="1"/>
    <col min="15616" max="15616" width="2.140625" style="61" customWidth="1"/>
    <col min="15617" max="15617" width="0" style="61" hidden="1" customWidth="1"/>
    <col min="15618" max="15622" width="10.85546875" style="61" customWidth="1"/>
    <col min="15623" max="15623" width="0" style="61" hidden="1" customWidth="1"/>
    <col min="15624" max="15624" width="3" style="61" customWidth="1"/>
    <col min="15625" max="15625" width="4.5703125" style="61" customWidth="1"/>
    <col min="15626" max="15626" width="14.5703125" style="61" bestFit="1" customWidth="1"/>
    <col min="15627" max="15627" width="10.85546875" style="61" bestFit="1" customWidth="1"/>
    <col min="15628" max="15858" width="8.7109375" style="61"/>
    <col min="15859" max="15859" width="4" style="61" customWidth="1"/>
    <col min="15860" max="15860" width="3.42578125" style="61" customWidth="1"/>
    <col min="15861" max="15861" width="33.140625" style="61" customWidth="1"/>
    <col min="15862" max="15862" width="7.140625" style="61" customWidth="1"/>
    <col min="15863" max="15863" width="8.85546875" style="61" customWidth="1"/>
    <col min="15864" max="15868" width="10.5703125" style="61" customWidth="1"/>
    <col min="15869" max="15869" width="0" style="61" hidden="1" customWidth="1"/>
    <col min="15870" max="15870" width="1.7109375" style="61" customWidth="1"/>
    <col min="15871" max="15871" width="11.85546875" style="61" bestFit="1" customWidth="1"/>
    <col min="15872" max="15872" width="2.140625" style="61" customWidth="1"/>
    <col min="15873" max="15873" width="0" style="61" hidden="1" customWidth="1"/>
    <col min="15874" max="15878" width="10.85546875" style="61" customWidth="1"/>
    <col min="15879" max="15879" width="0" style="61" hidden="1" customWidth="1"/>
    <col min="15880" max="15880" width="3" style="61" customWidth="1"/>
    <col min="15881" max="15881" width="4.5703125" style="61" customWidth="1"/>
    <col min="15882" max="15882" width="14.5703125" style="61" bestFit="1" customWidth="1"/>
    <col min="15883" max="15883" width="10.85546875" style="61" bestFit="1" customWidth="1"/>
    <col min="15884" max="16114" width="8.7109375" style="61"/>
    <col min="16115" max="16115" width="4" style="61" customWidth="1"/>
    <col min="16116" max="16116" width="3.42578125" style="61" customWidth="1"/>
    <col min="16117" max="16117" width="33.140625" style="61" customWidth="1"/>
    <col min="16118" max="16118" width="7.140625" style="61" customWidth="1"/>
    <col min="16119" max="16119" width="8.85546875" style="61" customWidth="1"/>
    <col min="16120" max="16124" width="10.5703125" style="61" customWidth="1"/>
    <col min="16125" max="16125" width="0" style="61" hidden="1" customWidth="1"/>
    <col min="16126" max="16126" width="1.7109375" style="61" customWidth="1"/>
    <col min="16127" max="16127" width="11.85546875" style="61" bestFit="1" customWidth="1"/>
    <col min="16128" max="16128" width="2.140625" style="61" customWidth="1"/>
    <col min="16129" max="16129" width="0" style="61" hidden="1" customWidth="1"/>
    <col min="16130" max="16134" width="10.85546875" style="61" customWidth="1"/>
    <col min="16135" max="16135" width="0" style="61" hidden="1" customWidth="1"/>
    <col min="16136" max="16136" width="3" style="61" customWidth="1"/>
    <col min="16137" max="16137" width="4.5703125" style="61" customWidth="1"/>
    <col min="16138" max="16138" width="14.5703125" style="61" bestFit="1" customWidth="1"/>
    <col min="16139" max="16139" width="10.85546875" style="61" bestFit="1" customWidth="1"/>
    <col min="16140" max="16383" width="8.7109375" style="61"/>
    <col min="16384" max="16384" width="8.7109375" style="61" customWidth="1"/>
  </cols>
  <sheetData>
    <row r="1" spans="1:15" ht="24.95" customHeight="1" x14ac:dyDescent="0.3">
      <c r="A1" s="140" t="s">
        <v>344</v>
      </c>
      <c r="B1" s="141"/>
      <c r="L1" s="142"/>
    </row>
    <row r="2" spans="1:15" ht="24.95" customHeight="1" x14ac:dyDescent="0.3">
      <c r="A2" s="143" t="s">
        <v>1681</v>
      </c>
      <c r="B2" s="141"/>
    </row>
    <row r="3" spans="1:15" ht="24.95" customHeight="1" thickBot="1" x14ac:dyDescent="0.35">
      <c r="A3" s="140"/>
    </row>
    <row r="4" spans="1:15" ht="30" customHeight="1" thickBot="1" x14ac:dyDescent="0.25">
      <c r="B4" s="358" t="s">
        <v>345</v>
      </c>
      <c r="C4" s="358"/>
      <c r="E4" s="144" t="s">
        <v>346</v>
      </c>
      <c r="F4" s="145" t="s">
        <v>347</v>
      </c>
      <c r="G4" s="145" t="s">
        <v>348</v>
      </c>
      <c r="H4" s="146" t="s">
        <v>349</v>
      </c>
      <c r="I4" s="147"/>
      <c r="J4" s="148" t="s">
        <v>350</v>
      </c>
      <c r="L4" s="144" t="s">
        <v>351</v>
      </c>
      <c r="M4" s="146" t="s">
        <v>352</v>
      </c>
      <c r="O4" s="148" t="s">
        <v>1683</v>
      </c>
    </row>
    <row r="5" spans="1:15" ht="35.1" customHeight="1" thickBot="1" x14ac:dyDescent="0.35">
      <c r="A5" s="140"/>
    </row>
    <row r="6" spans="1:15" ht="35.1" customHeight="1" thickBot="1" x14ac:dyDescent="0.3">
      <c r="B6" s="149" t="s">
        <v>354</v>
      </c>
      <c r="C6" s="150" t="s">
        <v>1698</v>
      </c>
      <c r="D6" s="151"/>
      <c r="E6" s="152">
        <v>1569.8</v>
      </c>
      <c r="F6" s="153">
        <v>0</v>
      </c>
      <c r="G6" s="153">
        <v>320.2</v>
      </c>
      <c r="H6" s="154">
        <f t="shared" ref="H6" si="0">SUM(E6:G6)</f>
        <v>1890</v>
      </c>
      <c r="I6" s="155"/>
      <c r="J6" s="156">
        <f t="shared" ref="J6:J11" si="1">+H6/1890</f>
        <v>1</v>
      </c>
      <c r="K6" s="155"/>
      <c r="L6" s="157">
        <v>71579</v>
      </c>
      <c r="M6" s="179">
        <f t="shared" ref="M6:M11" si="2">+L6/H6</f>
        <v>37.872486772486774</v>
      </c>
      <c r="O6" s="157">
        <v>35789</v>
      </c>
    </row>
    <row r="7" spans="1:15" ht="35.1" customHeight="1" thickBot="1" x14ac:dyDescent="0.3">
      <c r="B7" s="149" t="s">
        <v>355</v>
      </c>
      <c r="C7" s="150" t="s">
        <v>1699</v>
      </c>
      <c r="D7" s="151"/>
      <c r="E7" s="158">
        <v>1590.8</v>
      </c>
      <c r="F7" s="159">
        <v>0</v>
      </c>
      <c r="G7" s="159">
        <v>299.2</v>
      </c>
      <c r="H7" s="160">
        <f t="shared" ref="H7" si="3">SUM(E7:G7)</f>
        <v>1890</v>
      </c>
      <c r="I7" s="161"/>
      <c r="J7" s="162">
        <f t="shared" si="1"/>
        <v>1</v>
      </c>
      <c r="K7" s="161"/>
      <c r="L7" s="157">
        <v>69936</v>
      </c>
      <c r="M7" s="179">
        <f t="shared" si="2"/>
        <v>37.003174603174607</v>
      </c>
      <c r="O7" s="157">
        <v>34968</v>
      </c>
    </row>
    <row r="8" spans="1:15" ht="35.1" customHeight="1" thickBot="1" x14ac:dyDescent="0.3">
      <c r="B8" s="149" t="s">
        <v>356</v>
      </c>
      <c r="C8" s="150" t="s">
        <v>1703</v>
      </c>
      <c r="D8" s="151"/>
      <c r="E8" s="158">
        <v>1525.5</v>
      </c>
      <c r="F8" s="159">
        <v>0</v>
      </c>
      <c r="G8" s="159">
        <v>364.5</v>
      </c>
      <c r="H8" s="160">
        <f t="shared" ref="H8:H11" si="4">SUM(E8:G8)</f>
        <v>1890</v>
      </c>
      <c r="I8" s="161"/>
      <c r="J8" s="162">
        <f t="shared" si="1"/>
        <v>1</v>
      </c>
      <c r="K8" s="161"/>
      <c r="L8" s="157">
        <v>84626</v>
      </c>
      <c r="M8" s="179">
        <f t="shared" si="2"/>
        <v>44.775661375661379</v>
      </c>
      <c r="O8" s="157">
        <v>42313</v>
      </c>
    </row>
    <row r="9" spans="1:15" ht="35.1" customHeight="1" thickBot="1" x14ac:dyDescent="0.3">
      <c r="B9" s="149" t="s">
        <v>357</v>
      </c>
      <c r="C9" s="163" t="s">
        <v>1700</v>
      </c>
      <c r="D9" s="151"/>
      <c r="E9" s="158">
        <v>1554</v>
      </c>
      <c r="F9" s="159">
        <v>0</v>
      </c>
      <c r="G9" s="159">
        <v>336</v>
      </c>
      <c r="H9" s="160">
        <f t="shared" si="4"/>
        <v>1890</v>
      </c>
      <c r="I9" s="161"/>
      <c r="J9" s="162">
        <f t="shared" si="1"/>
        <v>1</v>
      </c>
      <c r="K9" s="161"/>
      <c r="L9" s="157">
        <v>186843</v>
      </c>
      <c r="M9" s="179">
        <f t="shared" si="2"/>
        <v>98.858730158730154</v>
      </c>
      <c r="O9" s="157">
        <v>83595</v>
      </c>
    </row>
    <row r="10" spans="1:15" ht="35.1" customHeight="1" thickBot="1" x14ac:dyDescent="0.3">
      <c r="B10" s="149" t="s">
        <v>358</v>
      </c>
      <c r="C10" s="150" t="s">
        <v>1701</v>
      </c>
      <c r="D10" s="151"/>
      <c r="E10" s="158">
        <v>1489.3</v>
      </c>
      <c r="F10" s="159">
        <v>0</v>
      </c>
      <c r="G10" s="159">
        <v>329</v>
      </c>
      <c r="H10" s="160">
        <f t="shared" si="4"/>
        <v>1818.3</v>
      </c>
      <c r="I10" s="161"/>
      <c r="J10" s="162">
        <f t="shared" si="1"/>
        <v>0.96206349206349207</v>
      </c>
      <c r="K10" s="161"/>
      <c r="L10" s="157">
        <v>52807</v>
      </c>
      <c r="M10" s="179">
        <f t="shared" si="2"/>
        <v>29.041962272452292</v>
      </c>
      <c r="O10" s="157">
        <v>26404</v>
      </c>
    </row>
    <row r="11" spans="1:15" ht="35.1" customHeight="1" x14ac:dyDescent="0.25">
      <c r="B11" s="149" t="s">
        <v>1118</v>
      </c>
      <c r="C11" s="150" t="s">
        <v>1702</v>
      </c>
      <c r="D11" s="151"/>
      <c r="E11" s="158">
        <v>1643.3</v>
      </c>
      <c r="F11" s="159">
        <v>0</v>
      </c>
      <c r="G11" s="159">
        <v>246.7</v>
      </c>
      <c r="H11" s="160">
        <f t="shared" si="4"/>
        <v>1890</v>
      </c>
      <c r="I11" s="161"/>
      <c r="J11" s="162">
        <f t="shared" si="1"/>
        <v>1</v>
      </c>
      <c r="K11" s="161"/>
      <c r="L11" s="157">
        <v>45605</v>
      </c>
      <c r="M11" s="179">
        <f t="shared" si="2"/>
        <v>24.12962962962963</v>
      </c>
      <c r="O11" s="157">
        <v>22803</v>
      </c>
    </row>
    <row r="12" spans="1:15" ht="8.1" customHeight="1" thickBot="1" x14ac:dyDescent="0.25"/>
    <row r="13" spans="1:15" ht="35.1" customHeight="1" thickBot="1" x14ac:dyDescent="0.3">
      <c r="B13" s="325"/>
      <c r="C13" s="326" t="s">
        <v>359</v>
      </c>
      <c r="D13" s="326"/>
      <c r="E13" s="329">
        <f>SUM(E6:E11)</f>
        <v>9372.7000000000007</v>
      </c>
      <c r="F13" s="330">
        <f>SUM(F6:F12)</f>
        <v>0</v>
      </c>
      <c r="G13" s="330">
        <f>SUM(G6:G12)</f>
        <v>1895.6000000000001</v>
      </c>
      <c r="H13" s="331">
        <f>SUM(H6:H12)</f>
        <v>11268.3</v>
      </c>
      <c r="I13" s="327"/>
      <c r="J13" s="332">
        <f>+H13/1890</f>
        <v>5.9620634920634918</v>
      </c>
      <c r="K13" s="327"/>
      <c r="L13" s="333">
        <f>SUM(L6:L12)</f>
        <v>511396</v>
      </c>
      <c r="M13" s="328"/>
      <c r="N13" s="328"/>
      <c r="O13" s="333">
        <f>SUM(O6:O12)</f>
        <v>245872</v>
      </c>
    </row>
    <row r="14" spans="1:15" ht="14.1" customHeight="1" x14ac:dyDescent="0.2"/>
    <row r="15" spans="1:15" ht="30" customHeight="1" x14ac:dyDescent="0.2">
      <c r="A15" s="347" t="s">
        <v>1682</v>
      </c>
    </row>
    <row r="16" spans="1:15" s="164" customFormat="1" ht="30" customHeight="1" x14ac:dyDescent="0.2">
      <c r="A16" s="268"/>
      <c r="C16" s="165"/>
      <c r="D16" s="165"/>
      <c r="E16" s="166"/>
      <c r="F16" s="166"/>
      <c r="G16" s="166"/>
      <c r="H16" s="166"/>
      <c r="I16" s="61"/>
      <c r="J16" s="166"/>
      <c r="K16" s="61"/>
      <c r="L16" s="167"/>
    </row>
    <row r="17" spans="3:3" ht="30" customHeight="1" x14ac:dyDescent="0.25">
      <c r="C17" s="168"/>
    </row>
    <row r="18" spans="3:3" ht="24.95" customHeight="1" x14ac:dyDescent="0.2"/>
    <row r="19" spans="3:3" ht="24.95" customHeight="1" x14ac:dyDescent="0.2"/>
  </sheetData>
  <mergeCells count="1">
    <mergeCell ref="B4:C4"/>
  </mergeCells>
  <pageMargins left="0.2" right="0.2" top="0.25" bottom="0.25" header="0.5" footer="0.5"/>
  <pageSetup scale="80" orientation="landscape" r:id="rId1"/>
  <headerFooter alignWithMargins="0">
    <oddFooter>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opLeftCell="A10" workbookViewId="0">
      <selection activeCell="A21" sqref="A21:G21"/>
    </sheetView>
  </sheetViews>
  <sheetFormatPr defaultRowHeight="15" x14ac:dyDescent="0.25"/>
  <cols>
    <col min="1" max="1" width="3" customWidth="1"/>
    <col min="2" max="2" width="7.5703125" customWidth="1"/>
    <col min="3" max="5" width="10.5703125" customWidth="1"/>
    <col min="6" max="6" width="20.5703125" customWidth="1"/>
    <col min="7" max="7" width="30.5703125" customWidth="1"/>
    <col min="8" max="8" width="10.5703125" customWidth="1"/>
  </cols>
  <sheetData>
    <row r="1" spans="1:8" ht="18.75" x14ac:dyDescent="0.3">
      <c r="A1" s="241" t="s">
        <v>234</v>
      </c>
      <c r="B1" s="241"/>
    </row>
    <row r="2" spans="1:8" x14ac:dyDescent="0.25">
      <c r="A2" s="269" t="s">
        <v>1111</v>
      </c>
      <c r="B2" s="269"/>
    </row>
    <row r="3" spans="1:8" x14ac:dyDescent="0.25">
      <c r="A3" s="269" t="s">
        <v>1128</v>
      </c>
      <c r="B3" s="269"/>
    </row>
    <row r="4" spans="1:8" ht="15.75" x14ac:dyDescent="0.25">
      <c r="A4" s="235"/>
      <c r="B4" s="235"/>
    </row>
    <row r="5" spans="1:8" ht="15.75" x14ac:dyDescent="0.25">
      <c r="A5" s="235"/>
      <c r="B5" s="235" t="s">
        <v>1129</v>
      </c>
    </row>
    <row r="6" spans="1:8" ht="20.100000000000001" customHeight="1" x14ac:dyDescent="0.25">
      <c r="C6" s="45" t="s">
        <v>1132</v>
      </c>
      <c r="D6" s="45"/>
    </row>
    <row r="7" spans="1:8" ht="20.100000000000001" customHeight="1" x14ac:dyDescent="0.25">
      <c r="B7" s="256" t="s">
        <v>1130</v>
      </c>
      <c r="C7" s="8" t="s">
        <v>1131</v>
      </c>
      <c r="D7" s="13"/>
    </row>
    <row r="8" spans="1:8" ht="20.100000000000001" customHeight="1" x14ac:dyDescent="0.25">
      <c r="B8" s="256" t="s">
        <v>1114</v>
      </c>
      <c r="C8" s="8" t="s">
        <v>1133</v>
      </c>
      <c r="D8" s="13"/>
    </row>
    <row r="9" spans="1:8" ht="20.100000000000001" customHeight="1" x14ac:dyDescent="0.25"/>
    <row r="10" spans="1:8" ht="20.100000000000001" customHeight="1" x14ac:dyDescent="0.25">
      <c r="B10" s="44" t="s">
        <v>1136</v>
      </c>
    </row>
    <row r="11" spans="1:8" ht="20.100000000000001" customHeight="1" x14ac:dyDescent="0.25">
      <c r="C11" t="s">
        <v>1706</v>
      </c>
    </row>
    <row r="12" spans="1:8" ht="8.1" customHeight="1" thickBot="1" x14ac:dyDescent="0.3">
      <c r="C12" s="348"/>
      <c r="D12" s="348"/>
      <c r="E12" s="348"/>
    </row>
    <row r="13" spans="1:8" ht="20.100000000000001" customHeight="1" thickBot="1" x14ac:dyDescent="0.3">
      <c r="C13" s="349"/>
      <c r="D13" s="349"/>
      <c r="E13" s="349"/>
      <c r="F13" s="257" t="s">
        <v>1704</v>
      </c>
      <c r="G13" s="257" t="s">
        <v>1115</v>
      </c>
      <c r="H13" s="270">
        <v>12000</v>
      </c>
    </row>
    <row r="14" spans="1:8" ht="7.5" customHeight="1" thickBot="1" x14ac:dyDescent="0.3">
      <c r="C14" s="348"/>
      <c r="D14" s="348"/>
      <c r="E14" s="348"/>
      <c r="H14" s="51"/>
    </row>
    <row r="15" spans="1:8" ht="20.100000000000001" customHeight="1" thickBot="1" x14ac:dyDescent="0.3">
      <c r="C15" s="349"/>
      <c r="D15" s="349"/>
      <c r="E15" s="349"/>
      <c r="F15" s="257" t="s">
        <v>1705</v>
      </c>
      <c r="G15" s="257" t="s">
        <v>1116</v>
      </c>
      <c r="H15" s="270">
        <v>196000</v>
      </c>
    </row>
    <row r="16" spans="1:8" ht="20.100000000000001" customHeight="1" x14ac:dyDescent="0.25">
      <c r="H16" s="51">
        <f>+H13+H15</f>
        <v>208000</v>
      </c>
    </row>
    <row r="17" spans="1:8" ht="20.100000000000001" customHeight="1" x14ac:dyDescent="0.25">
      <c r="B17" s="44" t="s">
        <v>1137</v>
      </c>
    </row>
    <row r="18" spans="1:8" ht="20.100000000000001" customHeight="1" x14ac:dyDescent="0.25">
      <c r="C18" t="s">
        <v>1685</v>
      </c>
      <c r="H18" s="40">
        <v>114300</v>
      </c>
    </row>
    <row r="19" spans="1:8" ht="20.100000000000001" customHeight="1" x14ac:dyDescent="0.25">
      <c r="H19" s="40"/>
    </row>
    <row r="20" spans="1:8" ht="20.100000000000001" customHeight="1" x14ac:dyDescent="0.25">
      <c r="A20" s="192" t="s">
        <v>1682</v>
      </c>
      <c r="H20" s="40"/>
    </row>
    <row r="21" spans="1:8" ht="20.100000000000001" customHeight="1" x14ac:dyDescent="0.25">
      <c r="A21" s="58"/>
    </row>
    <row r="22" spans="1:8" ht="20.100000000000001" customHeight="1" x14ac:dyDescent="0.25"/>
    <row r="23" spans="1:8" ht="20.100000000000001" customHeight="1" x14ac:dyDescent="0.25"/>
    <row r="24" spans="1:8" ht="20.100000000000001" customHeight="1" x14ac:dyDescent="0.25"/>
    <row r="25" spans="1:8" ht="20.100000000000001" customHeight="1" x14ac:dyDescent="0.25"/>
    <row r="26" spans="1:8" ht="20.100000000000001" customHeight="1" x14ac:dyDescent="0.25"/>
  </sheetData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58"/>
  <sheetViews>
    <sheetView topLeftCell="L1634" workbookViewId="0">
      <selection activeCell="AB1673" sqref="AB1673"/>
    </sheetView>
  </sheetViews>
  <sheetFormatPr defaultRowHeight="15" outlineLevelRow="2" x14ac:dyDescent="0.25"/>
  <cols>
    <col min="1" max="1" width="3.7109375" customWidth="1"/>
    <col min="2" max="2" width="10.5703125" style="8" customWidth="1"/>
    <col min="3" max="3" width="28" customWidth="1"/>
    <col min="4" max="5" width="10.5703125" style="8" hidden="1" customWidth="1"/>
    <col min="6" max="6" width="12.5703125" style="8" hidden="1" customWidth="1"/>
    <col min="7" max="7" width="23.42578125" style="284" hidden="1" customWidth="1"/>
    <col min="8" max="11" width="10.5703125" customWidth="1"/>
    <col min="12" max="12" width="6.85546875" customWidth="1"/>
    <col min="13" max="13" width="13.42578125" customWidth="1"/>
  </cols>
  <sheetData>
    <row r="1" spans="1:13" x14ac:dyDescent="0.25">
      <c r="A1" s="44" t="s">
        <v>1342</v>
      </c>
    </row>
    <row r="2" spans="1:13" x14ac:dyDescent="0.25">
      <c r="A2" s="44" t="s">
        <v>1343</v>
      </c>
    </row>
    <row r="3" spans="1:13" x14ac:dyDescent="0.25">
      <c r="A3" s="44" t="s">
        <v>1344</v>
      </c>
    </row>
    <row r="5" spans="1:13" x14ac:dyDescent="0.25">
      <c r="B5" s="282" t="s">
        <v>1476</v>
      </c>
      <c r="C5" s="282" t="s">
        <v>1477</v>
      </c>
      <c r="D5" s="282" t="s">
        <v>1479</v>
      </c>
      <c r="E5" s="282" t="s">
        <v>1481</v>
      </c>
      <c r="F5" s="282"/>
      <c r="G5" s="283"/>
      <c r="H5" s="282" t="s">
        <v>233</v>
      </c>
      <c r="I5" s="282"/>
      <c r="J5" s="282"/>
      <c r="K5" s="282"/>
      <c r="L5" s="282"/>
      <c r="M5" s="45" t="s">
        <v>1658</v>
      </c>
    </row>
    <row r="6" spans="1:13" x14ac:dyDescent="0.25">
      <c r="B6" s="282" t="s">
        <v>1345</v>
      </c>
      <c r="C6" s="282" t="s">
        <v>1478</v>
      </c>
      <c r="D6" s="282" t="s">
        <v>1480</v>
      </c>
      <c r="E6" s="282" t="s">
        <v>1482</v>
      </c>
      <c r="F6" s="282" t="s">
        <v>237</v>
      </c>
      <c r="G6" s="282" t="s">
        <v>1657</v>
      </c>
      <c r="H6" s="282" t="s">
        <v>5</v>
      </c>
      <c r="I6" s="282" t="s">
        <v>6</v>
      </c>
      <c r="J6" s="282" t="s">
        <v>258</v>
      </c>
      <c r="K6" s="282" t="s">
        <v>257</v>
      </c>
      <c r="L6" s="282" t="s">
        <v>251</v>
      </c>
      <c r="M6" s="282" t="s">
        <v>1659</v>
      </c>
    </row>
    <row r="7" spans="1:13" hidden="1" outlineLevel="2" x14ac:dyDescent="0.25">
      <c r="B7" s="8">
        <v>1196697</v>
      </c>
      <c r="C7" t="s">
        <v>1393</v>
      </c>
      <c r="D7" s="281">
        <v>42184</v>
      </c>
      <c r="E7" s="8">
        <v>692570</v>
      </c>
      <c r="F7" s="8" t="s">
        <v>38</v>
      </c>
      <c r="G7" s="284" t="s">
        <v>260</v>
      </c>
      <c r="H7" s="40">
        <v>9061.6</v>
      </c>
      <c r="I7" s="40">
        <v>-2879.41</v>
      </c>
      <c r="J7" s="40">
        <v>-6179.19</v>
      </c>
      <c r="K7" s="40">
        <v>3</v>
      </c>
      <c r="L7" s="40">
        <v>1</v>
      </c>
    </row>
    <row r="8" spans="1:13" hidden="1" outlineLevel="2" x14ac:dyDescent="0.25">
      <c r="B8" s="8">
        <v>1196697</v>
      </c>
      <c r="C8" t="s">
        <v>1393</v>
      </c>
      <c r="D8" s="281">
        <v>42186</v>
      </c>
      <c r="E8" s="8">
        <v>692570</v>
      </c>
      <c r="F8" s="8" t="s">
        <v>38</v>
      </c>
      <c r="G8" s="284" t="s">
        <v>260</v>
      </c>
      <c r="H8" s="40">
        <v>636.20000000000005</v>
      </c>
      <c r="I8" s="40">
        <v>-130.81</v>
      </c>
      <c r="J8" s="40">
        <v>-502.39</v>
      </c>
      <c r="K8" s="40">
        <v>3</v>
      </c>
      <c r="L8" s="40">
        <v>1</v>
      </c>
    </row>
    <row r="9" spans="1:13" hidden="1" outlineLevel="2" x14ac:dyDescent="0.25">
      <c r="B9" s="8">
        <v>1196697</v>
      </c>
      <c r="C9" t="s">
        <v>1393</v>
      </c>
      <c r="D9" s="281">
        <v>42191</v>
      </c>
      <c r="E9" s="8">
        <v>692570</v>
      </c>
      <c r="F9" s="8" t="s">
        <v>38</v>
      </c>
      <c r="G9" s="284" t="s">
        <v>260</v>
      </c>
      <c r="H9" s="40">
        <v>300</v>
      </c>
      <c r="I9" s="40">
        <v>-225</v>
      </c>
      <c r="J9" s="40">
        <v>-72</v>
      </c>
      <c r="K9" s="40">
        <v>3</v>
      </c>
      <c r="L9" s="40">
        <v>1</v>
      </c>
    </row>
    <row r="10" spans="1:13" hidden="1" outlineLevel="2" x14ac:dyDescent="0.25">
      <c r="B10" s="8">
        <v>1196697</v>
      </c>
      <c r="C10" t="s">
        <v>1393</v>
      </c>
      <c r="D10" s="281">
        <v>42192</v>
      </c>
      <c r="E10" s="8">
        <v>692570</v>
      </c>
      <c r="F10" s="8" t="s">
        <v>38</v>
      </c>
      <c r="G10" s="284" t="s">
        <v>260</v>
      </c>
      <c r="H10" s="40">
        <v>300</v>
      </c>
      <c r="I10" s="40">
        <v>-225</v>
      </c>
      <c r="J10" s="40">
        <v>-72</v>
      </c>
      <c r="K10" s="40">
        <v>3</v>
      </c>
      <c r="L10" s="40">
        <v>1</v>
      </c>
    </row>
    <row r="11" spans="1:13" hidden="1" outlineLevel="2" x14ac:dyDescent="0.25">
      <c r="B11" s="8">
        <v>1196697</v>
      </c>
      <c r="C11" t="s">
        <v>1393</v>
      </c>
      <c r="D11" s="281">
        <v>42193</v>
      </c>
      <c r="E11" s="8">
        <v>692570</v>
      </c>
      <c r="F11" s="8" t="s">
        <v>38</v>
      </c>
      <c r="G11" s="284" t="s">
        <v>260</v>
      </c>
      <c r="H11" s="40">
        <v>743</v>
      </c>
      <c r="I11" s="40">
        <v>-358.81</v>
      </c>
      <c r="J11" s="40">
        <v>-381.19</v>
      </c>
      <c r="K11" s="40">
        <v>3</v>
      </c>
      <c r="L11" s="40">
        <v>1</v>
      </c>
    </row>
    <row r="12" spans="1:13" hidden="1" outlineLevel="2" x14ac:dyDescent="0.25">
      <c r="B12" s="8">
        <v>1196697</v>
      </c>
      <c r="C12" t="s">
        <v>1393</v>
      </c>
      <c r="D12" s="281">
        <v>42194</v>
      </c>
      <c r="E12" s="8">
        <v>692570</v>
      </c>
      <c r="F12" s="8" t="s">
        <v>38</v>
      </c>
      <c r="G12" s="284" t="s">
        <v>260</v>
      </c>
      <c r="H12" s="40">
        <v>300</v>
      </c>
      <c r="I12" s="40">
        <v>-225</v>
      </c>
      <c r="J12" s="40">
        <v>-72</v>
      </c>
      <c r="K12" s="40">
        <v>3</v>
      </c>
      <c r="L12" s="40">
        <v>1</v>
      </c>
    </row>
    <row r="13" spans="1:13" hidden="1" outlineLevel="2" x14ac:dyDescent="0.25">
      <c r="B13" s="8">
        <v>1196697</v>
      </c>
      <c r="C13" t="s">
        <v>1393</v>
      </c>
      <c r="D13" s="281">
        <v>42195</v>
      </c>
      <c r="E13" s="8">
        <v>692570</v>
      </c>
      <c r="F13" s="8" t="s">
        <v>38</v>
      </c>
      <c r="G13" s="284" t="s">
        <v>260</v>
      </c>
      <c r="H13" s="40">
        <v>300</v>
      </c>
      <c r="I13" s="40">
        <v>-225</v>
      </c>
      <c r="J13" s="40">
        <v>-72</v>
      </c>
      <c r="K13" s="40">
        <v>3</v>
      </c>
      <c r="L13" s="40">
        <v>1</v>
      </c>
    </row>
    <row r="14" spans="1:13" hidden="1" outlineLevel="2" x14ac:dyDescent="0.25">
      <c r="B14" s="8">
        <v>1196697</v>
      </c>
      <c r="C14" t="s">
        <v>1393</v>
      </c>
      <c r="D14" s="281">
        <v>42198</v>
      </c>
      <c r="E14" s="8">
        <v>692570</v>
      </c>
      <c r="F14" s="8" t="s">
        <v>38</v>
      </c>
      <c r="G14" s="284" t="s">
        <v>260</v>
      </c>
      <c r="H14" s="40">
        <v>392.6</v>
      </c>
      <c r="I14" s="40">
        <v>-228</v>
      </c>
      <c r="J14" s="40">
        <v>-164.6</v>
      </c>
      <c r="K14" s="40">
        <v>0</v>
      </c>
      <c r="L14" s="40">
        <v>1</v>
      </c>
    </row>
    <row r="15" spans="1:13" hidden="1" outlineLevel="2" x14ac:dyDescent="0.25">
      <c r="B15" s="8">
        <v>1196697</v>
      </c>
      <c r="C15" t="s">
        <v>1393</v>
      </c>
      <c r="D15" s="281">
        <v>42199</v>
      </c>
      <c r="E15" s="8">
        <v>692570</v>
      </c>
      <c r="F15" s="8" t="s">
        <v>38</v>
      </c>
      <c r="G15" s="284" t="s">
        <v>260</v>
      </c>
      <c r="H15" s="40">
        <v>300</v>
      </c>
      <c r="I15" s="40">
        <v>-228</v>
      </c>
      <c r="J15" s="40">
        <v>-72</v>
      </c>
      <c r="K15" s="40">
        <v>0</v>
      </c>
      <c r="L15" s="40">
        <v>1</v>
      </c>
    </row>
    <row r="16" spans="1:13" hidden="1" outlineLevel="2" x14ac:dyDescent="0.25">
      <c r="B16" s="8">
        <v>1196697</v>
      </c>
      <c r="C16" t="s">
        <v>1393</v>
      </c>
      <c r="D16" s="281">
        <v>42200</v>
      </c>
      <c r="E16" s="8">
        <v>692570</v>
      </c>
      <c r="F16" s="8" t="s">
        <v>38</v>
      </c>
      <c r="G16" s="284" t="s">
        <v>260</v>
      </c>
      <c r="H16" s="40">
        <v>743</v>
      </c>
      <c r="I16" s="40">
        <v>-361.81</v>
      </c>
      <c r="J16" s="40">
        <v>-381.19</v>
      </c>
      <c r="K16" s="40">
        <v>0</v>
      </c>
      <c r="L16" s="40">
        <v>1</v>
      </c>
    </row>
    <row r="17" spans="2:12" hidden="1" outlineLevel="2" x14ac:dyDescent="0.25">
      <c r="B17" s="8">
        <v>1196697</v>
      </c>
      <c r="C17" t="s">
        <v>1393</v>
      </c>
      <c r="D17" s="281">
        <v>42201</v>
      </c>
      <c r="E17" s="8">
        <v>692570</v>
      </c>
      <c r="F17" s="8" t="s">
        <v>38</v>
      </c>
      <c r="G17" s="284" t="s">
        <v>260</v>
      </c>
      <c r="H17" s="40">
        <v>300</v>
      </c>
      <c r="I17" s="40">
        <v>-228</v>
      </c>
      <c r="J17" s="40">
        <v>-72</v>
      </c>
      <c r="K17" s="40">
        <v>0</v>
      </c>
      <c r="L17" s="40">
        <v>1</v>
      </c>
    </row>
    <row r="18" spans="2:12" hidden="1" outlineLevel="2" x14ac:dyDescent="0.25">
      <c r="B18" s="8">
        <v>1196697</v>
      </c>
      <c r="C18" t="s">
        <v>1393</v>
      </c>
      <c r="D18" s="281">
        <v>42202</v>
      </c>
      <c r="E18" s="8">
        <v>692570</v>
      </c>
      <c r="F18" s="8" t="s">
        <v>38</v>
      </c>
      <c r="G18" s="284" t="s">
        <v>260</v>
      </c>
      <c r="H18" s="40">
        <v>300</v>
      </c>
      <c r="I18" s="40">
        <v>-228</v>
      </c>
      <c r="J18" s="40">
        <v>-72</v>
      </c>
      <c r="K18" s="40">
        <v>0</v>
      </c>
      <c r="L18" s="40">
        <v>1</v>
      </c>
    </row>
    <row r="19" spans="2:12" hidden="1" outlineLevel="2" x14ac:dyDescent="0.25">
      <c r="B19" s="8">
        <v>1196697</v>
      </c>
      <c r="C19" t="s">
        <v>1393</v>
      </c>
      <c r="D19" s="281">
        <v>42205</v>
      </c>
      <c r="E19" s="8">
        <v>692570</v>
      </c>
      <c r="F19" s="8" t="s">
        <v>38</v>
      </c>
      <c r="G19" s="284" t="s">
        <v>260</v>
      </c>
      <c r="H19" s="40">
        <v>392.6</v>
      </c>
      <c r="I19" s="40">
        <v>-228</v>
      </c>
      <c r="J19" s="40">
        <v>-164.6</v>
      </c>
      <c r="K19" s="40">
        <v>0</v>
      </c>
      <c r="L19" s="40">
        <v>1</v>
      </c>
    </row>
    <row r="20" spans="2:12" hidden="1" outlineLevel="2" x14ac:dyDescent="0.25">
      <c r="B20" s="8">
        <v>1196697</v>
      </c>
      <c r="C20" t="s">
        <v>1393</v>
      </c>
      <c r="D20" s="281">
        <v>42206</v>
      </c>
      <c r="E20" s="8">
        <v>692570</v>
      </c>
      <c r="F20" s="8" t="s">
        <v>38</v>
      </c>
      <c r="G20" s="284" t="s">
        <v>260</v>
      </c>
      <c r="H20" s="40">
        <v>743</v>
      </c>
      <c r="I20" s="40">
        <v>-361.81</v>
      </c>
      <c r="J20" s="40">
        <v>-381.19</v>
      </c>
      <c r="K20" s="40">
        <v>0</v>
      </c>
      <c r="L20" s="40">
        <v>1</v>
      </c>
    </row>
    <row r="21" spans="2:12" hidden="1" outlineLevel="2" x14ac:dyDescent="0.25">
      <c r="B21" s="8">
        <v>1196697</v>
      </c>
      <c r="C21" t="s">
        <v>1393</v>
      </c>
      <c r="D21" s="281">
        <v>42207</v>
      </c>
      <c r="E21" s="8">
        <v>692570</v>
      </c>
      <c r="F21" s="8" t="s">
        <v>38</v>
      </c>
      <c r="G21" s="284" t="s">
        <v>260</v>
      </c>
      <c r="H21" s="40">
        <v>300</v>
      </c>
      <c r="I21" s="40">
        <v>-228</v>
      </c>
      <c r="J21" s="40">
        <v>-72</v>
      </c>
      <c r="K21" s="40">
        <v>0</v>
      </c>
      <c r="L21" s="40">
        <v>1</v>
      </c>
    </row>
    <row r="22" spans="2:12" hidden="1" outlineLevel="2" x14ac:dyDescent="0.25">
      <c r="B22" s="8">
        <v>1196697</v>
      </c>
      <c r="C22" t="s">
        <v>1393</v>
      </c>
      <c r="D22" s="281">
        <v>42208</v>
      </c>
      <c r="E22" s="8">
        <v>692570</v>
      </c>
      <c r="F22" s="8" t="s">
        <v>38</v>
      </c>
      <c r="G22" s="284" t="s">
        <v>260</v>
      </c>
      <c r="H22" s="40">
        <v>300</v>
      </c>
      <c r="I22" s="40">
        <v>-228</v>
      </c>
      <c r="J22" s="40">
        <v>-72</v>
      </c>
      <c r="K22" s="40">
        <v>0</v>
      </c>
      <c r="L22" s="40">
        <v>1</v>
      </c>
    </row>
    <row r="23" spans="2:12" hidden="1" outlineLevel="2" x14ac:dyDescent="0.25">
      <c r="B23" s="8">
        <v>1196697</v>
      </c>
      <c r="C23" t="s">
        <v>1393</v>
      </c>
      <c r="D23" s="281">
        <v>42209</v>
      </c>
      <c r="E23" s="8">
        <v>692570</v>
      </c>
      <c r="F23" s="8" t="s">
        <v>38</v>
      </c>
      <c r="G23" s="284" t="s">
        <v>260</v>
      </c>
      <c r="H23" s="40">
        <v>300</v>
      </c>
      <c r="I23" s="40">
        <v>-228</v>
      </c>
      <c r="J23" s="40">
        <v>-72</v>
      </c>
      <c r="K23" s="40">
        <v>0</v>
      </c>
      <c r="L23" s="40">
        <v>1</v>
      </c>
    </row>
    <row r="24" spans="2:12" hidden="1" outlineLevel="2" x14ac:dyDescent="0.25">
      <c r="B24" s="8">
        <v>1196697</v>
      </c>
      <c r="C24" t="s">
        <v>1393</v>
      </c>
      <c r="D24" s="281">
        <v>42212</v>
      </c>
      <c r="E24" s="8">
        <v>692570</v>
      </c>
      <c r="F24" s="8" t="s">
        <v>38</v>
      </c>
      <c r="G24" s="284" t="s">
        <v>260</v>
      </c>
      <c r="H24" s="40">
        <v>743</v>
      </c>
      <c r="I24" s="40">
        <v>-361.81</v>
      </c>
      <c r="J24" s="40">
        <v>-381.19</v>
      </c>
      <c r="K24" s="40">
        <v>0</v>
      </c>
      <c r="L24" s="40">
        <v>1</v>
      </c>
    </row>
    <row r="25" spans="2:12" hidden="1" outlineLevel="2" x14ac:dyDescent="0.25">
      <c r="B25" s="8">
        <v>1196697</v>
      </c>
      <c r="C25" t="s">
        <v>1393</v>
      </c>
      <c r="D25" s="281">
        <v>42213</v>
      </c>
      <c r="E25" s="8">
        <v>692570</v>
      </c>
      <c r="F25" s="8" t="s">
        <v>38</v>
      </c>
      <c r="G25" s="284" t="s">
        <v>260</v>
      </c>
      <c r="H25" s="40">
        <v>392.6</v>
      </c>
      <c r="I25" s="40">
        <v>-228</v>
      </c>
      <c r="J25" s="40">
        <v>-164.6</v>
      </c>
      <c r="K25" s="40">
        <v>0</v>
      </c>
      <c r="L25" s="40">
        <v>1</v>
      </c>
    </row>
    <row r="26" spans="2:12" hidden="1" outlineLevel="2" x14ac:dyDescent="0.25">
      <c r="B26" s="8">
        <v>1196697</v>
      </c>
      <c r="C26" t="s">
        <v>1393</v>
      </c>
      <c r="D26" s="281">
        <v>42214</v>
      </c>
      <c r="E26" s="8">
        <v>692570</v>
      </c>
      <c r="F26" s="8" t="s">
        <v>38</v>
      </c>
      <c r="G26" s="284" t="s">
        <v>260</v>
      </c>
      <c r="H26" s="40">
        <v>300</v>
      </c>
      <c r="I26" s="40">
        <v>-228</v>
      </c>
      <c r="J26" s="40">
        <v>-72</v>
      </c>
      <c r="K26" s="40">
        <v>0</v>
      </c>
      <c r="L26" s="40">
        <v>1</v>
      </c>
    </row>
    <row r="27" spans="2:12" hidden="1" outlineLevel="2" x14ac:dyDescent="0.25">
      <c r="B27" s="8">
        <v>1196697</v>
      </c>
      <c r="C27" t="s">
        <v>1393</v>
      </c>
      <c r="D27" s="281">
        <v>42215</v>
      </c>
      <c r="E27" s="8">
        <v>692570</v>
      </c>
      <c r="F27" s="8" t="s">
        <v>38</v>
      </c>
      <c r="G27" s="284" t="s">
        <v>260</v>
      </c>
      <c r="H27" s="40">
        <v>300</v>
      </c>
      <c r="I27" s="40">
        <v>-228</v>
      </c>
      <c r="J27" s="40">
        <v>-72</v>
      </c>
      <c r="K27" s="40">
        <v>0</v>
      </c>
      <c r="L27" s="40">
        <v>1</v>
      </c>
    </row>
    <row r="28" spans="2:12" hidden="1" outlineLevel="2" x14ac:dyDescent="0.25">
      <c r="B28" s="8">
        <v>1196697</v>
      </c>
      <c r="C28" t="s">
        <v>1393</v>
      </c>
      <c r="D28" s="281">
        <v>42216</v>
      </c>
      <c r="E28" s="8">
        <v>692570</v>
      </c>
      <c r="F28" s="8" t="s">
        <v>38</v>
      </c>
      <c r="G28" s="284" t="s">
        <v>260</v>
      </c>
      <c r="H28" s="40">
        <v>300</v>
      </c>
      <c r="I28" s="40">
        <v>-228</v>
      </c>
      <c r="J28" s="40">
        <v>-72</v>
      </c>
      <c r="K28" s="40">
        <v>0</v>
      </c>
      <c r="L28" s="40">
        <v>1</v>
      </c>
    </row>
    <row r="29" spans="2:12" hidden="1" outlineLevel="2" x14ac:dyDescent="0.25">
      <c r="B29" s="8">
        <v>1196697</v>
      </c>
      <c r="C29" t="s">
        <v>1393</v>
      </c>
      <c r="D29" s="281">
        <v>42219</v>
      </c>
      <c r="E29" s="8">
        <v>692570</v>
      </c>
      <c r="F29" s="8" t="s">
        <v>38</v>
      </c>
      <c r="G29" s="284" t="s">
        <v>260</v>
      </c>
      <c r="H29" s="40">
        <v>300</v>
      </c>
      <c r="I29" s="40">
        <v>-225</v>
      </c>
      <c r="J29" s="40">
        <v>-72</v>
      </c>
      <c r="K29" s="40">
        <v>3</v>
      </c>
      <c r="L29" s="40">
        <v>1</v>
      </c>
    </row>
    <row r="30" spans="2:12" hidden="1" outlineLevel="2" x14ac:dyDescent="0.25">
      <c r="B30" s="8">
        <v>1196697</v>
      </c>
      <c r="C30" t="s">
        <v>1393</v>
      </c>
      <c r="D30" s="281">
        <v>42220</v>
      </c>
      <c r="E30" s="8">
        <v>692570</v>
      </c>
      <c r="F30" s="8" t="s">
        <v>38</v>
      </c>
      <c r="G30" s="284" t="s">
        <v>260</v>
      </c>
      <c r="H30" s="40">
        <v>392.6</v>
      </c>
      <c r="I30" s="40">
        <v>-225</v>
      </c>
      <c r="J30" s="40">
        <v>-164.6</v>
      </c>
      <c r="K30" s="40">
        <v>3</v>
      </c>
      <c r="L30" s="40">
        <v>1</v>
      </c>
    </row>
    <row r="31" spans="2:12" hidden="1" outlineLevel="2" x14ac:dyDescent="0.25">
      <c r="B31" s="8">
        <v>1196697</v>
      </c>
      <c r="C31" t="s">
        <v>1393</v>
      </c>
      <c r="D31" s="281">
        <v>42221</v>
      </c>
      <c r="E31" s="8">
        <v>692570</v>
      </c>
      <c r="F31" s="8" t="s">
        <v>38</v>
      </c>
      <c r="G31" s="284" t="s">
        <v>260</v>
      </c>
      <c r="H31" s="40">
        <v>743</v>
      </c>
      <c r="I31" s="40">
        <v>-358.81</v>
      </c>
      <c r="J31" s="40">
        <v>-381.19</v>
      </c>
      <c r="K31" s="40">
        <v>3</v>
      </c>
      <c r="L31" s="40">
        <v>1</v>
      </c>
    </row>
    <row r="32" spans="2:12" hidden="1" outlineLevel="2" x14ac:dyDescent="0.25">
      <c r="B32" s="8">
        <v>1196697</v>
      </c>
      <c r="C32" t="s">
        <v>1393</v>
      </c>
      <c r="D32" s="281">
        <v>42222</v>
      </c>
      <c r="E32" s="8">
        <v>692570</v>
      </c>
      <c r="F32" s="8" t="s">
        <v>38</v>
      </c>
      <c r="G32" s="284" t="s">
        <v>260</v>
      </c>
      <c r="H32" s="40">
        <v>1306</v>
      </c>
      <c r="I32" s="40">
        <v>-613.79999999999995</v>
      </c>
      <c r="J32" s="40">
        <v>-689.2</v>
      </c>
      <c r="K32" s="40">
        <v>3</v>
      </c>
      <c r="L32" s="40">
        <v>1</v>
      </c>
    </row>
    <row r="33" spans="1:13" hidden="1" outlineLevel="2" x14ac:dyDescent="0.25">
      <c r="B33" s="8">
        <v>1196697</v>
      </c>
      <c r="C33" t="s">
        <v>1393</v>
      </c>
      <c r="D33" s="281">
        <v>42223</v>
      </c>
      <c r="E33" s="8">
        <v>692570</v>
      </c>
      <c r="F33" s="8" t="s">
        <v>38</v>
      </c>
      <c r="G33" s="284" t="s">
        <v>260</v>
      </c>
      <c r="H33" s="40">
        <v>300</v>
      </c>
      <c r="I33" s="40">
        <v>-225</v>
      </c>
      <c r="J33" s="40">
        <v>-72</v>
      </c>
      <c r="K33" s="40">
        <v>3</v>
      </c>
      <c r="L33" s="40">
        <v>1</v>
      </c>
    </row>
    <row r="34" spans="1:13" hidden="1" outlineLevel="2" x14ac:dyDescent="0.25">
      <c r="B34" s="8">
        <v>1196697</v>
      </c>
      <c r="C34" t="s">
        <v>1393</v>
      </c>
      <c r="D34" s="281">
        <v>42226</v>
      </c>
      <c r="E34" s="8">
        <v>692570</v>
      </c>
      <c r="F34" s="8" t="s">
        <v>38</v>
      </c>
      <c r="G34" s="284" t="s">
        <v>260</v>
      </c>
      <c r="H34" s="40">
        <v>936.2</v>
      </c>
      <c r="I34" s="40">
        <v>-358.81</v>
      </c>
      <c r="J34" s="40">
        <v>-574.39</v>
      </c>
      <c r="K34" s="40">
        <v>3</v>
      </c>
      <c r="L34" s="40">
        <v>1</v>
      </c>
    </row>
    <row r="35" spans="1:13" hidden="1" outlineLevel="2" x14ac:dyDescent="0.25">
      <c r="B35" s="8">
        <v>1196697</v>
      </c>
      <c r="C35" t="s">
        <v>1393</v>
      </c>
      <c r="D35" s="281">
        <v>42227</v>
      </c>
      <c r="E35" s="8">
        <v>692570</v>
      </c>
      <c r="F35" s="8" t="s">
        <v>38</v>
      </c>
      <c r="G35" s="284" t="s">
        <v>260</v>
      </c>
      <c r="H35" s="40">
        <v>300</v>
      </c>
      <c r="I35" s="40">
        <v>-225</v>
      </c>
      <c r="J35" s="40">
        <v>-72</v>
      </c>
      <c r="K35" s="40">
        <v>3</v>
      </c>
      <c r="L35" s="40">
        <v>1</v>
      </c>
    </row>
    <row r="36" spans="1:13" hidden="1" outlineLevel="2" x14ac:dyDescent="0.25">
      <c r="B36" s="8">
        <v>1196697</v>
      </c>
      <c r="C36" t="s">
        <v>1393</v>
      </c>
      <c r="D36" s="281">
        <v>42228</v>
      </c>
      <c r="E36" s="8">
        <v>692570</v>
      </c>
      <c r="F36" s="8" t="s">
        <v>38</v>
      </c>
      <c r="G36" s="284" t="s">
        <v>260</v>
      </c>
      <c r="H36" s="40">
        <v>743</v>
      </c>
      <c r="I36" s="40">
        <v>-358.81</v>
      </c>
      <c r="J36" s="40">
        <v>-381.19</v>
      </c>
      <c r="K36" s="40">
        <v>3</v>
      </c>
      <c r="L36" s="40">
        <v>1</v>
      </c>
    </row>
    <row r="37" spans="1:13" hidden="1" outlineLevel="2" x14ac:dyDescent="0.25">
      <c r="B37" s="8">
        <v>1196697</v>
      </c>
      <c r="C37" t="s">
        <v>1393</v>
      </c>
      <c r="D37" s="281">
        <v>42229</v>
      </c>
      <c r="E37" s="8">
        <v>692570</v>
      </c>
      <c r="F37" s="8" t="s">
        <v>38</v>
      </c>
      <c r="G37" s="284" t="s">
        <v>260</v>
      </c>
      <c r="H37" s="40">
        <v>300</v>
      </c>
      <c r="I37" s="40">
        <v>-225</v>
      </c>
      <c r="J37" s="40">
        <v>-72</v>
      </c>
      <c r="K37" s="40">
        <v>3</v>
      </c>
      <c r="L37" s="40">
        <v>1</v>
      </c>
    </row>
    <row r="38" spans="1:13" hidden="1" outlineLevel="2" x14ac:dyDescent="0.25">
      <c r="B38" s="8">
        <v>1196697</v>
      </c>
      <c r="C38" t="s">
        <v>1393</v>
      </c>
      <c r="D38" s="281">
        <v>42230</v>
      </c>
      <c r="E38" s="8">
        <v>692570</v>
      </c>
      <c r="F38" s="8" t="s">
        <v>38</v>
      </c>
      <c r="G38" s="284" t="s">
        <v>260</v>
      </c>
      <c r="H38" s="40">
        <v>300</v>
      </c>
      <c r="I38" s="40">
        <v>-225</v>
      </c>
      <c r="J38" s="40">
        <v>-72</v>
      </c>
      <c r="K38" s="40">
        <v>3</v>
      </c>
      <c r="L38" s="40">
        <v>1</v>
      </c>
    </row>
    <row r="39" spans="1:13" hidden="1" outlineLevel="2" x14ac:dyDescent="0.25">
      <c r="B39" s="8">
        <v>1196697</v>
      </c>
      <c r="C39" t="s">
        <v>1393</v>
      </c>
      <c r="D39" s="281">
        <v>42233</v>
      </c>
      <c r="E39" s="8">
        <v>692570</v>
      </c>
      <c r="F39" s="8" t="s">
        <v>38</v>
      </c>
      <c r="G39" s="284" t="s">
        <v>260</v>
      </c>
      <c r="H39" s="40">
        <v>300</v>
      </c>
      <c r="I39" s="40">
        <v>-225</v>
      </c>
      <c r="J39" s="40">
        <v>-72</v>
      </c>
      <c r="K39" s="40">
        <v>3</v>
      </c>
      <c r="L39" s="40">
        <v>1</v>
      </c>
    </row>
    <row r="40" spans="1:13" hidden="1" outlineLevel="2" x14ac:dyDescent="0.25">
      <c r="B40" s="8">
        <v>1196697</v>
      </c>
      <c r="C40" t="s">
        <v>1393</v>
      </c>
      <c r="D40" s="281">
        <v>42234</v>
      </c>
      <c r="E40" s="8">
        <v>692570</v>
      </c>
      <c r="F40" s="8" t="s">
        <v>38</v>
      </c>
      <c r="G40" s="284" t="s">
        <v>260</v>
      </c>
      <c r="H40" s="40">
        <v>300</v>
      </c>
      <c r="I40" s="40">
        <v>-225</v>
      </c>
      <c r="J40" s="40">
        <v>-72</v>
      </c>
      <c r="K40" s="40">
        <v>3</v>
      </c>
      <c r="L40" s="40">
        <v>1</v>
      </c>
    </row>
    <row r="41" spans="1:13" hidden="1" outlineLevel="2" x14ac:dyDescent="0.25">
      <c r="B41" s="8">
        <v>1196697</v>
      </c>
      <c r="C41" t="s">
        <v>1393</v>
      </c>
      <c r="D41" s="281">
        <v>42236</v>
      </c>
      <c r="E41" s="8">
        <v>692570</v>
      </c>
      <c r="F41" s="8" t="s">
        <v>38</v>
      </c>
      <c r="G41" s="284" t="s">
        <v>260</v>
      </c>
      <c r="H41" s="40">
        <v>743</v>
      </c>
      <c r="I41" s="40">
        <v>-358.81</v>
      </c>
      <c r="J41" s="40">
        <v>-381.19</v>
      </c>
      <c r="K41" s="40">
        <v>3</v>
      </c>
      <c r="L41" s="40">
        <v>1</v>
      </c>
    </row>
    <row r="42" spans="1:13" hidden="1" outlineLevel="2" x14ac:dyDescent="0.25">
      <c r="B42" s="8">
        <v>1196697</v>
      </c>
      <c r="C42" t="s">
        <v>1393</v>
      </c>
      <c r="D42" s="281">
        <v>42237</v>
      </c>
      <c r="E42" s="8">
        <v>692570</v>
      </c>
      <c r="F42" s="8" t="s">
        <v>38</v>
      </c>
      <c r="G42" s="284" t="s">
        <v>260</v>
      </c>
      <c r="H42" s="40">
        <v>300</v>
      </c>
      <c r="I42" s="40">
        <v>-225</v>
      </c>
      <c r="J42" s="40">
        <v>-72</v>
      </c>
      <c r="K42" s="40">
        <v>3</v>
      </c>
      <c r="L42" s="40">
        <v>1</v>
      </c>
    </row>
    <row r="43" spans="1:13" ht="12.95" customHeight="1" outlineLevel="1" collapsed="1" x14ac:dyDescent="0.25">
      <c r="A43">
        <v>1</v>
      </c>
      <c r="C43" s="296" t="s">
        <v>1519</v>
      </c>
      <c r="D43" s="281"/>
      <c r="H43" s="40">
        <f>SUBTOTAL(9,H7:H42)</f>
        <v>25011.399999999998</v>
      </c>
      <c r="I43" s="40">
        <f>SUBTOTAL(9,I7:I42)</f>
        <v>-12164.499999999998</v>
      </c>
      <c r="J43" s="40">
        <f>SUBTOTAL(9,J7:J42)</f>
        <v>-12783.900000000003</v>
      </c>
      <c r="K43" s="40">
        <f>SUBTOTAL(9,K7:K42)</f>
        <v>63</v>
      </c>
      <c r="L43" s="40">
        <f>SUBTOTAL(9,L7:L42)</f>
        <v>36</v>
      </c>
      <c r="M43" s="304">
        <f>+I43/L43</f>
        <v>-337.90277777777771</v>
      </c>
    </row>
    <row r="44" spans="1:13" ht="12.95" hidden="1" customHeight="1" outlineLevel="2" x14ac:dyDescent="0.25">
      <c r="B44" s="8">
        <v>1219018</v>
      </c>
      <c r="C44" t="s">
        <v>1396</v>
      </c>
      <c r="D44" s="281">
        <v>42187</v>
      </c>
      <c r="E44" s="8">
        <v>666492</v>
      </c>
      <c r="F44" s="8" t="s">
        <v>133</v>
      </c>
      <c r="G44" s="284" t="s">
        <v>276</v>
      </c>
      <c r="H44" s="40">
        <v>2518.67</v>
      </c>
      <c r="I44" s="40">
        <v>-445.04</v>
      </c>
      <c r="J44" s="40">
        <v>-2073.63</v>
      </c>
      <c r="K44" s="40">
        <v>0</v>
      </c>
      <c r="L44" s="40">
        <v>1</v>
      </c>
    </row>
    <row r="45" spans="1:13" ht="12.95" hidden="1" customHeight="1" outlineLevel="2" x14ac:dyDescent="0.25">
      <c r="B45" s="8">
        <v>1219018</v>
      </c>
      <c r="C45" t="s">
        <v>1396</v>
      </c>
      <c r="D45" s="281">
        <v>42227</v>
      </c>
      <c r="E45" s="8">
        <v>666492</v>
      </c>
      <c r="F45" s="8" t="s">
        <v>133</v>
      </c>
      <c r="G45" s="284" t="s">
        <v>276</v>
      </c>
      <c r="H45" s="40">
        <v>12843.28</v>
      </c>
      <c r="I45" s="40">
        <v>-1921.84</v>
      </c>
      <c r="J45" s="40">
        <v>-10734.62</v>
      </c>
      <c r="K45" s="40">
        <v>186.82</v>
      </c>
      <c r="L45" s="40">
        <v>1</v>
      </c>
    </row>
    <row r="46" spans="1:13" ht="12.95" hidden="1" customHeight="1" outlineLevel="2" x14ac:dyDescent="0.25">
      <c r="B46" s="8">
        <v>1219018</v>
      </c>
      <c r="C46" t="s">
        <v>1396</v>
      </c>
      <c r="D46" s="281">
        <v>42241</v>
      </c>
      <c r="E46" s="8">
        <v>666492</v>
      </c>
      <c r="F46" s="8" t="s">
        <v>133</v>
      </c>
      <c r="G46" s="284" t="s">
        <v>276</v>
      </c>
      <c r="H46" s="40">
        <v>1522</v>
      </c>
      <c r="I46" s="40">
        <v>-362.9</v>
      </c>
      <c r="J46" s="40">
        <v>-1159.0999999999999</v>
      </c>
      <c r="K46" s="40">
        <v>0</v>
      </c>
      <c r="L46" s="40">
        <v>1</v>
      </c>
    </row>
    <row r="47" spans="1:13" ht="12.95" hidden="1" customHeight="1" outlineLevel="2" x14ac:dyDescent="0.25">
      <c r="B47" s="8">
        <v>1219018</v>
      </c>
      <c r="C47" t="s">
        <v>1396</v>
      </c>
      <c r="D47" s="281">
        <v>42242</v>
      </c>
      <c r="E47" s="8">
        <v>666492</v>
      </c>
      <c r="F47" s="8" t="s">
        <v>133</v>
      </c>
      <c r="G47" s="284" t="s">
        <v>276</v>
      </c>
      <c r="H47" s="40">
        <v>1965</v>
      </c>
      <c r="I47" s="40">
        <v>-531.38</v>
      </c>
      <c r="J47" s="40">
        <v>-1433.62</v>
      </c>
      <c r="K47" s="40">
        <v>0</v>
      </c>
      <c r="L47" s="40">
        <v>1</v>
      </c>
    </row>
    <row r="48" spans="1:13" ht="12.95" hidden="1" customHeight="1" outlineLevel="2" x14ac:dyDescent="0.25">
      <c r="B48" s="8">
        <v>1219018</v>
      </c>
      <c r="C48" t="s">
        <v>1396</v>
      </c>
      <c r="D48" s="281">
        <v>42243</v>
      </c>
      <c r="E48" s="8">
        <v>666492</v>
      </c>
      <c r="F48" s="8" t="s">
        <v>133</v>
      </c>
      <c r="G48" s="284" t="s">
        <v>276</v>
      </c>
      <c r="H48" s="40">
        <v>1522</v>
      </c>
      <c r="I48" s="40">
        <v>-362.9</v>
      </c>
      <c r="J48" s="40">
        <v>-1159.0999999999999</v>
      </c>
      <c r="K48" s="40">
        <v>0</v>
      </c>
      <c r="L48" s="40">
        <v>1</v>
      </c>
    </row>
    <row r="49" spans="2:12" ht="12.95" hidden="1" customHeight="1" outlineLevel="2" x14ac:dyDescent="0.25">
      <c r="B49" s="8">
        <v>1219018</v>
      </c>
      <c r="C49" t="s">
        <v>1396</v>
      </c>
      <c r="D49" s="281">
        <v>42244</v>
      </c>
      <c r="E49" s="8">
        <v>666492</v>
      </c>
      <c r="F49" s="8" t="s">
        <v>133</v>
      </c>
      <c r="G49" s="284" t="s">
        <v>276</v>
      </c>
      <c r="H49" s="40">
        <v>1522</v>
      </c>
      <c r="I49" s="40">
        <v>-362.9</v>
      </c>
      <c r="J49" s="40">
        <v>-1159.0999999999999</v>
      </c>
      <c r="K49" s="40">
        <v>0</v>
      </c>
      <c r="L49" s="40">
        <v>1</v>
      </c>
    </row>
    <row r="50" spans="2:12" ht="12.95" hidden="1" customHeight="1" outlineLevel="2" x14ac:dyDescent="0.25">
      <c r="B50" s="8">
        <v>1219018</v>
      </c>
      <c r="C50" t="s">
        <v>1396</v>
      </c>
      <c r="D50" s="281">
        <v>42247</v>
      </c>
      <c r="E50" s="8">
        <v>666492</v>
      </c>
      <c r="F50" s="8" t="s">
        <v>133</v>
      </c>
      <c r="G50" s="284" t="s">
        <v>276</v>
      </c>
      <c r="H50" s="40">
        <v>1614.6</v>
      </c>
      <c r="I50" s="40">
        <v>-362.9</v>
      </c>
      <c r="J50" s="40">
        <v>-1251.7</v>
      </c>
      <c r="K50" s="40">
        <v>0</v>
      </c>
      <c r="L50" s="40">
        <v>1</v>
      </c>
    </row>
    <row r="51" spans="2:12" ht="12.95" hidden="1" customHeight="1" outlineLevel="2" x14ac:dyDescent="0.25">
      <c r="B51" s="8">
        <v>1219018</v>
      </c>
      <c r="C51" t="s">
        <v>1396</v>
      </c>
      <c r="D51" s="281">
        <v>42248</v>
      </c>
      <c r="E51" s="8">
        <v>666492</v>
      </c>
      <c r="F51" s="8" t="s">
        <v>133</v>
      </c>
      <c r="G51" s="284" t="s">
        <v>276</v>
      </c>
      <c r="H51" s="40">
        <v>1614.6</v>
      </c>
      <c r="I51" s="40">
        <v>-362.9</v>
      </c>
      <c r="J51" s="40">
        <v>-1251.7</v>
      </c>
      <c r="K51" s="40">
        <v>0</v>
      </c>
      <c r="L51" s="40">
        <v>1</v>
      </c>
    </row>
    <row r="52" spans="2:12" ht="12.95" hidden="1" customHeight="1" outlineLevel="2" x14ac:dyDescent="0.25">
      <c r="B52" s="8">
        <v>1219018</v>
      </c>
      <c r="C52" t="s">
        <v>1396</v>
      </c>
      <c r="D52" s="281">
        <v>42249</v>
      </c>
      <c r="E52" s="8">
        <v>666492</v>
      </c>
      <c r="F52" s="8" t="s">
        <v>133</v>
      </c>
      <c r="G52" s="284" t="s">
        <v>276</v>
      </c>
      <c r="H52" s="40">
        <v>1965</v>
      </c>
      <c r="I52" s="40">
        <v>-531.38</v>
      </c>
      <c r="J52" s="40">
        <v>-1433.62</v>
      </c>
      <c r="K52" s="40">
        <v>0</v>
      </c>
      <c r="L52" s="40">
        <v>1</v>
      </c>
    </row>
    <row r="53" spans="2:12" ht="12.95" hidden="1" customHeight="1" outlineLevel="2" x14ac:dyDescent="0.25">
      <c r="B53" s="8">
        <v>1219018</v>
      </c>
      <c r="C53" t="s">
        <v>1396</v>
      </c>
      <c r="D53" s="281">
        <v>42250</v>
      </c>
      <c r="E53" s="8">
        <v>666492</v>
      </c>
      <c r="F53" s="8" t="s">
        <v>133</v>
      </c>
      <c r="G53" s="284" t="s">
        <v>276</v>
      </c>
      <c r="H53" s="40">
        <v>1522</v>
      </c>
      <c r="I53" s="40">
        <v>-362.9</v>
      </c>
      <c r="J53" s="40">
        <v>-1159.0999999999999</v>
      </c>
      <c r="K53" s="40">
        <v>0</v>
      </c>
      <c r="L53" s="40">
        <v>1</v>
      </c>
    </row>
    <row r="54" spans="2:12" ht="12.95" hidden="1" customHeight="1" outlineLevel="2" x14ac:dyDescent="0.25">
      <c r="B54" s="8">
        <v>1219018</v>
      </c>
      <c r="C54" t="s">
        <v>1396</v>
      </c>
      <c r="D54" s="281">
        <v>42251</v>
      </c>
      <c r="E54" s="8">
        <v>666492</v>
      </c>
      <c r="F54" s="8" t="s">
        <v>133</v>
      </c>
      <c r="G54" s="284" t="s">
        <v>276</v>
      </c>
      <c r="H54" s="40">
        <v>1522</v>
      </c>
      <c r="I54" s="40">
        <v>-362.9</v>
      </c>
      <c r="J54" s="40">
        <v>-1159.0999999999999</v>
      </c>
      <c r="K54" s="40">
        <v>0</v>
      </c>
      <c r="L54" s="40">
        <v>1</v>
      </c>
    </row>
    <row r="55" spans="2:12" ht="12.95" hidden="1" customHeight="1" outlineLevel="2" x14ac:dyDescent="0.25">
      <c r="B55" s="8">
        <v>1219018</v>
      </c>
      <c r="C55" t="s">
        <v>1396</v>
      </c>
      <c r="D55" s="281">
        <v>42255</v>
      </c>
      <c r="E55" s="8">
        <v>666492</v>
      </c>
      <c r="F55" s="8" t="s">
        <v>133</v>
      </c>
      <c r="G55" s="284" t="s">
        <v>276</v>
      </c>
      <c r="H55" s="40">
        <v>1522</v>
      </c>
      <c r="I55" s="40">
        <v>-362.9</v>
      </c>
      <c r="J55" s="40">
        <v>-1159.0999999999999</v>
      </c>
      <c r="K55" s="40">
        <v>0</v>
      </c>
      <c r="L55" s="40">
        <v>1</v>
      </c>
    </row>
    <row r="56" spans="2:12" ht="12.95" hidden="1" customHeight="1" outlineLevel="2" x14ac:dyDescent="0.25">
      <c r="B56" s="8">
        <v>1219018</v>
      </c>
      <c r="C56" t="s">
        <v>1396</v>
      </c>
      <c r="D56" s="281">
        <v>42256</v>
      </c>
      <c r="E56" s="8">
        <v>666492</v>
      </c>
      <c r="F56" s="8" t="s">
        <v>133</v>
      </c>
      <c r="G56" s="284" t="s">
        <v>276</v>
      </c>
      <c r="H56" s="40">
        <v>1965</v>
      </c>
      <c r="I56" s="40">
        <v>-531.38</v>
      </c>
      <c r="J56" s="40">
        <v>-1433.62</v>
      </c>
      <c r="K56" s="40">
        <v>0</v>
      </c>
      <c r="L56" s="40">
        <v>1</v>
      </c>
    </row>
    <row r="57" spans="2:12" ht="12.95" hidden="1" customHeight="1" outlineLevel="2" x14ac:dyDescent="0.25">
      <c r="B57" s="8">
        <v>1219018</v>
      </c>
      <c r="C57" t="s">
        <v>1396</v>
      </c>
      <c r="D57" s="281">
        <v>42257</v>
      </c>
      <c r="E57" s="8">
        <v>666492</v>
      </c>
      <c r="F57" s="8" t="s">
        <v>133</v>
      </c>
      <c r="G57" s="284" t="s">
        <v>276</v>
      </c>
      <c r="H57" s="40">
        <v>1522</v>
      </c>
      <c r="I57" s="40">
        <v>-362.9</v>
      </c>
      <c r="J57" s="40">
        <v>-1159.0999999999999</v>
      </c>
      <c r="K57" s="40">
        <v>0</v>
      </c>
      <c r="L57" s="40">
        <v>1</v>
      </c>
    </row>
    <row r="58" spans="2:12" ht="12.95" hidden="1" customHeight="1" outlineLevel="2" x14ac:dyDescent="0.25">
      <c r="B58" s="8">
        <v>1219018</v>
      </c>
      <c r="C58" t="s">
        <v>1396</v>
      </c>
      <c r="D58" s="281">
        <v>42258</v>
      </c>
      <c r="E58" s="8">
        <v>666492</v>
      </c>
      <c r="F58" s="8" t="s">
        <v>133</v>
      </c>
      <c r="G58" s="284" t="s">
        <v>276</v>
      </c>
      <c r="H58" s="40">
        <v>1614.6</v>
      </c>
      <c r="I58" s="40">
        <v>-362.9</v>
      </c>
      <c r="J58" s="40">
        <v>-1251.7</v>
      </c>
      <c r="K58" s="40">
        <v>0</v>
      </c>
      <c r="L58" s="40">
        <v>1</v>
      </c>
    </row>
    <row r="59" spans="2:12" ht="12.95" hidden="1" customHeight="1" outlineLevel="2" x14ac:dyDescent="0.25">
      <c r="B59" s="8">
        <v>1219018</v>
      </c>
      <c r="C59" t="s">
        <v>1396</v>
      </c>
      <c r="D59" s="281">
        <v>42262</v>
      </c>
      <c r="E59" s="8">
        <v>666492</v>
      </c>
      <c r="F59" s="8" t="s">
        <v>133</v>
      </c>
      <c r="G59" s="284" t="s">
        <v>276</v>
      </c>
      <c r="H59" s="40">
        <v>92.6</v>
      </c>
      <c r="I59" s="40">
        <v>0</v>
      </c>
      <c r="J59" s="40">
        <v>-92.6</v>
      </c>
      <c r="K59" s="40">
        <v>0</v>
      </c>
      <c r="L59" s="40">
        <v>1</v>
      </c>
    </row>
    <row r="60" spans="2:12" ht="12.95" hidden="1" customHeight="1" outlineLevel="2" x14ac:dyDescent="0.25">
      <c r="B60" s="8">
        <v>1219018</v>
      </c>
      <c r="C60" t="s">
        <v>1396</v>
      </c>
      <c r="D60" s="281">
        <v>42263</v>
      </c>
      <c r="E60" s="8">
        <v>666492</v>
      </c>
      <c r="F60" s="8" t="s">
        <v>133</v>
      </c>
      <c r="G60" s="284" t="s">
        <v>276</v>
      </c>
      <c r="H60" s="40">
        <v>1522</v>
      </c>
      <c r="I60" s="40">
        <v>-362.9</v>
      </c>
      <c r="J60" s="40">
        <v>-1159.0999999999999</v>
      </c>
      <c r="K60" s="40">
        <v>0</v>
      </c>
      <c r="L60" s="40">
        <v>1</v>
      </c>
    </row>
    <row r="61" spans="2:12" ht="12.95" hidden="1" customHeight="1" outlineLevel="2" x14ac:dyDescent="0.25">
      <c r="B61" s="8">
        <v>1219018</v>
      </c>
      <c r="C61" t="s">
        <v>1396</v>
      </c>
      <c r="D61" s="281">
        <v>42264</v>
      </c>
      <c r="E61" s="8">
        <v>666492</v>
      </c>
      <c r="F61" s="8" t="s">
        <v>133</v>
      </c>
      <c r="G61" s="284" t="s">
        <v>276</v>
      </c>
      <c r="H61" s="40">
        <v>1522</v>
      </c>
      <c r="I61" s="40">
        <v>-362.9</v>
      </c>
      <c r="J61" s="40">
        <v>-1159.0999999999999</v>
      </c>
      <c r="K61" s="40">
        <v>0</v>
      </c>
      <c r="L61" s="40">
        <v>1</v>
      </c>
    </row>
    <row r="62" spans="2:12" ht="12.95" hidden="1" customHeight="1" outlineLevel="2" x14ac:dyDescent="0.25">
      <c r="B62" s="8">
        <v>1219018</v>
      </c>
      <c r="C62" t="s">
        <v>1396</v>
      </c>
      <c r="D62" s="281">
        <v>42265</v>
      </c>
      <c r="E62" s="8">
        <v>666492</v>
      </c>
      <c r="F62" s="8" t="s">
        <v>133</v>
      </c>
      <c r="G62" s="284" t="s">
        <v>276</v>
      </c>
      <c r="H62" s="40">
        <v>1522</v>
      </c>
      <c r="I62" s="40">
        <v>-362.9</v>
      </c>
      <c r="J62" s="40">
        <v>-1159.0999999999999</v>
      </c>
      <c r="K62" s="40">
        <v>0</v>
      </c>
      <c r="L62" s="40">
        <v>1</v>
      </c>
    </row>
    <row r="63" spans="2:12" ht="12.95" hidden="1" customHeight="1" outlineLevel="2" x14ac:dyDescent="0.25">
      <c r="B63" s="8">
        <v>1219018</v>
      </c>
      <c r="C63" t="s">
        <v>1396</v>
      </c>
      <c r="D63" s="281">
        <v>42272</v>
      </c>
      <c r="E63" s="8">
        <v>666492</v>
      </c>
      <c r="F63" s="8" t="s">
        <v>133</v>
      </c>
      <c r="G63" s="284" t="s">
        <v>276</v>
      </c>
      <c r="H63" s="40">
        <v>1614.6</v>
      </c>
      <c r="I63" s="40">
        <v>-362.9</v>
      </c>
      <c r="J63" s="40">
        <v>-1251.7</v>
      </c>
      <c r="K63" s="40">
        <v>0</v>
      </c>
      <c r="L63" s="40">
        <v>1</v>
      </c>
    </row>
    <row r="64" spans="2:12" ht="12.95" hidden="1" customHeight="1" outlineLevel="2" x14ac:dyDescent="0.25">
      <c r="B64" s="8">
        <v>1219018</v>
      </c>
      <c r="C64" t="s">
        <v>1396</v>
      </c>
      <c r="D64" s="281">
        <v>42275</v>
      </c>
      <c r="E64" s="8">
        <v>666492</v>
      </c>
      <c r="F64" s="8" t="s">
        <v>133</v>
      </c>
      <c r="G64" s="284" t="s">
        <v>276</v>
      </c>
      <c r="H64" s="40">
        <v>1522</v>
      </c>
      <c r="I64" s="40">
        <v>0</v>
      </c>
      <c r="J64" s="40">
        <v>-1299.8900000000001</v>
      </c>
      <c r="K64" s="40">
        <v>222.11</v>
      </c>
      <c r="L64" s="40">
        <v>1</v>
      </c>
    </row>
    <row r="65" spans="2:12" ht="12.95" hidden="1" customHeight="1" outlineLevel="2" x14ac:dyDescent="0.25">
      <c r="B65" s="8">
        <v>1219018</v>
      </c>
      <c r="C65" t="s">
        <v>1396</v>
      </c>
      <c r="D65" s="281">
        <v>42276</v>
      </c>
      <c r="E65" s="8">
        <v>666492</v>
      </c>
      <c r="F65" s="8" t="s">
        <v>133</v>
      </c>
      <c r="G65" s="284" t="s">
        <v>276</v>
      </c>
      <c r="H65" s="40">
        <v>1522</v>
      </c>
      <c r="I65" s="40">
        <v>-362.9</v>
      </c>
      <c r="J65" s="40">
        <v>-1159.0999999999999</v>
      </c>
      <c r="K65" s="40">
        <v>0</v>
      </c>
      <c r="L65" s="40">
        <v>1</v>
      </c>
    </row>
    <row r="66" spans="2:12" ht="12.95" hidden="1" customHeight="1" outlineLevel="2" x14ac:dyDescent="0.25">
      <c r="B66" s="8">
        <v>1219018</v>
      </c>
      <c r="C66" t="s">
        <v>1396</v>
      </c>
      <c r="D66" s="281">
        <v>42277</v>
      </c>
      <c r="E66" s="8">
        <v>666492</v>
      </c>
      <c r="F66" s="8" t="s">
        <v>133</v>
      </c>
      <c r="G66" s="284" t="s">
        <v>276</v>
      </c>
      <c r="H66" s="40">
        <v>1522</v>
      </c>
      <c r="I66" s="40">
        <v>-362.9</v>
      </c>
      <c r="J66" s="40">
        <v>-1159.0999999999999</v>
      </c>
      <c r="K66" s="40">
        <v>0</v>
      </c>
      <c r="L66" s="40">
        <v>1</v>
      </c>
    </row>
    <row r="67" spans="2:12" ht="12.95" hidden="1" customHeight="1" outlineLevel="2" x14ac:dyDescent="0.25">
      <c r="B67" s="8">
        <v>1219018</v>
      </c>
      <c r="C67" t="s">
        <v>1396</v>
      </c>
      <c r="D67" s="281">
        <v>42278</v>
      </c>
      <c r="E67" s="8">
        <v>666492</v>
      </c>
      <c r="F67" s="8" t="s">
        <v>133</v>
      </c>
      <c r="G67" s="284" t="s">
        <v>276</v>
      </c>
      <c r="H67" s="40">
        <v>1522</v>
      </c>
      <c r="I67" s="40">
        <v>-362.9</v>
      </c>
      <c r="J67" s="40">
        <v>-1159.0999999999999</v>
      </c>
      <c r="K67" s="40">
        <v>0</v>
      </c>
      <c r="L67" s="40">
        <v>1</v>
      </c>
    </row>
    <row r="68" spans="2:12" ht="12.95" hidden="1" customHeight="1" outlineLevel="2" x14ac:dyDescent="0.25">
      <c r="B68" s="8">
        <v>1219018</v>
      </c>
      <c r="C68" t="s">
        <v>1396</v>
      </c>
      <c r="D68" s="281">
        <v>42279</v>
      </c>
      <c r="E68" s="8">
        <v>666492</v>
      </c>
      <c r="F68" s="8" t="s">
        <v>133</v>
      </c>
      <c r="G68" s="284" t="s">
        <v>276</v>
      </c>
      <c r="H68" s="40">
        <v>1965</v>
      </c>
      <c r="I68" s="40">
        <v>-531.38</v>
      </c>
      <c r="J68" s="40">
        <v>-1433.62</v>
      </c>
      <c r="K68" s="40">
        <v>0</v>
      </c>
      <c r="L68" s="40">
        <v>1</v>
      </c>
    </row>
    <row r="69" spans="2:12" ht="12.95" hidden="1" customHeight="1" outlineLevel="2" x14ac:dyDescent="0.25">
      <c r="B69" s="8">
        <v>1219018</v>
      </c>
      <c r="C69" t="s">
        <v>1396</v>
      </c>
      <c r="D69" s="281">
        <v>42283</v>
      </c>
      <c r="E69" s="8">
        <v>666492</v>
      </c>
      <c r="F69" s="8" t="s">
        <v>133</v>
      </c>
      <c r="G69" s="284" t="s">
        <v>276</v>
      </c>
      <c r="H69" s="40">
        <v>636.20000000000005</v>
      </c>
      <c r="I69" s="40">
        <v>-387.31</v>
      </c>
      <c r="J69" s="40">
        <v>-248.89</v>
      </c>
      <c r="K69" s="40">
        <v>0</v>
      </c>
      <c r="L69" s="40">
        <v>1</v>
      </c>
    </row>
    <row r="70" spans="2:12" ht="12.95" hidden="1" customHeight="1" outlineLevel="2" x14ac:dyDescent="0.25">
      <c r="B70" s="8">
        <v>1219018</v>
      </c>
      <c r="C70" t="s">
        <v>1396</v>
      </c>
      <c r="D70" s="281">
        <v>42284</v>
      </c>
      <c r="E70" s="8">
        <v>666492</v>
      </c>
      <c r="F70" s="8" t="s">
        <v>133</v>
      </c>
      <c r="G70" s="284" t="s">
        <v>276</v>
      </c>
      <c r="H70" s="40">
        <v>1614.6</v>
      </c>
      <c r="I70" s="40">
        <v>-362.9</v>
      </c>
      <c r="J70" s="40">
        <v>-1251.7</v>
      </c>
      <c r="K70" s="40">
        <v>0</v>
      </c>
      <c r="L70" s="40">
        <v>1</v>
      </c>
    </row>
    <row r="71" spans="2:12" ht="12.95" hidden="1" customHeight="1" outlineLevel="2" x14ac:dyDescent="0.25">
      <c r="B71" s="8">
        <v>1219018</v>
      </c>
      <c r="C71" t="s">
        <v>1396</v>
      </c>
      <c r="D71" s="281">
        <v>42285</v>
      </c>
      <c r="E71" s="8">
        <v>666492</v>
      </c>
      <c r="F71" s="8" t="s">
        <v>133</v>
      </c>
      <c r="G71" s="284" t="s">
        <v>276</v>
      </c>
      <c r="H71" s="40">
        <v>1522</v>
      </c>
      <c r="I71" s="40">
        <v>-362.9</v>
      </c>
      <c r="J71" s="40">
        <v>-1159.0999999999999</v>
      </c>
      <c r="K71" s="40">
        <v>0</v>
      </c>
      <c r="L71" s="40">
        <v>1</v>
      </c>
    </row>
    <row r="72" spans="2:12" ht="12.95" hidden="1" customHeight="1" outlineLevel="2" x14ac:dyDescent="0.25">
      <c r="B72" s="8">
        <v>1219018</v>
      </c>
      <c r="C72" t="s">
        <v>1396</v>
      </c>
      <c r="D72" s="281">
        <v>42286</v>
      </c>
      <c r="E72" s="8">
        <v>666492</v>
      </c>
      <c r="F72" s="8" t="s">
        <v>133</v>
      </c>
      <c r="G72" s="284" t="s">
        <v>276</v>
      </c>
      <c r="H72" s="40">
        <v>1522</v>
      </c>
      <c r="I72" s="40">
        <v>-362.9</v>
      </c>
      <c r="J72" s="40">
        <v>-1159.0999999999999</v>
      </c>
      <c r="K72" s="40">
        <v>0</v>
      </c>
      <c r="L72" s="40">
        <v>1</v>
      </c>
    </row>
    <row r="73" spans="2:12" ht="12.95" hidden="1" customHeight="1" outlineLevel="2" x14ac:dyDescent="0.25">
      <c r="B73" s="8">
        <v>1219018</v>
      </c>
      <c r="C73" t="s">
        <v>1396</v>
      </c>
      <c r="D73" s="281">
        <v>42289</v>
      </c>
      <c r="E73" s="8">
        <v>666492</v>
      </c>
      <c r="F73" s="8" t="s">
        <v>133</v>
      </c>
      <c r="G73" s="284" t="s">
        <v>276</v>
      </c>
      <c r="H73" s="40">
        <v>1522</v>
      </c>
      <c r="I73" s="40">
        <v>-362.9</v>
      </c>
      <c r="J73" s="40">
        <v>-1159.0999999999999</v>
      </c>
      <c r="K73" s="40">
        <v>0</v>
      </c>
      <c r="L73" s="40">
        <v>1</v>
      </c>
    </row>
    <row r="74" spans="2:12" ht="12.95" hidden="1" customHeight="1" outlineLevel="2" x14ac:dyDescent="0.25">
      <c r="B74" s="8">
        <v>1219018</v>
      </c>
      <c r="C74" t="s">
        <v>1396</v>
      </c>
      <c r="D74" s="281">
        <v>42290</v>
      </c>
      <c r="E74" s="8">
        <v>666492</v>
      </c>
      <c r="F74" s="8" t="s">
        <v>133</v>
      </c>
      <c r="G74" s="284" t="s">
        <v>276</v>
      </c>
      <c r="H74" s="40">
        <v>1965</v>
      </c>
      <c r="I74" s="40">
        <v>-531.38</v>
      </c>
      <c r="J74" s="40">
        <v>-1433.62</v>
      </c>
      <c r="K74" s="40">
        <v>0</v>
      </c>
      <c r="L74" s="40">
        <v>1</v>
      </c>
    </row>
    <row r="75" spans="2:12" ht="12.95" hidden="1" customHeight="1" outlineLevel="2" x14ac:dyDescent="0.25">
      <c r="B75" s="8">
        <v>1219018</v>
      </c>
      <c r="C75" t="s">
        <v>1396</v>
      </c>
      <c r="D75" s="281">
        <v>42291</v>
      </c>
      <c r="E75" s="8">
        <v>666492</v>
      </c>
      <c r="F75" s="8" t="s">
        <v>133</v>
      </c>
      <c r="G75" s="284" t="s">
        <v>276</v>
      </c>
      <c r="H75" s="40">
        <v>1614.6</v>
      </c>
      <c r="I75" s="40">
        <v>-362.9</v>
      </c>
      <c r="J75" s="40">
        <v>-1251.7</v>
      </c>
      <c r="K75" s="40">
        <v>0</v>
      </c>
      <c r="L75" s="40">
        <v>1</v>
      </c>
    </row>
    <row r="76" spans="2:12" ht="12.95" hidden="1" customHeight="1" outlineLevel="2" x14ac:dyDescent="0.25">
      <c r="B76" s="8">
        <v>1219018</v>
      </c>
      <c r="C76" t="s">
        <v>1396</v>
      </c>
      <c r="D76" s="281">
        <v>42292</v>
      </c>
      <c r="E76" s="8">
        <v>666492</v>
      </c>
      <c r="F76" s="8" t="s">
        <v>133</v>
      </c>
      <c r="G76" s="284" t="s">
        <v>276</v>
      </c>
      <c r="H76" s="40">
        <v>1522</v>
      </c>
      <c r="I76" s="40">
        <v>-362.9</v>
      </c>
      <c r="J76" s="40">
        <v>-1159.0999999999999</v>
      </c>
      <c r="K76" s="40">
        <v>0</v>
      </c>
      <c r="L76" s="40">
        <v>1</v>
      </c>
    </row>
    <row r="77" spans="2:12" ht="12.95" hidden="1" customHeight="1" outlineLevel="2" x14ac:dyDescent="0.25">
      <c r="B77" s="8">
        <v>1219018</v>
      </c>
      <c r="C77" t="s">
        <v>1396</v>
      </c>
      <c r="D77" s="281">
        <v>42293</v>
      </c>
      <c r="E77" s="8">
        <v>666492</v>
      </c>
      <c r="F77" s="8" t="s">
        <v>133</v>
      </c>
      <c r="G77" s="284" t="s">
        <v>276</v>
      </c>
      <c r="H77" s="40">
        <v>1522</v>
      </c>
      <c r="I77" s="40">
        <v>-362.9</v>
      </c>
      <c r="J77" s="40">
        <v>-1159.0999999999999</v>
      </c>
      <c r="K77" s="40">
        <v>0</v>
      </c>
      <c r="L77" s="40">
        <v>1</v>
      </c>
    </row>
    <row r="78" spans="2:12" ht="12.95" hidden="1" customHeight="1" outlineLevel="2" x14ac:dyDescent="0.25">
      <c r="B78" s="8">
        <v>1219018</v>
      </c>
      <c r="C78" t="s">
        <v>1396</v>
      </c>
      <c r="D78" s="281">
        <v>42296</v>
      </c>
      <c r="E78" s="8">
        <v>666492</v>
      </c>
      <c r="F78" s="8" t="s">
        <v>133</v>
      </c>
      <c r="G78" s="284" t="s">
        <v>276</v>
      </c>
      <c r="H78" s="40">
        <v>1522</v>
      </c>
      <c r="I78" s="40">
        <v>-362.9</v>
      </c>
      <c r="J78" s="40">
        <v>-1159.0999999999999</v>
      </c>
      <c r="K78" s="40">
        <v>0</v>
      </c>
      <c r="L78" s="40">
        <v>1</v>
      </c>
    </row>
    <row r="79" spans="2:12" ht="12.95" hidden="1" customHeight="1" outlineLevel="2" x14ac:dyDescent="0.25">
      <c r="B79" s="8">
        <v>1219018</v>
      </c>
      <c r="C79" t="s">
        <v>1396</v>
      </c>
      <c r="D79" s="281">
        <v>42297</v>
      </c>
      <c r="E79" s="8">
        <v>666492</v>
      </c>
      <c r="F79" s="8" t="s">
        <v>133</v>
      </c>
      <c r="G79" s="284" t="s">
        <v>276</v>
      </c>
      <c r="H79" s="40">
        <v>1522</v>
      </c>
      <c r="I79" s="40">
        <v>-362.9</v>
      </c>
      <c r="J79" s="40">
        <v>-1159.0999999999999</v>
      </c>
      <c r="K79" s="40">
        <v>0</v>
      </c>
      <c r="L79" s="40">
        <v>1</v>
      </c>
    </row>
    <row r="80" spans="2:12" ht="12.95" hidden="1" customHeight="1" outlineLevel="2" x14ac:dyDescent="0.25">
      <c r="B80" s="8">
        <v>1219018</v>
      </c>
      <c r="C80" t="s">
        <v>1396</v>
      </c>
      <c r="D80" s="281">
        <v>42298</v>
      </c>
      <c r="E80" s="8">
        <v>666492</v>
      </c>
      <c r="F80" s="8" t="s">
        <v>133</v>
      </c>
      <c r="G80" s="284" t="s">
        <v>276</v>
      </c>
      <c r="H80" s="40">
        <v>2057.6</v>
      </c>
      <c r="I80" s="40">
        <v>-531.38</v>
      </c>
      <c r="J80" s="40">
        <v>-1526.22</v>
      </c>
      <c r="K80" s="40">
        <v>0</v>
      </c>
      <c r="L80" s="40">
        <v>1</v>
      </c>
    </row>
    <row r="81" spans="1:13" ht="12.95" hidden="1" customHeight="1" outlineLevel="2" x14ac:dyDescent="0.25">
      <c r="B81" s="8">
        <v>1219018</v>
      </c>
      <c r="C81" t="s">
        <v>1396</v>
      </c>
      <c r="D81" s="281">
        <v>42303</v>
      </c>
      <c r="E81" s="8">
        <v>666492</v>
      </c>
      <c r="F81" s="8" t="s">
        <v>133</v>
      </c>
      <c r="G81" s="284" t="s">
        <v>276</v>
      </c>
      <c r="H81" s="40">
        <v>1522</v>
      </c>
      <c r="I81" s="40">
        <v>-362.9</v>
      </c>
      <c r="J81" s="40">
        <v>-1159.0999999999999</v>
      </c>
      <c r="K81" s="40">
        <v>0</v>
      </c>
      <c r="L81" s="40">
        <v>1</v>
      </c>
    </row>
    <row r="82" spans="1:13" ht="12.95" hidden="1" customHeight="1" outlineLevel="2" x14ac:dyDescent="0.25">
      <c r="B82" s="8">
        <v>1219018</v>
      </c>
      <c r="C82" t="s">
        <v>1396</v>
      </c>
      <c r="D82" s="281">
        <v>42304</v>
      </c>
      <c r="E82" s="8">
        <v>666492</v>
      </c>
      <c r="F82" s="8" t="s">
        <v>133</v>
      </c>
      <c r="G82" s="284" t="s">
        <v>276</v>
      </c>
      <c r="H82" s="40">
        <v>1522</v>
      </c>
      <c r="I82" s="40">
        <v>-362.9</v>
      </c>
      <c r="J82" s="40">
        <v>-1159.0999999999999</v>
      </c>
      <c r="K82" s="40">
        <v>0</v>
      </c>
      <c r="L82" s="40">
        <v>1</v>
      </c>
    </row>
    <row r="83" spans="1:13" ht="12.95" hidden="1" customHeight="1" outlineLevel="2" x14ac:dyDescent="0.25">
      <c r="B83" s="8">
        <v>1219018</v>
      </c>
      <c r="C83" t="s">
        <v>1396</v>
      </c>
      <c r="D83" s="281">
        <v>42305</v>
      </c>
      <c r="E83" s="8">
        <v>666492</v>
      </c>
      <c r="F83" s="8" t="s">
        <v>133</v>
      </c>
      <c r="G83" s="284" t="s">
        <v>276</v>
      </c>
      <c r="H83" s="40">
        <v>1522</v>
      </c>
      <c r="I83" s="40">
        <v>-362.9</v>
      </c>
      <c r="J83" s="40">
        <v>-1159.0999999999999</v>
      </c>
      <c r="K83" s="40">
        <v>0</v>
      </c>
      <c r="L83" s="40">
        <v>1</v>
      </c>
    </row>
    <row r="84" spans="1:13" ht="12.95" hidden="1" customHeight="1" outlineLevel="2" x14ac:dyDescent="0.25">
      <c r="B84" s="8">
        <v>1219018</v>
      </c>
      <c r="C84" t="s">
        <v>1396</v>
      </c>
      <c r="D84" s="281">
        <v>42306</v>
      </c>
      <c r="E84" s="8">
        <v>666492</v>
      </c>
      <c r="F84" s="8" t="s">
        <v>133</v>
      </c>
      <c r="G84" s="284" t="s">
        <v>276</v>
      </c>
      <c r="H84" s="40">
        <v>1614.6</v>
      </c>
      <c r="I84" s="40">
        <v>-362.9</v>
      </c>
      <c r="J84" s="40">
        <v>-1251.7</v>
      </c>
      <c r="K84" s="40">
        <v>0</v>
      </c>
      <c r="L84" s="40">
        <v>1</v>
      </c>
    </row>
    <row r="85" spans="1:13" ht="12.95" hidden="1" customHeight="1" outlineLevel="2" x14ac:dyDescent="0.25">
      <c r="B85" s="8">
        <v>1219018</v>
      </c>
      <c r="C85" t="s">
        <v>1396</v>
      </c>
      <c r="D85" s="281">
        <v>42307</v>
      </c>
      <c r="E85" s="8">
        <v>666492</v>
      </c>
      <c r="F85" s="8" t="s">
        <v>133</v>
      </c>
      <c r="G85" s="284" t="s">
        <v>276</v>
      </c>
      <c r="H85" s="40">
        <v>1522</v>
      </c>
      <c r="I85" s="40">
        <v>-362.9</v>
      </c>
      <c r="J85" s="40">
        <v>-1159.0999999999999</v>
      </c>
      <c r="K85" s="40">
        <v>0</v>
      </c>
      <c r="L85" s="40">
        <v>1</v>
      </c>
    </row>
    <row r="86" spans="1:13" ht="12.95" hidden="1" customHeight="1" outlineLevel="2" x14ac:dyDescent="0.25">
      <c r="B86" s="8">
        <v>1219018</v>
      </c>
      <c r="C86" t="s">
        <v>1396</v>
      </c>
      <c r="D86" s="281">
        <v>42310</v>
      </c>
      <c r="E86" s="8">
        <v>666492</v>
      </c>
      <c r="F86" s="8" t="s">
        <v>133</v>
      </c>
      <c r="G86" s="284" t="s">
        <v>276</v>
      </c>
      <c r="H86" s="40">
        <v>1965</v>
      </c>
      <c r="I86" s="40">
        <v>-531.38</v>
      </c>
      <c r="J86" s="40">
        <v>-1433.62</v>
      </c>
      <c r="K86" s="40">
        <v>0</v>
      </c>
      <c r="L86" s="40">
        <v>1</v>
      </c>
    </row>
    <row r="87" spans="1:13" ht="12.95" hidden="1" customHeight="1" outlineLevel="2" x14ac:dyDescent="0.25">
      <c r="B87" s="8">
        <v>1219018</v>
      </c>
      <c r="C87" t="s">
        <v>1396</v>
      </c>
      <c r="D87" s="281">
        <v>42311</v>
      </c>
      <c r="E87" s="8">
        <v>666492</v>
      </c>
      <c r="F87" s="8" t="s">
        <v>133</v>
      </c>
      <c r="G87" s="284" t="s">
        <v>276</v>
      </c>
      <c r="H87" s="40">
        <v>1522</v>
      </c>
      <c r="I87" s="40">
        <v>-362.9</v>
      </c>
      <c r="J87" s="40">
        <v>-1159.0999999999999</v>
      </c>
      <c r="K87" s="40">
        <v>0</v>
      </c>
      <c r="L87" s="40">
        <v>1</v>
      </c>
    </row>
    <row r="88" spans="1:13" ht="12.95" hidden="1" customHeight="1" outlineLevel="2" x14ac:dyDescent="0.25">
      <c r="B88" s="8">
        <v>1219018</v>
      </c>
      <c r="C88" t="s">
        <v>1396</v>
      </c>
      <c r="D88" s="281">
        <v>42326</v>
      </c>
      <c r="E88" s="8">
        <v>666492</v>
      </c>
      <c r="F88" s="8" t="s">
        <v>133</v>
      </c>
      <c r="G88" s="284" t="s">
        <v>276</v>
      </c>
      <c r="H88" s="40">
        <v>63.12</v>
      </c>
      <c r="I88" s="40">
        <v>0</v>
      </c>
      <c r="J88" s="40">
        <v>-63.12</v>
      </c>
      <c r="K88" s="40">
        <v>0</v>
      </c>
      <c r="L88" s="40">
        <v>1</v>
      </c>
    </row>
    <row r="89" spans="1:13" ht="12.95" customHeight="1" outlineLevel="1" collapsed="1" x14ac:dyDescent="0.25">
      <c r="A89">
        <v>1</v>
      </c>
      <c r="C89" s="279" t="s">
        <v>1520</v>
      </c>
      <c r="D89" s="281"/>
      <c r="H89" s="40">
        <f>SUBTOTAL(9,H44:H88)</f>
        <v>80875.669999999984</v>
      </c>
      <c r="I89" s="40">
        <f>SUBTOTAL(9,I44:I88)</f>
        <v>-18086.649999999994</v>
      </c>
      <c r="J89" s="40">
        <f>SUBTOTAL(9,J44:J88)</f>
        <v>-62380.089999999967</v>
      </c>
      <c r="K89" s="40">
        <f>SUBTOTAL(9,K44:K88)</f>
        <v>408.93</v>
      </c>
      <c r="L89" s="40">
        <f>SUBTOTAL(9,L44:L88)</f>
        <v>45</v>
      </c>
      <c r="M89" s="304">
        <f>+I89/L89</f>
        <v>-401.92555555555543</v>
      </c>
    </row>
    <row r="90" spans="1:13" ht="12.95" hidden="1" customHeight="1" outlineLevel="2" x14ac:dyDescent="0.25">
      <c r="B90" s="8">
        <v>1727144</v>
      </c>
      <c r="C90" t="s">
        <v>1459</v>
      </c>
      <c r="D90" s="281">
        <v>42115</v>
      </c>
      <c r="E90" s="8">
        <v>735029</v>
      </c>
      <c r="F90" s="8" t="s">
        <v>16</v>
      </c>
      <c r="G90" s="284" t="s">
        <v>266</v>
      </c>
      <c r="H90" s="40">
        <v>583.20000000000005</v>
      </c>
      <c r="I90" s="40">
        <v>0</v>
      </c>
      <c r="J90" s="40">
        <v>-583.20000000000005</v>
      </c>
      <c r="K90" s="40">
        <v>0</v>
      </c>
      <c r="L90" s="40">
        <v>1</v>
      </c>
    </row>
    <row r="91" spans="1:13" ht="12.95" hidden="1" customHeight="1" outlineLevel="2" x14ac:dyDescent="0.25">
      <c r="B91" s="8">
        <v>1727144</v>
      </c>
      <c r="C91" t="s">
        <v>1459</v>
      </c>
      <c r="D91" s="281">
        <v>42116</v>
      </c>
      <c r="E91" s="8">
        <v>735029</v>
      </c>
      <c r="F91" s="8" t="s">
        <v>16</v>
      </c>
      <c r="G91" s="284" t="s">
        <v>266</v>
      </c>
      <c r="H91" s="40">
        <v>2981.1</v>
      </c>
      <c r="I91" s="40">
        <v>-1405.5</v>
      </c>
      <c r="J91" s="40">
        <v>-1575.6</v>
      </c>
      <c r="K91" s="40">
        <v>0</v>
      </c>
      <c r="L91" s="40">
        <v>1</v>
      </c>
    </row>
    <row r="92" spans="1:13" ht="12.95" hidden="1" customHeight="1" outlineLevel="2" x14ac:dyDescent="0.25">
      <c r="B92" s="8">
        <v>1727144</v>
      </c>
      <c r="C92" t="s">
        <v>1459</v>
      </c>
      <c r="D92" s="281">
        <v>42123</v>
      </c>
      <c r="E92" s="8">
        <v>735029</v>
      </c>
      <c r="F92" s="8" t="s">
        <v>16</v>
      </c>
      <c r="G92" s="284" t="s">
        <v>266</v>
      </c>
      <c r="H92" s="40">
        <v>636.20000000000005</v>
      </c>
      <c r="I92" s="40">
        <v>-514.41999999999996</v>
      </c>
      <c r="J92" s="40">
        <v>-121.78</v>
      </c>
      <c r="K92" s="40">
        <v>0</v>
      </c>
      <c r="L92" s="40">
        <v>1</v>
      </c>
    </row>
    <row r="93" spans="1:13" ht="12.95" hidden="1" customHeight="1" outlineLevel="2" x14ac:dyDescent="0.25">
      <c r="B93" s="8">
        <v>1727144</v>
      </c>
      <c r="C93" t="s">
        <v>1459</v>
      </c>
      <c r="D93" s="281">
        <v>42128</v>
      </c>
      <c r="E93" s="8">
        <v>735029</v>
      </c>
      <c r="F93" s="8" t="s">
        <v>16</v>
      </c>
      <c r="G93" s="284" t="s">
        <v>266</v>
      </c>
      <c r="H93" s="40">
        <v>1522</v>
      </c>
      <c r="I93" s="40">
        <v>-362.9</v>
      </c>
      <c r="J93" s="40">
        <v>-1159.0999999999999</v>
      </c>
      <c r="K93" s="40">
        <v>0</v>
      </c>
      <c r="L93" s="40">
        <v>1</v>
      </c>
    </row>
    <row r="94" spans="1:13" ht="12.95" hidden="1" customHeight="1" outlineLevel="2" x14ac:dyDescent="0.25">
      <c r="B94" s="8">
        <v>1727144</v>
      </c>
      <c r="C94" t="s">
        <v>1459</v>
      </c>
      <c r="D94" s="281">
        <v>42129</v>
      </c>
      <c r="E94" s="8">
        <v>735029</v>
      </c>
      <c r="F94" s="8" t="s">
        <v>16</v>
      </c>
      <c r="G94" s="284" t="s">
        <v>266</v>
      </c>
      <c r="H94" s="40">
        <v>1522</v>
      </c>
      <c r="I94" s="40">
        <v>-362.9</v>
      </c>
      <c r="J94" s="40">
        <v>-1159.0999999999999</v>
      </c>
      <c r="K94" s="40">
        <v>0</v>
      </c>
      <c r="L94" s="40">
        <v>1</v>
      </c>
    </row>
    <row r="95" spans="1:13" ht="12.95" hidden="1" customHeight="1" outlineLevel="2" x14ac:dyDescent="0.25">
      <c r="B95" s="8">
        <v>1727144</v>
      </c>
      <c r="C95" t="s">
        <v>1459</v>
      </c>
      <c r="D95" s="281">
        <v>42130</v>
      </c>
      <c r="E95" s="8">
        <v>735029</v>
      </c>
      <c r="F95" s="8" t="s">
        <v>16</v>
      </c>
      <c r="G95" s="284" t="s">
        <v>266</v>
      </c>
      <c r="H95" s="40">
        <v>1965</v>
      </c>
      <c r="I95" s="40">
        <v>-531.38</v>
      </c>
      <c r="J95" s="40">
        <v>-1433.62</v>
      </c>
      <c r="K95" s="40">
        <v>0</v>
      </c>
      <c r="L95" s="40">
        <v>1</v>
      </c>
    </row>
    <row r="96" spans="1:13" ht="12.95" hidden="1" customHeight="1" outlineLevel="2" x14ac:dyDescent="0.25">
      <c r="B96" s="8">
        <v>1727144</v>
      </c>
      <c r="C96" t="s">
        <v>1459</v>
      </c>
      <c r="D96" s="281">
        <v>42131</v>
      </c>
      <c r="E96" s="8">
        <v>735029</v>
      </c>
      <c r="F96" s="8" t="s">
        <v>16</v>
      </c>
      <c r="G96" s="284" t="s">
        <v>266</v>
      </c>
      <c r="H96" s="40">
        <v>1522</v>
      </c>
      <c r="I96" s="40">
        <v>-362.9</v>
      </c>
      <c r="J96" s="40">
        <v>-1159.0999999999999</v>
      </c>
      <c r="K96" s="40">
        <v>0</v>
      </c>
      <c r="L96" s="40">
        <v>1</v>
      </c>
    </row>
    <row r="97" spans="2:12" ht="12.95" hidden="1" customHeight="1" outlineLevel="2" x14ac:dyDescent="0.25">
      <c r="B97" s="8">
        <v>1727144</v>
      </c>
      <c r="C97" t="s">
        <v>1459</v>
      </c>
      <c r="D97" s="281">
        <v>42132</v>
      </c>
      <c r="E97" s="8">
        <v>735029</v>
      </c>
      <c r="F97" s="8" t="s">
        <v>16</v>
      </c>
      <c r="G97" s="284" t="s">
        <v>266</v>
      </c>
      <c r="H97" s="40">
        <v>1522</v>
      </c>
      <c r="I97" s="40">
        <v>-362.9</v>
      </c>
      <c r="J97" s="40">
        <v>-1159.0999999999999</v>
      </c>
      <c r="K97" s="40">
        <v>0</v>
      </c>
      <c r="L97" s="40">
        <v>1</v>
      </c>
    </row>
    <row r="98" spans="2:12" ht="12.95" hidden="1" customHeight="1" outlineLevel="2" x14ac:dyDescent="0.25">
      <c r="B98" s="8">
        <v>1727144</v>
      </c>
      <c r="C98" t="s">
        <v>1459</v>
      </c>
      <c r="D98" s="281">
        <v>42135</v>
      </c>
      <c r="E98" s="8">
        <v>735029</v>
      </c>
      <c r="F98" s="8" t="s">
        <v>16</v>
      </c>
      <c r="G98" s="284" t="s">
        <v>266</v>
      </c>
      <c r="H98" s="40">
        <v>1614.6</v>
      </c>
      <c r="I98" s="40">
        <v>-362.9</v>
      </c>
      <c r="J98" s="40">
        <v>-1251.7</v>
      </c>
      <c r="K98" s="40">
        <v>0</v>
      </c>
      <c r="L98" s="40">
        <v>1</v>
      </c>
    </row>
    <row r="99" spans="2:12" ht="12.95" hidden="1" customHeight="1" outlineLevel="2" x14ac:dyDescent="0.25">
      <c r="B99" s="8">
        <v>1727144</v>
      </c>
      <c r="C99" t="s">
        <v>1459</v>
      </c>
      <c r="D99" s="281">
        <v>42136</v>
      </c>
      <c r="E99" s="8">
        <v>735029</v>
      </c>
      <c r="F99" s="8" t="s">
        <v>16</v>
      </c>
      <c r="G99" s="284" t="s">
        <v>266</v>
      </c>
      <c r="H99" s="40">
        <v>1965</v>
      </c>
      <c r="I99" s="40">
        <v>-531.38</v>
      </c>
      <c r="J99" s="40">
        <v>-1433.62</v>
      </c>
      <c r="K99" s="40">
        <v>0</v>
      </c>
      <c r="L99" s="40">
        <v>1</v>
      </c>
    </row>
    <row r="100" spans="2:12" ht="12.95" hidden="1" customHeight="1" outlineLevel="2" x14ac:dyDescent="0.25">
      <c r="B100" s="8">
        <v>1727144</v>
      </c>
      <c r="C100" t="s">
        <v>1459</v>
      </c>
      <c r="D100" s="281">
        <v>42137</v>
      </c>
      <c r="E100" s="8">
        <v>735029</v>
      </c>
      <c r="F100" s="8" t="s">
        <v>16</v>
      </c>
      <c r="G100" s="284" t="s">
        <v>266</v>
      </c>
      <c r="H100" s="40">
        <v>1522</v>
      </c>
      <c r="I100" s="40">
        <v>-362.9</v>
      </c>
      <c r="J100" s="40">
        <v>-1159.0999999999999</v>
      </c>
      <c r="K100" s="40">
        <v>0</v>
      </c>
      <c r="L100" s="40">
        <v>1</v>
      </c>
    </row>
    <row r="101" spans="2:12" ht="12.95" hidden="1" customHeight="1" outlineLevel="2" x14ac:dyDescent="0.25">
      <c r="B101" s="8">
        <v>1727144</v>
      </c>
      <c r="C101" t="s">
        <v>1459</v>
      </c>
      <c r="D101" s="281">
        <v>42138</v>
      </c>
      <c r="E101" s="8">
        <v>735029</v>
      </c>
      <c r="F101" s="8" t="s">
        <v>16</v>
      </c>
      <c r="G101" s="284" t="s">
        <v>266</v>
      </c>
      <c r="H101" s="40">
        <v>1522</v>
      </c>
      <c r="I101" s="40">
        <v>-362.9</v>
      </c>
      <c r="J101" s="40">
        <v>-1159.0999999999999</v>
      </c>
      <c r="K101" s="40">
        <v>0</v>
      </c>
      <c r="L101" s="40">
        <v>1</v>
      </c>
    </row>
    <row r="102" spans="2:12" ht="12.95" hidden="1" customHeight="1" outlineLevel="2" x14ac:dyDescent="0.25">
      <c r="B102" s="8">
        <v>1727144</v>
      </c>
      <c r="C102" t="s">
        <v>1459</v>
      </c>
      <c r="D102" s="281">
        <v>42142</v>
      </c>
      <c r="E102" s="8">
        <v>735029</v>
      </c>
      <c r="F102" s="8" t="s">
        <v>16</v>
      </c>
      <c r="G102" s="284" t="s">
        <v>266</v>
      </c>
      <c r="H102" s="40">
        <v>1522</v>
      </c>
      <c r="I102" s="40">
        <v>-362.9</v>
      </c>
      <c r="J102" s="40">
        <v>-1159.0999999999999</v>
      </c>
      <c r="K102" s="40">
        <v>0</v>
      </c>
      <c r="L102" s="40">
        <v>1</v>
      </c>
    </row>
    <row r="103" spans="2:12" ht="12.95" hidden="1" customHeight="1" outlineLevel="2" x14ac:dyDescent="0.25">
      <c r="B103" s="8">
        <v>1727144</v>
      </c>
      <c r="C103" t="s">
        <v>1459</v>
      </c>
      <c r="D103" s="281">
        <v>42143</v>
      </c>
      <c r="E103" s="8">
        <v>735029</v>
      </c>
      <c r="F103" s="8" t="s">
        <v>16</v>
      </c>
      <c r="G103" s="284" t="s">
        <v>266</v>
      </c>
      <c r="H103" s="40">
        <v>2057.6</v>
      </c>
      <c r="I103" s="40">
        <v>-531.38</v>
      </c>
      <c r="J103" s="40">
        <v>-1526.22</v>
      </c>
      <c r="K103" s="40">
        <v>0</v>
      </c>
      <c r="L103" s="40">
        <v>1</v>
      </c>
    </row>
    <row r="104" spans="2:12" ht="12.95" hidden="1" customHeight="1" outlineLevel="2" x14ac:dyDescent="0.25">
      <c r="B104" s="8">
        <v>1727144</v>
      </c>
      <c r="C104" t="s">
        <v>1459</v>
      </c>
      <c r="D104" s="281">
        <v>42144</v>
      </c>
      <c r="E104" s="8">
        <v>735029</v>
      </c>
      <c r="F104" s="8" t="s">
        <v>16</v>
      </c>
      <c r="G104" s="284" t="s">
        <v>266</v>
      </c>
      <c r="H104" s="40">
        <v>1522</v>
      </c>
      <c r="I104" s="40">
        <v>-362.9</v>
      </c>
      <c r="J104" s="40">
        <v>-1159.0999999999999</v>
      </c>
      <c r="K104" s="40">
        <v>0</v>
      </c>
      <c r="L104" s="40">
        <v>1</v>
      </c>
    </row>
    <row r="105" spans="2:12" ht="12.95" hidden="1" customHeight="1" outlineLevel="2" x14ac:dyDescent="0.25">
      <c r="B105" s="8">
        <v>1727144</v>
      </c>
      <c r="C105" t="s">
        <v>1459</v>
      </c>
      <c r="D105" s="281">
        <v>42145</v>
      </c>
      <c r="E105" s="8">
        <v>735029</v>
      </c>
      <c r="F105" s="8" t="s">
        <v>16</v>
      </c>
      <c r="G105" s="284" t="s">
        <v>266</v>
      </c>
      <c r="H105" s="40">
        <v>1522</v>
      </c>
      <c r="I105" s="40">
        <v>-362.9</v>
      </c>
      <c r="J105" s="40">
        <v>-1159.0999999999999</v>
      </c>
      <c r="K105" s="40">
        <v>0</v>
      </c>
      <c r="L105" s="40">
        <v>1</v>
      </c>
    </row>
    <row r="106" spans="2:12" ht="12.95" hidden="1" customHeight="1" outlineLevel="2" x14ac:dyDescent="0.25">
      <c r="B106" s="8">
        <v>1727144</v>
      </c>
      <c r="C106" t="s">
        <v>1459</v>
      </c>
      <c r="D106" s="281">
        <v>42150</v>
      </c>
      <c r="E106" s="8">
        <v>735029</v>
      </c>
      <c r="F106" s="8" t="s">
        <v>16</v>
      </c>
      <c r="G106" s="284" t="s">
        <v>266</v>
      </c>
      <c r="H106" s="40">
        <v>1522</v>
      </c>
      <c r="I106" s="40">
        <v>-362.9</v>
      </c>
      <c r="J106" s="40">
        <v>-1159.0999999999999</v>
      </c>
      <c r="K106" s="40">
        <v>0</v>
      </c>
      <c r="L106" s="40">
        <v>1</v>
      </c>
    </row>
    <row r="107" spans="2:12" ht="12.95" hidden="1" customHeight="1" outlineLevel="2" x14ac:dyDescent="0.25">
      <c r="B107" s="8">
        <v>1727144</v>
      </c>
      <c r="C107" t="s">
        <v>1459</v>
      </c>
      <c r="D107" s="281">
        <v>42151</v>
      </c>
      <c r="E107" s="8">
        <v>735029</v>
      </c>
      <c r="F107" s="8" t="s">
        <v>16</v>
      </c>
      <c r="G107" s="284" t="s">
        <v>266</v>
      </c>
      <c r="H107" s="40">
        <v>1522</v>
      </c>
      <c r="I107" s="40">
        <v>-362.9</v>
      </c>
      <c r="J107" s="40">
        <v>-1159.0999999999999</v>
      </c>
      <c r="K107" s="40">
        <v>0</v>
      </c>
      <c r="L107" s="40">
        <v>1</v>
      </c>
    </row>
    <row r="108" spans="2:12" ht="12.95" hidden="1" customHeight="1" outlineLevel="2" x14ac:dyDescent="0.25">
      <c r="B108" s="8">
        <v>1727144</v>
      </c>
      <c r="C108" t="s">
        <v>1459</v>
      </c>
      <c r="D108" s="281">
        <v>42152</v>
      </c>
      <c r="E108" s="8">
        <v>735029</v>
      </c>
      <c r="F108" s="8" t="s">
        <v>16</v>
      </c>
      <c r="G108" s="284" t="s">
        <v>266</v>
      </c>
      <c r="H108" s="40">
        <v>2057.6</v>
      </c>
      <c r="I108" s="40">
        <v>-531.38</v>
      </c>
      <c r="J108" s="40">
        <v>-1526.22</v>
      </c>
      <c r="K108" s="40">
        <v>0</v>
      </c>
      <c r="L108" s="40">
        <v>1</v>
      </c>
    </row>
    <row r="109" spans="2:12" ht="12.95" hidden="1" customHeight="1" outlineLevel="2" x14ac:dyDescent="0.25">
      <c r="B109" s="8">
        <v>1727144</v>
      </c>
      <c r="C109" t="s">
        <v>1459</v>
      </c>
      <c r="D109" s="281">
        <v>42153</v>
      </c>
      <c r="E109" s="8">
        <v>735029</v>
      </c>
      <c r="F109" s="8" t="s">
        <v>16</v>
      </c>
      <c r="G109" s="284" t="s">
        <v>266</v>
      </c>
      <c r="H109" s="40">
        <v>1522</v>
      </c>
      <c r="I109" s="40">
        <v>-362.9</v>
      </c>
      <c r="J109" s="40">
        <v>-1159.0999999999999</v>
      </c>
      <c r="K109" s="40">
        <v>0</v>
      </c>
      <c r="L109" s="40">
        <v>1</v>
      </c>
    </row>
    <row r="110" spans="2:12" ht="12.95" hidden="1" customHeight="1" outlineLevel="2" x14ac:dyDescent="0.25">
      <c r="B110" s="8">
        <v>1727144</v>
      </c>
      <c r="C110" t="s">
        <v>1459</v>
      </c>
      <c r="D110" s="281">
        <v>42156</v>
      </c>
      <c r="E110" s="8">
        <v>735029</v>
      </c>
      <c r="F110" s="8" t="s">
        <v>16</v>
      </c>
      <c r="G110" s="284" t="s">
        <v>266</v>
      </c>
      <c r="H110" s="40">
        <v>1522</v>
      </c>
      <c r="I110" s="40">
        <v>-362.9</v>
      </c>
      <c r="J110" s="40">
        <v>-1159.0999999999999</v>
      </c>
      <c r="K110" s="40">
        <v>0</v>
      </c>
      <c r="L110" s="40">
        <v>1</v>
      </c>
    </row>
    <row r="111" spans="2:12" ht="12.95" hidden="1" customHeight="1" outlineLevel="2" x14ac:dyDescent="0.25">
      <c r="B111" s="8">
        <v>1727144</v>
      </c>
      <c r="C111" t="s">
        <v>1459</v>
      </c>
      <c r="D111" s="281">
        <v>42157</v>
      </c>
      <c r="E111" s="8">
        <v>735029</v>
      </c>
      <c r="F111" s="8" t="s">
        <v>16</v>
      </c>
      <c r="G111" s="284" t="s">
        <v>266</v>
      </c>
      <c r="H111" s="40">
        <v>1614.6</v>
      </c>
      <c r="I111" s="40">
        <v>-362.9</v>
      </c>
      <c r="J111" s="40">
        <v>-1251.7</v>
      </c>
      <c r="K111" s="40">
        <v>0</v>
      </c>
      <c r="L111" s="40">
        <v>1</v>
      </c>
    </row>
    <row r="112" spans="2:12" ht="12.95" hidden="1" customHeight="1" outlineLevel="2" x14ac:dyDescent="0.25">
      <c r="B112" s="8">
        <v>1727144</v>
      </c>
      <c r="C112" t="s">
        <v>1459</v>
      </c>
      <c r="D112" s="281">
        <v>42158</v>
      </c>
      <c r="E112" s="8">
        <v>735029</v>
      </c>
      <c r="F112" s="8" t="s">
        <v>16</v>
      </c>
      <c r="G112" s="284" t="s">
        <v>266</v>
      </c>
      <c r="H112" s="40">
        <v>1522</v>
      </c>
      <c r="I112" s="40">
        <v>-362.9</v>
      </c>
      <c r="J112" s="40">
        <v>-1159.0999999999999</v>
      </c>
      <c r="K112" s="40">
        <v>0</v>
      </c>
      <c r="L112" s="40">
        <v>1</v>
      </c>
    </row>
    <row r="113" spans="2:12" ht="12.95" hidden="1" customHeight="1" outlineLevel="2" x14ac:dyDescent="0.25">
      <c r="B113" s="8">
        <v>1727144</v>
      </c>
      <c r="C113" t="s">
        <v>1459</v>
      </c>
      <c r="D113" s="281">
        <v>42159</v>
      </c>
      <c r="E113" s="8">
        <v>735029</v>
      </c>
      <c r="F113" s="8" t="s">
        <v>16</v>
      </c>
      <c r="G113" s="284" t="s">
        <v>266</v>
      </c>
      <c r="H113" s="40">
        <v>1965</v>
      </c>
      <c r="I113" s="40">
        <v>-531.38</v>
      </c>
      <c r="J113" s="40">
        <v>-1433.62</v>
      </c>
      <c r="K113" s="40">
        <v>0</v>
      </c>
      <c r="L113" s="40">
        <v>1</v>
      </c>
    </row>
    <row r="114" spans="2:12" ht="12.95" hidden="1" customHeight="1" outlineLevel="2" x14ac:dyDescent="0.25">
      <c r="B114" s="8">
        <v>1727144</v>
      </c>
      <c r="C114" t="s">
        <v>1459</v>
      </c>
      <c r="D114" s="281">
        <v>42160</v>
      </c>
      <c r="E114" s="8">
        <v>735029</v>
      </c>
      <c r="F114" s="8" t="s">
        <v>16</v>
      </c>
      <c r="G114" s="284" t="s">
        <v>266</v>
      </c>
      <c r="H114" s="40">
        <v>1522</v>
      </c>
      <c r="I114" s="40">
        <v>-362.9</v>
      </c>
      <c r="J114" s="40">
        <v>-1159.0999999999999</v>
      </c>
      <c r="K114" s="40">
        <v>0</v>
      </c>
      <c r="L114" s="40">
        <v>1</v>
      </c>
    </row>
    <row r="115" spans="2:12" ht="12.95" hidden="1" customHeight="1" outlineLevel="2" x14ac:dyDescent="0.25">
      <c r="B115" s="8">
        <v>1727144</v>
      </c>
      <c r="C115" t="s">
        <v>1459</v>
      </c>
      <c r="D115" s="281">
        <v>42163</v>
      </c>
      <c r="E115" s="8">
        <v>735029</v>
      </c>
      <c r="F115" s="8" t="s">
        <v>16</v>
      </c>
      <c r="G115" s="284" t="s">
        <v>266</v>
      </c>
      <c r="H115" s="40">
        <v>1522</v>
      </c>
      <c r="I115" s="40">
        <v>-362.9</v>
      </c>
      <c r="J115" s="40">
        <v>-1159.0999999999999</v>
      </c>
      <c r="K115" s="40">
        <v>0</v>
      </c>
      <c r="L115" s="40">
        <v>1</v>
      </c>
    </row>
    <row r="116" spans="2:12" ht="12.95" hidden="1" customHeight="1" outlineLevel="2" x14ac:dyDescent="0.25">
      <c r="B116" s="8">
        <v>1727144</v>
      </c>
      <c r="C116" t="s">
        <v>1459</v>
      </c>
      <c r="D116" s="281">
        <v>42165</v>
      </c>
      <c r="E116" s="8">
        <v>735029</v>
      </c>
      <c r="F116" s="8" t="s">
        <v>16</v>
      </c>
      <c r="G116" s="284" t="s">
        <v>266</v>
      </c>
      <c r="H116" s="40">
        <v>1614.6</v>
      </c>
      <c r="I116" s="40">
        <v>-362.9</v>
      </c>
      <c r="J116" s="40">
        <v>-1251.7</v>
      </c>
      <c r="K116" s="40">
        <v>0</v>
      </c>
      <c r="L116" s="40">
        <v>1</v>
      </c>
    </row>
    <row r="117" spans="2:12" ht="12.95" hidden="1" customHeight="1" outlineLevel="2" x14ac:dyDescent="0.25">
      <c r="B117" s="8">
        <v>1727144</v>
      </c>
      <c r="C117" t="s">
        <v>1459</v>
      </c>
      <c r="D117" s="281">
        <v>42166</v>
      </c>
      <c r="E117" s="8">
        <v>735029</v>
      </c>
      <c r="F117" s="8" t="s">
        <v>16</v>
      </c>
      <c r="G117" s="284" t="s">
        <v>266</v>
      </c>
      <c r="H117" s="40">
        <v>1965</v>
      </c>
      <c r="I117" s="40">
        <v>-531.38</v>
      </c>
      <c r="J117" s="40">
        <v>-1433.62</v>
      </c>
      <c r="K117" s="40">
        <v>0</v>
      </c>
      <c r="L117" s="40">
        <v>1</v>
      </c>
    </row>
    <row r="118" spans="2:12" ht="12.95" hidden="1" customHeight="1" outlineLevel="2" x14ac:dyDescent="0.25">
      <c r="B118" s="8">
        <v>1727144</v>
      </c>
      <c r="C118" t="s">
        <v>1459</v>
      </c>
      <c r="D118" s="281">
        <v>42167</v>
      </c>
      <c r="E118" s="8">
        <v>735029</v>
      </c>
      <c r="F118" s="8" t="s">
        <v>16</v>
      </c>
      <c r="G118" s="284" t="s">
        <v>266</v>
      </c>
      <c r="H118" s="40">
        <v>1522</v>
      </c>
      <c r="I118" s="40">
        <v>-362.9</v>
      </c>
      <c r="J118" s="40">
        <v>-1159.0999999999999</v>
      </c>
      <c r="K118" s="40">
        <v>0</v>
      </c>
      <c r="L118" s="40">
        <v>1</v>
      </c>
    </row>
    <row r="119" spans="2:12" ht="12.95" hidden="1" customHeight="1" outlineLevel="2" x14ac:dyDescent="0.25">
      <c r="B119" s="8">
        <v>1727144</v>
      </c>
      <c r="C119" t="s">
        <v>1459</v>
      </c>
      <c r="D119" s="281">
        <v>42170</v>
      </c>
      <c r="E119" s="8">
        <v>735029</v>
      </c>
      <c r="F119" s="8" t="s">
        <v>16</v>
      </c>
      <c r="G119" s="284" t="s">
        <v>266</v>
      </c>
      <c r="H119" s="40">
        <v>1522</v>
      </c>
      <c r="I119" s="40">
        <v>-362.9</v>
      </c>
      <c r="J119" s="40">
        <v>-1159.0999999999999</v>
      </c>
      <c r="K119" s="40">
        <v>0</v>
      </c>
      <c r="L119" s="40">
        <v>1</v>
      </c>
    </row>
    <row r="120" spans="2:12" ht="12.95" hidden="1" customHeight="1" outlineLevel="2" x14ac:dyDescent="0.25">
      <c r="B120" s="8">
        <v>1727144</v>
      </c>
      <c r="C120" t="s">
        <v>1459</v>
      </c>
      <c r="D120" s="281">
        <v>42171</v>
      </c>
      <c r="E120" s="8">
        <v>735029</v>
      </c>
      <c r="F120" s="8" t="s">
        <v>16</v>
      </c>
      <c r="G120" s="284" t="s">
        <v>266</v>
      </c>
      <c r="H120" s="40">
        <v>1522</v>
      </c>
      <c r="I120" s="40">
        <v>-362.9</v>
      </c>
      <c r="J120" s="40">
        <v>-1159.0999999999999</v>
      </c>
      <c r="K120" s="40">
        <v>0</v>
      </c>
      <c r="L120" s="40">
        <v>1</v>
      </c>
    </row>
    <row r="121" spans="2:12" ht="12.95" hidden="1" customHeight="1" outlineLevel="2" x14ac:dyDescent="0.25">
      <c r="B121" s="8">
        <v>1727144</v>
      </c>
      <c r="C121" t="s">
        <v>1459</v>
      </c>
      <c r="D121" s="281">
        <v>42172</v>
      </c>
      <c r="E121" s="8">
        <v>735029</v>
      </c>
      <c r="F121" s="8" t="s">
        <v>16</v>
      </c>
      <c r="G121" s="284" t="s">
        <v>266</v>
      </c>
      <c r="H121" s="40">
        <v>636.20000000000005</v>
      </c>
      <c r="I121" s="40">
        <v>-387.31</v>
      </c>
      <c r="J121" s="40">
        <v>-248.89</v>
      </c>
      <c r="K121" s="40">
        <v>0</v>
      </c>
      <c r="L121" s="40">
        <v>1</v>
      </c>
    </row>
    <row r="122" spans="2:12" ht="12.95" hidden="1" customHeight="1" outlineLevel="2" x14ac:dyDescent="0.25">
      <c r="B122" s="8">
        <v>1727144</v>
      </c>
      <c r="C122" t="s">
        <v>1459</v>
      </c>
      <c r="D122" s="281">
        <v>42173</v>
      </c>
      <c r="E122" s="8">
        <v>735029</v>
      </c>
      <c r="F122" s="8" t="s">
        <v>16</v>
      </c>
      <c r="G122" s="284" t="s">
        <v>266</v>
      </c>
      <c r="H122" s="40">
        <v>1522</v>
      </c>
      <c r="I122" s="40">
        <v>-362.9</v>
      </c>
      <c r="J122" s="40">
        <v>-1159.0999999999999</v>
      </c>
      <c r="K122" s="40">
        <v>0</v>
      </c>
      <c r="L122" s="40">
        <v>1</v>
      </c>
    </row>
    <row r="123" spans="2:12" ht="12.95" hidden="1" customHeight="1" outlineLevel="2" x14ac:dyDescent="0.25">
      <c r="B123" s="8">
        <v>1727144</v>
      </c>
      <c r="C123" t="s">
        <v>1459</v>
      </c>
      <c r="D123" s="281">
        <v>42174</v>
      </c>
      <c r="E123" s="8">
        <v>735029</v>
      </c>
      <c r="F123" s="8" t="s">
        <v>16</v>
      </c>
      <c r="G123" s="284" t="s">
        <v>266</v>
      </c>
      <c r="H123" s="40">
        <v>1522</v>
      </c>
      <c r="I123" s="40">
        <v>-362.9</v>
      </c>
      <c r="J123" s="40">
        <v>-1159.0999999999999</v>
      </c>
      <c r="K123" s="40">
        <v>0</v>
      </c>
      <c r="L123" s="40">
        <v>1</v>
      </c>
    </row>
    <row r="124" spans="2:12" ht="12.95" hidden="1" customHeight="1" outlineLevel="2" x14ac:dyDescent="0.25">
      <c r="B124" s="8">
        <v>1727144</v>
      </c>
      <c r="C124" t="s">
        <v>1459</v>
      </c>
      <c r="D124" s="281">
        <v>42177</v>
      </c>
      <c r="E124" s="8">
        <v>735029</v>
      </c>
      <c r="F124" s="8" t="s">
        <v>16</v>
      </c>
      <c r="G124" s="284" t="s">
        <v>266</v>
      </c>
      <c r="H124" s="40">
        <v>92.6</v>
      </c>
      <c r="I124" s="40">
        <v>-21.6</v>
      </c>
      <c r="J124" s="40">
        <v>-71</v>
      </c>
      <c r="K124" s="40">
        <v>0</v>
      </c>
      <c r="L124" s="40">
        <v>1</v>
      </c>
    </row>
    <row r="125" spans="2:12" ht="12.95" hidden="1" customHeight="1" outlineLevel="2" x14ac:dyDescent="0.25">
      <c r="B125" s="8">
        <v>1727144</v>
      </c>
      <c r="C125" t="s">
        <v>1459</v>
      </c>
      <c r="D125" s="281">
        <v>42178</v>
      </c>
      <c r="E125" s="8">
        <v>735029</v>
      </c>
      <c r="F125" s="8" t="s">
        <v>16</v>
      </c>
      <c r="G125" s="284" t="s">
        <v>266</v>
      </c>
      <c r="H125" s="40">
        <v>1522</v>
      </c>
      <c r="I125" s="40">
        <v>-362.9</v>
      </c>
      <c r="J125" s="40">
        <v>-1159.0999999999999</v>
      </c>
      <c r="K125" s="40">
        <v>0</v>
      </c>
      <c r="L125" s="40">
        <v>1</v>
      </c>
    </row>
    <row r="126" spans="2:12" ht="12.95" hidden="1" customHeight="1" outlineLevel="2" x14ac:dyDescent="0.25">
      <c r="B126" s="8">
        <v>1727144</v>
      </c>
      <c r="C126" t="s">
        <v>1459</v>
      </c>
      <c r="D126" s="281">
        <v>42179</v>
      </c>
      <c r="E126" s="8">
        <v>735029</v>
      </c>
      <c r="F126" s="8" t="s">
        <v>16</v>
      </c>
      <c r="G126" s="284" t="s">
        <v>266</v>
      </c>
      <c r="H126" s="40">
        <v>1965</v>
      </c>
      <c r="I126" s="40">
        <v>-531.38</v>
      </c>
      <c r="J126" s="40">
        <v>-1433.62</v>
      </c>
      <c r="K126" s="40">
        <v>0</v>
      </c>
      <c r="L126" s="40">
        <v>1</v>
      </c>
    </row>
    <row r="127" spans="2:12" ht="12.95" hidden="1" customHeight="1" outlineLevel="2" x14ac:dyDescent="0.25">
      <c r="B127" s="8">
        <v>1727144</v>
      </c>
      <c r="C127" t="s">
        <v>1459</v>
      </c>
      <c r="D127" s="281">
        <v>42180</v>
      </c>
      <c r="E127" s="8">
        <v>735029</v>
      </c>
      <c r="F127" s="8" t="s">
        <v>16</v>
      </c>
      <c r="G127" s="284" t="s">
        <v>266</v>
      </c>
      <c r="H127" s="40">
        <v>1522</v>
      </c>
      <c r="I127" s="40">
        <v>-362.9</v>
      </c>
      <c r="J127" s="40">
        <v>-1159.0999999999999</v>
      </c>
      <c r="K127" s="40">
        <v>0</v>
      </c>
      <c r="L127" s="40">
        <v>1</v>
      </c>
    </row>
    <row r="128" spans="2:12" ht="12.95" hidden="1" customHeight="1" outlineLevel="2" x14ac:dyDescent="0.25">
      <c r="B128" s="8">
        <v>1727144</v>
      </c>
      <c r="C128" t="s">
        <v>1459</v>
      </c>
      <c r="D128" s="281">
        <v>42181</v>
      </c>
      <c r="E128" s="8">
        <v>735029</v>
      </c>
      <c r="F128" s="8" t="s">
        <v>16</v>
      </c>
      <c r="G128" s="284" t="s">
        <v>266</v>
      </c>
      <c r="H128" s="40">
        <v>1522</v>
      </c>
      <c r="I128" s="40">
        <v>-362.9</v>
      </c>
      <c r="J128" s="40">
        <v>-1159.0999999999999</v>
      </c>
      <c r="K128" s="40">
        <v>0</v>
      </c>
      <c r="L128" s="40">
        <v>1</v>
      </c>
    </row>
    <row r="129" spans="1:13" ht="12.95" hidden="1" customHeight="1" outlineLevel="2" x14ac:dyDescent="0.25">
      <c r="B129" s="8">
        <v>1727144</v>
      </c>
      <c r="C129" t="s">
        <v>1459</v>
      </c>
      <c r="D129" s="281">
        <v>42184</v>
      </c>
      <c r="E129" s="8">
        <v>735029</v>
      </c>
      <c r="F129" s="8" t="s">
        <v>16</v>
      </c>
      <c r="G129" s="284" t="s">
        <v>266</v>
      </c>
      <c r="H129" s="40">
        <v>1614.6</v>
      </c>
      <c r="I129" s="40">
        <v>-362.9</v>
      </c>
      <c r="J129" s="40">
        <v>-1251.7</v>
      </c>
      <c r="K129" s="40">
        <v>0</v>
      </c>
      <c r="L129" s="40">
        <v>1</v>
      </c>
    </row>
    <row r="130" spans="1:13" ht="12.95" hidden="1" customHeight="1" outlineLevel="2" x14ac:dyDescent="0.25">
      <c r="B130" s="8">
        <v>1727144</v>
      </c>
      <c r="C130" t="s">
        <v>1459</v>
      </c>
      <c r="D130" s="281">
        <v>42185</v>
      </c>
      <c r="E130" s="8">
        <v>735029</v>
      </c>
      <c r="F130" s="8" t="s">
        <v>16</v>
      </c>
      <c r="G130" s="284" t="s">
        <v>266</v>
      </c>
      <c r="H130" s="40">
        <v>1522</v>
      </c>
      <c r="I130" s="40">
        <v>-362.9</v>
      </c>
      <c r="J130" s="40">
        <v>-1159.0999999999999</v>
      </c>
      <c r="K130" s="40">
        <v>0</v>
      </c>
      <c r="L130" s="40">
        <v>1</v>
      </c>
    </row>
    <row r="131" spans="1:13" ht="12.95" hidden="1" customHeight="1" outlineLevel="2" x14ac:dyDescent="0.25">
      <c r="B131" s="8">
        <v>1727144</v>
      </c>
      <c r="C131" t="s">
        <v>1459</v>
      </c>
      <c r="D131" s="281">
        <v>42186</v>
      </c>
      <c r="E131" s="8">
        <v>735029</v>
      </c>
      <c r="F131" s="8" t="s">
        <v>16</v>
      </c>
      <c r="G131" s="284" t="s">
        <v>266</v>
      </c>
      <c r="H131" s="40">
        <v>1522</v>
      </c>
      <c r="I131" s="40">
        <v>-362.9</v>
      </c>
      <c r="J131" s="40">
        <v>-1159.0999999999999</v>
      </c>
      <c r="K131" s="40">
        <v>0</v>
      </c>
      <c r="L131" s="40">
        <v>1</v>
      </c>
    </row>
    <row r="132" spans="1:13" ht="12.95" hidden="1" customHeight="1" outlineLevel="2" x14ac:dyDescent="0.25">
      <c r="B132" s="8">
        <v>1727144</v>
      </c>
      <c r="C132" t="s">
        <v>1459</v>
      </c>
      <c r="D132" s="281">
        <v>42187</v>
      </c>
      <c r="E132" s="8">
        <v>735029</v>
      </c>
      <c r="F132" s="8" t="s">
        <v>16</v>
      </c>
      <c r="G132" s="284" t="s">
        <v>266</v>
      </c>
      <c r="H132" s="40">
        <v>1965</v>
      </c>
      <c r="I132" s="40">
        <v>-531.38</v>
      </c>
      <c r="J132" s="40">
        <v>-1433.62</v>
      </c>
      <c r="K132" s="40">
        <v>0</v>
      </c>
      <c r="L132" s="40">
        <v>1</v>
      </c>
    </row>
    <row r="133" spans="1:13" ht="12.95" hidden="1" customHeight="1" outlineLevel="2" x14ac:dyDescent="0.25">
      <c r="B133" s="8">
        <v>1727144</v>
      </c>
      <c r="C133" t="s">
        <v>1459</v>
      </c>
      <c r="D133" s="281">
        <v>42191</v>
      </c>
      <c r="E133" s="8">
        <v>735029</v>
      </c>
      <c r="F133" s="8" t="s">
        <v>16</v>
      </c>
      <c r="G133" s="284" t="s">
        <v>266</v>
      </c>
      <c r="H133" s="40">
        <v>92.6</v>
      </c>
      <c r="I133" s="40">
        <v>-21.6</v>
      </c>
      <c r="J133" s="40">
        <v>-71</v>
      </c>
      <c r="K133" s="40">
        <v>0</v>
      </c>
      <c r="L133" s="40">
        <v>1</v>
      </c>
    </row>
    <row r="134" spans="1:13" ht="12.95" hidden="1" customHeight="1" outlineLevel="2" x14ac:dyDescent="0.25">
      <c r="B134" s="8">
        <v>1727144</v>
      </c>
      <c r="C134" t="s">
        <v>1459</v>
      </c>
      <c r="D134" s="281">
        <v>42192</v>
      </c>
      <c r="E134" s="8">
        <v>735029</v>
      </c>
      <c r="F134" s="8" t="s">
        <v>16</v>
      </c>
      <c r="G134" s="284" t="s">
        <v>266</v>
      </c>
      <c r="H134" s="40">
        <v>135</v>
      </c>
      <c r="I134" s="40">
        <v>-9</v>
      </c>
      <c r="J134" s="40">
        <v>-126</v>
      </c>
      <c r="K134" s="40">
        <v>0</v>
      </c>
      <c r="L134" s="40">
        <v>1</v>
      </c>
    </row>
    <row r="135" spans="1:13" ht="12.95" hidden="1" customHeight="1" outlineLevel="2" x14ac:dyDescent="0.25">
      <c r="B135" s="8">
        <v>1727144</v>
      </c>
      <c r="C135" t="s">
        <v>1459</v>
      </c>
      <c r="D135" s="281">
        <v>42193</v>
      </c>
      <c r="E135" s="8">
        <v>735029</v>
      </c>
      <c r="F135" s="8" t="s">
        <v>16</v>
      </c>
      <c r="G135" s="284" t="s">
        <v>266</v>
      </c>
      <c r="H135" s="40">
        <v>443</v>
      </c>
      <c r="I135" s="40">
        <v>-182.16</v>
      </c>
      <c r="J135" s="40">
        <v>-260.83999999999997</v>
      </c>
      <c r="K135" s="40">
        <v>0</v>
      </c>
      <c r="L135" s="40">
        <v>1</v>
      </c>
    </row>
    <row r="136" spans="1:13" ht="12.95" hidden="1" customHeight="1" outlineLevel="2" x14ac:dyDescent="0.25">
      <c r="B136" s="8">
        <v>1727144</v>
      </c>
      <c r="C136" t="s">
        <v>1459</v>
      </c>
      <c r="D136" s="281">
        <v>42194</v>
      </c>
      <c r="E136" s="8">
        <v>735029</v>
      </c>
      <c r="F136" s="8" t="s">
        <v>16</v>
      </c>
      <c r="G136" s="284" t="s">
        <v>266</v>
      </c>
      <c r="H136" s="40">
        <v>1522</v>
      </c>
      <c r="I136" s="40">
        <v>-362.9</v>
      </c>
      <c r="J136" s="40">
        <v>-1159.0999999999999</v>
      </c>
      <c r="K136" s="40">
        <v>0</v>
      </c>
      <c r="L136" s="40">
        <v>1</v>
      </c>
    </row>
    <row r="137" spans="1:13" ht="12.95" customHeight="1" outlineLevel="1" collapsed="1" x14ac:dyDescent="0.25">
      <c r="A137">
        <v>1</v>
      </c>
      <c r="C137" s="279" t="s">
        <v>1521</v>
      </c>
      <c r="D137" s="281"/>
      <c r="H137" s="40">
        <f>SUBTOTAL(9,H90:H136)</f>
        <v>69057.5</v>
      </c>
      <c r="I137" s="40">
        <f>SUBTOTAL(9,I90:I136)</f>
        <v>-18042.529999999992</v>
      </c>
      <c r="J137" s="40">
        <f>SUBTOTAL(9,J90:J136)</f>
        <v>-51014.969999999972</v>
      </c>
      <c r="K137" s="40">
        <f>SUBTOTAL(9,K90:K136)</f>
        <v>0</v>
      </c>
      <c r="L137" s="40">
        <f>SUBTOTAL(9,L90:L136)</f>
        <v>47</v>
      </c>
      <c r="M137" s="304">
        <f>+I137/L137</f>
        <v>-383.88361702127639</v>
      </c>
    </row>
    <row r="138" spans="1:13" ht="12.95" hidden="1" customHeight="1" outlineLevel="2" x14ac:dyDescent="0.25">
      <c r="B138" s="8">
        <v>1578742</v>
      </c>
      <c r="C138" t="s">
        <v>550</v>
      </c>
      <c r="D138" s="281">
        <v>42271</v>
      </c>
      <c r="E138" s="8">
        <v>357799</v>
      </c>
      <c r="F138" s="8" t="s">
        <v>101</v>
      </c>
      <c r="G138" s="284" t="s">
        <v>280</v>
      </c>
      <c r="H138" s="40">
        <v>204.87</v>
      </c>
      <c r="I138" s="40">
        <v>0</v>
      </c>
      <c r="J138" s="40">
        <v>0</v>
      </c>
      <c r="K138" s="40">
        <v>204.87</v>
      </c>
      <c r="L138" s="40">
        <v>1</v>
      </c>
    </row>
    <row r="139" spans="1:13" ht="12.95" customHeight="1" outlineLevel="1" collapsed="1" x14ac:dyDescent="0.25">
      <c r="A139">
        <v>1</v>
      </c>
      <c r="C139" s="279" t="s">
        <v>1522</v>
      </c>
      <c r="D139" s="281"/>
      <c r="H139" s="40">
        <f>SUBTOTAL(9,H138:H138)</f>
        <v>204.87</v>
      </c>
      <c r="I139" s="40">
        <f>SUBTOTAL(9,I138:I138)</f>
        <v>0</v>
      </c>
      <c r="J139" s="40">
        <f>SUBTOTAL(9,J138:J138)</f>
        <v>0</v>
      </c>
      <c r="K139" s="40">
        <f>SUBTOTAL(9,K138:K138)</f>
        <v>204.87</v>
      </c>
      <c r="L139" s="40">
        <f>SUBTOTAL(9,L138:L138)</f>
        <v>1</v>
      </c>
      <c r="M139" s="304">
        <f>+I139/L139</f>
        <v>0</v>
      </c>
    </row>
    <row r="140" spans="1:13" ht="12.95" hidden="1" customHeight="1" outlineLevel="2" x14ac:dyDescent="0.25">
      <c r="B140" s="8">
        <v>1728114</v>
      </c>
      <c r="C140" t="s">
        <v>1460</v>
      </c>
      <c r="D140" s="281">
        <v>42096</v>
      </c>
      <c r="E140" s="8">
        <v>773137</v>
      </c>
      <c r="F140" s="8" t="s">
        <v>19</v>
      </c>
      <c r="G140" s="284" t="s">
        <v>262</v>
      </c>
      <c r="H140" s="40">
        <v>1332.4</v>
      </c>
      <c r="I140" s="40">
        <v>0</v>
      </c>
      <c r="J140" s="40">
        <v>128.31</v>
      </c>
      <c r="K140" s="40">
        <v>1460.71</v>
      </c>
      <c r="L140" s="40">
        <v>1</v>
      </c>
    </row>
    <row r="141" spans="1:13" ht="12.95" hidden="1" customHeight="1" outlineLevel="2" x14ac:dyDescent="0.25">
      <c r="B141" s="8">
        <v>1728114</v>
      </c>
      <c r="C141" t="s">
        <v>1460</v>
      </c>
      <c r="D141" s="281">
        <v>42110</v>
      </c>
      <c r="E141" s="8">
        <v>773137</v>
      </c>
      <c r="F141" s="8" t="s">
        <v>19</v>
      </c>
      <c r="G141" s="284" t="s">
        <v>262</v>
      </c>
      <c r="H141" s="40">
        <v>636.20000000000005</v>
      </c>
      <c r="I141" s="40">
        <v>0</v>
      </c>
      <c r="J141" s="40">
        <v>61.27</v>
      </c>
      <c r="K141" s="40">
        <v>697.47</v>
      </c>
      <c r="L141" s="40">
        <v>1</v>
      </c>
    </row>
    <row r="142" spans="1:13" ht="12.95" hidden="1" customHeight="1" outlineLevel="2" x14ac:dyDescent="0.25">
      <c r="B142" s="8">
        <v>1728114</v>
      </c>
      <c r="C142" t="s">
        <v>1460</v>
      </c>
      <c r="D142" s="281">
        <v>42114</v>
      </c>
      <c r="E142" s="8">
        <v>773137</v>
      </c>
      <c r="F142" s="8" t="s">
        <v>19</v>
      </c>
      <c r="G142" s="284" t="s">
        <v>262</v>
      </c>
      <c r="H142" s="40">
        <v>1965</v>
      </c>
      <c r="I142" s="40">
        <v>0</v>
      </c>
      <c r="J142" s="40">
        <v>189.23</v>
      </c>
      <c r="K142" s="40">
        <v>2154.23</v>
      </c>
      <c r="L142" s="40">
        <v>1</v>
      </c>
    </row>
    <row r="143" spans="1:13" ht="12.95" hidden="1" customHeight="1" outlineLevel="2" x14ac:dyDescent="0.25">
      <c r="B143" s="8">
        <v>1728114</v>
      </c>
      <c r="C143" t="s">
        <v>1460</v>
      </c>
      <c r="D143" s="281">
        <v>42115</v>
      </c>
      <c r="E143" s="8">
        <v>773137</v>
      </c>
      <c r="F143" s="8" t="s">
        <v>19</v>
      </c>
      <c r="G143" s="284" t="s">
        <v>262</v>
      </c>
      <c r="H143" s="40">
        <v>1522</v>
      </c>
      <c r="I143" s="40">
        <v>0</v>
      </c>
      <c r="J143" s="40">
        <v>146.57</v>
      </c>
      <c r="K143" s="40">
        <v>1668.57</v>
      </c>
      <c r="L143" s="40">
        <v>1</v>
      </c>
    </row>
    <row r="144" spans="1:13" ht="12.95" hidden="1" customHeight="1" outlineLevel="2" x14ac:dyDescent="0.25">
      <c r="B144" s="8">
        <v>1728114</v>
      </c>
      <c r="C144" t="s">
        <v>1460</v>
      </c>
      <c r="D144" s="281">
        <v>42116</v>
      </c>
      <c r="E144" s="8">
        <v>773137</v>
      </c>
      <c r="F144" s="8" t="s">
        <v>19</v>
      </c>
      <c r="G144" s="284" t="s">
        <v>262</v>
      </c>
      <c r="H144" s="40">
        <v>1522</v>
      </c>
      <c r="I144" s="40">
        <v>-443.63</v>
      </c>
      <c r="J144" s="40">
        <v>-1078.3699999999999</v>
      </c>
      <c r="K144" s="40">
        <v>0</v>
      </c>
      <c r="L144" s="40">
        <v>1</v>
      </c>
    </row>
    <row r="145" spans="2:12" ht="12.95" hidden="1" customHeight="1" outlineLevel="2" x14ac:dyDescent="0.25">
      <c r="B145" s="8">
        <v>1728114</v>
      </c>
      <c r="C145" t="s">
        <v>1460</v>
      </c>
      <c r="D145" s="281">
        <v>42118</v>
      </c>
      <c r="E145" s="8">
        <v>773137</v>
      </c>
      <c r="F145" s="8" t="s">
        <v>19</v>
      </c>
      <c r="G145" s="284" t="s">
        <v>262</v>
      </c>
      <c r="H145" s="40">
        <v>1522</v>
      </c>
      <c r="I145" s="40">
        <v>0</v>
      </c>
      <c r="J145" s="40">
        <v>146.57</v>
      </c>
      <c r="K145" s="40">
        <v>1668.57</v>
      </c>
      <c r="L145" s="40">
        <v>1</v>
      </c>
    </row>
    <row r="146" spans="2:12" ht="12.95" hidden="1" customHeight="1" outlineLevel="2" x14ac:dyDescent="0.25">
      <c r="B146" s="8">
        <v>1728114</v>
      </c>
      <c r="C146" t="s">
        <v>1460</v>
      </c>
      <c r="D146" s="281">
        <v>42123</v>
      </c>
      <c r="E146" s="8">
        <v>773137</v>
      </c>
      <c r="F146" s="8" t="s">
        <v>19</v>
      </c>
      <c r="G146" s="284" t="s">
        <v>262</v>
      </c>
      <c r="H146" s="40">
        <v>2057.6</v>
      </c>
      <c r="I146" s="40">
        <v>0</v>
      </c>
      <c r="J146" s="40">
        <v>198.15</v>
      </c>
      <c r="K146" s="40">
        <v>2255.75</v>
      </c>
      <c r="L146" s="40">
        <v>1</v>
      </c>
    </row>
    <row r="147" spans="2:12" ht="12.95" hidden="1" customHeight="1" outlineLevel="2" x14ac:dyDescent="0.25">
      <c r="B147" s="8">
        <v>1728114</v>
      </c>
      <c r="C147" t="s">
        <v>1460</v>
      </c>
      <c r="D147" s="281">
        <v>42124</v>
      </c>
      <c r="E147" s="8">
        <v>773137</v>
      </c>
      <c r="F147" s="8" t="s">
        <v>19</v>
      </c>
      <c r="G147" s="284" t="s">
        <v>262</v>
      </c>
      <c r="H147" s="40">
        <v>10046.879999999999</v>
      </c>
      <c r="I147" s="40">
        <v>-3549.99</v>
      </c>
      <c r="J147" s="40">
        <v>-6496.89</v>
      </c>
      <c r="K147" s="40">
        <v>0</v>
      </c>
      <c r="L147" s="40">
        <v>1</v>
      </c>
    </row>
    <row r="148" spans="2:12" ht="12.95" hidden="1" customHeight="1" outlineLevel="2" x14ac:dyDescent="0.25">
      <c r="B148" s="8">
        <v>1728114</v>
      </c>
      <c r="C148" t="s">
        <v>1460</v>
      </c>
      <c r="D148" s="281">
        <v>42125</v>
      </c>
      <c r="E148" s="8">
        <v>773137</v>
      </c>
      <c r="F148" s="8" t="s">
        <v>19</v>
      </c>
      <c r="G148" s="284" t="s">
        <v>262</v>
      </c>
      <c r="H148" s="40">
        <v>1522</v>
      </c>
      <c r="I148" s="40">
        <v>0</v>
      </c>
      <c r="J148" s="40">
        <v>146.57</v>
      </c>
      <c r="K148" s="40">
        <v>1668.57</v>
      </c>
      <c r="L148" s="40">
        <v>1</v>
      </c>
    </row>
    <row r="149" spans="2:12" ht="12.95" hidden="1" customHeight="1" outlineLevel="2" x14ac:dyDescent="0.25">
      <c r="B149" s="8">
        <v>1728114</v>
      </c>
      <c r="C149" t="s">
        <v>1460</v>
      </c>
      <c r="D149" s="281">
        <v>42128</v>
      </c>
      <c r="E149" s="8">
        <v>773137</v>
      </c>
      <c r="F149" s="8" t="s">
        <v>19</v>
      </c>
      <c r="G149" s="284" t="s">
        <v>262</v>
      </c>
      <c r="H149" s="40">
        <v>1522</v>
      </c>
      <c r="I149" s="40">
        <v>-443.63</v>
      </c>
      <c r="J149" s="40">
        <v>-1078.3699999999999</v>
      </c>
      <c r="K149" s="40">
        <v>0</v>
      </c>
      <c r="L149" s="40">
        <v>1</v>
      </c>
    </row>
    <row r="150" spans="2:12" ht="12.95" hidden="1" customHeight="1" outlineLevel="2" x14ac:dyDescent="0.25">
      <c r="B150" s="8">
        <v>1728114</v>
      </c>
      <c r="C150" t="s">
        <v>1460</v>
      </c>
      <c r="D150" s="281">
        <v>42131</v>
      </c>
      <c r="E150" s="8">
        <v>773137</v>
      </c>
      <c r="F150" s="8" t="s">
        <v>19</v>
      </c>
      <c r="G150" s="284" t="s">
        <v>262</v>
      </c>
      <c r="H150" s="40">
        <v>1522</v>
      </c>
      <c r="I150" s="40">
        <v>0</v>
      </c>
      <c r="J150" s="40">
        <v>146.57</v>
      </c>
      <c r="K150" s="40">
        <v>1668.57</v>
      </c>
      <c r="L150" s="40">
        <v>1</v>
      </c>
    </row>
    <row r="151" spans="2:12" ht="12.95" hidden="1" customHeight="1" outlineLevel="2" x14ac:dyDescent="0.25">
      <c r="B151" s="8">
        <v>1728114</v>
      </c>
      <c r="C151" t="s">
        <v>1460</v>
      </c>
      <c r="D151" s="281">
        <v>42132</v>
      </c>
      <c r="E151" s="8">
        <v>773137</v>
      </c>
      <c r="F151" s="8" t="s">
        <v>19</v>
      </c>
      <c r="G151" s="284" t="s">
        <v>262</v>
      </c>
      <c r="H151" s="40">
        <v>1522</v>
      </c>
      <c r="I151" s="40">
        <v>0</v>
      </c>
      <c r="J151" s="40">
        <v>146.57</v>
      </c>
      <c r="K151" s="40">
        <v>1668.57</v>
      </c>
      <c r="L151" s="40">
        <v>1</v>
      </c>
    </row>
    <row r="152" spans="2:12" ht="12.95" hidden="1" customHeight="1" outlineLevel="2" x14ac:dyDescent="0.25">
      <c r="B152" s="8">
        <v>1728114</v>
      </c>
      <c r="C152" t="s">
        <v>1460</v>
      </c>
      <c r="D152" s="281">
        <v>42135</v>
      </c>
      <c r="E152" s="8">
        <v>773137</v>
      </c>
      <c r="F152" s="8" t="s">
        <v>19</v>
      </c>
      <c r="G152" s="284" t="s">
        <v>262</v>
      </c>
      <c r="H152" s="40">
        <v>1614.6</v>
      </c>
      <c r="I152" s="40">
        <v>0</v>
      </c>
      <c r="J152" s="40">
        <v>155.49</v>
      </c>
      <c r="K152" s="40">
        <v>1770.09</v>
      </c>
      <c r="L152" s="40">
        <v>1</v>
      </c>
    </row>
    <row r="153" spans="2:12" ht="12.95" hidden="1" customHeight="1" outlineLevel="2" x14ac:dyDescent="0.25">
      <c r="B153" s="8">
        <v>1728114</v>
      </c>
      <c r="C153" t="s">
        <v>1460</v>
      </c>
      <c r="D153" s="281">
        <v>42136</v>
      </c>
      <c r="E153" s="8">
        <v>773137</v>
      </c>
      <c r="F153" s="8" t="s">
        <v>19</v>
      </c>
      <c r="G153" s="284" t="s">
        <v>262</v>
      </c>
      <c r="H153" s="40">
        <v>1965</v>
      </c>
      <c r="I153" s="40">
        <v>0</v>
      </c>
      <c r="J153" s="40">
        <v>189.23</v>
      </c>
      <c r="K153" s="40">
        <v>2154.23</v>
      </c>
      <c r="L153" s="40">
        <v>1</v>
      </c>
    </row>
    <row r="154" spans="2:12" ht="12.95" hidden="1" customHeight="1" outlineLevel="2" x14ac:dyDescent="0.25">
      <c r="B154" s="8">
        <v>1728114</v>
      </c>
      <c r="C154" t="s">
        <v>1460</v>
      </c>
      <c r="D154" s="281">
        <v>42137</v>
      </c>
      <c r="E154" s="8">
        <v>773137</v>
      </c>
      <c r="F154" s="8" t="s">
        <v>19</v>
      </c>
      <c r="G154" s="284" t="s">
        <v>262</v>
      </c>
      <c r="H154" s="40">
        <v>1522</v>
      </c>
      <c r="I154" s="40">
        <v>0</v>
      </c>
      <c r="J154" s="40">
        <v>146.57</v>
      </c>
      <c r="K154" s="40">
        <v>1668.57</v>
      </c>
      <c r="L154" s="40">
        <v>1</v>
      </c>
    </row>
    <row r="155" spans="2:12" ht="12.95" hidden="1" customHeight="1" outlineLevel="2" x14ac:dyDescent="0.25">
      <c r="B155" s="8">
        <v>1728114</v>
      </c>
      <c r="C155" t="s">
        <v>1460</v>
      </c>
      <c r="D155" s="281">
        <v>42138</v>
      </c>
      <c r="E155" s="8">
        <v>773137</v>
      </c>
      <c r="F155" s="8" t="s">
        <v>19</v>
      </c>
      <c r="G155" s="284" t="s">
        <v>262</v>
      </c>
      <c r="H155" s="40">
        <v>1522</v>
      </c>
      <c r="I155" s="40">
        <v>0</v>
      </c>
      <c r="J155" s="40">
        <v>146.57</v>
      </c>
      <c r="K155" s="40">
        <v>1668.57</v>
      </c>
      <c r="L155" s="40">
        <v>1</v>
      </c>
    </row>
    <row r="156" spans="2:12" ht="12.95" hidden="1" customHeight="1" outlineLevel="2" x14ac:dyDescent="0.25">
      <c r="B156" s="8">
        <v>1728114</v>
      </c>
      <c r="C156" t="s">
        <v>1460</v>
      </c>
      <c r="D156" s="281">
        <v>42142</v>
      </c>
      <c r="E156" s="8">
        <v>773137</v>
      </c>
      <c r="F156" s="8" t="s">
        <v>19</v>
      </c>
      <c r="G156" s="284" t="s">
        <v>262</v>
      </c>
      <c r="H156" s="40">
        <v>1614.6</v>
      </c>
      <c r="I156" s="40">
        <v>0</v>
      </c>
      <c r="J156" s="40">
        <v>155.49</v>
      </c>
      <c r="K156" s="40">
        <v>1770.09</v>
      </c>
      <c r="L156" s="40">
        <v>1</v>
      </c>
    </row>
    <row r="157" spans="2:12" ht="12.95" hidden="1" customHeight="1" outlineLevel="2" x14ac:dyDescent="0.25">
      <c r="B157" s="8">
        <v>1728114</v>
      </c>
      <c r="C157" t="s">
        <v>1460</v>
      </c>
      <c r="D157" s="281">
        <v>42143</v>
      </c>
      <c r="E157" s="8">
        <v>773137</v>
      </c>
      <c r="F157" s="8" t="s">
        <v>19</v>
      </c>
      <c r="G157" s="284" t="s">
        <v>262</v>
      </c>
      <c r="H157" s="40">
        <v>1965</v>
      </c>
      <c r="I157" s="40">
        <v>0</v>
      </c>
      <c r="J157" s="40">
        <v>189.23</v>
      </c>
      <c r="K157" s="40">
        <v>2154.23</v>
      </c>
      <c r="L157" s="40">
        <v>1</v>
      </c>
    </row>
    <row r="158" spans="2:12" ht="12.95" hidden="1" customHeight="1" outlineLevel="2" x14ac:dyDescent="0.25">
      <c r="B158" s="8">
        <v>1728114</v>
      </c>
      <c r="C158" t="s">
        <v>1460</v>
      </c>
      <c r="D158" s="281">
        <v>42144</v>
      </c>
      <c r="E158" s="8">
        <v>773137</v>
      </c>
      <c r="F158" s="8" t="s">
        <v>19</v>
      </c>
      <c r="G158" s="284" t="s">
        <v>262</v>
      </c>
      <c r="H158" s="40">
        <v>1522</v>
      </c>
      <c r="I158" s="40">
        <v>0</v>
      </c>
      <c r="J158" s="40">
        <v>146.57</v>
      </c>
      <c r="K158" s="40">
        <v>1668.57</v>
      </c>
      <c r="L158" s="40">
        <v>1</v>
      </c>
    </row>
    <row r="159" spans="2:12" ht="12.95" hidden="1" customHeight="1" outlineLevel="2" x14ac:dyDescent="0.25">
      <c r="B159" s="8">
        <v>1728114</v>
      </c>
      <c r="C159" t="s">
        <v>1460</v>
      </c>
      <c r="D159" s="281">
        <v>42146</v>
      </c>
      <c r="E159" s="8">
        <v>773137</v>
      </c>
      <c r="F159" s="8" t="s">
        <v>19</v>
      </c>
      <c r="G159" s="284" t="s">
        <v>262</v>
      </c>
      <c r="H159" s="40">
        <v>1522</v>
      </c>
      <c r="I159" s="40">
        <v>0</v>
      </c>
      <c r="J159" s="40">
        <v>146.57</v>
      </c>
      <c r="K159" s="40">
        <v>1668.57</v>
      </c>
      <c r="L159" s="40">
        <v>1</v>
      </c>
    </row>
    <row r="160" spans="2:12" ht="12.95" hidden="1" customHeight="1" outlineLevel="2" x14ac:dyDescent="0.25">
      <c r="B160" s="8">
        <v>1728114</v>
      </c>
      <c r="C160" t="s">
        <v>1460</v>
      </c>
      <c r="D160" s="281">
        <v>42150</v>
      </c>
      <c r="E160" s="8">
        <v>773137</v>
      </c>
      <c r="F160" s="8" t="s">
        <v>19</v>
      </c>
      <c r="G160" s="284" t="s">
        <v>262</v>
      </c>
      <c r="H160" s="40">
        <v>1522</v>
      </c>
      <c r="I160" s="40">
        <v>0</v>
      </c>
      <c r="J160" s="40">
        <v>146.57</v>
      </c>
      <c r="K160" s="40">
        <v>1668.57</v>
      </c>
      <c r="L160" s="40">
        <v>1</v>
      </c>
    </row>
    <row r="161" spans="1:13" ht="12.95" hidden="1" customHeight="1" outlineLevel="2" x14ac:dyDescent="0.25">
      <c r="B161" s="8">
        <v>1728114</v>
      </c>
      <c r="C161" t="s">
        <v>1460</v>
      </c>
      <c r="D161" s="281">
        <v>42151</v>
      </c>
      <c r="E161" s="8">
        <v>773137</v>
      </c>
      <c r="F161" s="8" t="s">
        <v>19</v>
      </c>
      <c r="G161" s="284" t="s">
        <v>262</v>
      </c>
      <c r="H161" s="40">
        <v>1614.6</v>
      </c>
      <c r="I161" s="40">
        <v>0</v>
      </c>
      <c r="J161" s="40">
        <v>155.49</v>
      </c>
      <c r="K161" s="40">
        <v>1770.09</v>
      </c>
      <c r="L161" s="40">
        <v>1</v>
      </c>
    </row>
    <row r="162" spans="1:13" ht="12.95" hidden="1" customHeight="1" outlineLevel="2" x14ac:dyDescent="0.25">
      <c r="B162" s="8">
        <v>1728114</v>
      </c>
      <c r="C162" t="s">
        <v>1460</v>
      </c>
      <c r="D162" s="281">
        <v>42152</v>
      </c>
      <c r="E162" s="8">
        <v>773137</v>
      </c>
      <c r="F162" s="8" t="s">
        <v>19</v>
      </c>
      <c r="G162" s="284" t="s">
        <v>262</v>
      </c>
      <c r="H162" s="40">
        <v>1965</v>
      </c>
      <c r="I162" s="40">
        <v>0</v>
      </c>
      <c r="J162" s="40">
        <v>189.23</v>
      </c>
      <c r="K162" s="40">
        <v>2154.23</v>
      </c>
      <c r="L162" s="40">
        <v>1</v>
      </c>
    </row>
    <row r="163" spans="1:13" ht="12.95" hidden="1" customHeight="1" outlineLevel="2" x14ac:dyDescent="0.25">
      <c r="B163" s="8">
        <v>1728114</v>
      </c>
      <c r="C163" t="s">
        <v>1460</v>
      </c>
      <c r="D163" s="281">
        <v>42153</v>
      </c>
      <c r="E163" s="8">
        <v>773137</v>
      </c>
      <c r="F163" s="8" t="s">
        <v>19</v>
      </c>
      <c r="G163" s="284" t="s">
        <v>262</v>
      </c>
      <c r="H163" s="40">
        <v>1522</v>
      </c>
      <c r="I163" s="40">
        <v>0</v>
      </c>
      <c r="J163" s="40">
        <v>146.57</v>
      </c>
      <c r="K163" s="40">
        <v>1668.57</v>
      </c>
      <c r="L163" s="40">
        <v>1</v>
      </c>
    </row>
    <row r="164" spans="1:13" ht="12.95" hidden="1" customHeight="1" outlineLevel="2" x14ac:dyDescent="0.25">
      <c r="B164" s="8">
        <v>1728114</v>
      </c>
      <c r="C164" t="s">
        <v>1460</v>
      </c>
      <c r="D164" s="281">
        <v>42156</v>
      </c>
      <c r="E164" s="8">
        <v>773137</v>
      </c>
      <c r="F164" s="8" t="s">
        <v>16</v>
      </c>
      <c r="G164" s="284" t="s">
        <v>266</v>
      </c>
      <c r="H164" s="40">
        <v>1614.6</v>
      </c>
      <c r="I164" s="40">
        <v>-1799.5</v>
      </c>
      <c r="J164" s="40">
        <v>-1251.7</v>
      </c>
      <c r="K164" s="40">
        <v>-1436.6</v>
      </c>
      <c r="L164" s="40">
        <v>1</v>
      </c>
    </row>
    <row r="165" spans="1:13" ht="12.95" hidden="1" customHeight="1" outlineLevel="2" x14ac:dyDescent="0.25">
      <c r="B165" s="8">
        <v>1728114</v>
      </c>
      <c r="C165" t="s">
        <v>1460</v>
      </c>
      <c r="D165" s="281">
        <v>42157</v>
      </c>
      <c r="E165" s="8">
        <v>773137</v>
      </c>
      <c r="F165" s="8" t="s">
        <v>16</v>
      </c>
      <c r="G165" s="284" t="s">
        <v>266</v>
      </c>
      <c r="H165" s="40">
        <v>1522</v>
      </c>
      <c r="I165" s="40">
        <v>0</v>
      </c>
      <c r="J165" s="40">
        <v>-1159.0999999999999</v>
      </c>
      <c r="K165" s="40">
        <v>362.9</v>
      </c>
      <c r="L165" s="40">
        <v>1</v>
      </c>
    </row>
    <row r="166" spans="1:13" ht="12.95" hidden="1" customHeight="1" outlineLevel="2" x14ac:dyDescent="0.25">
      <c r="B166" s="8">
        <v>1728114</v>
      </c>
      <c r="C166" t="s">
        <v>1460</v>
      </c>
      <c r="D166" s="281">
        <v>42158</v>
      </c>
      <c r="E166" s="8">
        <v>773137</v>
      </c>
      <c r="F166" s="8" t="s">
        <v>16</v>
      </c>
      <c r="G166" s="284" t="s">
        <v>266</v>
      </c>
      <c r="H166" s="40">
        <v>1522</v>
      </c>
      <c r="I166" s="40">
        <v>0</v>
      </c>
      <c r="J166" s="40">
        <v>-1159.0999999999999</v>
      </c>
      <c r="K166" s="40">
        <v>362.9</v>
      </c>
      <c r="L166" s="40">
        <v>1</v>
      </c>
    </row>
    <row r="167" spans="1:13" ht="12.95" hidden="1" customHeight="1" outlineLevel="2" x14ac:dyDescent="0.25">
      <c r="B167" s="8">
        <v>1728114</v>
      </c>
      <c r="C167" t="s">
        <v>1460</v>
      </c>
      <c r="D167" s="281">
        <v>42159</v>
      </c>
      <c r="E167" s="8">
        <v>773137</v>
      </c>
      <c r="F167" s="8" t="s">
        <v>16</v>
      </c>
      <c r="G167" s="284" t="s">
        <v>266</v>
      </c>
      <c r="H167" s="40">
        <v>1522</v>
      </c>
      <c r="I167" s="40">
        <v>0</v>
      </c>
      <c r="J167" s="40">
        <v>-1159.0999999999999</v>
      </c>
      <c r="K167" s="40">
        <v>362.9</v>
      </c>
      <c r="L167" s="40">
        <v>1</v>
      </c>
    </row>
    <row r="168" spans="1:13" ht="12.95" hidden="1" customHeight="1" outlineLevel="2" x14ac:dyDescent="0.25">
      <c r="B168" s="8">
        <v>1728114</v>
      </c>
      <c r="C168" t="s">
        <v>1460</v>
      </c>
      <c r="D168" s="281">
        <v>42160</v>
      </c>
      <c r="E168" s="8">
        <v>773137</v>
      </c>
      <c r="F168" s="8" t="s">
        <v>16</v>
      </c>
      <c r="G168" s="284" t="s">
        <v>266</v>
      </c>
      <c r="H168" s="40">
        <v>1522</v>
      </c>
      <c r="I168" s="40">
        <v>0</v>
      </c>
      <c r="J168" s="40">
        <v>-1159.0999999999999</v>
      </c>
      <c r="K168" s="40">
        <v>362.9</v>
      </c>
      <c r="L168" s="40">
        <v>1</v>
      </c>
    </row>
    <row r="169" spans="1:13" ht="12.95" hidden="1" customHeight="1" outlineLevel="2" x14ac:dyDescent="0.25">
      <c r="B169" s="8">
        <v>1728114</v>
      </c>
      <c r="C169" t="s">
        <v>1460</v>
      </c>
      <c r="D169" s="281">
        <v>42163</v>
      </c>
      <c r="E169" s="8">
        <v>773137</v>
      </c>
      <c r="F169" s="8" t="s">
        <v>16</v>
      </c>
      <c r="G169" s="284" t="s">
        <v>266</v>
      </c>
      <c r="H169" s="40">
        <v>1965</v>
      </c>
      <c r="I169" s="40">
        <v>0</v>
      </c>
      <c r="J169" s="40">
        <v>-1433.62</v>
      </c>
      <c r="K169" s="40">
        <v>531.38</v>
      </c>
      <c r="L169" s="40">
        <v>1</v>
      </c>
    </row>
    <row r="170" spans="1:13" ht="12.95" hidden="1" customHeight="1" outlineLevel="2" x14ac:dyDescent="0.25">
      <c r="B170" s="8">
        <v>1728114</v>
      </c>
      <c r="C170" t="s">
        <v>1460</v>
      </c>
      <c r="D170" s="281">
        <v>42164</v>
      </c>
      <c r="E170" s="8">
        <v>773137</v>
      </c>
      <c r="F170" s="8" t="s">
        <v>16</v>
      </c>
      <c r="G170" s="284" t="s">
        <v>266</v>
      </c>
      <c r="H170" s="40">
        <v>92.6</v>
      </c>
      <c r="I170" s="40">
        <v>-23.6</v>
      </c>
      <c r="J170" s="40">
        <v>-71</v>
      </c>
      <c r="K170" s="40">
        <v>-2</v>
      </c>
      <c r="L170" s="40">
        <v>1</v>
      </c>
    </row>
    <row r="171" spans="1:13" ht="12.95" hidden="1" customHeight="1" outlineLevel="2" x14ac:dyDescent="0.25">
      <c r="B171" s="8">
        <v>1728114</v>
      </c>
      <c r="C171" t="s">
        <v>1460</v>
      </c>
      <c r="D171" s="281">
        <v>42165</v>
      </c>
      <c r="E171" s="8">
        <v>773137</v>
      </c>
      <c r="F171" s="8" t="s">
        <v>16</v>
      </c>
      <c r="G171" s="284" t="s">
        <v>266</v>
      </c>
      <c r="H171" s="40">
        <v>1522</v>
      </c>
      <c r="I171" s="40">
        <v>-359.9</v>
      </c>
      <c r="J171" s="40">
        <v>-1162.0999999999999</v>
      </c>
      <c r="K171" s="40">
        <v>0</v>
      </c>
      <c r="L171" s="40">
        <v>1</v>
      </c>
    </row>
    <row r="172" spans="1:13" ht="12.95" hidden="1" customHeight="1" outlineLevel="2" x14ac:dyDescent="0.25">
      <c r="B172" s="8">
        <v>1728114</v>
      </c>
      <c r="C172" t="s">
        <v>1460</v>
      </c>
      <c r="D172" s="281">
        <v>42166</v>
      </c>
      <c r="E172" s="8">
        <v>773137</v>
      </c>
      <c r="F172" s="8" t="s">
        <v>16</v>
      </c>
      <c r="G172" s="284" t="s">
        <v>266</v>
      </c>
      <c r="H172" s="40">
        <v>1522</v>
      </c>
      <c r="I172" s="40">
        <v>-1248.18</v>
      </c>
      <c r="J172" s="40">
        <v>-276.82</v>
      </c>
      <c r="K172" s="40">
        <v>-3</v>
      </c>
      <c r="L172" s="40">
        <v>1</v>
      </c>
    </row>
    <row r="173" spans="1:13" ht="12.95" hidden="1" customHeight="1" outlineLevel="2" x14ac:dyDescent="0.25">
      <c r="B173" s="8">
        <v>1728114</v>
      </c>
      <c r="C173" t="s">
        <v>1460</v>
      </c>
      <c r="D173" s="281">
        <v>42167</v>
      </c>
      <c r="E173" s="8">
        <v>773137</v>
      </c>
      <c r="F173" s="8" t="s">
        <v>16</v>
      </c>
      <c r="G173" s="284" t="s">
        <v>266</v>
      </c>
      <c r="H173" s="40">
        <v>1522</v>
      </c>
      <c r="I173" s="40">
        <v>0</v>
      </c>
      <c r="J173" s="40">
        <v>-1159.0999999999999</v>
      </c>
      <c r="K173" s="40">
        <v>362.9</v>
      </c>
      <c r="L173" s="40">
        <v>1</v>
      </c>
    </row>
    <row r="174" spans="1:13" ht="12.95" hidden="1" customHeight="1" outlineLevel="2" x14ac:dyDescent="0.25">
      <c r="B174" s="8">
        <v>1728114</v>
      </c>
      <c r="C174" t="s">
        <v>1460</v>
      </c>
      <c r="D174" s="281">
        <v>42170</v>
      </c>
      <c r="E174" s="8">
        <v>773137</v>
      </c>
      <c r="F174" s="8" t="s">
        <v>16</v>
      </c>
      <c r="G174" s="284" t="s">
        <v>266</v>
      </c>
      <c r="H174" s="40">
        <v>1522</v>
      </c>
      <c r="I174" s="40">
        <v>0</v>
      </c>
      <c r="J174" s="40">
        <v>-1159.0999999999999</v>
      </c>
      <c r="K174" s="40">
        <v>362.9</v>
      </c>
      <c r="L174" s="40">
        <v>1</v>
      </c>
    </row>
    <row r="175" spans="1:13" ht="12.95" hidden="1" customHeight="1" outlineLevel="2" x14ac:dyDescent="0.25">
      <c r="B175" s="8">
        <v>1728114</v>
      </c>
      <c r="C175" t="s">
        <v>1460</v>
      </c>
      <c r="D175" s="281">
        <v>42171</v>
      </c>
      <c r="E175" s="8">
        <v>773137</v>
      </c>
      <c r="F175" s="8" t="s">
        <v>16</v>
      </c>
      <c r="G175" s="284" t="s">
        <v>266</v>
      </c>
      <c r="H175" s="40">
        <v>1522</v>
      </c>
      <c r="I175" s="40">
        <v>-385.72</v>
      </c>
      <c r="J175" s="40">
        <v>-1133.28</v>
      </c>
      <c r="K175" s="40">
        <v>3</v>
      </c>
      <c r="L175" s="40">
        <v>1</v>
      </c>
    </row>
    <row r="176" spans="1:13" ht="12.95" customHeight="1" outlineLevel="1" collapsed="1" x14ac:dyDescent="0.25">
      <c r="A176">
        <v>1</v>
      </c>
      <c r="C176" s="279" t="s">
        <v>1523</v>
      </c>
      <c r="D176" s="281"/>
      <c r="H176" s="40">
        <f>SUBTOTAL(9,H140:H175)</f>
        <v>63933.079999999994</v>
      </c>
      <c r="I176" s="40">
        <f>SUBTOTAL(9,I140:I175)</f>
        <v>-8254.15</v>
      </c>
      <c r="J176" s="40">
        <f>SUBTOTAL(9,J140:J175)</f>
        <v>-17713.360000000004</v>
      </c>
      <c r="K176" s="40">
        <f>SUBTOTAL(9,K140:K175)</f>
        <v>37965.570000000007</v>
      </c>
      <c r="L176" s="40">
        <f>SUBTOTAL(9,L140:L175)</f>
        <v>36</v>
      </c>
      <c r="M176" s="304">
        <f>+I176/L176</f>
        <v>-229.28194444444443</v>
      </c>
    </row>
    <row r="177" spans="1:13" ht="12.95" hidden="1" customHeight="1" outlineLevel="2" x14ac:dyDescent="0.25">
      <c r="B177" s="8">
        <v>1413882</v>
      </c>
      <c r="C177" t="s">
        <v>1412</v>
      </c>
      <c r="D177" s="281">
        <v>42277</v>
      </c>
      <c r="E177" s="8">
        <v>423342</v>
      </c>
      <c r="F177" s="8" t="s">
        <v>1413</v>
      </c>
      <c r="G177" s="284" t="s">
        <v>1487</v>
      </c>
      <c r="H177" s="40">
        <v>2723.23</v>
      </c>
      <c r="I177" s="40">
        <v>0</v>
      </c>
      <c r="J177" s="40">
        <v>0</v>
      </c>
      <c r="K177" s="40">
        <v>2723.23</v>
      </c>
      <c r="L177" s="40">
        <v>1</v>
      </c>
    </row>
    <row r="178" spans="1:13" ht="12.95" hidden="1" customHeight="1" outlineLevel="2" x14ac:dyDescent="0.25">
      <c r="B178" s="8">
        <v>1413882</v>
      </c>
      <c r="C178" t="s">
        <v>1412</v>
      </c>
      <c r="D178" s="281">
        <v>42282</v>
      </c>
      <c r="E178" s="8">
        <v>423342</v>
      </c>
      <c r="F178" s="8" t="s">
        <v>1413</v>
      </c>
      <c r="G178" s="284" t="s">
        <v>1487</v>
      </c>
      <c r="H178" s="40">
        <v>636.20000000000005</v>
      </c>
      <c r="I178" s="40">
        <v>-108.56</v>
      </c>
      <c r="J178" s="40">
        <v>-500.5</v>
      </c>
      <c r="K178" s="40">
        <v>27.14</v>
      </c>
      <c r="L178" s="40">
        <v>1</v>
      </c>
    </row>
    <row r="179" spans="1:13" ht="12.95" hidden="1" customHeight="1" outlineLevel="2" x14ac:dyDescent="0.25">
      <c r="B179" s="8">
        <v>1413882</v>
      </c>
      <c r="C179" t="s">
        <v>1412</v>
      </c>
      <c r="D179" s="281">
        <v>42284</v>
      </c>
      <c r="E179" s="8">
        <v>423342</v>
      </c>
      <c r="F179" s="8" t="s">
        <v>1413</v>
      </c>
      <c r="G179" s="284" t="s">
        <v>1487</v>
      </c>
      <c r="H179" s="40">
        <v>743</v>
      </c>
      <c r="I179" s="40">
        <v>-204.61</v>
      </c>
      <c r="J179" s="40">
        <v>-487.24</v>
      </c>
      <c r="K179" s="40">
        <v>51.15</v>
      </c>
      <c r="L179" s="40">
        <v>1</v>
      </c>
    </row>
    <row r="180" spans="1:13" ht="12.95" hidden="1" customHeight="1" outlineLevel="2" x14ac:dyDescent="0.25">
      <c r="B180" s="8">
        <v>1413882</v>
      </c>
      <c r="C180" t="s">
        <v>1412</v>
      </c>
      <c r="D180" s="281">
        <v>42285</v>
      </c>
      <c r="E180" s="8">
        <v>423342</v>
      </c>
      <c r="F180" s="8" t="s">
        <v>1413</v>
      </c>
      <c r="G180" s="284" t="s">
        <v>1487</v>
      </c>
      <c r="H180" s="40">
        <v>300</v>
      </c>
      <c r="I180" s="40">
        <v>-96.05</v>
      </c>
      <c r="J180" s="40">
        <v>-179.94</v>
      </c>
      <c r="K180" s="40">
        <v>24.01</v>
      </c>
      <c r="L180" s="40">
        <v>1</v>
      </c>
    </row>
    <row r="181" spans="1:13" ht="12.95" hidden="1" customHeight="1" outlineLevel="2" x14ac:dyDescent="0.25">
      <c r="B181" s="8">
        <v>1413882</v>
      </c>
      <c r="C181" t="s">
        <v>1412</v>
      </c>
      <c r="D181" s="281">
        <v>42286</v>
      </c>
      <c r="E181" s="8">
        <v>423342</v>
      </c>
      <c r="F181" s="8" t="s">
        <v>1413</v>
      </c>
      <c r="G181" s="284" t="s">
        <v>1487</v>
      </c>
      <c r="H181" s="40">
        <v>300</v>
      </c>
      <c r="I181" s="40">
        <v>-96.05</v>
      </c>
      <c r="J181" s="40">
        <v>-179.94</v>
      </c>
      <c r="K181" s="40">
        <v>24.01</v>
      </c>
      <c r="L181" s="40">
        <v>1</v>
      </c>
    </row>
    <row r="182" spans="1:13" ht="12.95" hidden="1" customHeight="1" outlineLevel="2" x14ac:dyDescent="0.25">
      <c r="B182" s="8">
        <v>1413882</v>
      </c>
      <c r="C182" t="s">
        <v>1412</v>
      </c>
      <c r="D182" s="281">
        <v>42289</v>
      </c>
      <c r="E182" s="8">
        <v>423342</v>
      </c>
      <c r="F182" s="8" t="s">
        <v>1413</v>
      </c>
      <c r="G182" s="284" t="s">
        <v>1487</v>
      </c>
      <c r="H182" s="40">
        <v>300</v>
      </c>
      <c r="I182" s="40">
        <v>-96.05</v>
      </c>
      <c r="J182" s="40">
        <v>-179.94</v>
      </c>
      <c r="K182" s="40">
        <v>24.01</v>
      </c>
      <c r="L182" s="40">
        <v>1</v>
      </c>
    </row>
    <row r="183" spans="1:13" ht="12.95" hidden="1" customHeight="1" outlineLevel="2" x14ac:dyDescent="0.25">
      <c r="B183" s="8">
        <v>1413882</v>
      </c>
      <c r="C183" t="s">
        <v>1412</v>
      </c>
      <c r="D183" s="281">
        <v>42290</v>
      </c>
      <c r="E183" s="8">
        <v>423342</v>
      </c>
      <c r="F183" s="8" t="s">
        <v>1413</v>
      </c>
      <c r="G183" s="284" t="s">
        <v>1487</v>
      </c>
      <c r="H183" s="40">
        <v>392.6</v>
      </c>
      <c r="I183" s="40">
        <v>-96.05</v>
      </c>
      <c r="J183" s="40">
        <v>-272.54000000000002</v>
      </c>
      <c r="K183" s="40">
        <v>24.01</v>
      </c>
      <c r="L183" s="40">
        <v>1</v>
      </c>
    </row>
    <row r="184" spans="1:13" ht="12.95" hidden="1" customHeight="1" outlineLevel="2" x14ac:dyDescent="0.25">
      <c r="B184" s="8">
        <v>1413882</v>
      </c>
      <c r="C184" t="s">
        <v>1412</v>
      </c>
      <c r="D184" s="281">
        <v>42292</v>
      </c>
      <c r="E184" s="8">
        <v>423342</v>
      </c>
      <c r="F184" s="8" t="s">
        <v>1413</v>
      </c>
      <c r="G184" s="284" t="s">
        <v>1487</v>
      </c>
      <c r="H184" s="40">
        <v>743</v>
      </c>
      <c r="I184" s="40">
        <v>-204.61</v>
      </c>
      <c r="J184" s="40">
        <v>-487.24</v>
      </c>
      <c r="K184" s="40">
        <v>51.15</v>
      </c>
      <c r="L184" s="40">
        <v>1</v>
      </c>
    </row>
    <row r="185" spans="1:13" ht="12.95" hidden="1" customHeight="1" outlineLevel="2" x14ac:dyDescent="0.25">
      <c r="B185" s="8">
        <v>1413882</v>
      </c>
      <c r="C185" t="s">
        <v>1412</v>
      </c>
      <c r="D185" s="281">
        <v>42293</v>
      </c>
      <c r="E185" s="8">
        <v>423342</v>
      </c>
      <c r="F185" s="8" t="s">
        <v>1413</v>
      </c>
      <c r="G185" s="284" t="s">
        <v>1487</v>
      </c>
      <c r="H185" s="40">
        <v>300</v>
      </c>
      <c r="I185" s="40">
        <v>-117.06</v>
      </c>
      <c r="J185" s="40">
        <v>-179.65</v>
      </c>
      <c r="K185" s="40">
        <v>3.29</v>
      </c>
      <c r="L185" s="40">
        <v>1</v>
      </c>
    </row>
    <row r="186" spans="1:13" ht="12.95" hidden="1" customHeight="1" outlineLevel="2" x14ac:dyDescent="0.25">
      <c r="B186" s="8">
        <v>1413882</v>
      </c>
      <c r="C186" t="s">
        <v>1412</v>
      </c>
      <c r="D186" s="281">
        <v>42296</v>
      </c>
      <c r="E186" s="8">
        <v>423342</v>
      </c>
      <c r="F186" s="8" t="s">
        <v>1413</v>
      </c>
      <c r="G186" s="284" t="s">
        <v>1487</v>
      </c>
      <c r="H186" s="40">
        <v>300</v>
      </c>
      <c r="I186" s="40">
        <v>-117.06</v>
      </c>
      <c r="J186" s="40">
        <v>-179.65</v>
      </c>
      <c r="K186" s="40">
        <v>3.29</v>
      </c>
      <c r="L186" s="40">
        <v>1</v>
      </c>
    </row>
    <row r="187" spans="1:13" ht="12.95" hidden="1" customHeight="1" outlineLevel="2" x14ac:dyDescent="0.25">
      <c r="B187" s="8">
        <v>1413882</v>
      </c>
      <c r="C187" t="s">
        <v>1412</v>
      </c>
      <c r="D187" s="281">
        <v>42297</v>
      </c>
      <c r="E187" s="8">
        <v>423342</v>
      </c>
      <c r="F187" s="8" t="s">
        <v>1413</v>
      </c>
      <c r="G187" s="284" t="s">
        <v>1487</v>
      </c>
      <c r="H187" s="40">
        <v>300</v>
      </c>
      <c r="I187" s="40">
        <v>-117.06</v>
      </c>
      <c r="J187" s="40">
        <v>-179.65</v>
      </c>
      <c r="K187" s="40">
        <v>3.29</v>
      </c>
      <c r="L187" s="40">
        <v>1</v>
      </c>
    </row>
    <row r="188" spans="1:13" ht="12.95" customHeight="1" outlineLevel="1" collapsed="1" x14ac:dyDescent="0.25">
      <c r="A188">
        <v>1</v>
      </c>
      <c r="C188" s="279" t="s">
        <v>1524</v>
      </c>
      <c r="D188" s="281"/>
      <c r="H188" s="40">
        <f>SUBTOTAL(9,H177:H187)</f>
        <v>7038.0300000000007</v>
      </c>
      <c r="I188" s="40">
        <f>SUBTOTAL(9,I177:I187)</f>
        <v>-1253.1599999999999</v>
      </c>
      <c r="J188" s="40">
        <f>SUBTOTAL(9,J177:J187)</f>
        <v>-2826.2900000000004</v>
      </c>
      <c r="K188" s="40">
        <f>SUBTOTAL(9,K177:K187)</f>
        <v>2958.5800000000008</v>
      </c>
      <c r="L188" s="40">
        <f>SUBTOTAL(9,L177:L187)</f>
        <v>11</v>
      </c>
      <c r="M188" s="304">
        <f>+I188/L188</f>
        <v>-113.92363636363635</v>
      </c>
    </row>
    <row r="189" spans="1:13" ht="12.95" hidden="1" customHeight="1" outlineLevel="2" x14ac:dyDescent="0.25">
      <c r="B189" s="8">
        <v>1375102</v>
      </c>
      <c r="C189" t="s">
        <v>1409</v>
      </c>
      <c r="D189" s="281">
        <v>42110</v>
      </c>
      <c r="E189" s="8">
        <v>688257</v>
      </c>
      <c r="F189" s="8" t="s">
        <v>38</v>
      </c>
      <c r="G189" s="284" t="s">
        <v>260</v>
      </c>
      <c r="H189" s="40">
        <v>366.4</v>
      </c>
      <c r="I189" s="40">
        <v>0</v>
      </c>
      <c r="J189" s="40">
        <v>-328.9</v>
      </c>
      <c r="K189" s="40">
        <v>37.5</v>
      </c>
      <c r="L189" s="40">
        <v>1</v>
      </c>
    </row>
    <row r="190" spans="1:13" ht="12.95" customHeight="1" outlineLevel="1" collapsed="1" x14ac:dyDescent="0.25">
      <c r="A190">
        <v>1</v>
      </c>
      <c r="C190" s="279" t="s">
        <v>1525</v>
      </c>
      <c r="D190" s="281"/>
      <c r="H190" s="40">
        <f>SUBTOTAL(9,H189:H189)</f>
        <v>366.4</v>
      </c>
      <c r="I190" s="40">
        <f>SUBTOTAL(9,I189:I189)</f>
        <v>0</v>
      </c>
      <c r="J190" s="40">
        <f>SUBTOTAL(9,J189:J189)</f>
        <v>-328.9</v>
      </c>
      <c r="K190" s="40">
        <f>SUBTOTAL(9,K189:K189)</f>
        <v>37.5</v>
      </c>
      <c r="L190" s="40">
        <f>SUBTOTAL(9,L189:L189)</f>
        <v>1</v>
      </c>
      <c r="M190" s="304">
        <f>+I190/L190</f>
        <v>0</v>
      </c>
    </row>
    <row r="191" spans="1:13" ht="12.95" hidden="1" customHeight="1" outlineLevel="2" x14ac:dyDescent="0.25">
      <c r="B191" s="8">
        <v>791743</v>
      </c>
      <c r="C191" t="s">
        <v>1369</v>
      </c>
      <c r="D191" s="281">
        <v>42227</v>
      </c>
      <c r="E191" s="8">
        <v>674180</v>
      </c>
      <c r="F191" s="8" t="s">
        <v>248</v>
      </c>
      <c r="G191" s="284" t="s">
        <v>283</v>
      </c>
      <c r="H191" s="40">
        <v>1219.4000000000001</v>
      </c>
      <c r="I191" s="40">
        <v>-343</v>
      </c>
      <c r="J191" s="40">
        <v>-876.4</v>
      </c>
      <c r="K191" s="40">
        <v>0</v>
      </c>
      <c r="L191" s="40">
        <v>1</v>
      </c>
    </row>
    <row r="192" spans="1:13" ht="12.95" hidden="1" customHeight="1" outlineLevel="2" x14ac:dyDescent="0.25">
      <c r="B192" s="8">
        <v>791743</v>
      </c>
      <c r="C192" t="s">
        <v>1369</v>
      </c>
      <c r="D192" s="281">
        <v>42233</v>
      </c>
      <c r="E192" s="8">
        <v>674180</v>
      </c>
      <c r="F192" s="8" t="s">
        <v>248</v>
      </c>
      <c r="G192" s="284" t="s">
        <v>283</v>
      </c>
      <c r="H192" s="40">
        <v>636.20000000000005</v>
      </c>
      <c r="I192" s="40">
        <v>-343</v>
      </c>
      <c r="J192" s="40">
        <v>-293.2</v>
      </c>
      <c r="K192" s="40">
        <v>0</v>
      </c>
      <c r="L192" s="40">
        <v>1</v>
      </c>
    </row>
    <row r="193" spans="2:12" ht="12.95" hidden="1" customHeight="1" outlineLevel="2" x14ac:dyDescent="0.25">
      <c r="B193" s="8">
        <v>791743</v>
      </c>
      <c r="C193" t="s">
        <v>1369</v>
      </c>
      <c r="D193" s="281">
        <v>42234</v>
      </c>
      <c r="E193" s="8">
        <v>674180</v>
      </c>
      <c r="F193" s="8" t="s">
        <v>248</v>
      </c>
      <c r="G193" s="284" t="s">
        <v>283</v>
      </c>
      <c r="H193" s="40">
        <v>300</v>
      </c>
      <c r="I193" s="40">
        <v>-300</v>
      </c>
      <c r="J193" s="40">
        <v>0</v>
      </c>
      <c r="K193" s="40">
        <v>0</v>
      </c>
      <c r="L193" s="40">
        <v>1</v>
      </c>
    </row>
    <row r="194" spans="2:12" ht="12.95" hidden="1" customHeight="1" outlineLevel="2" x14ac:dyDescent="0.25">
      <c r="B194" s="8">
        <v>791743</v>
      </c>
      <c r="C194" t="s">
        <v>1369</v>
      </c>
      <c r="D194" s="281">
        <v>42237</v>
      </c>
      <c r="E194" s="8">
        <v>674180</v>
      </c>
      <c r="F194" s="8" t="s">
        <v>248</v>
      </c>
      <c r="G194" s="284" t="s">
        <v>283</v>
      </c>
      <c r="H194" s="40">
        <v>300</v>
      </c>
      <c r="I194" s="40">
        <v>-300</v>
      </c>
      <c r="J194" s="40">
        <v>0</v>
      </c>
      <c r="K194" s="40">
        <v>0</v>
      </c>
      <c r="L194" s="40">
        <v>1</v>
      </c>
    </row>
    <row r="195" spans="2:12" ht="12.95" hidden="1" customHeight="1" outlineLevel="2" x14ac:dyDescent="0.25">
      <c r="B195" s="8">
        <v>791743</v>
      </c>
      <c r="C195" t="s">
        <v>1369</v>
      </c>
      <c r="D195" s="281">
        <v>42240</v>
      </c>
      <c r="E195" s="8">
        <v>674180</v>
      </c>
      <c r="F195" s="8" t="s">
        <v>248</v>
      </c>
      <c r="G195" s="284" t="s">
        <v>283</v>
      </c>
      <c r="H195" s="40">
        <v>300</v>
      </c>
      <c r="I195" s="40">
        <v>-300</v>
      </c>
      <c r="J195" s="40">
        <v>0</v>
      </c>
      <c r="K195" s="40">
        <v>0</v>
      </c>
      <c r="L195" s="40">
        <v>1</v>
      </c>
    </row>
    <row r="196" spans="2:12" ht="12.95" hidden="1" customHeight="1" outlineLevel="2" x14ac:dyDescent="0.25">
      <c r="B196" s="8">
        <v>791743</v>
      </c>
      <c r="C196" t="s">
        <v>1369</v>
      </c>
      <c r="D196" s="281">
        <v>42241</v>
      </c>
      <c r="E196" s="8">
        <v>674180</v>
      </c>
      <c r="F196" s="8" t="s">
        <v>248</v>
      </c>
      <c r="G196" s="284" t="s">
        <v>283</v>
      </c>
      <c r="H196" s="40">
        <v>392.6</v>
      </c>
      <c r="I196" s="40">
        <v>-343</v>
      </c>
      <c r="J196" s="40">
        <v>-49.6</v>
      </c>
      <c r="K196" s="40">
        <v>0</v>
      </c>
      <c r="L196" s="40">
        <v>1</v>
      </c>
    </row>
    <row r="197" spans="2:12" ht="12.95" hidden="1" customHeight="1" outlineLevel="2" x14ac:dyDescent="0.25">
      <c r="B197" s="8">
        <v>791743</v>
      </c>
      <c r="C197" t="s">
        <v>1369</v>
      </c>
      <c r="D197" s="281">
        <v>42242</v>
      </c>
      <c r="E197" s="8">
        <v>674180</v>
      </c>
      <c r="F197" s="8" t="s">
        <v>248</v>
      </c>
      <c r="G197" s="284" t="s">
        <v>283</v>
      </c>
      <c r="H197" s="40">
        <v>743</v>
      </c>
      <c r="I197" s="40">
        <v>-343</v>
      </c>
      <c r="J197" s="40">
        <v>-400</v>
      </c>
      <c r="K197" s="40">
        <v>0</v>
      </c>
      <c r="L197" s="40">
        <v>1</v>
      </c>
    </row>
    <row r="198" spans="2:12" ht="12.95" hidden="1" customHeight="1" outlineLevel="2" x14ac:dyDescent="0.25">
      <c r="B198" s="8">
        <v>791743</v>
      </c>
      <c r="C198" t="s">
        <v>1369</v>
      </c>
      <c r="D198" s="281">
        <v>42243</v>
      </c>
      <c r="E198" s="8">
        <v>674180</v>
      </c>
      <c r="F198" s="8" t="s">
        <v>248</v>
      </c>
      <c r="G198" s="284" t="s">
        <v>283</v>
      </c>
      <c r="H198" s="40">
        <v>300</v>
      </c>
      <c r="I198" s="40">
        <v>-300</v>
      </c>
      <c r="J198" s="40">
        <v>0</v>
      </c>
      <c r="K198" s="40">
        <v>0</v>
      </c>
      <c r="L198" s="40">
        <v>1</v>
      </c>
    </row>
    <row r="199" spans="2:12" ht="12.95" hidden="1" customHeight="1" outlineLevel="2" x14ac:dyDescent="0.25">
      <c r="B199" s="8">
        <v>791743</v>
      </c>
      <c r="C199" t="s">
        <v>1369</v>
      </c>
      <c r="D199" s="281">
        <v>42244</v>
      </c>
      <c r="E199" s="8">
        <v>674180</v>
      </c>
      <c r="F199" s="8" t="s">
        <v>248</v>
      </c>
      <c r="G199" s="284" t="s">
        <v>283</v>
      </c>
      <c r="H199" s="40">
        <v>300</v>
      </c>
      <c r="I199" s="40">
        <v>-300</v>
      </c>
      <c r="J199" s="40">
        <v>0</v>
      </c>
      <c r="K199" s="40">
        <v>0</v>
      </c>
      <c r="L199" s="40">
        <v>1</v>
      </c>
    </row>
    <row r="200" spans="2:12" ht="12.95" hidden="1" customHeight="1" outlineLevel="2" x14ac:dyDescent="0.25">
      <c r="B200" s="8">
        <v>791743</v>
      </c>
      <c r="C200" t="s">
        <v>1369</v>
      </c>
      <c r="D200" s="281">
        <v>42248</v>
      </c>
      <c r="E200" s="8">
        <v>674180</v>
      </c>
      <c r="F200" s="8" t="s">
        <v>248</v>
      </c>
      <c r="G200" s="284" t="s">
        <v>283</v>
      </c>
      <c r="H200" s="40">
        <v>92.6</v>
      </c>
      <c r="I200" s="40">
        <v>-92.6</v>
      </c>
      <c r="J200" s="40">
        <v>0</v>
      </c>
      <c r="K200" s="40">
        <v>0</v>
      </c>
      <c r="L200" s="40">
        <v>1</v>
      </c>
    </row>
    <row r="201" spans="2:12" ht="12.95" hidden="1" customHeight="1" outlineLevel="2" x14ac:dyDescent="0.25">
      <c r="B201" s="8">
        <v>791743</v>
      </c>
      <c r="C201" t="s">
        <v>1369</v>
      </c>
      <c r="D201" s="281">
        <v>42249</v>
      </c>
      <c r="E201" s="8">
        <v>674180</v>
      </c>
      <c r="F201" s="8" t="s">
        <v>248</v>
      </c>
      <c r="G201" s="284" t="s">
        <v>283</v>
      </c>
      <c r="H201" s="40">
        <v>443</v>
      </c>
      <c r="I201" s="40">
        <v>-343</v>
      </c>
      <c r="J201" s="40">
        <v>-100</v>
      </c>
      <c r="K201" s="40">
        <v>0</v>
      </c>
      <c r="L201" s="40">
        <v>1</v>
      </c>
    </row>
    <row r="202" spans="2:12" ht="12.95" hidden="1" customHeight="1" outlineLevel="2" x14ac:dyDescent="0.25">
      <c r="B202" s="8">
        <v>791743</v>
      </c>
      <c r="C202" t="s">
        <v>1369</v>
      </c>
      <c r="D202" s="281">
        <v>42256</v>
      </c>
      <c r="E202" s="8">
        <v>674180</v>
      </c>
      <c r="F202" s="8" t="s">
        <v>248</v>
      </c>
      <c r="G202" s="284" t="s">
        <v>283</v>
      </c>
      <c r="H202" s="40">
        <v>835.6</v>
      </c>
      <c r="I202" s="40">
        <v>-343</v>
      </c>
      <c r="J202" s="40">
        <v>-492.6</v>
      </c>
      <c r="K202" s="40">
        <v>0</v>
      </c>
      <c r="L202" s="40">
        <v>1</v>
      </c>
    </row>
    <row r="203" spans="2:12" ht="12.95" hidden="1" customHeight="1" outlineLevel="2" x14ac:dyDescent="0.25">
      <c r="B203" s="8">
        <v>791743</v>
      </c>
      <c r="C203" t="s">
        <v>1369</v>
      </c>
      <c r="D203" s="281">
        <v>42258</v>
      </c>
      <c r="E203" s="8">
        <v>674180</v>
      </c>
      <c r="F203" s="8" t="s">
        <v>248</v>
      </c>
      <c r="G203" s="284" t="s">
        <v>283</v>
      </c>
      <c r="H203" s="40">
        <v>1306</v>
      </c>
      <c r="I203" s="40">
        <v>-343</v>
      </c>
      <c r="J203" s="40">
        <v>-963</v>
      </c>
      <c r="K203" s="40">
        <v>0</v>
      </c>
      <c r="L203" s="40">
        <v>1</v>
      </c>
    </row>
    <row r="204" spans="2:12" ht="12.95" hidden="1" customHeight="1" outlineLevel="2" x14ac:dyDescent="0.25">
      <c r="B204" s="8">
        <v>791743</v>
      </c>
      <c r="C204" t="s">
        <v>1369</v>
      </c>
      <c r="D204" s="281">
        <v>42263</v>
      </c>
      <c r="E204" s="8">
        <v>674180</v>
      </c>
      <c r="F204" s="8" t="s">
        <v>248</v>
      </c>
      <c r="G204" s="284" t="s">
        <v>283</v>
      </c>
      <c r="H204" s="40">
        <v>92.6</v>
      </c>
      <c r="I204" s="40">
        <v>-92.6</v>
      </c>
      <c r="J204" s="40">
        <v>0</v>
      </c>
      <c r="K204" s="40">
        <v>0</v>
      </c>
      <c r="L204" s="40">
        <v>1</v>
      </c>
    </row>
    <row r="205" spans="2:12" ht="12.95" hidden="1" customHeight="1" outlineLevel="2" x14ac:dyDescent="0.25">
      <c r="B205" s="8">
        <v>791743</v>
      </c>
      <c r="C205" t="s">
        <v>1369</v>
      </c>
      <c r="D205" s="281">
        <v>42268</v>
      </c>
      <c r="E205" s="8">
        <v>674180</v>
      </c>
      <c r="F205" s="8" t="s">
        <v>248</v>
      </c>
      <c r="G205" s="284" t="s">
        <v>283</v>
      </c>
      <c r="H205" s="40">
        <v>300</v>
      </c>
      <c r="I205" s="40">
        <v>-300</v>
      </c>
      <c r="J205" s="40">
        <v>0</v>
      </c>
      <c r="K205" s="40">
        <v>0</v>
      </c>
      <c r="L205" s="40">
        <v>1</v>
      </c>
    </row>
    <row r="206" spans="2:12" ht="12.95" hidden="1" customHeight="1" outlineLevel="2" x14ac:dyDescent="0.25">
      <c r="B206" s="8">
        <v>791743</v>
      </c>
      <c r="C206" t="s">
        <v>1369</v>
      </c>
      <c r="D206" s="281">
        <v>42269</v>
      </c>
      <c r="E206" s="8">
        <v>674180</v>
      </c>
      <c r="F206" s="8" t="s">
        <v>248</v>
      </c>
      <c r="G206" s="284" t="s">
        <v>283</v>
      </c>
      <c r="H206" s="40">
        <v>443</v>
      </c>
      <c r="I206" s="40">
        <v>-343</v>
      </c>
      <c r="J206" s="40">
        <v>-100</v>
      </c>
      <c r="K206" s="40">
        <v>0</v>
      </c>
      <c r="L206" s="40">
        <v>1</v>
      </c>
    </row>
    <row r="207" spans="2:12" ht="12.95" hidden="1" customHeight="1" outlineLevel="2" x14ac:dyDescent="0.25">
      <c r="B207" s="8">
        <v>791743</v>
      </c>
      <c r="C207" t="s">
        <v>1369</v>
      </c>
      <c r="D207" s="281">
        <v>42272</v>
      </c>
      <c r="E207" s="8">
        <v>674180</v>
      </c>
      <c r="F207" s="8" t="s">
        <v>248</v>
      </c>
      <c r="G207" s="284" t="s">
        <v>283</v>
      </c>
      <c r="H207" s="40">
        <v>636.20000000000005</v>
      </c>
      <c r="I207" s="40">
        <v>-343</v>
      </c>
      <c r="J207" s="40">
        <v>-293.2</v>
      </c>
      <c r="K207" s="40">
        <v>0</v>
      </c>
      <c r="L207" s="40">
        <v>1</v>
      </c>
    </row>
    <row r="208" spans="2:12" ht="12.95" hidden="1" customHeight="1" outlineLevel="2" x14ac:dyDescent="0.25">
      <c r="B208" s="8">
        <v>791743</v>
      </c>
      <c r="C208" t="s">
        <v>1369</v>
      </c>
      <c r="D208" s="281">
        <v>42279</v>
      </c>
      <c r="E208" s="8">
        <v>674180</v>
      </c>
      <c r="F208" s="8" t="s">
        <v>248</v>
      </c>
      <c r="G208" s="284" t="s">
        <v>283</v>
      </c>
      <c r="H208" s="40">
        <v>443</v>
      </c>
      <c r="I208" s="40">
        <v>-343</v>
      </c>
      <c r="J208" s="40">
        <v>-100</v>
      </c>
      <c r="K208" s="40">
        <v>0</v>
      </c>
      <c r="L208" s="40">
        <v>1</v>
      </c>
    </row>
    <row r="209" spans="1:13" ht="12.95" hidden="1" customHeight="1" outlineLevel="2" x14ac:dyDescent="0.25">
      <c r="B209" s="8">
        <v>791743</v>
      </c>
      <c r="C209" t="s">
        <v>1369</v>
      </c>
      <c r="D209" s="281">
        <v>42297</v>
      </c>
      <c r="E209" s="8">
        <v>674180</v>
      </c>
      <c r="F209" s="8" t="s">
        <v>248</v>
      </c>
      <c r="G209" s="284" t="s">
        <v>283</v>
      </c>
      <c r="H209" s="40">
        <v>300</v>
      </c>
      <c r="I209" s="40">
        <v>-300</v>
      </c>
      <c r="J209" s="40">
        <v>0</v>
      </c>
      <c r="K209" s="40">
        <v>0</v>
      </c>
      <c r="L209" s="40">
        <v>1</v>
      </c>
    </row>
    <row r="210" spans="1:13" ht="12.95" hidden="1" customHeight="1" outlineLevel="2" x14ac:dyDescent="0.25">
      <c r="B210" s="8">
        <v>791743</v>
      </c>
      <c r="C210" t="s">
        <v>1369</v>
      </c>
      <c r="D210" s="281">
        <v>42298</v>
      </c>
      <c r="E210" s="8">
        <v>674180</v>
      </c>
      <c r="F210" s="8" t="s">
        <v>248</v>
      </c>
      <c r="G210" s="284" t="s">
        <v>283</v>
      </c>
      <c r="H210" s="40">
        <v>443</v>
      </c>
      <c r="I210" s="40">
        <v>-343</v>
      </c>
      <c r="J210" s="40">
        <v>-100</v>
      </c>
      <c r="K210" s="40">
        <v>0</v>
      </c>
      <c r="L210" s="40">
        <v>1</v>
      </c>
    </row>
    <row r="211" spans="1:13" ht="12.95" hidden="1" customHeight="1" outlineLevel="2" x14ac:dyDescent="0.25">
      <c r="B211" s="8">
        <v>791743</v>
      </c>
      <c r="C211" t="s">
        <v>1369</v>
      </c>
      <c r="D211" s="281">
        <v>42299</v>
      </c>
      <c r="E211" s="8">
        <v>674180</v>
      </c>
      <c r="F211" s="8" t="s">
        <v>248</v>
      </c>
      <c r="G211" s="284" t="s">
        <v>283</v>
      </c>
      <c r="H211" s="40">
        <v>300</v>
      </c>
      <c r="I211" s="40">
        <v>-300</v>
      </c>
      <c r="J211" s="40">
        <v>0</v>
      </c>
      <c r="K211" s="40">
        <v>0</v>
      </c>
      <c r="L211" s="40">
        <v>1</v>
      </c>
    </row>
    <row r="212" spans="1:13" ht="12.95" customHeight="1" outlineLevel="1" collapsed="1" x14ac:dyDescent="0.25">
      <c r="A212">
        <v>1</v>
      </c>
      <c r="C212" s="279" t="s">
        <v>1526</v>
      </c>
      <c r="D212" s="281"/>
      <c r="H212" s="40">
        <f>SUBTOTAL(9,H191:H211)</f>
        <v>10126.200000000003</v>
      </c>
      <c r="I212" s="40">
        <f>SUBTOTAL(9,I191:I211)</f>
        <v>-6358.2</v>
      </c>
      <c r="J212" s="40">
        <f>SUBTOTAL(9,J191:J211)</f>
        <v>-3767.9999999999995</v>
      </c>
      <c r="K212" s="40">
        <f>SUBTOTAL(9,K191:K211)</f>
        <v>0</v>
      </c>
      <c r="L212" s="40">
        <f>SUBTOTAL(9,L191:L211)</f>
        <v>21</v>
      </c>
      <c r="M212" s="304">
        <f>+I212/L212</f>
        <v>-302.77142857142854</v>
      </c>
    </row>
    <row r="213" spans="1:13" ht="12.95" hidden="1" customHeight="1" outlineLevel="2" x14ac:dyDescent="0.25">
      <c r="B213" s="8">
        <v>1698990</v>
      </c>
      <c r="C213" t="s">
        <v>1450</v>
      </c>
      <c r="D213" s="281">
        <v>42016</v>
      </c>
      <c r="E213" s="8">
        <v>941861</v>
      </c>
      <c r="F213" s="8" t="s">
        <v>123</v>
      </c>
      <c r="G213" s="284" t="s">
        <v>264</v>
      </c>
      <c r="H213" s="40">
        <v>1629.03</v>
      </c>
      <c r="I213" s="40">
        <v>-750.27</v>
      </c>
      <c r="J213" s="40">
        <v>-875.76</v>
      </c>
      <c r="K213" s="40">
        <v>3</v>
      </c>
      <c r="L213" s="40">
        <v>1</v>
      </c>
    </row>
    <row r="214" spans="1:13" ht="12.95" hidden="1" customHeight="1" outlineLevel="2" x14ac:dyDescent="0.25">
      <c r="B214" s="8">
        <v>1698990</v>
      </c>
      <c r="C214" t="s">
        <v>1450</v>
      </c>
      <c r="D214" s="281">
        <v>42017</v>
      </c>
      <c r="E214" s="8">
        <v>941861</v>
      </c>
      <c r="F214" s="8" t="s">
        <v>123</v>
      </c>
      <c r="G214" s="284" t="s">
        <v>264</v>
      </c>
      <c r="H214" s="40">
        <v>2952.4</v>
      </c>
      <c r="I214" s="40">
        <v>-179.16</v>
      </c>
      <c r="J214" s="40">
        <v>-2770.24</v>
      </c>
      <c r="K214" s="40">
        <v>3</v>
      </c>
      <c r="L214" s="40">
        <v>1</v>
      </c>
    </row>
    <row r="215" spans="1:13" ht="12.95" hidden="1" customHeight="1" outlineLevel="2" x14ac:dyDescent="0.25">
      <c r="B215" s="8">
        <v>1698990</v>
      </c>
      <c r="C215" t="s">
        <v>1450</v>
      </c>
      <c r="D215" s="281">
        <v>42018</v>
      </c>
      <c r="E215" s="8">
        <v>941861</v>
      </c>
      <c r="F215" s="8" t="s">
        <v>123</v>
      </c>
      <c r="G215" s="284" t="s">
        <v>264</v>
      </c>
      <c r="H215" s="40">
        <v>2509.4</v>
      </c>
      <c r="I215" s="40">
        <v>-359.9</v>
      </c>
      <c r="J215" s="40">
        <v>-2146.5</v>
      </c>
      <c r="K215" s="40">
        <v>3</v>
      </c>
      <c r="L215" s="40">
        <v>1</v>
      </c>
    </row>
    <row r="216" spans="1:13" ht="12.95" hidden="1" customHeight="1" outlineLevel="2" x14ac:dyDescent="0.25">
      <c r="B216" s="8">
        <v>1698990</v>
      </c>
      <c r="C216" t="s">
        <v>1450</v>
      </c>
      <c r="D216" s="281">
        <v>42019</v>
      </c>
      <c r="E216" s="8">
        <v>941861</v>
      </c>
      <c r="F216" s="8" t="s">
        <v>123</v>
      </c>
      <c r="G216" s="284" t="s">
        <v>264</v>
      </c>
      <c r="H216" s="40">
        <v>2509.4</v>
      </c>
      <c r="I216" s="40">
        <v>0</v>
      </c>
      <c r="J216" s="40">
        <v>0</v>
      </c>
      <c r="K216" s="40">
        <v>2509.4</v>
      </c>
      <c r="L216" s="40">
        <v>1</v>
      </c>
    </row>
    <row r="217" spans="1:13" ht="12.95" hidden="1" customHeight="1" outlineLevel="2" x14ac:dyDescent="0.25">
      <c r="B217" s="8">
        <v>1698990</v>
      </c>
      <c r="C217" t="s">
        <v>1450</v>
      </c>
      <c r="D217" s="281">
        <v>42020</v>
      </c>
      <c r="E217" s="8">
        <v>941861</v>
      </c>
      <c r="F217" s="8" t="s">
        <v>123</v>
      </c>
      <c r="G217" s="284" t="s">
        <v>264</v>
      </c>
      <c r="H217" s="40">
        <v>2509.4</v>
      </c>
      <c r="I217" s="40">
        <v>-359.9</v>
      </c>
      <c r="J217" s="40">
        <v>-2146.5</v>
      </c>
      <c r="K217" s="40">
        <v>3</v>
      </c>
      <c r="L217" s="40">
        <v>1</v>
      </c>
    </row>
    <row r="218" spans="1:13" ht="12.95" hidden="1" customHeight="1" outlineLevel="2" x14ac:dyDescent="0.25">
      <c r="B218" s="8">
        <v>1698990</v>
      </c>
      <c r="C218" t="s">
        <v>1450</v>
      </c>
      <c r="D218" s="281">
        <v>42024</v>
      </c>
      <c r="E218" s="8">
        <v>941861</v>
      </c>
      <c r="F218" s="8" t="s">
        <v>123</v>
      </c>
      <c r="G218" s="284" t="s">
        <v>264</v>
      </c>
      <c r="H218" s="40">
        <v>2602</v>
      </c>
      <c r="I218" s="40">
        <v>-359.9</v>
      </c>
      <c r="J218" s="40">
        <v>-2239.1</v>
      </c>
      <c r="K218" s="40">
        <v>3</v>
      </c>
      <c r="L218" s="40">
        <v>1</v>
      </c>
    </row>
    <row r="219" spans="1:13" ht="12.95" hidden="1" customHeight="1" outlineLevel="2" x14ac:dyDescent="0.25">
      <c r="B219" s="8">
        <v>1698990</v>
      </c>
      <c r="C219" t="s">
        <v>1450</v>
      </c>
      <c r="D219" s="281">
        <v>42025</v>
      </c>
      <c r="E219" s="8">
        <v>941861</v>
      </c>
      <c r="F219" s="8" t="s">
        <v>123</v>
      </c>
      <c r="G219" s="284" t="s">
        <v>264</v>
      </c>
      <c r="H219" s="40">
        <v>2952.4</v>
      </c>
      <c r="I219" s="40">
        <v>-179.16</v>
      </c>
      <c r="J219" s="40">
        <v>-2770.24</v>
      </c>
      <c r="K219" s="40">
        <v>3</v>
      </c>
      <c r="L219" s="40">
        <v>1</v>
      </c>
    </row>
    <row r="220" spans="1:13" ht="12.95" hidden="1" customHeight="1" outlineLevel="2" x14ac:dyDescent="0.25">
      <c r="B220" s="8">
        <v>1698990</v>
      </c>
      <c r="C220" t="s">
        <v>1450</v>
      </c>
      <c r="D220" s="281">
        <v>42026</v>
      </c>
      <c r="E220" s="8">
        <v>941861</v>
      </c>
      <c r="F220" s="8" t="s">
        <v>123</v>
      </c>
      <c r="G220" s="284" t="s">
        <v>264</v>
      </c>
      <c r="H220" s="40">
        <v>2509.4</v>
      </c>
      <c r="I220" s="40">
        <v>-359.9</v>
      </c>
      <c r="J220" s="40">
        <v>-2146.5</v>
      </c>
      <c r="K220" s="40">
        <v>3</v>
      </c>
      <c r="L220" s="40">
        <v>1</v>
      </c>
    </row>
    <row r="221" spans="1:13" ht="12.95" hidden="1" customHeight="1" outlineLevel="2" x14ac:dyDescent="0.25">
      <c r="B221" s="8">
        <v>1698990</v>
      </c>
      <c r="C221" t="s">
        <v>1450</v>
      </c>
      <c r="D221" s="281">
        <v>42027</v>
      </c>
      <c r="E221" s="8">
        <v>941861</v>
      </c>
      <c r="F221" s="8" t="s">
        <v>123</v>
      </c>
      <c r="G221" s="284" t="s">
        <v>264</v>
      </c>
      <c r="H221" s="40">
        <v>2509.4</v>
      </c>
      <c r="I221" s="40">
        <v>-359.9</v>
      </c>
      <c r="J221" s="40">
        <v>-2146.5</v>
      </c>
      <c r="K221" s="40">
        <v>3</v>
      </c>
      <c r="L221" s="40">
        <v>1</v>
      </c>
    </row>
    <row r="222" spans="1:13" ht="12.95" hidden="1" customHeight="1" outlineLevel="2" x14ac:dyDescent="0.25">
      <c r="B222" s="8">
        <v>1698990</v>
      </c>
      <c r="C222" t="s">
        <v>1450</v>
      </c>
      <c r="D222" s="281">
        <v>42030</v>
      </c>
      <c r="E222" s="8">
        <v>941861</v>
      </c>
      <c r="F222" s="8" t="s">
        <v>123</v>
      </c>
      <c r="G222" s="284" t="s">
        <v>264</v>
      </c>
      <c r="H222" s="40">
        <v>2509.4</v>
      </c>
      <c r="I222" s="40">
        <v>-359.9</v>
      </c>
      <c r="J222" s="40">
        <v>-2146.5</v>
      </c>
      <c r="K222" s="40">
        <v>3</v>
      </c>
      <c r="L222" s="40">
        <v>1</v>
      </c>
    </row>
    <row r="223" spans="1:13" ht="12.95" hidden="1" customHeight="1" outlineLevel="2" x14ac:dyDescent="0.25">
      <c r="B223" s="8">
        <v>1698990</v>
      </c>
      <c r="C223" t="s">
        <v>1450</v>
      </c>
      <c r="D223" s="281">
        <v>42032</v>
      </c>
      <c r="E223" s="8">
        <v>941861</v>
      </c>
      <c r="F223" s="8" t="s">
        <v>123</v>
      </c>
      <c r="G223" s="284" t="s">
        <v>264</v>
      </c>
      <c r="H223" s="40">
        <v>2952.4</v>
      </c>
      <c r="I223" s="40">
        <v>-179.16</v>
      </c>
      <c r="J223" s="40">
        <v>-2770.24</v>
      </c>
      <c r="K223" s="40">
        <v>3</v>
      </c>
      <c r="L223" s="40">
        <v>1</v>
      </c>
    </row>
    <row r="224" spans="1:13" ht="12.95" hidden="1" customHeight="1" outlineLevel="2" x14ac:dyDescent="0.25">
      <c r="B224" s="8">
        <v>1698990</v>
      </c>
      <c r="C224" t="s">
        <v>1450</v>
      </c>
      <c r="D224" s="281">
        <v>42033</v>
      </c>
      <c r="E224" s="8">
        <v>941861</v>
      </c>
      <c r="F224" s="8" t="s">
        <v>123</v>
      </c>
      <c r="G224" s="284" t="s">
        <v>264</v>
      </c>
      <c r="H224" s="40">
        <v>2602</v>
      </c>
      <c r="I224" s="40">
        <v>-359.9</v>
      </c>
      <c r="J224" s="40">
        <v>-2239.1</v>
      </c>
      <c r="K224" s="40">
        <v>3</v>
      </c>
      <c r="L224" s="40">
        <v>1</v>
      </c>
    </row>
    <row r="225" spans="2:12" ht="12.95" hidden="1" customHeight="1" outlineLevel="2" x14ac:dyDescent="0.25">
      <c r="B225" s="8">
        <v>1698990</v>
      </c>
      <c r="C225" t="s">
        <v>1450</v>
      </c>
      <c r="D225" s="281">
        <v>42037</v>
      </c>
      <c r="E225" s="8">
        <v>941861</v>
      </c>
      <c r="F225" s="8" t="s">
        <v>123</v>
      </c>
      <c r="G225" s="284" t="s">
        <v>264</v>
      </c>
      <c r="H225" s="40">
        <v>2509.4</v>
      </c>
      <c r="I225" s="40">
        <v>-359.9</v>
      </c>
      <c r="J225" s="40">
        <v>-2146.5</v>
      </c>
      <c r="K225" s="40">
        <v>3</v>
      </c>
      <c r="L225" s="40">
        <v>1</v>
      </c>
    </row>
    <row r="226" spans="2:12" ht="12.95" hidden="1" customHeight="1" outlineLevel="2" x14ac:dyDescent="0.25">
      <c r="B226" s="8">
        <v>1698990</v>
      </c>
      <c r="C226" t="s">
        <v>1450</v>
      </c>
      <c r="D226" s="281">
        <v>42038</v>
      </c>
      <c r="E226" s="8">
        <v>941861</v>
      </c>
      <c r="F226" s="8" t="s">
        <v>123</v>
      </c>
      <c r="G226" s="284" t="s">
        <v>264</v>
      </c>
      <c r="H226" s="40">
        <v>2602</v>
      </c>
      <c r="I226" s="40">
        <v>-359.9</v>
      </c>
      <c r="J226" s="40">
        <v>-2239.1</v>
      </c>
      <c r="K226" s="40">
        <v>3</v>
      </c>
      <c r="L226" s="40">
        <v>1</v>
      </c>
    </row>
    <row r="227" spans="2:12" ht="12.95" hidden="1" customHeight="1" outlineLevel="2" x14ac:dyDescent="0.25">
      <c r="B227" s="8">
        <v>1698990</v>
      </c>
      <c r="C227" t="s">
        <v>1450</v>
      </c>
      <c r="D227" s="281">
        <v>42039</v>
      </c>
      <c r="E227" s="8">
        <v>941861</v>
      </c>
      <c r="F227" s="8" t="s">
        <v>123</v>
      </c>
      <c r="G227" s="284" t="s">
        <v>264</v>
      </c>
      <c r="H227" s="40">
        <v>2952.4</v>
      </c>
      <c r="I227" s="40">
        <v>-179.16</v>
      </c>
      <c r="J227" s="40">
        <v>-2770.24</v>
      </c>
      <c r="K227" s="40">
        <v>3</v>
      </c>
      <c r="L227" s="40">
        <v>1</v>
      </c>
    </row>
    <row r="228" spans="2:12" ht="12.95" hidden="1" customHeight="1" outlineLevel="2" x14ac:dyDescent="0.25">
      <c r="B228" s="8">
        <v>1698990</v>
      </c>
      <c r="C228" t="s">
        <v>1450</v>
      </c>
      <c r="D228" s="281">
        <v>42040</v>
      </c>
      <c r="E228" s="8">
        <v>941861</v>
      </c>
      <c r="F228" s="8" t="s">
        <v>123</v>
      </c>
      <c r="G228" s="284" t="s">
        <v>264</v>
      </c>
      <c r="H228" s="40">
        <v>5111.3999999999996</v>
      </c>
      <c r="I228" s="40">
        <v>-359.9</v>
      </c>
      <c r="J228" s="40">
        <v>-4748.5</v>
      </c>
      <c r="K228" s="40">
        <v>3</v>
      </c>
      <c r="L228" s="40">
        <v>1</v>
      </c>
    </row>
    <row r="229" spans="2:12" ht="12.95" hidden="1" customHeight="1" outlineLevel="2" x14ac:dyDescent="0.25">
      <c r="B229" s="8">
        <v>1698990</v>
      </c>
      <c r="C229" t="s">
        <v>1450</v>
      </c>
      <c r="D229" s="281">
        <v>42041</v>
      </c>
      <c r="E229" s="8">
        <v>941861</v>
      </c>
      <c r="F229" s="8" t="s">
        <v>123</v>
      </c>
      <c r="G229" s="284" t="s">
        <v>264</v>
      </c>
      <c r="H229" s="40">
        <v>2509.4</v>
      </c>
      <c r="I229" s="40">
        <v>-359.9</v>
      </c>
      <c r="J229" s="40">
        <v>-2146.5</v>
      </c>
      <c r="K229" s="40">
        <v>3</v>
      </c>
      <c r="L229" s="40">
        <v>1</v>
      </c>
    </row>
    <row r="230" spans="2:12" ht="12.95" hidden="1" customHeight="1" outlineLevel="2" x14ac:dyDescent="0.25">
      <c r="B230" s="8">
        <v>1698990</v>
      </c>
      <c r="C230" t="s">
        <v>1450</v>
      </c>
      <c r="D230" s="281">
        <v>42044</v>
      </c>
      <c r="E230" s="8">
        <v>941861</v>
      </c>
      <c r="F230" s="8" t="s">
        <v>123</v>
      </c>
      <c r="G230" s="284" t="s">
        <v>264</v>
      </c>
      <c r="H230" s="40">
        <v>2509.4</v>
      </c>
      <c r="I230" s="40">
        <v>-359.9</v>
      </c>
      <c r="J230" s="40">
        <v>-2146.5</v>
      </c>
      <c r="K230" s="40">
        <v>3</v>
      </c>
      <c r="L230" s="40">
        <v>1</v>
      </c>
    </row>
    <row r="231" spans="2:12" ht="12.95" hidden="1" customHeight="1" outlineLevel="2" x14ac:dyDescent="0.25">
      <c r="B231" s="8">
        <v>1698990</v>
      </c>
      <c r="C231" t="s">
        <v>1450</v>
      </c>
      <c r="D231" s="281">
        <v>42045</v>
      </c>
      <c r="E231" s="8">
        <v>941861</v>
      </c>
      <c r="F231" s="8" t="s">
        <v>123</v>
      </c>
      <c r="G231" s="284" t="s">
        <v>264</v>
      </c>
      <c r="H231" s="40">
        <v>3045</v>
      </c>
      <c r="I231" s="40">
        <v>-528.38</v>
      </c>
      <c r="J231" s="40">
        <v>-2513.62</v>
      </c>
      <c r="K231" s="40">
        <v>3</v>
      </c>
      <c r="L231" s="40">
        <v>1</v>
      </c>
    </row>
    <row r="232" spans="2:12" ht="12.95" hidden="1" customHeight="1" outlineLevel="2" x14ac:dyDescent="0.25">
      <c r="B232" s="8">
        <v>1698990</v>
      </c>
      <c r="C232" t="s">
        <v>1450</v>
      </c>
      <c r="D232" s="281">
        <v>42046</v>
      </c>
      <c r="E232" s="8">
        <v>941861</v>
      </c>
      <c r="F232" s="8" t="s">
        <v>123</v>
      </c>
      <c r="G232" s="284" t="s">
        <v>264</v>
      </c>
      <c r="H232" s="40">
        <v>2509.4</v>
      </c>
      <c r="I232" s="40">
        <v>-359.9</v>
      </c>
      <c r="J232" s="40">
        <v>-2146.5</v>
      </c>
      <c r="K232" s="40">
        <v>3</v>
      </c>
      <c r="L232" s="40">
        <v>1</v>
      </c>
    </row>
    <row r="233" spans="2:12" ht="12.95" hidden="1" customHeight="1" outlineLevel="2" x14ac:dyDescent="0.25">
      <c r="B233" s="8">
        <v>1698990</v>
      </c>
      <c r="C233" t="s">
        <v>1450</v>
      </c>
      <c r="D233" s="281">
        <v>42047</v>
      </c>
      <c r="E233" s="8">
        <v>941861</v>
      </c>
      <c r="F233" s="8" t="s">
        <v>123</v>
      </c>
      <c r="G233" s="284" t="s">
        <v>264</v>
      </c>
      <c r="H233" s="40">
        <v>2509.4</v>
      </c>
      <c r="I233" s="40">
        <v>-359.9</v>
      </c>
      <c r="J233" s="40">
        <v>-2146.5</v>
      </c>
      <c r="K233" s="40">
        <v>3</v>
      </c>
      <c r="L233" s="40">
        <v>1</v>
      </c>
    </row>
    <row r="234" spans="2:12" ht="12.95" hidden="1" customHeight="1" outlineLevel="2" x14ac:dyDescent="0.25">
      <c r="B234" s="8">
        <v>1698990</v>
      </c>
      <c r="C234" t="s">
        <v>1450</v>
      </c>
      <c r="D234" s="281">
        <v>42048</v>
      </c>
      <c r="E234" s="8">
        <v>941861</v>
      </c>
      <c r="F234" s="8" t="s">
        <v>123</v>
      </c>
      <c r="G234" s="284" t="s">
        <v>264</v>
      </c>
      <c r="H234" s="40">
        <v>2602</v>
      </c>
      <c r="I234" s="40">
        <v>0</v>
      </c>
      <c r="J234" s="40">
        <v>-2599</v>
      </c>
      <c r="K234" s="40">
        <v>3</v>
      </c>
      <c r="L234" s="40">
        <v>1</v>
      </c>
    </row>
    <row r="235" spans="2:12" ht="12.95" hidden="1" customHeight="1" outlineLevel="2" x14ac:dyDescent="0.25">
      <c r="B235" s="8">
        <v>1698990</v>
      </c>
      <c r="C235" t="s">
        <v>1450</v>
      </c>
      <c r="D235" s="281">
        <v>42052</v>
      </c>
      <c r="E235" s="8">
        <v>941861</v>
      </c>
      <c r="F235" s="8" t="s">
        <v>123</v>
      </c>
      <c r="G235" s="284" t="s">
        <v>264</v>
      </c>
      <c r="H235" s="40">
        <v>2952.4</v>
      </c>
      <c r="I235" s="40">
        <v>-179.16</v>
      </c>
      <c r="J235" s="40">
        <v>-2770.24</v>
      </c>
      <c r="K235" s="40">
        <v>3</v>
      </c>
      <c r="L235" s="40">
        <v>1</v>
      </c>
    </row>
    <row r="236" spans="2:12" ht="12.95" hidden="1" customHeight="1" outlineLevel="2" x14ac:dyDescent="0.25">
      <c r="B236" s="8">
        <v>1698990</v>
      </c>
      <c r="C236" t="s">
        <v>1450</v>
      </c>
      <c r="D236" s="281">
        <v>42053</v>
      </c>
      <c r="E236" s="8">
        <v>941861</v>
      </c>
      <c r="F236" s="8" t="s">
        <v>123</v>
      </c>
      <c r="G236" s="284" t="s">
        <v>264</v>
      </c>
      <c r="H236" s="40">
        <v>2602</v>
      </c>
      <c r="I236" s="40">
        <v>-359.9</v>
      </c>
      <c r="J236" s="40">
        <v>-2239.1</v>
      </c>
      <c r="K236" s="40">
        <v>3</v>
      </c>
      <c r="L236" s="40">
        <v>1</v>
      </c>
    </row>
    <row r="237" spans="2:12" ht="12.95" hidden="1" customHeight="1" outlineLevel="2" x14ac:dyDescent="0.25">
      <c r="B237" s="8">
        <v>1698990</v>
      </c>
      <c r="C237" t="s">
        <v>1450</v>
      </c>
      <c r="D237" s="281">
        <v>42054</v>
      </c>
      <c r="E237" s="8">
        <v>941861</v>
      </c>
      <c r="F237" s="8" t="s">
        <v>123</v>
      </c>
      <c r="G237" s="284" t="s">
        <v>264</v>
      </c>
      <c r="H237" s="40">
        <v>2509.4</v>
      </c>
      <c r="I237" s="40">
        <v>-359.9</v>
      </c>
      <c r="J237" s="40">
        <v>-2146.5</v>
      </c>
      <c r="K237" s="40">
        <v>3</v>
      </c>
      <c r="L237" s="40">
        <v>1</v>
      </c>
    </row>
    <row r="238" spans="2:12" ht="12.95" hidden="1" customHeight="1" outlineLevel="2" x14ac:dyDescent="0.25">
      <c r="B238" s="8">
        <v>1698990</v>
      </c>
      <c r="C238" t="s">
        <v>1450</v>
      </c>
      <c r="D238" s="281">
        <v>42055</v>
      </c>
      <c r="E238" s="8">
        <v>941861</v>
      </c>
      <c r="F238" s="8" t="s">
        <v>123</v>
      </c>
      <c r="G238" s="284" t="s">
        <v>264</v>
      </c>
      <c r="H238" s="40">
        <v>2509.4</v>
      </c>
      <c r="I238" s="40">
        <v>-359.9</v>
      </c>
      <c r="J238" s="40">
        <v>-2146.5</v>
      </c>
      <c r="K238" s="40">
        <v>3</v>
      </c>
      <c r="L238" s="40">
        <v>1</v>
      </c>
    </row>
    <row r="239" spans="2:12" ht="12.95" hidden="1" customHeight="1" outlineLevel="2" x14ac:dyDescent="0.25">
      <c r="B239" s="8">
        <v>1698990</v>
      </c>
      <c r="C239" t="s">
        <v>1450</v>
      </c>
      <c r="D239" s="281">
        <v>42058</v>
      </c>
      <c r="E239" s="8">
        <v>941861</v>
      </c>
      <c r="F239" s="8" t="s">
        <v>123</v>
      </c>
      <c r="G239" s="284" t="s">
        <v>264</v>
      </c>
      <c r="H239" s="40">
        <v>792.4</v>
      </c>
      <c r="I239" s="40">
        <v>-179.16</v>
      </c>
      <c r="J239" s="40">
        <v>-610.24</v>
      </c>
      <c r="K239" s="40">
        <v>3</v>
      </c>
      <c r="L239" s="40">
        <v>1</v>
      </c>
    </row>
    <row r="240" spans="2:12" ht="12.95" hidden="1" customHeight="1" outlineLevel="2" x14ac:dyDescent="0.25">
      <c r="B240" s="8">
        <v>1698990</v>
      </c>
      <c r="C240" t="s">
        <v>1450</v>
      </c>
      <c r="D240" s="281">
        <v>42059</v>
      </c>
      <c r="E240" s="8">
        <v>941861</v>
      </c>
      <c r="F240" s="8" t="s">
        <v>123</v>
      </c>
      <c r="G240" s="284" t="s">
        <v>264</v>
      </c>
      <c r="H240" s="40">
        <v>349.4</v>
      </c>
      <c r="I240" s="40">
        <v>0</v>
      </c>
      <c r="J240" s="40">
        <v>13.5</v>
      </c>
      <c r="K240" s="40">
        <v>362.9</v>
      </c>
      <c r="L240" s="40">
        <v>1</v>
      </c>
    </row>
    <row r="241" spans="1:13" ht="12.95" hidden="1" customHeight="1" outlineLevel="2" x14ac:dyDescent="0.25">
      <c r="B241" s="8">
        <v>1698990</v>
      </c>
      <c r="C241" t="s">
        <v>1450</v>
      </c>
      <c r="D241" s="281">
        <v>42060</v>
      </c>
      <c r="E241" s="8">
        <v>941861</v>
      </c>
      <c r="F241" s="8" t="s">
        <v>123</v>
      </c>
      <c r="G241" s="284" t="s">
        <v>264</v>
      </c>
      <c r="H241" s="40">
        <v>349.4</v>
      </c>
      <c r="I241" s="40">
        <v>0</v>
      </c>
      <c r="J241" s="40">
        <v>13.5</v>
      </c>
      <c r="K241" s="40">
        <v>362.9</v>
      </c>
      <c r="L241" s="40">
        <v>1</v>
      </c>
    </row>
    <row r="242" spans="1:13" ht="12.95" hidden="1" customHeight="1" outlineLevel="2" x14ac:dyDescent="0.25">
      <c r="B242" s="8">
        <v>1698990</v>
      </c>
      <c r="C242" t="s">
        <v>1450</v>
      </c>
      <c r="D242" s="281">
        <v>42061</v>
      </c>
      <c r="E242" s="8">
        <v>941861</v>
      </c>
      <c r="F242" s="8" t="s">
        <v>123</v>
      </c>
      <c r="G242" s="284" t="s">
        <v>264</v>
      </c>
      <c r="H242" s="40">
        <v>349.4</v>
      </c>
      <c r="I242" s="40">
        <v>0</v>
      </c>
      <c r="J242" s="40">
        <v>13.5</v>
      </c>
      <c r="K242" s="40">
        <v>362.9</v>
      </c>
      <c r="L242" s="40">
        <v>1</v>
      </c>
    </row>
    <row r="243" spans="1:13" ht="12.95" hidden="1" customHeight="1" outlineLevel="2" x14ac:dyDescent="0.25">
      <c r="B243" s="8">
        <v>1698990</v>
      </c>
      <c r="C243" t="s">
        <v>1450</v>
      </c>
      <c r="D243" s="281">
        <v>42062</v>
      </c>
      <c r="E243" s="8">
        <v>941861</v>
      </c>
      <c r="F243" s="8" t="s">
        <v>123</v>
      </c>
      <c r="G243" s="284" t="s">
        <v>264</v>
      </c>
      <c r="H243" s="40">
        <v>349.4</v>
      </c>
      <c r="I243" s="40">
        <v>0</v>
      </c>
      <c r="J243" s="40">
        <v>13.5</v>
      </c>
      <c r="K243" s="40">
        <v>362.9</v>
      </c>
      <c r="L243" s="40">
        <v>1</v>
      </c>
    </row>
    <row r="244" spans="1:13" ht="12.95" hidden="1" customHeight="1" outlineLevel="2" x14ac:dyDescent="0.25">
      <c r="B244" s="8">
        <v>1698990</v>
      </c>
      <c r="C244" t="s">
        <v>1450</v>
      </c>
      <c r="D244" s="281">
        <v>42065</v>
      </c>
      <c r="E244" s="8">
        <v>941861</v>
      </c>
      <c r="F244" s="8" t="s">
        <v>123</v>
      </c>
      <c r="G244" s="284" t="s">
        <v>264</v>
      </c>
      <c r="H244" s="40">
        <v>349.4</v>
      </c>
      <c r="I244" s="40">
        <v>0</v>
      </c>
      <c r="J244" s="40">
        <v>13.5</v>
      </c>
      <c r="K244" s="40">
        <v>362.9</v>
      </c>
      <c r="L244" s="40">
        <v>1</v>
      </c>
    </row>
    <row r="245" spans="1:13" ht="12.95" hidden="1" customHeight="1" outlineLevel="2" x14ac:dyDescent="0.25">
      <c r="B245" s="8">
        <v>1698990</v>
      </c>
      <c r="C245" t="s">
        <v>1450</v>
      </c>
      <c r="D245" s="281">
        <v>42066</v>
      </c>
      <c r="E245" s="8">
        <v>941861</v>
      </c>
      <c r="F245" s="8" t="s">
        <v>123</v>
      </c>
      <c r="G245" s="284" t="s">
        <v>264</v>
      </c>
      <c r="H245" s="40">
        <v>349.4</v>
      </c>
      <c r="I245" s="40">
        <v>0</v>
      </c>
      <c r="J245" s="40">
        <v>13.5</v>
      </c>
      <c r="K245" s="40">
        <v>362.9</v>
      </c>
      <c r="L245" s="40">
        <v>1</v>
      </c>
    </row>
    <row r="246" spans="1:13" ht="12.95" hidden="1" customHeight="1" outlineLevel="2" x14ac:dyDescent="0.25">
      <c r="B246" s="8">
        <v>1698990</v>
      </c>
      <c r="C246" t="s">
        <v>1450</v>
      </c>
      <c r="D246" s="281">
        <v>42067</v>
      </c>
      <c r="E246" s="8">
        <v>941861</v>
      </c>
      <c r="F246" s="8" t="s">
        <v>123</v>
      </c>
      <c r="G246" s="284" t="s">
        <v>264</v>
      </c>
      <c r="H246" s="40">
        <v>792.4</v>
      </c>
      <c r="I246" s="40">
        <v>-179.16</v>
      </c>
      <c r="J246" s="40">
        <v>-610.24</v>
      </c>
      <c r="K246" s="40">
        <v>3</v>
      </c>
      <c r="L246" s="40">
        <v>1</v>
      </c>
    </row>
    <row r="247" spans="1:13" ht="12.95" hidden="1" customHeight="1" outlineLevel="2" x14ac:dyDescent="0.25">
      <c r="B247" s="8">
        <v>1698990</v>
      </c>
      <c r="C247" t="s">
        <v>1450</v>
      </c>
      <c r="D247" s="281">
        <v>42069</v>
      </c>
      <c r="E247" s="8">
        <v>941861</v>
      </c>
      <c r="F247" s="8" t="s">
        <v>123</v>
      </c>
      <c r="G247" s="284" t="s">
        <v>264</v>
      </c>
      <c r="H247" s="40">
        <v>349.4</v>
      </c>
      <c r="I247" s="40">
        <v>0</v>
      </c>
      <c r="J247" s="40">
        <v>13.5</v>
      </c>
      <c r="K247" s="40">
        <v>362.9</v>
      </c>
      <c r="L247" s="40">
        <v>1</v>
      </c>
    </row>
    <row r="248" spans="1:13" ht="12.95" hidden="1" customHeight="1" outlineLevel="2" x14ac:dyDescent="0.25">
      <c r="B248" s="8">
        <v>1698990</v>
      </c>
      <c r="C248" t="s">
        <v>1450</v>
      </c>
      <c r="D248" s="281">
        <v>42142</v>
      </c>
      <c r="E248" s="8">
        <v>941861</v>
      </c>
      <c r="F248" s="8" t="s">
        <v>123</v>
      </c>
      <c r="G248" s="284" t="s">
        <v>264</v>
      </c>
      <c r="H248" s="40">
        <v>300</v>
      </c>
      <c r="I248" s="40">
        <v>0</v>
      </c>
      <c r="J248" s="40">
        <v>95.02</v>
      </c>
      <c r="K248" s="40">
        <v>395.02</v>
      </c>
      <c r="L248" s="40">
        <v>1</v>
      </c>
    </row>
    <row r="249" spans="1:13" ht="12.95" hidden="1" customHeight="1" outlineLevel="2" x14ac:dyDescent="0.25">
      <c r="B249" s="8">
        <v>1698990</v>
      </c>
      <c r="C249" t="s">
        <v>1450</v>
      </c>
      <c r="D249" s="281">
        <v>42143</v>
      </c>
      <c r="E249" s="8">
        <v>941861</v>
      </c>
      <c r="F249" s="8" t="s">
        <v>123</v>
      </c>
      <c r="G249" s="284" t="s">
        <v>264</v>
      </c>
      <c r="H249" s="40">
        <v>743</v>
      </c>
      <c r="I249" s="40">
        <v>0</v>
      </c>
      <c r="J249" s="40">
        <v>-164.59</v>
      </c>
      <c r="K249" s="40">
        <v>578.41</v>
      </c>
      <c r="L249" s="40">
        <v>1</v>
      </c>
    </row>
    <row r="250" spans="1:13" ht="12.95" hidden="1" customHeight="1" outlineLevel="2" x14ac:dyDescent="0.25">
      <c r="B250" s="8">
        <v>1698990</v>
      </c>
      <c r="C250" t="s">
        <v>1450</v>
      </c>
      <c r="D250" s="281">
        <v>42144</v>
      </c>
      <c r="E250" s="8">
        <v>941861</v>
      </c>
      <c r="F250" s="8" t="s">
        <v>123</v>
      </c>
      <c r="G250" s="284" t="s">
        <v>264</v>
      </c>
      <c r="H250" s="40">
        <v>392.6</v>
      </c>
      <c r="I250" s="40">
        <v>0</v>
      </c>
      <c r="J250" s="40">
        <v>2.42</v>
      </c>
      <c r="K250" s="40">
        <v>395.02</v>
      </c>
      <c r="L250" s="40">
        <v>1</v>
      </c>
    </row>
    <row r="251" spans="1:13" ht="12.95" hidden="1" customHeight="1" outlineLevel="2" x14ac:dyDescent="0.25">
      <c r="B251" s="8">
        <v>1698990</v>
      </c>
      <c r="C251" t="s">
        <v>1450</v>
      </c>
      <c r="D251" s="281">
        <v>42145</v>
      </c>
      <c r="E251" s="8">
        <v>941861</v>
      </c>
      <c r="F251" s="8" t="s">
        <v>123</v>
      </c>
      <c r="G251" s="284" t="s">
        <v>264</v>
      </c>
      <c r="H251" s="40">
        <v>300</v>
      </c>
      <c r="I251" s="40">
        <v>-483.33</v>
      </c>
      <c r="J251" s="40">
        <v>0</v>
      </c>
      <c r="K251" s="40">
        <v>-183.33</v>
      </c>
      <c r="L251" s="40">
        <v>1</v>
      </c>
    </row>
    <row r="252" spans="1:13" ht="12.95" hidden="1" customHeight="1" outlineLevel="2" x14ac:dyDescent="0.25">
      <c r="B252" s="8">
        <v>1698990</v>
      </c>
      <c r="C252" t="s">
        <v>1450</v>
      </c>
      <c r="D252" s="281">
        <v>42150</v>
      </c>
      <c r="E252" s="8">
        <v>941861</v>
      </c>
      <c r="F252" s="8" t="s">
        <v>123</v>
      </c>
      <c r="G252" s="284" t="s">
        <v>264</v>
      </c>
      <c r="H252" s="40">
        <v>300</v>
      </c>
      <c r="I252" s="40">
        <v>0</v>
      </c>
      <c r="J252" s="40">
        <v>95.02</v>
      </c>
      <c r="K252" s="40">
        <v>395.02</v>
      </c>
      <c r="L252" s="40">
        <v>1</v>
      </c>
    </row>
    <row r="253" spans="1:13" ht="12.95" hidden="1" customHeight="1" outlineLevel="2" x14ac:dyDescent="0.25">
      <c r="B253" s="8">
        <v>1698990</v>
      </c>
      <c r="C253" t="s">
        <v>1450</v>
      </c>
      <c r="D253" s="281">
        <v>42151</v>
      </c>
      <c r="E253" s="8">
        <v>941861</v>
      </c>
      <c r="F253" s="8" t="s">
        <v>123</v>
      </c>
      <c r="G253" s="284" t="s">
        <v>264</v>
      </c>
      <c r="H253" s="40">
        <v>300</v>
      </c>
      <c r="I253" s="40">
        <v>0</v>
      </c>
      <c r="J253" s="40">
        <v>95.02</v>
      </c>
      <c r="K253" s="40">
        <v>395.02</v>
      </c>
      <c r="L253" s="40">
        <v>1</v>
      </c>
    </row>
    <row r="254" spans="1:13" ht="12.95" hidden="1" customHeight="1" outlineLevel="2" x14ac:dyDescent="0.25">
      <c r="B254" s="8">
        <v>1698990</v>
      </c>
      <c r="C254" t="s">
        <v>1450</v>
      </c>
      <c r="D254" s="281">
        <v>42152</v>
      </c>
      <c r="E254" s="8">
        <v>941861</v>
      </c>
      <c r="F254" s="8" t="s">
        <v>123</v>
      </c>
      <c r="G254" s="284" t="s">
        <v>264</v>
      </c>
      <c r="H254" s="40">
        <v>743</v>
      </c>
      <c r="I254" s="40">
        <v>0</v>
      </c>
      <c r="J254" s="40">
        <v>-164.59</v>
      </c>
      <c r="K254" s="40">
        <v>578.41</v>
      </c>
      <c r="L254" s="40">
        <v>1</v>
      </c>
    </row>
    <row r="255" spans="1:13" ht="12.95" customHeight="1" outlineLevel="1" collapsed="1" x14ac:dyDescent="0.25">
      <c r="A255">
        <v>1</v>
      </c>
      <c r="C255" s="279" t="s">
        <v>1527</v>
      </c>
      <c r="D255" s="281"/>
      <c r="H255" s="40">
        <f>SUBTOTAL(9,H213:H254)</f>
        <v>77288.829999999958</v>
      </c>
      <c r="I255" s="40">
        <f>SUBTOTAL(9,I213:I254)</f>
        <v>-9134.399999999996</v>
      </c>
      <c r="J255" s="40">
        <f>SUBTOTAL(9,J213:J254)</f>
        <v>-60470.159999999996</v>
      </c>
      <c r="K255" s="40">
        <f>SUBTOTAL(9,K213:K254)</f>
        <v>7684.27</v>
      </c>
      <c r="L255" s="40">
        <f>SUBTOTAL(9,L213:L254)</f>
        <v>42</v>
      </c>
      <c r="M255" s="304">
        <f>+I255/L255</f>
        <v>-217.48571428571418</v>
      </c>
    </row>
    <row r="256" spans="1:13" ht="12.95" hidden="1" customHeight="1" outlineLevel="2" x14ac:dyDescent="0.25">
      <c r="B256" s="8">
        <v>1691035</v>
      </c>
      <c r="C256" t="s">
        <v>1446</v>
      </c>
      <c r="D256" s="281">
        <v>42184</v>
      </c>
      <c r="E256" s="8">
        <v>178777</v>
      </c>
      <c r="F256" s="8" t="s">
        <v>54</v>
      </c>
      <c r="G256" s="284" t="s">
        <v>286</v>
      </c>
      <c r="H256" s="40">
        <v>300</v>
      </c>
      <c r="I256" s="40">
        <v>0</v>
      </c>
      <c r="J256" s="40">
        <v>95</v>
      </c>
      <c r="K256" s="40">
        <v>395</v>
      </c>
      <c r="L256" s="40">
        <v>1</v>
      </c>
    </row>
    <row r="257" spans="1:13" ht="12.95" hidden="1" customHeight="1" outlineLevel="2" x14ac:dyDescent="0.25">
      <c r="B257" s="8">
        <v>1691035</v>
      </c>
      <c r="C257" t="s">
        <v>1446</v>
      </c>
      <c r="D257" s="281">
        <v>42186</v>
      </c>
      <c r="E257" s="8">
        <v>178777</v>
      </c>
      <c r="F257" s="8" t="s">
        <v>54</v>
      </c>
      <c r="G257" s="284" t="s">
        <v>286</v>
      </c>
      <c r="H257" s="40">
        <v>9824</v>
      </c>
      <c r="I257" s="40">
        <v>-2697.01</v>
      </c>
      <c r="J257" s="40">
        <v>-7126.99</v>
      </c>
      <c r="K257" s="40">
        <v>0</v>
      </c>
      <c r="L257" s="40">
        <v>1</v>
      </c>
    </row>
    <row r="258" spans="1:13" ht="12.95" hidden="1" customHeight="1" outlineLevel="2" x14ac:dyDescent="0.25">
      <c r="B258" s="8">
        <v>1691035</v>
      </c>
      <c r="C258" t="s">
        <v>1446</v>
      </c>
      <c r="D258" s="281">
        <v>42187</v>
      </c>
      <c r="E258" s="8">
        <v>178777</v>
      </c>
      <c r="F258" s="8" t="s">
        <v>54</v>
      </c>
      <c r="G258" s="284" t="s">
        <v>286</v>
      </c>
      <c r="H258" s="40">
        <v>300</v>
      </c>
      <c r="I258" s="40">
        <v>-240</v>
      </c>
      <c r="J258" s="40">
        <v>-60</v>
      </c>
      <c r="K258" s="40">
        <v>0</v>
      </c>
      <c r="L258" s="40">
        <v>1</v>
      </c>
    </row>
    <row r="259" spans="1:13" ht="12.95" hidden="1" customHeight="1" outlineLevel="2" x14ac:dyDescent="0.25">
      <c r="B259" s="8">
        <v>1691035</v>
      </c>
      <c r="C259" t="s">
        <v>1446</v>
      </c>
      <c r="D259" s="281">
        <v>42191</v>
      </c>
      <c r="E259" s="8">
        <v>178777</v>
      </c>
      <c r="F259" s="8" t="s">
        <v>54</v>
      </c>
      <c r="G259" s="284" t="s">
        <v>286</v>
      </c>
      <c r="H259" s="40">
        <v>936.2</v>
      </c>
      <c r="I259" s="40">
        <v>-556.69000000000005</v>
      </c>
      <c r="J259" s="40">
        <v>-379.51</v>
      </c>
      <c r="K259" s="40">
        <v>0</v>
      </c>
      <c r="L259" s="40">
        <v>1</v>
      </c>
    </row>
    <row r="260" spans="1:13" ht="12.95" hidden="1" customHeight="1" outlineLevel="2" x14ac:dyDescent="0.25">
      <c r="B260" s="8">
        <v>1691035</v>
      </c>
      <c r="C260" t="s">
        <v>1446</v>
      </c>
      <c r="D260" s="281">
        <v>42192</v>
      </c>
      <c r="E260" s="8">
        <v>178777</v>
      </c>
      <c r="F260" s="8" t="s">
        <v>54</v>
      </c>
      <c r="G260" s="284" t="s">
        <v>286</v>
      </c>
      <c r="H260" s="40">
        <v>392.6</v>
      </c>
      <c r="I260" s="40">
        <v>-362.9</v>
      </c>
      <c r="J260" s="40">
        <v>-29.7</v>
      </c>
      <c r="K260" s="40">
        <v>0</v>
      </c>
      <c r="L260" s="40">
        <v>1</v>
      </c>
    </row>
    <row r="261" spans="1:13" ht="12.95" hidden="1" customHeight="1" outlineLevel="2" x14ac:dyDescent="0.25">
      <c r="B261" s="8">
        <v>1691035</v>
      </c>
      <c r="C261" t="s">
        <v>1446</v>
      </c>
      <c r="D261" s="281">
        <v>42193</v>
      </c>
      <c r="E261" s="8">
        <v>178777</v>
      </c>
      <c r="F261" s="8" t="s">
        <v>54</v>
      </c>
      <c r="G261" s="284" t="s">
        <v>286</v>
      </c>
      <c r="H261" s="40">
        <v>743</v>
      </c>
      <c r="I261" s="40">
        <v>-537.64</v>
      </c>
      <c r="J261" s="40">
        <v>-205.36</v>
      </c>
      <c r="K261" s="40">
        <v>0</v>
      </c>
      <c r="L261" s="40">
        <v>1</v>
      </c>
    </row>
    <row r="262" spans="1:13" ht="12.95" hidden="1" customHeight="1" outlineLevel="2" x14ac:dyDescent="0.25">
      <c r="B262" s="8">
        <v>1691035</v>
      </c>
      <c r="C262" t="s">
        <v>1446</v>
      </c>
      <c r="D262" s="281">
        <v>42194</v>
      </c>
      <c r="E262" s="8">
        <v>178777</v>
      </c>
      <c r="F262" s="8" t="s">
        <v>54</v>
      </c>
      <c r="G262" s="284" t="s">
        <v>286</v>
      </c>
      <c r="H262" s="40">
        <v>300</v>
      </c>
      <c r="I262" s="40">
        <v>-300</v>
      </c>
      <c r="J262" s="40">
        <v>-5.27</v>
      </c>
      <c r="K262" s="40">
        <v>-5.27</v>
      </c>
      <c r="L262" s="40">
        <v>1</v>
      </c>
    </row>
    <row r="263" spans="1:13" ht="12.95" hidden="1" customHeight="1" outlineLevel="2" x14ac:dyDescent="0.25">
      <c r="B263" s="8">
        <v>1691035</v>
      </c>
      <c r="C263" t="s">
        <v>1446</v>
      </c>
      <c r="D263" s="281">
        <v>42195</v>
      </c>
      <c r="E263" s="8">
        <v>178777</v>
      </c>
      <c r="F263" s="8" t="s">
        <v>54</v>
      </c>
      <c r="G263" s="284" t="s">
        <v>286</v>
      </c>
      <c r="H263" s="40">
        <v>300</v>
      </c>
      <c r="I263" s="40">
        <v>-300</v>
      </c>
      <c r="J263" s="40">
        <v>-5.27</v>
      </c>
      <c r="K263" s="40">
        <v>-5.27</v>
      </c>
      <c r="L263" s="40">
        <v>1</v>
      </c>
    </row>
    <row r="264" spans="1:13" ht="12.95" hidden="1" customHeight="1" outlineLevel="2" x14ac:dyDescent="0.25">
      <c r="B264" s="8">
        <v>1691035</v>
      </c>
      <c r="C264" t="s">
        <v>1446</v>
      </c>
      <c r="D264" s="281">
        <v>42198</v>
      </c>
      <c r="E264" s="8">
        <v>178777</v>
      </c>
      <c r="F264" s="8" t="s">
        <v>54</v>
      </c>
      <c r="G264" s="284" t="s">
        <v>286</v>
      </c>
      <c r="H264" s="40">
        <v>300</v>
      </c>
      <c r="I264" s="40">
        <v>-300</v>
      </c>
      <c r="J264" s="40">
        <v>-5.27</v>
      </c>
      <c r="K264" s="40">
        <v>-5.27</v>
      </c>
      <c r="L264" s="40">
        <v>1</v>
      </c>
    </row>
    <row r="265" spans="1:13" ht="12.95" hidden="1" customHeight="1" outlineLevel="2" x14ac:dyDescent="0.25">
      <c r="B265" s="8">
        <v>1691035</v>
      </c>
      <c r="C265" t="s">
        <v>1446</v>
      </c>
      <c r="D265" s="281">
        <v>42199</v>
      </c>
      <c r="E265" s="8">
        <v>178777</v>
      </c>
      <c r="F265" s="8" t="s">
        <v>54</v>
      </c>
      <c r="G265" s="284" t="s">
        <v>286</v>
      </c>
      <c r="H265" s="40">
        <v>392.6</v>
      </c>
      <c r="I265" s="40">
        <v>-362.9</v>
      </c>
      <c r="J265" s="40">
        <v>-29.7</v>
      </c>
      <c r="K265" s="40">
        <v>0</v>
      </c>
      <c r="L265" s="40">
        <v>1</v>
      </c>
    </row>
    <row r="266" spans="1:13" ht="12.95" hidden="1" customHeight="1" outlineLevel="2" x14ac:dyDescent="0.25">
      <c r="B266" s="8">
        <v>1691035</v>
      </c>
      <c r="C266" t="s">
        <v>1446</v>
      </c>
      <c r="D266" s="281">
        <v>42200</v>
      </c>
      <c r="E266" s="8">
        <v>178777</v>
      </c>
      <c r="F266" s="8" t="s">
        <v>54</v>
      </c>
      <c r="G266" s="284" t="s">
        <v>286</v>
      </c>
      <c r="H266" s="40">
        <v>743</v>
      </c>
      <c r="I266" s="40">
        <v>-537.64</v>
      </c>
      <c r="J266" s="40">
        <v>-205.36</v>
      </c>
      <c r="K266" s="40">
        <v>0</v>
      </c>
      <c r="L266" s="40">
        <v>1</v>
      </c>
    </row>
    <row r="267" spans="1:13" ht="12.95" hidden="1" customHeight="1" outlineLevel="2" x14ac:dyDescent="0.25">
      <c r="B267" s="8">
        <v>1691035</v>
      </c>
      <c r="C267" t="s">
        <v>1446</v>
      </c>
      <c r="D267" s="281">
        <v>42202</v>
      </c>
      <c r="E267" s="8">
        <v>178777</v>
      </c>
      <c r="F267" s="8" t="s">
        <v>54</v>
      </c>
      <c r="G267" s="284" t="s">
        <v>286</v>
      </c>
      <c r="H267" s="40">
        <v>300</v>
      </c>
      <c r="I267" s="40">
        <v>-300</v>
      </c>
      <c r="J267" s="40">
        <v>-5.27</v>
      </c>
      <c r="K267" s="40">
        <v>-5.27</v>
      </c>
      <c r="L267" s="40">
        <v>1</v>
      </c>
    </row>
    <row r="268" spans="1:13" ht="12.95" hidden="1" customHeight="1" outlineLevel="2" x14ac:dyDescent="0.25">
      <c r="B268" s="8">
        <v>1691035</v>
      </c>
      <c r="C268" t="s">
        <v>1446</v>
      </c>
      <c r="D268" s="281">
        <v>42205</v>
      </c>
      <c r="E268" s="8">
        <v>178777</v>
      </c>
      <c r="F268" s="8" t="s">
        <v>54</v>
      </c>
      <c r="G268" s="284" t="s">
        <v>286</v>
      </c>
      <c r="H268" s="40">
        <v>300</v>
      </c>
      <c r="I268" s="40">
        <v>-300</v>
      </c>
      <c r="J268" s="40">
        <v>-5.27</v>
      </c>
      <c r="K268" s="40">
        <v>-5.27</v>
      </c>
      <c r="L268" s="40">
        <v>1</v>
      </c>
    </row>
    <row r="269" spans="1:13" ht="12.95" hidden="1" customHeight="1" outlineLevel="2" x14ac:dyDescent="0.25">
      <c r="B269" s="8">
        <v>1691035</v>
      </c>
      <c r="C269" t="s">
        <v>1446</v>
      </c>
      <c r="D269" s="281">
        <v>42206</v>
      </c>
      <c r="E269" s="8">
        <v>178777</v>
      </c>
      <c r="F269" s="8" t="s">
        <v>54</v>
      </c>
      <c r="G269" s="284" t="s">
        <v>286</v>
      </c>
      <c r="H269" s="40">
        <v>743</v>
      </c>
      <c r="I269" s="40">
        <v>-524.89</v>
      </c>
      <c r="J269" s="40">
        <v>-218.11</v>
      </c>
      <c r="K269" s="40">
        <v>0</v>
      </c>
      <c r="L269" s="40">
        <v>1</v>
      </c>
    </row>
    <row r="270" spans="1:13" ht="12.95" hidden="1" customHeight="1" outlineLevel="2" x14ac:dyDescent="0.25">
      <c r="B270" s="8">
        <v>1691035</v>
      </c>
      <c r="C270" t="s">
        <v>1446</v>
      </c>
      <c r="D270" s="281">
        <v>42207</v>
      </c>
      <c r="E270" s="8">
        <v>178777</v>
      </c>
      <c r="F270" s="8" t="s">
        <v>54</v>
      </c>
      <c r="G270" s="284" t="s">
        <v>286</v>
      </c>
      <c r="H270" s="40">
        <v>300</v>
      </c>
      <c r="I270" s="40">
        <v>-300</v>
      </c>
      <c r="J270" s="40">
        <v>-5.27</v>
      </c>
      <c r="K270" s="40">
        <v>-5.27</v>
      </c>
      <c r="L270" s="40">
        <v>1</v>
      </c>
    </row>
    <row r="271" spans="1:13" ht="12.95" hidden="1" customHeight="1" outlineLevel="2" x14ac:dyDescent="0.25">
      <c r="B271" s="8">
        <v>1691035</v>
      </c>
      <c r="C271" t="s">
        <v>1446</v>
      </c>
      <c r="D271" s="281">
        <v>42208</v>
      </c>
      <c r="E271" s="8">
        <v>178777</v>
      </c>
      <c r="F271" s="8" t="s">
        <v>54</v>
      </c>
      <c r="G271" s="284" t="s">
        <v>286</v>
      </c>
      <c r="H271" s="40">
        <v>600</v>
      </c>
      <c r="I271" s="40">
        <v>-300</v>
      </c>
      <c r="J271" s="40">
        <v>89.73</v>
      </c>
      <c r="K271" s="40">
        <v>389.73</v>
      </c>
      <c r="L271" s="40">
        <v>1</v>
      </c>
    </row>
    <row r="272" spans="1:13" ht="12.95" customHeight="1" outlineLevel="1" collapsed="1" x14ac:dyDescent="0.25">
      <c r="A272">
        <v>1</v>
      </c>
      <c r="C272" s="279" t="s">
        <v>1528</v>
      </c>
      <c r="D272" s="281"/>
      <c r="H272" s="40">
        <f>SUBTOTAL(9,H256:H271)</f>
        <v>16774.400000000001</v>
      </c>
      <c r="I272" s="40">
        <f>SUBTOTAL(9,I256:I271)</f>
        <v>-7919.670000000001</v>
      </c>
      <c r="J272" s="40">
        <f>SUBTOTAL(9,J256:J271)</f>
        <v>-8101.6200000000017</v>
      </c>
      <c r="K272" s="40">
        <f>SUBTOTAL(9,K256:K271)</f>
        <v>753.11000000000013</v>
      </c>
      <c r="L272" s="40">
        <f>SUBTOTAL(9,L256:L271)</f>
        <v>16</v>
      </c>
      <c r="M272" s="304">
        <f>+I272/L272</f>
        <v>-494.97937500000006</v>
      </c>
    </row>
    <row r="273" spans="2:12" ht="12.95" hidden="1" customHeight="1" outlineLevel="2" x14ac:dyDescent="0.25">
      <c r="B273" s="8">
        <v>1535523</v>
      </c>
      <c r="C273" t="s">
        <v>1425</v>
      </c>
      <c r="D273" s="281">
        <v>42270</v>
      </c>
      <c r="E273" s="8">
        <v>621979</v>
      </c>
      <c r="F273" s="8" t="s">
        <v>249</v>
      </c>
      <c r="G273" s="284" t="s">
        <v>284</v>
      </c>
      <c r="H273" s="40">
        <v>1738.03</v>
      </c>
      <c r="I273" s="40">
        <v>-623.82000000000005</v>
      </c>
      <c r="J273" s="40">
        <v>-1114.21</v>
      </c>
      <c r="K273" s="40">
        <v>0</v>
      </c>
      <c r="L273" s="40">
        <v>1</v>
      </c>
    </row>
    <row r="274" spans="2:12" ht="12.95" hidden="1" customHeight="1" outlineLevel="2" x14ac:dyDescent="0.25">
      <c r="B274" s="8">
        <v>1535523</v>
      </c>
      <c r="C274" t="s">
        <v>1425</v>
      </c>
      <c r="D274" s="281">
        <v>42278</v>
      </c>
      <c r="E274" s="8">
        <v>621979</v>
      </c>
      <c r="F274" s="8" t="s">
        <v>249</v>
      </c>
      <c r="G274" s="284" t="s">
        <v>284</v>
      </c>
      <c r="H274" s="40">
        <v>6911.8</v>
      </c>
      <c r="I274" s="40">
        <v>-3299</v>
      </c>
      <c r="J274" s="40">
        <v>-3572.8</v>
      </c>
      <c r="K274" s="40">
        <v>40</v>
      </c>
      <c r="L274" s="40">
        <v>1</v>
      </c>
    </row>
    <row r="275" spans="2:12" ht="12.95" hidden="1" customHeight="1" outlineLevel="2" x14ac:dyDescent="0.25">
      <c r="B275" s="8">
        <v>1535523</v>
      </c>
      <c r="C275" t="s">
        <v>1425</v>
      </c>
      <c r="D275" s="281">
        <v>42282</v>
      </c>
      <c r="E275" s="8">
        <v>621979</v>
      </c>
      <c r="F275" s="8" t="s">
        <v>249</v>
      </c>
      <c r="G275" s="284" t="s">
        <v>284</v>
      </c>
      <c r="H275" s="40">
        <v>636.20000000000005</v>
      </c>
      <c r="I275" s="40">
        <v>-133.79</v>
      </c>
      <c r="J275" s="40">
        <v>-502.41</v>
      </c>
      <c r="K275" s="40">
        <v>0</v>
      </c>
      <c r="L275" s="40">
        <v>1</v>
      </c>
    </row>
    <row r="276" spans="2:12" ht="12.95" hidden="1" customHeight="1" outlineLevel="2" x14ac:dyDescent="0.25">
      <c r="B276" s="8">
        <v>1535523</v>
      </c>
      <c r="C276" t="s">
        <v>1425</v>
      </c>
      <c r="D276" s="281">
        <v>42284</v>
      </c>
      <c r="E276" s="8">
        <v>621979</v>
      </c>
      <c r="F276" s="8" t="s">
        <v>249</v>
      </c>
      <c r="G276" s="284" t="s">
        <v>284</v>
      </c>
      <c r="H276" s="40">
        <v>300</v>
      </c>
      <c r="I276" s="40">
        <v>0</v>
      </c>
      <c r="J276" s="40">
        <v>0</v>
      </c>
      <c r="K276" s="40">
        <v>300</v>
      </c>
      <c r="L276" s="40">
        <v>1</v>
      </c>
    </row>
    <row r="277" spans="2:12" ht="12.95" hidden="1" customHeight="1" outlineLevel="2" x14ac:dyDescent="0.25">
      <c r="B277" s="8">
        <v>1535523</v>
      </c>
      <c r="C277" t="s">
        <v>1425</v>
      </c>
      <c r="D277" s="281">
        <v>42285</v>
      </c>
      <c r="E277" s="8">
        <v>621979</v>
      </c>
      <c r="F277" s="8" t="s">
        <v>249</v>
      </c>
      <c r="G277" s="284" t="s">
        <v>284</v>
      </c>
      <c r="H277" s="40">
        <v>300</v>
      </c>
      <c r="I277" s="40">
        <v>-227.88</v>
      </c>
      <c r="J277" s="40">
        <v>-72.12</v>
      </c>
      <c r="K277" s="40">
        <v>0</v>
      </c>
      <c r="L277" s="40">
        <v>1</v>
      </c>
    </row>
    <row r="278" spans="2:12" ht="12.95" hidden="1" customHeight="1" outlineLevel="2" x14ac:dyDescent="0.25">
      <c r="B278" s="8">
        <v>1535523</v>
      </c>
      <c r="C278" t="s">
        <v>1425</v>
      </c>
      <c r="D278" s="281">
        <v>42286</v>
      </c>
      <c r="E278" s="8">
        <v>621979</v>
      </c>
      <c r="F278" s="8" t="s">
        <v>249</v>
      </c>
      <c r="G278" s="284" t="s">
        <v>284</v>
      </c>
      <c r="H278" s="40">
        <v>300</v>
      </c>
      <c r="I278" s="40">
        <v>-227.88</v>
      </c>
      <c r="J278" s="40">
        <v>-72.12</v>
      </c>
      <c r="K278" s="40">
        <v>0</v>
      </c>
      <c r="L278" s="40">
        <v>1</v>
      </c>
    </row>
    <row r="279" spans="2:12" ht="12.95" hidden="1" customHeight="1" outlineLevel="2" x14ac:dyDescent="0.25">
      <c r="B279" s="8">
        <v>1535523</v>
      </c>
      <c r="C279" t="s">
        <v>1425</v>
      </c>
      <c r="D279" s="281">
        <v>42289</v>
      </c>
      <c r="E279" s="8">
        <v>621979</v>
      </c>
      <c r="F279" s="8" t="s">
        <v>249</v>
      </c>
      <c r="G279" s="284" t="s">
        <v>284</v>
      </c>
      <c r="H279" s="40">
        <v>300</v>
      </c>
      <c r="I279" s="40">
        <v>-227.88</v>
      </c>
      <c r="J279" s="40">
        <v>-72.12</v>
      </c>
      <c r="K279" s="40">
        <v>0</v>
      </c>
      <c r="L279" s="40">
        <v>1</v>
      </c>
    </row>
    <row r="280" spans="2:12" ht="12.95" hidden="1" customHeight="1" outlineLevel="2" x14ac:dyDescent="0.25">
      <c r="B280" s="8">
        <v>1535523</v>
      </c>
      <c r="C280" t="s">
        <v>1425</v>
      </c>
      <c r="D280" s="281">
        <v>42290</v>
      </c>
      <c r="E280" s="8">
        <v>621979</v>
      </c>
      <c r="F280" s="8" t="s">
        <v>249</v>
      </c>
      <c r="G280" s="284" t="s">
        <v>284</v>
      </c>
      <c r="H280" s="40">
        <v>835.6</v>
      </c>
      <c r="I280" s="40">
        <v>-360.87</v>
      </c>
      <c r="J280" s="40">
        <v>-474.73</v>
      </c>
      <c r="K280" s="40">
        <v>0</v>
      </c>
      <c r="L280" s="40">
        <v>1</v>
      </c>
    </row>
    <row r="281" spans="2:12" ht="12.95" hidden="1" customHeight="1" outlineLevel="2" x14ac:dyDescent="0.25">
      <c r="B281" s="8">
        <v>1535523</v>
      </c>
      <c r="C281" t="s">
        <v>1425</v>
      </c>
      <c r="D281" s="281">
        <v>42291</v>
      </c>
      <c r="E281" s="8">
        <v>621979</v>
      </c>
      <c r="F281" s="8" t="s">
        <v>249</v>
      </c>
      <c r="G281" s="284" t="s">
        <v>284</v>
      </c>
      <c r="H281" s="40">
        <v>300</v>
      </c>
      <c r="I281" s="40">
        <v>-204.19</v>
      </c>
      <c r="J281" s="40">
        <v>-72.12</v>
      </c>
      <c r="K281" s="40">
        <v>23.69</v>
      </c>
      <c r="L281" s="40">
        <v>1</v>
      </c>
    </row>
    <row r="282" spans="2:12" ht="12.95" hidden="1" customHeight="1" outlineLevel="2" x14ac:dyDescent="0.25">
      <c r="B282" s="8">
        <v>1535523</v>
      </c>
      <c r="C282" t="s">
        <v>1425</v>
      </c>
      <c r="D282" s="281">
        <v>42292</v>
      </c>
      <c r="E282" s="8">
        <v>621979</v>
      </c>
      <c r="F282" s="8" t="s">
        <v>249</v>
      </c>
      <c r="G282" s="284" t="s">
        <v>284</v>
      </c>
      <c r="H282" s="40">
        <v>300</v>
      </c>
      <c r="I282" s="40">
        <v>-227.88</v>
      </c>
      <c r="J282" s="40">
        <v>-72.12</v>
      </c>
      <c r="K282" s="40">
        <v>0</v>
      </c>
      <c r="L282" s="40">
        <v>1</v>
      </c>
    </row>
    <row r="283" spans="2:12" ht="12.95" hidden="1" customHeight="1" outlineLevel="2" x14ac:dyDescent="0.25">
      <c r="B283" s="8">
        <v>1535523</v>
      </c>
      <c r="C283" t="s">
        <v>1425</v>
      </c>
      <c r="D283" s="281">
        <v>42293</v>
      </c>
      <c r="E283" s="8">
        <v>621979</v>
      </c>
      <c r="F283" s="8" t="s">
        <v>249</v>
      </c>
      <c r="G283" s="284" t="s">
        <v>284</v>
      </c>
      <c r="H283" s="40">
        <v>300</v>
      </c>
      <c r="I283" s="40">
        <v>-227.88</v>
      </c>
      <c r="J283" s="40">
        <v>-72.12</v>
      </c>
      <c r="K283" s="40">
        <v>0</v>
      </c>
      <c r="L283" s="40">
        <v>1</v>
      </c>
    </row>
    <row r="284" spans="2:12" ht="12.95" hidden="1" customHeight="1" outlineLevel="2" x14ac:dyDescent="0.25">
      <c r="B284" s="8">
        <v>1535523</v>
      </c>
      <c r="C284" t="s">
        <v>1425</v>
      </c>
      <c r="D284" s="281">
        <v>42296</v>
      </c>
      <c r="E284" s="8">
        <v>621979</v>
      </c>
      <c r="F284" s="8" t="s">
        <v>249</v>
      </c>
      <c r="G284" s="284" t="s">
        <v>284</v>
      </c>
      <c r="H284" s="40">
        <v>1306</v>
      </c>
      <c r="I284" s="40">
        <v>0</v>
      </c>
      <c r="J284" s="40">
        <v>0</v>
      </c>
      <c r="K284" s="40">
        <v>1306</v>
      </c>
      <c r="L284" s="40">
        <v>1</v>
      </c>
    </row>
    <row r="285" spans="2:12" ht="12.95" hidden="1" customHeight="1" outlineLevel="2" x14ac:dyDescent="0.25">
      <c r="B285" s="8">
        <v>1535523</v>
      </c>
      <c r="C285" t="s">
        <v>1425</v>
      </c>
      <c r="D285" s="281">
        <v>42297</v>
      </c>
      <c r="E285" s="8">
        <v>621979</v>
      </c>
      <c r="F285" s="8" t="s">
        <v>249</v>
      </c>
      <c r="G285" s="284" t="s">
        <v>284</v>
      </c>
      <c r="H285" s="40">
        <v>392.6</v>
      </c>
      <c r="I285" s="40">
        <v>-187.88</v>
      </c>
      <c r="J285" s="40">
        <v>-164.72</v>
      </c>
      <c r="K285" s="40">
        <v>40</v>
      </c>
      <c r="L285" s="40">
        <v>1</v>
      </c>
    </row>
    <row r="286" spans="2:12" ht="12.95" hidden="1" customHeight="1" outlineLevel="2" x14ac:dyDescent="0.25">
      <c r="B286" s="8">
        <v>1535523</v>
      </c>
      <c r="C286" t="s">
        <v>1425</v>
      </c>
      <c r="D286" s="281">
        <v>42298</v>
      </c>
      <c r="E286" s="8">
        <v>621979</v>
      </c>
      <c r="F286" s="8" t="s">
        <v>249</v>
      </c>
      <c r="G286" s="284" t="s">
        <v>284</v>
      </c>
      <c r="H286" s="40">
        <v>743</v>
      </c>
      <c r="I286" s="40">
        <v>-320.87</v>
      </c>
      <c r="J286" s="40">
        <v>-382.13</v>
      </c>
      <c r="K286" s="40">
        <v>40</v>
      </c>
      <c r="L286" s="40">
        <v>1</v>
      </c>
    </row>
    <row r="287" spans="2:12" ht="12.95" hidden="1" customHeight="1" outlineLevel="2" x14ac:dyDescent="0.25">
      <c r="B287" s="8">
        <v>1535523</v>
      </c>
      <c r="C287" t="s">
        <v>1425</v>
      </c>
      <c r="D287" s="281">
        <v>42299</v>
      </c>
      <c r="E287" s="8">
        <v>621979</v>
      </c>
      <c r="F287" s="8" t="s">
        <v>249</v>
      </c>
      <c r="G287" s="284" t="s">
        <v>284</v>
      </c>
      <c r="H287" s="40">
        <v>300</v>
      </c>
      <c r="I287" s="40">
        <v>-187.88</v>
      </c>
      <c r="J287" s="40">
        <v>-72.12</v>
      </c>
      <c r="K287" s="40">
        <v>40</v>
      </c>
      <c r="L287" s="40">
        <v>1</v>
      </c>
    </row>
    <row r="288" spans="2:12" ht="12.95" hidden="1" customHeight="1" outlineLevel="2" x14ac:dyDescent="0.25">
      <c r="B288" s="8">
        <v>1535523</v>
      </c>
      <c r="C288" t="s">
        <v>1425</v>
      </c>
      <c r="D288" s="281">
        <v>42303</v>
      </c>
      <c r="E288" s="8">
        <v>621979</v>
      </c>
      <c r="F288" s="8" t="s">
        <v>249</v>
      </c>
      <c r="G288" s="284" t="s">
        <v>284</v>
      </c>
      <c r="H288" s="40">
        <v>300</v>
      </c>
      <c r="I288" s="40">
        <v>-187.88</v>
      </c>
      <c r="J288" s="40">
        <v>-72.12</v>
      </c>
      <c r="K288" s="40">
        <v>40</v>
      </c>
      <c r="L288" s="40">
        <v>1</v>
      </c>
    </row>
    <row r="289" spans="2:12" ht="12.95" hidden="1" customHeight="1" outlineLevel="2" x14ac:dyDescent="0.25">
      <c r="B289" s="8">
        <v>1535523</v>
      </c>
      <c r="C289" t="s">
        <v>1425</v>
      </c>
      <c r="D289" s="281">
        <v>42304</v>
      </c>
      <c r="E289" s="8">
        <v>621979</v>
      </c>
      <c r="F289" s="8" t="s">
        <v>249</v>
      </c>
      <c r="G289" s="284" t="s">
        <v>284</v>
      </c>
      <c r="H289" s="40">
        <v>300</v>
      </c>
      <c r="I289" s="40">
        <v>-187.88</v>
      </c>
      <c r="J289" s="40">
        <v>-112.12</v>
      </c>
      <c r="K289" s="40">
        <v>0</v>
      </c>
      <c r="L289" s="40">
        <v>1</v>
      </c>
    </row>
    <row r="290" spans="2:12" ht="12.95" hidden="1" customHeight="1" outlineLevel="2" x14ac:dyDescent="0.25">
      <c r="B290" s="8">
        <v>1535523</v>
      </c>
      <c r="C290" t="s">
        <v>1425</v>
      </c>
      <c r="D290" s="281">
        <v>42305</v>
      </c>
      <c r="E290" s="8">
        <v>621979</v>
      </c>
      <c r="F290" s="8" t="s">
        <v>249</v>
      </c>
      <c r="G290" s="284" t="s">
        <v>284</v>
      </c>
      <c r="H290" s="40">
        <v>835.6</v>
      </c>
      <c r="I290" s="40">
        <v>-320.87</v>
      </c>
      <c r="J290" s="40">
        <v>-474.73</v>
      </c>
      <c r="K290" s="40">
        <v>40</v>
      </c>
      <c r="L290" s="40">
        <v>1</v>
      </c>
    </row>
    <row r="291" spans="2:12" ht="12.95" hidden="1" customHeight="1" outlineLevel="2" x14ac:dyDescent="0.25">
      <c r="B291" s="8">
        <v>1535523</v>
      </c>
      <c r="C291" t="s">
        <v>1425</v>
      </c>
      <c r="D291" s="281">
        <v>42306</v>
      </c>
      <c r="E291" s="8">
        <v>621979</v>
      </c>
      <c r="F291" s="8" t="s">
        <v>249</v>
      </c>
      <c r="G291" s="284" t="s">
        <v>284</v>
      </c>
      <c r="H291" s="40">
        <v>300</v>
      </c>
      <c r="I291" s="40">
        <v>0</v>
      </c>
      <c r="J291" s="40">
        <v>0</v>
      </c>
      <c r="K291" s="40">
        <v>300</v>
      </c>
      <c r="L291" s="40">
        <v>1</v>
      </c>
    </row>
    <row r="292" spans="2:12" ht="12.95" hidden="1" customHeight="1" outlineLevel="2" x14ac:dyDescent="0.25">
      <c r="B292" s="8">
        <v>1535523</v>
      </c>
      <c r="C292" t="s">
        <v>1425</v>
      </c>
      <c r="D292" s="281">
        <v>42307</v>
      </c>
      <c r="E292" s="8">
        <v>621979</v>
      </c>
      <c r="F292" s="8" t="s">
        <v>249</v>
      </c>
      <c r="G292" s="284" t="s">
        <v>284</v>
      </c>
      <c r="H292" s="40">
        <v>300</v>
      </c>
      <c r="I292" s="40">
        <v>-187.88</v>
      </c>
      <c r="J292" s="40">
        <v>-72.12</v>
      </c>
      <c r="K292" s="40">
        <v>40</v>
      </c>
      <c r="L292" s="40">
        <v>1</v>
      </c>
    </row>
    <row r="293" spans="2:12" ht="12.95" hidden="1" customHeight="1" outlineLevel="2" x14ac:dyDescent="0.25">
      <c r="B293" s="8">
        <v>1535523</v>
      </c>
      <c r="C293" t="s">
        <v>1425</v>
      </c>
      <c r="D293" s="281">
        <v>42310</v>
      </c>
      <c r="E293" s="8">
        <v>621979</v>
      </c>
      <c r="F293" s="8" t="s">
        <v>249</v>
      </c>
      <c r="G293" s="284" t="s">
        <v>284</v>
      </c>
      <c r="H293" s="40">
        <v>300</v>
      </c>
      <c r="I293" s="40">
        <v>-187.88</v>
      </c>
      <c r="J293" s="40">
        <v>-72.12</v>
      </c>
      <c r="K293" s="40">
        <v>40</v>
      </c>
      <c r="L293" s="40">
        <v>1</v>
      </c>
    </row>
    <row r="294" spans="2:12" ht="12.95" hidden="1" customHeight="1" outlineLevel="2" x14ac:dyDescent="0.25">
      <c r="B294" s="8">
        <v>1535523</v>
      </c>
      <c r="C294" t="s">
        <v>1425</v>
      </c>
      <c r="D294" s="281">
        <v>42311</v>
      </c>
      <c r="E294" s="8">
        <v>621979</v>
      </c>
      <c r="F294" s="8" t="s">
        <v>249</v>
      </c>
      <c r="G294" s="284" t="s">
        <v>284</v>
      </c>
      <c r="H294" s="40">
        <v>485.2</v>
      </c>
      <c r="I294" s="40">
        <v>-187.88</v>
      </c>
      <c r="J294" s="40">
        <v>-257.32</v>
      </c>
      <c r="K294" s="40">
        <v>40</v>
      </c>
      <c r="L294" s="40">
        <v>1</v>
      </c>
    </row>
    <row r="295" spans="2:12" ht="12.95" hidden="1" customHeight="1" outlineLevel="2" x14ac:dyDescent="0.25">
      <c r="B295" s="8">
        <v>1535523</v>
      </c>
      <c r="C295" t="s">
        <v>1425</v>
      </c>
      <c r="D295" s="281">
        <v>42312</v>
      </c>
      <c r="E295" s="8">
        <v>621979</v>
      </c>
      <c r="F295" s="8" t="s">
        <v>249</v>
      </c>
      <c r="G295" s="284" t="s">
        <v>284</v>
      </c>
      <c r="H295" s="40">
        <v>300</v>
      </c>
      <c r="I295" s="40">
        <v>-227.08</v>
      </c>
      <c r="J295" s="40">
        <v>-72.92</v>
      </c>
      <c r="K295" s="40">
        <v>0</v>
      </c>
      <c r="L295" s="40">
        <v>1</v>
      </c>
    </row>
    <row r="296" spans="2:12" ht="12.95" hidden="1" customHeight="1" outlineLevel="2" x14ac:dyDescent="0.25">
      <c r="B296" s="8">
        <v>1535523</v>
      </c>
      <c r="C296" t="s">
        <v>1425</v>
      </c>
      <c r="D296" s="281">
        <v>42313</v>
      </c>
      <c r="E296" s="8">
        <v>621979</v>
      </c>
      <c r="F296" s="8" t="s">
        <v>249</v>
      </c>
      <c r="G296" s="284" t="s">
        <v>284</v>
      </c>
      <c r="H296" s="40">
        <v>300</v>
      </c>
      <c r="I296" s="40">
        <v>-187.88</v>
      </c>
      <c r="J296" s="40">
        <v>-72.12</v>
      </c>
      <c r="K296" s="40">
        <v>40</v>
      </c>
      <c r="L296" s="40">
        <v>1</v>
      </c>
    </row>
    <row r="297" spans="2:12" ht="12.95" hidden="1" customHeight="1" outlineLevel="2" x14ac:dyDescent="0.25">
      <c r="B297" s="8">
        <v>1535523</v>
      </c>
      <c r="C297" t="s">
        <v>1425</v>
      </c>
      <c r="D297" s="281">
        <v>42314</v>
      </c>
      <c r="E297" s="8">
        <v>621979</v>
      </c>
      <c r="F297" s="8" t="s">
        <v>249</v>
      </c>
      <c r="G297" s="284" t="s">
        <v>284</v>
      </c>
      <c r="H297" s="40">
        <v>300</v>
      </c>
      <c r="I297" s="40">
        <v>-207.48</v>
      </c>
      <c r="J297" s="40">
        <v>-72.52</v>
      </c>
      <c r="K297" s="40">
        <v>20</v>
      </c>
      <c r="L297" s="40">
        <v>1</v>
      </c>
    </row>
    <row r="298" spans="2:12" ht="12.95" hidden="1" customHeight="1" outlineLevel="2" x14ac:dyDescent="0.25">
      <c r="B298" s="8">
        <v>1535523</v>
      </c>
      <c r="C298" t="s">
        <v>1425</v>
      </c>
      <c r="D298" s="281">
        <v>42317</v>
      </c>
      <c r="E298" s="8">
        <v>621979</v>
      </c>
      <c r="F298" s="8" t="s">
        <v>249</v>
      </c>
      <c r="G298" s="284" t="s">
        <v>284</v>
      </c>
      <c r="H298" s="40">
        <v>300</v>
      </c>
      <c r="I298" s="40">
        <v>-187.88</v>
      </c>
      <c r="J298" s="40">
        <v>-72.12</v>
      </c>
      <c r="K298" s="40">
        <v>40</v>
      </c>
      <c r="L298" s="40">
        <v>1</v>
      </c>
    </row>
    <row r="299" spans="2:12" ht="12.95" hidden="1" customHeight="1" outlineLevel="2" x14ac:dyDescent="0.25">
      <c r="B299" s="8">
        <v>1535523</v>
      </c>
      <c r="C299" t="s">
        <v>1425</v>
      </c>
      <c r="D299" s="281">
        <v>42318</v>
      </c>
      <c r="E299" s="8">
        <v>621979</v>
      </c>
      <c r="F299" s="8" t="s">
        <v>249</v>
      </c>
      <c r="G299" s="284" t="s">
        <v>284</v>
      </c>
      <c r="H299" s="40">
        <v>300</v>
      </c>
      <c r="I299" s="40">
        <v>-187.88</v>
      </c>
      <c r="J299" s="40">
        <v>-72.12</v>
      </c>
      <c r="K299" s="40">
        <v>40</v>
      </c>
      <c r="L299" s="40">
        <v>1</v>
      </c>
    </row>
    <row r="300" spans="2:12" ht="12.95" hidden="1" customHeight="1" outlineLevel="2" x14ac:dyDescent="0.25">
      <c r="B300" s="8">
        <v>1535523</v>
      </c>
      <c r="C300" t="s">
        <v>1425</v>
      </c>
      <c r="D300" s="281">
        <v>42320</v>
      </c>
      <c r="E300" s="8">
        <v>621979</v>
      </c>
      <c r="F300" s="8" t="s">
        <v>249</v>
      </c>
      <c r="G300" s="284" t="s">
        <v>284</v>
      </c>
      <c r="H300" s="40">
        <v>300</v>
      </c>
      <c r="I300" s="40">
        <v>-227.08</v>
      </c>
      <c r="J300" s="40">
        <v>-72.92</v>
      </c>
      <c r="K300" s="40">
        <v>0</v>
      </c>
      <c r="L300" s="40">
        <v>1</v>
      </c>
    </row>
    <row r="301" spans="2:12" ht="12.95" hidden="1" customHeight="1" outlineLevel="2" x14ac:dyDescent="0.25">
      <c r="B301" s="8">
        <v>1535523</v>
      </c>
      <c r="C301" t="s">
        <v>1425</v>
      </c>
      <c r="D301" s="281">
        <v>42324</v>
      </c>
      <c r="E301" s="8">
        <v>621979</v>
      </c>
      <c r="F301" s="8" t="s">
        <v>249</v>
      </c>
      <c r="G301" s="284" t="s">
        <v>284</v>
      </c>
      <c r="H301" s="40">
        <v>1379.2</v>
      </c>
      <c r="I301" s="40">
        <v>0</v>
      </c>
      <c r="J301" s="40">
        <v>132.82</v>
      </c>
      <c r="K301" s="40">
        <v>1512.02</v>
      </c>
      <c r="L301" s="40">
        <v>1</v>
      </c>
    </row>
    <row r="302" spans="2:12" ht="12.95" hidden="1" customHeight="1" outlineLevel="2" x14ac:dyDescent="0.25">
      <c r="B302" s="8">
        <v>1535523</v>
      </c>
      <c r="C302" t="s">
        <v>1425</v>
      </c>
      <c r="D302" s="281">
        <v>42325</v>
      </c>
      <c r="E302" s="8">
        <v>621979</v>
      </c>
      <c r="F302" s="8" t="s">
        <v>249</v>
      </c>
      <c r="G302" s="284" t="s">
        <v>284</v>
      </c>
      <c r="H302" s="40">
        <v>300</v>
      </c>
      <c r="I302" s="40">
        <v>0</v>
      </c>
      <c r="J302" s="40">
        <v>0</v>
      </c>
      <c r="K302" s="40">
        <v>300</v>
      </c>
      <c r="L302" s="40">
        <v>1</v>
      </c>
    </row>
    <row r="303" spans="2:12" ht="12.95" hidden="1" customHeight="1" outlineLevel="2" x14ac:dyDescent="0.25">
      <c r="B303" s="8">
        <v>1535523</v>
      </c>
      <c r="C303" t="s">
        <v>1425</v>
      </c>
      <c r="D303" s="281">
        <v>42326</v>
      </c>
      <c r="E303" s="8">
        <v>621979</v>
      </c>
      <c r="F303" s="8" t="s">
        <v>249</v>
      </c>
      <c r="G303" s="284" t="s">
        <v>284</v>
      </c>
      <c r="H303" s="40">
        <v>300</v>
      </c>
      <c r="I303" s="40">
        <v>0</v>
      </c>
      <c r="J303" s="40">
        <v>28.89</v>
      </c>
      <c r="K303" s="40">
        <v>328.89</v>
      </c>
      <c r="L303" s="40">
        <v>1</v>
      </c>
    </row>
    <row r="304" spans="2:12" ht="12.95" hidden="1" customHeight="1" outlineLevel="2" x14ac:dyDescent="0.25">
      <c r="B304" s="8">
        <v>1535523</v>
      </c>
      <c r="C304" t="s">
        <v>1425</v>
      </c>
      <c r="D304" s="281">
        <v>42327</v>
      </c>
      <c r="E304" s="8">
        <v>621979</v>
      </c>
      <c r="F304" s="8" t="s">
        <v>249</v>
      </c>
      <c r="G304" s="284" t="s">
        <v>284</v>
      </c>
      <c r="H304" s="40">
        <v>300</v>
      </c>
      <c r="I304" s="40">
        <v>-187.88</v>
      </c>
      <c r="J304" s="40">
        <v>-72.12</v>
      </c>
      <c r="K304" s="40">
        <v>40</v>
      </c>
      <c r="L304" s="40">
        <v>1</v>
      </c>
    </row>
    <row r="305" spans="1:13" ht="12.95" hidden="1" customHeight="1" outlineLevel="2" x14ac:dyDescent="0.25">
      <c r="B305" s="8">
        <v>1535523</v>
      </c>
      <c r="C305" t="s">
        <v>1425</v>
      </c>
      <c r="D305" s="281">
        <v>42328</v>
      </c>
      <c r="E305" s="8">
        <v>621979</v>
      </c>
      <c r="F305" s="8" t="s">
        <v>249</v>
      </c>
      <c r="G305" s="284" t="s">
        <v>284</v>
      </c>
      <c r="H305" s="40">
        <v>300</v>
      </c>
      <c r="I305" s="40">
        <v>-227.08</v>
      </c>
      <c r="J305" s="40">
        <v>-72.92</v>
      </c>
      <c r="K305" s="40">
        <v>0</v>
      </c>
      <c r="L305" s="40">
        <v>1</v>
      </c>
    </row>
    <row r="306" spans="1:13" ht="12.95" hidden="1" customHeight="1" outlineLevel="2" x14ac:dyDescent="0.25">
      <c r="B306" s="8">
        <v>1535523</v>
      </c>
      <c r="C306" t="s">
        <v>1425</v>
      </c>
      <c r="D306" s="281">
        <v>42331</v>
      </c>
      <c r="E306" s="8">
        <v>621979</v>
      </c>
      <c r="F306" s="8" t="s">
        <v>249</v>
      </c>
      <c r="G306" s="284" t="s">
        <v>284</v>
      </c>
      <c r="H306" s="40">
        <v>300</v>
      </c>
      <c r="I306" s="40">
        <v>0</v>
      </c>
      <c r="J306" s="40">
        <v>28.89</v>
      </c>
      <c r="K306" s="40">
        <v>328.89</v>
      </c>
      <c r="L306" s="40">
        <v>1</v>
      </c>
    </row>
    <row r="307" spans="1:13" ht="12.95" hidden="1" customHeight="1" outlineLevel="2" x14ac:dyDescent="0.25">
      <c r="B307" s="8">
        <v>1535523</v>
      </c>
      <c r="C307" t="s">
        <v>1425</v>
      </c>
      <c r="D307" s="281">
        <v>42332</v>
      </c>
      <c r="E307" s="8">
        <v>621979</v>
      </c>
      <c r="F307" s="8" t="s">
        <v>249</v>
      </c>
      <c r="G307" s="284" t="s">
        <v>284</v>
      </c>
      <c r="H307" s="40">
        <v>300</v>
      </c>
      <c r="I307" s="40">
        <v>-187.88</v>
      </c>
      <c r="J307" s="40">
        <v>-72.12</v>
      </c>
      <c r="K307" s="40">
        <v>40</v>
      </c>
      <c r="L307" s="40">
        <v>1</v>
      </c>
    </row>
    <row r="308" spans="1:13" ht="12.95" hidden="1" customHeight="1" outlineLevel="2" x14ac:dyDescent="0.25">
      <c r="B308" s="8">
        <v>1535523</v>
      </c>
      <c r="C308" t="s">
        <v>1425</v>
      </c>
      <c r="D308" s="281">
        <v>42333</v>
      </c>
      <c r="E308" s="8">
        <v>621979</v>
      </c>
      <c r="F308" s="8" t="s">
        <v>249</v>
      </c>
      <c r="G308" s="284" t="s">
        <v>284</v>
      </c>
      <c r="H308" s="40">
        <v>743</v>
      </c>
      <c r="I308" s="40">
        <v>-320.87</v>
      </c>
      <c r="J308" s="40">
        <v>-382.13</v>
      </c>
      <c r="K308" s="40">
        <v>40</v>
      </c>
      <c r="L308" s="40">
        <v>1</v>
      </c>
    </row>
    <row r="309" spans="1:13" ht="12.95" customHeight="1" outlineLevel="1" collapsed="1" x14ac:dyDescent="0.25">
      <c r="A309">
        <v>1</v>
      </c>
      <c r="C309" s="279" t="s">
        <v>1529</v>
      </c>
      <c r="D309" s="281"/>
      <c r="H309" s="40">
        <f>SUBTOTAL(9,H273:H308)</f>
        <v>23506.230000000003</v>
      </c>
      <c r="I309" s="40">
        <f>SUBTOTAL(9,I273:I308)</f>
        <v>-9866.9599999999973</v>
      </c>
      <c r="J309" s="40">
        <f>SUBTOTAL(9,J273:J308)</f>
        <v>-8619.779999999997</v>
      </c>
      <c r="K309" s="40">
        <f>SUBTOTAL(9,K273:K308)</f>
        <v>5019.4900000000007</v>
      </c>
      <c r="L309" s="40">
        <f>SUBTOTAL(9,L273:L308)</f>
        <v>36</v>
      </c>
      <c r="M309" s="304">
        <f>+I309/L309</f>
        <v>-274.08222222222213</v>
      </c>
    </row>
    <row r="310" spans="1:13" ht="12.95" hidden="1" customHeight="1" outlineLevel="2" x14ac:dyDescent="0.25">
      <c r="B310" s="8">
        <v>1690858</v>
      </c>
      <c r="C310" t="s">
        <v>1445</v>
      </c>
      <c r="D310" s="281">
        <v>42033</v>
      </c>
      <c r="E310" s="8">
        <v>859221</v>
      </c>
      <c r="F310" s="8" t="s">
        <v>238</v>
      </c>
      <c r="G310" s="284" t="s">
        <v>261</v>
      </c>
      <c r="H310" s="40">
        <v>2723.23</v>
      </c>
      <c r="I310" s="40">
        <v>-1119.8599999999999</v>
      </c>
      <c r="J310" s="40">
        <v>-1603.37</v>
      </c>
      <c r="K310" s="40">
        <v>0</v>
      </c>
      <c r="L310" s="40">
        <v>1</v>
      </c>
    </row>
    <row r="311" spans="1:13" ht="12.95" hidden="1" customHeight="1" outlineLevel="2" x14ac:dyDescent="0.25">
      <c r="B311" s="8">
        <v>1690858</v>
      </c>
      <c r="C311" t="s">
        <v>1445</v>
      </c>
      <c r="D311" s="281">
        <v>42038</v>
      </c>
      <c r="E311" s="8">
        <v>859221</v>
      </c>
      <c r="F311" s="8" t="s">
        <v>238</v>
      </c>
      <c r="G311" s="284" t="s">
        <v>261</v>
      </c>
      <c r="H311" s="40">
        <v>1814.23</v>
      </c>
      <c r="I311" s="40">
        <v>-701.24</v>
      </c>
      <c r="J311" s="40">
        <v>-1112.99</v>
      </c>
      <c r="K311" s="40">
        <v>0</v>
      </c>
      <c r="L311" s="40">
        <v>1</v>
      </c>
    </row>
    <row r="312" spans="1:13" ht="12.95" hidden="1" customHeight="1" outlineLevel="2" x14ac:dyDescent="0.25">
      <c r="B312" s="8">
        <v>1690858</v>
      </c>
      <c r="C312" t="s">
        <v>1445</v>
      </c>
      <c r="D312" s="281">
        <v>42044</v>
      </c>
      <c r="E312" s="8">
        <v>859221</v>
      </c>
      <c r="F312" s="8" t="s">
        <v>238</v>
      </c>
      <c r="G312" s="284" t="s">
        <v>261</v>
      </c>
      <c r="H312" s="40">
        <v>349.4</v>
      </c>
      <c r="I312" s="40">
        <v>-176.7</v>
      </c>
      <c r="J312" s="40">
        <v>-172.7</v>
      </c>
      <c r="K312" s="40">
        <v>0</v>
      </c>
      <c r="L312" s="40">
        <v>1</v>
      </c>
    </row>
    <row r="313" spans="1:13" ht="12.95" hidden="1" customHeight="1" outlineLevel="2" x14ac:dyDescent="0.25">
      <c r="B313" s="8">
        <v>1690858</v>
      </c>
      <c r="C313" t="s">
        <v>1445</v>
      </c>
      <c r="D313" s="281">
        <v>42045</v>
      </c>
      <c r="E313" s="8">
        <v>859221</v>
      </c>
      <c r="F313" s="8" t="s">
        <v>238</v>
      </c>
      <c r="G313" s="284" t="s">
        <v>261</v>
      </c>
      <c r="H313" s="40">
        <v>792.4</v>
      </c>
      <c r="I313" s="40">
        <v>-206.13</v>
      </c>
      <c r="J313" s="40">
        <v>-586.27</v>
      </c>
      <c r="K313" s="40">
        <v>0</v>
      </c>
      <c r="L313" s="40">
        <v>1</v>
      </c>
    </row>
    <row r="314" spans="1:13" ht="12.95" hidden="1" customHeight="1" outlineLevel="2" x14ac:dyDescent="0.25">
      <c r="B314" s="8">
        <v>1690858</v>
      </c>
      <c r="C314" t="s">
        <v>1445</v>
      </c>
      <c r="D314" s="281">
        <v>42046</v>
      </c>
      <c r="E314" s="8">
        <v>859221</v>
      </c>
      <c r="F314" s="8" t="s">
        <v>238</v>
      </c>
      <c r="G314" s="284" t="s">
        <v>261</v>
      </c>
      <c r="H314" s="40">
        <v>349.4</v>
      </c>
      <c r="I314" s="40">
        <v>0</v>
      </c>
      <c r="J314" s="40">
        <v>13.5</v>
      </c>
      <c r="K314" s="40">
        <v>362.9</v>
      </c>
      <c r="L314" s="40">
        <v>1</v>
      </c>
    </row>
    <row r="315" spans="1:13" ht="12.95" hidden="1" customHeight="1" outlineLevel="2" x14ac:dyDescent="0.25">
      <c r="B315" s="8">
        <v>1690858</v>
      </c>
      <c r="C315" t="s">
        <v>1445</v>
      </c>
      <c r="D315" s="281">
        <v>42047</v>
      </c>
      <c r="E315" s="8">
        <v>859221</v>
      </c>
      <c r="F315" s="8" t="s">
        <v>238</v>
      </c>
      <c r="G315" s="284" t="s">
        <v>261</v>
      </c>
      <c r="H315" s="40">
        <v>349.4</v>
      </c>
      <c r="I315" s="40">
        <v>0</v>
      </c>
      <c r="J315" s="40">
        <v>13.5</v>
      </c>
      <c r="K315" s="40">
        <v>362.9</v>
      </c>
      <c r="L315" s="40">
        <v>1</v>
      </c>
    </row>
    <row r="316" spans="1:13" ht="12.95" hidden="1" customHeight="1" outlineLevel="2" x14ac:dyDescent="0.25">
      <c r="B316" s="8">
        <v>1690858</v>
      </c>
      <c r="C316" t="s">
        <v>1445</v>
      </c>
      <c r="D316" s="281">
        <v>42048</v>
      </c>
      <c r="E316" s="8">
        <v>859221</v>
      </c>
      <c r="F316" s="8" t="s">
        <v>238</v>
      </c>
      <c r="G316" s="284" t="s">
        <v>261</v>
      </c>
      <c r="H316" s="40">
        <v>349.4</v>
      </c>
      <c r="I316" s="40">
        <v>0</v>
      </c>
      <c r="J316" s="40">
        <v>13.5</v>
      </c>
      <c r="K316" s="40">
        <v>362.9</v>
      </c>
      <c r="L316" s="40">
        <v>1</v>
      </c>
    </row>
    <row r="317" spans="1:13" ht="12.95" hidden="1" customHeight="1" outlineLevel="2" x14ac:dyDescent="0.25">
      <c r="B317" s="8">
        <v>1690858</v>
      </c>
      <c r="C317" t="s">
        <v>1445</v>
      </c>
      <c r="D317" s="281">
        <v>42053</v>
      </c>
      <c r="E317" s="8">
        <v>859221</v>
      </c>
      <c r="F317" s="8" t="s">
        <v>238</v>
      </c>
      <c r="G317" s="284" t="s">
        <v>261</v>
      </c>
      <c r="H317" s="40">
        <v>349.4</v>
      </c>
      <c r="I317" s="40">
        <v>0</v>
      </c>
      <c r="J317" s="40">
        <v>13.5</v>
      </c>
      <c r="K317" s="40">
        <v>362.9</v>
      </c>
      <c r="L317" s="40">
        <v>1</v>
      </c>
    </row>
    <row r="318" spans="1:13" ht="12.95" hidden="1" customHeight="1" outlineLevel="2" x14ac:dyDescent="0.25">
      <c r="B318" s="8">
        <v>1690858</v>
      </c>
      <c r="C318" t="s">
        <v>1445</v>
      </c>
      <c r="D318" s="281">
        <v>42054</v>
      </c>
      <c r="E318" s="8">
        <v>859221</v>
      </c>
      <c r="F318" s="8" t="s">
        <v>238</v>
      </c>
      <c r="G318" s="284" t="s">
        <v>261</v>
      </c>
      <c r="H318" s="40">
        <v>349.4</v>
      </c>
      <c r="I318" s="40">
        <v>-176.7</v>
      </c>
      <c r="J318" s="40">
        <v>-172.7</v>
      </c>
      <c r="K318" s="40">
        <v>0</v>
      </c>
      <c r="L318" s="40">
        <v>1</v>
      </c>
    </row>
    <row r="319" spans="1:13" ht="12.95" hidden="1" customHeight="1" outlineLevel="2" x14ac:dyDescent="0.25">
      <c r="B319" s="8">
        <v>1690858</v>
      </c>
      <c r="C319" t="s">
        <v>1445</v>
      </c>
      <c r="D319" s="281">
        <v>42055</v>
      </c>
      <c r="E319" s="8">
        <v>859221</v>
      </c>
      <c r="F319" s="8" t="s">
        <v>238</v>
      </c>
      <c r="G319" s="284" t="s">
        <v>261</v>
      </c>
      <c r="H319" s="40">
        <v>349.4</v>
      </c>
      <c r="I319" s="40">
        <v>-176.7</v>
      </c>
      <c r="J319" s="40">
        <v>-172.7</v>
      </c>
      <c r="K319" s="40">
        <v>0</v>
      </c>
      <c r="L319" s="40">
        <v>1</v>
      </c>
    </row>
    <row r="320" spans="1:13" ht="12.95" hidden="1" customHeight="1" outlineLevel="2" x14ac:dyDescent="0.25">
      <c r="B320" s="8">
        <v>1690858</v>
      </c>
      <c r="C320" t="s">
        <v>1445</v>
      </c>
      <c r="D320" s="281">
        <v>42058</v>
      </c>
      <c r="E320" s="8">
        <v>859221</v>
      </c>
      <c r="F320" s="8" t="s">
        <v>238</v>
      </c>
      <c r="G320" s="284" t="s">
        <v>261</v>
      </c>
      <c r="H320" s="40">
        <v>792.4</v>
      </c>
      <c r="I320" s="40">
        <v>-258.41000000000003</v>
      </c>
      <c r="J320" s="40">
        <v>-533.99</v>
      </c>
      <c r="K320" s="40">
        <v>0</v>
      </c>
      <c r="L320" s="40">
        <v>1</v>
      </c>
    </row>
    <row r="321" spans="2:12" ht="12.95" hidden="1" customHeight="1" outlineLevel="2" x14ac:dyDescent="0.25">
      <c r="B321" s="8">
        <v>1690858</v>
      </c>
      <c r="C321" t="s">
        <v>1445</v>
      </c>
      <c r="D321" s="281">
        <v>42059</v>
      </c>
      <c r="E321" s="8">
        <v>859221</v>
      </c>
      <c r="F321" s="8" t="s">
        <v>238</v>
      </c>
      <c r="G321" s="284" t="s">
        <v>261</v>
      </c>
      <c r="H321" s="40">
        <v>442</v>
      </c>
      <c r="I321" s="40">
        <v>-206.13</v>
      </c>
      <c r="J321" s="40">
        <v>-235.87</v>
      </c>
      <c r="K321" s="40">
        <v>0</v>
      </c>
      <c r="L321" s="40">
        <v>1</v>
      </c>
    </row>
    <row r="322" spans="2:12" ht="12.95" hidden="1" customHeight="1" outlineLevel="2" x14ac:dyDescent="0.25">
      <c r="B322" s="8">
        <v>1690858</v>
      </c>
      <c r="C322" t="s">
        <v>1445</v>
      </c>
      <c r="D322" s="281">
        <v>42060</v>
      </c>
      <c r="E322" s="8">
        <v>859221</v>
      </c>
      <c r="F322" s="8" t="s">
        <v>238</v>
      </c>
      <c r="G322" s="284" t="s">
        <v>261</v>
      </c>
      <c r="H322" s="40">
        <v>349.4</v>
      </c>
      <c r="I322" s="40">
        <v>-176.7</v>
      </c>
      <c r="J322" s="40">
        <v>-172.7</v>
      </c>
      <c r="K322" s="40">
        <v>0</v>
      </c>
      <c r="L322" s="40">
        <v>1</v>
      </c>
    </row>
    <row r="323" spans="2:12" ht="12.95" hidden="1" customHeight="1" outlineLevel="2" x14ac:dyDescent="0.25">
      <c r="B323" s="8">
        <v>1690858</v>
      </c>
      <c r="C323" t="s">
        <v>1445</v>
      </c>
      <c r="D323" s="281">
        <v>42061</v>
      </c>
      <c r="E323" s="8">
        <v>859221</v>
      </c>
      <c r="F323" s="8" t="s">
        <v>238</v>
      </c>
      <c r="G323" s="284" t="s">
        <v>261</v>
      </c>
      <c r="H323" s="40">
        <v>349.4</v>
      </c>
      <c r="I323" s="40">
        <v>-176.7</v>
      </c>
      <c r="J323" s="40">
        <v>-172.7</v>
      </c>
      <c r="K323" s="40">
        <v>0</v>
      </c>
      <c r="L323" s="40">
        <v>1</v>
      </c>
    </row>
    <row r="324" spans="2:12" ht="12.95" hidden="1" customHeight="1" outlineLevel="2" x14ac:dyDescent="0.25">
      <c r="B324" s="8">
        <v>1690858</v>
      </c>
      <c r="C324" t="s">
        <v>1445</v>
      </c>
      <c r="D324" s="281">
        <v>42062</v>
      </c>
      <c r="E324" s="8">
        <v>859221</v>
      </c>
      <c r="F324" s="8" t="s">
        <v>238</v>
      </c>
      <c r="G324" s="284" t="s">
        <v>261</v>
      </c>
      <c r="H324" s="40">
        <v>349.4</v>
      </c>
      <c r="I324" s="40">
        <v>-176.7</v>
      </c>
      <c r="J324" s="40">
        <v>-172.7</v>
      </c>
      <c r="K324" s="40">
        <v>0</v>
      </c>
      <c r="L324" s="40">
        <v>1</v>
      </c>
    </row>
    <row r="325" spans="2:12" ht="12.95" hidden="1" customHeight="1" outlineLevel="2" x14ac:dyDescent="0.25">
      <c r="B325" s="8">
        <v>1690858</v>
      </c>
      <c r="C325" t="s">
        <v>1445</v>
      </c>
      <c r="D325" s="281">
        <v>42065</v>
      </c>
      <c r="E325" s="8">
        <v>859221</v>
      </c>
      <c r="F325" s="8" t="s">
        <v>238</v>
      </c>
      <c r="G325" s="284" t="s">
        <v>261</v>
      </c>
      <c r="H325" s="40">
        <v>349.4</v>
      </c>
      <c r="I325" s="40">
        <v>-176.7</v>
      </c>
      <c r="J325" s="40">
        <v>-172.7</v>
      </c>
      <c r="K325" s="40">
        <v>0</v>
      </c>
      <c r="L325" s="40">
        <v>1</v>
      </c>
    </row>
    <row r="326" spans="2:12" ht="12.95" hidden="1" customHeight="1" outlineLevel="2" x14ac:dyDescent="0.25">
      <c r="B326" s="8">
        <v>1690858</v>
      </c>
      <c r="C326" t="s">
        <v>1445</v>
      </c>
      <c r="D326" s="281">
        <v>42066</v>
      </c>
      <c r="E326" s="8">
        <v>859221</v>
      </c>
      <c r="F326" s="8" t="s">
        <v>238</v>
      </c>
      <c r="G326" s="284" t="s">
        <v>261</v>
      </c>
      <c r="H326" s="40">
        <v>442</v>
      </c>
      <c r="I326" s="40">
        <v>-206.13</v>
      </c>
      <c r="J326" s="40">
        <v>-235.87</v>
      </c>
      <c r="K326" s="40">
        <v>0</v>
      </c>
      <c r="L326" s="40">
        <v>1</v>
      </c>
    </row>
    <row r="327" spans="2:12" ht="12.95" hidden="1" customHeight="1" outlineLevel="2" x14ac:dyDescent="0.25">
      <c r="B327" s="8">
        <v>1690858</v>
      </c>
      <c r="C327" t="s">
        <v>1445</v>
      </c>
      <c r="D327" s="281">
        <v>42067</v>
      </c>
      <c r="E327" s="8">
        <v>859221</v>
      </c>
      <c r="F327" s="8" t="s">
        <v>238</v>
      </c>
      <c r="G327" s="284" t="s">
        <v>261</v>
      </c>
      <c r="H327" s="40">
        <v>349.4</v>
      </c>
      <c r="I327" s="40">
        <v>-176.7</v>
      </c>
      <c r="J327" s="40">
        <v>-172.7</v>
      </c>
      <c r="K327" s="40">
        <v>0</v>
      </c>
      <c r="L327" s="40">
        <v>1</v>
      </c>
    </row>
    <row r="328" spans="2:12" ht="12.95" hidden="1" customHeight="1" outlineLevel="2" x14ac:dyDescent="0.25">
      <c r="B328" s="8">
        <v>1690858</v>
      </c>
      <c r="C328" t="s">
        <v>1445</v>
      </c>
      <c r="D328" s="281">
        <v>42069</v>
      </c>
      <c r="E328" s="8">
        <v>859221</v>
      </c>
      <c r="F328" s="8" t="s">
        <v>238</v>
      </c>
      <c r="G328" s="284" t="s">
        <v>261</v>
      </c>
      <c r="H328" s="40">
        <v>349.4</v>
      </c>
      <c r="I328" s="40">
        <v>-176.7</v>
      </c>
      <c r="J328" s="40">
        <v>-172.7</v>
      </c>
      <c r="K328" s="40">
        <v>0</v>
      </c>
      <c r="L328" s="40">
        <v>1</v>
      </c>
    </row>
    <row r="329" spans="2:12" ht="12.95" hidden="1" customHeight="1" outlineLevel="2" x14ac:dyDescent="0.25">
      <c r="B329" s="8">
        <v>1690858</v>
      </c>
      <c r="C329" t="s">
        <v>1445</v>
      </c>
      <c r="D329" s="281">
        <v>42072</v>
      </c>
      <c r="E329" s="8">
        <v>859221</v>
      </c>
      <c r="F329" s="8" t="s">
        <v>238</v>
      </c>
      <c r="G329" s="284" t="s">
        <v>261</v>
      </c>
      <c r="H329" s="40">
        <v>349.4</v>
      </c>
      <c r="I329" s="40">
        <v>-176.7</v>
      </c>
      <c r="J329" s="40">
        <v>-172.7</v>
      </c>
      <c r="K329" s="40">
        <v>0</v>
      </c>
      <c r="L329" s="40">
        <v>1</v>
      </c>
    </row>
    <row r="330" spans="2:12" ht="12.95" hidden="1" customHeight="1" outlineLevel="2" x14ac:dyDescent="0.25">
      <c r="B330" s="8">
        <v>1690858</v>
      </c>
      <c r="C330" t="s">
        <v>1445</v>
      </c>
      <c r="D330" s="281">
        <v>42073</v>
      </c>
      <c r="E330" s="8">
        <v>859221</v>
      </c>
      <c r="F330" s="8" t="s">
        <v>238</v>
      </c>
      <c r="G330" s="284" t="s">
        <v>261</v>
      </c>
      <c r="H330" s="40">
        <v>885</v>
      </c>
      <c r="I330" s="40">
        <v>-515.44000000000005</v>
      </c>
      <c r="J330" s="40">
        <v>-369.56</v>
      </c>
      <c r="K330" s="40">
        <v>0</v>
      </c>
      <c r="L330" s="40">
        <v>1</v>
      </c>
    </row>
    <row r="331" spans="2:12" ht="12.95" hidden="1" customHeight="1" outlineLevel="2" x14ac:dyDescent="0.25">
      <c r="B331" s="8">
        <v>1690858</v>
      </c>
      <c r="C331" t="s">
        <v>1445</v>
      </c>
      <c r="D331" s="281">
        <v>42079</v>
      </c>
      <c r="E331" s="8">
        <v>859221</v>
      </c>
      <c r="F331" s="8" t="s">
        <v>238</v>
      </c>
      <c r="G331" s="284" t="s">
        <v>261</v>
      </c>
      <c r="H331" s="40">
        <v>349.4</v>
      </c>
      <c r="I331" s="40">
        <v>-176.7</v>
      </c>
      <c r="J331" s="40">
        <v>-172.7</v>
      </c>
      <c r="K331" s="40">
        <v>0</v>
      </c>
      <c r="L331" s="40">
        <v>1</v>
      </c>
    </row>
    <row r="332" spans="2:12" ht="12.95" hidden="1" customHeight="1" outlineLevel="2" x14ac:dyDescent="0.25">
      <c r="B332" s="8">
        <v>1690858</v>
      </c>
      <c r="C332" t="s">
        <v>1445</v>
      </c>
      <c r="D332" s="281">
        <v>42080</v>
      </c>
      <c r="E332" s="8">
        <v>859221</v>
      </c>
      <c r="F332" s="8" t="s">
        <v>238</v>
      </c>
      <c r="G332" s="284" t="s">
        <v>261</v>
      </c>
      <c r="H332" s="40">
        <v>442</v>
      </c>
      <c r="I332" s="40">
        <v>-206.13</v>
      </c>
      <c r="J332" s="40">
        <v>-235.87</v>
      </c>
      <c r="K332" s="40">
        <v>0</v>
      </c>
      <c r="L332" s="40">
        <v>1</v>
      </c>
    </row>
    <row r="333" spans="2:12" ht="12.95" hidden="1" customHeight="1" outlineLevel="2" x14ac:dyDescent="0.25">
      <c r="B333" s="8">
        <v>1690858</v>
      </c>
      <c r="C333" t="s">
        <v>1445</v>
      </c>
      <c r="D333" s="281">
        <v>42081</v>
      </c>
      <c r="E333" s="8">
        <v>859221</v>
      </c>
      <c r="F333" s="8" t="s">
        <v>238</v>
      </c>
      <c r="G333" s="284" t="s">
        <v>261</v>
      </c>
      <c r="H333" s="40">
        <v>349.4</v>
      </c>
      <c r="I333" s="40">
        <v>-176.7</v>
      </c>
      <c r="J333" s="40">
        <v>-172.7</v>
      </c>
      <c r="K333" s="40">
        <v>0</v>
      </c>
      <c r="L333" s="40">
        <v>1</v>
      </c>
    </row>
    <row r="334" spans="2:12" ht="12.95" hidden="1" customHeight="1" outlineLevel="2" x14ac:dyDescent="0.25">
      <c r="B334" s="8">
        <v>1690858</v>
      </c>
      <c r="C334" t="s">
        <v>1445</v>
      </c>
      <c r="D334" s="281">
        <v>42082</v>
      </c>
      <c r="E334" s="8">
        <v>859221</v>
      </c>
      <c r="F334" s="8" t="s">
        <v>238</v>
      </c>
      <c r="G334" s="284" t="s">
        <v>261</v>
      </c>
      <c r="H334" s="40">
        <v>349.4</v>
      </c>
      <c r="I334" s="40">
        <v>-176.7</v>
      </c>
      <c r="J334" s="40">
        <v>-172.7</v>
      </c>
      <c r="K334" s="40">
        <v>0</v>
      </c>
      <c r="L334" s="40">
        <v>1</v>
      </c>
    </row>
    <row r="335" spans="2:12" ht="12.95" hidden="1" customHeight="1" outlineLevel="2" x14ac:dyDescent="0.25">
      <c r="B335" s="8">
        <v>1690858</v>
      </c>
      <c r="C335" t="s">
        <v>1445</v>
      </c>
      <c r="D335" s="281">
        <v>42083</v>
      </c>
      <c r="E335" s="8">
        <v>859221</v>
      </c>
      <c r="F335" s="8" t="s">
        <v>238</v>
      </c>
      <c r="G335" s="284" t="s">
        <v>261</v>
      </c>
      <c r="H335" s="40">
        <v>349.4</v>
      </c>
      <c r="I335" s="40">
        <v>-176.7</v>
      </c>
      <c r="J335" s="40">
        <v>-172.7</v>
      </c>
      <c r="K335" s="40">
        <v>0</v>
      </c>
      <c r="L335" s="40">
        <v>1</v>
      </c>
    </row>
    <row r="336" spans="2:12" ht="12.95" hidden="1" customHeight="1" outlineLevel="2" x14ac:dyDescent="0.25">
      <c r="B336" s="8">
        <v>1690858</v>
      </c>
      <c r="C336" t="s">
        <v>1445</v>
      </c>
      <c r="D336" s="281">
        <v>42086</v>
      </c>
      <c r="E336" s="8">
        <v>859221</v>
      </c>
      <c r="F336" s="8" t="s">
        <v>238</v>
      </c>
      <c r="G336" s="284" t="s">
        <v>261</v>
      </c>
      <c r="H336" s="40">
        <v>792.4</v>
      </c>
      <c r="I336" s="40">
        <v>-206.13</v>
      </c>
      <c r="J336" s="40">
        <v>-586.27</v>
      </c>
      <c r="K336" s="40">
        <v>0</v>
      </c>
      <c r="L336" s="40">
        <v>1</v>
      </c>
    </row>
    <row r="337" spans="1:13" ht="12.95" hidden="1" customHeight="1" outlineLevel="2" x14ac:dyDescent="0.25">
      <c r="B337" s="8">
        <v>1690858</v>
      </c>
      <c r="C337" t="s">
        <v>1445</v>
      </c>
      <c r="D337" s="281">
        <v>42088</v>
      </c>
      <c r="E337" s="8">
        <v>859221</v>
      </c>
      <c r="F337" s="8" t="s">
        <v>238</v>
      </c>
      <c r="G337" s="284" t="s">
        <v>261</v>
      </c>
      <c r="H337" s="40">
        <v>349.4</v>
      </c>
      <c r="I337" s="40">
        <v>0</v>
      </c>
      <c r="J337" s="40">
        <v>-349.4</v>
      </c>
      <c r="K337" s="40">
        <v>0</v>
      </c>
      <c r="L337" s="40">
        <v>1</v>
      </c>
    </row>
    <row r="338" spans="1:13" ht="12.95" hidden="1" customHeight="1" outlineLevel="2" x14ac:dyDescent="0.25">
      <c r="B338" s="8">
        <v>1690858</v>
      </c>
      <c r="C338" t="s">
        <v>1445</v>
      </c>
      <c r="D338" s="281">
        <v>42089</v>
      </c>
      <c r="E338" s="8">
        <v>859221</v>
      </c>
      <c r="F338" s="8" t="s">
        <v>238</v>
      </c>
      <c r="G338" s="284" t="s">
        <v>261</v>
      </c>
      <c r="H338" s="40">
        <v>300</v>
      </c>
      <c r="I338" s="40">
        <v>-352.01</v>
      </c>
      <c r="J338" s="40">
        <v>52.01</v>
      </c>
      <c r="K338" s="40">
        <v>0</v>
      </c>
      <c r="L338" s="40">
        <v>1</v>
      </c>
    </row>
    <row r="339" spans="1:13" ht="12.95" hidden="1" customHeight="1" outlineLevel="2" x14ac:dyDescent="0.25">
      <c r="B339" s="8">
        <v>1690858</v>
      </c>
      <c r="C339" t="s">
        <v>1445</v>
      </c>
      <c r="D339" s="281">
        <v>42090</v>
      </c>
      <c r="E339" s="8">
        <v>859221</v>
      </c>
      <c r="F339" s="8" t="s">
        <v>238</v>
      </c>
      <c r="G339" s="284" t="s">
        <v>261</v>
      </c>
      <c r="H339" s="40">
        <v>300</v>
      </c>
      <c r="I339" s="40">
        <v>-352.01</v>
      </c>
      <c r="J339" s="40">
        <v>52.01</v>
      </c>
      <c r="K339" s="40">
        <v>0</v>
      </c>
      <c r="L339" s="40">
        <v>1</v>
      </c>
    </row>
    <row r="340" spans="1:13" ht="12.95" hidden="1" customHeight="1" outlineLevel="2" x14ac:dyDescent="0.25">
      <c r="B340" s="8">
        <v>1690858</v>
      </c>
      <c r="C340" t="s">
        <v>1445</v>
      </c>
      <c r="D340" s="281">
        <v>42093</v>
      </c>
      <c r="E340" s="8">
        <v>859221</v>
      </c>
      <c r="F340" s="8" t="s">
        <v>238</v>
      </c>
      <c r="G340" s="284" t="s">
        <v>261</v>
      </c>
      <c r="H340" s="40">
        <v>392.6</v>
      </c>
      <c r="I340" s="40">
        <v>-352.01</v>
      </c>
      <c r="J340" s="40">
        <v>-40.590000000000003</v>
      </c>
      <c r="K340" s="40">
        <v>0</v>
      </c>
      <c r="L340" s="40">
        <v>1</v>
      </c>
    </row>
    <row r="341" spans="1:13" ht="12.95" hidden="1" customHeight="1" outlineLevel="2" x14ac:dyDescent="0.25">
      <c r="B341" s="8">
        <v>1690858</v>
      </c>
      <c r="C341" t="s">
        <v>1445</v>
      </c>
      <c r="D341" s="281">
        <v>42094</v>
      </c>
      <c r="E341" s="8">
        <v>859221</v>
      </c>
      <c r="F341" s="8" t="s">
        <v>238</v>
      </c>
      <c r="G341" s="284" t="s">
        <v>261</v>
      </c>
      <c r="H341" s="40">
        <v>300</v>
      </c>
      <c r="I341" s="40">
        <v>-352.01</v>
      </c>
      <c r="J341" s="40">
        <v>52.01</v>
      </c>
      <c r="K341" s="40">
        <v>0</v>
      </c>
      <c r="L341" s="40">
        <v>1</v>
      </c>
    </row>
    <row r="342" spans="1:13" ht="12.95" hidden="1" customHeight="1" outlineLevel="2" x14ac:dyDescent="0.25">
      <c r="B342" s="8">
        <v>1690858</v>
      </c>
      <c r="C342" t="s">
        <v>1445</v>
      </c>
      <c r="D342" s="281">
        <v>42095</v>
      </c>
      <c r="E342" s="8">
        <v>859221</v>
      </c>
      <c r="F342" s="8" t="s">
        <v>238</v>
      </c>
      <c r="G342" s="284" t="s">
        <v>261</v>
      </c>
      <c r="H342" s="40">
        <v>743</v>
      </c>
      <c r="I342" s="40">
        <v>-531.38</v>
      </c>
      <c r="J342" s="40">
        <v>-211.62</v>
      </c>
      <c r="K342" s="40">
        <v>0</v>
      </c>
      <c r="L342" s="40">
        <v>1</v>
      </c>
    </row>
    <row r="343" spans="1:13" ht="12.95" hidden="1" customHeight="1" outlineLevel="2" x14ac:dyDescent="0.25">
      <c r="B343" s="8">
        <v>1690858</v>
      </c>
      <c r="C343" t="s">
        <v>1445</v>
      </c>
      <c r="D343" s="281">
        <v>42096</v>
      </c>
      <c r="E343" s="8">
        <v>859221</v>
      </c>
      <c r="F343" s="8" t="s">
        <v>238</v>
      </c>
      <c r="G343" s="284" t="s">
        <v>261</v>
      </c>
      <c r="H343" s="40">
        <v>300</v>
      </c>
      <c r="I343" s="40">
        <v>-362.9</v>
      </c>
      <c r="J343" s="40">
        <v>62.9</v>
      </c>
      <c r="K343" s="40">
        <v>0</v>
      </c>
      <c r="L343" s="40">
        <v>1</v>
      </c>
    </row>
    <row r="344" spans="1:13" ht="12.95" hidden="1" customHeight="1" outlineLevel="2" x14ac:dyDescent="0.25">
      <c r="B344" s="8">
        <v>1690858</v>
      </c>
      <c r="C344" t="s">
        <v>1445</v>
      </c>
      <c r="D344" s="281">
        <v>42097</v>
      </c>
      <c r="E344" s="8">
        <v>859221</v>
      </c>
      <c r="F344" s="8" t="s">
        <v>238</v>
      </c>
      <c r="G344" s="284" t="s">
        <v>261</v>
      </c>
      <c r="H344" s="40">
        <v>300</v>
      </c>
      <c r="I344" s="40">
        <v>-362.9</v>
      </c>
      <c r="J344" s="40">
        <v>62.9</v>
      </c>
      <c r="K344" s="40">
        <v>0</v>
      </c>
      <c r="L344" s="40">
        <v>1</v>
      </c>
    </row>
    <row r="345" spans="1:13" ht="12.95" hidden="1" customHeight="1" outlineLevel="2" x14ac:dyDescent="0.25">
      <c r="B345" s="8">
        <v>1690858</v>
      </c>
      <c r="C345" t="s">
        <v>1445</v>
      </c>
      <c r="D345" s="281">
        <v>42100</v>
      </c>
      <c r="E345" s="8">
        <v>859221</v>
      </c>
      <c r="F345" s="8" t="s">
        <v>238</v>
      </c>
      <c r="G345" s="284" t="s">
        <v>261</v>
      </c>
      <c r="H345" s="40">
        <v>300</v>
      </c>
      <c r="I345" s="40">
        <v>-362.9</v>
      </c>
      <c r="J345" s="40">
        <v>62.9</v>
      </c>
      <c r="K345" s="40">
        <v>0</v>
      </c>
      <c r="L345" s="40">
        <v>1</v>
      </c>
    </row>
    <row r="346" spans="1:13" ht="12.95" hidden="1" customHeight="1" outlineLevel="2" x14ac:dyDescent="0.25">
      <c r="B346" s="8">
        <v>1690858</v>
      </c>
      <c r="C346" t="s">
        <v>1445</v>
      </c>
      <c r="D346" s="281">
        <v>42101</v>
      </c>
      <c r="E346" s="8">
        <v>859221</v>
      </c>
      <c r="F346" s="8" t="s">
        <v>238</v>
      </c>
      <c r="G346" s="284" t="s">
        <v>261</v>
      </c>
      <c r="H346" s="40">
        <v>300</v>
      </c>
      <c r="I346" s="40">
        <v>-362.9</v>
      </c>
      <c r="J346" s="40">
        <v>62.9</v>
      </c>
      <c r="K346" s="40">
        <v>0</v>
      </c>
      <c r="L346" s="40">
        <v>1</v>
      </c>
    </row>
    <row r="347" spans="1:13" ht="12.95" customHeight="1" outlineLevel="1" collapsed="1" x14ac:dyDescent="0.25">
      <c r="A347">
        <v>1</v>
      </c>
      <c r="C347" s="279" t="s">
        <v>1530</v>
      </c>
      <c r="D347" s="281"/>
      <c r="H347" s="40">
        <f>SUBTOTAL(9,H310:H346)</f>
        <v>18999.859999999993</v>
      </c>
      <c r="I347" s="40">
        <f>SUBTOTAL(9,I310:I346)</f>
        <v>-9490.4199999999983</v>
      </c>
      <c r="J347" s="40">
        <f>SUBTOTAL(9,J310:J346)</f>
        <v>-8057.8399999999983</v>
      </c>
      <c r="K347" s="40">
        <f>SUBTOTAL(9,K310:K346)</f>
        <v>1451.6</v>
      </c>
      <c r="L347" s="40">
        <f>SUBTOTAL(9,L310:L346)</f>
        <v>37</v>
      </c>
      <c r="M347" s="304">
        <f>+I347/L347</f>
        <v>-256.49783783783778</v>
      </c>
    </row>
    <row r="348" spans="1:13" ht="12.95" hidden="1" customHeight="1" outlineLevel="2" x14ac:dyDescent="0.25">
      <c r="B348" s="8">
        <v>1720207</v>
      </c>
      <c r="C348" t="s">
        <v>1455</v>
      </c>
      <c r="D348" s="281">
        <v>42046</v>
      </c>
      <c r="E348" s="8">
        <v>798401</v>
      </c>
      <c r="F348" s="8" t="s">
        <v>84</v>
      </c>
      <c r="G348" s="284" t="s">
        <v>271</v>
      </c>
      <c r="H348" s="40">
        <v>9635.0300000000007</v>
      </c>
      <c r="I348" s="40">
        <v>-1118.19</v>
      </c>
      <c r="J348" s="40">
        <v>-8516.84</v>
      </c>
      <c r="K348" s="40">
        <v>0</v>
      </c>
      <c r="L348" s="40">
        <v>1</v>
      </c>
    </row>
    <row r="349" spans="1:13" ht="12.95" hidden="1" customHeight="1" outlineLevel="2" x14ac:dyDescent="0.25">
      <c r="B349" s="8">
        <v>1720207</v>
      </c>
      <c r="C349" t="s">
        <v>1455</v>
      </c>
      <c r="D349" s="281">
        <v>42081</v>
      </c>
      <c r="E349" s="8">
        <v>798401</v>
      </c>
      <c r="F349" s="8" t="s">
        <v>84</v>
      </c>
      <c r="G349" s="284" t="s">
        <v>271</v>
      </c>
      <c r="H349" s="40">
        <v>792.4</v>
      </c>
      <c r="I349" s="40">
        <v>-47.94</v>
      </c>
      <c r="J349" s="40">
        <v>-744.46</v>
      </c>
      <c r="K349" s="40">
        <v>0</v>
      </c>
      <c r="L349" s="40">
        <v>1</v>
      </c>
    </row>
    <row r="350" spans="1:13" ht="12.95" hidden="1" customHeight="1" outlineLevel="2" x14ac:dyDescent="0.25">
      <c r="B350" s="8">
        <v>1720207</v>
      </c>
      <c r="C350" t="s">
        <v>1455</v>
      </c>
      <c r="D350" s="281">
        <v>42082</v>
      </c>
      <c r="E350" s="8">
        <v>798401</v>
      </c>
      <c r="F350" s="8" t="s">
        <v>84</v>
      </c>
      <c r="G350" s="284" t="s">
        <v>271</v>
      </c>
      <c r="H350" s="40">
        <v>349.4</v>
      </c>
      <c r="I350" s="40">
        <v>0</v>
      </c>
      <c r="J350" s="40">
        <v>0</v>
      </c>
      <c r="K350" s="40">
        <v>349.4</v>
      </c>
      <c r="L350" s="40">
        <v>1</v>
      </c>
    </row>
    <row r="351" spans="1:13" ht="12.95" hidden="1" customHeight="1" outlineLevel="2" x14ac:dyDescent="0.25">
      <c r="B351" s="8">
        <v>1720207</v>
      </c>
      <c r="C351" t="s">
        <v>1455</v>
      </c>
      <c r="D351" s="281">
        <v>42083</v>
      </c>
      <c r="E351" s="8">
        <v>798401</v>
      </c>
      <c r="F351" s="8" t="s">
        <v>84</v>
      </c>
      <c r="G351" s="284" t="s">
        <v>271</v>
      </c>
      <c r="H351" s="40">
        <v>349.4</v>
      </c>
      <c r="I351" s="40">
        <v>0</v>
      </c>
      <c r="J351" s="40">
        <v>0</v>
      </c>
      <c r="K351" s="40">
        <v>349.4</v>
      </c>
      <c r="L351" s="40">
        <v>1</v>
      </c>
    </row>
    <row r="352" spans="1:13" ht="12.95" hidden="1" customHeight="1" outlineLevel="2" x14ac:dyDescent="0.25">
      <c r="B352" s="8">
        <v>1720207</v>
      </c>
      <c r="C352" t="s">
        <v>1455</v>
      </c>
      <c r="D352" s="281">
        <v>42086</v>
      </c>
      <c r="E352" s="8">
        <v>798401</v>
      </c>
      <c r="F352" s="8" t="s">
        <v>84</v>
      </c>
      <c r="G352" s="284" t="s">
        <v>271</v>
      </c>
      <c r="H352" s="40">
        <v>792.4</v>
      </c>
      <c r="I352" s="40">
        <v>0</v>
      </c>
      <c r="J352" s="40">
        <v>0</v>
      </c>
      <c r="K352" s="40">
        <v>792.4</v>
      </c>
      <c r="L352" s="40">
        <v>1</v>
      </c>
    </row>
    <row r="353" spans="1:13" ht="12.95" hidden="1" customHeight="1" outlineLevel="2" x14ac:dyDescent="0.25">
      <c r="B353" s="8">
        <v>1720207</v>
      </c>
      <c r="C353" t="s">
        <v>1455</v>
      </c>
      <c r="D353" s="281">
        <v>42087</v>
      </c>
      <c r="E353" s="8">
        <v>798401</v>
      </c>
      <c r="F353" s="8" t="s">
        <v>84</v>
      </c>
      <c r="G353" s="284" t="s">
        <v>271</v>
      </c>
      <c r="H353" s="40">
        <v>442</v>
      </c>
      <c r="I353" s="40">
        <v>0</v>
      </c>
      <c r="J353" s="40">
        <v>0</v>
      </c>
      <c r="K353" s="40">
        <v>442</v>
      </c>
      <c r="L353" s="40">
        <v>1</v>
      </c>
    </row>
    <row r="354" spans="1:13" ht="12.95" hidden="1" customHeight="1" outlineLevel="2" x14ac:dyDescent="0.25">
      <c r="B354" s="8">
        <v>1720207</v>
      </c>
      <c r="C354" t="s">
        <v>1455</v>
      </c>
      <c r="D354" s="281">
        <v>42089</v>
      </c>
      <c r="E354" s="8">
        <v>798401</v>
      </c>
      <c r="F354" s="8" t="s">
        <v>84</v>
      </c>
      <c r="G354" s="284" t="s">
        <v>271</v>
      </c>
      <c r="H354" s="40">
        <v>300</v>
      </c>
      <c r="I354" s="40">
        <v>-262.08</v>
      </c>
      <c r="J354" s="40">
        <v>-37.92</v>
      </c>
      <c r="K354" s="40">
        <v>0</v>
      </c>
      <c r="L354" s="40">
        <v>1</v>
      </c>
    </row>
    <row r="355" spans="1:13" ht="12.95" hidden="1" customHeight="1" outlineLevel="2" x14ac:dyDescent="0.25">
      <c r="B355" s="8">
        <v>1720207</v>
      </c>
      <c r="C355" t="s">
        <v>1455</v>
      </c>
      <c r="D355" s="281">
        <v>42093</v>
      </c>
      <c r="E355" s="8">
        <v>798401</v>
      </c>
      <c r="F355" s="8" t="s">
        <v>84</v>
      </c>
      <c r="G355" s="284" t="s">
        <v>271</v>
      </c>
      <c r="H355" s="40">
        <v>92.6</v>
      </c>
      <c r="I355" s="40">
        <v>0</v>
      </c>
      <c r="J355" s="40">
        <v>0</v>
      </c>
      <c r="K355" s="40">
        <v>92.6</v>
      </c>
      <c r="L355" s="40">
        <v>1</v>
      </c>
    </row>
    <row r="356" spans="1:13" ht="12.95" hidden="1" customHeight="1" outlineLevel="2" x14ac:dyDescent="0.25">
      <c r="B356" s="8">
        <v>1720207</v>
      </c>
      <c r="C356" t="s">
        <v>1455</v>
      </c>
      <c r="D356" s="281">
        <v>42094</v>
      </c>
      <c r="E356" s="8">
        <v>798401</v>
      </c>
      <c r="F356" s="8" t="s">
        <v>84</v>
      </c>
      <c r="G356" s="284" t="s">
        <v>271</v>
      </c>
      <c r="H356" s="40">
        <v>443</v>
      </c>
      <c r="I356" s="40">
        <v>-47.94</v>
      </c>
      <c r="J356" s="40">
        <v>-395.06</v>
      </c>
      <c r="K356" s="40">
        <v>0</v>
      </c>
      <c r="L356" s="40">
        <v>1</v>
      </c>
    </row>
    <row r="357" spans="1:13" ht="12.95" hidden="1" customHeight="1" outlineLevel="2" x14ac:dyDescent="0.25">
      <c r="B357" s="8">
        <v>1720207</v>
      </c>
      <c r="C357" t="s">
        <v>1455</v>
      </c>
      <c r="D357" s="281">
        <v>42101</v>
      </c>
      <c r="E357" s="8">
        <v>798401</v>
      </c>
      <c r="F357" s="8" t="s">
        <v>84</v>
      </c>
      <c r="G357" s="284" t="s">
        <v>271</v>
      </c>
      <c r="H357" s="40">
        <v>535.6</v>
      </c>
      <c r="I357" s="40">
        <v>-47.94</v>
      </c>
      <c r="J357" s="40">
        <v>-487.66</v>
      </c>
      <c r="K357" s="40">
        <v>0</v>
      </c>
      <c r="L357" s="40">
        <v>1</v>
      </c>
    </row>
    <row r="358" spans="1:13" ht="12.95" hidden="1" customHeight="1" outlineLevel="2" x14ac:dyDescent="0.25">
      <c r="B358" s="8">
        <v>1720207</v>
      </c>
      <c r="C358" t="s">
        <v>1455</v>
      </c>
      <c r="D358" s="281">
        <v>42108</v>
      </c>
      <c r="E358" s="8">
        <v>798401</v>
      </c>
      <c r="F358" s="8" t="s">
        <v>84</v>
      </c>
      <c r="G358" s="284" t="s">
        <v>271</v>
      </c>
      <c r="H358" s="40">
        <v>535.6</v>
      </c>
      <c r="I358" s="40">
        <v>-47.94</v>
      </c>
      <c r="J358" s="40">
        <v>-487.66</v>
      </c>
      <c r="K358" s="40">
        <v>0</v>
      </c>
      <c r="L358" s="40">
        <v>1</v>
      </c>
    </row>
    <row r="359" spans="1:13" ht="12.95" hidden="1" customHeight="1" outlineLevel="2" x14ac:dyDescent="0.25">
      <c r="B359" s="8">
        <v>1720207</v>
      </c>
      <c r="C359" t="s">
        <v>1455</v>
      </c>
      <c r="D359" s="281">
        <v>42109</v>
      </c>
      <c r="E359" s="8">
        <v>798401</v>
      </c>
      <c r="F359" s="8" t="s">
        <v>84</v>
      </c>
      <c r="G359" s="284" t="s">
        <v>271</v>
      </c>
      <c r="H359" s="40">
        <v>300</v>
      </c>
      <c r="I359" s="40">
        <v>-262.08</v>
      </c>
      <c r="J359" s="40">
        <v>-37.92</v>
      </c>
      <c r="K359" s="40">
        <v>0</v>
      </c>
      <c r="L359" s="40">
        <v>1</v>
      </c>
    </row>
    <row r="360" spans="1:13" ht="12.95" hidden="1" customHeight="1" outlineLevel="2" x14ac:dyDescent="0.25">
      <c r="B360" s="8">
        <v>1720207</v>
      </c>
      <c r="C360" t="s">
        <v>1455</v>
      </c>
      <c r="D360" s="281">
        <v>42131</v>
      </c>
      <c r="E360" s="8">
        <v>798401</v>
      </c>
      <c r="F360" s="8" t="s">
        <v>84</v>
      </c>
      <c r="G360" s="284" t="s">
        <v>271</v>
      </c>
      <c r="H360" s="40">
        <v>128.01</v>
      </c>
      <c r="I360" s="40">
        <v>-24.35</v>
      </c>
      <c r="J360" s="40">
        <v>-103.66</v>
      </c>
      <c r="K360" s="40">
        <v>0</v>
      </c>
      <c r="L360" s="40">
        <v>1</v>
      </c>
    </row>
    <row r="361" spans="1:13" ht="12.95" hidden="1" customHeight="1" outlineLevel="2" x14ac:dyDescent="0.25">
      <c r="B361" s="8">
        <v>1720207</v>
      </c>
      <c r="C361" t="s">
        <v>1455</v>
      </c>
      <c r="D361" s="281">
        <v>42173</v>
      </c>
      <c r="E361" s="8">
        <v>798401</v>
      </c>
      <c r="F361" s="8" t="s">
        <v>84</v>
      </c>
      <c r="G361" s="284" t="s">
        <v>271</v>
      </c>
      <c r="H361" s="40">
        <v>73.66</v>
      </c>
      <c r="I361" s="40">
        <v>-2</v>
      </c>
      <c r="J361" s="40">
        <v>-71.66</v>
      </c>
      <c r="K361" s="40">
        <v>0</v>
      </c>
      <c r="L361" s="40">
        <v>1</v>
      </c>
    </row>
    <row r="362" spans="1:13" ht="12.95" customHeight="1" outlineLevel="1" collapsed="1" x14ac:dyDescent="0.25">
      <c r="A362">
        <v>1</v>
      </c>
      <c r="C362" s="279" t="s">
        <v>1531</v>
      </c>
      <c r="D362" s="281"/>
      <c r="H362" s="40">
        <f>SUBTOTAL(9,H348:H361)</f>
        <v>14769.1</v>
      </c>
      <c r="I362" s="40">
        <f>SUBTOTAL(9,I348:I361)</f>
        <v>-1860.46</v>
      </c>
      <c r="J362" s="40">
        <f>SUBTOTAL(9,J348:J361)</f>
        <v>-10882.839999999998</v>
      </c>
      <c r="K362" s="40">
        <f>SUBTOTAL(9,K348:K361)</f>
        <v>2025.7999999999997</v>
      </c>
      <c r="L362" s="40">
        <f>SUBTOTAL(9,L348:L361)</f>
        <v>14</v>
      </c>
      <c r="M362" s="304">
        <f>+I362/L362</f>
        <v>-132.89000000000001</v>
      </c>
    </row>
    <row r="363" spans="1:13" ht="12.95" hidden="1" customHeight="1" outlineLevel="2" x14ac:dyDescent="0.25">
      <c r="B363" s="8">
        <v>1297740</v>
      </c>
      <c r="C363" t="s">
        <v>1402</v>
      </c>
      <c r="D363" s="281">
        <v>42174</v>
      </c>
      <c r="E363" s="8">
        <v>739053</v>
      </c>
      <c r="F363" s="8" t="s">
        <v>16</v>
      </c>
      <c r="G363" s="284" t="s">
        <v>266</v>
      </c>
      <c r="H363" s="40">
        <v>9471.73</v>
      </c>
      <c r="I363" s="40">
        <v>-2314.04</v>
      </c>
      <c r="J363" s="40">
        <v>-7157.69</v>
      </c>
      <c r="K363" s="40">
        <v>0</v>
      </c>
      <c r="L363" s="40">
        <v>1</v>
      </c>
    </row>
    <row r="364" spans="1:13" ht="12.95" hidden="1" customHeight="1" outlineLevel="2" x14ac:dyDescent="0.25">
      <c r="B364" s="8">
        <v>1297740</v>
      </c>
      <c r="C364" t="s">
        <v>1402</v>
      </c>
      <c r="D364" s="281">
        <v>42178</v>
      </c>
      <c r="E364" s="8">
        <v>739053</v>
      </c>
      <c r="F364" s="8" t="s">
        <v>16</v>
      </c>
      <c r="G364" s="284" t="s">
        <v>266</v>
      </c>
      <c r="H364" s="40">
        <v>636.20000000000005</v>
      </c>
      <c r="I364" s="40">
        <v>-387.31</v>
      </c>
      <c r="J364" s="40">
        <v>-248.89</v>
      </c>
      <c r="K364" s="40">
        <v>0</v>
      </c>
      <c r="L364" s="40">
        <v>1</v>
      </c>
    </row>
    <row r="365" spans="1:13" ht="12.95" hidden="1" customHeight="1" outlineLevel="2" x14ac:dyDescent="0.25">
      <c r="B365" s="8">
        <v>1297740</v>
      </c>
      <c r="C365" t="s">
        <v>1402</v>
      </c>
      <c r="D365" s="281">
        <v>42179</v>
      </c>
      <c r="E365" s="8">
        <v>739053</v>
      </c>
      <c r="F365" s="8" t="s">
        <v>16</v>
      </c>
      <c r="G365" s="284" t="s">
        <v>266</v>
      </c>
      <c r="H365" s="40">
        <v>743</v>
      </c>
      <c r="I365" s="40">
        <v>-531.38</v>
      </c>
      <c r="J365" s="40">
        <v>-211.62</v>
      </c>
      <c r="K365" s="40">
        <v>0</v>
      </c>
      <c r="L365" s="40">
        <v>1</v>
      </c>
    </row>
    <row r="366" spans="1:13" ht="12.95" hidden="1" customHeight="1" outlineLevel="2" x14ac:dyDescent="0.25">
      <c r="B366" s="8">
        <v>1297740</v>
      </c>
      <c r="C366" t="s">
        <v>1402</v>
      </c>
      <c r="D366" s="281">
        <v>42180</v>
      </c>
      <c r="E366" s="8">
        <v>739053</v>
      </c>
      <c r="F366" s="8" t="s">
        <v>16</v>
      </c>
      <c r="G366" s="284" t="s">
        <v>266</v>
      </c>
      <c r="H366" s="40">
        <v>300</v>
      </c>
      <c r="I366" s="40">
        <v>-362.9</v>
      </c>
      <c r="J366" s="40">
        <v>0</v>
      </c>
      <c r="K366" s="40">
        <v>-62.9</v>
      </c>
      <c r="L366" s="40">
        <v>1</v>
      </c>
    </row>
    <row r="367" spans="1:13" ht="12.95" hidden="1" customHeight="1" outlineLevel="2" x14ac:dyDescent="0.25">
      <c r="B367" s="8">
        <v>1297740</v>
      </c>
      <c r="C367" t="s">
        <v>1402</v>
      </c>
      <c r="D367" s="281">
        <v>42181</v>
      </c>
      <c r="E367" s="8">
        <v>739053</v>
      </c>
      <c r="F367" s="8" t="s">
        <v>16</v>
      </c>
      <c r="G367" s="284" t="s">
        <v>266</v>
      </c>
      <c r="H367" s="40">
        <v>300</v>
      </c>
      <c r="I367" s="40">
        <v>-362.9</v>
      </c>
      <c r="J367" s="40">
        <v>0</v>
      </c>
      <c r="K367" s="40">
        <v>-62.9</v>
      </c>
      <c r="L367" s="40">
        <v>1</v>
      </c>
    </row>
    <row r="368" spans="1:13" ht="12.95" hidden="1" customHeight="1" outlineLevel="2" x14ac:dyDescent="0.25">
      <c r="B368" s="8">
        <v>1297740</v>
      </c>
      <c r="C368" t="s">
        <v>1402</v>
      </c>
      <c r="D368" s="281">
        <v>42184</v>
      </c>
      <c r="E368" s="8">
        <v>739053</v>
      </c>
      <c r="F368" s="8" t="s">
        <v>16</v>
      </c>
      <c r="G368" s="284" t="s">
        <v>266</v>
      </c>
      <c r="H368" s="40">
        <v>300</v>
      </c>
      <c r="I368" s="40">
        <v>-362.9</v>
      </c>
      <c r="J368" s="40">
        <v>0</v>
      </c>
      <c r="K368" s="40">
        <v>-62.9</v>
      </c>
      <c r="L368" s="40">
        <v>1</v>
      </c>
    </row>
    <row r="369" spans="2:12" ht="12.95" hidden="1" customHeight="1" outlineLevel="2" x14ac:dyDescent="0.25">
      <c r="B369" s="8">
        <v>1297740</v>
      </c>
      <c r="C369" t="s">
        <v>1402</v>
      </c>
      <c r="D369" s="281">
        <v>42185</v>
      </c>
      <c r="E369" s="8">
        <v>739053</v>
      </c>
      <c r="F369" s="8" t="s">
        <v>16</v>
      </c>
      <c r="G369" s="284" t="s">
        <v>266</v>
      </c>
      <c r="H369" s="40">
        <v>392.6</v>
      </c>
      <c r="I369" s="40">
        <v>-362.9</v>
      </c>
      <c r="J369" s="40">
        <v>-29.7</v>
      </c>
      <c r="K369" s="40">
        <v>0</v>
      </c>
      <c r="L369" s="40">
        <v>1</v>
      </c>
    </row>
    <row r="370" spans="2:12" ht="12.95" hidden="1" customHeight="1" outlineLevel="2" x14ac:dyDescent="0.25">
      <c r="B370" s="8">
        <v>1297740</v>
      </c>
      <c r="C370" t="s">
        <v>1402</v>
      </c>
      <c r="D370" s="281">
        <v>42186</v>
      </c>
      <c r="E370" s="8">
        <v>739053</v>
      </c>
      <c r="F370" s="8" t="s">
        <v>16</v>
      </c>
      <c r="G370" s="284" t="s">
        <v>266</v>
      </c>
      <c r="H370" s="40">
        <v>300</v>
      </c>
      <c r="I370" s="40">
        <v>-362.9</v>
      </c>
      <c r="J370" s="40">
        <v>0</v>
      </c>
      <c r="K370" s="40">
        <v>-62.9</v>
      </c>
      <c r="L370" s="40">
        <v>1</v>
      </c>
    </row>
    <row r="371" spans="2:12" ht="12.95" hidden="1" customHeight="1" outlineLevel="2" x14ac:dyDescent="0.25">
      <c r="B371" s="8">
        <v>1297740</v>
      </c>
      <c r="C371" t="s">
        <v>1402</v>
      </c>
      <c r="D371" s="281">
        <v>42187</v>
      </c>
      <c r="E371" s="8">
        <v>739053</v>
      </c>
      <c r="F371" s="8" t="s">
        <v>16</v>
      </c>
      <c r="G371" s="284" t="s">
        <v>266</v>
      </c>
      <c r="H371" s="40">
        <v>743</v>
      </c>
      <c r="I371" s="40">
        <v>-531.38</v>
      </c>
      <c r="J371" s="40">
        <v>-211.62</v>
      </c>
      <c r="K371" s="40">
        <v>0</v>
      </c>
      <c r="L371" s="40">
        <v>1</v>
      </c>
    </row>
    <row r="372" spans="2:12" ht="12.95" hidden="1" customHeight="1" outlineLevel="2" x14ac:dyDescent="0.25">
      <c r="B372" s="8">
        <v>1297740</v>
      </c>
      <c r="C372" t="s">
        <v>1402</v>
      </c>
      <c r="D372" s="281">
        <v>42191</v>
      </c>
      <c r="E372" s="8">
        <v>739053</v>
      </c>
      <c r="F372" s="8" t="s">
        <v>16</v>
      </c>
      <c r="G372" s="284" t="s">
        <v>266</v>
      </c>
      <c r="H372" s="40">
        <v>300</v>
      </c>
      <c r="I372" s="40">
        <v>-362.9</v>
      </c>
      <c r="J372" s="40">
        <v>0</v>
      </c>
      <c r="K372" s="40">
        <v>-62.9</v>
      </c>
      <c r="L372" s="40">
        <v>1</v>
      </c>
    </row>
    <row r="373" spans="2:12" ht="12.95" hidden="1" customHeight="1" outlineLevel="2" x14ac:dyDescent="0.25">
      <c r="B373" s="8">
        <v>1297740</v>
      </c>
      <c r="C373" t="s">
        <v>1402</v>
      </c>
      <c r="D373" s="281">
        <v>42192</v>
      </c>
      <c r="E373" s="8">
        <v>739053</v>
      </c>
      <c r="F373" s="8" t="s">
        <v>16</v>
      </c>
      <c r="G373" s="284" t="s">
        <v>266</v>
      </c>
      <c r="H373" s="40">
        <v>300</v>
      </c>
      <c r="I373" s="40">
        <v>-362.9</v>
      </c>
      <c r="J373" s="40">
        <v>0</v>
      </c>
      <c r="K373" s="40">
        <v>-62.9</v>
      </c>
      <c r="L373" s="40">
        <v>1</v>
      </c>
    </row>
    <row r="374" spans="2:12" ht="12.95" hidden="1" customHeight="1" outlineLevel="2" x14ac:dyDescent="0.25">
      <c r="B374" s="8">
        <v>1297740</v>
      </c>
      <c r="C374" t="s">
        <v>1402</v>
      </c>
      <c r="D374" s="281">
        <v>42193</v>
      </c>
      <c r="E374" s="8">
        <v>739053</v>
      </c>
      <c r="F374" s="8" t="s">
        <v>16</v>
      </c>
      <c r="G374" s="284" t="s">
        <v>266</v>
      </c>
      <c r="H374" s="40">
        <v>835.6</v>
      </c>
      <c r="I374" s="40">
        <v>-531.38</v>
      </c>
      <c r="J374" s="40">
        <v>-304.22000000000003</v>
      </c>
      <c r="K374" s="40">
        <v>0</v>
      </c>
      <c r="L374" s="40">
        <v>1</v>
      </c>
    </row>
    <row r="375" spans="2:12" ht="12.95" hidden="1" customHeight="1" outlineLevel="2" x14ac:dyDescent="0.25">
      <c r="B375" s="8">
        <v>1297740</v>
      </c>
      <c r="C375" t="s">
        <v>1402</v>
      </c>
      <c r="D375" s="281">
        <v>42194</v>
      </c>
      <c r="E375" s="8">
        <v>739053</v>
      </c>
      <c r="F375" s="8" t="s">
        <v>16</v>
      </c>
      <c r="G375" s="284" t="s">
        <v>266</v>
      </c>
      <c r="H375" s="40">
        <v>300</v>
      </c>
      <c r="I375" s="40">
        <v>-362.9</v>
      </c>
      <c r="J375" s="40">
        <v>0</v>
      </c>
      <c r="K375" s="40">
        <v>-62.9</v>
      </c>
      <c r="L375" s="40">
        <v>1</v>
      </c>
    </row>
    <row r="376" spans="2:12" ht="12.95" hidden="1" customHeight="1" outlineLevel="2" x14ac:dyDescent="0.25">
      <c r="B376" s="8">
        <v>1297740</v>
      </c>
      <c r="C376" t="s">
        <v>1402</v>
      </c>
      <c r="D376" s="281">
        <v>42195</v>
      </c>
      <c r="E376" s="8">
        <v>739053</v>
      </c>
      <c r="F376" s="8" t="s">
        <v>16</v>
      </c>
      <c r="G376" s="284" t="s">
        <v>266</v>
      </c>
      <c r="H376" s="40">
        <v>300</v>
      </c>
      <c r="I376" s="40">
        <v>-362.9</v>
      </c>
      <c r="J376" s="40">
        <v>0</v>
      </c>
      <c r="K376" s="40">
        <v>-62.9</v>
      </c>
      <c r="L376" s="40">
        <v>1</v>
      </c>
    </row>
    <row r="377" spans="2:12" ht="12.95" hidden="1" customHeight="1" outlineLevel="2" x14ac:dyDescent="0.25">
      <c r="B377" s="8">
        <v>1297740</v>
      </c>
      <c r="C377" t="s">
        <v>1402</v>
      </c>
      <c r="D377" s="281">
        <v>42198</v>
      </c>
      <c r="E377" s="8">
        <v>739053</v>
      </c>
      <c r="F377" s="8" t="s">
        <v>16</v>
      </c>
      <c r="G377" s="284" t="s">
        <v>266</v>
      </c>
      <c r="H377" s="40">
        <v>300</v>
      </c>
      <c r="I377" s="40">
        <v>-362.9</v>
      </c>
      <c r="J377" s="40">
        <v>0</v>
      </c>
      <c r="K377" s="40">
        <v>-62.9</v>
      </c>
      <c r="L377" s="40">
        <v>1</v>
      </c>
    </row>
    <row r="378" spans="2:12" ht="12.95" hidden="1" customHeight="1" outlineLevel="2" x14ac:dyDescent="0.25">
      <c r="B378" s="8">
        <v>1297740</v>
      </c>
      <c r="C378" t="s">
        <v>1402</v>
      </c>
      <c r="D378" s="281">
        <v>42199</v>
      </c>
      <c r="E378" s="8">
        <v>739053</v>
      </c>
      <c r="F378" s="8" t="s">
        <v>16</v>
      </c>
      <c r="G378" s="284" t="s">
        <v>266</v>
      </c>
      <c r="H378" s="40">
        <v>300</v>
      </c>
      <c r="I378" s="40">
        <v>-362.9</v>
      </c>
      <c r="J378" s="40">
        <v>0</v>
      </c>
      <c r="K378" s="40">
        <v>-62.9</v>
      </c>
      <c r="L378" s="40">
        <v>1</v>
      </c>
    </row>
    <row r="379" spans="2:12" ht="12.95" hidden="1" customHeight="1" outlineLevel="2" x14ac:dyDescent="0.25">
      <c r="B379" s="8">
        <v>1297740</v>
      </c>
      <c r="C379" t="s">
        <v>1402</v>
      </c>
      <c r="D379" s="281">
        <v>42200</v>
      </c>
      <c r="E379" s="8">
        <v>739053</v>
      </c>
      <c r="F379" s="8" t="s">
        <v>16</v>
      </c>
      <c r="G379" s="284" t="s">
        <v>266</v>
      </c>
      <c r="H379" s="40">
        <v>835.6</v>
      </c>
      <c r="I379" s="40">
        <v>-531.38</v>
      </c>
      <c r="J379" s="40">
        <v>-304.22000000000003</v>
      </c>
      <c r="K379" s="40">
        <v>0</v>
      </c>
      <c r="L379" s="40">
        <v>1</v>
      </c>
    </row>
    <row r="380" spans="2:12" ht="12.95" hidden="1" customHeight="1" outlineLevel="2" x14ac:dyDescent="0.25">
      <c r="B380" s="8">
        <v>1297740</v>
      </c>
      <c r="C380" t="s">
        <v>1402</v>
      </c>
      <c r="D380" s="281">
        <v>42201</v>
      </c>
      <c r="E380" s="8">
        <v>739053</v>
      </c>
      <c r="F380" s="8" t="s">
        <v>16</v>
      </c>
      <c r="G380" s="284" t="s">
        <v>266</v>
      </c>
      <c r="H380" s="40">
        <v>300</v>
      </c>
      <c r="I380" s="40">
        <v>-362.9</v>
      </c>
      <c r="J380" s="40">
        <v>0</v>
      </c>
      <c r="K380" s="40">
        <v>-62.9</v>
      </c>
      <c r="L380" s="40">
        <v>1</v>
      </c>
    </row>
    <row r="381" spans="2:12" ht="12.95" hidden="1" customHeight="1" outlineLevel="2" x14ac:dyDescent="0.25">
      <c r="B381" s="8">
        <v>1297740</v>
      </c>
      <c r="C381" t="s">
        <v>1402</v>
      </c>
      <c r="D381" s="281">
        <v>42202</v>
      </c>
      <c r="E381" s="8">
        <v>739053</v>
      </c>
      <c r="F381" s="8" t="s">
        <v>16</v>
      </c>
      <c r="G381" s="284" t="s">
        <v>266</v>
      </c>
      <c r="H381" s="40">
        <v>300</v>
      </c>
      <c r="I381" s="40">
        <v>-362.9</v>
      </c>
      <c r="J381" s="40">
        <v>0</v>
      </c>
      <c r="K381" s="40">
        <v>-62.9</v>
      </c>
      <c r="L381" s="40">
        <v>1</v>
      </c>
    </row>
    <row r="382" spans="2:12" ht="12.95" hidden="1" customHeight="1" outlineLevel="2" x14ac:dyDescent="0.25">
      <c r="B382" s="8">
        <v>1297740</v>
      </c>
      <c r="C382" t="s">
        <v>1402</v>
      </c>
      <c r="D382" s="281">
        <v>42205</v>
      </c>
      <c r="E382" s="8">
        <v>739053</v>
      </c>
      <c r="F382" s="8" t="s">
        <v>16</v>
      </c>
      <c r="G382" s="284" t="s">
        <v>266</v>
      </c>
      <c r="H382" s="40">
        <v>300</v>
      </c>
      <c r="I382" s="40">
        <v>-362.9</v>
      </c>
      <c r="J382" s="40">
        <v>0</v>
      </c>
      <c r="K382" s="40">
        <v>-62.9</v>
      </c>
      <c r="L382" s="40">
        <v>1</v>
      </c>
    </row>
    <row r="383" spans="2:12" ht="12.95" hidden="1" customHeight="1" outlineLevel="2" x14ac:dyDescent="0.25">
      <c r="B383" s="8">
        <v>1297740</v>
      </c>
      <c r="C383" t="s">
        <v>1402</v>
      </c>
      <c r="D383" s="281">
        <v>42206</v>
      </c>
      <c r="E383" s="8">
        <v>739053</v>
      </c>
      <c r="F383" s="8" t="s">
        <v>16</v>
      </c>
      <c r="G383" s="284" t="s">
        <v>266</v>
      </c>
      <c r="H383" s="40">
        <v>2192</v>
      </c>
      <c r="I383" s="40">
        <v>-1166.0999999999999</v>
      </c>
      <c r="J383" s="40">
        <v>-1025.9000000000001</v>
      </c>
      <c r="K383" s="40">
        <v>0</v>
      </c>
      <c r="L383" s="40">
        <v>1</v>
      </c>
    </row>
    <row r="384" spans="2:12" ht="12.95" hidden="1" customHeight="1" outlineLevel="2" x14ac:dyDescent="0.25">
      <c r="B384" s="8">
        <v>1297740</v>
      </c>
      <c r="C384" t="s">
        <v>1402</v>
      </c>
      <c r="D384" s="281">
        <v>42207</v>
      </c>
      <c r="E384" s="8">
        <v>739053</v>
      </c>
      <c r="F384" s="8" t="s">
        <v>16</v>
      </c>
      <c r="G384" s="284" t="s">
        <v>266</v>
      </c>
      <c r="H384" s="40">
        <v>392.6</v>
      </c>
      <c r="I384" s="40">
        <v>-362.9</v>
      </c>
      <c r="J384" s="40">
        <v>-29.7</v>
      </c>
      <c r="K384" s="40">
        <v>0</v>
      </c>
      <c r="L384" s="40">
        <v>1</v>
      </c>
    </row>
    <row r="385" spans="1:13" ht="12.95" hidden="1" customHeight="1" outlineLevel="2" x14ac:dyDescent="0.25">
      <c r="B385" s="8">
        <v>1297740</v>
      </c>
      <c r="C385" t="s">
        <v>1402</v>
      </c>
      <c r="D385" s="281">
        <v>42208</v>
      </c>
      <c r="E385" s="8">
        <v>739053</v>
      </c>
      <c r="F385" s="8" t="s">
        <v>16</v>
      </c>
      <c r="G385" s="284" t="s">
        <v>266</v>
      </c>
      <c r="H385" s="40">
        <v>300</v>
      </c>
      <c r="I385" s="40">
        <v>-362.9</v>
      </c>
      <c r="J385" s="40">
        <v>0</v>
      </c>
      <c r="K385" s="40">
        <v>-62.9</v>
      </c>
      <c r="L385" s="40">
        <v>1</v>
      </c>
    </row>
    <row r="386" spans="1:13" ht="12.95" hidden="1" customHeight="1" outlineLevel="2" x14ac:dyDescent="0.25">
      <c r="B386" s="8">
        <v>1297740</v>
      </c>
      <c r="C386" t="s">
        <v>1402</v>
      </c>
      <c r="D386" s="281">
        <v>42209</v>
      </c>
      <c r="E386" s="8">
        <v>739053</v>
      </c>
      <c r="F386" s="8" t="s">
        <v>16</v>
      </c>
      <c r="G386" s="284" t="s">
        <v>266</v>
      </c>
      <c r="H386" s="40">
        <v>300</v>
      </c>
      <c r="I386" s="40">
        <v>-362.9</v>
      </c>
      <c r="J386" s="40">
        <v>0</v>
      </c>
      <c r="K386" s="40">
        <v>-62.9</v>
      </c>
      <c r="L386" s="40">
        <v>1</v>
      </c>
    </row>
    <row r="387" spans="1:13" ht="12.95" hidden="1" customHeight="1" outlineLevel="2" x14ac:dyDescent="0.25">
      <c r="B387" s="8">
        <v>1297740</v>
      </c>
      <c r="C387" t="s">
        <v>1402</v>
      </c>
      <c r="D387" s="281">
        <v>42212</v>
      </c>
      <c r="E387" s="8">
        <v>739053</v>
      </c>
      <c r="F387" s="8" t="s">
        <v>16</v>
      </c>
      <c r="G387" s="284" t="s">
        <v>266</v>
      </c>
      <c r="H387" s="40">
        <v>743</v>
      </c>
      <c r="I387" s="40">
        <v>-531.38</v>
      </c>
      <c r="J387" s="40">
        <v>-211.62</v>
      </c>
      <c r="K387" s="40">
        <v>0</v>
      </c>
      <c r="L387" s="40">
        <v>1</v>
      </c>
    </row>
    <row r="388" spans="1:13" ht="12.95" hidden="1" customHeight="1" outlineLevel="2" x14ac:dyDescent="0.25">
      <c r="B388" s="8">
        <v>1297740</v>
      </c>
      <c r="C388" t="s">
        <v>1402</v>
      </c>
      <c r="D388" s="281">
        <v>42213</v>
      </c>
      <c r="E388" s="8">
        <v>739053</v>
      </c>
      <c r="F388" s="8" t="s">
        <v>16</v>
      </c>
      <c r="G388" s="284" t="s">
        <v>266</v>
      </c>
      <c r="H388" s="40">
        <v>300</v>
      </c>
      <c r="I388" s="40">
        <v>-362.9</v>
      </c>
      <c r="J388" s="40">
        <v>0</v>
      </c>
      <c r="K388" s="40">
        <v>-62.9</v>
      </c>
      <c r="L388" s="40">
        <v>1</v>
      </c>
    </row>
    <row r="389" spans="1:13" ht="12.95" hidden="1" customHeight="1" outlineLevel="2" x14ac:dyDescent="0.25">
      <c r="B389" s="8">
        <v>1297740</v>
      </c>
      <c r="C389" t="s">
        <v>1402</v>
      </c>
      <c r="D389" s="281">
        <v>42214</v>
      </c>
      <c r="E389" s="8">
        <v>739053</v>
      </c>
      <c r="F389" s="8" t="s">
        <v>16</v>
      </c>
      <c r="G389" s="284" t="s">
        <v>266</v>
      </c>
      <c r="H389" s="40">
        <v>300</v>
      </c>
      <c r="I389" s="40">
        <v>-362.9</v>
      </c>
      <c r="J389" s="40">
        <v>0</v>
      </c>
      <c r="K389" s="40">
        <v>-62.9</v>
      </c>
      <c r="L389" s="40">
        <v>1</v>
      </c>
    </row>
    <row r="390" spans="1:13" ht="12.95" hidden="1" customHeight="1" outlineLevel="2" x14ac:dyDescent="0.25">
      <c r="B390" s="8">
        <v>1297740</v>
      </c>
      <c r="C390" t="s">
        <v>1402</v>
      </c>
      <c r="D390" s="281">
        <v>42215</v>
      </c>
      <c r="E390" s="8">
        <v>739053</v>
      </c>
      <c r="F390" s="8" t="s">
        <v>16</v>
      </c>
      <c r="G390" s="284" t="s">
        <v>266</v>
      </c>
      <c r="H390" s="40">
        <v>936.2</v>
      </c>
      <c r="I390" s="40">
        <v>-736.53</v>
      </c>
      <c r="J390" s="40">
        <v>-199.67</v>
      </c>
      <c r="K390" s="40">
        <v>0</v>
      </c>
      <c r="L390" s="40">
        <v>1</v>
      </c>
    </row>
    <row r="391" spans="1:13" ht="12.95" hidden="1" customHeight="1" outlineLevel="2" x14ac:dyDescent="0.25">
      <c r="B391" s="8">
        <v>1297740</v>
      </c>
      <c r="C391" t="s">
        <v>1402</v>
      </c>
      <c r="D391" s="281">
        <v>42216</v>
      </c>
      <c r="E391" s="8">
        <v>739053</v>
      </c>
      <c r="F391" s="8" t="s">
        <v>16</v>
      </c>
      <c r="G391" s="284" t="s">
        <v>266</v>
      </c>
      <c r="H391" s="40">
        <v>300</v>
      </c>
      <c r="I391" s="40">
        <v>-362.9</v>
      </c>
      <c r="J391" s="40">
        <v>0</v>
      </c>
      <c r="K391" s="40">
        <v>-62.9</v>
      </c>
      <c r="L391" s="40">
        <v>1</v>
      </c>
    </row>
    <row r="392" spans="1:13" ht="12.95" hidden="1" customHeight="1" outlineLevel="2" x14ac:dyDescent="0.25">
      <c r="B392" s="8">
        <v>1297740</v>
      </c>
      <c r="C392" t="s">
        <v>1402</v>
      </c>
      <c r="D392" s="281">
        <v>42220</v>
      </c>
      <c r="E392" s="8">
        <v>739053</v>
      </c>
      <c r="F392" s="8" t="s">
        <v>16</v>
      </c>
      <c r="G392" s="284" t="s">
        <v>266</v>
      </c>
      <c r="H392" s="40">
        <v>300</v>
      </c>
      <c r="I392" s="40">
        <v>-362.9</v>
      </c>
      <c r="J392" s="40">
        <v>0</v>
      </c>
      <c r="K392" s="40">
        <v>-62.9</v>
      </c>
      <c r="L392" s="40">
        <v>1</v>
      </c>
    </row>
    <row r="393" spans="1:13" ht="12.95" hidden="1" customHeight="1" outlineLevel="2" x14ac:dyDescent="0.25">
      <c r="B393" s="8">
        <v>1297740</v>
      </c>
      <c r="C393" t="s">
        <v>1402</v>
      </c>
      <c r="D393" s="281">
        <v>42221</v>
      </c>
      <c r="E393" s="8">
        <v>739053</v>
      </c>
      <c r="F393" s="8" t="s">
        <v>16</v>
      </c>
      <c r="G393" s="284" t="s">
        <v>266</v>
      </c>
      <c r="H393" s="40">
        <v>743</v>
      </c>
      <c r="I393" s="40">
        <v>-531.38</v>
      </c>
      <c r="J393" s="40">
        <v>-211.62</v>
      </c>
      <c r="K393" s="40">
        <v>0</v>
      </c>
      <c r="L393" s="40">
        <v>1</v>
      </c>
    </row>
    <row r="394" spans="1:13" ht="12.95" hidden="1" customHeight="1" outlineLevel="2" x14ac:dyDescent="0.25">
      <c r="B394" s="8">
        <v>1297740</v>
      </c>
      <c r="C394" t="s">
        <v>1402</v>
      </c>
      <c r="D394" s="281">
        <v>42222</v>
      </c>
      <c r="E394" s="8">
        <v>739053</v>
      </c>
      <c r="F394" s="8" t="s">
        <v>16</v>
      </c>
      <c r="G394" s="284" t="s">
        <v>266</v>
      </c>
      <c r="H394" s="40">
        <v>300</v>
      </c>
      <c r="I394" s="40">
        <v>-362.9</v>
      </c>
      <c r="J394" s="40">
        <v>0</v>
      </c>
      <c r="K394" s="40">
        <v>-62.9</v>
      </c>
      <c r="L394" s="40">
        <v>1</v>
      </c>
    </row>
    <row r="395" spans="1:13" ht="12.95" hidden="1" customHeight="1" outlineLevel="2" x14ac:dyDescent="0.25">
      <c r="B395" s="8">
        <v>1297740</v>
      </c>
      <c r="C395" t="s">
        <v>1402</v>
      </c>
      <c r="D395" s="281">
        <v>42223</v>
      </c>
      <c r="E395" s="8">
        <v>739053</v>
      </c>
      <c r="F395" s="8" t="s">
        <v>16</v>
      </c>
      <c r="G395" s="284" t="s">
        <v>266</v>
      </c>
      <c r="H395" s="40">
        <v>300</v>
      </c>
      <c r="I395" s="40">
        <v>-362.9</v>
      </c>
      <c r="J395" s="40">
        <v>0</v>
      </c>
      <c r="K395" s="40">
        <v>-62.9</v>
      </c>
      <c r="L395" s="40">
        <v>1</v>
      </c>
    </row>
    <row r="396" spans="1:13" ht="12.95" hidden="1" customHeight="1" outlineLevel="2" x14ac:dyDescent="0.25">
      <c r="B396" s="8">
        <v>1297740</v>
      </c>
      <c r="C396" t="s">
        <v>1402</v>
      </c>
      <c r="D396" s="281">
        <v>42226</v>
      </c>
      <c r="E396" s="8">
        <v>739053</v>
      </c>
      <c r="F396" s="8" t="s">
        <v>16</v>
      </c>
      <c r="G396" s="284" t="s">
        <v>266</v>
      </c>
      <c r="H396" s="40">
        <v>300</v>
      </c>
      <c r="I396" s="40">
        <v>-362.9</v>
      </c>
      <c r="J396" s="40">
        <v>0</v>
      </c>
      <c r="K396" s="40">
        <v>-62.9</v>
      </c>
      <c r="L396" s="40">
        <v>1</v>
      </c>
    </row>
    <row r="397" spans="1:13" ht="12.95" hidden="1" customHeight="1" outlineLevel="2" x14ac:dyDescent="0.25">
      <c r="B397" s="8">
        <v>1297740</v>
      </c>
      <c r="C397" t="s">
        <v>1402</v>
      </c>
      <c r="D397" s="281">
        <v>42227</v>
      </c>
      <c r="E397" s="8">
        <v>739053</v>
      </c>
      <c r="F397" s="8" t="s">
        <v>16</v>
      </c>
      <c r="G397" s="284" t="s">
        <v>266</v>
      </c>
      <c r="H397" s="40">
        <v>300</v>
      </c>
      <c r="I397" s="40">
        <v>-362.9</v>
      </c>
      <c r="J397" s="40">
        <v>0</v>
      </c>
      <c r="K397" s="40">
        <v>-62.9</v>
      </c>
      <c r="L397" s="40">
        <v>1</v>
      </c>
    </row>
    <row r="398" spans="1:13" ht="12.95" hidden="1" customHeight="1" outlineLevel="2" x14ac:dyDescent="0.25">
      <c r="B398" s="8">
        <v>1297740</v>
      </c>
      <c r="C398" t="s">
        <v>1402</v>
      </c>
      <c r="D398" s="281">
        <v>42228</v>
      </c>
      <c r="E398" s="8">
        <v>739053</v>
      </c>
      <c r="F398" s="8" t="s">
        <v>16</v>
      </c>
      <c r="G398" s="284" t="s">
        <v>266</v>
      </c>
      <c r="H398" s="40">
        <v>743</v>
      </c>
      <c r="I398" s="40">
        <v>-531.38</v>
      </c>
      <c r="J398" s="40">
        <v>-211.62</v>
      </c>
      <c r="K398" s="40">
        <v>0</v>
      </c>
      <c r="L398" s="40">
        <v>1</v>
      </c>
    </row>
    <row r="399" spans="1:13" ht="12.95" customHeight="1" outlineLevel="1" collapsed="1" x14ac:dyDescent="0.25">
      <c r="A399">
        <v>1</v>
      </c>
      <c r="C399" s="279" t="s">
        <v>1532</v>
      </c>
      <c r="D399" s="281"/>
      <c r="H399" s="40">
        <f>SUBTOTAL(9,H363:H398)</f>
        <v>26307.53</v>
      </c>
      <c r="I399" s="40">
        <f>SUBTOTAL(9,I363:I398)</f>
        <v>-17396.139999999996</v>
      </c>
      <c r="J399" s="40">
        <f>SUBTOTAL(9,J363:J398)</f>
        <v>-10358.090000000002</v>
      </c>
      <c r="K399" s="40">
        <f>SUBTOTAL(9,K363:K398)</f>
        <v>-1446.7000000000003</v>
      </c>
      <c r="L399" s="40">
        <f>SUBTOTAL(9,L363:L398)</f>
        <v>36</v>
      </c>
      <c r="M399" s="304">
        <f>+I399/L399</f>
        <v>-483.22611111111098</v>
      </c>
    </row>
    <row r="400" spans="1:13" ht="12.95" hidden="1" customHeight="1" outlineLevel="2" x14ac:dyDescent="0.25">
      <c r="B400" s="8">
        <v>1217354</v>
      </c>
      <c r="C400" t="s">
        <v>1395</v>
      </c>
      <c r="D400" s="281">
        <v>42088</v>
      </c>
      <c r="E400" s="8">
        <v>895724</v>
      </c>
      <c r="F400" s="8" t="s">
        <v>1166</v>
      </c>
      <c r="G400" s="284" t="s">
        <v>1485</v>
      </c>
      <c r="H400" s="40">
        <v>877.4</v>
      </c>
      <c r="I400" s="40">
        <v>-472.59</v>
      </c>
      <c r="J400" s="40">
        <v>-404.81</v>
      </c>
      <c r="K400" s="40">
        <v>0</v>
      </c>
      <c r="L400" s="40">
        <v>1</v>
      </c>
    </row>
    <row r="401" spans="2:12" ht="12.95" hidden="1" customHeight="1" outlineLevel="2" x14ac:dyDescent="0.25">
      <c r="B401" s="8">
        <v>1217354</v>
      </c>
      <c r="C401" t="s">
        <v>1395</v>
      </c>
      <c r="D401" s="281">
        <v>42094</v>
      </c>
      <c r="E401" s="8">
        <v>895724</v>
      </c>
      <c r="F401" s="8" t="s">
        <v>1166</v>
      </c>
      <c r="G401" s="284" t="s">
        <v>1485</v>
      </c>
      <c r="H401" s="40">
        <v>636.20000000000005</v>
      </c>
      <c r="I401" s="40">
        <v>-364.14</v>
      </c>
      <c r="J401" s="40">
        <v>-272.06</v>
      </c>
      <c r="K401" s="40">
        <v>0</v>
      </c>
      <c r="L401" s="40">
        <v>1</v>
      </c>
    </row>
    <row r="402" spans="2:12" ht="12.95" hidden="1" customHeight="1" outlineLevel="2" x14ac:dyDescent="0.25">
      <c r="B402" s="8">
        <v>1217354</v>
      </c>
      <c r="C402" t="s">
        <v>1395</v>
      </c>
      <c r="D402" s="281">
        <v>42095</v>
      </c>
      <c r="E402" s="8">
        <v>895724</v>
      </c>
      <c r="F402" s="8" t="s">
        <v>1166</v>
      </c>
      <c r="G402" s="284" t="s">
        <v>1485</v>
      </c>
      <c r="H402" s="40">
        <v>743</v>
      </c>
      <c r="I402" s="40">
        <v>-656.11</v>
      </c>
      <c r="J402" s="40">
        <v>-86.89</v>
      </c>
      <c r="K402" s="40">
        <v>0</v>
      </c>
      <c r="L402" s="40">
        <v>1</v>
      </c>
    </row>
    <row r="403" spans="2:12" ht="12.95" hidden="1" customHeight="1" outlineLevel="2" x14ac:dyDescent="0.25">
      <c r="B403" s="8">
        <v>1217354</v>
      </c>
      <c r="C403" t="s">
        <v>1395</v>
      </c>
      <c r="D403" s="281">
        <v>42096</v>
      </c>
      <c r="E403" s="8">
        <v>895724</v>
      </c>
      <c r="F403" s="8" t="s">
        <v>1166</v>
      </c>
      <c r="G403" s="284" t="s">
        <v>1485</v>
      </c>
      <c r="H403" s="40">
        <v>300</v>
      </c>
      <c r="I403" s="40">
        <v>-300</v>
      </c>
      <c r="J403" s="40">
        <v>0</v>
      </c>
      <c r="K403" s="40">
        <v>0</v>
      </c>
      <c r="L403" s="40">
        <v>1</v>
      </c>
    </row>
    <row r="404" spans="2:12" ht="12.95" hidden="1" customHeight="1" outlineLevel="2" x14ac:dyDescent="0.25">
      <c r="B404" s="8">
        <v>1217354</v>
      </c>
      <c r="C404" t="s">
        <v>1395</v>
      </c>
      <c r="D404" s="281">
        <v>42097</v>
      </c>
      <c r="E404" s="8">
        <v>895724</v>
      </c>
      <c r="F404" s="8" t="s">
        <v>1166</v>
      </c>
      <c r="G404" s="284" t="s">
        <v>1485</v>
      </c>
      <c r="H404" s="40">
        <v>300</v>
      </c>
      <c r="I404" s="40">
        <v>-300</v>
      </c>
      <c r="J404" s="40">
        <v>0</v>
      </c>
      <c r="K404" s="40">
        <v>0</v>
      </c>
      <c r="L404" s="40">
        <v>1</v>
      </c>
    </row>
    <row r="405" spans="2:12" ht="12.95" hidden="1" customHeight="1" outlineLevel="2" x14ac:dyDescent="0.25">
      <c r="B405" s="8">
        <v>1217354</v>
      </c>
      <c r="C405" t="s">
        <v>1395</v>
      </c>
      <c r="D405" s="281">
        <v>42100</v>
      </c>
      <c r="E405" s="8">
        <v>895724</v>
      </c>
      <c r="F405" s="8" t="s">
        <v>1166</v>
      </c>
      <c r="G405" s="284" t="s">
        <v>1485</v>
      </c>
      <c r="H405" s="40">
        <v>300</v>
      </c>
      <c r="I405" s="40">
        <v>-300</v>
      </c>
      <c r="J405" s="40">
        <v>0</v>
      </c>
      <c r="K405" s="40">
        <v>0</v>
      </c>
      <c r="L405" s="40">
        <v>1</v>
      </c>
    </row>
    <row r="406" spans="2:12" ht="12.95" hidden="1" customHeight="1" outlineLevel="2" x14ac:dyDescent="0.25">
      <c r="B406" s="8">
        <v>1217354</v>
      </c>
      <c r="C406" t="s">
        <v>1395</v>
      </c>
      <c r="D406" s="281">
        <v>42101</v>
      </c>
      <c r="E406" s="8">
        <v>895724</v>
      </c>
      <c r="F406" s="8" t="s">
        <v>1166</v>
      </c>
      <c r="G406" s="284" t="s">
        <v>1485</v>
      </c>
      <c r="H406" s="40">
        <v>835.6</v>
      </c>
      <c r="I406" s="40">
        <v>-695.71</v>
      </c>
      <c r="J406" s="40">
        <v>-139.88999999999999</v>
      </c>
      <c r="K406" s="40">
        <v>0</v>
      </c>
      <c r="L406" s="40">
        <v>1</v>
      </c>
    </row>
    <row r="407" spans="2:12" ht="12.95" hidden="1" customHeight="1" outlineLevel="2" x14ac:dyDescent="0.25">
      <c r="B407" s="8">
        <v>1217354</v>
      </c>
      <c r="C407" t="s">
        <v>1395</v>
      </c>
      <c r="D407" s="281">
        <v>42102</v>
      </c>
      <c r="E407" s="8">
        <v>895724</v>
      </c>
      <c r="F407" s="8" t="s">
        <v>1166</v>
      </c>
      <c r="G407" s="284" t="s">
        <v>1485</v>
      </c>
      <c r="H407" s="40">
        <v>300</v>
      </c>
      <c r="I407" s="40">
        <v>-300</v>
      </c>
      <c r="J407" s="40">
        <v>0</v>
      </c>
      <c r="K407" s="40">
        <v>0</v>
      </c>
      <c r="L407" s="40">
        <v>1</v>
      </c>
    </row>
    <row r="408" spans="2:12" ht="12.95" hidden="1" customHeight="1" outlineLevel="2" x14ac:dyDescent="0.25">
      <c r="B408" s="8">
        <v>1217354</v>
      </c>
      <c r="C408" t="s">
        <v>1395</v>
      </c>
      <c r="D408" s="281">
        <v>42103</v>
      </c>
      <c r="E408" s="8">
        <v>895724</v>
      </c>
      <c r="F408" s="8" t="s">
        <v>1166</v>
      </c>
      <c r="G408" s="284" t="s">
        <v>1485</v>
      </c>
      <c r="H408" s="40">
        <v>300</v>
      </c>
      <c r="I408" s="40">
        <v>-300</v>
      </c>
      <c r="J408" s="40">
        <v>0</v>
      </c>
      <c r="K408" s="40">
        <v>0</v>
      </c>
      <c r="L408" s="40">
        <v>1</v>
      </c>
    </row>
    <row r="409" spans="2:12" ht="12.95" hidden="1" customHeight="1" outlineLevel="2" x14ac:dyDescent="0.25">
      <c r="B409" s="8">
        <v>1217354</v>
      </c>
      <c r="C409" t="s">
        <v>1395</v>
      </c>
      <c r="D409" s="281">
        <v>42104</v>
      </c>
      <c r="E409" s="8">
        <v>895724</v>
      </c>
      <c r="F409" s="8" t="s">
        <v>1166</v>
      </c>
      <c r="G409" s="284" t="s">
        <v>1485</v>
      </c>
      <c r="H409" s="40">
        <v>300</v>
      </c>
      <c r="I409" s="40">
        <v>-300</v>
      </c>
      <c r="J409" s="40">
        <v>0</v>
      </c>
      <c r="K409" s="40">
        <v>0</v>
      </c>
      <c r="L409" s="40">
        <v>1</v>
      </c>
    </row>
    <row r="410" spans="2:12" ht="12.95" hidden="1" customHeight="1" outlineLevel="2" x14ac:dyDescent="0.25">
      <c r="B410" s="8">
        <v>1217354</v>
      </c>
      <c r="C410" t="s">
        <v>1395</v>
      </c>
      <c r="D410" s="281">
        <v>42107</v>
      </c>
      <c r="E410" s="8">
        <v>895724</v>
      </c>
      <c r="F410" s="8" t="s">
        <v>1166</v>
      </c>
      <c r="G410" s="284" t="s">
        <v>1485</v>
      </c>
      <c r="H410" s="40">
        <v>300</v>
      </c>
      <c r="I410" s="40">
        <v>-300</v>
      </c>
      <c r="J410" s="40">
        <v>0</v>
      </c>
      <c r="K410" s="40">
        <v>0</v>
      </c>
      <c r="L410" s="40">
        <v>1</v>
      </c>
    </row>
    <row r="411" spans="2:12" ht="12.95" hidden="1" customHeight="1" outlineLevel="2" x14ac:dyDescent="0.25">
      <c r="B411" s="8">
        <v>1217354</v>
      </c>
      <c r="C411" t="s">
        <v>1395</v>
      </c>
      <c r="D411" s="281">
        <v>42108</v>
      </c>
      <c r="E411" s="8">
        <v>895724</v>
      </c>
      <c r="F411" s="8" t="s">
        <v>1166</v>
      </c>
      <c r="G411" s="284" t="s">
        <v>1485</v>
      </c>
      <c r="H411" s="40">
        <v>835.6</v>
      </c>
      <c r="I411" s="40">
        <v>-695.71</v>
      </c>
      <c r="J411" s="40">
        <v>-139.88999999999999</v>
      </c>
      <c r="K411" s="40">
        <v>0</v>
      </c>
      <c r="L411" s="40">
        <v>1</v>
      </c>
    </row>
    <row r="412" spans="2:12" ht="12.95" hidden="1" customHeight="1" outlineLevel="2" x14ac:dyDescent="0.25">
      <c r="B412" s="8">
        <v>1217354</v>
      </c>
      <c r="C412" t="s">
        <v>1395</v>
      </c>
      <c r="D412" s="281">
        <v>42109</v>
      </c>
      <c r="E412" s="8">
        <v>895724</v>
      </c>
      <c r="F412" s="8" t="s">
        <v>1166</v>
      </c>
      <c r="G412" s="284" t="s">
        <v>1485</v>
      </c>
      <c r="H412" s="40">
        <v>300</v>
      </c>
      <c r="I412" s="40">
        <v>-300</v>
      </c>
      <c r="J412" s="40">
        <v>0</v>
      </c>
      <c r="K412" s="40">
        <v>0</v>
      </c>
      <c r="L412" s="40">
        <v>1</v>
      </c>
    </row>
    <row r="413" spans="2:12" ht="12.95" hidden="1" customHeight="1" outlineLevel="2" x14ac:dyDescent="0.25">
      <c r="B413" s="8">
        <v>1217354</v>
      </c>
      <c r="C413" t="s">
        <v>1395</v>
      </c>
      <c r="D413" s="281">
        <v>42110</v>
      </c>
      <c r="E413" s="8">
        <v>895724</v>
      </c>
      <c r="F413" s="8" t="s">
        <v>1166</v>
      </c>
      <c r="G413" s="284" t="s">
        <v>1485</v>
      </c>
      <c r="H413" s="40">
        <v>300</v>
      </c>
      <c r="I413" s="40">
        <v>-300</v>
      </c>
      <c r="J413" s="40">
        <v>0</v>
      </c>
      <c r="K413" s="40">
        <v>0</v>
      </c>
      <c r="L413" s="40">
        <v>1</v>
      </c>
    </row>
    <row r="414" spans="2:12" ht="12.95" hidden="1" customHeight="1" outlineLevel="2" x14ac:dyDescent="0.25">
      <c r="B414" s="8">
        <v>1217354</v>
      </c>
      <c r="C414" t="s">
        <v>1395</v>
      </c>
      <c r="D414" s="281">
        <v>42111</v>
      </c>
      <c r="E414" s="8">
        <v>895724</v>
      </c>
      <c r="F414" s="8" t="s">
        <v>1166</v>
      </c>
      <c r="G414" s="284" t="s">
        <v>1485</v>
      </c>
      <c r="H414" s="40">
        <v>300</v>
      </c>
      <c r="I414" s="40">
        <v>-300</v>
      </c>
      <c r="J414" s="40">
        <v>0</v>
      </c>
      <c r="K414" s="40">
        <v>0</v>
      </c>
      <c r="L414" s="40">
        <v>1</v>
      </c>
    </row>
    <row r="415" spans="2:12" ht="12.95" hidden="1" customHeight="1" outlineLevel="2" x14ac:dyDescent="0.25">
      <c r="B415" s="8">
        <v>1217354</v>
      </c>
      <c r="C415" t="s">
        <v>1395</v>
      </c>
      <c r="D415" s="281">
        <v>42114</v>
      </c>
      <c r="E415" s="8">
        <v>895724</v>
      </c>
      <c r="F415" s="8" t="s">
        <v>1166</v>
      </c>
      <c r="G415" s="284" t="s">
        <v>1485</v>
      </c>
      <c r="H415" s="40">
        <v>743</v>
      </c>
      <c r="I415" s="40">
        <v>-656.11</v>
      </c>
      <c r="J415" s="40">
        <v>-86.89</v>
      </c>
      <c r="K415" s="40">
        <v>0</v>
      </c>
      <c r="L415" s="40">
        <v>1</v>
      </c>
    </row>
    <row r="416" spans="2:12" ht="12.95" hidden="1" customHeight="1" outlineLevel="2" x14ac:dyDescent="0.25">
      <c r="B416" s="8">
        <v>1217354</v>
      </c>
      <c r="C416" t="s">
        <v>1395</v>
      </c>
      <c r="D416" s="281">
        <v>42115</v>
      </c>
      <c r="E416" s="8">
        <v>895724</v>
      </c>
      <c r="F416" s="8" t="s">
        <v>1166</v>
      </c>
      <c r="G416" s="284" t="s">
        <v>1485</v>
      </c>
      <c r="H416" s="40">
        <v>392.6</v>
      </c>
      <c r="I416" s="40">
        <v>-392.6</v>
      </c>
      <c r="J416" s="40">
        <v>0</v>
      </c>
      <c r="K416" s="40">
        <v>0</v>
      </c>
      <c r="L416" s="40">
        <v>1</v>
      </c>
    </row>
    <row r="417" spans="2:12" ht="12.95" hidden="1" customHeight="1" outlineLevel="2" x14ac:dyDescent="0.25">
      <c r="B417" s="8">
        <v>1217354</v>
      </c>
      <c r="C417" t="s">
        <v>1395</v>
      </c>
      <c r="D417" s="281">
        <v>42116</v>
      </c>
      <c r="E417" s="8">
        <v>895724</v>
      </c>
      <c r="F417" s="8" t="s">
        <v>1166</v>
      </c>
      <c r="G417" s="284" t="s">
        <v>1485</v>
      </c>
      <c r="H417" s="40">
        <v>300</v>
      </c>
      <c r="I417" s="40">
        <v>-300</v>
      </c>
      <c r="J417" s="40">
        <v>0</v>
      </c>
      <c r="K417" s="40">
        <v>0</v>
      </c>
      <c r="L417" s="40">
        <v>1</v>
      </c>
    </row>
    <row r="418" spans="2:12" ht="12.95" hidden="1" customHeight="1" outlineLevel="2" x14ac:dyDescent="0.25">
      <c r="B418" s="8">
        <v>1217354</v>
      </c>
      <c r="C418" t="s">
        <v>1395</v>
      </c>
      <c r="D418" s="281">
        <v>42118</v>
      </c>
      <c r="E418" s="8">
        <v>895724</v>
      </c>
      <c r="F418" s="8" t="s">
        <v>1166</v>
      </c>
      <c r="G418" s="284" t="s">
        <v>1485</v>
      </c>
      <c r="H418" s="40">
        <v>300</v>
      </c>
      <c r="I418" s="40">
        <v>-300</v>
      </c>
      <c r="J418" s="40">
        <v>0</v>
      </c>
      <c r="K418" s="40">
        <v>0</v>
      </c>
      <c r="L418" s="40">
        <v>1</v>
      </c>
    </row>
    <row r="419" spans="2:12" ht="12.95" hidden="1" customHeight="1" outlineLevel="2" x14ac:dyDescent="0.25">
      <c r="B419" s="8">
        <v>1217354</v>
      </c>
      <c r="C419" t="s">
        <v>1395</v>
      </c>
      <c r="D419" s="281">
        <v>42123</v>
      </c>
      <c r="E419" s="8">
        <v>895724</v>
      </c>
      <c r="F419" s="8" t="s">
        <v>1166</v>
      </c>
      <c r="G419" s="284" t="s">
        <v>1485</v>
      </c>
      <c r="H419" s="40">
        <v>743</v>
      </c>
      <c r="I419" s="40">
        <v>-656.11</v>
      </c>
      <c r="J419" s="40">
        <v>-86.89</v>
      </c>
      <c r="K419" s="40">
        <v>0</v>
      </c>
      <c r="L419" s="40">
        <v>1</v>
      </c>
    </row>
    <row r="420" spans="2:12" ht="12.95" hidden="1" customHeight="1" outlineLevel="2" x14ac:dyDescent="0.25">
      <c r="B420" s="8">
        <v>1217354</v>
      </c>
      <c r="C420" t="s">
        <v>1395</v>
      </c>
      <c r="D420" s="281">
        <v>42124</v>
      </c>
      <c r="E420" s="8">
        <v>895724</v>
      </c>
      <c r="F420" s="8" t="s">
        <v>1166</v>
      </c>
      <c r="G420" s="284" t="s">
        <v>1485</v>
      </c>
      <c r="H420" s="40">
        <v>300</v>
      </c>
      <c r="I420" s="40">
        <v>-300</v>
      </c>
      <c r="J420" s="40">
        <v>0</v>
      </c>
      <c r="K420" s="40">
        <v>0</v>
      </c>
      <c r="L420" s="40">
        <v>1</v>
      </c>
    </row>
    <row r="421" spans="2:12" ht="12.95" hidden="1" customHeight="1" outlineLevel="2" x14ac:dyDescent="0.25">
      <c r="B421" s="8">
        <v>1217354</v>
      </c>
      <c r="C421" t="s">
        <v>1395</v>
      </c>
      <c r="D421" s="281">
        <v>42125</v>
      </c>
      <c r="E421" s="8">
        <v>895724</v>
      </c>
      <c r="F421" s="8" t="s">
        <v>1166</v>
      </c>
      <c r="G421" s="284" t="s">
        <v>1485</v>
      </c>
      <c r="H421" s="40">
        <v>392.6</v>
      </c>
      <c r="I421" s="40">
        <v>-392.6</v>
      </c>
      <c r="J421" s="40">
        <v>0</v>
      </c>
      <c r="K421" s="40">
        <v>0</v>
      </c>
      <c r="L421" s="40">
        <v>1</v>
      </c>
    </row>
    <row r="422" spans="2:12" ht="12.95" hidden="1" customHeight="1" outlineLevel="2" x14ac:dyDescent="0.25">
      <c r="B422" s="8">
        <v>1217354</v>
      </c>
      <c r="C422" t="s">
        <v>1395</v>
      </c>
      <c r="D422" s="281">
        <v>42128</v>
      </c>
      <c r="E422" s="8">
        <v>895724</v>
      </c>
      <c r="F422" s="8" t="s">
        <v>1166</v>
      </c>
      <c r="G422" s="284" t="s">
        <v>1485</v>
      </c>
      <c r="H422" s="40">
        <v>1836.6</v>
      </c>
      <c r="I422" s="40">
        <v>0</v>
      </c>
      <c r="J422" s="40">
        <v>-670.5</v>
      </c>
      <c r="K422" s="40">
        <v>1166.0999999999999</v>
      </c>
      <c r="L422" s="40">
        <v>1</v>
      </c>
    </row>
    <row r="423" spans="2:12" ht="12.95" hidden="1" customHeight="1" outlineLevel="2" x14ac:dyDescent="0.25">
      <c r="B423" s="8">
        <v>1217354</v>
      </c>
      <c r="C423" t="s">
        <v>1395</v>
      </c>
      <c r="D423" s="281">
        <v>42129</v>
      </c>
      <c r="E423" s="8">
        <v>895724</v>
      </c>
      <c r="F423" s="8" t="s">
        <v>1166</v>
      </c>
      <c r="G423" s="284" t="s">
        <v>1485</v>
      </c>
      <c r="H423" s="40">
        <v>300</v>
      </c>
      <c r="I423" s="40">
        <v>0</v>
      </c>
      <c r="J423" s="40">
        <v>62.9</v>
      </c>
      <c r="K423" s="40">
        <v>362.9</v>
      </c>
      <c r="L423" s="40">
        <v>1</v>
      </c>
    </row>
    <row r="424" spans="2:12" ht="12.95" hidden="1" customHeight="1" outlineLevel="2" x14ac:dyDescent="0.25">
      <c r="B424" s="8">
        <v>1217354</v>
      </c>
      <c r="C424" t="s">
        <v>1395</v>
      </c>
      <c r="D424" s="281">
        <v>42130</v>
      </c>
      <c r="E424" s="8">
        <v>895724</v>
      </c>
      <c r="F424" s="8" t="s">
        <v>1166</v>
      </c>
      <c r="G424" s="284" t="s">
        <v>1485</v>
      </c>
      <c r="H424" s="40">
        <v>743</v>
      </c>
      <c r="I424" s="40">
        <v>0</v>
      </c>
      <c r="J424" s="40">
        <v>-211.62</v>
      </c>
      <c r="K424" s="40">
        <v>531.38</v>
      </c>
      <c r="L424" s="40">
        <v>1</v>
      </c>
    </row>
    <row r="425" spans="2:12" ht="12.95" hidden="1" customHeight="1" outlineLevel="2" x14ac:dyDescent="0.25">
      <c r="B425" s="8">
        <v>1217354</v>
      </c>
      <c r="C425" t="s">
        <v>1395</v>
      </c>
      <c r="D425" s="281">
        <v>42131</v>
      </c>
      <c r="E425" s="8">
        <v>895724</v>
      </c>
      <c r="F425" s="8" t="s">
        <v>1166</v>
      </c>
      <c r="G425" s="284" t="s">
        <v>1485</v>
      </c>
      <c r="H425" s="40">
        <v>300</v>
      </c>
      <c r="I425" s="40">
        <v>0</v>
      </c>
      <c r="J425" s="40">
        <v>62.9</v>
      </c>
      <c r="K425" s="40">
        <v>362.9</v>
      </c>
      <c r="L425" s="40">
        <v>1</v>
      </c>
    </row>
    <row r="426" spans="2:12" ht="12.95" hidden="1" customHeight="1" outlineLevel="2" x14ac:dyDescent="0.25">
      <c r="B426" s="8">
        <v>1217354</v>
      </c>
      <c r="C426" t="s">
        <v>1395</v>
      </c>
      <c r="D426" s="281">
        <v>42132</v>
      </c>
      <c r="E426" s="8">
        <v>895724</v>
      </c>
      <c r="F426" s="8" t="s">
        <v>1166</v>
      </c>
      <c r="G426" s="284" t="s">
        <v>1485</v>
      </c>
      <c r="H426" s="40">
        <v>300</v>
      </c>
      <c r="I426" s="40">
        <v>0</v>
      </c>
      <c r="J426" s="40">
        <v>62.9</v>
      </c>
      <c r="K426" s="40">
        <v>362.9</v>
      </c>
      <c r="L426" s="40">
        <v>1</v>
      </c>
    </row>
    <row r="427" spans="2:12" ht="12.95" hidden="1" customHeight="1" outlineLevel="2" x14ac:dyDescent="0.25">
      <c r="B427" s="8">
        <v>1217354</v>
      </c>
      <c r="C427" t="s">
        <v>1395</v>
      </c>
      <c r="D427" s="281">
        <v>42136</v>
      </c>
      <c r="E427" s="8">
        <v>895724</v>
      </c>
      <c r="F427" s="8" t="s">
        <v>1166</v>
      </c>
      <c r="G427" s="284" t="s">
        <v>1485</v>
      </c>
      <c r="H427" s="40">
        <v>300</v>
      </c>
      <c r="I427" s="40">
        <v>0</v>
      </c>
      <c r="J427" s="40">
        <v>62.9</v>
      </c>
      <c r="K427" s="40">
        <v>362.9</v>
      </c>
      <c r="L427" s="40">
        <v>1</v>
      </c>
    </row>
    <row r="428" spans="2:12" ht="12.95" hidden="1" customHeight="1" outlineLevel="2" x14ac:dyDescent="0.25">
      <c r="B428" s="8">
        <v>1217354</v>
      </c>
      <c r="C428" t="s">
        <v>1395</v>
      </c>
      <c r="D428" s="281">
        <v>42137</v>
      </c>
      <c r="E428" s="8">
        <v>895724</v>
      </c>
      <c r="F428" s="8" t="s">
        <v>1166</v>
      </c>
      <c r="G428" s="284" t="s">
        <v>1485</v>
      </c>
      <c r="H428" s="40">
        <v>300</v>
      </c>
      <c r="I428" s="40">
        <v>0</v>
      </c>
      <c r="J428" s="40">
        <v>62.9</v>
      </c>
      <c r="K428" s="40">
        <v>362.9</v>
      </c>
      <c r="L428" s="40">
        <v>1</v>
      </c>
    </row>
    <row r="429" spans="2:12" ht="12.95" hidden="1" customHeight="1" outlineLevel="2" x14ac:dyDescent="0.25">
      <c r="B429" s="8">
        <v>1217354</v>
      </c>
      <c r="C429" t="s">
        <v>1395</v>
      </c>
      <c r="D429" s="281">
        <v>42138</v>
      </c>
      <c r="E429" s="8">
        <v>895724</v>
      </c>
      <c r="F429" s="8" t="s">
        <v>1166</v>
      </c>
      <c r="G429" s="284" t="s">
        <v>1485</v>
      </c>
      <c r="H429" s="40">
        <v>300</v>
      </c>
      <c r="I429" s="40">
        <v>0</v>
      </c>
      <c r="J429" s="40">
        <v>62.9</v>
      </c>
      <c r="K429" s="40">
        <v>362.9</v>
      </c>
      <c r="L429" s="40">
        <v>1</v>
      </c>
    </row>
    <row r="430" spans="2:12" ht="12.95" hidden="1" customHeight="1" outlineLevel="2" x14ac:dyDescent="0.25">
      <c r="B430" s="8">
        <v>1217354</v>
      </c>
      <c r="C430" t="s">
        <v>1395</v>
      </c>
      <c r="D430" s="281">
        <v>42142</v>
      </c>
      <c r="E430" s="8">
        <v>895724</v>
      </c>
      <c r="F430" s="8" t="s">
        <v>1166</v>
      </c>
      <c r="G430" s="284" t="s">
        <v>1485</v>
      </c>
      <c r="H430" s="40">
        <v>300</v>
      </c>
      <c r="I430" s="40">
        <v>0</v>
      </c>
      <c r="J430" s="40">
        <v>62.9</v>
      </c>
      <c r="K430" s="40">
        <v>362.9</v>
      </c>
      <c r="L430" s="40">
        <v>1</v>
      </c>
    </row>
    <row r="431" spans="2:12" ht="12.95" hidden="1" customHeight="1" outlineLevel="2" x14ac:dyDescent="0.25">
      <c r="B431" s="8">
        <v>1217354</v>
      </c>
      <c r="C431" t="s">
        <v>1395</v>
      </c>
      <c r="D431" s="281">
        <v>42143</v>
      </c>
      <c r="E431" s="8">
        <v>895724</v>
      </c>
      <c r="F431" s="8" t="s">
        <v>1166</v>
      </c>
      <c r="G431" s="284" t="s">
        <v>1485</v>
      </c>
      <c r="H431" s="40">
        <v>743</v>
      </c>
      <c r="I431" s="40">
        <v>0</v>
      </c>
      <c r="J431" s="40">
        <v>-211.62</v>
      </c>
      <c r="K431" s="40">
        <v>531.38</v>
      </c>
      <c r="L431" s="40">
        <v>1</v>
      </c>
    </row>
    <row r="432" spans="2:12" ht="12.95" hidden="1" customHeight="1" outlineLevel="2" x14ac:dyDescent="0.25">
      <c r="B432" s="8">
        <v>1217354</v>
      </c>
      <c r="C432" t="s">
        <v>1395</v>
      </c>
      <c r="D432" s="281">
        <v>42146</v>
      </c>
      <c r="E432" s="8">
        <v>895724</v>
      </c>
      <c r="F432" s="8" t="s">
        <v>1166</v>
      </c>
      <c r="G432" s="284" t="s">
        <v>1485</v>
      </c>
      <c r="H432" s="40">
        <v>300</v>
      </c>
      <c r="I432" s="40">
        <v>0</v>
      </c>
      <c r="J432" s="40">
        <v>62.9</v>
      </c>
      <c r="K432" s="40">
        <v>362.9</v>
      </c>
      <c r="L432" s="40">
        <v>1</v>
      </c>
    </row>
    <row r="433" spans="1:13" ht="12.95" hidden="1" customHeight="1" outlineLevel="2" x14ac:dyDescent="0.25">
      <c r="B433" s="8">
        <v>1217354</v>
      </c>
      <c r="C433" t="s">
        <v>1395</v>
      </c>
      <c r="D433" s="281">
        <v>42150</v>
      </c>
      <c r="E433" s="8">
        <v>895724</v>
      </c>
      <c r="F433" s="8" t="s">
        <v>1166</v>
      </c>
      <c r="G433" s="284" t="s">
        <v>1485</v>
      </c>
      <c r="H433" s="40">
        <v>300</v>
      </c>
      <c r="I433" s="40">
        <v>0</v>
      </c>
      <c r="J433" s="40">
        <v>62.9</v>
      </c>
      <c r="K433" s="40">
        <v>362.9</v>
      </c>
      <c r="L433" s="40">
        <v>1</v>
      </c>
    </row>
    <row r="434" spans="1:13" ht="12.95" hidden="1" customHeight="1" outlineLevel="2" x14ac:dyDescent="0.25">
      <c r="B434" s="8">
        <v>1217354</v>
      </c>
      <c r="C434" t="s">
        <v>1395</v>
      </c>
      <c r="D434" s="281">
        <v>42151</v>
      </c>
      <c r="E434" s="8">
        <v>895724</v>
      </c>
      <c r="F434" s="8" t="s">
        <v>1166</v>
      </c>
      <c r="G434" s="284" t="s">
        <v>1485</v>
      </c>
      <c r="H434" s="40">
        <v>300</v>
      </c>
      <c r="I434" s="40">
        <v>0</v>
      </c>
      <c r="J434" s="40">
        <v>62.9</v>
      </c>
      <c r="K434" s="40">
        <v>362.9</v>
      </c>
      <c r="L434" s="40">
        <v>1</v>
      </c>
    </row>
    <row r="435" spans="1:13" ht="12.95" hidden="1" customHeight="1" outlineLevel="2" x14ac:dyDescent="0.25">
      <c r="B435" s="8">
        <v>1217354</v>
      </c>
      <c r="C435" t="s">
        <v>1395</v>
      </c>
      <c r="D435" s="281">
        <v>42152</v>
      </c>
      <c r="E435" s="8">
        <v>895724</v>
      </c>
      <c r="F435" s="8" t="s">
        <v>1166</v>
      </c>
      <c r="G435" s="284" t="s">
        <v>1485</v>
      </c>
      <c r="H435" s="40">
        <v>743</v>
      </c>
      <c r="I435" s="40">
        <v>0</v>
      </c>
      <c r="J435" s="40">
        <v>-211.62</v>
      </c>
      <c r="K435" s="40">
        <v>531.38</v>
      </c>
      <c r="L435" s="40">
        <v>1</v>
      </c>
    </row>
    <row r="436" spans="1:13" ht="12.95" customHeight="1" outlineLevel="1" collapsed="1" x14ac:dyDescent="0.25">
      <c r="A436">
        <v>1</v>
      </c>
      <c r="C436" s="279" t="s">
        <v>1533</v>
      </c>
      <c r="D436" s="281"/>
      <c r="H436" s="40">
        <f>SUBTOTAL(9,H400:H435)</f>
        <v>17164.600000000002</v>
      </c>
      <c r="I436" s="40">
        <f>SUBTOTAL(9,I400:I435)</f>
        <v>-8881.68</v>
      </c>
      <c r="J436" s="40">
        <f>SUBTOTAL(9,J400:J435)</f>
        <v>-1893.6799999999989</v>
      </c>
      <c r="K436" s="40">
        <f>SUBTOTAL(9,K400:K435)</f>
        <v>6389.24</v>
      </c>
      <c r="L436" s="40">
        <f>SUBTOTAL(9,L400:L435)</f>
        <v>36</v>
      </c>
      <c r="M436" s="304">
        <f>+I436/L436</f>
        <v>-246.71333333333334</v>
      </c>
    </row>
    <row r="437" spans="1:13" ht="12.95" hidden="1" customHeight="1" outlineLevel="2" x14ac:dyDescent="0.25">
      <c r="B437" s="8">
        <v>1731638</v>
      </c>
      <c r="C437" t="s">
        <v>1464</v>
      </c>
      <c r="D437" s="281">
        <v>42256</v>
      </c>
      <c r="E437" s="8">
        <v>616194</v>
      </c>
      <c r="F437" s="8" t="s">
        <v>16</v>
      </c>
      <c r="G437" s="284" t="s">
        <v>266</v>
      </c>
      <c r="H437" s="40">
        <v>10440.48</v>
      </c>
      <c r="I437" s="40">
        <v>-1921.84</v>
      </c>
      <c r="J437" s="40">
        <v>-8518.64</v>
      </c>
      <c r="K437" s="40">
        <v>0</v>
      </c>
      <c r="L437" s="40">
        <v>1</v>
      </c>
    </row>
    <row r="438" spans="1:13" ht="12.95" hidden="1" customHeight="1" outlineLevel="2" x14ac:dyDescent="0.25">
      <c r="B438" s="8">
        <v>1731638</v>
      </c>
      <c r="C438" t="s">
        <v>1464</v>
      </c>
      <c r="D438" s="281">
        <v>42277</v>
      </c>
      <c r="E438" s="8">
        <v>616194</v>
      </c>
      <c r="F438" s="8" t="s">
        <v>16</v>
      </c>
      <c r="G438" s="284" t="s">
        <v>266</v>
      </c>
      <c r="H438" s="40">
        <v>636.20000000000005</v>
      </c>
      <c r="I438" s="40">
        <v>-387.31</v>
      </c>
      <c r="J438" s="40">
        <v>-248.89</v>
      </c>
      <c r="K438" s="40">
        <v>0</v>
      </c>
      <c r="L438" s="40">
        <v>1</v>
      </c>
    </row>
    <row r="439" spans="1:13" ht="12.95" hidden="1" customHeight="1" outlineLevel="2" x14ac:dyDescent="0.25">
      <c r="B439" s="8">
        <v>1731638</v>
      </c>
      <c r="C439" t="s">
        <v>1464</v>
      </c>
      <c r="D439" s="281">
        <v>42282</v>
      </c>
      <c r="E439" s="8">
        <v>616194</v>
      </c>
      <c r="F439" s="8" t="s">
        <v>16</v>
      </c>
      <c r="G439" s="284" t="s">
        <v>266</v>
      </c>
      <c r="H439" s="40">
        <v>1522</v>
      </c>
      <c r="I439" s="40">
        <v>0</v>
      </c>
      <c r="J439" s="40">
        <v>-1522</v>
      </c>
      <c r="K439" s="40">
        <v>0</v>
      </c>
      <c r="L439" s="40">
        <v>1</v>
      </c>
    </row>
    <row r="440" spans="1:13" ht="12.95" hidden="1" customHeight="1" outlineLevel="2" x14ac:dyDescent="0.25">
      <c r="B440" s="8">
        <v>1731638</v>
      </c>
      <c r="C440" t="s">
        <v>1464</v>
      </c>
      <c r="D440" s="281">
        <v>42283</v>
      </c>
      <c r="E440" s="8">
        <v>616194</v>
      </c>
      <c r="F440" s="8" t="s">
        <v>16</v>
      </c>
      <c r="G440" s="284" t="s">
        <v>266</v>
      </c>
      <c r="H440" s="40">
        <v>1522</v>
      </c>
      <c r="I440" s="40">
        <v>-362.9</v>
      </c>
      <c r="J440" s="40">
        <v>-1159.0999999999999</v>
      </c>
      <c r="K440" s="40">
        <v>0</v>
      </c>
      <c r="L440" s="40">
        <v>1</v>
      </c>
    </row>
    <row r="441" spans="1:13" ht="12.95" hidden="1" customHeight="1" outlineLevel="2" x14ac:dyDescent="0.25">
      <c r="B441" s="8">
        <v>1731638</v>
      </c>
      <c r="C441" t="s">
        <v>1464</v>
      </c>
      <c r="D441" s="281">
        <v>42284</v>
      </c>
      <c r="E441" s="8">
        <v>616194</v>
      </c>
      <c r="F441" s="8" t="s">
        <v>16</v>
      </c>
      <c r="G441" s="284" t="s">
        <v>266</v>
      </c>
      <c r="H441" s="40">
        <v>1522</v>
      </c>
      <c r="I441" s="40">
        <v>-362.9</v>
      </c>
      <c r="J441" s="40">
        <v>-1159.0999999999999</v>
      </c>
      <c r="K441" s="40">
        <v>0</v>
      </c>
      <c r="L441" s="40">
        <v>1</v>
      </c>
    </row>
    <row r="442" spans="1:13" ht="12.95" hidden="1" customHeight="1" outlineLevel="2" x14ac:dyDescent="0.25">
      <c r="B442" s="8">
        <v>1731638</v>
      </c>
      <c r="C442" t="s">
        <v>1464</v>
      </c>
      <c r="D442" s="281">
        <v>42285</v>
      </c>
      <c r="E442" s="8">
        <v>616194</v>
      </c>
      <c r="F442" s="8" t="s">
        <v>16</v>
      </c>
      <c r="G442" s="284" t="s">
        <v>266</v>
      </c>
      <c r="H442" s="40">
        <v>1522</v>
      </c>
      <c r="I442" s="40">
        <v>-362.9</v>
      </c>
      <c r="J442" s="40">
        <v>-1159.0999999999999</v>
      </c>
      <c r="K442" s="40">
        <v>0</v>
      </c>
      <c r="L442" s="40">
        <v>1</v>
      </c>
    </row>
    <row r="443" spans="1:13" ht="12.95" hidden="1" customHeight="1" outlineLevel="2" x14ac:dyDescent="0.25">
      <c r="B443" s="8">
        <v>1731638</v>
      </c>
      <c r="C443" t="s">
        <v>1464</v>
      </c>
      <c r="D443" s="281">
        <v>42286</v>
      </c>
      <c r="E443" s="8">
        <v>616194</v>
      </c>
      <c r="F443" s="8" t="s">
        <v>16</v>
      </c>
      <c r="G443" s="284" t="s">
        <v>266</v>
      </c>
      <c r="H443" s="40">
        <v>1965</v>
      </c>
      <c r="I443" s="40">
        <v>-531.38</v>
      </c>
      <c r="J443" s="40">
        <v>-1433.62</v>
      </c>
      <c r="K443" s="40">
        <v>0</v>
      </c>
      <c r="L443" s="40">
        <v>1</v>
      </c>
    </row>
    <row r="444" spans="1:13" ht="12.95" hidden="1" customHeight="1" outlineLevel="2" x14ac:dyDescent="0.25">
      <c r="B444" s="8">
        <v>1731638</v>
      </c>
      <c r="C444" t="s">
        <v>1464</v>
      </c>
      <c r="D444" s="281">
        <v>42289</v>
      </c>
      <c r="E444" s="8">
        <v>616194</v>
      </c>
      <c r="F444" s="8" t="s">
        <v>16</v>
      </c>
      <c r="G444" s="284" t="s">
        <v>266</v>
      </c>
      <c r="H444" s="40">
        <v>1614.6</v>
      </c>
      <c r="I444" s="40">
        <v>-497.1</v>
      </c>
      <c r="J444" s="40">
        <v>-1117.5</v>
      </c>
      <c r="K444" s="40">
        <v>0</v>
      </c>
      <c r="L444" s="40">
        <v>1</v>
      </c>
    </row>
    <row r="445" spans="1:13" ht="12.95" hidden="1" customHeight="1" outlineLevel="2" x14ac:dyDescent="0.25">
      <c r="B445" s="8">
        <v>1731638</v>
      </c>
      <c r="C445" t="s">
        <v>1464</v>
      </c>
      <c r="D445" s="281">
        <v>42291</v>
      </c>
      <c r="E445" s="8">
        <v>616194</v>
      </c>
      <c r="F445" s="8" t="s">
        <v>16</v>
      </c>
      <c r="G445" s="284" t="s">
        <v>266</v>
      </c>
      <c r="H445" s="40">
        <v>1522</v>
      </c>
      <c r="I445" s="40">
        <v>-362.9</v>
      </c>
      <c r="J445" s="40">
        <v>-1159.0999999999999</v>
      </c>
      <c r="K445" s="40">
        <v>0</v>
      </c>
      <c r="L445" s="40">
        <v>1</v>
      </c>
    </row>
    <row r="446" spans="1:13" ht="12.95" hidden="1" customHeight="1" outlineLevel="2" x14ac:dyDescent="0.25">
      <c r="B446" s="8">
        <v>1731638</v>
      </c>
      <c r="C446" t="s">
        <v>1464</v>
      </c>
      <c r="D446" s="281">
        <v>42292</v>
      </c>
      <c r="E446" s="8">
        <v>616194</v>
      </c>
      <c r="F446" s="8" t="s">
        <v>16</v>
      </c>
      <c r="G446" s="284" t="s">
        <v>266</v>
      </c>
      <c r="H446" s="40">
        <v>443</v>
      </c>
      <c r="I446" s="40">
        <v>-182.16</v>
      </c>
      <c r="J446" s="40">
        <v>-260.83999999999997</v>
      </c>
      <c r="K446" s="40">
        <v>0</v>
      </c>
      <c r="L446" s="40">
        <v>1</v>
      </c>
    </row>
    <row r="447" spans="1:13" ht="12.95" hidden="1" customHeight="1" outlineLevel="2" x14ac:dyDescent="0.25">
      <c r="B447" s="8">
        <v>1731638</v>
      </c>
      <c r="C447" t="s">
        <v>1464</v>
      </c>
      <c r="D447" s="281">
        <v>42296</v>
      </c>
      <c r="E447" s="8">
        <v>616194</v>
      </c>
      <c r="F447" s="8" t="s">
        <v>16</v>
      </c>
      <c r="G447" s="284" t="s">
        <v>266</v>
      </c>
      <c r="H447" s="40">
        <v>92.6</v>
      </c>
      <c r="I447" s="40">
        <v>-21.6</v>
      </c>
      <c r="J447" s="40">
        <v>-71</v>
      </c>
      <c r="K447" s="40">
        <v>0</v>
      </c>
      <c r="L447" s="40">
        <v>1</v>
      </c>
    </row>
    <row r="448" spans="1:13" ht="12.95" hidden="1" customHeight="1" outlineLevel="2" x14ac:dyDescent="0.25">
      <c r="B448" s="8">
        <v>1731638</v>
      </c>
      <c r="C448" t="s">
        <v>1464</v>
      </c>
      <c r="D448" s="281">
        <v>42297</v>
      </c>
      <c r="E448" s="8">
        <v>616194</v>
      </c>
      <c r="F448" s="8" t="s">
        <v>16</v>
      </c>
      <c r="G448" s="284" t="s">
        <v>266</v>
      </c>
      <c r="H448" s="40">
        <v>1522</v>
      </c>
      <c r="I448" s="40">
        <v>-362.9</v>
      </c>
      <c r="J448" s="40">
        <v>-1159.0999999999999</v>
      </c>
      <c r="K448" s="40">
        <v>0</v>
      </c>
      <c r="L448" s="40">
        <v>1</v>
      </c>
    </row>
    <row r="449" spans="1:13" ht="12.95" hidden="1" customHeight="1" outlineLevel="2" x14ac:dyDescent="0.25">
      <c r="B449" s="8">
        <v>1731638</v>
      </c>
      <c r="C449" t="s">
        <v>1464</v>
      </c>
      <c r="D449" s="281">
        <v>42298</v>
      </c>
      <c r="E449" s="8">
        <v>616194</v>
      </c>
      <c r="F449" s="8" t="s">
        <v>16</v>
      </c>
      <c r="G449" s="284" t="s">
        <v>266</v>
      </c>
      <c r="H449" s="40">
        <v>1522</v>
      </c>
      <c r="I449" s="40">
        <v>-362.9</v>
      </c>
      <c r="J449" s="40">
        <v>-1159.0999999999999</v>
      </c>
      <c r="K449" s="40">
        <v>0</v>
      </c>
      <c r="L449" s="40">
        <v>1</v>
      </c>
    </row>
    <row r="450" spans="1:13" ht="12.95" hidden="1" customHeight="1" outlineLevel="2" x14ac:dyDescent="0.25">
      <c r="B450" s="8">
        <v>1731638</v>
      </c>
      <c r="C450" t="s">
        <v>1464</v>
      </c>
      <c r="D450" s="281">
        <v>42299</v>
      </c>
      <c r="E450" s="8">
        <v>616194</v>
      </c>
      <c r="F450" s="8" t="s">
        <v>16</v>
      </c>
      <c r="G450" s="284" t="s">
        <v>266</v>
      </c>
      <c r="H450" s="40">
        <v>1522</v>
      </c>
      <c r="I450" s="40">
        <v>-362.9</v>
      </c>
      <c r="J450" s="40">
        <v>-1159.0999999999999</v>
      </c>
      <c r="K450" s="40">
        <v>0</v>
      </c>
      <c r="L450" s="40">
        <v>1</v>
      </c>
    </row>
    <row r="451" spans="1:13" ht="12.95" hidden="1" customHeight="1" outlineLevel="2" x14ac:dyDescent="0.25">
      <c r="B451" s="8">
        <v>1731638</v>
      </c>
      <c r="C451" t="s">
        <v>1464</v>
      </c>
      <c r="D451" s="281">
        <v>42304</v>
      </c>
      <c r="E451" s="8">
        <v>616194</v>
      </c>
      <c r="F451" s="8" t="s">
        <v>16</v>
      </c>
      <c r="G451" s="284" t="s">
        <v>266</v>
      </c>
      <c r="H451" s="40">
        <v>2057.6</v>
      </c>
      <c r="I451" s="40">
        <v>-1099.24</v>
      </c>
      <c r="J451" s="40">
        <v>-958.36</v>
      </c>
      <c r="K451" s="40">
        <v>0</v>
      </c>
      <c r="L451" s="40">
        <v>1</v>
      </c>
    </row>
    <row r="452" spans="1:13" ht="12.95" hidden="1" customHeight="1" outlineLevel="2" x14ac:dyDescent="0.25">
      <c r="B452" s="8">
        <v>1731638</v>
      </c>
      <c r="C452" t="s">
        <v>1464</v>
      </c>
      <c r="D452" s="281">
        <v>42306</v>
      </c>
      <c r="E452" s="8">
        <v>616194</v>
      </c>
      <c r="F452" s="8" t="s">
        <v>16</v>
      </c>
      <c r="G452" s="284" t="s">
        <v>266</v>
      </c>
      <c r="H452" s="40">
        <v>1522</v>
      </c>
      <c r="I452" s="40">
        <v>-362.9</v>
      </c>
      <c r="J452" s="40">
        <v>-1159.0999999999999</v>
      </c>
      <c r="K452" s="40">
        <v>0</v>
      </c>
      <c r="L452" s="40">
        <v>1</v>
      </c>
    </row>
    <row r="453" spans="1:13" ht="12.95" hidden="1" customHeight="1" outlineLevel="2" x14ac:dyDescent="0.25">
      <c r="B453" s="8">
        <v>1731638</v>
      </c>
      <c r="C453" t="s">
        <v>1464</v>
      </c>
      <c r="D453" s="281">
        <v>42307</v>
      </c>
      <c r="E453" s="8">
        <v>616194</v>
      </c>
      <c r="F453" s="8" t="s">
        <v>16</v>
      </c>
      <c r="G453" s="284" t="s">
        <v>266</v>
      </c>
      <c r="H453" s="40">
        <v>1522</v>
      </c>
      <c r="I453" s="40">
        <v>-362.9</v>
      </c>
      <c r="J453" s="40">
        <v>-1159.0999999999999</v>
      </c>
      <c r="K453" s="40">
        <v>0</v>
      </c>
      <c r="L453" s="40">
        <v>1</v>
      </c>
    </row>
    <row r="454" spans="1:13" ht="12.95" hidden="1" customHeight="1" outlineLevel="2" x14ac:dyDescent="0.25">
      <c r="B454" s="8">
        <v>1731638</v>
      </c>
      <c r="C454" t="s">
        <v>1464</v>
      </c>
      <c r="D454" s="281">
        <v>42311</v>
      </c>
      <c r="E454" s="8">
        <v>616194</v>
      </c>
      <c r="F454" s="8" t="s">
        <v>16</v>
      </c>
      <c r="G454" s="284" t="s">
        <v>266</v>
      </c>
      <c r="H454" s="40">
        <v>92.6</v>
      </c>
      <c r="I454" s="40">
        <v>-21.6</v>
      </c>
      <c r="J454" s="40">
        <v>-71</v>
      </c>
      <c r="K454" s="40">
        <v>0</v>
      </c>
      <c r="L454" s="40">
        <v>1</v>
      </c>
    </row>
    <row r="455" spans="1:13" ht="12.95" hidden="1" customHeight="1" outlineLevel="2" x14ac:dyDescent="0.25">
      <c r="B455" s="8">
        <v>1731638</v>
      </c>
      <c r="C455" t="s">
        <v>1464</v>
      </c>
      <c r="D455" s="281">
        <v>42312</v>
      </c>
      <c r="E455" s="8">
        <v>616194</v>
      </c>
      <c r="F455" s="8" t="s">
        <v>16</v>
      </c>
      <c r="G455" s="284" t="s">
        <v>266</v>
      </c>
      <c r="H455" s="40">
        <v>443</v>
      </c>
      <c r="I455" s="40">
        <v>-182.16</v>
      </c>
      <c r="J455" s="40">
        <v>-260.83999999999997</v>
      </c>
      <c r="K455" s="40">
        <v>0</v>
      </c>
      <c r="L455" s="40">
        <v>1</v>
      </c>
    </row>
    <row r="456" spans="1:13" ht="12.95" hidden="1" customHeight="1" outlineLevel="2" x14ac:dyDescent="0.25">
      <c r="B456" s="8">
        <v>1731638</v>
      </c>
      <c r="C456" t="s">
        <v>1464</v>
      </c>
      <c r="D456" s="281">
        <v>42313</v>
      </c>
      <c r="E456" s="8">
        <v>616194</v>
      </c>
      <c r="F456" s="8" t="s">
        <v>16</v>
      </c>
      <c r="G456" s="284" t="s">
        <v>266</v>
      </c>
      <c r="H456" s="40">
        <v>1522</v>
      </c>
      <c r="I456" s="40">
        <v>-362.9</v>
      </c>
      <c r="J456" s="40">
        <v>-1159.0999999999999</v>
      </c>
      <c r="K456" s="40">
        <v>0</v>
      </c>
      <c r="L456" s="40">
        <v>1</v>
      </c>
    </row>
    <row r="457" spans="1:13" ht="12.95" hidden="1" customHeight="1" outlineLevel="2" x14ac:dyDescent="0.25">
      <c r="B457" s="8">
        <v>1731638</v>
      </c>
      <c r="C457" t="s">
        <v>1464</v>
      </c>
      <c r="D457" s="281">
        <v>42314</v>
      </c>
      <c r="E457" s="8">
        <v>616194</v>
      </c>
      <c r="F457" s="8" t="s">
        <v>16</v>
      </c>
      <c r="G457" s="284" t="s">
        <v>266</v>
      </c>
      <c r="H457" s="40">
        <v>1522</v>
      </c>
      <c r="I457" s="40">
        <v>-362.9</v>
      </c>
      <c r="J457" s="40">
        <v>-1159.0999999999999</v>
      </c>
      <c r="K457" s="40">
        <v>0</v>
      </c>
      <c r="L457" s="40">
        <v>1</v>
      </c>
    </row>
    <row r="458" spans="1:13" ht="12.95" hidden="1" customHeight="1" outlineLevel="2" x14ac:dyDescent="0.25">
      <c r="B458" s="8">
        <v>1731638</v>
      </c>
      <c r="C458" t="s">
        <v>1464</v>
      </c>
      <c r="D458" s="281">
        <v>42318</v>
      </c>
      <c r="E458" s="8">
        <v>616194</v>
      </c>
      <c r="F458" s="8" t="s">
        <v>16</v>
      </c>
      <c r="G458" s="284" t="s">
        <v>266</v>
      </c>
      <c r="H458" s="40">
        <v>1522</v>
      </c>
      <c r="I458" s="40">
        <v>-362.9</v>
      </c>
      <c r="J458" s="40">
        <v>-1159.0999999999999</v>
      </c>
      <c r="K458" s="40">
        <v>0</v>
      </c>
      <c r="L458" s="40">
        <v>1</v>
      </c>
    </row>
    <row r="459" spans="1:13" ht="12.95" hidden="1" customHeight="1" outlineLevel="2" x14ac:dyDescent="0.25">
      <c r="B459" s="8">
        <v>1731638</v>
      </c>
      <c r="C459" t="s">
        <v>1464</v>
      </c>
      <c r="D459" s="281">
        <v>42320</v>
      </c>
      <c r="E459" s="8">
        <v>616194</v>
      </c>
      <c r="F459" s="8" t="s">
        <v>16</v>
      </c>
      <c r="G459" s="284" t="s">
        <v>266</v>
      </c>
      <c r="H459" s="40">
        <v>1965</v>
      </c>
      <c r="I459" s="40">
        <v>-531.38</v>
      </c>
      <c r="J459" s="40">
        <v>-1433.62</v>
      </c>
      <c r="K459" s="40">
        <v>0</v>
      </c>
      <c r="L459" s="40">
        <v>1</v>
      </c>
    </row>
    <row r="460" spans="1:13" ht="12.95" customHeight="1" outlineLevel="1" collapsed="1" x14ac:dyDescent="0.25">
      <c r="A460">
        <v>1</v>
      </c>
      <c r="C460" s="279" t="s">
        <v>1534</v>
      </c>
      <c r="D460" s="281"/>
      <c r="H460" s="40">
        <f>SUBTOTAL(9,H437:H459)</f>
        <v>39536.079999999994</v>
      </c>
      <c r="I460" s="40">
        <f>SUBTOTAL(9,I437:I459)</f>
        <v>-9730.5699999999979</v>
      </c>
      <c r="J460" s="40">
        <f>SUBTOTAL(9,J437:J459)</f>
        <v>-29805.509999999987</v>
      </c>
      <c r="K460" s="40">
        <f>SUBTOTAL(9,K437:K459)</f>
        <v>0</v>
      </c>
      <c r="L460" s="40">
        <f>SUBTOTAL(9,L437:L459)</f>
        <v>23</v>
      </c>
      <c r="M460" s="304">
        <f>+I460/L460</f>
        <v>-423.06826086956511</v>
      </c>
    </row>
    <row r="461" spans="1:13" ht="12.95" hidden="1" customHeight="1" outlineLevel="2" x14ac:dyDescent="0.25">
      <c r="B461" s="8">
        <v>1533498</v>
      </c>
      <c r="C461" t="s">
        <v>1423</v>
      </c>
      <c r="D461" s="281">
        <v>42025</v>
      </c>
      <c r="E461" s="8">
        <v>494577</v>
      </c>
      <c r="F461" s="8" t="s">
        <v>19</v>
      </c>
      <c r="G461" s="284" t="s">
        <v>262</v>
      </c>
      <c r="H461" s="40">
        <v>131.21</v>
      </c>
      <c r="I461" s="40">
        <v>0</v>
      </c>
      <c r="J461" s="40">
        <v>-131.21</v>
      </c>
      <c r="K461" s="40">
        <v>0</v>
      </c>
      <c r="L461" s="40">
        <v>1</v>
      </c>
    </row>
    <row r="462" spans="1:13" ht="12.95" customHeight="1" outlineLevel="1" collapsed="1" x14ac:dyDescent="0.25">
      <c r="A462">
        <v>1</v>
      </c>
      <c r="C462" s="279" t="s">
        <v>1535</v>
      </c>
      <c r="D462" s="281"/>
      <c r="H462" s="40">
        <f>SUBTOTAL(9,H461:H461)</f>
        <v>131.21</v>
      </c>
      <c r="I462" s="40">
        <f>SUBTOTAL(9,I461:I461)</f>
        <v>0</v>
      </c>
      <c r="J462" s="40">
        <f>SUBTOTAL(9,J461:J461)</f>
        <v>-131.21</v>
      </c>
      <c r="K462" s="40">
        <f>SUBTOTAL(9,K461:K461)</f>
        <v>0</v>
      </c>
      <c r="L462" s="40">
        <f>SUBTOTAL(9,L461:L461)</f>
        <v>1</v>
      </c>
      <c r="M462" s="304">
        <f>+I462/L462</f>
        <v>0</v>
      </c>
    </row>
    <row r="463" spans="1:13" ht="12.95" hidden="1" customHeight="1" outlineLevel="2" x14ac:dyDescent="0.25">
      <c r="B463" s="8">
        <v>1461984</v>
      </c>
      <c r="C463" t="s">
        <v>1418</v>
      </c>
      <c r="D463" s="281">
        <v>42019</v>
      </c>
      <c r="E463" s="8">
        <v>49398</v>
      </c>
      <c r="F463" s="8" t="s">
        <v>133</v>
      </c>
      <c r="G463" s="284" t="s">
        <v>276</v>
      </c>
      <c r="H463" s="40">
        <v>385.8</v>
      </c>
      <c r="I463" s="40">
        <v>0</v>
      </c>
      <c r="J463" s="40">
        <v>-385.8</v>
      </c>
      <c r="K463" s="40">
        <v>0</v>
      </c>
      <c r="L463" s="40">
        <v>1</v>
      </c>
    </row>
    <row r="464" spans="1:13" ht="12.95" customHeight="1" outlineLevel="1" collapsed="1" x14ac:dyDescent="0.25">
      <c r="A464">
        <v>1</v>
      </c>
      <c r="C464" s="279" t="s">
        <v>1536</v>
      </c>
      <c r="D464" s="281"/>
      <c r="H464" s="40">
        <f>SUBTOTAL(9,H463:H463)</f>
        <v>385.8</v>
      </c>
      <c r="I464" s="40">
        <f>SUBTOTAL(9,I463:I463)</f>
        <v>0</v>
      </c>
      <c r="J464" s="40">
        <f>SUBTOTAL(9,J463:J463)</f>
        <v>-385.8</v>
      </c>
      <c r="K464" s="40">
        <f>SUBTOTAL(9,K463:K463)</f>
        <v>0</v>
      </c>
      <c r="L464" s="40">
        <f>SUBTOTAL(9,L463:L463)</f>
        <v>1</v>
      </c>
      <c r="M464" s="304">
        <f>+I464/L464</f>
        <v>0</v>
      </c>
    </row>
    <row r="465" spans="1:13" ht="12.95" hidden="1" customHeight="1" outlineLevel="2" x14ac:dyDescent="0.25">
      <c r="B465" s="8">
        <v>1643827</v>
      </c>
      <c r="C465" t="s">
        <v>1434</v>
      </c>
      <c r="D465" s="281">
        <v>42124</v>
      </c>
      <c r="E465" s="8">
        <v>476982</v>
      </c>
      <c r="F465" s="8" t="s">
        <v>16</v>
      </c>
      <c r="G465" s="284" t="s">
        <v>266</v>
      </c>
      <c r="H465" s="40">
        <v>443</v>
      </c>
      <c r="I465" s="40">
        <v>0</v>
      </c>
      <c r="J465" s="40">
        <v>-443</v>
      </c>
      <c r="K465" s="40">
        <v>0</v>
      </c>
      <c r="L465" s="40">
        <v>1</v>
      </c>
    </row>
    <row r="466" spans="1:13" ht="12.95" customHeight="1" outlineLevel="1" collapsed="1" x14ac:dyDescent="0.25">
      <c r="A466">
        <v>1</v>
      </c>
      <c r="C466" s="279" t="s">
        <v>1537</v>
      </c>
      <c r="D466" s="281"/>
      <c r="H466" s="40">
        <f>SUBTOTAL(9,H465:H465)</f>
        <v>443</v>
      </c>
      <c r="I466" s="40">
        <f>SUBTOTAL(9,I465:I465)</f>
        <v>0</v>
      </c>
      <c r="J466" s="40">
        <f>SUBTOTAL(9,J465:J465)</f>
        <v>-443</v>
      </c>
      <c r="K466" s="40">
        <f>SUBTOTAL(9,K465:K465)</f>
        <v>0</v>
      </c>
      <c r="L466" s="40">
        <f>SUBTOTAL(9,L465:L465)</f>
        <v>1</v>
      </c>
      <c r="M466" s="304">
        <f>+I466/L466</f>
        <v>0</v>
      </c>
    </row>
    <row r="467" spans="1:13" ht="12.95" hidden="1" customHeight="1" outlineLevel="2" x14ac:dyDescent="0.25">
      <c r="B467" s="8">
        <v>1454415</v>
      </c>
      <c r="C467" t="s">
        <v>1417</v>
      </c>
      <c r="D467" s="281">
        <v>42142</v>
      </c>
      <c r="E467" s="8">
        <v>842262</v>
      </c>
      <c r="F467" s="8" t="s">
        <v>16</v>
      </c>
      <c r="G467" s="284" t="s">
        <v>266</v>
      </c>
      <c r="H467" s="40">
        <v>9471.73</v>
      </c>
      <c r="I467" s="40">
        <v>-2314.04</v>
      </c>
      <c r="J467" s="40">
        <v>-7157.69</v>
      </c>
      <c r="K467" s="40">
        <v>0</v>
      </c>
      <c r="L467" s="40">
        <v>1</v>
      </c>
    </row>
    <row r="468" spans="1:13" ht="12.95" hidden="1" customHeight="1" outlineLevel="2" x14ac:dyDescent="0.25">
      <c r="B468" s="8">
        <v>1454415</v>
      </c>
      <c r="C468" t="s">
        <v>1417</v>
      </c>
      <c r="D468" s="281">
        <v>42156</v>
      </c>
      <c r="E468" s="8">
        <v>842262</v>
      </c>
      <c r="F468" s="8" t="s">
        <v>16</v>
      </c>
      <c r="G468" s="284" t="s">
        <v>266</v>
      </c>
      <c r="H468" s="40">
        <v>636.20000000000005</v>
      </c>
      <c r="I468" s="40">
        <v>-387.31</v>
      </c>
      <c r="J468" s="40">
        <v>-248.89</v>
      </c>
      <c r="K468" s="40">
        <v>0</v>
      </c>
      <c r="L468" s="40">
        <v>1</v>
      </c>
    </row>
    <row r="469" spans="1:13" ht="12.95" hidden="1" customHeight="1" outlineLevel="2" x14ac:dyDescent="0.25">
      <c r="B469" s="8">
        <v>1454415</v>
      </c>
      <c r="C469" t="s">
        <v>1417</v>
      </c>
      <c r="D469" s="281">
        <v>42157</v>
      </c>
      <c r="E469" s="8">
        <v>842262</v>
      </c>
      <c r="F469" s="8" t="s">
        <v>16</v>
      </c>
      <c r="G469" s="284" t="s">
        <v>266</v>
      </c>
      <c r="H469" s="40">
        <v>300</v>
      </c>
      <c r="I469" s="40">
        <v>-362.9</v>
      </c>
      <c r="J469" s="40">
        <v>0</v>
      </c>
      <c r="K469" s="40">
        <v>-62.9</v>
      </c>
      <c r="L469" s="40">
        <v>1</v>
      </c>
    </row>
    <row r="470" spans="1:13" ht="12.95" hidden="1" customHeight="1" outlineLevel="2" x14ac:dyDescent="0.25">
      <c r="B470" s="8">
        <v>1454415</v>
      </c>
      <c r="C470" t="s">
        <v>1417</v>
      </c>
      <c r="D470" s="281">
        <v>42159</v>
      </c>
      <c r="E470" s="8">
        <v>842262</v>
      </c>
      <c r="F470" s="8" t="s">
        <v>16</v>
      </c>
      <c r="G470" s="284" t="s">
        <v>266</v>
      </c>
      <c r="H470" s="40">
        <v>743</v>
      </c>
      <c r="I470" s="40">
        <v>-531.38</v>
      </c>
      <c r="J470" s="40">
        <v>-211.62</v>
      </c>
      <c r="K470" s="40">
        <v>0</v>
      </c>
      <c r="L470" s="40">
        <v>1</v>
      </c>
    </row>
    <row r="471" spans="1:13" ht="12.95" hidden="1" customHeight="1" outlineLevel="2" x14ac:dyDescent="0.25">
      <c r="B471" s="8">
        <v>1454415</v>
      </c>
      <c r="C471" t="s">
        <v>1417</v>
      </c>
      <c r="D471" s="281">
        <v>42160</v>
      </c>
      <c r="E471" s="8">
        <v>842262</v>
      </c>
      <c r="F471" s="8" t="s">
        <v>16</v>
      </c>
      <c r="G471" s="284" t="s">
        <v>266</v>
      </c>
      <c r="H471" s="40">
        <v>300</v>
      </c>
      <c r="I471" s="40">
        <v>-362.9</v>
      </c>
      <c r="J471" s="40">
        <v>0</v>
      </c>
      <c r="K471" s="40">
        <v>-62.9</v>
      </c>
      <c r="L471" s="40">
        <v>1</v>
      </c>
    </row>
    <row r="472" spans="1:13" ht="12.95" hidden="1" customHeight="1" outlineLevel="2" x14ac:dyDescent="0.25">
      <c r="B472" s="8">
        <v>1454415</v>
      </c>
      <c r="C472" t="s">
        <v>1417</v>
      </c>
      <c r="D472" s="281">
        <v>42163</v>
      </c>
      <c r="E472" s="8">
        <v>842262</v>
      </c>
      <c r="F472" s="8" t="s">
        <v>16</v>
      </c>
      <c r="G472" s="284" t="s">
        <v>266</v>
      </c>
      <c r="H472" s="40">
        <v>392.6</v>
      </c>
      <c r="I472" s="40">
        <v>-362.9</v>
      </c>
      <c r="J472" s="40">
        <v>-29.7</v>
      </c>
      <c r="K472" s="40">
        <v>0</v>
      </c>
      <c r="L472" s="40">
        <v>1</v>
      </c>
    </row>
    <row r="473" spans="1:13" ht="12.95" hidden="1" customHeight="1" outlineLevel="2" x14ac:dyDescent="0.25">
      <c r="B473" s="8">
        <v>1454415</v>
      </c>
      <c r="C473" t="s">
        <v>1417</v>
      </c>
      <c r="D473" s="281">
        <v>42164</v>
      </c>
      <c r="E473" s="8">
        <v>842262</v>
      </c>
      <c r="F473" s="8" t="s">
        <v>16</v>
      </c>
      <c r="G473" s="284" t="s">
        <v>266</v>
      </c>
      <c r="H473" s="40">
        <v>300</v>
      </c>
      <c r="I473" s="40">
        <v>-362.9</v>
      </c>
      <c r="J473" s="40">
        <v>0</v>
      </c>
      <c r="K473" s="40">
        <v>-62.9</v>
      </c>
      <c r="L473" s="40">
        <v>1</v>
      </c>
    </row>
    <row r="474" spans="1:13" ht="12.95" hidden="1" customHeight="1" outlineLevel="2" x14ac:dyDescent="0.25">
      <c r="B474" s="8">
        <v>1454415</v>
      </c>
      <c r="C474" t="s">
        <v>1417</v>
      </c>
      <c r="D474" s="281">
        <v>42166</v>
      </c>
      <c r="E474" s="8">
        <v>842262</v>
      </c>
      <c r="F474" s="8" t="s">
        <v>16</v>
      </c>
      <c r="G474" s="284" t="s">
        <v>266</v>
      </c>
      <c r="H474" s="40">
        <v>743</v>
      </c>
      <c r="I474" s="40">
        <v>-531.38</v>
      </c>
      <c r="J474" s="40">
        <v>-211.62</v>
      </c>
      <c r="K474" s="40">
        <v>0</v>
      </c>
      <c r="L474" s="40">
        <v>1</v>
      </c>
    </row>
    <row r="475" spans="1:13" ht="12.95" hidden="1" customHeight="1" outlineLevel="2" x14ac:dyDescent="0.25">
      <c r="B475" s="8">
        <v>1454415</v>
      </c>
      <c r="C475" t="s">
        <v>1417</v>
      </c>
      <c r="D475" s="281">
        <v>42170</v>
      </c>
      <c r="E475" s="8">
        <v>842262</v>
      </c>
      <c r="F475" s="8" t="s">
        <v>16</v>
      </c>
      <c r="G475" s="284" t="s">
        <v>266</v>
      </c>
      <c r="H475" s="40">
        <v>300</v>
      </c>
      <c r="I475" s="40">
        <v>-362.9</v>
      </c>
      <c r="J475" s="40">
        <v>0</v>
      </c>
      <c r="K475" s="40">
        <v>-62.9</v>
      </c>
      <c r="L475" s="40">
        <v>1</v>
      </c>
    </row>
    <row r="476" spans="1:13" ht="12.95" hidden="1" customHeight="1" outlineLevel="2" x14ac:dyDescent="0.25">
      <c r="B476" s="8">
        <v>1454415</v>
      </c>
      <c r="C476" t="s">
        <v>1417</v>
      </c>
      <c r="D476" s="281">
        <v>42172</v>
      </c>
      <c r="E476" s="8">
        <v>842262</v>
      </c>
      <c r="F476" s="8" t="s">
        <v>16</v>
      </c>
      <c r="G476" s="284" t="s">
        <v>266</v>
      </c>
      <c r="H476" s="40">
        <v>392.6</v>
      </c>
      <c r="I476" s="40">
        <v>-362.9</v>
      </c>
      <c r="J476" s="40">
        <v>-29.7</v>
      </c>
      <c r="K476" s="40">
        <v>0</v>
      </c>
      <c r="L476" s="40">
        <v>1</v>
      </c>
    </row>
    <row r="477" spans="1:13" ht="12.95" hidden="1" customHeight="1" outlineLevel="2" x14ac:dyDescent="0.25">
      <c r="B477" s="8">
        <v>1454415</v>
      </c>
      <c r="C477" t="s">
        <v>1417</v>
      </c>
      <c r="D477" s="281">
        <v>42173</v>
      </c>
      <c r="E477" s="8">
        <v>842262</v>
      </c>
      <c r="F477" s="8" t="s">
        <v>16</v>
      </c>
      <c r="G477" s="284" t="s">
        <v>266</v>
      </c>
      <c r="H477" s="40">
        <v>743</v>
      </c>
      <c r="I477" s="40">
        <v>-531.38</v>
      </c>
      <c r="J477" s="40">
        <v>-211.62</v>
      </c>
      <c r="K477" s="40">
        <v>0</v>
      </c>
      <c r="L477" s="40">
        <v>1</v>
      </c>
    </row>
    <row r="478" spans="1:13" ht="12.95" hidden="1" customHeight="1" outlineLevel="2" x14ac:dyDescent="0.25">
      <c r="B478" s="8">
        <v>1454415</v>
      </c>
      <c r="C478" t="s">
        <v>1417</v>
      </c>
      <c r="D478" s="281">
        <v>42177</v>
      </c>
      <c r="E478" s="8">
        <v>842262</v>
      </c>
      <c r="F478" s="8" t="s">
        <v>16</v>
      </c>
      <c r="G478" s="284" t="s">
        <v>266</v>
      </c>
      <c r="H478" s="40">
        <v>300</v>
      </c>
      <c r="I478" s="40">
        <v>-362.9</v>
      </c>
      <c r="J478" s="40">
        <v>0</v>
      </c>
      <c r="K478" s="40">
        <v>-62.9</v>
      </c>
      <c r="L478" s="40">
        <v>1</v>
      </c>
    </row>
    <row r="479" spans="1:13" ht="12.95" hidden="1" customHeight="1" outlineLevel="2" x14ac:dyDescent="0.25">
      <c r="B479" s="8">
        <v>1454415</v>
      </c>
      <c r="C479" t="s">
        <v>1417</v>
      </c>
      <c r="D479" s="281">
        <v>42178</v>
      </c>
      <c r="E479" s="8">
        <v>842262</v>
      </c>
      <c r="F479" s="8" t="s">
        <v>16</v>
      </c>
      <c r="G479" s="284" t="s">
        <v>266</v>
      </c>
      <c r="H479" s="40">
        <v>300</v>
      </c>
      <c r="I479" s="40">
        <v>-362.9</v>
      </c>
      <c r="J479" s="40">
        <v>0</v>
      </c>
      <c r="K479" s="40">
        <v>-62.9</v>
      </c>
      <c r="L479" s="40">
        <v>1</v>
      </c>
    </row>
    <row r="480" spans="1:13" ht="12.95" hidden="1" customHeight="1" outlineLevel="2" x14ac:dyDescent="0.25">
      <c r="B480" s="8">
        <v>1454415</v>
      </c>
      <c r="C480" t="s">
        <v>1417</v>
      </c>
      <c r="D480" s="281">
        <v>42179</v>
      </c>
      <c r="E480" s="8">
        <v>842262</v>
      </c>
      <c r="F480" s="8" t="s">
        <v>16</v>
      </c>
      <c r="G480" s="284" t="s">
        <v>266</v>
      </c>
      <c r="H480" s="40">
        <v>835.6</v>
      </c>
      <c r="I480" s="40">
        <v>-531.38</v>
      </c>
      <c r="J480" s="40">
        <v>-304.22000000000003</v>
      </c>
      <c r="K480" s="40">
        <v>0</v>
      </c>
      <c r="L480" s="40">
        <v>1</v>
      </c>
    </row>
    <row r="481" spans="2:12" ht="12.95" hidden="1" customHeight="1" outlineLevel="2" x14ac:dyDescent="0.25">
      <c r="B481" s="8">
        <v>1454415</v>
      </c>
      <c r="C481" t="s">
        <v>1417</v>
      </c>
      <c r="D481" s="281">
        <v>42181</v>
      </c>
      <c r="E481" s="8">
        <v>842262</v>
      </c>
      <c r="F481" s="8" t="s">
        <v>16</v>
      </c>
      <c r="G481" s="284" t="s">
        <v>266</v>
      </c>
      <c r="H481" s="40">
        <v>300</v>
      </c>
      <c r="I481" s="40">
        <v>-362.9</v>
      </c>
      <c r="J481" s="40">
        <v>0</v>
      </c>
      <c r="K481" s="40">
        <v>-62.9</v>
      </c>
      <c r="L481" s="40">
        <v>1</v>
      </c>
    </row>
    <row r="482" spans="2:12" ht="12.95" hidden="1" customHeight="1" outlineLevel="2" x14ac:dyDescent="0.25">
      <c r="B482" s="8">
        <v>1454415</v>
      </c>
      <c r="C482" t="s">
        <v>1417</v>
      </c>
      <c r="D482" s="281">
        <v>42184</v>
      </c>
      <c r="E482" s="8">
        <v>842262</v>
      </c>
      <c r="F482" s="8" t="s">
        <v>16</v>
      </c>
      <c r="G482" s="284" t="s">
        <v>266</v>
      </c>
      <c r="H482" s="40">
        <v>300</v>
      </c>
      <c r="I482" s="40">
        <v>-362.9</v>
      </c>
      <c r="J482" s="40">
        <v>0</v>
      </c>
      <c r="K482" s="40">
        <v>-62.9</v>
      </c>
      <c r="L482" s="40">
        <v>1</v>
      </c>
    </row>
    <row r="483" spans="2:12" ht="12.95" hidden="1" customHeight="1" outlineLevel="2" x14ac:dyDescent="0.25">
      <c r="B483" s="8">
        <v>1454415</v>
      </c>
      <c r="C483" t="s">
        <v>1417</v>
      </c>
      <c r="D483" s="281">
        <v>42185</v>
      </c>
      <c r="E483" s="8">
        <v>842262</v>
      </c>
      <c r="F483" s="8" t="s">
        <v>16</v>
      </c>
      <c r="G483" s="284" t="s">
        <v>266</v>
      </c>
      <c r="H483" s="40">
        <v>300</v>
      </c>
      <c r="I483" s="40">
        <v>-362.9</v>
      </c>
      <c r="J483" s="40">
        <v>0</v>
      </c>
      <c r="K483" s="40">
        <v>-62.9</v>
      </c>
      <c r="L483" s="40">
        <v>1</v>
      </c>
    </row>
    <row r="484" spans="2:12" ht="12.95" hidden="1" customHeight="1" outlineLevel="2" x14ac:dyDescent="0.25">
      <c r="B484" s="8">
        <v>1454415</v>
      </c>
      <c r="C484" t="s">
        <v>1417</v>
      </c>
      <c r="D484" s="281">
        <v>42186</v>
      </c>
      <c r="E484" s="8">
        <v>842262</v>
      </c>
      <c r="F484" s="8" t="s">
        <v>16</v>
      </c>
      <c r="G484" s="284" t="s">
        <v>266</v>
      </c>
      <c r="H484" s="40">
        <v>392.6</v>
      </c>
      <c r="I484" s="40">
        <v>-362.9</v>
      </c>
      <c r="J484" s="40">
        <v>-29.7</v>
      </c>
      <c r="K484" s="40">
        <v>0</v>
      </c>
      <c r="L484" s="40">
        <v>1</v>
      </c>
    </row>
    <row r="485" spans="2:12" ht="12.95" hidden="1" customHeight="1" outlineLevel="2" x14ac:dyDescent="0.25">
      <c r="B485" s="8">
        <v>1454415</v>
      </c>
      <c r="C485" t="s">
        <v>1417</v>
      </c>
      <c r="D485" s="281">
        <v>42187</v>
      </c>
      <c r="E485" s="8">
        <v>842262</v>
      </c>
      <c r="F485" s="8" t="s">
        <v>16</v>
      </c>
      <c r="G485" s="284" t="s">
        <v>266</v>
      </c>
      <c r="H485" s="40">
        <v>743</v>
      </c>
      <c r="I485" s="40">
        <v>-531.38</v>
      </c>
      <c r="J485" s="40">
        <v>-211.62</v>
      </c>
      <c r="K485" s="40">
        <v>0</v>
      </c>
      <c r="L485" s="40">
        <v>1</v>
      </c>
    </row>
    <row r="486" spans="2:12" ht="12.95" hidden="1" customHeight="1" outlineLevel="2" x14ac:dyDescent="0.25">
      <c r="B486" s="8">
        <v>1454415</v>
      </c>
      <c r="C486" t="s">
        <v>1417</v>
      </c>
      <c r="D486" s="281">
        <v>42191</v>
      </c>
      <c r="E486" s="8">
        <v>842262</v>
      </c>
      <c r="F486" s="8" t="s">
        <v>16</v>
      </c>
      <c r="G486" s="284" t="s">
        <v>266</v>
      </c>
      <c r="H486" s="40">
        <v>300</v>
      </c>
      <c r="I486" s="40">
        <v>-362.9</v>
      </c>
      <c r="J486" s="40">
        <v>0</v>
      </c>
      <c r="K486" s="40">
        <v>-62.9</v>
      </c>
      <c r="L486" s="40">
        <v>1</v>
      </c>
    </row>
    <row r="487" spans="2:12" ht="12.95" hidden="1" customHeight="1" outlineLevel="2" x14ac:dyDescent="0.25">
      <c r="B487" s="8">
        <v>1454415</v>
      </c>
      <c r="C487" t="s">
        <v>1417</v>
      </c>
      <c r="D487" s="281">
        <v>42192</v>
      </c>
      <c r="E487" s="8">
        <v>842262</v>
      </c>
      <c r="F487" s="8" t="s">
        <v>16</v>
      </c>
      <c r="G487" s="284" t="s">
        <v>266</v>
      </c>
      <c r="H487" s="40">
        <v>392.6</v>
      </c>
      <c r="I487" s="40">
        <v>-362.9</v>
      </c>
      <c r="J487" s="40">
        <v>-29.7</v>
      </c>
      <c r="K487" s="40">
        <v>0</v>
      </c>
      <c r="L487" s="40">
        <v>1</v>
      </c>
    </row>
    <row r="488" spans="2:12" ht="12.95" hidden="1" customHeight="1" outlineLevel="2" x14ac:dyDescent="0.25">
      <c r="B488" s="8">
        <v>1454415</v>
      </c>
      <c r="C488" t="s">
        <v>1417</v>
      </c>
      <c r="D488" s="281">
        <v>42193</v>
      </c>
      <c r="E488" s="8">
        <v>842262</v>
      </c>
      <c r="F488" s="8" t="s">
        <v>16</v>
      </c>
      <c r="G488" s="284" t="s">
        <v>266</v>
      </c>
      <c r="H488" s="40">
        <v>743</v>
      </c>
      <c r="I488" s="40">
        <v>-531.38</v>
      </c>
      <c r="J488" s="40">
        <v>-211.62</v>
      </c>
      <c r="K488" s="40">
        <v>0</v>
      </c>
      <c r="L488" s="40">
        <v>1</v>
      </c>
    </row>
    <row r="489" spans="2:12" ht="12.95" hidden="1" customHeight="1" outlineLevel="2" x14ac:dyDescent="0.25">
      <c r="B489" s="8">
        <v>1454415</v>
      </c>
      <c r="C489" t="s">
        <v>1417</v>
      </c>
      <c r="D489" s="281">
        <v>42194</v>
      </c>
      <c r="E489" s="8">
        <v>842262</v>
      </c>
      <c r="F489" s="8" t="s">
        <v>16</v>
      </c>
      <c r="G489" s="284" t="s">
        <v>266</v>
      </c>
      <c r="H489" s="40">
        <v>300</v>
      </c>
      <c r="I489" s="40">
        <v>-362.9</v>
      </c>
      <c r="J489" s="40">
        <v>0</v>
      </c>
      <c r="K489" s="40">
        <v>-62.9</v>
      </c>
      <c r="L489" s="40">
        <v>1</v>
      </c>
    </row>
    <row r="490" spans="2:12" ht="12.95" hidden="1" customHeight="1" outlineLevel="2" x14ac:dyDescent="0.25">
      <c r="B490" s="8">
        <v>1454415</v>
      </c>
      <c r="C490" t="s">
        <v>1417</v>
      </c>
      <c r="D490" s="281">
        <v>42198</v>
      </c>
      <c r="E490" s="8">
        <v>842262</v>
      </c>
      <c r="F490" s="8" t="s">
        <v>16</v>
      </c>
      <c r="G490" s="284" t="s">
        <v>266</v>
      </c>
      <c r="H490" s="40">
        <v>300</v>
      </c>
      <c r="I490" s="40">
        <v>-362.9</v>
      </c>
      <c r="J490" s="40">
        <v>0</v>
      </c>
      <c r="K490" s="40">
        <v>-62.9</v>
      </c>
      <c r="L490" s="40">
        <v>1</v>
      </c>
    </row>
    <row r="491" spans="2:12" ht="12.95" hidden="1" customHeight="1" outlineLevel="2" x14ac:dyDescent="0.25">
      <c r="B491" s="8">
        <v>1454415</v>
      </c>
      <c r="C491" t="s">
        <v>1417</v>
      </c>
      <c r="D491" s="281">
        <v>42199</v>
      </c>
      <c r="E491" s="8">
        <v>842262</v>
      </c>
      <c r="F491" s="8" t="s">
        <v>16</v>
      </c>
      <c r="G491" s="284" t="s">
        <v>266</v>
      </c>
      <c r="H491" s="40">
        <v>300</v>
      </c>
      <c r="I491" s="40">
        <v>-362.9</v>
      </c>
      <c r="J491" s="40">
        <v>0</v>
      </c>
      <c r="K491" s="40">
        <v>-62.9</v>
      </c>
      <c r="L491" s="40">
        <v>1</v>
      </c>
    </row>
    <row r="492" spans="2:12" ht="12.95" hidden="1" customHeight="1" outlineLevel="2" x14ac:dyDescent="0.25">
      <c r="B492" s="8">
        <v>1454415</v>
      </c>
      <c r="C492" t="s">
        <v>1417</v>
      </c>
      <c r="D492" s="281">
        <v>42200</v>
      </c>
      <c r="E492" s="8">
        <v>842262</v>
      </c>
      <c r="F492" s="8" t="s">
        <v>16</v>
      </c>
      <c r="G492" s="284" t="s">
        <v>266</v>
      </c>
      <c r="H492" s="40">
        <v>743</v>
      </c>
      <c r="I492" s="40">
        <v>-531.38</v>
      </c>
      <c r="J492" s="40">
        <v>-211.62</v>
      </c>
      <c r="K492" s="40">
        <v>0</v>
      </c>
      <c r="L492" s="40">
        <v>1</v>
      </c>
    </row>
    <row r="493" spans="2:12" ht="12.95" hidden="1" customHeight="1" outlineLevel="2" x14ac:dyDescent="0.25">
      <c r="B493" s="8">
        <v>1454415</v>
      </c>
      <c r="C493" t="s">
        <v>1417</v>
      </c>
      <c r="D493" s="281">
        <v>42201</v>
      </c>
      <c r="E493" s="8">
        <v>842262</v>
      </c>
      <c r="F493" s="8" t="s">
        <v>16</v>
      </c>
      <c r="G493" s="284" t="s">
        <v>266</v>
      </c>
      <c r="H493" s="40">
        <v>392.6</v>
      </c>
      <c r="I493" s="40">
        <v>-362.9</v>
      </c>
      <c r="J493" s="40">
        <v>-29.7</v>
      </c>
      <c r="K493" s="40">
        <v>0</v>
      </c>
      <c r="L493" s="40">
        <v>1</v>
      </c>
    </row>
    <row r="494" spans="2:12" ht="12.95" hidden="1" customHeight="1" outlineLevel="2" x14ac:dyDescent="0.25">
      <c r="B494" s="8">
        <v>1454415</v>
      </c>
      <c r="C494" t="s">
        <v>1417</v>
      </c>
      <c r="D494" s="281">
        <v>42202</v>
      </c>
      <c r="E494" s="8">
        <v>842262</v>
      </c>
      <c r="F494" s="8" t="s">
        <v>16</v>
      </c>
      <c r="G494" s="284" t="s">
        <v>266</v>
      </c>
      <c r="H494" s="40">
        <v>300</v>
      </c>
      <c r="I494" s="40">
        <v>-362.9</v>
      </c>
      <c r="J494" s="40">
        <v>0</v>
      </c>
      <c r="K494" s="40">
        <v>-62.9</v>
      </c>
      <c r="L494" s="40">
        <v>1</v>
      </c>
    </row>
    <row r="495" spans="2:12" ht="12.95" hidden="1" customHeight="1" outlineLevel="2" x14ac:dyDescent="0.25">
      <c r="B495" s="8">
        <v>1454415</v>
      </c>
      <c r="C495" t="s">
        <v>1417</v>
      </c>
      <c r="D495" s="281">
        <v>42206</v>
      </c>
      <c r="E495" s="8">
        <v>842262</v>
      </c>
      <c r="F495" s="8" t="s">
        <v>16</v>
      </c>
      <c r="G495" s="284" t="s">
        <v>266</v>
      </c>
      <c r="H495" s="40">
        <v>743</v>
      </c>
      <c r="I495" s="40">
        <v>-531.38</v>
      </c>
      <c r="J495" s="40">
        <v>-211.62</v>
      </c>
      <c r="K495" s="40">
        <v>0</v>
      </c>
      <c r="L495" s="40">
        <v>1</v>
      </c>
    </row>
    <row r="496" spans="2:12" ht="12.95" hidden="1" customHeight="1" outlineLevel="2" x14ac:dyDescent="0.25">
      <c r="B496" s="8">
        <v>1454415</v>
      </c>
      <c r="C496" t="s">
        <v>1417</v>
      </c>
      <c r="D496" s="281">
        <v>42207</v>
      </c>
      <c r="E496" s="8">
        <v>842262</v>
      </c>
      <c r="F496" s="8" t="s">
        <v>16</v>
      </c>
      <c r="G496" s="284" t="s">
        <v>266</v>
      </c>
      <c r="H496" s="40">
        <v>300</v>
      </c>
      <c r="I496" s="40">
        <v>-362.9</v>
      </c>
      <c r="J496" s="40">
        <v>0</v>
      </c>
      <c r="K496" s="40">
        <v>-62.9</v>
      </c>
      <c r="L496" s="40">
        <v>1</v>
      </c>
    </row>
    <row r="497" spans="1:13" ht="12.95" hidden="1" customHeight="1" outlineLevel="2" x14ac:dyDescent="0.25">
      <c r="B497" s="8">
        <v>1454415</v>
      </c>
      <c r="C497" t="s">
        <v>1417</v>
      </c>
      <c r="D497" s="281">
        <v>42208</v>
      </c>
      <c r="E497" s="8">
        <v>842262</v>
      </c>
      <c r="F497" s="8" t="s">
        <v>16</v>
      </c>
      <c r="G497" s="284" t="s">
        <v>266</v>
      </c>
      <c r="H497" s="40">
        <v>300</v>
      </c>
      <c r="I497" s="40">
        <v>-362.9</v>
      </c>
      <c r="J497" s="40">
        <v>0</v>
      </c>
      <c r="K497" s="40">
        <v>-62.9</v>
      </c>
      <c r="L497" s="40">
        <v>1</v>
      </c>
    </row>
    <row r="498" spans="1:13" ht="12.95" hidden="1" customHeight="1" outlineLevel="2" x14ac:dyDescent="0.25">
      <c r="B498" s="8">
        <v>1454415</v>
      </c>
      <c r="C498" t="s">
        <v>1417</v>
      </c>
      <c r="D498" s="281">
        <v>42209</v>
      </c>
      <c r="E498" s="8">
        <v>842262</v>
      </c>
      <c r="F498" s="8" t="s">
        <v>16</v>
      </c>
      <c r="G498" s="284" t="s">
        <v>266</v>
      </c>
      <c r="H498" s="40">
        <v>300</v>
      </c>
      <c r="I498" s="40">
        <v>-362.9</v>
      </c>
      <c r="J498" s="40">
        <v>0</v>
      </c>
      <c r="K498" s="40">
        <v>-62.9</v>
      </c>
      <c r="L498" s="40">
        <v>1</v>
      </c>
    </row>
    <row r="499" spans="1:13" ht="12.95" hidden="1" customHeight="1" outlineLevel="2" x14ac:dyDescent="0.25">
      <c r="B499" s="8">
        <v>1454415</v>
      </c>
      <c r="C499" t="s">
        <v>1417</v>
      </c>
      <c r="D499" s="281">
        <v>42212</v>
      </c>
      <c r="E499" s="8">
        <v>842262</v>
      </c>
      <c r="F499" s="8" t="s">
        <v>16</v>
      </c>
      <c r="G499" s="284" t="s">
        <v>266</v>
      </c>
      <c r="H499" s="40">
        <v>743</v>
      </c>
      <c r="I499" s="40">
        <v>-531.38</v>
      </c>
      <c r="J499" s="40">
        <v>-211.62</v>
      </c>
      <c r="K499" s="40">
        <v>0</v>
      </c>
      <c r="L499" s="40">
        <v>1</v>
      </c>
    </row>
    <row r="500" spans="1:13" ht="12.95" hidden="1" customHeight="1" outlineLevel="2" x14ac:dyDescent="0.25">
      <c r="B500" s="8">
        <v>1454415</v>
      </c>
      <c r="C500" t="s">
        <v>1417</v>
      </c>
      <c r="D500" s="281">
        <v>42213</v>
      </c>
      <c r="E500" s="8">
        <v>842262</v>
      </c>
      <c r="F500" s="8" t="s">
        <v>16</v>
      </c>
      <c r="G500" s="284" t="s">
        <v>266</v>
      </c>
      <c r="H500" s="40">
        <v>300</v>
      </c>
      <c r="I500" s="40">
        <v>-362.9</v>
      </c>
      <c r="J500" s="40">
        <v>0</v>
      </c>
      <c r="K500" s="40">
        <v>-62.9</v>
      </c>
      <c r="L500" s="40">
        <v>1</v>
      </c>
    </row>
    <row r="501" spans="1:13" ht="12.95" hidden="1" customHeight="1" outlineLevel="2" x14ac:dyDescent="0.25">
      <c r="B501" s="8">
        <v>1454415</v>
      </c>
      <c r="C501" t="s">
        <v>1417</v>
      </c>
      <c r="D501" s="281">
        <v>42214</v>
      </c>
      <c r="E501" s="8">
        <v>842262</v>
      </c>
      <c r="F501" s="8" t="s">
        <v>16</v>
      </c>
      <c r="G501" s="284" t="s">
        <v>266</v>
      </c>
      <c r="H501" s="40">
        <v>300</v>
      </c>
      <c r="I501" s="40">
        <v>-362.9</v>
      </c>
      <c r="J501" s="40">
        <v>0</v>
      </c>
      <c r="K501" s="40">
        <v>-62.9</v>
      </c>
      <c r="L501" s="40">
        <v>1</v>
      </c>
    </row>
    <row r="502" spans="1:13" ht="12.95" hidden="1" customHeight="1" outlineLevel="2" x14ac:dyDescent="0.25">
      <c r="B502" s="8">
        <v>1454415</v>
      </c>
      <c r="C502" t="s">
        <v>1417</v>
      </c>
      <c r="D502" s="281">
        <v>42216</v>
      </c>
      <c r="E502" s="8">
        <v>842262</v>
      </c>
      <c r="F502" s="8" t="s">
        <v>16</v>
      </c>
      <c r="G502" s="284" t="s">
        <v>266</v>
      </c>
      <c r="H502" s="40">
        <v>300</v>
      </c>
      <c r="I502" s="40">
        <v>-362.9</v>
      </c>
      <c r="J502" s="40">
        <v>0</v>
      </c>
      <c r="K502" s="40">
        <v>-62.9</v>
      </c>
      <c r="L502" s="40">
        <v>1</v>
      </c>
    </row>
    <row r="503" spans="1:13" ht="12.95" customHeight="1" outlineLevel="1" collapsed="1" x14ac:dyDescent="0.25">
      <c r="A503">
        <v>1</v>
      </c>
      <c r="C503" s="279" t="s">
        <v>1538</v>
      </c>
      <c r="D503" s="281"/>
      <c r="H503" s="40">
        <f>SUBTOTAL(9,H467:H502)</f>
        <v>24850.53</v>
      </c>
      <c r="I503" s="40">
        <f>SUBTOTAL(9,I467:I502)</f>
        <v>-16556.26999999999</v>
      </c>
      <c r="J503" s="40">
        <f>SUBTOTAL(9,J467:J502)</f>
        <v>-9552.2600000000057</v>
      </c>
      <c r="K503" s="40">
        <f>SUBTOTAL(9,K467:K502)</f>
        <v>-1258</v>
      </c>
      <c r="L503" s="40">
        <f>SUBTOTAL(9,L467:L502)</f>
        <v>36</v>
      </c>
      <c r="M503" s="304">
        <f>+I503/L503</f>
        <v>-459.89638888888862</v>
      </c>
    </row>
    <row r="504" spans="1:13" ht="12.95" hidden="1" customHeight="1" outlineLevel="2" x14ac:dyDescent="0.25">
      <c r="B504" s="8">
        <v>238042</v>
      </c>
      <c r="C504" t="s">
        <v>1356</v>
      </c>
      <c r="D504" s="281">
        <v>42345</v>
      </c>
      <c r="E504" s="8">
        <v>839791</v>
      </c>
      <c r="F504" s="8" t="s">
        <v>29</v>
      </c>
      <c r="G504" s="284" t="s">
        <v>268</v>
      </c>
      <c r="H504" s="40">
        <v>1915.6</v>
      </c>
      <c r="I504" s="40">
        <v>-308.82</v>
      </c>
      <c r="J504" s="40">
        <v>-1529.58</v>
      </c>
      <c r="K504" s="40">
        <v>77.2</v>
      </c>
      <c r="L504" s="40">
        <v>1</v>
      </c>
    </row>
    <row r="505" spans="1:13" ht="12.95" customHeight="1" outlineLevel="1" collapsed="1" x14ac:dyDescent="0.25">
      <c r="A505">
        <v>1</v>
      </c>
      <c r="C505" s="279" t="s">
        <v>1539</v>
      </c>
      <c r="D505" s="281"/>
      <c r="H505" s="40">
        <f>SUBTOTAL(9,H504:H504)</f>
        <v>1915.6</v>
      </c>
      <c r="I505" s="40">
        <f>SUBTOTAL(9,I504:I504)</f>
        <v>-308.82</v>
      </c>
      <c r="J505" s="40">
        <f>SUBTOTAL(9,J504:J504)</f>
        <v>-1529.58</v>
      </c>
      <c r="K505" s="40">
        <f>SUBTOTAL(9,K504:K504)</f>
        <v>77.2</v>
      </c>
      <c r="L505" s="40">
        <f>SUBTOTAL(9,L504:L504)</f>
        <v>1</v>
      </c>
      <c r="M505" s="304">
        <f>+I505/L505</f>
        <v>-308.82</v>
      </c>
    </row>
    <row r="506" spans="1:13" ht="12.95" hidden="1" customHeight="1" outlineLevel="2" x14ac:dyDescent="0.25">
      <c r="B506" s="8">
        <v>1096513</v>
      </c>
      <c r="C506" t="s">
        <v>1386</v>
      </c>
      <c r="D506" s="281">
        <v>42006</v>
      </c>
      <c r="E506" s="8">
        <v>876821</v>
      </c>
      <c r="F506" s="8" t="s">
        <v>244</v>
      </c>
      <c r="G506" s="284" t="s">
        <v>275</v>
      </c>
      <c r="H506" s="40">
        <v>349.4</v>
      </c>
      <c r="I506" s="40">
        <v>0</v>
      </c>
      <c r="J506" s="40">
        <v>-349.4</v>
      </c>
      <c r="K506" s="40">
        <v>0</v>
      </c>
      <c r="L506" s="40">
        <v>1</v>
      </c>
    </row>
    <row r="507" spans="1:13" ht="12.95" hidden="1" customHeight="1" outlineLevel="2" x14ac:dyDescent="0.25">
      <c r="B507" s="8">
        <v>1096513</v>
      </c>
      <c r="C507" t="s">
        <v>1386</v>
      </c>
      <c r="D507" s="281">
        <v>42009</v>
      </c>
      <c r="E507" s="8">
        <v>876821</v>
      </c>
      <c r="F507" s="8" t="s">
        <v>244</v>
      </c>
      <c r="G507" s="284" t="s">
        <v>275</v>
      </c>
      <c r="H507" s="40">
        <v>885</v>
      </c>
      <c r="I507" s="40">
        <v>-52.2</v>
      </c>
      <c r="J507" s="40">
        <v>-832.8</v>
      </c>
      <c r="K507" s="40">
        <v>0</v>
      </c>
      <c r="L507" s="40">
        <v>1</v>
      </c>
    </row>
    <row r="508" spans="1:13" ht="12.95" hidden="1" customHeight="1" outlineLevel="2" x14ac:dyDescent="0.25">
      <c r="B508" s="8">
        <v>1096513</v>
      </c>
      <c r="C508" t="s">
        <v>1386</v>
      </c>
      <c r="D508" s="281">
        <v>42010</v>
      </c>
      <c r="E508" s="8">
        <v>876821</v>
      </c>
      <c r="F508" s="8" t="s">
        <v>244</v>
      </c>
      <c r="G508" s="284" t="s">
        <v>275</v>
      </c>
      <c r="H508" s="40">
        <v>349.4</v>
      </c>
      <c r="I508" s="40">
        <v>0</v>
      </c>
      <c r="J508" s="40">
        <v>0</v>
      </c>
      <c r="K508" s="40">
        <v>349.4</v>
      </c>
      <c r="L508" s="40">
        <v>1</v>
      </c>
    </row>
    <row r="509" spans="1:13" ht="12.95" hidden="1" customHeight="1" outlineLevel="2" x14ac:dyDescent="0.25">
      <c r="B509" s="8">
        <v>1096513</v>
      </c>
      <c r="C509" t="s">
        <v>1386</v>
      </c>
      <c r="D509" s="281">
        <v>42011</v>
      </c>
      <c r="E509" s="8">
        <v>876821</v>
      </c>
      <c r="F509" s="8" t="s">
        <v>244</v>
      </c>
      <c r="G509" s="284" t="s">
        <v>275</v>
      </c>
      <c r="H509" s="40">
        <v>349.4</v>
      </c>
      <c r="I509" s="40">
        <v>0</v>
      </c>
      <c r="J509" s="40">
        <v>0</v>
      </c>
      <c r="K509" s="40">
        <v>349.4</v>
      </c>
      <c r="L509" s="40">
        <v>1</v>
      </c>
    </row>
    <row r="510" spans="1:13" ht="12.95" hidden="1" customHeight="1" outlineLevel="2" x14ac:dyDescent="0.25">
      <c r="B510" s="8">
        <v>1096513</v>
      </c>
      <c r="C510" t="s">
        <v>1386</v>
      </c>
      <c r="D510" s="281">
        <v>42012</v>
      </c>
      <c r="E510" s="8">
        <v>876821</v>
      </c>
      <c r="F510" s="8" t="s">
        <v>244</v>
      </c>
      <c r="G510" s="284" t="s">
        <v>275</v>
      </c>
      <c r="H510" s="40">
        <v>349.4</v>
      </c>
      <c r="I510" s="40">
        <v>0</v>
      </c>
      <c r="J510" s="40">
        <v>-349.4</v>
      </c>
      <c r="K510" s="40">
        <v>0</v>
      </c>
      <c r="L510" s="40">
        <v>1</v>
      </c>
    </row>
    <row r="511" spans="1:13" ht="12.95" hidden="1" customHeight="1" outlineLevel="2" x14ac:dyDescent="0.25">
      <c r="B511" s="8">
        <v>1096513</v>
      </c>
      <c r="C511" t="s">
        <v>1386</v>
      </c>
      <c r="D511" s="281">
        <v>42013</v>
      </c>
      <c r="E511" s="8">
        <v>876821</v>
      </c>
      <c r="F511" s="8" t="s">
        <v>244</v>
      </c>
      <c r="G511" s="284" t="s">
        <v>275</v>
      </c>
      <c r="H511" s="40">
        <v>349.4</v>
      </c>
      <c r="I511" s="40">
        <v>0</v>
      </c>
      <c r="J511" s="40">
        <v>-349.4</v>
      </c>
      <c r="K511" s="40">
        <v>0</v>
      </c>
      <c r="L511" s="40">
        <v>1</v>
      </c>
    </row>
    <row r="512" spans="1:13" ht="12.95" hidden="1" customHeight="1" outlineLevel="2" x14ac:dyDescent="0.25">
      <c r="B512" s="8">
        <v>1096513</v>
      </c>
      <c r="C512" t="s">
        <v>1386</v>
      </c>
      <c r="D512" s="281">
        <v>42016</v>
      </c>
      <c r="E512" s="8">
        <v>876821</v>
      </c>
      <c r="F512" s="8" t="s">
        <v>244</v>
      </c>
      <c r="G512" s="284" t="s">
        <v>275</v>
      </c>
      <c r="H512" s="40">
        <v>349.4</v>
      </c>
      <c r="I512" s="40">
        <v>0</v>
      </c>
      <c r="J512" s="40">
        <v>-349.4</v>
      </c>
      <c r="K512" s="40">
        <v>0</v>
      </c>
      <c r="L512" s="40">
        <v>1</v>
      </c>
    </row>
    <row r="513" spans="1:13" ht="12.95" hidden="1" customHeight="1" outlineLevel="2" x14ac:dyDescent="0.25">
      <c r="B513" s="8">
        <v>1096513</v>
      </c>
      <c r="C513" t="s">
        <v>1386</v>
      </c>
      <c r="D513" s="281">
        <v>42017</v>
      </c>
      <c r="E513" s="8">
        <v>876821</v>
      </c>
      <c r="F513" s="8" t="s">
        <v>244</v>
      </c>
      <c r="G513" s="284" t="s">
        <v>275</v>
      </c>
      <c r="H513" s="40">
        <v>792.4</v>
      </c>
      <c r="I513" s="40">
        <v>-52.2</v>
      </c>
      <c r="J513" s="40">
        <v>-740.2</v>
      </c>
      <c r="K513" s="40">
        <v>0</v>
      </c>
      <c r="L513" s="40">
        <v>1</v>
      </c>
    </row>
    <row r="514" spans="1:13" ht="12.95" hidden="1" customHeight="1" outlineLevel="2" x14ac:dyDescent="0.25">
      <c r="B514" s="8">
        <v>1096513</v>
      </c>
      <c r="C514" t="s">
        <v>1386</v>
      </c>
      <c r="D514" s="281">
        <v>42018</v>
      </c>
      <c r="E514" s="8">
        <v>876821</v>
      </c>
      <c r="F514" s="8" t="s">
        <v>244</v>
      </c>
      <c r="G514" s="284" t="s">
        <v>275</v>
      </c>
      <c r="H514" s="40">
        <v>349.4</v>
      </c>
      <c r="I514" s="40">
        <v>0</v>
      </c>
      <c r="J514" s="40">
        <v>-349.4</v>
      </c>
      <c r="K514" s="40">
        <v>0</v>
      </c>
      <c r="L514" s="40">
        <v>1</v>
      </c>
    </row>
    <row r="515" spans="1:13" ht="12.95" hidden="1" customHeight="1" outlineLevel="2" x14ac:dyDescent="0.25">
      <c r="B515" s="8">
        <v>1096513</v>
      </c>
      <c r="C515" t="s">
        <v>1386</v>
      </c>
      <c r="D515" s="281">
        <v>42019</v>
      </c>
      <c r="E515" s="8">
        <v>876821</v>
      </c>
      <c r="F515" s="8" t="s">
        <v>244</v>
      </c>
      <c r="G515" s="284" t="s">
        <v>275</v>
      </c>
      <c r="H515" s="40">
        <v>349.4</v>
      </c>
      <c r="I515" s="40">
        <v>0</v>
      </c>
      <c r="J515" s="40">
        <v>-349.4</v>
      </c>
      <c r="K515" s="40">
        <v>0</v>
      </c>
      <c r="L515" s="40">
        <v>1</v>
      </c>
    </row>
    <row r="516" spans="1:13" ht="12.95" hidden="1" customHeight="1" outlineLevel="2" x14ac:dyDescent="0.25">
      <c r="B516" s="8">
        <v>1096513</v>
      </c>
      <c r="C516" t="s">
        <v>1386</v>
      </c>
      <c r="D516" s="281">
        <v>42020</v>
      </c>
      <c r="E516" s="8">
        <v>876821</v>
      </c>
      <c r="F516" s="8" t="s">
        <v>244</v>
      </c>
      <c r="G516" s="284" t="s">
        <v>275</v>
      </c>
      <c r="H516" s="40">
        <v>349.4</v>
      </c>
      <c r="I516" s="40">
        <v>0</v>
      </c>
      <c r="J516" s="40">
        <v>-349.4</v>
      </c>
      <c r="K516" s="40">
        <v>0</v>
      </c>
      <c r="L516" s="40">
        <v>1</v>
      </c>
    </row>
    <row r="517" spans="1:13" ht="12.95" hidden="1" customHeight="1" outlineLevel="2" x14ac:dyDescent="0.25">
      <c r="B517" s="8">
        <v>1096513</v>
      </c>
      <c r="C517" t="s">
        <v>1386</v>
      </c>
      <c r="D517" s="281">
        <v>42024</v>
      </c>
      <c r="E517" s="8">
        <v>876821</v>
      </c>
      <c r="F517" s="8" t="s">
        <v>244</v>
      </c>
      <c r="G517" s="284" t="s">
        <v>275</v>
      </c>
      <c r="H517" s="40">
        <v>349.4</v>
      </c>
      <c r="I517" s="40">
        <v>0</v>
      </c>
      <c r="J517" s="40">
        <v>-349.4</v>
      </c>
      <c r="K517" s="40">
        <v>0</v>
      </c>
      <c r="L517" s="40">
        <v>1</v>
      </c>
    </row>
    <row r="518" spans="1:13" ht="12.95" hidden="1" customHeight="1" outlineLevel="2" x14ac:dyDescent="0.25">
      <c r="B518" s="8">
        <v>1096513</v>
      </c>
      <c r="C518" t="s">
        <v>1386</v>
      </c>
      <c r="D518" s="281">
        <v>42025</v>
      </c>
      <c r="E518" s="8">
        <v>876821</v>
      </c>
      <c r="F518" s="8" t="s">
        <v>244</v>
      </c>
      <c r="G518" s="284" t="s">
        <v>275</v>
      </c>
      <c r="H518" s="40">
        <v>792.4</v>
      </c>
      <c r="I518" s="40">
        <v>-52.2</v>
      </c>
      <c r="J518" s="40">
        <v>-740.2</v>
      </c>
      <c r="K518" s="40">
        <v>0</v>
      </c>
      <c r="L518" s="40">
        <v>1</v>
      </c>
    </row>
    <row r="519" spans="1:13" ht="12.95" hidden="1" customHeight="1" outlineLevel="2" x14ac:dyDescent="0.25">
      <c r="B519" s="8">
        <v>1096513</v>
      </c>
      <c r="C519" t="s">
        <v>1386</v>
      </c>
      <c r="D519" s="281">
        <v>42026</v>
      </c>
      <c r="E519" s="8">
        <v>876821</v>
      </c>
      <c r="F519" s="8" t="s">
        <v>244</v>
      </c>
      <c r="G519" s="284" t="s">
        <v>275</v>
      </c>
      <c r="H519" s="40">
        <v>349.4</v>
      </c>
      <c r="I519" s="40">
        <v>0</v>
      </c>
      <c r="J519" s="40">
        <v>0</v>
      </c>
      <c r="K519" s="40">
        <v>349.4</v>
      </c>
      <c r="L519" s="40">
        <v>1</v>
      </c>
    </row>
    <row r="520" spans="1:13" ht="12.95" customHeight="1" outlineLevel="1" collapsed="1" x14ac:dyDescent="0.25">
      <c r="A520">
        <v>1</v>
      </c>
      <c r="C520" s="279" t="s">
        <v>1540</v>
      </c>
      <c r="D520" s="281"/>
      <c r="H520" s="40">
        <f>SUBTOTAL(9,H506:H519)</f>
        <v>6313.1999999999989</v>
      </c>
      <c r="I520" s="40">
        <f>SUBTOTAL(9,I506:I519)</f>
        <v>-156.60000000000002</v>
      </c>
      <c r="J520" s="40">
        <f>SUBTOTAL(9,J506:J519)</f>
        <v>-5108.4000000000005</v>
      </c>
      <c r="K520" s="40">
        <f>SUBTOTAL(9,K506:K519)</f>
        <v>1048.1999999999998</v>
      </c>
      <c r="L520" s="40">
        <f>SUBTOTAL(9,L506:L519)</f>
        <v>14</v>
      </c>
      <c r="M520" s="304">
        <f>+I520/L520</f>
        <v>-11.185714285714287</v>
      </c>
    </row>
    <row r="521" spans="1:13" ht="12.95" hidden="1" customHeight="1" outlineLevel="2" x14ac:dyDescent="0.25">
      <c r="B521" s="8">
        <v>1594994</v>
      </c>
      <c r="C521" t="s">
        <v>1430</v>
      </c>
      <c r="D521" s="281">
        <v>42320</v>
      </c>
      <c r="E521" s="8">
        <v>577896</v>
      </c>
      <c r="F521" s="8" t="s">
        <v>29</v>
      </c>
      <c r="G521" s="284" t="s">
        <v>268</v>
      </c>
      <c r="H521" s="40">
        <v>1332.4</v>
      </c>
      <c r="I521" s="40">
        <v>-386.02</v>
      </c>
      <c r="J521" s="40">
        <v>-946.38</v>
      </c>
      <c r="K521" s="40">
        <v>0</v>
      </c>
      <c r="L521" s="40">
        <v>1</v>
      </c>
    </row>
    <row r="522" spans="1:13" ht="12.95" customHeight="1" outlineLevel="1" collapsed="1" x14ac:dyDescent="0.25">
      <c r="A522">
        <v>1</v>
      </c>
      <c r="C522" s="279" t="s">
        <v>1541</v>
      </c>
      <c r="D522" s="281"/>
      <c r="H522" s="40">
        <f>SUBTOTAL(9,H521:H521)</f>
        <v>1332.4</v>
      </c>
      <c r="I522" s="40">
        <f>SUBTOTAL(9,I521:I521)</f>
        <v>-386.02</v>
      </c>
      <c r="J522" s="40">
        <f>SUBTOTAL(9,J521:J521)</f>
        <v>-946.38</v>
      </c>
      <c r="K522" s="40">
        <f>SUBTOTAL(9,K521:K521)</f>
        <v>0</v>
      </c>
      <c r="L522" s="40">
        <f>SUBTOTAL(9,L521:L521)</f>
        <v>1</v>
      </c>
      <c r="M522" s="304">
        <f>+I522/L522</f>
        <v>-386.02</v>
      </c>
    </row>
    <row r="523" spans="1:13" ht="12.95" hidden="1" customHeight="1" outlineLevel="2" x14ac:dyDescent="0.25">
      <c r="B523" s="8">
        <v>118969</v>
      </c>
      <c r="C523" t="s">
        <v>1350</v>
      </c>
      <c r="D523" s="281">
        <v>42151</v>
      </c>
      <c r="E523" s="8">
        <v>702271</v>
      </c>
      <c r="F523" s="8" t="s">
        <v>244</v>
      </c>
      <c r="G523" s="284" t="s">
        <v>275</v>
      </c>
      <c r="H523" s="40">
        <v>10437.4</v>
      </c>
      <c r="I523" s="40">
        <v>-709.26</v>
      </c>
      <c r="J523" s="40">
        <v>-8967.6200000000008</v>
      </c>
      <c r="K523" s="40">
        <v>760.52</v>
      </c>
      <c r="L523" s="40">
        <v>1</v>
      </c>
    </row>
    <row r="524" spans="1:13" ht="12.95" hidden="1" customHeight="1" outlineLevel="2" x14ac:dyDescent="0.25">
      <c r="B524" s="8">
        <v>118969</v>
      </c>
      <c r="C524" t="s">
        <v>1350</v>
      </c>
      <c r="D524" s="281">
        <v>42170</v>
      </c>
      <c r="E524" s="8">
        <v>702271</v>
      </c>
      <c r="F524" s="8" t="s">
        <v>244</v>
      </c>
      <c r="G524" s="284" t="s">
        <v>275</v>
      </c>
      <c r="H524" s="40">
        <v>636.20000000000005</v>
      </c>
      <c r="I524" s="40">
        <v>-223.28</v>
      </c>
      <c r="J524" s="40">
        <v>-357.1</v>
      </c>
      <c r="K524" s="40">
        <v>55.82</v>
      </c>
      <c r="L524" s="40">
        <v>1</v>
      </c>
    </row>
    <row r="525" spans="1:13" ht="12.95" hidden="1" customHeight="1" outlineLevel="2" x14ac:dyDescent="0.25">
      <c r="B525" s="8">
        <v>118969</v>
      </c>
      <c r="C525" t="s">
        <v>1350</v>
      </c>
      <c r="D525" s="281">
        <v>42171</v>
      </c>
      <c r="E525" s="8">
        <v>702271</v>
      </c>
      <c r="F525" s="8" t="s">
        <v>244</v>
      </c>
      <c r="G525" s="284" t="s">
        <v>275</v>
      </c>
      <c r="H525" s="40">
        <v>300</v>
      </c>
      <c r="I525" s="40">
        <v>-133.15</v>
      </c>
      <c r="J525" s="40">
        <v>-133.56</v>
      </c>
      <c r="K525" s="40">
        <v>33.29</v>
      </c>
      <c r="L525" s="40">
        <v>1</v>
      </c>
    </row>
    <row r="526" spans="1:13" ht="12.95" hidden="1" customHeight="1" outlineLevel="2" x14ac:dyDescent="0.25">
      <c r="B526" s="8">
        <v>118969</v>
      </c>
      <c r="C526" t="s">
        <v>1350</v>
      </c>
      <c r="D526" s="281">
        <v>42172</v>
      </c>
      <c r="E526" s="8">
        <v>702271</v>
      </c>
      <c r="F526" s="8" t="s">
        <v>244</v>
      </c>
      <c r="G526" s="284" t="s">
        <v>275</v>
      </c>
      <c r="H526" s="40">
        <v>457.5</v>
      </c>
      <c r="I526" s="40">
        <v>-156.27000000000001</v>
      </c>
      <c r="J526" s="40">
        <v>-267.94</v>
      </c>
      <c r="K526" s="40">
        <v>33.29</v>
      </c>
      <c r="L526" s="40">
        <v>1</v>
      </c>
    </row>
    <row r="527" spans="1:13" ht="12.95" hidden="1" customHeight="1" outlineLevel="2" x14ac:dyDescent="0.25">
      <c r="B527" s="8">
        <v>118969</v>
      </c>
      <c r="C527" t="s">
        <v>1350</v>
      </c>
      <c r="D527" s="281">
        <v>42173</v>
      </c>
      <c r="E527" s="8">
        <v>702271</v>
      </c>
      <c r="F527" s="8" t="s">
        <v>244</v>
      </c>
      <c r="G527" s="284" t="s">
        <v>275</v>
      </c>
      <c r="H527" s="40">
        <v>743</v>
      </c>
      <c r="I527" s="40">
        <v>-206.58</v>
      </c>
      <c r="J527" s="40">
        <v>-484.77</v>
      </c>
      <c r="K527" s="40">
        <v>51.65</v>
      </c>
      <c r="L527" s="40">
        <v>1</v>
      </c>
    </row>
    <row r="528" spans="1:13" ht="12.95" hidden="1" customHeight="1" outlineLevel="2" x14ac:dyDescent="0.25">
      <c r="B528" s="8">
        <v>118969</v>
      </c>
      <c r="C528" t="s">
        <v>1350</v>
      </c>
      <c r="D528" s="281">
        <v>42174</v>
      </c>
      <c r="E528" s="8">
        <v>702271</v>
      </c>
      <c r="F528" s="8" t="s">
        <v>244</v>
      </c>
      <c r="G528" s="284" t="s">
        <v>275</v>
      </c>
      <c r="H528" s="40">
        <v>300</v>
      </c>
      <c r="I528" s="40">
        <v>-133.15</v>
      </c>
      <c r="J528" s="40">
        <v>-133.56</v>
      </c>
      <c r="K528" s="40">
        <v>33.29</v>
      </c>
      <c r="L528" s="40">
        <v>1</v>
      </c>
    </row>
    <row r="529" spans="2:12" ht="12.95" hidden="1" customHeight="1" outlineLevel="2" x14ac:dyDescent="0.25">
      <c r="B529" s="8">
        <v>118969</v>
      </c>
      <c r="C529" t="s">
        <v>1350</v>
      </c>
      <c r="D529" s="281">
        <v>42177</v>
      </c>
      <c r="E529" s="8">
        <v>702271</v>
      </c>
      <c r="F529" s="8" t="s">
        <v>244</v>
      </c>
      <c r="G529" s="284" t="s">
        <v>275</v>
      </c>
      <c r="H529" s="40">
        <v>392.6</v>
      </c>
      <c r="I529" s="40">
        <v>-133.15</v>
      </c>
      <c r="J529" s="40">
        <v>-226.16</v>
      </c>
      <c r="K529" s="40">
        <v>33.29</v>
      </c>
      <c r="L529" s="40">
        <v>1</v>
      </c>
    </row>
    <row r="530" spans="2:12" ht="12.95" hidden="1" customHeight="1" outlineLevel="2" x14ac:dyDescent="0.25">
      <c r="B530" s="8">
        <v>118969</v>
      </c>
      <c r="C530" t="s">
        <v>1350</v>
      </c>
      <c r="D530" s="281">
        <v>42178</v>
      </c>
      <c r="E530" s="8">
        <v>702271</v>
      </c>
      <c r="F530" s="8" t="s">
        <v>244</v>
      </c>
      <c r="G530" s="284" t="s">
        <v>275</v>
      </c>
      <c r="H530" s="40">
        <v>300</v>
      </c>
      <c r="I530" s="40">
        <v>-133.15</v>
      </c>
      <c r="J530" s="40">
        <v>-133.56</v>
      </c>
      <c r="K530" s="40">
        <v>33.29</v>
      </c>
      <c r="L530" s="40">
        <v>1</v>
      </c>
    </row>
    <row r="531" spans="2:12" ht="12.95" hidden="1" customHeight="1" outlineLevel="2" x14ac:dyDescent="0.25">
      <c r="B531" s="8">
        <v>118969</v>
      </c>
      <c r="C531" t="s">
        <v>1350</v>
      </c>
      <c r="D531" s="281">
        <v>42179</v>
      </c>
      <c r="E531" s="8">
        <v>702271</v>
      </c>
      <c r="F531" s="8" t="s">
        <v>244</v>
      </c>
      <c r="G531" s="284" t="s">
        <v>275</v>
      </c>
      <c r="H531" s="40">
        <v>743</v>
      </c>
      <c r="I531" s="40">
        <v>-206.58</v>
      </c>
      <c r="J531" s="40">
        <v>-484.77</v>
      </c>
      <c r="K531" s="40">
        <v>51.65</v>
      </c>
      <c r="L531" s="40">
        <v>1</v>
      </c>
    </row>
    <row r="532" spans="2:12" ht="12.95" hidden="1" customHeight="1" outlineLevel="2" x14ac:dyDescent="0.25">
      <c r="B532" s="8">
        <v>118969</v>
      </c>
      <c r="C532" t="s">
        <v>1350</v>
      </c>
      <c r="D532" s="281">
        <v>42180</v>
      </c>
      <c r="E532" s="8">
        <v>702271</v>
      </c>
      <c r="F532" s="8" t="s">
        <v>244</v>
      </c>
      <c r="G532" s="284" t="s">
        <v>275</v>
      </c>
      <c r="H532" s="40">
        <v>300</v>
      </c>
      <c r="I532" s="40">
        <v>-133.15</v>
      </c>
      <c r="J532" s="40">
        <v>-133.56</v>
      </c>
      <c r="K532" s="40">
        <v>33.29</v>
      </c>
      <c r="L532" s="40">
        <v>1</v>
      </c>
    </row>
    <row r="533" spans="2:12" ht="12.95" hidden="1" customHeight="1" outlineLevel="2" x14ac:dyDescent="0.25">
      <c r="B533" s="8">
        <v>118969</v>
      </c>
      <c r="C533" t="s">
        <v>1350</v>
      </c>
      <c r="D533" s="281">
        <v>42181</v>
      </c>
      <c r="E533" s="8">
        <v>702271</v>
      </c>
      <c r="F533" s="8" t="s">
        <v>244</v>
      </c>
      <c r="G533" s="284" t="s">
        <v>275</v>
      </c>
      <c r="H533" s="40">
        <v>300</v>
      </c>
      <c r="I533" s="40">
        <v>-133.15</v>
      </c>
      <c r="J533" s="40">
        <v>-133.56</v>
      </c>
      <c r="K533" s="40">
        <v>33.29</v>
      </c>
      <c r="L533" s="40">
        <v>1</v>
      </c>
    </row>
    <row r="534" spans="2:12" ht="12.95" hidden="1" customHeight="1" outlineLevel="2" x14ac:dyDescent="0.25">
      <c r="B534" s="8">
        <v>118969</v>
      </c>
      <c r="C534" t="s">
        <v>1350</v>
      </c>
      <c r="D534" s="281">
        <v>42184</v>
      </c>
      <c r="E534" s="8">
        <v>702271</v>
      </c>
      <c r="F534" s="8" t="s">
        <v>244</v>
      </c>
      <c r="G534" s="284" t="s">
        <v>275</v>
      </c>
      <c r="H534" s="40">
        <v>392.6</v>
      </c>
      <c r="I534" s="40">
        <v>-133.15</v>
      </c>
      <c r="J534" s="40">
        <v>-226.16</v>
      </c>
      <c r="K534" s="40">
        <v>33.29</v>
      </c>
      <c r="L534" s="40">
        <v>1</v>
      </c>
    </row>
    <row r="535" spans="2:12" ht="12.95" hidden="1" customHeight="1" outlineLevel="2" x14ac:dyDescent="0.25">
      <c r="B535" s="8">
        <v>118969</v>
      </c>
      <c r="C535" t="s">
        <v>1350</v>
      </c>
      <c r="D535" s="281">
        <v>42185</v>
      </c>
      <c r="E535" s="8">
        <v>702271</v>
      </c>
      <c r="F535" s="8" t="s">
        <v>244</v>
      </c>
      <c r="G535" s="284" t="s">
        <v>275</v>
      </c>
      <c r="H535" s="40">
        <v>300</v>
      </c>
      <c r="I535" s="40">
        <v>-133.15</v>
      </c>
      <c r="J535" s="40">
        <v>-133.56</v>
      </c>
      <c r="K535" s="40">
        <v>33.29</v>
      </c>
      <c r="L535" s="40">
        <v>1</v>
      </c>
    </row>
    <row r="536" spans="2:12" ht="12.95" hidden="1" customHeight="1" outlineLevel="2" x14ac:dyDescent="0.25">
      <c r="B536" s="8">
        <v>118969</v>
      </c>
      <c r="C536" t="s">
        <v>1350</v>
      </c>
      <c r="D536" s="281">
        <v>42186</v>
      </c>
      <c r="E536" s="8">
        <v>702271</v>
      </c>
      <c r="F536" s="8" t="s">
        <v>244</v>
      </c>
      <c r="G536" s="284" t="s">
        <v>275</v>
      </c>
      <c r="H536" s="40">
        <v>300</v>
      </c>
      <c r="I536" s="40">
        <v>-133.15</v>
      </c>
      <c r="J536" s="40">
        <v>-133.56</v>
      </c>
      <c r="K536" s="40">
        <v>33.29</v>
      </c>
      <c r="L536" s="40">
        <v>1</v>
      </c>
    </row>
    <row r="537" spans="2:12" ht="12.95" hidden="1" customHeight="1" outlineLevel="2" x14ac:dyDescent="0.25">
      <c r="B537" s="8">
        <v>118969</v>
      </c>
      <c r="C537" t="s">
        <v>1350</v>
      </c>
      <c r="D537" s="281">
        <v>42187</v>
      </c>
      <c r="E537" s="8">
        <v>702271</v>
      </c>
      <c r="F537" s="8" t="s">
        <v>244</v>
      </c>
      <c r="G537" s="284" t="s">
        <v>275</v>
      </c>
      <c r="H537" s="40">
        <v>743</v>
      </c>
      <c r="I537" s="40">
        <v>-206.95</v>
      </c>
      <c r="J537" s="40">
        <v>-484.31</v>
      </c>
      <c r="K537" s="40">
        <v>51.74</v>
      </c>
      <c r="L537" s="40">
        <v>1</v>
      </c>
    </row>
    <row r="538" spans="2:12" ht="12.95" hidden="1" customHeight="1" outlineLevel="2" x14ac:dyDescent="0.25">
      <c r="B538" s="8">
        <v>118969</v>
      </c>
      <c r="C538" t="s">
        <v>1350</v>
      </c>
      <c r="D538" s="281">
        <v>42191</v>
      </c>
      <c r="E538" s="8">
        <v>702271</v>
      </c>
      <c r="F538" s="8" t="s">
        <v>244</v>
      </c>
      <c r="G538" s="284" t="s">
        <v>275</v>
      </c>
      <c r="H538" s="40">
        <v>392.6</v>
      </c>
      <c r="I538" s="40">
        <v>-133.15</v>
      </c>
      <c r="J538" s="40">
        <v>-226.16</v>
      </c>
      <c r="K538" s="40">
        <v>33.29</v>
      </c>
      <c r="L538" s="40">
        <v>1</v>
      </c>
    </row>
    <row r="539" spans="2:12" ht="12.95" hidden="1" customHeight="1" outlineLevel="2" x14ac:dyDescent="0.25">
      <c r="B539" s="8">
        <v>118969</v>
      </c>
      <c r="C539" t="s">
        <v>1350</v>
      </c>
      <c r="D539" s="281">
        <v>42192</v>
      </c>
      <c r="E539" s="8">
        <v>702271</v>
      </c>
      <c r="F539" s="8" t="s">
        <v>244</v>
      </c>
      <c r="G539" s="284" t="s">
        <v>275</v>
      </c>
      <c r="H539" s="40">
        <v>300</v>
      </c>
      <c r="I539" s="40">
        <v>-133.15</v>
      </c>
      <c r="J539" s="40">
        <v>-133.56</v>
      </c>
      <c r="K539" s="40">
        <v>33.29</v>
      </c>
      <c r="L539" s="40">
        <v>1</v>
      </c>
    </row>
    <row r="540" spans="2:12" ht="12.95" hidden="1" customHeight="1" outlineLevel="2" x14ac:dyDescent="0.25">
      <c r="B540" s="8">
        <v>118969</v>
      </c>
      <c r="C540" t="s">
        <v>1350</v>
      </c>
      <c r="D540" s="281">
        <v>42193</v>
      </c>
      <c r="E540" s="8">
        <v>702271</v>
      </c>
      <c r="F540" s="8" t="s">
        <v>244</v>
      </c>
      <c r="G540" s="284" t="s">
        <v>275</v>
      </c>
      <c r="H540" s="40">
        <v>743</v>
      </c>
      <c r="I540" s="40">
        <v>-206.95</v>
      </c>
      <c r="J540" s="40">
        <v>-484.31</v>
      </c>
      <c r="K540" s="40">
        <v>51.74</v>
      </c>
      <c r="L540" s="40">
        <v>1</v>
      </c>
    </row>
    <row r="541" spans="2:12" ht="12.95" hidden="1" customHeight="1" outlineLevel="2" x14ac:dyDescent="0.25">
      <c r="B541" s="8">
        <v>118969</v>
      </c>
      <c r="C541" t="s">
        <v>1350</v>
      </c>
      <c r="D541" s="281">
        <v>42194</v>
      </c>
      <c r="E541" s="8">
        <v>702271</v>
      </c>
      <c r="F541" s="8" t="s">
        <v>244</v>
      </c>
      <c r="G541" s="284" t="s">
        <v>275</v>
      </c>
      <c r="H541" s="40">
        <v>300</v>
      </c>
      <c r="I541" s="40">
        <v>-133.15</v>
      </c>
      <c r="J541" s="40">
        <v>-133.56</v>
      </c>
      <c r="K541" s="40">
        <v>33.29</v>
      </c>
      <c r="L541" s="40">
        <v>1</v>
      </c>
    </row>
    <row r="542" spans="2:12" ht="12.95" hidden="1" customHeight="1" outlineLevel="2" x14ac:dyDescent="0.25">
      <c r="B542" s="8">
        <v>118969</v>
      </c>
      <c r="C542" t="s">
        <v>1350</v>
      </c>
      <c r="D542" s="281">
        <v>42195</v>
      </c>
      <c r="E542" s="8">
        <v>702271</v>
      </c>
      <c r="F542" s="8" t="s">
        <v>244</v>
      </c>
      <c r="G542" s="284" t="s">
        <v>275</v>
      </c>
      <c r="H542" s="40">
        <v>300</v>
      </c>
      <c r="I542" s="40">
        <v>-133.15</v>
      </c>
      <c r="J542" s="40">
        <v>-133.56</v>
      </c>
      <c r="K542" s="40">
        <v>33.29</v>
      </c>
      <c r="L542" s="40">
        <v>1</v>
      </c>
    </row>
    <row r="543" spans="2:12" ht="12.95" hidden="1" customHeight="1" outlineLevel="2" x14ac:dyDescent="0.25">
      <c r="B543" s="8">
        <v>118969</v>
      </c>
      <c r="C543" t="s">
        <v>1350</v>
      </c>
      <c r="D543" s="281">
        <v>42205</v>
      </c>
      <c r="E543" s="8">
        <v>702271</v>
      </c>
      <c r="F543" s="8" t="s">
        <v>244</v>
      </c>
      <c r="G543" s="284" t="s">
        <v>275</v>
      </c>
      <c r="H543" s="40">
        <v>392.6</v>
      </c>
      <c r="I543" s="40">
        <v>-133.15</v>
      </c>
      <c r="J543" s="40">
        <v>-226.16</v>
      </c>
      <c r="K543" s="40">
        <v>33.29</v>
      </c>
      <c r="L543" s="40">
        <v>1</v>
      </c>
    </row>
    <row r="544" spans="2:12" ht="12.95" hidden="1" customHeight="1" outlineLevel="2" x14ac:dyDescent="0.25">
      <c r="B544" s="8">
        <v>118969</v>
      </c>
      <c r="C544" t="s">
        <v>1350</v>
      </c>
      <c r="D544" s="281">
        <v>42206</v>
      </c>
      <c r="E544" s="8">
        <v>702271</v>
      </c>
      <c r="F544" s="8" t="s">
        <v>244</v>
      </c>
      <c r="G544" s="284" t="s">
        <v>275</v>
      </c>
      <c r="H544" s="40">
        <v>743</v>
      </c>
      <c r="I544" s="40">
        <v>-206.95</v>
      </c>
      <c r="J544" s="40">
        <v>-484.31</v>
      </c>
      <c r="K544" s="40">
        <v>51.74</v>
      </c>
      <c r="L544" s="40">
        <v>1</v>
      </c>
    </row>
    <row r="545" spans="1:13" ht="12.95" hidden="1" customHeight="1" outlineLevel="2" x14ac:dyDescent="0.25">
      <c r="B545" s="8">
        <v>118969</v>
      </c>
      <c r="C545" t="s">
        <v>1350</v>
      </c>
      <c r="D545" s="281">
        <v>42207</v>
      </c>
      <c r="E545" s="8">
        <v>702271</v>
      </c>
      <c r="F545" s="8" t="s">
        <v>244</v>
      </c>
      <c r="G545" s="284" t="s">
        <v>275</v>
      </c>
      <c r="H545" s="40">
        <v>300</v>
      </c>
      <c r="I545" s="40">
        <v>-133.15</v>
      </c>
      <c r="J545" s="40">
        <v>-133.56</v>
      </c>
      <c r="K545" s="40">
        <v>33.29</v>
      </c>
      <c r="L545" s="40">
        <v>1</v>
      </c>
    </row>
    <row r="546" spans="1:13" ht="12.95" hidden="1" customHeight="1" outlineLevel="2" x14ac:dyDescent="0.25">
      <c r="B546" s="8">
        <v>118969</v>
      </c>
      <c r="C546" t="s">
        <v>1350</v>
      </c>
      <c r="D546" s="281">
        <v>42208</v>
      </c>
      <c r="E546" s="8">
        <v>702271</v>
      </c>
      <c r="F546" s="8" t="s">
        <v>244</v>
      </c>
      <c r="G546" s="284" t="s">
        <v>275</v>
      </c>
      <c r="H546" s="40">
        <v>300</v>
      </c>
      <c r="I546" s="40">
        <v>-133.15</v>
      </c>
      <c r="J546" s="40">
        <v>-133.56</v>
      </c>
      <c r="K546" s="40">
        <v>33.29</v>
      </c>
      <c r="L546" s="40">
        <v>1</v>
      </c>
    </row>
    <row r="547" spans="1:13" ht="12.95" hidden="1" customHeight="1" outlineLevel="2" x14ac:dyDescent="0.25">
      <c r="B547" s="8">
        <v>118969</v>
      </c>
      <c r="C547" t="s">
        <v>1350</v>
      </c>
      <c r="D547" s="281">
        <v>42209</v>
      </c>
      <c r="E547" s="8">
        <v>702271</v>
      </c>
      <c r="F547" s="8" t="s">
        <v>244</v>
      </c>
      <c r="G547" s="284" t="s">
        <v>275</v>
      </c>
      <c r="H547" s="40">
        <v>300</v>
      </c>
      <c r="I547" s="40">
        <v>-133.15</v>
      </c>
      <c r="J547" s="40">
        <v>-133.56</v>
      </c>
      <c r="K547" s="40">
        <v>33.29</v>
      </c>
      <c r="L547" s="40">
        <v>1</v>
      </c>
    </row>
    <row r="548" spans="1:13" ht="12.95" hidden="1" customHeight="1" outlineLevel="2" x14ac:dyDescent="0.25">
      <c r="B548" s="8">
        <v>118969</v>
      </c>
      <c r="C548" t="s">
        <v>1350</v>
      </c>
      <c r="D548" s="281">
        <v>42212</v>
      </c>
      <c r="E548" s="8">
        <v>702271</v>
      </c>
      <c r="F548" s="8" t="s">
        <v>244</v>
      </c>
      <c r="G548" s="284" t="s">
        <v>275</v>
      </c>
      <c r="H548" s="40">
        <v>1079.2</v>
      </c>
      <c r="I548" s="40">
        <v>-224.4</v>
      </c>
      <c r="J548" s="40">
        <v>-798.7</v>
      </c>
      <c r="K548" s="40">
        <v>56.1</v>
      </c>
      <c r="L548" s="40">
        <v>1</v>
      </c>
    </row>
    <row r="549" spans="1:13" ht="12.95" hidden="1" customHeight="1" outlineLevel="2" x14ac:dyDescent="0.25">
      <c r="B549" s="8">
        <v>118969</v>
      </c>
      <c r="C549" t="s">
        <v>1350</v>
      </c>
      <c r="D549" s="281">
        <v>42213</v>
      </c>
      <c r="E549" s="8">
        <v>702271</v>
      </c>
      <c r="F549" s="8" t="s">
        <v>244</v>
      </c>
      <c r="G549" s="284" t="s">
        <v>275</v>
      </c>
      <c r="H549" s="40">
        <v>300</v>
      </c>
      <c r="I549" s="40">
        <v>-133.15</v>
      </c>
      <c r="J549" s="40">
        <v>-133.56</v>
      </c>
      <c r="K549" s="40">
        <v>33.29</v>
      </c>
      <c r="L549" s="40">
        <v>1</v>
      </c>
    </row>
    <row r="550" spans="1:13" ht="12.95" hidden="1" customHeight="1" outlineLevel="2" x14ac:dyDescent="0.25">
      <c r="B550" s="8">
        <v>118969</v>
      </c>
      <c r="C550" t="s">
        <v>1350</v>
      </c>
      <c r="D550" s="281">
        <v>42214</v>
      </c>
      <c r="E550" s="8">
        <v>702271</v>
      </c>
      <c r="F550" s="8" t="s">
        <v>244</v>
      </c>
      <c r="G550" s="284" t="s">
        <v>275</v>
      </c>
      <c r="H550" s="40">
        <v>300</v>
      </c>
      <c r="I550" s="40">
        <v>-133.15</v>
      </c>
      <c r="J550" s="40">
        <v>-133.56</v>
      </c>
      <c r="K550" s="40">
        <v>33.29</v>
      </c>
      <c r="L550" s="40">
        <v>1</v>
      </c>
    </row>
    <row r="551" spans="1:13" ht="12.95" hidden="1" customHeight="1" outlineLevel="2" x14ac:dyDescent="0.25">
      <c r="B551" s="8">
        <v>118969</v>
      </c>
      <c r="C551" t="s">
        <v>1350</v>
      </c>
      <c r="D551" s="281">
        <v>42215</v>
      </c>
      <c r="E551" s="8">
        <v>702271</v>
      </c>
      <c r="F551" s="8" t="s">
        <v>244</v>
      </c>
      <c r="G551" s="284" t="s">
        <v>275</v>
      </c>
      <c r="H551" s="40">
        <v>300</v>
      </c>
      <c r="I551" s="40">
        <v>-133.15</v>
      </c>
      <c r="J551" s="40">
        <v>-133.56</v>
      </c>
      <c r="K551" s="40">
        <v>33.29</v>
      </c>
      <c r="L551" s="40">
        <v>1</v>
      </c>
    </row>
    <row r="552" spans="1:13" ht="12.95" hidden="1" customHeight="1" outlineLevel="2" x14ac:dyDescent="0.25">
      <c r="B552" s="8">
        <v>118969</v>
      </c>
      <c r="C552" t="s">
        <v>1350</v>
      </c>
      <c r="D552" s="281">
        <v>42216</v>
      </c>
      <c r="E552" s="8">
        <v>702271</v>
      </c>
      <c r="F552" s="8" t="s">
        <v>244</v>
      </c>
      <c r="G552" s="284" t="s">
        <v>275</v>
      </c>
      <c r="H552" s="40">
        <v>300</v>
      </c>
      <c r="I552" s="40">
        <v>-133.15</v>
      </c>
      <c r="J552" s="40">
        <v>-133.56</v>
      </c>
      <c r="K552" s="40">
        <v>33.29</v>
      </c>
      <c r="L552" s="40">
        <v>1</v>
      </c>
    </row>
    <row r="553" spans="1:13" ht="12.95" hidden="1" customHeight="1" outlineLevel="2" x14ac:dyDescent="0.25">
      <c r="B553" s="8">
        <v>118969</v>
      </c>
      <c r="C553" t="s">
        <v>1350</v>
      </c>
      <c r="D553" s="281">
        <v>42219</v>
      </c>
      <c r="E553" s="8">
        <v>702271</v>
      </c>
      <c r="F553" s="8" t="s">
        <v>244</v>
      </c>
      <c r="G553" s="284" t="s">
        <v>275</v>
      </c>
      <c r="H553" s="40">
        <v>392.6</v>
      </c>
      <c r="I553" s="40">
        <v>-133.15</v>
      </c>
      <c r="J553" s="40">
        <v>-226.16</v>
      </c>
      <c r="K553" s="40">
        <v>33.29</v>
      </c>
      <c r="L553" s="40">
        <v>1</v>
      </c>
    </row>
    <row r="554" spans="1:13" ht="12.95" hidden="1" customHeight="1" outlineLevel="2" x14ac:dyDescent="0.25">
      <c r="B554" s="8">
        <v>118969</v>
      </c>
      <c r="C554" t="s">
        <v>1350</v>
      </c>
      <c r="D554" s="281">
        <v>42220</v>
      </c>
      <c r="E554" s="8">
        <v>702271</v>
      </c>
      <c r="F554" s="8" t="s">
        <v>244</v>
      </c>
      <c r="G554" s="284" t="s">
        <v>275</v>
      </c>
      <c r="H554" s="40">
        <v>300</v>
      </c>
      <c r="I554" s="40">
        <v>-133.15</v>
      </c>
      <c r="J554" s="40">
        <v>-133.56</v>
      </c>
      <c r="K554" s="40">
        <v>33.29</v>
      </c>
      <c r="L554" s="40">
        <v>1</v>
      </c>
    </row>
    <row r="555" spans="1:13" ht="12.95" hidden="1" customHeight="1" outlineLevel="2" x14ac:dyDescent="0.25">
      <c r="B555" s="8">
        <v>118969</v>
      </c>
      <c r="C555" t="s">
        <v>1350</v>
      </c>
      <c r="D555" s="281">
        <v>42221</v>
      </c>
      <c r="E555" s="8">
        <v>702271</v>
      </c>
      <c r="F555" s="8" t="s">
        <v>244</v>
      </c>
      <c r="G555" s="284" t="s">
        <v>275</v>
      </c>
      <c r="H555" s="40">
        <v>743</v>
      </c>
      <c r="I555" s="40">
        <v>-206.95</v>
      </c>
      <c r="J555" s="40">
        <v>-484.31</v>
      </c>
      <c r="K555" s="40">
        <v>51.74</v>
      </c>
      <c r="L555" s="40">
        <v>1</v>
      </c>
    </row>
    <row r="556" spans="1:13" ht="12.95" hidden="1" customHeight="1" outlineLevel="2" x14ac:dyDescent="0.25">
      <c r="B556" s="8">
        <v>118969</v>
      </c>
      <c r="C556" t="s">
        <v>1350</v>
      </c>
      <c r="D556" s="281">
        <v>42222</v>
      </c>
      <c r="E556" s="8">
        <v>702271</v>
      </c>
      <c r="F556" s="8" t="s">
        <v>244</v>
      </c>
      <c r="G556" s="284" t="s">
        <v>275</v>
      </c>
      <c r="H556" s="40">
        <v>300</v>
      </c>
      <c r="I556" s="40">
        <v>-133.15</v>
      </c>
      <c r="J556" s="40">
        <v>-133.56</v>
      </c>
      <c r="K556" s="40">
        <v>33.29</v>
      </c>
      <c r="L556" s="40">
        <v>1</v>
      </c>
    </row>
    <row r="557" spans="1:13" ht="12.95" hidden="1" customHeight="1" outlineLevel="2" x14ac:dyDescent="0.25">
      <c r="B557" s="8">
        <v>118969</v>
      </c>
      <c r="C557" t="s">
        <v>1350</v>
      </c>
      <c r="D557" s="281">
        <v>42223</v>
      </c>
      <c r="E557" s="8">
        <v>702271</v>
      </c>
      <c r="F557" s="8" t="s">
        <v>244</v>
      </c>
      <c r="G557" s="284" t="s">
        <v>275</v>
      </c>
      <c r="H557" s="40">
        <v>300</v>
      </c>
      <c r="I557" s="40">
        <v>-133.15</v>
      </c>
      <c r="J557" s="40">
        <v>-133.56</v>
      </c>
      <c r="K557" s="40">
        <v>33.29</v>
      </c>
      <c r="L557" s="40">
        <v>1</v>
      </c>
    </row>
    <row r="558" spans="1:13" ht="12.95" hidden="1" customHeight="1" outlineLevel="2" x14ac:dyDescent="0.25">
      <c r="B558" s="8">
        <v>118969</v>
      </c>
      <c r="C558" t="s">
        <v>1350</v>
      </c>
      <c r="D558" s="281">
        <v>42226</v>
      </c>
      <c r="E558" s="8">
        <v>702271</v>
      </c>
      <c r="F558" s="8" t="s">
        <v>244</v>
      </c>
      <c r="G558" s="284" t="s">
        <v>275</v>
      </c>
      <c r="H558" s="40">
        <v>300</v>
      </c>
      <c r="I558" s="40">
        <v>-133.15</v>
      </c>
      <c r="J558" s="40">
        <v>-133.56</v>
      </c>
      <c r="K558" s="40">
        <v>33.29</v>
      </c>
      <c r="L558" s="40">
        <v>1</v>
      </c>
    </row>
    <row r="559" spans="1:13" ht="12.95" hidden="1" customHeight="1" outlineLevel="2" x14ac:dyDescent="0.25">
      <c r="B559" s="8">
        <v>118969</v>
      </c>
      <c r="C559" t="s">
        <v>1350</v>
      </c>
      <c r="D559" s="281">
        <v>42241</v>
      </c>
      <c r="E559" s="8">
        <v>702271</v>
      </c>
      <c r="F559" s="8" t="s">
        <v>244</v>
      </c>
      <c r="G559" s="284" t="s">
        <v>275</v>
      </c>
      <c r="H559" s="40">
        <v>204.87</v>
      </c>
      <c r="I559" s="40">
        <v>-23.12</v>
      </c>
      <c r="J559" s="40">
        <v>-181.75</v>
      </c>
      <c r="K559" s="40">
        <v>0</v>
      </c>
      <c r="L559" s="40">
        <v>1</v>
      </c>
    </row>
    <row r="560" spans="1:13" ht="12.95" customHeight="1" outlineLevel="1" collapsed="1" x14ac:dyDescent="0.25">
      <c r="A560">
        <v>1</v>
      </c>
      <c r="C560" s="279" t="s">
        <v>1542</v>
      </c>
      <c r="D560" s="281"/>
      <c r="H560" s="40">
        <f>SUBTOTAL(9,H523:H559)</f>
        <v>25536.17</v>
      </c>
      <c r="I560" s="40">
        <f>SUBTOTAL(9,I523:I559)</f>
        <v>-6039.189999999996</v>
      </c>
      <c r="J560" s="40">
        <f>SUBTOTAL(9,J523:J559)</f>
        <v>-17415.449999999997</v>
      </c>
      <c r="K560" s="40">
        <f>SUBTOTAL(9,K523:K559)</f>
        <v>2081.5299999999993</v>
      </c>
      <c r="L560" s="40">
        <f>SUBTOTAL(9,L523:L559)</f>
        <v>37</v>
      </c>
      <c r="M560" s="304">
        <f>+I560/L560</f>
        <v>-163.22135135135125</v>
      </c>
    </row>
    <row r="561" spans="1:13" ht="12.95" hidden="1" customHeight="1" outlineLevel="2" x14ac:dyDescent="0.25">
      <c r="B561" s="8">
        <v>1652528</v>
      </c>
      <c r="C561" t="s">
        <v>1435</v>
      </c>
      <c r="D561" s="281">
        <v>42312</v>
      </c>
      <c r="E561" s="8">
        <v>558609</v>
      </c>
      <c r="F561" s="8" t="s">
        <v>16</v>
      </c>
      <c r="G561" s="284" t="s">
        <v>266</v>
      </c>
      <c r="H561" s="40">
        <v>10078.81</v>
      </c>
      <c r="I561" s="40">
        <v>-3033.19</v>
      </c>
      <c r="J561" s="40">
        <v>-7045.62</v>
      </c>
      <c r="K561" s="40">
        <v>0</v>
      </c>
      <c r="L561" s="40">
        <v>1</v>
      </c>
    </row>
    <row r="562" spans="1:13" ht="12.95" hidden="1" customHeight="1" outlineLevel="2" x14ac:dyDescent="0.25">
      <c r="B562" s="8">
        <v>1652528</v>
      </c>
      <c r="C562" t="s">
        <v>1435</v>
      </c>
      <c r="D562" s="281">
        <v>42332</v>
      </c>
      <c r="E562" s="8">
        <v>558609</v>
      </c>
      <c r="F562" s="8" t="s">
        <v>16</v>
      </c>
      <c r="G562" s="284" t="s">
        <v>266</v>
      </c>
      <c r="H562" s="40">
        <v>636.20000000000005</v>
      </c>
      <c r="I562" s="40">
        <v>-387.31</v>
      </c>
      <c r="J562" s="40">
        <v>-248.89</v>
      </c>
      <c r="K562" s="40">
        <v>0</v>
      </c>
      <c r="L562" s="40">
        <v>1</v>
      </c>
    </row>
    <row r="563" spans="1:13" ht="12.95" hidden="1" customHeight="1" outlineLevel="2" x14ac:dyDescent="0.25">
      <c r="B563" s="8">
        <v>1652528</v>
      </c>
      <c r="C563" t="s">
        <v>1435</v>
      </c>
      <c r="D563" s="281">
        <v>42339</v>
      </c>
      <c r="E563" s="8">
        <v>558609</v>
      </c>
      <c r="F563" s="8" t="s">
        <v>16</v>
      </c>
      <c r="G563" s="284" t="s">
        <v>266</v>
      </c>
      <c r="H563" s="40">
        <v>1522</v>
      </c>
      <c r="I563" s="40">
        <v>-362.9</v>
      </c>
      <c r="J563" s="40">
        <v>-1159.0999999999999</v>
      </c>
      <c r="K563" s="40">
        <v>0</v>
      </c>
      <c r="L563" s="40">
        <v>1</v>
      </c>
    </row>
    <row r="564" spans="1:13" ht="12.95" hidden="1" customHeight="1" outlineLevel="2" x14ac:dyDescent="0.25">
      <c r="B564" s="8">
        <v>1652528</v>
      </c>
      <c r="C564" t="s">
        <v>1435</v>
      </c>
      <c r="D564" s="281">
        <v>42340</v>
      </c>
      <c r="E564" s="8">
        <v>558609</v>
      </c>
      <c r="F564" s="8" t="s">
        <v>16</v>
      </c>
      <c r="G564" s="284" t="s">
        <v>266</v>
      </c>
      <c r="H564" s="40">
        <v>1522</v>
      </c>
      <c r="I564" s="40">
        <v>-362.9</v>
      </c>
      <c r="J564" s="40">
        <v>-1159.0999999999999</v>
      </c>
      <c r="K564" s="40">
        <v>0</v>
      </c>
      <c r="L564" s="40">
        <v>1</v>
      </c>
    </row>
    <row r="565" spans="1:13" ht="12.95" hidden="1" customHeight="1" outlineLevel="2" x14ac:dyDescent="0.25">
      <c r="B565" s="8">
        <v>1652528</v>
      </c>
      <c r="C565" t="s">
        <v>1435</v>
      </c>
      <c r="D565" s="281">
        <v>42341</v>
      </c>
      <c r="E565" s="8">
        <v>558609</v>
      </c>
      <c r="F565" s="8" t="s">
        <v>16</v>
      </c>
      <c r="G565" s="284" t="s">
        <v>266</v>
      </c>
      <c r="H565" s="40">
        <v>1965</v>
      </c>
      <c r="I565" s="40">
        <v>-691.4</v>
      </c>
      <c r="J565" s="40">
        <v>-1273.5999999999999</v>
      </c>
      <c r="K565" s="40">
        <v>0</v>
      </c>
      <c r="L565" s="40">
        <v>1</v>
      </c>
    </row>
    <row r="566" spans="1:13" ht="12.95" hidden="1" customHeight="1" outlineLevel="2" x14ac:dyDescent="0.25">
      <c r="B566" s="8">
        <v>1652528</v>
      </c>
      <c r="C566" t="s">
        <v>1435</v>
      </c>
      <c r="D566" s="281">
        <v>42345</v>
      </c>
      <c r="E566" s="8">
        <v>558609</v>
      </c>
      <c r="F566" s="8" t="s">
        <v>16</v>
      </c>
      <c r="G566" s="284" t="s">
        <v>266</v>
      </c>
      <c r="H566" s="40">
        <v>1522</v>
      </c>
      <c r="I566" s="40">
        <v>-362.9</v>
      </c>
      <c r="J566" s="40">
        <v>-1159.0999999999999</v>
      </c>
      <c r="K566" s="40">
        <v>0</v>
      </c>
      <c r="L566" s="40">
        <v>1</v>
      </c>
    </row>
    <row r="567" spans="1:13" ht="12.95" hidden="1" customHeight="1" outlineLevel="2" x14ac:dyDescent="0.25">
      <c r="B567" s="8">
        <v>1652528</v>
      </c>
      <c r="C567" t="s">
        <v>1435</v>
      </c>
      <c r="D567" s="281">
        <v>42346</v>
      </c>
      <c r="E567" s="8">
        <v>558609</v>
      </c>
      <c r="F567" s="8" t="s">
        <v>16</v>
      </c>
      <c r="G567" s="284" t="s">
        <v>266</v>
      </c>
      <c r="H567" s="40">
        <v>1614.6</v>
      </c>
      <c r="I567" s="40">
        <v>-362.9</v>
      </c>
      <c r="J567" s="40">
        <v>-1251.7</v>
      </c>
      <c r="K567" s="40">
        <v>0</v>
      </c>
      <c r="L567" s="40">
        <v>1</v>
      </c>
    </row>
    <row r="568" spans="1:13" ht="12.95" hidden="1" customHeight="1" outlineLevel="2" x14ac:dyDescent="0.25">
      <c r="B568" s="8">
        <v>1652528</v>
      </c>
      <c r="C568" t="s">
        <v>1435</v>
      </c>
      <c r="D568" s="281">
        <v>42347</v>
      </c>
      <c r="E568" s="8">
        <v>558609</v>
      </c>
      <c r="F568" s="8" t="s">
        <v>16</v>
      </c>
      <c r="G568" s="284" t="s">
        <v>266</v>
      </c>
      <c r="H568" s="40">
        <v>1522</v>
      </c>
      <c r="I568" s="40">
        <v>-362.9</v>
      </c>
      <c r="J568" s="40">
        <v>-1159.0999999999999</v>
      </c>
      <c r="K568" s="40">
        <v>0</v>
      </c>
      <c r="L568" s="40">
        <v>1</v>
      </c>
    </row>
    <row r="569" spans="1:13" ht="12.95" hidden="1" customHeight="1" outlineLevel="2" x14ac:dyDescent="0.25">
      <c r="B569" s="8">
        <v>1652528</v>
      </c>
      <c r="C569" t="s">
        <v>1435</v>
      </c>
      <c r="D569" s="281">
        <v>42348</v>
      </c>
      <c r="E569" s="8">
        <v>558609</v>
      </c>
      <c r="F569" s="8" t="s">
        <v>16</v>
      </c>
      <c r="G569" s="284" t="s">
        <v>266</v>
      </c>
      <c r="H569" s="40">
        <v>1965</v>
      </c>
      <c r="I569" s="40">
        <v>-691.4</v>
      </c>
      <c r="J569" s="40">
        <v>-1273.5999999999999</v>
      </c>
      <c r="K569" s="40">
        <v>0</v>
      </c>
      <c r="L569" s="40">
        <v>1</v>
      </c>
    </row>
    <row r="570" spans="1:13" ht="12.95" hidden="1" customHeight="1" outlineLevel="2" x14ac:dyDescent="0.25">
      <c r="B570" s="8">
        <v>1652528</v>
      </c>
      <c r="C570" t="s">
        <v>1435</v>
      </c>
      <c r="D570" s="281">
        <v>42352</v>
      </c>
      <c r="E570" s="8">
        <v>558609</v>
      </c>
      <c r="F570" s="8" t="s">
        <v>16</v>
      </c>
      <c r="G570" s="284" t="s">
        <v>266</v>
      </c>
      <c r="H570" s="40">
        <v>1522</v>
      </c>
      <c r="I570" s="40">
        <v>-362.9</v>
      </c>
      <c r="J570" s="40">
        <v>-1159.0999999999999</v>
      </c>
      <c r="K570" s="40">
        <v>0</v>
      </c>
      <c r="L570" s="40">
        <v>1</v>
      </c>
    </row>
    <row r="571" spans="1:13" ht="12.95" hidden="1" customHeight="1" outlineLevel="2" x14ac:dyDescent="0.25">
      <c r="B571" s="8">
        <v>1652528</v>
      </c>
      <c r="C571" t="s">
        <v>1435</v>
      </c>
      <c r="D571" s="281">
        <v>42353</v>
      </c>
      <c r="E571" s="8">
        <v>558609</v>
      </c>
      <c r="F571" s="8" t="s">
        <v>16</v>
      </c>
      <c r="G571" s="284" t="s">
        <v>266</v>
      </c>
      <c r="H571" s="40">
        <v>1614.6</v>
      </c>
      <c r="I571" s="40">
        <v>-362.9</v>
      </c>
      <c r="J571" s="40">
        <v>-1251.7</v>
      </c>
      <c r="K571" s="40">
        <v>0</v>
      </c>
      <c r="L571" s="40">
        <v>1</v>
      </c>
    </row>
    <row r="572" spans="1:13" ht="12.95" hidden="1" customHeight="1" outlineLevel="2" x14ac:dyDescent="0.25">
      <c r="B572" s="8">
        <v>1652528</v>
      </c>
      <c r="C572" t="s">
        <v>1435</v>
      </c>
      <c r="D572" s="281">
        <v>42354</v>
      </c>
      <c r="E572" s="8">
        <v>558609</v>
      </c>
      <c r="F572" s="8" t="s">
        <v>16</v>
      </c>
      <c r="G572" s="284" t="s">
        <v>266</v>
      </c>
      <c r="H572" s="40">
        <v>1522</v>
      </c>
      <c r="I572" s="40">
        <v>-362.9</v>
      </c>
      <c r="J572" s="40">
        <v>-1159.0999999999999</v>
      </c>
      <c r="K572" s="40">
        <v>0</v>
      </c>
      <c r="L572" s="40">
        <v>1</v>
      </c>
    </row>
    <row r="573" spans="1:13" ht="12.95" hidden="1" customHeight="1" outlineLevel="2" x14ac:dyDescent="0.25">
      <c r="B573" s="8">
        <v>1652528</v>
      </c>
      <c r="C573" t="s">
        <v>1435</v>
      </c>
      <c r="D573" s="281">
        <v>42355</v>
      </c>
      <c r="E573" s="8">
        <v>558609</v>
      </c>
      <c r="F573" s="8" t="s">
        <v>16</v>
      </c>
      <c r="G573" s="284" t="s">
        <v>266</v>
      </c>
      <c r="H573" s="40">
        <v>1522</v>
      </c>
      <c r="I573" s="40">
        <v>-522.91999999999996</v>
      </c>
      <c r="J573" s="40">
        <v>-999.08</v>
      </c>
      <c r="K573" s="40">
        <v>0</v>
      </c>
      <c r="L573" s="40">
        <v>1</v>
      </c>
    </row>
    <row r="574" spans="1:13" ht="12.95" hidden="1" customHeight="1" outlineLevel="2" x14ac:dyDescent="0.25">
      <c r="B574" s="8">
        <v>1652528</v>
      </c>
      <c r="C574" t="s">
        <v>1435</v>
      </c>
      <c r="D574" s="281">
        <v>42366</v>
      </c>
      <c r="E574" s="8">
        <v>558609</v>
      </c>
      <c r="F574" s="8" t="s">
        <v>16</v>
      </c>
      <c r="G574" s="284" t="s">
        <v>266</v>
      </c>
      <c r="H574" s="40">
        <v>1614.6</v>
      </c>
      <c r="I574" s="40">
        <v>-362.9</v>
      </c>
      <c r="J574" s="40">
        <v>-1251.7</v>
      </c>
      <c r="K574" s="40">
        <v>0</v>
      </c>
      <c r="L574" s="40">
        <v>1</v>
      </c>
    </row>
    <row r="575" spans="1:13" ht="12.95" customHeight="1" outlineLevel="1" collapsed="1" x14ac:dyDescent="0.25">
      <c r="A575">
        <v>1</v>
      </c>
      <c r="C575" s="279" t="s">
        <v>1543</v>
      </c>
      <c r="D575" s="281"/>
      <c r="H575" s="40">
        <f>SUBTOTAL(9,H561:H574)</f>
        <v>30142.809999999998</v>
      </c>
      <c r="I575" s="40">
        <f>SUBTOTAL(9,I561:I574)</f>
        <v>-8592.3199999999961</v>
      </c>
      <c r="J575" s="40">
        <f>SUBTOTAL(9,J561:J574)</f>
        <v>-21550.490000000005</v>
      </c>
      <c r="K575" s="40">
        <f>SUBTOTAL(9,K561:K574)</f>
        <v>0</v>
      </c>
      <c r="L575" s="40">
        <f>SUBTOTAL(9,L561:L574)</f>
        <v>14</v>
      </c>
      <c r="M575" s="304">
        <f>+I575/L575</f>
        <v>-613.73714285714254</v>
      </c>
    </row>
    <row r="576" spans="1:13" ht="12.95" hidden="1" customHeight="1" outlineLevel="2" x14ac:dyDescent="0.25">
      <c r="B576" s="8">
        <v>1732016</v>
      </c>
      <c r="C576" t="s">
        <v>1466</v>
      </c>
      <c r="D576" s="281">
        <v>42235</v>
      </c>
      <c r="E576" s="8">
        <v>720389</v>
      </c>
      <c r="F576" s="8" t="s">
        <v>38</v>
      </c>
      <c r="G576" s="284" t="s">
        <v>260</v>
      </c>
      <c r="H576" s="40">
        <v>2140.0300000000002</v>
      </c>
      <c r="I576" s="40">
        <v>-440.02</v>
      </c>
      <c r="J576" s="40">
        <v>-1513.28</v>
      </c>
      <c r="K576" s="40">
        <v>186.73</v>
      </c>
      <c r="L576" s="40">
        <v>1</v>
      </c>
    </row>
    <row r="577" spans="2:12" ht="12.95" hidden="1" customHeight="1" outlineLevel="2" x14ac:dyDescent="0.25">
      <c r="B577" s="8">
        <v>1732016</v>
      </c>
      <c r="C577" t="s">
        <v>1466</v>
      </c>
      <c r="D577" s="281">
        <v>42278</v>
      </c>
      <c r="E577" s="8">
        <v>720389</v>
      </c>
      <c r="F577" s="8" t="s">
        <v>38</v>
      </c>
      <c r="G577" s="284" t="s">
        <v>260</v>
      </c>
      <c r="H577" s="40">
        <v>8524.8799999999992</v>
      </c>
      <c r="I577" s="40">
        <v>-3330.54</v>
      </c>
      <c r="J577" s="40">
        <v>-5191.34</v>
      </c>
      <c r="K577" s="40">
        <v>3</v>
      </c>
      <c r="L577" s="40">
        <v>1</v>
      </c>
    </row>
    <row r="578" spans="2:12" ht="12.95" hidden="1" customHeight="1" outlineLevel="2" x14ac:dyDescent="0.25">
      <c r="B578" s="8">
        <v>1732016</v>
      </c>
      <c r="C578" t="s">
        <v>1466</v>
      </c>
      <c r="D578" s="281">
        <v>42284</v>
      </c>
      <c r="E578" s="8">
        <v>720389</v>
      </c>
      <c r="F578" s="8" t="s">
        <v>38</v>
      </c>
      <c r="G578" s="284" t="s">
        <v>260</v>
      </c>
      <c r="H578" s="40">
        <v>1443.83</v>
      </c>
      <c r="I578" s="40">
        <v>-368.76</v>
      </c>
      <c r="J578" s="40">
        <v>-1072.07</v>
      </c>
      <c r="K578" s="40">
        <v>3</v>
      </c>
      <c r="L578" s="40">
        <v>1</v>
      </c>
    </row>
    <row r="579" spans="2:12" ht="12.95" hidden="1" customHeight="1" outlineLevel="2" x14ac:dyDescent="0.25">
      <c r="B579" s="8">
        <v>1732016</v>
      </c>
      <c r="C579" t="s">
        <v>1466</v>
      </c>
      <c r="D579" s="281">
        <v>42285</v>
      </c>
      <c r="E579" s="8">
        <v>720389</v>
      </c>
      <c r="F579" s="8" t="s">
        <v>38</v>
      </c>
      <c r="G579" s="284" t="s">
        <v>260</v>
      </c>
      <c r="H579" s="40">
        <v>1522</v>
      </c>
      <c r="I579" s="40">
        <v>-477.32</v>
      </c>
      <c r="J579" s="40">
        <v>-1044.68</v>
      </c>
      <c r="K579" s="40">
        <v>0</v>
      </c>
      <c r="L579" s="40">
        <v>1</v>
      </c>
    </row>
    <row r="580" spans="2:12" ht="12.95" hidden="1" customHeight="1" outlineLevel="2" x14ac:dyDescent="0.25">
      <c r="B580" s="8">
        <v>1732016</v>
      </c>
      <c r="C580" t="s">
        <v>1466</v>
      </c>
      <c r="D580" s="281">
        <v>42286</v>
      </c>
      <c r="E580" s="8">
        <v>720389</v>
      </c>
      <c r="F580" s="8" t="s">
        <v>38</v>
      </c>
      <c r="G580" s="284" t="s">
        <v>260</v>
      </c>
      <c r="H580" s="40">
        <v>1965</v>
      </c>
      <c r="I580" s="40">
        <v>-608.13</v>
      </c>
      <c r="J580" s="40">
        <v>-1353.87</v>
      </c>
      <c r="K580" s="40">
        <v>3</v>
      </c>
      <c r="L580" s="40">
        <v>1</v>
      </c>
    </row>
    <row r="581" spans="2:12" ht="12.95" hidden="1" customHeight="1" outlineLevel="2" x14ac:dyDescent="0.25">
      <c r="B581" s="8">
        <v>1732016</v>
      </c>
      <c r="C581" t="s">
        <v>1466</v>
      </c>
      <c r="D581" s="281">
        <v>42290</v>
      </c>
      <c r="E581" s="8">
        <v>720389</v>
      </c>
      <c r="F581" s="8" t="s">
        <v>38</v>
      </c>
      <c r="G581" s="284" t="s">
        <v>260</v>
      </c>
      <c r="H581" s="40">
        <v>1522</v>
      </c>
      <c r="I581" s="40">
        <v>-477.32</v>
      </c>
      <c r="J581" s="40">
        <v>-1044.68</v>
      </c>
      <c r="K581" s="40">
        <v>0</v>
      </c>
      <c r="L581" s="40">
        <v>1</v>
      </c>
    </row>
    <row r="582" spans="2:12" ht="12.95" hidden="1" customHeight="1" outlineLevel="2" x14ac:dyDescent="0.25">
      <c r="B582" s="8">
        <v>1732016</v>
      </c>
      <c r="C582" t="s">
        <v>1466</v>
      </c>
      <c r="D582" s="281">
        <v>42291</v>
      </c>
      <c r="E582" s="8">
        <v>720389</v>
      </c>
      <c r="F582" s="8" t="s">
        <v>38</v>
      </c>
      <c r="G582" s="284" t="s">
        <v>260</v>
      </c>
      <c r="H582" s="40">
        <v>1522</v>
      </c>
      <c r="I582" s="40">
        <v>-477.32</v>
      </c>
      <c r="J582" s="40">
        <v>-1044.68</v>
      </c>
      <c r="K582" s="40">
        <v>0</v>
      </c>
      <c r="L582" s="40">
        <v>1</v>
      </c>
    </row>
    <row r="583" spans="2:12" ht="12.95" hidden="1" customHeight="1" outlineLevel="2" x14ac:dyDescent="0.25">
      <c r="B583" s="8">
        <v>1732016</v>
      </c>
      <c r="C583" t="s">
        <v>1466</v>
      </c>
      <c r="D583" s="281">
        <v>42292</v>
      </c>
      <c r="E583" s="8">
        <v>720389</v>
      </c>
      <c r="F583" s="8" t="s">
        <v>38</v>
      </c>
      <c r="G583" s="284" t="s">
        <v>260</v>
      </c>
      <c r="H583" s="40">
        <v>2057.6</v>
      </c>
      <c r="I583" s="40">
        <v>-608.13</v>
      </c>
      <c r="J583" s="40">
        <v>-1446.47</v>
      </c>
      <c r="K583" s="40">
        <v>3</v>
      </c>
      <c r="L583" s="40">
        <v>1</v>
      </c>
    </row>
    <row r="584" spans="2:12" ht="12.95" hidden="1" customHeight="1" outlineLevel="2" x14ac:dyDescent="0.25">
      <c r="B584" s="8">
        <v>1732016</v>
      </c>
      <c r="C584" t="s">
        <v>1466</v>
      </c>
      <c r="D584" s="281">
        <v>42293</v>
      </c>
      <c r="E584" s="8">
        <v>720389</v>
      </c>
      <c r="F584" s="8" t="s">
        <v>38</v>
      </c>
      <c r="G584" s="284" t="s">
        <v>260</v>
      </c>
      <c r="H584" s="40">
        <v>1522</v>
      </c>
      <c r="I584" s="40">
        <v>-477.32</v>
      </c>
      <c r="J584" s="40">
        <v>-1044.68</v>
      </c>
      <c r="K584" s="40">
        <v>0</v>
      </c>
      <c r="L584" s="40">
        <v>1</v>
      </c>
    </row>
    <row r="585" spans="2:12" ht="12.95" hidden="1" customHeight="1" outlineLevel="2" x14ac:dyDescent="0.25">
      <c r="B585" s="8">
        <v>1732016</v>
      </c>
      <c r="C585" t="s">
        <v>1466</v>
      </c>
      <c r="D585" s="281">
        <v>42296</v>
      </c>
      <c r="E585" s="8">
        <v>720389</v>
      </c>
      <c r="F585" s="8" t="s">
        <v>38</v>
      </c>
      <c r="G585" s="284" t="s">
        <v>260</v>
      </c>
      <c r="H585" s="40">
        <v>1522</v>
      </c>
      <c r="I585" s="40">
        <v>-477.32</v>
      </c>
      <c r="J585" s="40">
        <v>-1044.68</v>
      </c>
      <c r="K585" s="40">
        <v>0</v>
      </c>
      <c r="L585" s="40">
        <v>1</v>
      </c>
    </row>
    <row r="586" spans="2:12" ht="12.95" hidden="1" customHeight="1" outlineLevel="2" x14ac:dyDescent="0.25">
      <c r="B586" s="8">
        <v>1732016</v>
      </c>
      <c r="C586" t="s">
        <v>1466</v>
      </c>
      <c r="D586" s="281">
        <v>42297</v>
      </c>
      <c r="E586" s="8">
        <v>720389</v>
      </c>
      <c r="F586" s="8" t="s">
        <v>38</v>
      </c>
      <c r="G586" s="284" t="s">
        <v>260</v>
      </c>
      <c r="H586" s="40">
        <v>1522</v>
      </c>
      <c r="I586" s="40">
        <v>-477.32</v>
      </c>
      <c r="J586" s="40">
        <v>-1044.68</v>
      </c>
      <c r="K586" s="40">
        <v>0</v>
      </c>
      <c r="L586" s="40">
        <v>1</v>
      </c>
    </row>
    <row r="587" spans="2:12" ht="12.95" hidden="1" customHeight="1" outlineLevel="2" x14ac:dyDescent="0.25">
      <c r="B587" s="8">
        <v>1732016</v>
      </c>
      <c r="C587" t="s">
        <v>1466</v>
      </c>
      <c r="D587" s="281">
        <v>42298</v>
      </c>
      <c r="E587" s="8">
        <v>720389</v>
      </c>
      <c r="F587" s="8" t="s">
        <v>38</v>
      </c>
      <c r="G587" s="284" t="s">
        <v>260</v>
      </c>
      <c r="H587" s="40">
        <v>1965</v>
      </c>
      <c r="I587" s="40">
        <v>-608.13</v>
      </c>
      <c r="J587" s="40">
        <v>-1353.87</v>
      </c>
      <c r="K587" s="40">
        <v>3</v>
      </c>
      <c r="L587" s="40">
        <v>1</v>
      </c>
    </row>
    <row r="588" spans="2:12" ht="12.95" hidden="1" customHeight="1" outlineLevel="2" x14ac:dyDescent="0.25">
      <c r="B588" s="8">
        <v>1732016</v>
      </c>
      <c r="C588" t="s">
        <v>1466</v>
      </c>
      <c r="D588" s="281">
        <v>42299</v>
      </c>
      <c r="E588" s="8">
        <v>720389</v>
      </c>
      <c r="F588" s="8" t="s">
        <v>38</v>
      </c>
      <c r="G588" s="284" t="s">
        <v>260</v>
      </c>
      <c r="H588" s="40">
        <v>1614.6</v>
      </c>
      <c r="I588" s="40">
        <v>-477.32</v>
      </c>
      <c r="J588" s="40">
        <v>-1015.51</v>
      </c>
      <c r="K588" s="40">
        <v>121.77</v>
      </c>
      <c r="L588" s="40">
        <v>1</v>
      </c>
    </row>
    <row r="589" spans="2:12" ht="12.95" hidden="1" customHeight="1" outlineLevel="2" x14ac:dyDescent="0.25">
      <c r="B589" s="8">
        <v>1732016</v>
      </c>
      <c r="C589" t="s">
        <v>1466</v>
      </c>
      <c r="D589" s="281">
        <v>42303</v>
      </c>
      <c r="E589" s="8">
        <v>720389</v>
      </c>
      <c r="F589" s="8" t="s">
        <v>38</v>
      </c>
      <c r="G589" s="284" t="s">
        <v>260</v>
      </c>
      <c r="H589" s="40">
        <v>1522</v>
      </c>
      <c r="I589" s="40">
        <v>-477.32</v>
      </c>
      <c r="J589" s="40">
        <v>-1044.68</v>
      </c>
      <c r="K589" s="40">
        <v>0</v>
      </c>
      <c r="L589" s="40">
        <v>1</v>
      </c>
    </row>
    <row r="590" spans="2:12" ht="12.95" hidden="1" customHeight="1" outlineLevel="2" x14ac:dyDescent="0.25">
      <c r="B590" s="8">
        <v>1732016</v>
      </c>
      <c r="C590" t="s">
        <v>1466</v>
      </c>
      <c r="D590" s="281">
        <v>42304</v>
      </c>
      <c r="E590" s="8">
        <v>720389</v>
      </c>
      <c r="F590" s="8" t="s">
        <v>38</v>
      </c>
      <c r="G590" s="284" t="s">
        <v>260</v>
      </c>
      <c r="H590" s="40">
        <v>1522</v>
      </c>
      <c r="I590" s="40">
        <v>-477.32</v>
      </c>
      <c r="J590" s="40">
        <v>-1044.68</v>
      </c>
      <c r="K590" s="40">
        <v>0</v>
      </c>
      <c r="L590" s="40">
        <v>1</v>
      </c>
    </row>
    <row r="591" spans="2:12" ht="12.95" hidden="1" customHeight="1" outlineLevel="2" x14ac:dyDescent="0.25">
      <c r="B591" s="8">
        <v>1732016</v>
      </c>
      <c r="C591" t="s">
        <v>1466</v>
      </c>
      <c r="D591" s="281">
        <v>42305</v>
      </c>
      <c r="E591" s="8">
        <v>720389</v>
      </c>
      <c r="F591" s="8" t="s">
        <v>38</v>
      </c>
      <c r="G591" s="284" t="s">
        <v>260</v>
      </c>
      <c r="H591" s="40">
        <v>1965</v>
      </c>
      <c r="I591" s="40">
        <v>-608.13</v>
      </c>
      <c r="J591" s="40">
        <v>-1353.87</v>
      </c>
      <c r="K591" s="40">
        <v>3</v>
      </c>
      <c r="L591" s="40">
        <v>1</v>
      </c>
    </row>
    <row r="592" spans="2:12" ht="12.95" hidden="1" customHeight="1" outlineLevel="2" x14ac:dyDescent="0.25">
      <c r="B592" s="8">
        <v>1732016</v>
      </c>
      <c r="C592" t="s">
        <v>1466</v>
      </c>
      <c r="D592" s="281">
        <v>42306</v>
      </c>
      <c r="E592" s="8">
        <v>720389</v>
      </c>
      <c r="F592" s="8" t="s">
        <v>38</v>
      </c>
      <c r="G592" s="284" t="s">
        <v>260</v>
      </c>
      <c r="H592" s="40">
        <v>1522</v>
      </c>
      <c r="I592" s="40">
        <v>-477.32</v>
      </c>
      <c r="J592" s="40">
        <v>-1044.68</v>
      </c>
      <c r="K592" s="40">
        <v>0</v>
      </c>
      <c r="L592" s="40">
        <v>1</v>
      </c>
    </row>
    <row r="593" spans="1:13" ht="12.95" hidden="1" customHeight="1" outlineLevel="2" x14ac:dyDescent="0.25">
      <c r="B593" s="8">
        <v>1732016</v>
      </c>
      <c r="C593" t="s">
        <v>1466</v>
      </c>
      <c r="D593" s="281">
        <v>42307</v>
      </c>
      <c r="E593" s="8">
        <v>720389</v>
      </c>
      <c r="F593" s="8" t="s">
        <v>38</v>
      </c>
      <c r="G593" s="284" t="s">
        <v>260</v>
      </c>
      <c r="H593" s="40">
        <v>1614.6</v>
      </c>
      <c r="I593" s="40">
        <v>-477.32</v>
      </c>
      <c r="J593" s="40">
        <v>-1015.51</v>
      </c>
      <c r="K593" s="40">
        <v>121.77</v>
      </c>
      <c r="L593" s="40">
        <v>1</v>
      </c>
    </row>
    <row r="594" spans="1:13" ht="12.95" customHeight="1" outlineLevel="1" collapsed="1" x14ac:dyDescent="0.25">
      <c r="A594">
        <v>1</v>
      </c>
      <c r="C594" s="279" t="s">
        <v>1544</v>
      </c>
      <c r="D594" s="281"/>
      <c r="H594" s="40">
        <f>SUBTOTAL(9,H576:H593)</f>
        <v>36988.539999999994</v>
      </c>
      <c r="I594" s="40">
        <f>SUBTOTAL(9,I576:I593)</f>
        <v>-11822.359999999995</v>
      </c>
      <c r="J594" s="40">
        <f>SUBTOTAL(9,J576:J593)</f>
        <v>-24717.909999999993</v>
      </c>
      <c r="K594" s="40">
        <f>SUBTOTAL(9,K576:K593)</f>
        <v>448.27</v>
      </c>
      <c r="L594" s="40">
        <f>SUBTOTAL(9,L576:L593)</f>
        <v>18</v>
      </c>
      <c r="M594" s="304">
        <f>+I594/L594</f>
        <v>-656.79777777777747</v>
      </c>
    </row>
    <row r="595" spans="1:13" ht="12.95" hidden="1" customHeight="1" outlineLevel="2" x14ac:dyDescent="0.25">
      <c r="B595" s="8">
        <v>1637872</v>
      </c>
      <c r="C595" t="s">
        <v>1433</v>
      </c>
      <c r="D595" s="281">
        <v>42094</v>
      </c>
      <c r="E595" s="8">
        <v>792940</v>
      </c>
      <c r="F595" s="8" t="s">
        <v>19</v>
      </c>
      <c r="G595" s="284" t="s">
        <v>262</v>
      </c>
      <c r="H595" s="40">
        <v>300</v>
      </c>
      <c r="I595" s="40">
        <v>0</v>
      </c>
      <c r="J595" s="40">
        <v>-300</v>
      </c>
      <c r="K595" s="40">
        <v>0</v>
      </c>
      <c r="L595" s="40">
        <v>1</v>
      </c>
    </row>
    <row r="596" spans="1:13" ht="12.95" hidden="1" customHeight="1" outlineLevel="2" x14ac:dyDescent="0.25">
      <c r="B596" s="8">
        <v>1637872</v>
      </c>
      <c r="C596" t="s">
        <v>1433</v>
      </c>
      <c r="D596" s="281">
        <v>42095</v>
      </c>
      <c r="E596" s="8">
        <v>792940</v>
      </c>
      <c r="F596" s="8" t="s">
        <v>19</v>
      </c>
      <c r="G596" s="284" t="s">
        <v>262</v>
      </c>
      <c r="H596" s="40">
        <v>300</v>
      </c>
      <c r="I596" s="40">
        <v>0</v>
      </c>
      <c r="J596" s="40">
        <v>-300</v>
      </c>
      <c r="K596" s="40">
        <v>0</v>
      </c>
      <c r="L596" s="40">
        <v>1</v>
      </c>
    </row>
    <row r="597" spans="1:13" ht="12.95" hidden="1" customHeight="1" outlineLevel="2" x14ac:dyDescent="0.25">
      <c r="B597" s="8">
        <v>1637872</v>
      </c>
      <c r="C597" t="s">
        <v>1433</v>
      </c>
      <c r="D597" s="281">
        <v>42097</v>
      </c>
      <c r="E597" s="8">
        <v>792940</v>
      </c>
      <c r="F597" s="8" t="s">
        <v>19</v>
      </c>
      <c r="G597" s="284" t="s">
        <v>262</v>
      </c>
      <c r="H597" s="40">
        <v>300</v>
      </c>
      <c r="I597" s="40">
        <v>0</v>
      </c>
      <c r="J597" s="40">
        <v>-300</v>
      </c>
      <c r="K597" s="40">
        <v>0</v>
      </c>
      <c r="L597" s="40">
        <v>1</v>
      </c>
    </row>
    <row r="598" spans="1:13" ht="12.95" customHeight="1" outlineLevel="1" collapsed="1" x14ac:dyDescent="0.25">
      <c r="A598">
        <v>1</v>
      </c>
      <c r="C598" s="279" t="s">
        <v>1545</v>
      </c>
      <c r="D598" s="281"/>
      <c r="H598" s="40">
        <f>SUBTOTAL(9,H595:H597)</f>
        <v>900</v>
      </c>
      <c r="I598" s="40">
        <f>SUBTOTAL(9,I595:I597)</f>
        <v>0</v>
      </c>
      <c r="J598" s="40">
        <f>SUBTOTAL(9,J595:J597)</f>
        <v>-900</v>
      </c>
      <c r="K598" s="40">
        <f>SUBTOTAL(9,K595:K597)</f>
        <v>0</v>
      </c>
      <c r="L598" s="40">
        <f>SUBTOTAL(9,L595:L597)</f>
        <v>3</v>
      </c>
      <c r="M598" s="304">
        <f>+I598/L598</f>
        <v>0</v>
      </c>
    </row>
    <row r="599" spans="1:13" ht="12.95" hidden="1" customHeight="1" outlineLevel="2" x14ac:dyDescent="0.25">
      <c r="B599" s="8">
        <v>257785</v>
      </c>
      <c r="C599" t="s">
        <v>1358</v>
      </c>
      <c r="D599" s="281">
        <v>42061</v>
      </c>
      <c r="E599" s="8">
        <v>543787</v>
      </c>
      <c r="F599" s="8" t="s">
        <v>238</v>
      </c>
      <c r="G599" s="284" t="s">
        <v>261</v>
      </c>
      <c r="H599" s="40">
        <v>311</v>
      </c>
      <c r="I599" s="40">
        <v>-44.37</v>
      </c>
      <c r="J599" s="40">
        <v>-150.21</v>
      </c>
      <c r="K599" s="40">
        <v>116.42</v>
      </c>
      <c r="L599" s="40">
        <v>1</v>
      </c>
    </row>
    <row r="600" spans="1:13" ht="12.95" customHeight="1" outlineLevel="1" collapsed="1" x14ac:dyDescent="0.25">
      <c r="A600">
        <v>1</v>
      </c>
      <c r="C600" s="279" t="s">
        <v>1546</v>
      </c>
      <c r="D600" s="281"/>
      <c r="H600" s="40">
        <f>SUBTOTAL(9,H599:H599)</f>
        <v>311</v>
      </c>
      <c r="I600" s="40">
        <f>SUBTOTAL(9,I599:I599)</f>
        <v>-44.37</v>
      </c>
      <c r="J600" s="40">
        <f>SUBTOTAL(9,J599:J599)</f>
        <v>-150.21</v>
      </c>
      <c r="K600" s="40">
        <f>SUBTOTAL(9,K599:K599)</f>
        <v>116.42</v>
      </c>
      <c r="L600" s="40">
        <f>SUBTOTAL(9,L599:L599)</f>
        <v>1</v>
      </c>
      <c r="M600" s="304">
        <f>+I600/L600</f>
        <v>-44.37</v>
      </c>
    </row>
    <row r="601" spans="1:13" ht="12.95" hidden="1" customHeight="1" outlineLevel="2" x14ac:dyDescent="0.25">
      <c r="B601" s="8">
        <v>895968</v>
      </c>
      <c r="C601" t="s">
        <v>1372</v>
      </c>
      <c r="D601" s="281">
        <v>42048</v>
      </c>
      <c r="E601" s="8">
        <v>795666</v>
      </c>
      <c r="F601" s="8" t="s">
        <v>123</v>
      </c>
      <c r="G601" s="284" t="s">
        <v>264</v>
      </c>
      <c r="H601" s="40">
        <v>349.4</v>
      </c>
      <c r="I601" s="40">
        <v>-30.3</v>
      </c>
      <c r="J601" s="40">
        <v>-179.64</v>
      </c>
      <c r="K601" s="40">
        <v>139.46</v>
      </c>
      <c r="L601" s="40">
        <v>1</v>
      </c>
    </row>
    <row r="602" spans="1:13" ht="12.95" hidden="1" customHeight="1" outlineLevel="2" x14ac:dyDescent="0.25">
      <c r="B602" s="8">
        <v>895968</v>
      </c>
      <c r="C602" t="s">
        <v>1372</v>
      </c>
      <c r="D602" s="281">
        <v>42052</v>
      </c>
      <c r="E602" s="8">
        <v>795666</v>
      </c>
      <c r="F602" s="8" t="s">
        <v>123</v>
      </c>
      <c r="G602" s="284" t="s">
        <v>264</v>
      </c>
      <c r="H602" s="40">
        <v>885</v>
      </c>
      <c r="I602" s="40">
        <v>0</v>
      </c>
      <c r="J602" s="40">
        <v>-885</v>
      </c>
      <c r="K602" s="40">
        <v>0</v>
      </c>
      <c r="L602" s="40">
        <v>1</v>
      </c>
    </row>
    <row r="603" spans="1:13" ht="12.95" hidden="1" customHeight="1" outlineLevel="2" x14ac:dyDescent="0.25">
      <c r="B603" s="8">
        <v>895968</v>
      </c>
      <c r="C603" t="s">
        <v>1372</v>
      </c>
      <c r="D603" s="281">
        <v>42053</v>
      </c>
      <c r="E603" s="8">
        <v>795666</v>
      </c>
      <c r="F603" s="8" t="s">
        <v>123</v>
      </c>
      <c r="G603" s="284" t="s">
        <v>264</v>
      </c>
      <c r="H603" s="40">
        <v>349.4</v>
      </c>
      <c r="I603" s="40">
        <v>-30.3</v>
      </c>
      <c r="J603" s="40">
        <v>-179.64</v>
      </c>
      <c r="K603" s="40">
        <v>139.46</v>
      </c>
      <c r="L603" s="40">
        <v>1</v>
      </c>
    </row>
    <row r="604" spans="1:13" ht="12.95" hidden="1" customHeight="1" outlineLevel="2" x14ac:dyDescent="0.25">
      <c r="B604" s="8">
        <v>895968</v>
      </c>
      <c r="C604" t="s">
        <v>1372</v>
      </c>
      <c r="D604" s="281">
        <v>42088</v>
      </c>
      <c r="E604" s="8">
        <v>795666</v>
      </c>
      <c r="F604" s="8" t="s">
        <v>123</v>
      </c>
      <c r="G604" s="284" t="s">
        <v>264</v>
      </c>
      <c r="H604" s="40">
        <v>10440.48</v>
      </c>
      <c r="I604" s="40">
        <v>-916.46</v>
      </c>
      <c r="J604" s="40">
        <v>-8725.2800000000007</v>
      </c>
      <c r="K604" s="40">
        <v>798.74</v>
      </c>
      <c r="L604" s="40">
        <v>1</v>
      </c>
    </row>
    <row r="605" spans="1:13" ht="12.95" hidden="1" customHeight="1" outlineLevel="2" x14ac:dyDescent="0.25">
      <c r="B605" s="8">
        <v>895968</v>
      </c>
      <c r="C605" t="s">
        <v>1372</v>
      </c>
      <c r="D605" s="281">
        <v>42094</v>
      </c>
      <c r="E605" s="8">
        <v>795666</v>
      </c>
      <c r="F605" s="8" t="s">
        <v>123</v>
      </c>
      <c r="G605" s="284" t="s">
        <v>264</v>
      </c>
      <c r="H605" s="40">
        <v>636.20000000000005</v>
      </c>
      <c r="I605" s="40">
        <v>-68.73</v>
      </c>
      <c r="J605" s="40">
        <v>-567.47</v>
      </c>
      <c r="K605" s="40">
        <v>0</v>
      </c>
      <c r="L605" s="40">
        <v>1</v>
      </c>
    </row>
    <row r="606" spans="1:13" ht="12.95" hidden="1" customHeight="1" outlineLevel="2" x14ac:dyDescent="0.25">
      <c r="B606" s="8">
        <v>895968</v>
      </c>
      <c r="C606" t="s">
        <v>1372</v>
      </c>
      <c r="D606" s="281">
        <v>42104</v>
      </c>
      <c r="E606" s="8">
        <v>795666</v>
      </c>
      <c r="F606" s="8" t="s">
        <v>123</v>
      </c>
      <c r="G606" s="284" t="s">
        <v>264</v>
      </c>
      <c r="H606" s="40">
        <v>1522</v>
      </c>
      <c r="I606" s="40">
        <v>-362.9</v>
      </c>
      <c r="J606" s="40">
        <v>-1159.0999999999999</v>
      </c>
      <c r="K606" s="40">
        <v>0</v>
      </c>
      <c r="L606" s="40">
        <v>1</v>
      </c>
    </row>
    <row r="607" spans="1:13" ht="12.95" hidden="1" customHeight="1" outlineLevel="2" x14ac:dyDescent="0.25">
      <c r="B607" s="8">
        <v>895968</v>
      </c>
      <c r="C607" t="s">
        <v>1372</v>
      </c>
      <c r="D607" s="281">
        <v>42107</v>
      </c>
      <c r="E607" s="8">
        <v>795666</v>
      </c>
      <c r="F607" s="8" t="s">
        <v>123</v>
      </c>
      <c r="G607" s="284" t="s">
        <v>264</v>
      </c>
      <c r="H607" s="40">
        <v>1522</v>
      </c>
      <c r="I607" s="40">
        <v>-362.9</v>
      </c>
      <c r="J607" s="40">
        <v>-1159.0999999999999</v>
      </c>
      <c r="K607" s="40">
        <v>0</v>
      </c>
      <c r="L607" s="40">
        <v>1</v>
      </c>
    </row>
    <row r="608" spans="1:13" ht="12.95" hidden="1" customHeight="1" outlineLevel="2" x14ac:dyDescent="0.25">
      <c r="B608" s="8">
        <v>895968</v>
      </c>
      <c r="C608" t="s">
        <v>1372</v>
      </c>
      <c r="D608" s="281">
        <v>42108</v>
      </c>
      <c r="E608" s="8">
        <v>795666</v>
      </c>
      <c r="F608" s="8" t="s">
        <v>123</v>
      </c>
      <c r="G608" s="284" t="s">
        <v>264</v>
      </c>
      <c r="H608" s="40">
        <v>2057.6</v>
      </c>
      <c r="I608" s="40">
        <v>-531.38</v>
      </c>
      <c r="J608" s="40">
        <v>-1526.22</v>
      </c>
      <c r="K608" s="40">
        <v>0</v>
      </c>
      <c r="L608" s="40">
        <v>1</v>
      </c>
    </row>
    <row r="609" spans="2:12" ht="12.95" hidden="1" customHeight="1" outlineLevel="2" x14ac:dyDescent="0.25">
      <c r="B609" s="8">
        <v>895968</v>
      </c>
      <c r="C609" t="s">
        <v>1372</v>
      </c>
      <c r="D609" s="281">
        <v>42109</v>
      </c>
      <c r="E609" s="8">
        <v>795666</v>
      </c>
      <c r="F609" s="8" t="s">
        <v>123</v>
      </c>
      <c r="G609" s="284" t="s">
        <v>264</v>
      </c>
      <c r="H609" s="40">
        <v>1522</v>
      </c>
      <c r="I609" s="40">
        <v>-362.9</v>
      </c>
      <c r="J609" s="40">
        <v>-1159.0999999999999</v>
      </c>
      <c r="K609" s="40">
        <v>0</v>
      </c>
      <c r="L609" s="40">
        <v>1</v>
      </c>
    </row>
    <row r="610" spans="2:12" ht="12.95" hidden="1" customHeight="1" outlineLevel="2" x14ac:dyDescent="0.25">
      <c r="B610" s="8">
        <v>895968</v>
      </c>
      <c r="C610" t="s">
        <v>1372</v>
      </c>
      <c r="D610" s="281">
        <v>42110</v>
      </c>
      <c r="E610" s="8">
        <v>795666</v>
      </c>
      <c r="F610" s="8" t="s">
        <v>123</v>
      </c>
      <c r="G610" s="284" t="s">
        <v>264</v>
      </c>
      <c r="H610" s="40">
        <v>1522</v>
      </c>
      <c r="I610" s="40">
        <v>-362.9</v>
      </c>
      <c r="J610" s="40">
        <v>-1159.0999999999999</v>
      </c>
      <c r="K610" s="40">
        <v>0</v>
      </c>
      <c r="L610" s="40">
        <v>1</v>
      </c>
    </row>
    <row r="611" spans="2:12" ht="12.95" hidden="1" customHeight="1" outlineLevel="2" x14ac:dyDescent="0.25">
      <c r="B611" s="8">
        <v>895968</v>
      </c>
      <c r="C611" t="s">
        <v>1372</v>
      </c>
      <c r="D611" s="281">
        <v>42111</v>
      </c>
      <c r="E611" s="8">
        <v>795666</v>
      </c>
      <c r="F611" s="8" t="s">
        <v>123</v>
      </c>
      <c r="G611" s="284" t="s">
        <v>264</v>
      </c>
      <c r="H611" s="40">
        <v>1522</v>
      </c>
      <c r="I611" s="40">
        <v>-362.9</v>
      </c>
      <c r="J611" s="40">
        <v>-1159.0999999999999</v>
      </c>
      <c r="K611" s="40">
        <v>0</v>
      </c>
      <c r="L611" s="40">
        <v>1</v>
      </c>
    </row>
    <row r="612" spans="2:12" ht="12.95" hidden="1" customHeight="1" outlineLevel="2" x14ac:dyDescent="0.25">
      <c r="B612" s="8">
        <v>895968</v>
      </c>
      <c r="C612" t="s">
        <v>1372</v>
      </c>
      <c r="D612" s="281">
        <v>42114</v>
      </c>
      <c r="E612" s="8">
        <v>795666</v>
      </c>
      <c r="F612" s="8" t="s">
        <v>123</v>
      </c>
      <c r="G612" s="284" t="s">
        <v>264</v>
      </c>
      <c r="H612" s="40">
        <v>2057.6</v>
      </c>
      <c r="I612" s="40">
        <v>-531.38</v>
      </c>
      <c r="J612" s="40">
        <v>-1526.22</v>
      </c>
      <c r="K612" s="40">
        <v>0</v>
      </c>
      <c r="L612" s="40">
        <v>1</v>
      </c>
    </row>
    <row r="613" spans="2:12" ht="12.95" hidden="1" customHeight="1" outlineLevel="2" x14ac:dyDescent="0.25">
      <c r="B613" s="8">
        <v>895968</v>
      </c>
      <c r="C613" t="s">
        <v>1372</v>
      </c>
      <c r="D613" s="281">
        <v>42115</v>
      </c>
      <c r="E613" s="8">
        <v>795666</v>
      </c>
      <c r="F613" s="8" t="s">
        <v>123</v>
      </c>
      <c r="G613" s="284" t="s">
        <v>264</v>
      </c>
      <c r="H613" s="40">
        <v>1522</v>
      </c>
      <c r="I613" s="40">
        <v>-362.9</v>
      </c>
      <c r="J613" s="40">
        <v>-1159.0999999999999</v>
      </c>
      <c r="K613" s="40">
        <v>0</v>
      </c>
      <c r="L613" s="40">
        <v>1</v>
      </c>
    </row>
    <row r="614" spans="2:12" ht="12.95" hidden="1" customHeight="1" outlineLevel="2" x14ac:dyDescent="0.25">
      <c r="B614" s="8">
        <v>895968</v>
      </c>
      <c r="C614" t="s">
        <v>1372</v>
      </c>
      <c r="D614" s="281">
        <v>42116</v>
      </c>
      <c r="E614" s="8">
        <v>795666</v>
      </c>
      <c r="F614" s="8" t="s">
        <v>123</v>
      </c>
      <c r="G614" s="284" t="s">
        <v>264</v>
      </c>
      <c r="H614" s="40">
        <v>1522</v>
      </c>
      <c r="I614" s="40">
        <v>-362.9</v>
      </c>
      <c r="J614" s="40">
        <v>-1159.0999999999999</v>
      </c>
      <c r="K614" s="40">
        <v>0</v>
      </c>
      <c r="L614" s="40">
        <v>1</v>
      </c>
    </row>
    <row r="615" spans="2:12" ht="12.95" hidden="1" customHeight="1" outlineLevel="2" x14ac:dyDescent="0.25">
      <c r="B615" s="8">
        <v>895968</v>
      </c>
      <c r="C615" t="s">
        <v>1372</v>
      </c>
      <c r="D615" s="281">
        <v>42118</v>
      </c>
      <c r="E615" s="8">
        <v>795666</v>
      </c>
      <c r="F615" s="8" t="s">
        <v>123</v>
      </c>
      <c r="G615" s="284" t="s">
        <v>264</v>
      </c>
      <c r="H615" s="40">
        <v>1522</v>
      </c>
      <c r="I615" s="40">
        <v>-362.9</v>
      </c>
      <c r="J615" s="40">
        <v>-1159.0999999999999</v>
      </c>
      <c r="K615" s="40">
        <v>0</v>
      </c>
      <c r="L615" s="40">
        <v>1</v>
      </c>
    </row>
    <row r="616" spans="2:12" ht="12.95" hidden="1" customHeight="1" outlineLevel="2" x14ac:dyDescent="0.25">
      <c r="B616" s="8">
        <v>895968</v>
      </c>
      <c r="C616" t="s">
        <v>1372</v>
      </c>
      <c r="D616" s="281">
        <v>42123</v>
      </c>
      <c r="E616" s="8">
        <v>795666</v>
      </c>
      <c r="F616" s="8" t="s">
        <v>123</v>
      </c>
      <c r="G616" s="284" t="s">
        <v>264</v>
      </c>
      <c r="H616" s="40">
        <v>1965</v>
      </c>
      <c r="I616" s="40">
        <v>-531.38</v>
      </c>
      <c r="J616" s="40">
        <v>-1433.62</v>
      </c>
      <c r="K616" s="40">
        <v>0</v>
      </c>
      <c r="L616" s="40">
        <v>1</v>
      </c>
    </row>
    <row r="617" spans="2:12" ht="12.95" hidden="1" customHeight="1" outlineLevel="2" x14ac:dyDescent="0.25">
      <c r="B617" s="8">
        <v>895968</v>
      </c>
      <c r="C617" t="s">
        <v>1372</v>
      </c>
      <c r="D617" s="281">
        <v>42124</v>
      </c>
      <c r="E617" s="8">
        <v>795666</v>
      </c>
      <c r="F617" s="8" t="s">
        <v>123</v>
      </c>
      <c r="G617" s="284" t="s">
        <v>264</v>
      </c>
      <c r="H617" s="40">
        <v>10139.48</v>
      </c>
      <c r="I617" s="40">
        <v>-1108.1600000000001</v>
      </c>
      <c r="J617" s="40">
        <v>-9031.32</v>
      </c>
      <c r="K617" s="40">
        <v>0</v>
      </c>
      <c r="L617" s="40">
        <v>1</v>
      </c>
    </row>
    <row r="618" spans="2:12" ht="12.95" hidden="1" customHeight="1" outlineLevel="2" x14ac:dyDescent="0.25">
      <c r="B618" s="8">
        <v>895968</v>
      </c>
      <c r="C618" t="s">
        <v>1372</v>
      </c>
      <c r="D618" s="281">
        <v>42125</v>
      </c>
      <c r="E618" s="8">
        <v>795666</v>
      </c>
      <c r="F618" s="8" t="s">
        <v>123</v>
      </c>
      <c r="G618" s="284" t="s">
        <v>264</v>
      </c>
      <c r="H618" s="40">
        <v>1522</v>
      </c>
      <c r="I618" s="40">
        <v>-63.7</v>
      </c>
      <c r="J618" s="40">
        <v>-1458.3</v>
      </c>
      <c r="K618" s="40">
        <v>0</v>
      </c>
      <c r="L618" s="40">
        <v>1</v>
      </c>
    </row>
    <row r="619" spans="2:12" ht="12.95" hidden="1" customHeight="1" outlineLevel="2" x14ac:dyDescent="0.25">
      <c r="B619" s="8">
        <v>895968</v>
      </c>
      <c r="C619" t="s">
        <v>1372</v>
      </c>
      <c r="D619" s="281">
        <v>42128</v>
      </c>
      <c r="E619" s="8">
        <v>795666</v>
      </c>
      <c r="F619" s="8" t="s">
        <v>123</v>
      </c>
      <c r="G619" s="284" t="s">
        <v>264</v>
      </c>
      <c r="H619" s="40">
        <v>1614.6</v>
      </c>
      <c r="I619" s="40">
        <v>-85.3</v>
      </c>
      <c r="J619" s="40">
        <v>-1529.3</v>
      </c>
      <c r="K619" s="40">
        <v>0</v>
      </c>
      <c r="L619" s="40">
        <v>1</v>
      </c>
    </row>
    <row r="620" spans="2:12" ht="12.95" hidden="1" customHeight="1" outlineLevel="2" x14ac:dyDescent="0.25">
      <c r="B620" s="8">
        <v>895968</v>
      </c>
      <c r="C620" t="s">
        <v>1372</v>
      </c>
      <c r="D620" s="281">
        <v>42129</v>
      </c>
      <c r="E620" s="8">
        <v>795666</v>
      </c>
      <c r="F620" s="8" t="s">
        <v>123</v>
      </c>
      <c r="G620" s="284" t="s">
        <v>264</v>
      </c>
      <c r="H620" s="40">
        <v>1522</v>
      </c>
      <c r="I620" s="40">
        <v>-63.7</v>
      </c>
      <c r="J620" s="40">
        <v>-1458.3</v>
      </c>
      <c r="K620" s="40">
        <v>0</v>
      </c>
      <c r="L620" s="40">
        <v>1</v>
      </c>
    </row>
    <row r="621" spans="2:12" ht="12.95" hidden="1" customHeight="1" outlineLevel="2" x14ac:dyDescent="0.25">
      <c r="B621" s="8">
        <v>895968</v>
      </c>
      <c r="C621" t="s">
        <v>1372</v>
      </c>
      <c r="D621" s="281">
        <v>42130</v>
      </c>
      <c r="E621" s="8">
        <v>795666</v>
      </c>
      <c r="F621" s="8" t="s">
        <v>123</v>
      </c>
      <c r="G621" s="284" t="s">
        <v>264</v>
      </c>
      <c r="H621" s="40">
        <v>1965</v>
      </c>
      <c r="I621" s="40">
        <v>-105.5</v>
      </c>
      <c r="J621" s="40">
        <v>-1859.5</v>
      </c>
      <c r="K621" s="40">
        <v>0</v>
      </c>
      <c r="L621" s="40">
        <v>1</v>
      </c>
    </row>
    <row r="622" spans="2:12" ht="12.95" hidden="1" customHeight="1" outlineLevel="2" x14ac:dyDescent="0.25">
      <c r="B622" s="8">
        <v>895968</v>
      </c>
      <c r="C622" t="s">
        <v>1372</v>
      </c>
      <c r="D622" s="281">
        <v>42131</v>
      </c>
      <c r="E622" s="8">
        <v>795666</v>
      </c>
      <c r="F622" s="8" t="s">
        <v>123</v>
      </c>
      <c r="G622" s="284" t="s">
        <v>264</v>
      </c>
      <c r="H622" s="40">
        <v>1522</v>
      </c>
      <c r="I622" s="40">
        <v>0</v>
      </c>
      <c r="J622" s="40">
        <v>-1522</v>
      </c>
      <c r="K622" s="40">
        <v>0</v>
      </c>
      <c r="L622" s="40">
        <v>1</v>
      </c>
    </row>
    <row r="623" spans="2:12" ht="12.95" hidden="1" customHeight="1" outlineLevel="2" x14ac:dyDescent="0.25">
      <c r="B623" s="8">
        <v>895968</v>
      </c>
      <c r="C623" t="s">
        <v>1372</v>
      </c>
      <c r="D623" s="281">
        <v>42132</v>
      </c>
      <c r="E623" s="8">
        <v>795666</v>
      </c>
      <c r="F623" s="8" t="s">
        <v>123</v>
      </c>
      <c r="G623" s="284" t="s">
        <v>264</v>
      </c>
      <c r="H623" s="40">
        <v>1522</v>
      </c>
      <c r="I623" s="40">
        <v>-63.7</v>
      </c>
      <c r="J623" s="40">
        <v>-1458.3</v>
      </c>
      <c r="K623" s="40">
        <v>0</v>
      </c>
      <c r="L623" s="40">
        <v>1</v>
      </c>
    </row>
    <row r="624" spans="2:12" ht="12.95" hidden="1" customHeight="1" outlineLevel="2" x14ac:dyDescent="0.25">
      <c r="B624" s="8">
        <v>895968</v>
      </c>
      <c r="C624" t="s">
        <v>1372</v>
      </c>
      <c r="D624" s="281">
        <v>42135</v>
      </c>
      <c r="E624" s="8">
        <v>795666</v>
      </c>
      <c r="F624" s="8" t="s">
        <v>123</v>
      </c>
      <c r="G624" s="284" t="s">
        <v>264</v>
      </c>
      <c r="H624" s="40">
        <v>1522</v>
      </c>
      <c r="I624" s="40">
        <v>-63.7</v>
      </c>
      <c r="J624" s="40">
        <v>-1458.3</v>
      </c>
      <c r="K624" s="40">
        <v>0</v>
      </c>
      <c r="L624" s="40">
        <v>1</v>
      </c>
    </row>
    <row r="625" spans="2:12" ht="12.95" hidden="1" customHeight="1" outlineLevel="2" x14ac:dyDescent="0.25">
      <c r="B625" s="8">
        <v>895968</v>
      </c>
      <c r="C625" t="s">
        <v>1372</v>
      </c>
      <c r="D625" s="281">
        <v>42136</v>
      </c>
      <c r="E625" s="8">
        <v>795666</v>
      </c>
      <c r="F625" s="8" t="s">
        <v>123</v>
      </c>
      <c r="G625" s="284" t="s">
        <v>264</v>
      </c>
      <c r="H625" s="40">
        <v>2057.6</v>
      </c>
      <c r="I625" s="40">
        <v>-385.31</v>
      </c>
      <c r="J625" s="40">
        <v>-1672.29</v>
      </c>
      <c r="K625" s="40">
        <v>0</v>
      </c>
      <c r="L625" s="40">
        <v>1</v>
      </c>
    </row>
    <row r="626" spans="2:12" ht="12.95" hidden="1" customHeight="1" outlineLevel="2" x14ac:dyDescent="0.25">
      <c r="B626" s="8">
        <v>895968</v>
      </c>
      <c r="C626" t="s">
        <v>1372</v>
      </c>
      <c r="D626" s="281">
        <v>42137</v>
      </c>
      <c r="E626" s="8">
        <v>795666</v>
      </c>
      <c r="F626" s="8" t="s">
        <v>123</v>
      </c>
      <c r="G626" s="284" t="s">
        <v>264</v>
      </c>
      <c r="H626" s="40">
        <v>1522</v>
      </c>
      <c r="I626" s="40">
        <v>-63.7</v>
      </c>
      <c r="J626" s="40">
        <v>-1458.3</v>
      </c>
      <c r="K626" s="40">
        <v>0</v>
      </c>
      <c r="L626" s="40">
        <v>1</v>
      </c>
    </row>
    <row r="627" spans="2:12" ht="12.95" hidden="1" customHeight="1" outlineLevel="2" x14ac:dyDescent="0.25">
      <c r="B627" s="8">
        <v>895968</v>
      </c>
      <c r="C627" t="s">
        <v>1372</v>
      </c>
      <c r="D627" s="281">
        <v>42138</v>
      </c>
      <c r="E627" s="8">
        <v>795666</v>
      </c>
      <c r="F627" s="8" t="s">
        <v>123</v>
      </c>
      <c r="G627" s="284" t="s">
        <v>264</v>
      </c>
      <c r="H627" s="40">
        <v>1522</v>
      </c>
      <c r="I627" s="40">
        <v>-63.7</v>
      </c>
      <c r="J627" s="40">
        <v>-1458.3</v>
      </c>
      <c r="K627" s="40">
        <v>0</v>
      </c>
      <c r="L627" s="40">
        <v>1</v>
      </c>
    </row>
    <row r="628" spans="2:12" ht="12.95" hidden="1" customHeight="1" outlineLevel="2" x14ac:dyDescent="0.25">
      <c r="B628" s="8">
        <v>895968</v>
      </c>
      <c r="C628" t="s">
        <v>1372</v>
      </c>
      <c r="D628" s="281">
        <v>42142</v>
      </c>
      <c r="E628" s="8">
        <v>795666</v>
      </c>
      <c r="F628" s="8" t="s">
        <v>123</v>
      </c>
      <c r="G628" s="284" t="s">
        <v>264</v>
      </c>
      <c r="H628" s="40">
        <v>1522</v>
      </c>
      <c r="I628" s="40">
        <v>-63.7</v>
      </c>
      <c r="J628" s="40">
        <v>-1458.3</v>
      </c>
      <c r="K628" s="40">
        <v>0</v>
      </c>
      <c r="L628" s="40">
        <v>1</v>
      </c>
    </row>
    <row r="629" spans="2:12" ht="12.95" hidden="1" customHeight="1" outlineLevel="2" x14ac:dyDescent="0.25">
      <c r="B629" s="8">
        <v>895968</v>
      </c>
      <c r="C629" t="s">
        <v>1372</v>
      </c>
      <c r="D629" s="281">
        <v>42143</v>
      </c>
      <c r="E629" s="8">
        <v>795666</v>
      </c>
      <c r="F629" s="8" t="s">
        <v>123</v>
      </c>
      <c r="G629" s="284" t="s">
        <v>264</v>
      </c>
      <c r="H629" s="40">
        <v>2057.6</v>
      </c>
      <c r="I629" s="40">
        <v>-127.1</v>
      </c>
      <c r="J629" s="40">
        <v>-1930.5</v>
      </c>
      <c r="K629" s="40">
        <v>0</v>
      </c>
      <c r="L629" s="40">
        <v>1</v>
      </c>
    </row>
    <row r="630" spans="2:12" ht="12.95" hidden="1" customHeight="1" outlineLevel="2" x14ac:dyDescent="0.25">
      <c r="B630" s="8">
        <v>895968</v>
      </c>
      <c r="C630" t="s">
        <v>1372</v>
      </c>
      <c r="D630" s="281">
        <v>42144</v>
      </c>
      <c r="E630" s="8">
        <v>795666</v>
      </c>
      <c r="F630" s="8" t="s">
        <v>123</v>
      </c>
      <c r="G630" s="284" t="s">
        <v>264</v>
      </c>
      <c r="H630" s="40">
        <v>1522</v>
      </c>
      <c r="I630" s="40">
        <v>-63.7</v>
      </c>
      <c r="J630" s="40">
        <v>-1458.3</v>
      </c>
      <c r="K630" s="40">
        <v>0</v>
      </c>
      <c r="L630" s="40">
        <v>1</v>
      </c>
    </row>
    <row r="631" spans="2:12" ht="12.95" hidden="1" customHeight="1" outlineLevel="2" x14ac:dyDescent="0.25">
      <c r="B631" s="8">
        <v>895968</v>
      </c>
      <c r="C631" t="s">
        <v>1372</v>
      </c>
      <c r="D631" s="281">
        <v>42146</v>
      </c>
      <c r="E631" s="8">
        <v>795666</v>
      </c>
      <c r="F631" s="8" t="s">
        <v>123</v>
      </c>
      <c r="G631" s="284" t="s">
        <v>264</v>
      </c>
      <c r="H631" s="40">
        <v>1522</v>
      </c>
      <c r="I631" s="40">
        <v>-63.7</v>
      </c>
      <c r="J631" s="40">
        <v>-1458.3</v>
      </c>
      <c r="K631" s="40">
        <v>0</v>
      </c>
      <c r="L631" s="40">
        <v>1</v>
      </c>
    </row>
    <row r="632" spans="2:12" ht="12.95" hidden="1" customHeight="1" outlineLevel="2" x14ac:dyDescent="0.25">
      <c r="B632" s="8">
        <v>895968</v>
      </c>
      <c r="C632" t="s">
        <v>1372</v>
      </c>
      <c r="D632" s="281">
        <v>42150</v>
      </c>
      <c r="E632" s="8">
        <v>795666</v>
      </c>
      <c r="F632" s="8" t="s">
        <v>123</v>
      </c>
      <c r="G632" s="284" t="s">
        <v>264</v>
      </c>
      <c r="H632" s="40">
        <v>1522</v>
      </c>
      <c r="I632" s="40">
        <v>-63.7</v>
      </c>
      <c r="J632" s="40">
        <v>-1458.3</v>
      </c>
      <c r="K632" s="40">
        <v>0</v>
      </c>
      <c r="L632" s="40">
        <v>1</v>
      </c>
    </row>
    <row r="633" spans="2:12" ht="12.95" hidden="1" customHeight="1" outlineLevel="2" x14ac:dyDescent="0.25">
      <c r="B633" s="8">
        <v>895968</v>
      </c>
      <c r="C633" t="s">
        <v>1372</v>
      </c>
      <c r="D633" s="281">
        <v>42151</v>
      </c>
      <c r="E633" s="8">
        <v>795666</v>
      </c>
      <c r="F633" s="8" t="s">
        <v>123</v>
      </c>
      <c r="G633" s="284" t="s">
        <v>264</v>
      </c>
      <c r="H633" s="40">
        <v>1614.6</v>
      </c>
      <c r="I633" s="40">
        <v>-85.3</v>
      </c>
      <c r="J633" s="40">
        <v>-1529.3</v>
      </c>
      <c r="K633" s="40">
        <v>0</v>
      </c>
      <c r="L633" s="40">
        <v>1</v>
      </c>
    </row>
    <row r="634" spans="2:12" ht="12.95" hidden="1" customHeight="1" outlineLevel="2" x14ac:dyDescent="0.25">
      <c r="B634" s="8">
        <v>895968</v>
      </c>
      <c r="C634" t="s">
        <v>1372</v>
      </c>
      <c r="D634" s="281">
        <v>42152</v>
      </c>
      <c r="E634" s="8">
        <v>795666</v>
      </c>
      <c r="F634" s="8" t="s">
        <v>123</v>
      </c>
      <c r="G634" s="284" t="s">
        <v>264</v>
      </c>
      <c r="H634" s="40">
        <v>1965</v>
      </c>
      <c r="I634" s="40">
        <v>-105.5</v>
      </c>
      <c r="J634" s="40">
        <v>-1859.5</v>
      </c>
      <c r="K634" s="40">
        <v>0</v>
      </c>
      <c r="L634" s="40">
        <v>1</v>
      </c>
    </row>
    <row r="635" spans="2:12" ht="12.95" hidden="1" customHeight="1" outlineLevel="2" x14ac:dyDescent="0.25">
      <c r="B635" s="8">
        <v>895968</v>
      </c>
      <c r="C635" t="s">
        <v>1372</v>
      </c>
      <c r="D635" s="281">
        <v>42153</v>
      </c>
      <c r="E635" s="8">
        <v>795666</v>
      </c>
      <c r="F635" s="8" t="s">
        <v>123</v>
      </c>
      <c r="G635" s="284" t="s">
        <v>264</v>
      </c>
      <c r="H635" s="40">
        <v>1522</v>
      </c>
      <c r="I635" s="40">
        <v>-63.7</v>
      </c>
      <c r="J635" s="40">
        <v>-1458.3</v>
      </c>
      <c r="K635" s="40">
        <v>0</v>
      </c>
      <c r="L635" s="40">
        <v>1</v>
      </c>
    </row>
    <row r="636" spans="2:12" ht="12.95" hidden="1" customHeight="1" outlineLevel="2" x14ac:dyDescent="0.25">
      <c r="B636" s="8">
        <v>895968</v>
      </c>
      <c r="C636" t="s">
        <v>1372</v>
      </c>
      <c r="D636" s="281">
        <v>42156</v>
      </c>
      <c r="E636" s="8">
        <v>795666</v>
      </c>
      <c r="F636" s="8" t="s">
        <v>123</v>
      </c>
      <c r="G636" s="284" t="s">
        <v>264</v>
      </c>
      <c r="H636" s="40">
        <v>1522</v>
      </c>
      <c r="I636" s="40">
        <v>-63.7</v>
      </c>
      <c r="J636" s="40">
        <v>-1458.3</v>
      </c>
      <c r="K636" s="40">
        <v>0</v>
      </c>
      <c r="L636" s="40">
        <v>1</v>
      </c>
    </row>
    <row r="637" spans="2:12" ht="12.95" hidden="1" customHeight="1" outlineLevel="2" x14ac:dyDescent="0.25">
      <c r="B637" s="8">
        <v>895968</v>
      </c>
      <c r="C637" t="s">
        <v>1372</v>
      </c>
      <c r="D637" s="281">
        <v>42157</v>
      </c>
      <c r="E637" s="8">
        <v>795666</v>
      </c>
      <c r="F637" s="8" t="s">
        <v>123</v>
      </c>
      <c r="G637" s="284" t="s">
        <v>264</v>
      </c>
      <c r="H637" s="40">
        <v>1614.6</v>
      </c>
      <c r="I637" s="40">
        <v>-85.3</v>
      </c>
      <c r="J637" s="40">
        <v>-1529.3</v>
      </c>
      <c r="K637" s="40">
        <v>0</v>
      </c>
      <c r="L637" s="40">
        <v>1</v>
      </c>
    </row>
    <row r="638" spans="2:12" ht="12.95" hidden="1" customHeight="1" outlineLevel="2" x14ac:dyDescent="0.25">
      <c r="B638" s="8">
        <v>895968</v>
      </c>
      <c r="C638" t="s">
        <v>1372</v>
      </c>
      <c r="D638" s="281">
        <v>42158</v>
      </c>
      <c r="E638" s="8">
        <v>795666</v>
      </c>
      <c r="F638" s="8" t="s">
        <v>123</v>
      </c>
      <c r="G638" s="284" t="s">
        <v>264</v>
      </c>
      <c r="H638" s="40">
        <v>1522</v>
      </c>
      <c r="I638" s="40">
        <v>-63.7</v>
      </c>
      <c r="J638" s="40">
        <v>-1458.3</v>
      </c>
      <c r="K638" s="40">
        <v>0</v>
      </c>
      <c r="L638" s="40">
        <v>1</v>
      </c>
    </row>
    <row r="639" spans="2:12" ht="12.95" hidden="1" customHeight="1" outlineLevel="2" x14ac:dyDescent="0.25">
      <c r="B639" s="8">
        <v>895968</v>
      </c>
      <c r="C639" t="s">
        <v>1372</v>
      </c>
      <c r="D639" s="281">
        <v>42159</v>
      </c>
      <c r="E639" s="8">
        <v>795666</v>
      </c>
      <c r="F639" s="8" t="s">
        <v>123</v>
      </c>
      <c r="G639" s="284" t="s">
        <v>264</v>
      </c>
      <c r="H639" s="40">
        <v>1965</v>
      </c>
      <c r="I639" s="40">
        <v>-105.5</v>
      </c>
      <c r="J639" s="40">
        <v>-1859.5</v>
      </c>
      <c r="K639" s="40">
        <v>0</v>
      </c>
      <c r="L639" s="40">
        <v>1</v>
      </c>
    </row>
    <row r="640" spans="2:12" ht="12.95" hidden="1" customHeight="1" outlineLevel="2" x14ac:dyDescent="0.25">
      <c r="B640" s="8">
        <v>895968</v>
      </c>
      <c r="C640" t="s">
        <v>1372</v>
      </c>
      <c r="D640" s="281">
        <v>42160</v>
      </c>
      <c r="E640" s="8">
        <v>795666</v>
      </c>
      <c r="F640" s="8" t="s">
        <v>123</v>
      </c>
      <c r="G640" s="284" t="s">
        <v>264</v>
      </c>
      <c r="H640" s="40">
        <v>1522</v>
      </c>
      <c r="I640" s="40">
        <v>-63.7</v>
      </c>
      <c r="J640" s="40">
        <v>-1458.3</v>
      </c>
      <c r="K640" s="40">
        <v>0</v>
      </c>
      <c r="L640" s="40">
        <v>1</v>
      </c>
    </row>
    <row r="641" spans="1:13" ht="12.95" hidden="1" customHeight="1" outlineLevel="2" x14ac:dyDescent="0.25">
      <c r="B641" s="8">
        <v>895968</v>
      </c>
      <c r="C641" t="s">
        <v>1372</v>
      </c>
      <c r="D641" s="281">
        <v>42163</v>
      </c>
      <c r="E641" s="8">
        <v>795666</v>
      </c>
      <c r="F641" s="8" t="s">
        <v>123</v>
      </c>
      <c r="G641" s="284" t="s">
        <v>264</v>
      </c>
      <c r="H641" s="40">
        <v>1522</v>
      </c>
      <c r="I641" s="40">
        <v>-63.7</v>
      </c>
      <c r="J641" s="40">
        <v>-1458.3</v>
      </c>
      <c r="K641" s="40">
        <v>0</v>
      </c>
      <c r="L641" s="40">
        <v>1</v>
      </c>
    </row>
    <row r="642" spans="1:13" ht="12.95" hidden="1" customHeight="1" outlineLevel="2" x14ac:dyDescent="0.25">
      <c r="B642" s="8">
        <v>895968</v>
      </c>
      <c r="C642" t="s">
        <v>1372</v>
      </c>
      <c r="D642" s="281">
        <v>42165</v>
      </c>
      <c r="E642" s="8">
        <v>795666</v>
      </c>
      <c r="F642" s="8" t="s">
        <v>123</v>
      </c>
      <c r="G642" s="284" t="s">
        <v>264</v>
      </c>
      <c r="H642" s="40">
        <v>1522</v>
      </c>
      <c r="I642" s="40">
        <v>-63.7</v>
      </c>
      <c r="J642" s="40">
        <v>-1458.3</v>
      </c>
      <c r="K642" s="40">
        <v>0</v>
      </c>
      <c r="L642" s="40">
        <v>1</v>
      </c>
    </row>
    <row r="643" spans="1:13" ht="12.95" hidden="1" customHeight="1" outlineLevel="2" x14ac:dyDescent="0.25">
      <c r="B643" s="8">
        <v>895968</v>
      </c>
      <c r="C643" t="s">
        <v>1372</v>
      </c>
      <c r="D643" s="281">
        <v>42166</v>
      </c>
      <c r="E643" s="8">
        <v>795666</v>
      </c>
      <c r="F643" s="8" t="s">
        <v>123</v>
      </c>
      <c r="G643" s="284" t="s">
        <v>264</v>
      </c>
      <c r="H643" s="40">
        <v>1965</v>
      </c>
      <c r="I643" s="40">
        <v>-105.5</v>
      </c>
      <c r="J643" s="40">
        <v>-1859.5</v>
      </c>
      <c r="K643" s="40">
        <v>0</v>
      </c>
      <c r="L643" s="40">
        <v>1</v>
      </c>
    </row>
    <row r="644" spans="1:13" ht="12.95" customHeight="1" outlineLevel="1" collapsed="1" x14ac:dyDescent="0.25">
      <c r="A644">
        <v>1</v>
      </c>
      <c r="C644" s="279" t="s">
        <v>1547</v>
      </c>
      <c r="D644" s="281"/>
      <c r="H644" s="40">
        <f>SUBTOTAL(9,H601:H643)</f>
        <v>83749.16</v>
      </c>
      <c r="I644" s="40">
        <f>SUBTOTAL(9,I601:I643)</f>
        <v>-8860.8000000000029</v>
      </c>
      <c r="J644" s="40">
        <f>SUBTOTAL(9,J601:J643)</f>
        <v>-73810.700000000041</v>
      </c>
      <c r="K644" s="40">
        <f>SUBTOTAL(9,K601:K643)</f>
        <v>1077.6600000000001</v>
      </c>
      <c r="L644" s="40">
        <f>SUBTOTAL(9,L601:L643)</f>
        <v>43</v>
      </c>
      <c r="M644" s="304">
        <f>+I644/L644</f>
        <v>-206.06511627906983</v>
      </c>
    </row>
    <row r="645" spans="1:13" ht="12.95" hidden="1" customHeight="1" outlineLevel="2" x14ac:dyDescent="0.25">
      <c r="B645" s="8">
        <v>868292</v>
      </c>
      <c r="C645" t="s">
        <v>1371</v>
      </c>
      <c r="D645" s="281">
        <v>42235</v>
      </c>
      <c r="E645" s="8">
        <v>943023</v>
      </c>
      <c r="F645" s="8" t="s">
        <v>62</v>
      </c>
      <c r="G645" s="284" t="s">
        <v>282</v>
      </c>
      <c r="H645" s="40">
        <v>930.4</v>
      </c>
      <c r="I645" s="40">
        <v>0</v>
      </c>
      <c r="J645" s="40">
        <v>0</v>
      </c>
      <c r="K645" s="40">
        <v>930.4</v>
      </c>
      <c r="L645" s="40">
        <v>1</v>
      </c>
    </row>
    <row r="646" spans="1:13" ht="12.95" hidden="1" customHeight="1" outlineLevel="2" x14ac:dyDescent="0.25">
      <c r="B646" s="8">
        <v>868292</v>
      </c>
      <c r="C646" t="s">
        <v>1371</v>
      </c>
      <c r="D646" s="281">
        <v>42249</v>
      </c>
      <c r="E646" s="8">
        <v>943023</v>
      </c>
      <c r="F646" s="8" t="s">
        <v>62</v>
      </c>
      <c r="G646" s="284" t="s">
        <v>282</v>
      </c>
      <c r="H646" s="40">
        <v>636.20000000000005</v>
      </c>
      <c r="I646" s="40">
        <v>0</v>
      </c>
      <c r="J646" s="40">
        <v>0</v>
      </c>
      <c r="K646" s="40">
        <v>636.20000000000005</v>
      </c>
      <c r="L646" s="40">
        <v>1</v>
      </c>
    </row>
    <row r="647" spans="1:13" ht="12.95" hidden="1" customHeight="1" outlineLevel="2" x14ac:dyDescent="0.25">
      <c r="B647" s="8">
        <v>868292</v>
      </c>
      <c r="C647" t="s">
        <v>1371</v>
      </c>
      <c r="D647" s="281">
        <v>42255</v>
      </c>
      <c r="E647" s="8">
        <v>943023</v>
      </c>
      <c r="F647" s="8" t="s">
        <v>62</v>
      </c>
      <c r="G647" s="284" t="s">
        <v>282</v>
      </c>
      <c r="H647" s="40">
        <v>300</v>
      </c>
      <c r="I647" s="40">
        <v>-225</v>
      </c>
      <c r="J647" s="40">
        <v>-75</v>
      </c>
      <c r="K647" s="40">
        <v>0</v>
      </c>
      <c r="L647" s="40">
        <v>1</v>
      </c>
    </row>
    <row r="648" spans="1:13" ht="12.95" hidden="1" customHeight="1" outlineLevel="2" x14ac:dyDescent="0.25">
      <c r="B648" s="8">
        <v>868292</v>
      </c>
      <c r="C648" t="s">
        <v>1371</v>
      </c>
      <c r="D648" s="281">
        <v>42256</v>
      </c>
      <c r="E648" s="8">
        <v>943023</v>
      </c>
      <c r="F648" s="8" t="s">
        <v>62</v>
      </c>
      <c r="G648" s="284" t="s">
        <v>282</v>
      </c>
      <c r="H648" s="40">
        <v>743</v>
      </c>
      <c r="I648" s="40">
        <v>-557.25</v>
      </c>
      <c r="J648" s="40">
        <v>-185.75</v>
      </c>
      <c r="K648" s="40">
        <v>0</v>
      </c>
      <c r="L648" s="40">
        <v>1</v>
      </c>
    </row>
    <row r="649" spans="1:13" ht="12.95" hidden="1" customHeight="1" outlineLevel="2" x14ac:dyDescent="0.25">
      <c r="B649" s="8">
        <v>868292</v>
      </c>
      <c r="C649" t="s">
        <v>1371</v>
      </c>
      <c r="D649" s="281">
        <v>42257</v>
      </c>
      <c r="E649" s="8">
        <v>943023</v>
      </c>
      <c r="F649" s="8" t="s">
        <v>62</v>
      </c>
      <c r="G649" s="284" t="s">
        <v>282</v>
      </c>
      <c r="H649" s="40">
        <v>300</v>
      </c>
      <c r="I649" s="40">
        <v>-225</v>
      </c>
      <c r="J649" s="40">
        <v>-75</v>
      </c>
      <c r="K649" s="40">
        <v>0</v>
      </c>
      <c r="L649" s="40">
        <v>1</v>
      </c>
    </row>
    <row r="650" spans="1:13" ht="12.95" hidden="1" customHeight="1" outlineLevel="2" x14ac:dyDescent="0.25">
      <c r="B650" s="8">
        <v>868292</v>
      </c>
      <c r="C650" t="s">
        <v>1371</v>
      </c>
      <c r="D650" s="281">
        <v>42258</v>
      </c>
      <c r="E650" s="8">
        <v>943023</v>
      </c>
      <c r="F650" s="8" t="s">
        <v>62</v>
      </c>
      <c r="G650" s="284" t="s">
        <v>282</v>
      </c>
      <c r="H650" s="40">
        <v>392.6</v>
      </c>
      <c r="I650" s="40">
        <v>-294.45</v>
      </c>
      <c r="J650" s="40">
        <v>-98.15</v>
      </c>
      <c r="K650" s="40">
        <v>0</v>
      </c>
      <c r="L650" s="40">
        <v>1</v>
      </c>
    </row>
    <row r="651" spans="1:13" ht="12.95" hidden="1" customHeight="1" outlineLevel="2" x14ac:dyDescent="0.25">
      <c r="B651" s="8">
        <v>868292</v>
      </c>
      <c r="C651" t="s">
        <v>1371</v>
      </c>
      <c r="D651" s="281">
        <v>42263</v>
      </c>
      <c r="E651" s="8">
        <v>943023</v>
      </c>
      <c r="F651" s="8" t="s">
        <v>62</v>
      </c>
      <c r="G651" s="284" t="s">
        <v>282</v>
      </c>
      <c r="H651" s="40">
        <v>300</v>
      </c>
      <c r="I651" s="40">
        <v>0</v>
      </c>
      <c r="J651" s="40">
        <v>0</v>
      </c>
      <c r="K651" s="40">
        <v>300</v>
      </c>
      <c r="L651" s="40">
        <v>1</v>
      </c>
    </row>
    <row r="652" spans="1:13" ht="12.95" hidden="1" customHeight="1" outlineLevel="2" x14ac:dyDescent="0.25">
      <c r="B652" s="8">
        <v>868292</v>
      </c>
      <c r="C652" t="s">
        <v>1371</v>
      </c>
      <c r="D652" s="281">
        <v>42264</v>
      </c>
      <c r="E652" s="8">
        <v>943023</v>
      </c>
      <c r="F652" s="8" t="s">
        <v>62</v>
      </c>
      <c r="G652" s="284" t="s">
        <v>282</v>
      </c>
      <c r="H652" s="40">
        <v>392.6</v>
      </c>
      <c r="I652" s="40">
        <v>0</v>
      </c>
      <c r="J652" s="40">
        <v>0</v>
      </c>
      <c r="K652" s="40">
        <v>392.6</v>
      </c>
      <c r="L652" s="40">
        <v>1</v>
      </c>
    </row>
    <row r="653" spans="1:13" ht="12.95" hidden="1" customHeight="1" outlineLevel="2" x14ac:dyDescent="0.25">
      <c r="B653" s="8">
        <v>868292</v>
      </c>
      <c r="C653" t="s">
        <v>1371</v>
      </c>
      <c r="D653" s="281">
        <v>42265</v>
      </c>
      <c r="E653" s="8">
        <v>943023</v>
      </c>
      <c r="F653" s="8" t="s">
        <v>62</v>
      </c>
      <c r="G653" s="284" t="s">
        <v>282</v>
      </c>
      <c r="H653" s="40">
        <v>392.6</v>
      </c>
      <c r="I653" s="40">
        <v>0</v>
      </c>
      <c r="J653" s="40">
        <v>0</v>
      </c>
      <c r="K653" s="40">
        <v>392.6</v>
      </c>
      <c r="L653" s="40">
        <v>1</v>
      </c>
    </row>
    <row r="654" spans="1:13" ht="12.95" hidden="1" customHeight="1" outlineLevel="2" x14ac:dyDescent="0.25">
      <c r="B654" s="8">
        <v>868292</v>
      </c>
      <c r="C654" t="s">
        <v>1371</v>
      </c>
      <c r="D654" s="281">
        <v>42268</v>
      </c>
      <c r="E654" s="8">
        <v>943023</v>
      </c>
      <c r="F654" s="8" t="s">
        <v>62</v>
      </c>
      <c r="G654" s="284" t="s">
        <v>282</v>
      </c>
      <c r="H654" s="40">
        <v>300</v>
      </c>
      <c r="I654" s="40">
        <v>-225</v>
      </c>
      <c r="J654" s="40">
        <v>-75</v>
      </c>
      <c r="K654" s="40">
        <v>0</v>
      </c>
      <c r="L654" s="40">
        <v>1</v>
      </c>
    </row>
    <row r="655" spans="1:13" ht="12.95" hidden="1" customHeight="1" outlineLevel="2" x14ac:dyDescent="0.25">
      <c r="B655" s="8">
        <v>868292</v>
      </c>
      <c r="C655" t="s">
        <v>1371</v>
      </c>
      <c r="D655" s="281">
        <v>42269</v>
      </c>
      <c r="E655" s="8">
        <v>943023</v>
      </c>
      <c r="F655" s="8" t="s">
        <v>62</v>
      </c>
      <c r="G655" s="284" t="s">
        <v>282</v>
      </c>
      <c r="H655" s="40">
        <v>743</v>
      </c>
      <c r="I655" s="40">
        <v>-557.25</v>
      </c>
      <c r="J655" s="40">
        <v>-185.75</v>
      </c>
      <c r="K655" s="40">
        <v>0</v>
      </c>
      <c r="L655" s="40">
        <v>1</v>
      </c>
    </row>
    <row r="656" spans="1:13" ht="12.95" hidden="1" customHeight="1" outlineLevel="2" x14ac:dyDescent="0.25">
      <c r="B656" s="8">
        <v>868292</v>
      </c>
      <c r="C656" t="s">
        <v>1371</v>
      </c>
      <c r="D656" s="281">
        <v>42270</v>
      </c>
      <c r="E656" s="8">
        <v>943023</v>
      </c>
      <c r="F656" s="8" t="s">
        <v>62</v>
      </c>
      <c r="G656" s="284" t="s">
        <v>282</v>
      </c>
      <c r="H656" s="40">
        <v>300</v>
      </c>
      <c r="I656" s="40">
        <v>-225</v>
      </c>
      <c r="J656" s="40">
        <v>-75</v>
      </c>
      <c r="K656" s="40">
        <v>0</v>
      </c>
      <c r="L656" s="40">
        <v>1</v>
      </c>
    </row>
    <row r="657" spans="2:12" ht="12.95" hidden="1" customHeight="1" outlineLevel="2" x14ac:dyDescent="0.25">
      <c r="B657" s="8">
        <v>868292</v>
      </c>
      <c r="C657" t="s">
        <v>1371</v>
      </c>
      <c r="D657" s="281">
        <v>42271</v>
      </c>
      <c r="E657" s="8">
        <v>943023</v>
      </c>
      <c r="F657" s="8" t="s">
        <v>62</v>
      </c>
      <c r="G657" s="284" t="s">
        <v>282</v>
      </c>
      <c r="H657" s="40">
        <v>300</v>
      </c>
      <c r="I657" s="40">
        <v>-225</v>
      </c>
      <c r="J657" s="40">
        <v>-75</v>
      </c>
      <c r="K657" s="40">
        <v>0</v>
      </c>
      <c r="L657" s="40">
        <v>1</v>
      </c>
    </row>
    <row r="658" spans="2:12" ht="12.95" hidden="1" customHeight="1" outlineLevel="2" x14ac:dyDescent="0.25">
      <c r="B658" s="8">
        <v>868292</v>
      </c>
      <c r="C658" t="s">
        <v>1371</v>
      </c>
      <c r="D658" s="281">
        <v>42272</v>
      </c>
      <c r="E658" s="8">
        <v>943023</v>
      </c>
      <c r="F658" s="8" t="s">
        <v>62</v>
      </c>
      <c r="G658" s="284" t="s">
        <v>282</v>
      </c>
      <c r="H658" s="40">
        <v>300</v>
      </c>
      <c r="I658" s="40">
        <v>-225</v>
      </c>
      <c r="J658" s="40">
        <v>-75</v>
      </c>
      <c r="K658" s="40">
        <v>0</v>
      </c>
      <c r="L658" s="40">
        <v>1</v>
      </c>
    </row>
    <row r="659" spans="2:12" ht="12.95" hidden="1" customHeight="1" outlineLevel="2" x14ac:dyDescent="0.25">
      <c r="B659" s="8">
        <v>868292</v>
      </c>
      <c r="C659" t="s">
        <v>1371</v>
      </c>
      <c r="D659" s="281">
        <v>42275</v>
      </c>
      <c r="E659" s="8">
        <v>943023</v>
      </c>
      <c r="F659" s="8" t="s">
        <v>62</v>
      </c>
      <c r="G659" s="284" t="s">
        <v>282</v>
      </c>
      <c r="H659" s="40">
        <v>392.6</v>
      </c>
      <c r="I659" s="40">
        <v>-294.45</v>
      </c>
      <c r="J659" s="40">
        <v>-98.15</v>
      </c>
      <c r="K659" s="40">
        <v>0</v>
      </c>
      <c r="L659" s="40">
        <v>1</v>
      </c>
    </row>
    <row r="660" spans="2:12" ht="12.95" hidden="1" customHeight="1" outlineLevel="2" x14ac:dyDescent="0.25">
      <c r="B660" s="8">
        <v>868292</v>
      </c>
      <c r="C660" t="s">
        <v>1371</v>
      </c>
      <c r="D660" s="281">
        <v>42276</v>
      </c>
      <c r="E660" s="8">
        <v>943023</v>
      </c>
      <c r="F660" s="8" t="s">
        <v>62</v>
      </c>
      <c r="G660" s="284" t="s">
        <v>282</v>
      </c>
      <c r="H660" s="40">
        <v>300</v>
      </c>
      <c r="I660" s="40">
        <v>-225</v>
      </c>
      <c r="J660" s="40">
        <v>-75</v>
      </c>
      <c r="K660" s="40">
        <v>0</v>
      </c>
      <c r="L660" s="40">
        <v>1</v>
      </c>
    </row>
    <row r="661" spans="2:12" ht="12.95" hidden="1" customHeight="1" outlineLevel="2" x14ac:dyDescent="0.25">
      <c r="B661" s="8">
        <v>868292</v>
      </c>
      <c r="C661" t="s">
        <v>1371</v>
      </c>
      <c r="D661" s="281">
        <v>42277</v>
      </c>
      <c r="E661" s="8">
        <v>943023</v>
      </c>
      <c r="F661" s="8" t="s">
        <v>62</v>
      </c>
      <c r="G661" s="284" t="s">
        <v>282</v>
      </c>
      <c r="H661" s="40">
        <v>300</v>
      </c>
      <c r="I661" s="40">
        <v>-225</v>
      </c>
      <c r="J661" s="40">
        <v>-75</v>
      </c>
      <c r="K661" s="40">
        <v>0</v>
      </c>
      <c r="L661" s="40">
        <v>1</v>
      </c>
    </row>
    <row r="662" spans="2:12" ht="12.95" hidden="1" customHeight="1" outlineLevel="2" x14ac:dyDescent="0.25">
      <c r="B662" s="8">
        <v>868292</v>
      </c>
      <c r="C662" t="s">
        <v>1371</v>
      </c>
      <c r="D662" s="281">
        <v>42278</v>
      </c>
      <c r="E662" s="8">
        <v>943023</v>
      </c>
      <c r="F662" s="8" t="s">
        <v>62</v>
      </c>
      <c r="G662" s="284" t="s">
        <v>282</v>
      </c>
      <c r="H662" s="40">
        <v>300</v>
      </c>
      <c r="I662" s="40">
        <v>0</v>
      </c>
      <c r="J662" s="40">
        <v>0</v>
      </c>
      <c r="K662" s="40">
        <v>300</v>
      </c>
      <c r="L662" s="40">
        <v>1</v>
      </c>
    </row>
    <row r="663" spans="2:12" ht="12.95" hidden="1" customHeight="1" outlineLevel="2" x14ac:dyDescent="0.25">
      <c r="B663" s="8">
        <v>868292</v>
      </c>
      <c r="C663" t="s">
        <v>1371</v>
      </c>
      <c r="D663" s="281">
        <v>42279</v>
      </c>
      <c r="E663" s="8">
        <v>943023</v>
      </c>
      <c r="F663" s="8" t="s">
        <v>62</v>
      </c>
      <c r="G663" s="284" t="s">
        <v>282</v>
      </c>
      <c r="H663" s="40">
        <v>743</v>
      </c>
      <c r="I663" s="40">
        <v>0</v>
      </c>
      <c r="J663" s="40">
        <v>0</v>
      </c>
      <c r="K663" s="40">
        <v>743</v>
      </c>
      <c r="L663" s="40">
        <v>1</v>
      </c>
    </row>
    <row r="664" spans="2:12" ht="12.95" hidden="1" customHeight="1" outlineLevel="2" x14ac:dyDescent="0.25">
      <c r="B664" s="8">
        <v>868292</v>
      </c>
      <c r="C664" t="s">
        <v>1371</v>
      </c>
      <c r="D664" s="281">
        <v>42282</v>
      </c>
      <c r="E664" s="8">
        <v>943023</v>
      </c>
      <c r="F664" s="8" t="s">
        <v>62</v>
      </c>
      <c r="G664" s="284" t="s">
        <v>282</v>
      </c>
      <c r="H664" s="40">
        <v>300</v>
      </c>
      <c r="I664" s="40">
        <v>0</v>
      </c>
      <c r="J664" s="40">
        <v>0</v>
      </c>
      <c r="K664" s="40">
        <v>300</v>
      </c>
      <c r="L664" s="40">
        <v>1</v>
      </c>
    </row>
    <row r="665" spans="2:12" ht="12.95" hidden="1" customHeight="1" outlineLevel="2" x14ac:dyDescent="0.25">
      <c r="B665" s="8">
        <v>868292</v>
      </c>
      <c r="C665" t="s">
        <v>1371</v>
      </c>
      <c r="D665" s="281">
        <v>42283</v>
      </c>
      <c r="E665" s="8">
        <v>943023</v>
      </c>
      <c r="F665" s="8" t="s">
        <v>62</v>
      </c>
      <c r="G665" s="284" t="s">
        <v>282</v>
      </c>
      <c r="H665" s="40">
        <v>300</v>
      </c>
      <c r="I665" s="40">
        <v>0</v>
      </c>
      <c r="J665" s="40">
        <v>0</v>
      </c>
      <c r="K665" s="40">
        <v>300</v>
      </c>
      <c r="L665" s="40">
        <v>1</v>
      </c>
    </row>
    <row r="666" spans="2:12" ht="12.95" hidden="1" customHeight="1" outlineLevel="2" x14ac:dyDescent="0.25">
      <c r="B666" s="8">
        <v>868292</v>
      </c>
      <c r="C666" t="s">
        <v>1371</v>
      </c>
      <c r="D666" s="281">
        <v>42284</v>
      </c>
      <c r="E666" s="8">
        <v>943023</v>
      </c>
      <c r="F666" s="8" t="s">
        <v>62</v>
      </c>
      <c r="G666" s="284" t="s">
        <v>282</v>
      </c>
      <c r="H666" s="40">
        <v>300</v>
      </c>
      <c r="I666" s="40">
        <v>0</v>
      </c>
      <c r="J666" s="40">
        <v>0</v>
      </c>
      <c r="K666" s="40">
        <v>300</v>
      </c>
      <c r="L666" s="40">
        <v>1</v>
      </c>
    </row>
    <row r="667" spans="2:12" ht="12.95" hidden="1" customHeight="1" outlineLevel="2" x14ac:dyDescent="0.25">
      <c r="B667" s="8">
        <v>868292</v>
      </c>
      <c r="C667" t="s">
        <v>1371</v>
      </c>
      <c r="D667" s="281">
        <v>42285</v>
      </c>
      <c r="E667" s="8">
        <v>943023</v>
      </c>
      <c r="F667" s="8" t="s">
        <v>62</v>
      </c>
      <c r="G667" s="284" t="s">
        <v>282</v>
      </c>
      <c r="H667" s="40">
        <v>392.6</v>
      </c>
      <c r="I667" s="40">
        <v>0</v>
      </c>
      <c r="J667" s="40">
        <v>0</v>
      </c>
      <c r="K667" s="40">
        <v>392.6</v>
      </c>
      <c r="L667" s="40">
        <v>1</v>
      </c>
    </row>
    <row r="668" spans="2:12" ht="12.95" hidden="1" customHeight="1" outlineLevel="2" x14ac:dyDescent="0.25">
      <c r="B668" s="8">
        <v>868292</v>
      </c>
      <c r="C668" t="s">
        <v>1371</v>
      </c>
      <c r="D668" s="281">
        <v>42286</v>
      </c>
      <c r="E668" s="8">
        <v>943023</v>
      </c>
      <c r="F668" s="8" t="s">
        <v>62</v>
      </c>
      <c r="G668" s="284" t="s">
        <v>282</v>
      </c>
      <c r="H668" s="40">
        <v>300</v>
      </c>
      <c r="I668" s="40">
        <v>0</v>
      </c>
      <c r="J668" s="40">
        <v>0</v>
      </c>
      <c r="K668" s="40">
        <v>300</v>
      </c>
      <c r="L668" s="40">
        <v>1</v>
      </c>
    </row>
    <row r="669" spans="2:12" ht="12.95" hidden="1" customHeight="1" outlineLevel="2" x14ac:dyDescent="0.25">
      <c r="B669" s="8">
        <v>868292</v>
      </c>
      <c r="C669" t="s">
        <v>1371</v>
      </c>
      <c r="D669" s="281">
        <v>42289</v>
      </c>
      <c r="E669" s="8">
        <v>943023</v>
      </c>
      <c r="F669" s="8" t="s">
        <v>62</v>
      </c>
      <c r="G669" s="284" t="s">
        <v>282</v>
      </c>
      <c r="H669" s="40">
        <v>300</v>
      </c>
      <c r="I669" s="40">
        <v>0</v>
      </c>
      <c r="J669" s="40">
        <v>0</v>
      </c>
      <c r="K669" s="40">
        <v>300</v>
      </c>
      <c r="L669" s="40">
        <v>1</v>
      </c>
    </row>
    <row r="670" spans="2:12" ht="12.95" hidden="1" customHeight="1" outlineLevel="2" x14ac:dyDescent="0.25">
      <c r="B670" s="8">
        <v>868292</v>
      </c>
      <c r="C670" t="s">
        <v>1371</v>
      </c>
      <c r="D670" s="281">
        <v>42290</v>
      </c>
      <c r="E670" s="8">
        <v>943023</v>
      </c>
      <c r="F670" s="8" t="s">
        <v>62</v>
      </c>
      <c r="G670" s="284" t="s">
        <v>282</v>
      </c>
      <c r="H670" s="40">
        <v>1749</v>
      </c>
      <c r="I670" s="40">
        <v>0</v>
      </c>
      <c r="J670" s="40">
        <v>0</v>
      </c>
      <c r="K670" s="40">
        <v>1749</v>
      </c>
      <c r="L670" s="40">
        <v>1</v>
      </c>
    </row>
    <row r="671" spans="2:12" ht="12.95" hidden="1" customHeight="1" outlineLevel="2" x14ac:dyDescent="0.25">
      <c r="B671" s="8">
        <v>868292</v>
      </c>
      <c r="C671" t="s">
        <v>1371</v>
      </c>
      <c r="D671" s="281">
        <v>42292</v>
      </c>
      <c r="E671" s="8">
        <v>943023</v>
      </c>
      <c r="F671" s="8" t="s">
        <v>62</v>
      </c>
      <c r="G671" s="284" t="s">
        <v>282</v>
      </c>
      <c r="H671" s="40">
        <v>300</v>
      </c>
      <c r="I671" s="40">
        <v>0</v>
      </c>
      <c r="J671" s="40">
        <v>0</v>
      </c>
      <c r="K671" s="40">
        <v>300</v>
      </c>
      <c r="L671" s="40">
        <v>1</v>
      </c>
    </row>
    <row r="672" spans="2:12" ht="12.95" hidden="1" customHeight="1" outlineLevel="2" x14ac:dyDescent="0.25">
      <c r="B672" s="8">
        <v>868292</v>
      </c>
      <c r="C672" t="s">
        <v>1371</v>
      </c>
      <c r="D672" s="281">
        <v>42296</v>
      </c>
      <c r="E672" s="8">
        <v>943023</v>
      </c>
      <c r="F672" s="8" t="s">
        <v>62</v>
      </c>
      <c r="G672" s="284" t="s">
        <v>282</v>
      </c>
      <c r="H672" s="40">
        <v>936.2</v>
      </c>
      <c r="I672" s="40">
        <v>0</v>
      </c>
      <c r="J672" s="40">
        <v>0</v>
      </c>
      <c r="K672" s="40">
        <v>936.2</v>
      </c>
      <c r="L672" s="40">
        <v>1</v>
      </c>
    </row>
    <row r="673" spans="1:13" ht="12.95" hidden="1" customHeight="1" outlineLevel="2" x14ac:dyDescent="0.25">
      <c r="B673" s="8">
        <v>868292</v>
      </c>
      <c r="C673" t="s">
        <v>1371</v>
      </c>
      <c r="D673" s="281">
        <v>42297</v>
      </c>
      <c r="E673" s="8">
        <v>943023</v>
      </c>
      <c r="F673" s="8" t="s">
        <v>62</v>
      </c>
      <c r="G673" s="284" t="s">
        <v>282</v>
      </c>
      <c r="H673" s="40">
        <v>300</v>
      </c>
      <c r="I673" s="40">
        <v>0</v>
      </c>
      <c r="J673" s="40">
        <v>0</v>
      </c>
      <c r="K673" s="40">
        <v>300</v>
      </c>
      <c r="L673" s="40">
        <v>1</v>
      </c>
    </row>
    <row r="674" spans="1:13" ht="12.95" hidden="1" customHeight="1" outlineLevel="2" x14ac:dyDescent="0.25">
      <c r="B674" s="8">
        <v>868292</v>
      </c>
      <c r="C674" t="s">
        <v>1371</v>
      </c>
      <c r="D674" s="281">
        <v>42298</v>
      </c>
      <c r="E674" s="8">
        <v>943023</v>
      </c>
      <c r="F674" s="8" t="s">
        <v>62</v>
      </c>
      <c r="G674" s="284" t="s">
        <v>282</v>
      </c>
      <c r="H674" s="40">
        <v>743</v>
      </c>
      <c r="I674" s="40">
        <v>0</v>
      </c>
      <c r="J674" s="40">
        <v>0</v>
      </c>
      <c r="K674" s="40">
        <v>743</v>
      </c>
      <c r="L674" s="40">
        <v>1</v>
      </c>
    </row>
    <row r="675" spans="1:13" ht="12.95" hidden="1" customHeight="1" outlineLevel="2" x14ac:dyDescent="0.25">
      <c r="B675" s="8">
        <v>868292</v>
      </c>
      <c r="C675" t="s">
        <v>1371</v>
      </c>
      <c r="D675" s="281">
        <v>42299</v>
      </c>
      <c r="E675" s="8">
        <v>943023</v>
      </c>
      <c r="F675" s="8" t="s">
        <v>62</v>
      </c>
      <c r="G675" s="284" t="s">
        <v>282</v>
      </c>
      <c r="H675" s="40">
        <v>300</v>
      </c>
      <c r="I675" s="40">
        <v>0</v>
      </c>
      <c r="J675" s="40">
        <v>0</v>
      </c>
      <c r="K675" s="40">
        <v>300</v>
      </c>
      <c r="L675" s="40">
        <v>1</v>
      </c>
    </row>
    <row r="676" spans="1:13" ht="12.95" hidden="1" customHeight="1" outlineLevel="2" x14ac:dyDescent="0.25">
      <c r="B676" s="8">
        <v>868292</v>
      </c>
      <c r="C676" t="s">
        <v>1371</v>
      </c>
      <c r="D676" s="281">
        <v>42303</v>
      </c>
      <c r="E676" s="8">
        <v>943023</v>
      </c>
      <c r="F676" s="8" t="s">
        <v>62</v>
      </c>
      <c r="G676" s="284" t="s">
        <v>282</v>
      </c>
      <c r="H676" s="40">
        <v>300</v>
      </c>
      <c r="I676" s="40">
        <v>-225</v>
      </c>
      <c r="J676" s="40">
        <v>-75</v>
      </c>
      <c r="K676" s="40">
        <v>0</v>
      </c>
      <c r="L676" s="40">
        <v>1</v>
      </c>
    </row>
    <row r="677" spans="1:13" ht="12.95" hidden="1" customHeight="1" outlineLevel="2" x14ac:dyDescent="0.25">
      <c r="B677" s="8">
        <v>868292</v>
      </c>
      <c r="C677" t="s">
        <v>1371</v>
      </c>
      <c r="D677" s="281">
        <v>42304</v>
      </c>
      <c r="E677" s="8">
        <v>943023</v>
      </c>
      <c r="F677" s="8" t="s">
        <v>62</v>
      </c>
      <c r="G677" s="284" t="s">
        <v>282</v>
      </c>
      <c r="H677" s="40">
        <v>300</v>
      </c>
      <c r="I677" s="40">
        <v>-225</v>
      </c>
      <c r="J677" s="40">
        <v>-75</v>
      </c>
      <c r="K677" s="40">
        <v>0</v>
      </c>
      <c r="L677" s="40">
        <v>1</v>
      </c>
    </row>
    <row r="678" spans="1:13" ht="12.95" hidden="1" customHeight="1" outlineLevel="2" x14ac:dyDescent="0.25">
      <c r="B678" s="8">
        <v>868292</v>
      </c>
      <c r="C678" t="s">
        <v>1371</v>
      </c>
      <c r="D678" s="281">
        <v>42305</v>
      </c>
      <c r="E678" s="8">
        <v>943023</v>
      </c>
      <c r="F678" s="8" t="s">
        <v>62</v>
      </c>
      <c r="G678" s="284" t="s">
        <v>282</v>
      </c>
      <c r="H678" s="40">
        <v>743</v>
      </c>
      <c r="I678" s="40">
        <v>-557.25</v>
      </c>
      <c r="J678" s="40">
        <v>-185.75</v>
      </c>
      <c r="K678" s="40">
        <v>0</v>
      </c>
      <c r="L678" s="40">
        <v>1</v>
      </c>
    </row>
    <row r="679" spans="1:13" ht="12.95" hidden="1" customHeight="1" outlineLevel="2" x14ac:dyDescent="0.25">
      <c r="B679" s="8">
        <v>868292</v>
      </c>
      <c r="C679" t="s">
        <v>1371</v>
      </c>
      <c r="D679" s="281">
        <v>42306</v>
      </c>
      <c r="E679" s="8">
        <v>943023</v>
      </c>
      <c r="F679" s="8" t="s">
        <v>62</v>
      </c>
      <c r="G679" s="284" t="s">
        <v>282</v>
      </c>
      <c r="H679" s="40">
        <v>300</v>
      </c>
      <c r="I679" s="40">
        <v>-225</v>
      </c>
      <c r="J679" s="40">
        <v>-75</v>
      </c>
      <c r="K679" s="40">
        <v>0</v>
      </c>
      <c r="L679" s="40">
        <v>1</v>
      </c>
    </row>
    <row r="680" spans="1:13" ht="12.95" hidden="1" customHeight="1" outlineLevel="2" x14ac:dyDescent="0.25">
      <c r="B680" s="8">
        <v>868292</v>
      </c>
      <c r="C680" t="s">
        <v>1371</v>
      </c>
      <c r="D680" s="281">
        <v>42307</v>
      </c>
      <c r="E680" s="8">
        <v>943023</v>
      </c>
      <c r="F680" s="8" t="s">
        <v>62</v>
      </c>
      <c r="G680" s="284" t="s">
        <v>282</v>
      </c>
      <c r="H680" s="40">
        <v>300</v>
      </c>
      <c r="I680" s="40">
        <v>-225</v>
      </c>
      <c r="J680" s="40">
        <v>-75</v>
      </c>
      <c r="K680" s="40">
        <v>0</v>
      </c>
      <c r="L680" s="40">
        <v>1</v>
      </c>
    </row>
    <row r="681" spans="1:13" ht="12.95" customHeight="1" outlineLevel="1" collapsed="1" x14ac:dyDescent="0.25">
      <c r="A681">
        <v>1</v>
      </c>
      <c r="C681" s="279" t="s">
        <v>1548</v>
      </c>
      <c r="D681" s="281"/>
      <c r="H681" s="40">
        <f>SUBTOTAL(9,H645:H680)</f>
        <v>16529.800000000003</v>
      </c>
      <c r="I681" s="40">
        <f>SUBTOTAL(9,I645:I680)</f>
        <v>-4960.6499999999996</v>
      </c>
      <c r="J681" s="40">
        <f>SUBTOTAL(9,J645:J680)</f>
        <v>-1653.55</v>
      </c>
      <c r="K681" s="40">
        <f>SUBTOTAL(9,K645:K680)</f>
        <v>9915.6</v>
      </c>
      <c r="L681" s="40">
        <f>SUBTOTAL(9,L645:L680)</f>
        <v>36</v>
      </c>
      <c r="M681" s="304">
        <f>+I681/L681</f>
        <v>-137.79583333333332</v>
      </c>
    </row>
    <row r="682" spans="1:13" ht="12.95" hidden="1" customHeight="1" outlineLevel="2" x14ac:dyDescent="0.25">
      <c r="B682" s="8">
        <v>1317865</v>
      </c>
      <c r="C682" t="s">
        <v>1405</v>
      </c>
      <c r="D682" s="281">
        <v>42187</v>
      </c>
      <c r="E682" s="8">
        <v>967828</v>
      </c>
      <c r="F682" s="8" t="s">
        <v>133</v>
      </c>
      <c r="G682" s="284" t="s">
        <v>276</v>
      </c>
      <c r="H682" s="40">
        <v>131.21</v>
      </c>
      <c r="I682" s="40">
        <v>0</v>
      </c>
      <c r="J682" s="40">
        <v>-131.21</v>
      </c>
      <c r="K682" s="40">
        <v>0</v>
      </c>
      <c r="L682" s="40">
        <v>1</v>
      </c>
    </row>
    <row r="683" spans="1:13" ht="12.95" customHeight="1" outlineLevel="1" collapsed="1" x14ac:dyDescent="0.25">
      <c r="A683">
        <v>1</v>
      </c>
      <c r="C683" s="279" t="s">
        <v>1549</v>
      </c>
      <c r="D683" s="281"/>
      <c r="H683" s="40">
        <f>SUBTOTAL(9,H682:H682)</f>
        <v>131.21</v>
      </c>
      <c r="I683" s="40">
        <f>SUBTOTAL(9,I682:I682)</f>
        <v>0</v>
      </c>
      <c r="J683" s="40">
        <f>SUBTOTAL(9,J682:J682)</f>
        <v>-131.21</v>
      </c>
      <c r="K683" s="40">
        <f>SUBTOTAL(9,K682:K682)</f>
        <v>0</v>
      </c>
      <c r="L683" s="40">
        <f>SUBTOTAL(9,L682:L682)</f>
        <v>1</v>
      </c>
      <c r="M683" s="304">
        <f>+I683/L683</f>
        <v>0</v>
      </c>
    </row>
    <row r="684" spans="1:13" ht="12.95" hidden="1" customHeight="1" outlineLevel="2" x14ac:dyDescent="0.25">
      <c r="B684" s="8">
        <v>1109235</v>
      </c>
      <c r="C684" t="s">
        <v>1388</v>
      </c>
      <c r="D684" s="281">
        <v>42009</v>
      </c>
      <c r="E684" s="8">
        <v>843406</v>
      </c>
      <c r="F684" s="8" t="s">
        <v>49</v>
      </c>
      <c r="G684" s="284" t="s">
        <v>272</v>
      </c>
      <c r="H684" s="40">
        <v>2723.23</v>
      </c>
      <c r="I684" s="40">
        <v>-1256.8399999999999</v>
      </c>
      <c r="J684" s="40">
        <v>-1466.39</v>
      </c>
      <c r="K684" s="40">
        <v>0</v>
      </c>
      <c r="L684" s="40">
        <v>1</v>
      </c>
    </row>
    <row r="685" spans="1:13" ht="12.95" hidden="1" customHeight="1" outlineLevel="2" x14ac:dyDescent="0.25">
      <c r="B685" s="8">
        <v>1109235</v>
      </c>
      <c r="C685" t="s">
        <v>1388</v>
      </c>
      <c r="D685" s="281">
        <v>42013</v>
      </c>
      <c r="E685" s="8">
        <v>843406</v>
      </c>
      <c r="F685" s="8" t="s">
        <v>49</v>
      </c>
      <c r="G685" s="284" t="s">
        <v>272</v>
      </c>
      <c r="H685" s="40">
        <v>1536.43</v>
      </c>
      <c r="I685" s="40">
        <v>-933.81</v>
      </c>
      <c r="J685" s="40">
        <v>-602.62</v>
      </c>
      <c r="K685" s="40">
        <v>0</v>
      </c>
      <c r="L685" s="40">
        <v>1</v>
      </c>
    </row>
    <row r="686" spans="1:13" ht="12.95" hidden="1" customHeight="1" outlineLevel="2" x14ac:dyDescent="0.25">
      <c r="B686" s="8">
        <v>1109235</v>
      </c>
      <c r="C686" t="s">
        <v>1388</v>
      </c>
      <c r="D686" s="281">
        <v>42016</v>
      </c>
      <c r="E686" s="8">
        <v>843406</v>
      </c>
      <c r="F686" s="8" t="s">
        <v>49</v>
      </c>
      <c r="G686" s="284" t="s">
        <v>272</v>
      </c>
      <c r="H686" s="40">
        <v>534.6</v>
      </c>
      <c r="I686" s="40">
        <v>-219.05</v>
      </c>
      <c r="J686" s="40">
        <v>-315.55</v>
      </c>
      <c r="K686" s="40">
        <v>0</v>
      </c>
      <c r="L686" s="40">
        <v>1</v>
      </c>
    </row>
    <row r="687" spans="1:13" ht="12.95" hidden="1" customHeight="1" outlineLevel="2" x14ac:dyDescent="0.25">
      <c r="B687" s="8">
        <v>1109235</v>
      </c>
      <c r="C687" t="s">
        <v>1388</v>
      </c>
      <c r="D687" s="281">
        <v>42017</v>
      </c>
      <c r="E687" s="8">
        <v>843406</v>
      </c>
      <c r="F687" s="8" t="s">
        <v>49</v>
      </c>
      <c r="G687" s="284" t="s">
        <v>272</v>
      </c>
      <c r="H687" s="40">
        <v>792.4</v>
      </c>
      <c r="I687" s="40">
        <v>-189.06</v>
      </c>
      <c r="J687" s="40">
        <v>-603.34</v>
      </c>
      <c r="K687" s="40">
        <v>0</v>
      </c>
      <c r="L687" s="40">
        <v>1</v>
      </c>
    </row>
    <row r="688" spans="1:13" ht="12.95" hidden="1" customHeight="1" outlineLevel="2" x14ac:dyDescent="0.25">
      <c r="B688" s="8">
        <v>1109235</v>
      </c>
      <c r="C688" t="s">
        <v>1388</v>
      </c>
      <c r="D688" s="281">
        <v>42018</v>
      </c>
      <c r="E688" s="8">
        <v>843406</v>
      </c>
      <c r="F688" s="8" t="s">
        <v>49</v>
      </c>
      <c r="G688" s="284" t="s">
        <v>272</v>
      </c>
      <c r="H688" s="40">
        <v>349.4</v>
      </c>
      <c r="I688" s="40">
        <v>-159.06</v>
      </c>
      <c r="J688" s="40">
        <v>-190.34</v>
      </c>
      <c r="K688" s="40">
        <v>0</v>
      </c>
      <c r="L688" s="40">
        <v>1</v>
      </c>
    </row>
    <row r="689" spans="1:13" ht="12.95" hidden="1" customHeight="1" outlineLevel="2" x14ac:dyDescent="0.25">
      <c r="B689" s="8">
        <v>1109235</v>
      </c>
      <c r="C689" t="s">
        <v>1388</v>
      </c>
      <c r="D689" s="281">
        <v>42019</v>
      </c>
      <c r="E689" s="8">
        <v>843406</v>
      </c>
      <c r="F689" s="8" t="s">
        <v>49</v>
      </c>
      <c r="G689" s="284" t="s">
        <v>272</v>
      </c>
      <c r="H689" s="40">
        <v>349.4</v>
      </c>
      <c r="I689" s="40">
        <v>-159.06</v>
      </c>
      <c r="J689" s="40">
        <v>-190.34</v>
      </c>
      <c r="K689" s="40">
        <v>0</v>
      </c>
      <c r="L689" s="40">
        <v>1</v>
      </c>
    </row>
    <row r="690" spans="1:13" ht="12.95" hidden="1" customHeight="1" outlineLevel="2" x14ac:dyDescent="0.25">
      <c r="B690" s="8">
        <v>1109235</v>
      </c>
      <c r="C690" t="s">
        <v>1388</v>
      </c>
      <c r="D690" s="281">
        <v>42020</v>
      </c>
      <c r="E690" s="8">
        <v>843406</v>
      </c>
      <c r="F690" s="8" t="s">
        <v>49</v>
      </c>
      <c r="G690" s="284" t="s">
        <v>272</v>
      </c>
      <c r="H690" s="40">
        <v>349.4</v>
      </c>
      <c r="I690" s="40">
        <v>0</v>
      </c>
      <c r="J690" s="40">
        <v>-62.11</v>
      </c>
      <c r="K690" s="40">
        <v>287.29000000000002</v>
      </c>
      <c r="L690" s="40">
        <v>1</v>
      </c>
    </row>
    <row r="691" spans="1:13" ht="12.95" hidden="1" customHeight="1" outlineLevel="2" x14ac:dyDescent="0.25">
      <c r="B691" s="8">
        <v>1109235</v>
      </c>
      <c r="C691" t="s">
        <v>1388</v>
      </c>
      <c r="D691" s="281">
        <v>42024</v>
      </c>
      <c r="E691" s="8">
        <v>843406</v>
      </c>
      <c r="F691" s="8" t="s">
        <v>49</v>
      </c>
      <c r="G691" s="284" t="s">
        <v>272</v>
      </c>
      <c r="H691" s="40">
        <v>442</v>
      </c>
      <c r="I691" s="40">
        <v>-189.06</v>
      </c>
      <c r="J691" s="40">
        <v>-252.94</v>
      </c>
      <c r="K691" s="40">
        <v>0</v>
      </c>
      <c r="L691" s="40">
        <v>1</v>
      </c>
    </row>
    <row r="692" spans="1:13" ht="12.95" hidden="1" customHeight="1" outlineLevel="2" x14ac:dyDescent="0.25">
      <c r="B692" s="8">
        <v>1109235</v>
      </c>
      <c r="C692" t="s">
        <v>1388</v>
      </c>
      <c r="D692" s="281">
        <v>42025</v>
      </c>
      <c r="E692" s="8">
        <v>843406</v>
      </c>
      <c r="F692" s="8" t="s">
        <v>49</v>
      </c>
      <c r="G692" s="284" t="s">
        <v>272</v>
      </c>
      <c r="H692" s="40">
        <v>792.4</v>
      </c>
      <c r="I692" s="40">
        <v>-189.06</v>
      </c>
      <c r="J692" s="40">
        <v>-603.34</v>
      </c>
      <c r="K692" s="40">
        <v>0</v>
      </c>
      <c r="L692" s="40">
        <v>1</v>
      </c>
    </row>
    <row r="693" spans="1:13" ht="12.95" hidden="1" customHeight="1" outlineLevel="2" x14ac:dyDescent="0.25">
      <c r="B693" s="8">
        <v>1109235</v>
      </c>
      <c r="C693" t="s">
        <v>1388</v>
      </c>
      <c r="D693" s="281">
        <v>42027</v>
      </c>
      <c r="E693" s="8">
        <v>843406</v>
      </c>
      <c r="F693" s="8" t="s">
        <v>49</v>
      </c>
      <c r="G693" s="284" t="s">
        <v>272</v>
      </c>
      <c r="H693" s="40">
        <v>349.4</v>
      </c>
      <c r="I693" s="40">
        <v>-159.06</v>
      </c>
      <c r="J693" s="40">
        <v>-190.34</v>
      </c>
      <c r="K693" s="40">
        <v>0</v>
      </c>
      <c r="L693" s="40">
        <v>1</v>
      </c>
    </row>
    <row r="694" spans="1:13" ht="12.95" hidden="1" customHeight="1" outlineLevel="2" x14ac:dyDescent="0.25">
      <c r="B694" s="8">
        <v>1109235</v>
      </c>
      <c r="C694" t="s">
        <v>1388</v>
      </c>
      <c r="D694" s="281">
        <v>42030</v>
      </c>
      <c r="E694" s="8">
        <v>843406</v>
      </c>
      <c r="F694" s="8" t="s">
        <v>49</v>
      </c>
      <c r="G694" s="284" t="s">
        <v>272</v>
      </c>
      <c r="H694" s="40">
        <v>442</v>
      </c>
      <c r="I694" s="40">
        <v>-189.06</v>
      </c>
      <c r="J694" s="40">
        <v>-252.94</v>
      </c>
      <c r="K694" s="40">
        <v>0</v>
      </c>
      <c r="L694" s="40">
        <v>1</v>
      </c>
    </row>
    <row r="695" spans="1:13" ht="12.95" hidden="1" customHeight="1" outlineLevel="2" x14ac:dyDescent="0.25">
      <c r="B695" s="8">
        <v>1109235</v>
      </c>
      <c r="C695" t="s">
        <v>1388</v>
      </c>
      <c r="D695" s="281">
        <v>42033</v>
      </c>
      <c r="E695" s="8">
        <v>843406</v>
      </c>
      <c r="F695" s="8" t="s">
        <v>49</v>
      </c>
      <c r="G695" s="284" t="s">
        <v>272</v>
      </c>
      <c r="H695" s="40">
        <v>349.4</v>
      </c>
      <c r="I695" s="40">
        <v>-30</v>
      </c>
      <c r="J695" s="40">
        <v>-319.39999999999998</v>
      </c>
      <c r="K695" s="40">
        <v>0</v>
      </c>
      <c r="L695" s="40">
        <v>1</v>
      </c>
    </row>
    <row r="696" spans="1:13" ht="12.95" customHeight="1" outlineLevel="1" collapsed="1" x14ac:dyDescent="0.25">
      <c r="A696">
        <v>1</v>
      </c>
      <c r="C696" s="279" t="s">
        <v>1550</v>
      </c>
      <c r="D696" s="281"/>
      <c r="H696" s="40">
        <f>SUBTOTAL(9,H684:H695)</f>
        <v>9010.0599999999977</v>
      </c>
      <c r="I696" s="40">
        <f>SUBTOTAL(9,I684:I695)</f>
        <v>-3673.1199999999994</v>
      </c>
      <c r="J696" s="40">
        <f>SUBTOTAL(9,J684:J695)</f>
        <v>-5049.6500000000005</v>
      </c>
      <c r="K696" s="40">
        <f>SUBTOTAL(9,K684:K695)</f>
        <v>287.29000000000002</v>
      </c>
      <c r="L696" s="40">
        <f>SUBTOTAL(9,L684:L695)</f>
        <v>12</v>
      </c>
      <c r="M696" s="304">
        <f>+I696/L696</f>
        <v>-306.09333333333331</v>
      </c>
    </row>
    <row r="697" spans="1:13" ht="12.95" hidden="1" customHeight="1" outlineLevel="2" x14ac:dyDescent="0.25">
      <c r="B697" s="8">
        <v>1658334</v>
      </c>
      <c r="C697" t="s">
        <v>1437</v>
      </c>
      <c r="D697" s="281">
        <v>42125</v>
      </c>
      <c r="E697" s="8">
        <v>522588</v>
      </c>
      <c r="F697" s="8" t="s">
        <v>199</v>
      </c>
      <c r="G697" s="284" t="s">
        <v>274</v>
      </c>
      <c r="H697" s="40">
        <v>574.4</v>
      </c>
      <c r="I697" s="40">
        <v>0</v>
      </c>
      <c r="J697" s="40">
        <v>-574.4</v>
      </c>
      <c r="K697" s="40">
        <v>0</v>
      </c>
      <c r="L697" s="40">
        <v>1</v>
      </c>
    </row>
    <row r="698" spans="1:13" ht="12.95" customHeight="1" outlineLevel="1" collapsed="1" x14ac:dyDescent="0.25">
      <c r="A698">
        <v>1</v>
      </c>
      <c r="C698" s="279" t="s">
        <v>1551</v>
      </c>
      <c r="D698" s="281"/>
      <c r="H698" s="40">
        <f>SUBTOTAL(9,H697:H697)</f>
        <v>574.4</v>
      </c>
      <c r="I698" s="40">
        <f>SUBTOTAL(9,I697:I697)</f>
        <v>0</v>
      </c>
      <c r="J698" s="40">
        <f>SUBTOTAL(9,J697:J697)</f>
        <v>-574.4</v>
      </c>
      <c r="K698" s="40">
        <f>SUBTOTAL(9,K697:K697)</f>
        <v>0</v>
      </c>
      <c r="L698" s="40">
        <f>SUBTOTAL(9,L697:L697)</f>
        <v>1</v>
      </c>
      <c r="M698" s="304">
        <f>+I698/L698</f>
        <v>0</v>
      </c>
    </row>
    <row r="699" spans="1:13" ht="12.95" hidden="1" customHeight="1" outlineLevel="2" x14ac:dyDescent="0.25">
      <c r="B699" s="8">
        <v>1232942</v>
      </c>
      <c r="C699" t="s">
        <v>1397</v>
      </c>
      <c r="D699" s="281">
        <v>42039</v>
      </c>
      <c r="E699" s="8">
        <v>809359</v>
      </c>
      <c r="F699" s="8" t="s">
        <v>38</v>
      </c>
      <c r="G699" s="284" t="s">
        <v>260</v>
      </c>
      <c r="H699" s="40">
        <v>11647.03</v>
      </c>
      <c r="I699" s="40">
        <v>-3428.08</v>
      </c>
      <c r="J699" s="40">
        <v>-8218.9500000000007</v>
      </c>
      <c r="K699" s="40">
        <v>0</v>
      </c>
      <c r="L699" s="40">
        <v>1</v>
      </c>
    </row>
    <row r="700" spans="1:13" ht="12.95" hidden="1" customHeight="1" outlineLevel="2" x14ac:dyDescent="0.25">
      <c r="B700" s="8">
        <v>1232942</v>
      </c>
      <c r="C700" t="s">
        <v>1397</v>
      </c>
      <c r="D700" s="281">
        <v>42046</v>
      </c>
      <c r="E700" s="8">
        <v>809359</v>
      </c>
      <c r="F700" s="8" t="s">
        <v>38</v>
      </c>
      <c r="G700" s="284" t="s">
        <v>260</v>
      </c>
      <c r="H700" s="40">
        <v>1999.43</v>
      </c>
      <c r="I700" s="40">
        <v>0</v>
      </c>
      <c r="J700" s="40">
        <v>-1635.49</v>
      </c>
      <c r="K700" s="40">
        <v>363.94</v>
      </c>
      <c r="L700" s="40">
        <v>1</v>
      </c>
    </row>
    <row r="701" spans="1:13" ht="12.95" hidden="1" customHeight="1" outlineLevel="2" x14ac:dyDescent="0.25">
      <c r="B701" s="8">
        <v>1232942</v>
      </c>
      <c r="C701" t="s">
        <v>1397</v>
      </c>
      <c r="D701" s="281">
        <v>42047</v>
      </c>
      <c r="E701" s="8">
        <v>809359</v>
      </c>
      <c r="F701" s="8" t="s">
        <v>38</v>
      </c>
      <c r="G701" s="284" t="s">
        <v>260</v>
      </c>
      <c r="H701" s="40">
        <v>792.4</v>
      </c>
      <c r="I701" s="40">
        <v>0</v>
      </c>
      <c r="J701" s="40">
        <v>-433.65</v>
      </c>
      <c r="K701" s="40">
        <v>358.75</v>
      </c>
      <c r="L701" s="40">
        <v>1</v>
      </c>
    </row>
    <row r="702" spans="1:13" ht="12.95" hidden="1" customHeight="1" outlineLevel="2" x14ac:dyDescent="0.25">
      <c r="B702" s="8">
        <v>1232942</v>
      </c>
      <c r="C702" t="s">
        <v>1397</v>
      </c>
      <c r="D702" s="281">
        <v>42048</v>
      </c>
      <c r="E702" s="8">
        <v>809359</v>
      </c>
      <c r="F702" s="8" t="s">
        <v>38</v>
      </c>
      <c r="G702" s="284" t="s">
        <v>260</v>
      </c>
      <c r="H702" s="40">
        <v>349.4</v>
      </c>
      <c r="I702" s="40">
        <v>0</v>
      </c>
      <c r="J702" s="40">
        <v>-124.66</v>
      </c>
      <c r="K702" s="40">
        <v>224.74</v>
      </c>
      <c r="L702" s="40">
        <v>1</v>
      </c>
    </row>
    <row r="703" spans="1:13" ht="12.95" hidden="1" customHeight="1" outlineLevel="2" x14ac:dyDescent="0.25">
      <c r="B703" s="8">
        <v>1232942</v>
      </c>
      <c r="C703" t="s">
        <v>1397</v>
      </c>
      <c r="D703" s="281">
        <v>42052</v>
      </c>
      <c r="E703" s="8">
        <v>809359</v>
      </c>
      <c r="F703" s="8" t="s">
        <v>38</v>
      </c>
      <c r="G703" s="284" t="s">
        <v>260</v>
      </c>
      <c r="H703" s="40">
        <v>349.4</v>
      </c>
      <c r="I703" s="40">
        <v>-225</v>
      </c>
      <c r="J703" s="40">
        <v>-121.4</v>
      </c>
      <c r="K703" s="40">
        <v>3</v>
      </c>
      <c r="L703" s="40">
        <v>1</v>
      </c>
    </row>
    <row r="704" spans="1:13" ht="12.95" hidden="1" customHeight="1" outlineLevel="2" x14ac:dyDescent="0.25">
      <c r="B704" s="8">
        <v>1232942</v>
      </c>
      <c r="C704" t="s">
        <v>1397</v>
      </c>
      <c r="D704" s="281">
        <v>42053</v>
      </c>
      <c r="E704" s="8">
        <v>809359</v>
      </c>
      <c r="F704" s="8" t="s">
        <v>38</v>
      </c>
      <c r="G704" s="284" t="s">
        <v>260</v>
      </c>
      <c r="H704" s="40">
        <v>349.4</v>
      </c>
      <c r="I704" s="40">
        <v>-225</v>
      </c>
      <c r="J704" s="40">
        <v>-121.4</v>
      </c>
      <c r="K704" s="40">
        <v>3</v>
      </c>
      <c r="L704" s="40">
        <v>1</v>
      </c>
    </row>
    <row r="705" spans="2:12" ht="12.95" hidden="1" customHeight="1" outlineLevel="2" x14ac:dyDescent="0.25">
      <c r="B705" s="8">
        <v>1232942</v>
      </c>
      <c r="C705" t="s">
        <v>1397</v>
      </c>
      <c r="D705" s="281">
        <v>42054</v>
      </c>
      <c r="E705" s="8">
        <v>809359</v>
      </c>
      <c r="F705" s="8" t="s">
        <v>38</v>
      </c>
      <c r="G705" s="284" t="s">
        <v>260</v>
      </c>
      <c r="H705" s="40">
        <v>534.6</v>
      </c>
      <c r="I705" s="40">
        <v>-181.66</v>
      </c>
      <c r="J705" s="40">
        <v>-352.94</v>
      </c>
      <c r="K705" s="40">
        <v>0</v>
      </c>
      <c r="L705" s="40">
        <v>1</v>
      </c>
    </row>
    <row r="706" spans="2:12" ht="12.95" hidden="1" customHeight="1" outlineLevel="2" x14ac:dyDescent="0.25">
      <c r="B706" s="8">
        <v>1232942</v>
      </c>
      <c r="C706" t="s">
        <v>1397</v>
      </c>
      <c r="D706" s="281">
        <v>42055</v>
      </c>
      <c r="E706" s="8">
        <v>809359</v>
      </c>
      <c r="F706" s="8" t="s">
        <v>38</v>
      </c>
      <c r="G706" s="284" t="s">
        <v>260</v>
      </c>
      <c r="H706" s="40">
        <v>349.4</v>
      </c>
      <c r="I706" s="40">
        <v>-225</v>
      </c>
      <c r="J706" s="40">
        <v>-121.4</v>
      </c>
      <c r="K706" s="40">
        <v>3</v>
      </c>
      <c r="L706" s="40">
        <v>1</v>
      </c>
    </row>
    <row r="707" spans="2:12" ht="12.95" hidden="1" customHeight="1" outlineLevel="2" x14ac:dyDescent="0.25">
      <c r="B707" s="8">
        <v>1232942</v>
      </c>
      <c r="C707" t="s">
        <v>1397</v>
      </c>
      <c r="D707" s="281">
        <v>42058</v>
      </c>
      <c r="E707" s="8">
        <v>809359</v>
      </c>
      <c r="F707" s="8" t="s">
        <v>38</v>
      </c>
      <c r="G707" s="284" t="s">
        <v>260</v>
      </c>
      <c r="H707" s="40">
        <v>792.4</v>
      </c>
      <c r="I707" s="40">
        <v>-358.81</v>
      </c>
      <c r="J707" s="40">
        <v>-430.59</v>
      </c>
      <c r="K707" s="40">
        <v>3</v>
      </c>
      <c r="L707" s="40">
        <v>1</v>
      </c>
    </row>
    <row r="708" spans="2:12" ht="12.95" hidden="1" customHeight="1" outlineLevel="2" x14ac:dyDescent="0.25">
      <c r="B708" s="8">
        <v>1232942</v>
      </c>
      <c r="C708" t="s">
        <v>1397</v>
      </c>
      <c r="D708" s="281">
        <v>42059</v>
      </c>
      <c r="E708" s="8">
        <v>809359</v>
      </c>
      <c r="F708" s="8" t="s">
        <v>38</v>
      </c>
      <c r="G708" s="284" t="s">
        <v>260</v>
      </c>
      <c r="H708" s="40">
        <v>349.4</v>
      </c>
      <c r="I708" s="40">
        <v>-225</v>
      </c>
      <c r="J708" s="40">
        <v>-121.4</v>
      </c>
      <c r="K708" s="40">
        <v>3</v>
      </c>
      <c r="L708" s="40">
        <v>1</v>
      </c>
    </row>
    <row r="709" spans="2:12" ht="12.95" hidden="1" customHeight="1" outlineLevel="2" x14ac:dyDescent="0.25">
      <c r="B709" s="8">
        <v>1232942</v>
      </c>
      <c r="C709" t="s">
        <v>1397</v>
      </c>
      <c r="D709" s="281">
        <v>42060</v>
      </c>
      <c r="E709" s="8">
        <v>809359</v>
      </c>
      <c r="F709" s="8" t="s">
        <v>38</v>
      </c>
      <c r="G709" s="284" t="s">
        <v>260</v>
      </c>
      <c r="H709" s="40">
        <v>349.4</v>
      </c>
      <c r="I709" s="40">
        <v>-225</v>
      </c>
      <c r="J709" s="40">
        <v>-121.4</v>
      </c>
      <c r="K709" s="40">
        <v>3</v>
      </c>
      <c r="L709" s="40">
        <v>1</v>
      </c>
    </row>
    <row r="710" spans="2:12" ht="12.95" hidden="1" customHeight="1" outlineLevel="2" x14ac:dyDescent="0.25">
      <c r="B710" s="8">
        <v>1232942</v>
      </c>
      <c r="C710" t="s">
        <v>1397</v>
      </c>
      <c r="D710" s="281">
        <v>42061</v>
      </c>
      <c r="E710" s="8">
        <v>809359</v>
      </c>
      <c r="F710" s="8" t="s">
        <v>38</v>
      </c>
      <c r="G710" s="284" t="s">
        <v>260</v>
      </c>
      <c r="H710" s="40">
        <v>534.6</v>
      </c>
      <c r="I710" s="40">
        <v>-225</v>
      </c>
      <c r="J710" s="40">
        <v>-306.60000000000002</v>
      </c>
      <c r="K710" s="40">
        <v>3</v>
      </c>
      <c r="L710" s="40">
        <v>1</v>
      </c>
    </row>
    <row r="711" spans="2:12" ht="12.95" hidden="1" customHeight="1" outlineLevel="2" x14ac:dyDescent="0.25">
      <c r="B711" s="8">
        <v>1232942</v>
      </c>
      <c r="C711" t="s">
        <v>1397</v>
      </c>
      <c r="D711" s="281">
        <v>42062</v>
      </c>
      <c r="E711" s="8">
        <v>809359</v>
      </c>
      <c r="F711" s="8" t="s">
        <v>38</v>
      </c>
      <c r="G711" s="284" t="s">
        <v>260</v>
      </c>
      <c r="H711" s="40">
        <v>349.4</v>
      </c>
      <c r="I711" s="40">
        <v>-225</v>
      </c>
      <c r="J711" s="40">
        <v>-121.4</v>
      </c>
      <c r="K711" s="40">
        <v>3</v>
      </c>
      <c r="L711" s="40">
        <v>1</v>
      </c>
    </row>
    <row r="712" spans="2:12" ht="12.95" hidden="1" customHeight="1" outlineLevel="2" x14ac:dyDescent="0.25">
      <c r="B712" s="8">
        <v>1232942</v>
      </c>
      <c r="C712" t="s">
        <v>1397</v>
      </c>
      <c r="D712" s="281">
        <v>42065</v>
      </c>
      <c r="E712" s="8">
        <v>809359</v>
      </c>
      <c r="F712" s="8" t="s">
        <v>38</v>
      </c>
      <c r="G712" s="284" t="s">
        <v>260</v>
      </c>
      <c r="H712" s="40">
        <v>349.4</v>
      </c>
      <c r="I712" s="40">
        <v>-181.66</v>
      </c>
      <c r="J712" s="40">
        <v>-121.4</v>
      </c>
      <c r="K712" s="40">
        <v>46.34</v>
      </c>
      <c r="L712" s="40">
        <v>1</v>
      </c>
    </row>
    <row r="713" spans="2:12" ht="12.95" hidden="1" customHeight="1" outlineLevel="2" x14ac:dyDescent="0.25">
      <c r="B713" s="8">
        <v>1232942</v>
      </c>
      <c r="C713" t="s">
        <v>1397</v>
      </c>
      <c r="D713" s="281">
        <v>42066</v>
      </c>
      <c r="E713" s="8">
        <v>809359</v>
      </c>
      <c r="F713" s="8" t="s">
        <v>38</v>
      </c>
      <c r="G713" s="284" t="s">
        <v>260</v>
      </c>
      <c r="H713" s="40">
        <v>792.4</v>
      </c>
      <c r="I713" s="40">
        <v>-92.83</v>
      </c>
      <c r="J713" s="40">
        <v>-658.59</v>
      </c>
      <c r="K713" s="40">
        <v>40.98</v>
      </c>
      <c r="L713" s="40">
        <v>1</v>
      </c>
    </row>
    <row r="714" spans="2:12" ht="12.95" hidden="1" customHeight="1" outlineLevel="2" x14ac:dyDescent="0.25">
      <c r="B714" s="8">
        <v>1232942</v>
      </c>
      <c r="C714" t="s">
        <v>1397</v>
      </c>
      <c r="D714" s="281">
        <v>42067</v>
      </c>
      <c r="E714" s="8">
        <v>809359</v>
      </c>
      <c r="F714" s="8" t="s">
        <v>38</v>
      </c>
      <c r="G714" s="284" t="s">
        <v>260</v>
      </c>
      <c r="H714" s="40">
        <v>349.4</v>
      </c>
      <c r="I714" s="40">
        <v>-181.66</v>
      </c>
      <c r="J714" s="40">
        <v>-121.4</v>
      </c>
      <c r="K714" s="40">
        <v>46.34</v>
      </c>
      <c r="L714" s="40">
        <v>1</v>
      </c>
    </row>
    <row r="715" spans="2:12" ht="12.95" hidden="1" customHeight="1" outlineLevel="2" x14ac:dyDescent="0.25">
      <c r="B715" s="8">
        <v>1232942</v>
      </c>
      <c r="C715" t="s">
        <v>1397</v>
      </c>
      <c r="D715" s="281">
        <v>42069</v>
      </c>
      <c r="E715" s="8">
        <v>809359</v>
      </c>
      <c r="F715" s="8" t="s">
        <v>38</v>
      </c>
      <c r="G715" s="284" t="s">
        <v>260</v>
      </c>
      <c r="H715" s="40">
        <v>349.4</v>
      </c>
      <c r="I715" s="40">
        <v>-181.66</v>
      </c>
      <c r="J715" s="40">
        <v>-121.4</v>
      </c>
      <c r="K715" s="40">
        <v>46.34</v>
      </c>
      <c r="L715" s="40">
        <v>1</v>
      </c>
    </row>
    <row r="716" spans="2:12" ht="12.95" hidden="1" customHeight="1" outlineLevel="2" x14ac:dyDescent="0.25">
      <c r="B716" s="8">
        <v>1232942</v>
      </c>
      <c r="C716" t="s">
        <v>1397</v>
      </c>
      <c r="D716" s="281">
        <v>42072</v>
      </c>
      <c r="E716" s="8">
        <v>809359</v>
      </c>
      <c r="F716" s="8" t="s">
        <v>38</v>
      </c>
      <c r="G716" s="284" t="s">
        <v>260</v>
      </c>
      <c r="H716" s="40">
        <v>534.6</v>
      </c>
      <c r="I716" s="40">
        <v>-181.66</v>
      </c>
      <c r="J716" s="40">
        <v>-306.60000000000002</v>
      </c>
      <c r="K716" s="40">
        <v>46.34</v>
      </c>
      <c r="L716" s="40">
        <v>1</v>
      </c>
    </row>
    <row r="717" spans="2:12" ht="12.95" hidden="1" customHeight="1" outlineLevel="2" x14ac:dyDescent="0.25">
      <c r="B717" s="8">
        <v>1232942</v>
      </c>
      <c r="C717" t="s">
        <v>1397</v>
      </c>
      <c r="D717" s="281">
        <v>42073</v>
      </c>
      <c r="E717" s="8">
        <v>809359</v>
      </c>
      <c r="F717" s="8" t="s">
        <v>38</v>
      </c>
      <c r="G717" s="284" t="s">
        <v>260</v>
      </c>
      <c r="H717" s="40">
        <v>349.4</v>
      </c>
      <c r="I717" s="40">
        <v>-181.66</v>
      </c>
      <c r="J717" s="40">
        <v>-121.4</v>
      </c>
      <c r="K717" s="40">
        <v>46.34</v>
      </c>
      <c r="L717" s="40">
        <v>1</v>
      </c>
    </row>
    <row r="718" spans="2:12" ht="12.95" hidden="1" customHeight="1" outlineLevel="2" x14ac:dyDescent="0.25">
      <c r="B718" s="8">
        <v>1232942</v>
      </c>
      <c r="C718" t="s">
        <v>1397</v>
      </c>
      <c r="D718" s="281">
        <v>42074</v>
      </c>
      <c r="E718" s="8">
        <v>809359</v>
      </c>
      <c r="F718" s="8" t="s">
        <v>38</v>
      </c>
      <c r="G718" s="284" t="s">
        <v>260</v>
      </c>
      <c r="H718" s="40">
        <v>349.4</v>
      </c>
      <c r="I718" s="40">
        <v>-181.66</v>
      </c>
      <c r="J718" s="40">
        <v>-121.4</v>
      </c>
      <c r="K718" s="40">
        <v>46.34</v>
      </c>
      <c r="L718" s="40">
        <v>1</v>
      </c>
    </row>
    <row r="719" spans="2:12" ht="12.95" hidden="1" customHeight="1" outlineLevel="2" x14ac:dyDescent="0.25">
      <c r="B719" s="8">
        <v>1232942</v>
      </c>
      <c r="C719" t="s">
        <v>1397</v>
      </c>
      <c r="D719" s="281">
        <v>42075</v>
      </c>
      <c r="E719" s="8">
        <v>809359</v>
      </c>
      <c r="F719" s="8" t="s">
        <v>38</v>
      </c>
      <c r="G719" s="284" t="s">
        <v>260</v>
      </c>
      <c r="H719" s="40">
        <v>349.4</v>
      </c>
      <c r="I719" s="40">
        <v>-181.66</v>
      </c>
      <c r="J719" s="40">
        <v>-121.4</v>
      </c>
      <c r="K719" s="40">
        <v>46.34</v>
      </c>
      <c r="L719" s="40">
        <v>1</v>
      </c>
    </row>
    <row r="720" spans="2:12" ht="12.95" hidden="1" customHeight="1" outlineLevel="2" x14ac:dyDescent="0.25">
      <c r="B720" s="8">
        <v>1232942</v>
      </c>
      <c r="C720" t="s">
        <v>1397</v>
      </c>
      <c r="D720" s="281">
        <v>42076</v>
      </c>
      <c r="E720" s="8">
        <v>809359</v>
      </c>
      <c r="F720" s="8" t="s">
        <v>38</v>
      </c>
      <c r="G720" s="284" t="s">
        <v>260</v>
      </c>
      <c r="H720" s="40">
        <v>792.4</v>
      </c>
      <c r="I720" s="40">
        <v>-315.47000000000003</v>
      </c>
      <c r="J720" s="40">
        <v>-476.93</v>
      </c>
      <c r="K720" s="40">
        <v>0</v>
      </c>
      <c r="L720" s="40">
        <v>1</v>
      </c>
    </row>
    <row r="721" spans="1:13" ht="12.95" hidden="1" customHeight="1" outlineLevel="2" x14ac:dyDescent="0.25">
      <c r="B721" s="8">
        <v>1232942</v>
      </c>
      <c r="C721" t="s">
        <v>1397</v>
      </c>
      <c r="D721" s="281">
        <v>42079</v>
      </c>
      <c r="E721" s="8">
        <v>809359</v>
      </c>
      <c r="F721" s="8" t="s">
        <v>38</v>
      </c>
      <c r="G721" s="284" t="s">
        <v>260</v>
      </c>
      <c r="H721" s="40">
        <v>349.4</v>
      </c>
      <c r="I721" s="40">
        <v>-181.66</v>
      </c>
      <c r="J721" s="40">
        <v>-121.4</v>
      </c>
      <c r="K721" s="40">
        <v>46.34</v>
      </c>
      <c r="L721" s="40">
        <v>1</v>
      </c>
    </row>
    <row r="722" spans="1:13" ht="12.95" hidden="1" customHeight="1" outlineLevel="2" x14ac:dyDescent="0.25">
      <c r="B722" s="8">
        <v>1232942</v>
      </c>
      <c r="C722" t="s">
        <v>1397</v>
      </c>
      <c r="D722" s="281">
        <v>42080</v>
      </c>
      <c r="E722" s="8">
        <v>809359</v>
      </c>
      <c r="F722" s="8" t="s">
        <v>38</v>
      </c>
      <c r="G722" s="284" t="s">
        <v>260</v>
      </c>
      <c r="H722" s="40">
        <v>442</v>
      </c>
      <c r="I722" s="40">
        <v>-181.66</v>
      </c>
      <c r="J722" s="40">
        <v>-260.33999999999997</v>
      </c>
      <c r="K722" s="40">
        <v>0</v>
      </c>
      <c r="L722" s="40">
        <v>1</v>
      </c>
    </row>
    <row r="723" spans="1:13" ht="12.95" hidden="1" customHeight="1" outlineLevel="2" x14ac:dyDescent="0.25">
      <c r="B723" s="8">
        <v>1232942</v>
      </c>
      <c r="C723" t="s">
        <v>1397</v>
      </c>
      <c r="D723" s="281">
        <v>42081</v>
      </c>
      <c r="E723" s="8">
        <v>809359</v>
      </c>
      <c r="F723" s="8" t="s">
        <v>38</v>
      </c>
      <c r="G723" s="284" t="s">
        <v>260</v>
      </c>
      <c r="H723" s="40">
        <v>349.4</v>
      </c>
      <c r="I723" s="40">
        <v>-181.66</v>
      </c>
      <c r="J723" s="40">
        <v>-121.4</v>
      </c>
      <c r="K723" s="40">
        <v>46.34</v>
      </c>
      <c r="L723" s="40">
        <v>1</v>
      </c>
    </row>
    <row r="724" spans="1:13" ht="12.95" hidden="1" customHeight="1" outlineLevel="2" x14ac:dyDescent="0.25">
      <c r="B724" s="8">
        <v>1232942</v>
      </c>
      <c r="C724" t="s">
        <v>1397</v>
      </c>
      <c r="D724" s="281">
        <v>42082</v>
      </c>
      <c r="E724" s="8">
        <v>809359</v>
      </c>
      <c r="F724" s="8" t="s">
        <v>38</v>
      </c>
      <c r="G724" s="284" t="s">
        <v>260</v>
      </c>
      <c r="H724" s="40">
        <v>349.4</v>
      </c>
      <c r="I724" s="40">
        <v>-181.66</v>
      </c>
      <c r="J724" s="40">
        <v>-121.4</v>
      </c>
      <c r="K724" s="40">
        <v>46.34</v>
      </c>
      <c r="L724" s="40">
        <v>1</v>
      </c>
    </row>
    <row r="725" spans="1:13" ht="12.95" hidden="1" customHeight="1" outlineLevel="2" x14ac:dyDescent="0.25">
      <c r="B725" s="8">
        <v>1232942</v>
      </c>
      <c r="C725" t="s">
        <v>1397</v>
      </c>
      <c r="D725" s="281">
        <v>42095</v>
      </c>
      <c r="E725" s="8">
        <v>809359</v>
      </c>
      <c r="F725" s="8" t="s">
        <v>38</v>
      </c>
      <c r="G725" s="284" t="s">
        <v>260</v>
      </c>
      <c r="H725" s="40">
        <v>392.6</v>
      </c>
      <c r="I725" s="40">
        <v>-228</v>
      </c>
      <c r="J725" s="40">
        <v>-164.6</v>
      </c>
      <c r="K725" s="40">
        <v>0</v>
      </c>
      <c r="L725" s="40">
        <v>1</v>
      </c>
    </row>
    <row r="726" spans="1:13" ht="12.95" hidden="1" customHeight="1" outlineLevel="2" x14ac:dyDescent="0.25">
      <c r="B726" s="8">
        <v>1232942</v>
      </c>
      <c r="C726" t="s">
        <v>1397</v>
      </c>
      <c r="D726" s="281">
        <v>42096</v>
      </c>
      <c r="E726" s="8">
        <v>809359</v>
      </c>
      <c r="F726" s="8" t="s">
        <v>38</v>
      </c>
      <c r="G726" s="284" t="s">
        <v>260</v>
      </c>
      <c r="H726" s="40">
        <v>300</v>
      </c>
      <c r="I726" s="40">
        <v>-228</v>
      </c>
      <c r="J726" s="40">
        <v>-72</v>
      </c>
      <c r="K726" s="40">
        <v>0</v>
      </c>
      <c r="L726" s="40">
        <v>1</v>
      </c>
    </row>
    <row r="727" spans="1:13" ht="12.95" hidden="1" customHeight="1" outlineLevel="2" x14ac:dyDescent="0.25">
      <c r="B727" s="8">
        <v>1232942</v>
      </c>
      <c r="C727" t="s">
        <v>1397</v>
      </c>
      <c r="D727" s="281">
        <v>42097</v>
      </c>
      <c r="E727" s="8">
        <v>809359</v>
      </c>
      <c r="F727" s="8" t="s">
        <v>38</v>
      </c>
      <c r="G727" s="284" t="s">
        <v>260</v>
      </c>
      <c r="H727" s="40">
        <v>300</v>
      </c>
      <c r="I727" s="40">
        <v>-228</v>
      </c>
      <c r="J727" s="40">
        <v>-72</v>
      </c>
      <c r="K727" s="40">
        <v>0</v>
      </c>
      <c r="L727" s="40">
        <v>1</v>
      </c>
    </row>
    <row r="728" spans="1:13" ht="12.95" hidden="1" customHeight="1" outlineLevel="2" x14ac:dyDescent="0.25">
      <c r="B728" s="8">
        <v>1232942</v>
      </c>
      <c r="C728" t="s">
        <v>1397</v>
      </c>
      <c r="D728" s="281">
        <v>42100</v>
      </c>
      <c r="E728" s="8">
        <v>809359</v>
      </c>
      <c r="F728" s="8" t="s">
        <v>38</v>
      </c>
      <c r="G728" s="284" t="s">
        <v>260</v>
      </c>
      <c r="H728" s="40">
        <v>300</v>
      </c>
      <c r="I728" s="40">
        <v>-228</v>
      </c>
      <c r="J728" s="40">
        <v>-72</v>
      </c>
      <c r="K728" s="40">
        <v>0</v>
      </c>
      <c r="L728" s="40">
        <v>1</v>
      </c>
    </row>
    <row r="729" spans="1:13" ht="12.95" hidden="1" customHeight="1" outlineLevel="2" x14ac:dyDescent="0.25">
      <c r="B729" s="8">
        <v>1232942</v>
      </c>
      <c r="C729" t="s">
        <v>1397</v>
      </c>
      <c r="D729" s="281">
        <v>42101</v>
      </c>
      <c r="E729" s="8">
        <v>809359</v>
      </c>
      <c r="F729" s="8" t="s">
        <v>38</v>
      </c>
      <c r="G729" s="284" t="s">
        <v>260</v>
      </c>
      <c r="H729" s="40">
        <v>1379.2</v>
      </c>
      <c r="I729" s="40">
        <v>-361.81</v>
      </c>
      <c r="J729" s="40">
        <v>-1017.39</v>
      </c>
      <c r="K729" s="40">
        <v>0</v>
      </c>
      <c r="L729" s="40">
        <v>1</v>
      </c>
    </row>
    <row r="730" spans="1:13" ht="12.95" hidden="1" customHeight="1" outlineLevel="2" x14ac:dyDescent="0.25">
      <c r="B730" s="8">
        <v>1232942</v>
      </c>
      <c r="C730" t="s">
        <v>1397</v>
      </c>
      <c r="D730" s="281">
        <v>42102</v>
      </c>
      <c r="E730" s="8">
        <v>809359</v>
      </c>
      <c r="F730" s="8" t="s">
        <v>38</v>
      </c>
      <c r="G730" s="284" t="s">
        <v>260</v>
      </c>
      <c r="H730" s="40">
        <v>300</v>
      </c>
      <c r="I730" s="40">
        <v>-228</v>
      </c>
      <c r="J730" s="40">
        <v>-72</v>
      </c>
      <c r="K730" s="40">
        <v>0</v>
      </c>
      <c r="L730" s="40">
        <v>1</v>
      </c>
    </row>
    <row r="731" spans="1:13" ht="12.95" hidden="1" customHeight="1" outlineLevel="2" x14ac:dyDescent="0.25">
      <c r="B731" s="8">
        <v>1232942</v>
      </c>
      <c r="C731" t="s">
        <v>1397</v>
      </c>
      <c r="D731" s="281">
        <v>42103</v>
      </c>
      <c r="E731" s="8">
        <v>809359</v>
      </c>
      <c r="F731" s="8" t="s">
        <v>38</v>
      </c>
      <c r="G731" s="284" t="s">
        <v>260</v>
      </c>
      <c r="H731" s="40">
        <v>300</v>
      </c>
      <c r="I731" s="40">
        <v>-228</v>
      </c>
      <c r="J731" s="40">
        <v>-72</v>
      </c>
      <c r="K731" s="40">
        <v>0</v>
      </c>
      <c r="L731" s="40">
        <v>1</v>
      </c>
    </row>
    <row r="732" spans="1:13" ht="12.95" hidden="1" customHeight="1" outlineLevel="2" x14ac:dyDescent="0.25">
      <c r="B732" s="8">
        <v>1232942</v>
      </c>
      <c r="C732" t="s">
        <v>1397</v>
      </c>
      <c r="D732" s="281">
        <v>42104</v>
      </c>
      <c r="E732" s="8">
        <v>809359</v>
      </c>
      <c r="F732" s="8" t="s">
        <v>38</v>
      </c>
      <c r="G732" s="284" t="s">
        <v>260</v>
      </c>
      <c r="H732" s="40">
        <v>300</v>
      </c>
      <c r="I732" s="40">
        <v>-228</v>
      </c>
      <c r="J732" s="40">
        <v>-72</v>
      </c>
      <c r="K732" s="40">
        <v>0</v>
      </c>
      <c r="L732" s="40">
        <v>1</v>
      </c>
    </row>
    <row r="733" spans="1:13" ht="12.95" hidden="1" customHeight="1" outlineLevel="2" x14ac:dyDescent="0.25">
      <c r="B733" s="8">
        <v>1232942</v>
      </c>
      <c r="C733" t="s">
        <v>1397</v>
      </c>
      <c r="D733" s="281">
        <v>42107</v>
      </c>
      <c r="E733" s="8">
        <v>809359</v>
      </c>
      <c r="F733" s="8" t="s">
        <v>38</v>
      </c>
      <c r="G733" s="284" t="s">
        <v>260</v>
      </c>
      <c r="H733" s="40">
        <v>300</v>
      </c>
      <c r="I733" s="40">
        <v>-228</v>
      </c>
      <c r="J733" s="40">
        <v>-72</v>
      </c>
      <c r="K733" s="40">
        <v>0</v>
      </c>
      <c r="L733" s="40">
        <v>1</v>
      </c>
    </row>
    <row r="734" spans="1:13" ht="12.95" hidden="1" customHeight="1" outlineLevel="2" x14ac:dyDescent="0.25">
      <c r="B734" s="8">
        <v>1232942</v>
      </c>
      <c r="C734" t="s">
        <v>1397</v>
      </c>
      <c r="D734" s="281">
        <v>42108</v>
      </c>
      <c r="E734" s="8">
        <v>809359</v>
      </c>
      <c r="F734" s="8" t="s">
        <v>38</v>
      </c>
      <c r="G734" s="284" t="s">
        <v>260</v>
      </c>
      <c r="H734" s="40">
        <v>743</v>
      </c>
      <c r="I734" s="40">
        <v>-361.81</v>
      </c>
      <c r="J734" s="40">
        <v>-381.19</v>
      </c>
      <c r="K734" s="40">
        <v>0</v>
      </c>
      <c r="L734" s="40">
        <v>1</v>
      </c>
    </row>
    <row r="735" spans="1:13" ht="12.95" customHeight="1" outlineLevel="1" collapsed="1" x14ac:dyDescent="0.25">
      <c r="A735">
        <v>1</v>
      </c>
      <c r="C735" s="279" t="s">
        <v>1552</v>
      </c>
      <c r="D735" s="281"/>
      <c r="H735" s="40">
        <f>SUBTOTAL(9,H699:H734)</f>
        <v>29067.060000000016</v>
      </c>
      <c r="I735" s="40">
        <f>SUBTOTAL(9,I699:I734)</f>
        <v>-10497.729999999998</v>
      </c>
      <c r="J735" s="40">
        <f>SUBTOTAL(9,J699:J734)</f>
        <v>-17093.519999999997</v>
      </c>
      <c r="K735" s="40">
        <f>SUBTOTAL(9,K699:K734)</f>
        <v>1475.8099999999993</v>
      </c>
      <c r="L735" s="40">
        <f>SUBTOTAL(9,L699:L734)</f>
        <v>36</v>
      </c>
      <c r="M735" s="304">
        <f>+I735/L735</f>
        <v>-291.60361111111104</v>
      </c>
    </row>
    <row r="736" spans="1:13" ht="12.95" hidden="1" customHeight="1" outlineLevel="2" x14ac:dyDescent="0.25">
      <c r="B736" s="8">
        <v>1737722</v>
      </c>
      <c r="C736" t="s">
        <v>1469</v>
      </c>
      <c r="D736" s="281">
        <v>42242</v>
      </c>
      <c r="E736" s="8">
        <v>621635</v>
      </c>
      <c r="F736" s="8" t="s">
        <v>16</v>
      </c>
      <c r="G736" s="284" t="s">
        <v>266</v>
      </c>
      <c r="H736" s="40">
        <v>10008.91</v>
      </c>
      <c r="I736" s="40">
        <v>-2444.2800000000002</v>
      </c>
      <c r="J736" s="40">
        <v>-7564.63</v>
      </c>
      <c r="K736" s="40">
        <v>0</v>
      </c>
      <c r="L736" s="40">
        <v>1</v>
      </c>
    </row>
    <row r="737" spans="1:13" ht="12.95" hidden="1" customHeight="1" outlineLevel="2" x14ac:dyDescent="0.25">
      <c r="B737" s="8">
        <v>1737722</v>
      </c>
      <c r="C737" t="s">
        <v>1469</v>
      </c>
      <c r="D737" s="281">
        <v>42258</v>
      </c>
      <c r="E737" s="8">
        <v>621635</v>
      </c>
      <c r="F737" s="8" t="s">
        <v>16</v>
      </c>
      <c r="G737" s="284" t="s">
        <v>266</v>
      </c>
      <c r="H737" s="40">
        <v>1443.83</v>
      </c>
      <c r="I737" s="40">
        <v>-722.93</v>
      </c>
      <c r="J737" s="40">
        <v>-720.9</v>
      </c>
      <c r="K737" s="40">
        <v>0</v>
      </c>
      <c r="L737" s="40">
        <v>1</v>
      </c>
    </row>
    <row r="738" spans="1:13" ht="12.95" hidden="1" customHeight="1" outlineLevel="2" x14ac:dyDescent="0.25">
      <c r="B738" s="8">
        <v>1737722</v>
      </c>
      <c r="C738" t="s">
        <v>1469</v>
      </c>
      <c r="D738" s="281">
        <v>42263</v>
      </c>
      <c r="E738" s="8">
        <v>621635</v>
      </c>
      <c r="F738" s="8" t="s">
        <v>16</v>
      </c>
      <c r="G738" s="284" t="s">
        <v>266</v>
      </c>
      <c r="H738" s="40">
        <v>1522</v>
      </c>
      <c r="I738" s="40">
        <v>-362.9</v>
      </c>
      <c r="J738" s="40">
        <v>-1159.0999999999999</v>
      </c>
      <c r="K738" s="40">
        <v>0</v>
      </c>
      <c r="L738" s="40">
        <v>1</v>
      </c>
    </row>
    <row r="739" spans="1:13" ht="12.95" hidden="1" customHeight="1" outlineLevel="2" x14ac:dyDescent="0.25">
      <c r="B739" s="8">
        <v>1737722</v>
      </c>
      <c r="C739" t="s">
        <v>1469</v>
      </c>
      <c r="D739" s="281">
        <v>42269</v>
      </c>
      <c r="E739" s="8">
        <v>621635</v>
      </c>
      <c r="F739" s="8" t="s">
        <v>16</v>
      </c>
      <c r="G739" s="284" t="s">
        <v>266</v>
      </c>
      <c r="H739" s="40">
        <v>1965</v>
      </c>
      <c r="I739" s="40">
        <v>-531.38</v>
      </c>
      <c r="J739" s="40">
        <v>-1433.62</v>
      </c>
      <c r="K739" s="40">
        <v>0</v>
      </c>
      <c r="L739" s="40">
        <v>1</v>
      </c>
    </row>
    <row r="740" spans="1:13" ht="12.95" hidden="1" customHeight="1" outlineLevel="2" x14ac:dyDescent="0.25">
      <c r="B740" s="8">
        <v>1737722</v>
      </c>
      <c r="C740" t="s">
        <v>1469</v>
      </c>
      <c r="D740" s="281">
        <v>42270</v>
      </c>
      <c r="E740" s="8">
        <v>621635</v>
      </c>
      <c r="F740" s="8" t="s">
        <v>16</v>
      </c>
      <c r="G740" s="284" t="s">
        <v>266</v>
      </c>
      <c r="H740" s="40">
        <v>1522</v>
      </c>
      <c r="I740" s="40">
        <v>-362.9</v>
      </c>
      <c r="J740" s="40">
        <v>-1159.0999999999999</v>
      </c>
      <c r="K740" s="40">
        <v>0</v>
      </c>
      <c r="L740" s="40">
        <v>1</v>
      </c>
    </row>
    <row r="741" spans="1:13" ht="12.95" hidden="1" customHeight="1" outlineLevel="2" x14ac:dyDescent="0.25">
      <c r="B741" s="8">
        <v>1737722</v>
      </c>
      <c r="C741" t="s">
        <v>1469</v>
      </c>
      <c r="D741" s="281">
        <v>42271</v>
      </c>
      <c r="E741" s="8">
        <v>621635</v>
      </c>
      <c r="F741" s="8" t="s">
        <v>16</v>
      </c>
      <c r="G741" s="284" t="s">
        <v>266</v>
      </c>
      <c r="H741" s="40">
        <v>1522</v>
      </c>
      <c r="I741" s="40">
        <v>-362.9</v>
      </c>
      <c r="J741" s="40">
        <v>-1159.0999999999999</v>
      </c>
      <c r="K741" s="40">
        <v>0</v>
      </c>
      <c r="L741" s="40">
        <v>1</v>
      </c>
    </row>
    <row r="742" spans="1:13" ht="12.95" hidden="1" customHeight="1" outlineLevel="2" x14ac:dyDescent="0.25">
      <c r="B742" s="8">
        <v>1737722</v>
      </c>
      <c r="C742" t="s">
        <v>1469</v>
      </c>
      <c r="D742" s="281">
        <v>42275</v>
      </c>
      <c r="E742" s="8">
        <v>621635</v>
      </c>
      <c r="F742" s="8" t="s">
        <v>16</v>
      </c>
      <c r="G742" s="284" t="s">
        <v>266</v>
      </c>
      <c r="H742" s="40">
        <v>1614.6</v>
      </c>
      <c r="I742" s="40">
        <v>-362.9</v>
      </c>
      <c r="J742" s="40">
        <v>-1251.7</v>
      </c>
      <c r="K742" s="40">
        <v>0</v>
      </c>
      <c r="L742" s="40">
        <v>1</v>
      </c>
    </row>
    <row r="743" spans="1:13" ht="12.95" hidden="1" customHeight="1" outlineLevel="2" x14ac:dyDescent="0.25">
      <c r="B743" s="8">
        <v>1737722</v>
      </c>
      <c r="C743" t="s">
        <v>1469</v>
      </c>
      <c r="D743" s="281">
        <v>42277</v>
      </c>
      <c r="E743" s="8">
        <v>621635</v>
      </c>
      <c r="F743" s="8" t="s">
        <v>16</v>
      </c>
      <c r="G743" s="284" t="s">
        <v>266</v>
      </c>
      <c r="H743" s="40">
        <v>1522</v>
      </c>
      <c r="I743" s="40">
        <v>-362.9</v>
      </c>
      <c r="J743" s="40">
        <v>-1159.0999999999999</v>
      </c>
      <c r="K743" s="40">
        <v>0</v>
      </c>
      <c r="L743" s="40">
        <v>1</v>
      </c>
    </row>
    <row r="744" spans="1:13" ht="12.95" hidden="1" customHeight="1" outlineLevel="2" x14ac:dyDescent="0.25">
      <c r="B744" s="8">
        <v>1737722</v>
      </c>
      <c r="C744" t="s">
        <v>1469</v>
      </c>
      <c r="D744" s="281">
        <v>42278</v>
      </c>
      <c r="E744" s="8">
        <v>621635</v>
      </c>
      <c r="F744" s="8" t="s">
        <v>16</v>
      </c>
      <c r="G744" s="284" t="s">
        <v>266</v>
      </c>
      <c r="H744" s="40">
        <v>1965</v>
      </c>
      <c r="I744" s="40">
        <v>-531.38</v>
      </c>
      <c r="J744" s="40">
        <v>-1433.62</v>
      </c>
      <c r="K744" s="40">
        <v>0</v>
      </c>
      <c r="L744" s="40">
        <v>1</v>
      </c>
    </row>
    <row r="745" spans="1:13" ht="12.95" hidden="1" customHeight="1" outlineLevel="2" x14ac:dyDescent="0.25">
      <c r="B745" s="8">
        <v>1737722</v>
      </c>
      <c r="C745" t="s">
        <v>1469</v>
      </c>
      <c r="D745" s="281">
        <v>42284</v>
      </c>
      <c r="E745" s="8">
        <v>621635</v>
      </c>
      <c r="F745" s="8" t="s">
        <v>16</v>
      </c>
      <c r="G745" s="284" t="s">
        <v>266</v>
      </c>
      <c r="H745" s="40">
        <v>1522</v>
      </c>
      <c r="I745" s="40">
        <v>-362.9</v>
      </c>
      <c r="J745" s="40">
        <v>-1159.0999999999999</v>
      </c>
      <c r="K745" s="40">
        <v>0</v>
      </c>
      <c r="L745" s="40">
        <v>1</v>
      </c>
    </row>
    <row r="746" spans="1:13" ht="12.95" hidden="1" customHeight="1" outlineLevel="2" x14ac:dyDescent="0.25">
      <c r="B746" s="8">
        <v>1737722</v>
      </c>
      <c r="C746" t="s">
        <v>1469</v>
      </c>
      <c r="D746" s="281">
        <v>42285</v>
      </c>
      <c r="E746" s="8">
        <v>621635</v>
      </c>
      <c r="F746" s="8" t="s">
        <v>16</v>
      </c>
      <c r="G746" s="284" t="s">
        <v>266</v>
      </c>
      <c r="H746" s="40">
        <v>1614.6</v>
      </c>
      <c r="I746" s="40">
        <v>-362.9</v>
      </c>
      <c r="J746" s="40">
        <v>-1251.7</v>
      </c>
      <c r="K746" s="40">
        <v>0</v>
      </c>
      <c r="L746" s="40">
        <v>1</v>
      </c>
    </row>
    <row r="747" spans="1:13" ht="12.95" hidden="1" customHeight="1" outlineLevel="2" x14ac:dyDescent="0.25">
      <c r="B747" s="8">
        <v>1737722</v>
      </c>
      <c r="C747" t="s">
        <v>1469</v>
      </c>
      <c r="D747" s="281">
        <v>42303</v>
      </c>
      <c r="E747" s="8">
        <v>621635</v>
      </c>
      <c r="F747" s="8" t="s">
        <v>16</v>
      </c>
      <c r="G747" s="284" t="s">
        <v>266</v>
      </c>
      <c r="H747" s="40">
        <v>1614.6</v>
      </c>
      <c r="I747" s="40">
        <v>-362.9</v>
      </c>
      <c r="J747" s="40">
        <v>-1251.7</v>
      </c>
      <c r="K747" s="40">
        <v>0</v>
      </c>
      <c r="L747" s="40">
        <v>1</v>
      </c>
    </row>
    <row r="748" spans="1:13" ht="12.95" hidden="1" customHeight="1" outlineLevel="2" x14ac:dyDescent="0.25">
      <c r="B748" s="8">
        <v>1737722</v>
      </c>
      <c r="C748" t="s">
        <v>1469</v>
      </c>
      <c r="D748" s="281">
        <v>42304</v>
      </c>
      <c r="E748" s="8">
        <v>621635</v>
      </c>
      <c r="F748" s="8" t="s">
        <v>16</v>
      </c>
      <c r="G748" s="284" t="s">
        <v>266</v>
      </c>
      <c r="H748" s="40">
        <v>1522</v>
      </c>
      <c r="I748" s="40">
        <v>-362.9</v>
      </c>
      <c r="J748" s="40">
        <v>-1159.0999999999999</v>
      </c>
      <c r="K748" s="40">
        <v>0</v>
      </c>
      <c r="L748" s="40">
        <v>1</v>
      </c>
    </row>
    <row r="749" spans="1:13" ht="12.95" customHeight="1" outlineLevel="1" collapsed="1" x14ac:dyDescent="0.25">
      <c r="A749">
        <v>1</v>
      </c>
      <c r="C749" s="279" t="s">
        <v>1553</v>
      </c>
      <c r="D749" s="281"/>
      <c r="H749" s="40">
        <f>SUBTOTAL(9,H736:H748)</f>
        <v>29358.539999999994</v>
      </c>
      <c r="I749" s="40">
        <f>SUBTOTAL(9,I736:I748)</f>
        <v>-7496.0699999999979</v>
      </c>
      <c r="J749" s="40">
        <f>SUBTOTAL(9,J736:J748)</f>
        <v>-21862.47</v>
      </c>
      <c r="K749" s="40">
        <f>SUBTOTAL(9,K736:K748)</f>
        <v>0</v>
      </c>
      <c r="L749" s="40">
        <f>SUBTOTAL(9,L736:L748)</f>
        <v>13</v>
      </c>
      <c r="M749" s="304">
        <f>+I749/L749</f>
        <v>-576.62076923076904</v>
      </c>
    </row>
    <row r="750" spans="1:13" ht="12.95" hidden="1" customHeight="1" outlineLevel="2" x14ac:dyDescent="0.25">
      <c r="B750" s="8">
        <v>456994</v>
      </c>
      <c r="C750" t="s">
        <v>801</v>
      </c>
      <c r="D750" s="281">
        <v>42143</v>
      </c>
      <c r="E750" s="8">
        <v>271590</v>
      </c>
      <c r="F750" s="8" t="s">
        <v>123</v>
      </c>
      <c r="G750" s="284" t="s">
        <v>264</v>
      </c>
      <c r="H750" s="40">
        <v>489.78</v>
      </c>
      <c r="I750" s="40">
        <v>-46.31</v>
      </c>
      <c r="J750" s="40">
        <v>-443.47</v>
      </c>
      <c r="K750" s="40">
        <v>0</v>
      </c>
      <c r="L750" s="40">
        <v>1</v>
      </c>
    </row>
    <row r="751" spans="1:13" ht="12.95" hidden="1" customHeight="1" outlineLevel="2" x14ac:dyDescent="0.25">
      <c r="B751" s="8">
        <v>456994</v>
      </c>
      <c r="C751" t="s">
        <v>801</v>
      </c>
      <c r="D751" s="281">
        <v>42236</v>
      </c>
      <c r="E751" s="8">
        <v>271590</v>
      </c>
      <c r="F751" s="8" t="s">
        <v>123</v>
      </c>
      <c r="G751" s="284" t="s">
        <v>264</v>
      </c>
      <c r="H751" s="40">
        <v>425.78</v>
      </c>
      <c r="I751" s="40">
        <v>-42.57</v>
      </c>
      <c r="J751" s="40">
        <v>-383.21</v>
      </c>
      <c r="K751" s="40">
        <v>0</v>
      </c>
      <c r="L751" s="40">
        <v>1</v>
      </c>
    </row>
    <row r="752" spans="1:13" ht="12.95" customHeight="1" outlineLevel="1" collapsed="1" x14ac:dyDescent="0.25">
      <c r="A752">
        <v>1</v>
      </c>
      <c r="C752" s="279" t="s">
        <v>1554</v>
      </c>
      <c r="D752" s="281"/>
      <c r="H752" s="40">
        <f>SUBTOTAL(9,H750:H751)</f>
        <v>915.56</v>
      </c>
      <c r="I752" s="40">
        <f>SUBTOTAL(9,I750:I751)</f>
        <v>-88.88</v>
      </c>
      <c r="J752" s="40">
        <f>SUBTOTAL(9,J750:J751)</f>
        <v>-826.68000000000006</v>
      </c>
      <c r="K752" s="40">
        <f>SUBTOTAL(9,K750:K751)</f>
        <v>0</v>
      </c>
      <c r="L752" s="40">
        <f>SUBTOTAL(9,L750:L751)</f>
        <v>2</v>
      </c>
      <c r="M752" s="304">
        <f>+I752/L752</f>
        <v>-44.44</v>
      </c>
    </row>
    <row r="753" spans="1:13" ht="12.95" hidden="1" customHeight="1" outlineLevel="2" x14ac:dyDescent="0.25">
      <c r="B753" s="8">
        <v>1578959</v>
      </c>
      <c r="C753" t="s">
        <v>1429</v>
      </c>
      <c r="D753" s="281">
        <v>42046</v>
      </c>
      <c r="E753" s="8">
        <v>628894</v>
      </c>
      <c r="F753" s="8" t="s">
        <v>84</v>
      </c>
      <c r="G753" s="284" t="s">
        <v>271</v>
      </c>
      <c r="H753" s="40">
        <v>259.22000000000003</v>
      </c>
      <c r="I753" s="40">
        <v>-37.520000000000003</v>
      </c>
      <c r="J753" s="40">
        <v>-221.7</v>
      </c>
      <c r="K753" s="40">
        <v>0</v>
      </c>
      <c r="L753" s="40">
        <v>1</v>
      </c>
    </row>
    <row r="754" spans="1:13" ht="12.95" customHeight="1" outlineLevel="1" collapsed="1" x14ac:dyDescent="0.25">
      <c r="A754">
        <v>1</v>
      </c>
      <c r="C754" s="279" t="s">
        <v>1555</v>
      </c>
      <c r="D754" s="281"/>
      <c r="H754" s="40">
        <f>SUBTOTAL(9,H753:H753)</f>
        <v>259.22000000000003</v>
      </c>
      <c r="I754" s="40">
        <f>SUBTOTAL(9,I753:I753)</f>
        <v>-37.520000000000003</v>
      </c>
      <c r="J754" s="40">
        <f>SUBTOTAL(9,J753:J753)</f>
        <v>-221.7</v>
      </c>
      <c r="K754" s="40">
        <f>SUBTOTAL(9,K753:K753)</f>
        <v>0</v>
      </c>
      <c r="L754" s="40">
        <f>SUBTOTAL(9,L753:L753)</f>
        <v>1</v>
      </c>
      <c r="M754" s="304">
        <f>+I754/L754</f>
        <v>-37.520000000000003</v>
      </c>
    </row>
    <row r="755" spans="1:13" ht="12.95" hidden="1" customHeight="1" outlineLevel="2" x14ac:dyDescent="0.25">
      <c r="B755" s="8">
        <v>911113</v>
      </c>
      <c r="C755" t="s">
        <v>1375</v>
      </c>
      <c r="D755" s="281">
        <v>42094</v>
      </c>
      <c r="E755" s="8">
        <v>758375</v>
      </c>
      <c r="F755" s="8" t="s">
        <v>84</v>
      </c>
      <c r="G755" s="284" t="s">
        <v>271</v>
      </c>
      <c r="H755" s="40">
        <v>10256.200000000001</v>
      </c>
      <c r="I755" s="40">
        <v>-910.63</v>
      </c>
      <c r="J755" s="40">
        <v>-9345.57</v>
      </c>
      <c r="K755" s="40">
        <v>0</v>
      </c>
      <c r="L755" s="40">
        <v>1</v>
      </c>
    </row>
    <row r="756" spans="1:13" ht="12.95" hidden="1" customHeight="1" outlineLevel="2" x14ac:dyDescent="0.25">
      <c r="B756" s="8">
        <v>911113</v>
      </c>
      <c r="C756" t="s">
        <v>1375</v>
      </c>
      <c r="D756" s="281">
        <v>42100</v>
      </c>
      <c r="E756" s="8">
        <v>758375</v>
      </c>
      <c r="F756" s="8" t="s">
        <v>84</v>
      </c>
      <c r="G756" s="284" t="s">
        <v>271</v>
      </c>
      <c r="H756" s="40">
        <v>636.20000000000005</v>
      </c>
      <c r="I756" s="40">
        <v>-256.32</v>
      </c>
      <c r="J756" s="40">
        <v>-379.88</v>
      </c>
      <c r="K756" s="40">
        <v>0</v>
      </c>
      <c r="L756" s="40">
        <v>1</v>
      </c>
    </row>
    <row r="757" spans="1:13" ht="12.95" hidden="1" customHeight="1" outlineLevel="2" x14ac:dyDescent="0.25">
      <c r="B757" s="8">
        <v>911113</v>
      </c>
      <c r="C757" t="s">
        <v>1375</v>
      </c>
      <c r="D757" s="281">
        <v>42102</v>
      </c>
      <c r="E757" s="8">
        <v>758375</v>
      </c>
      <c r="F757" s="8" t="s">
        <v>84</v>
      </c>
      <c r="G757" s="284" t="s">
        <v>271</v>
      </c>
      <c r="H757" s="40">
        <v>521.5</v>
      </c>
      <c r="I757" s="40">
        <v>-270.45999999999998</v>
      </c>
      <c r="J757" s="40">
        <v>-251.04</v>
      </c>
      <c r="K757" s="40">
        <v>0</v>
      </c>
      <c r="L757" s="40">
        <v>1</v>
      </c>
    </row>
    <row r="758" spans="1:13" ht="12.95" hidden="1" customHeight="1" outlineLevel="2" x14ac:dyDescent="0.25">
      <c r="B758" s="8">
        <v>911113</v>
      </c>
      <c r="C758" t="s">
        <v>1375</v>
      </c>
      <c r="D758" s="281">
        <v>42102</v>
      </c>
      <c r="E758" s="8">
        <v>758375</v>
      </c>
      <c r="F758" s="8" t="s">
        <v>84</v>
      </c>
      <c r="G758" s="284" t="s">
        <v>271</v>
      </c>
      <c r="H758" s="40">
        <v>521.5</v>
      </c>
      <c r="I758" s="40">
        <v>-270.45999999999998</v>
      </c>
      <c r="J758" s="40">
        <v>-251.04</v>
      </c>
      <c r="K758" s="40">
        <v>0</v>
      </c>
      <c r="L758" s="40">
        <v>1</v>
      </c>
    </row>
    <row r="759" spans="1:13" ht="12.95" hidden="1" customHeight="1" outlineLevel="2" x14ac:dyDescent="0.25">
      <c r="B759" s="8">
        <v>911113</v>
      </c>
      <c r="C759" t="s">
        <v>1375</v>
      </c>
      <c r="D759" s="281">
        <v>42104</v>
      </c>
      <c r="E759" s="8">
        <v>758375</v>
      </c>
      <c r="F759" s="8" t="s">
        <v>84</v>
      </c>
      <c r="G759" s="284" t="s">
        <v>271</v>
      </c>
      <c r="H759" s="40">
        <v>300</v>
      </c>
      <c r="I759" s="40">
        <v>-246.49</v>
      </c>
      <c r="J759" s="40">
        <v>-53.51</v>
      </c>
      <c r="K759" s="40">
        <v>0</v>
      </c>
      <c r="L759" s="40">
        <v>1</v>
      </c>
    </row>
    <row r="760" spans="1:13" ht="12.95" hidden="1" customHeight="1" outlineLevel="2" x14ac:dyDescent="0.25">
      <c r="B760" s="8">
        <v>911113</v>
      </c>
      <c r="C760" t="s">
        <v>1375</v>
      </c>
      <c r="D760" s="281">
        <v>42107</v>
      </c>
      <c r="E760" s="8">
        <v>758375</v>
      </c>
      <c r="F760" s="8" t="s">
        <v>84</v>
      </c>
      <c r="G760" s="284" t="s">
        <v>271</v>
      </c>
      <c r="H760" s="40">
        <v>300</v>
      </c>
      <c r="I760" s="40">
        <v>-246.49</v>
      </c>
      <c r="J760" s="40">
        <v>-53.51</v>
      </c>
      <c r="K760" s="40">
        <v>0</v>
      </c>
      <c r="L760" s="40">
        <v>1</v>
      </c>
    </row>
    <row r="761" spans="1:13" ht="12.95" hidden="1" customHeight="1" outlineLevel="2" x14ac:dyDescent="0.25">
      <c r="B761" s="8">
        <v>911113</v>
      </c>
      <c r="C761" t="s">
        <v>1375</v>
      </c>
      <c r="D761" s="281">
        <v>42108</v>
      </c>
      <c r="E761" s="8">
        <v>758375</v>
      </c>
      <c r="F761" s="8" t="s">
        <v>84</v>
      </c>
      <c r="G761" s="284" t="s">
        <v>271</v>
      </c>
      <c r="H761" s="40">
        <v>743</v>
      </c>
      <c r="I761" s="40">
        <v>-294.43</v>
      </c>
      <c r="J761" s="40">
        <v>-448.57</v>
      </c>
      <c r="K761" s="40">
        <v>0</v>
      </c>
      <c r="L761" s="40">
        <v>1</v>
      </c>
    </row>
    <row r="762" spans="1:13" ht="12.95" hidden="1" customHeight="1" outlineLevel="2" x14ac:dyDescent="0.25">
      <c r="B762" s="8">
        <v>911113</v>
      </c>
      <c r="C762" t="s">
        <v>1375</v>
      </c>
      <c r="D762" s="281">
        <v>42109</v>
      </c>
      <c r="E762" s="8">
        <v>758375</v>
      </c>
      <c r="F762" s="8" t="s">
        <v>84</v>
      </c>
      <c r="G762" s="284" t="s">
        <v>271</v>
      </c>
      <c r="H762" s="40">
        <v>392.6</v>
      </c>
      <c r="I762" s="40">
        <v>-246.49</v>
      </c>
      <c r="J762" s="40">
        <v>-146.11000000000001</v>
      </c>
      <c r="K762" s="40">
        <v>0</v>
      </c>
      <c r="L762" s="40">
        <v>1</v>
      </c>
    </row>
    <row r="763" spans="1:13" ht="12.95" hidden="1" customHeight="1" outlineLevel="2" x14ac:dyDescent="0.25">
      <c r="B763" s="8">
        <v>911113</v>
      </c>
      <c r="C763" t="s">
        <v>1375</v>
      </c>
      <c r="D763" s="281">
        <v>42110</v>
      </c>
      <c r="E763" s="8">
        <v>758375</v>
      </c>
      <c r="F763" s="8" t="s">
        <v>84</v>
      </c>
      <c r="G763" s="284" t="s">
        <v>271</v>
      </c>
      <c r="H763" s="40">
        <v>300</v>
      </c>
      <c r="I763" s="40">
        <v>-246.49</v>
      </c>
      <c r="J763" s="40">
        <v>-53.51</v>
      </c>
      <c r="K763" s="40">
        <v>0</v>
      </c>
      <c r="L763" s="40">
        <v>1</v>
      </c>
    </row>
    <row r="764" spans="1:13" ht="12.95" hidden="1" customHeight="1" outlineLevel="2" x14ac:dyDescent="0.25">
      <c r="B764" s="8">
        <v>911113</v>
      </c>
      <c r="C764" t="s">
        <v>1375</v>
      </c>
      <c r="D764" s="281">
        <v>42111</v>
      </c>
      <c r="E764" s="8">
        <v>758375</v>
      </c>
      <c r="F764" s="8" t="s">
        <v>84</v>
      </c>
      <c r="G764" s="284" t="s">
        <v>271</v>
      </c>
      <c r="H764" s="40">
        <v>300</v>
      </c>
      <c r="I764" s="40">
        <v>-246.49</v>
      </c>
      <c r="J764" s="40">
        <v>-53.51</v>
      </c>
      <c r="K764" s="40">
        <v>0</v>
      </c>
      <c r="L764" s="40">
        <v>1</v>
      </c>
    </row>
    <row r="765" spans="1:13" ht="12.95" hidden="1" customHeight="1" outlineLevel="2" x14ac:dyDescent="0.25">
      <c r="B765" s="8">
        <v>911113</v>
      </c>
      <c r="C765" t="s">
        <v>1375</v>
      </c>
      <c r="D765" s="281">
        <v>42114</v>
      </c>
      <c r="E765" s="8">
        <v>758375</v>
      </c>
      <c r="F765" s="8" t="s">
        <v>84</v>
      </c>
      <c r="G765" s="284" t="s">
        <v>271</v>
      </c>
      <c r="H765" s="40">
        <v>743</v>
      </c>
      <c r="I765" s="40">
        <v>-294.43</v>
      </c>
      <c r="J765" s="40">
        <v>-448.57</v>
      </c>
      <c r="K765" s="40">
        <v>0</v>
      </c>
      <c r="L765" s="40">
        <v>1</v>
      </c>
    </row>
    <row r="766" spans="1:13" ht="12.95" hidden="1" customHeight="1" outlineLevel="2" x14ac:dyDescent="0.25">
      <c r="B766" s="8">
        <v>911113</v>
      </c>
      <c r="C766" t="s">
        <v>1375</v>
      </c>
      <c r="D766" s="281">
        <v>42115</v>
      </c>
      <c r="E766" s="8">
        <v>758375</v>
      </c>
      <c r="F766" s="8" t="s">
        <v>84</v>
      </c>
      <c r="G766" s="284" t="s">
        <v>271</v>
      </c>
      <c r="H766" s="40">
        <v>392.6</v>
      </c>
      <c r="I766" s="40">
        <v>-277.41000000000003</v>
      </c>
      <c r="J766" s="40">
        <v>-115.19</v>
      </c>
      <c r="K766" s="40">
        <v>0</v>
      </c>
      <c r="L766" s="40">
        <v>1</v>
      </c>
    </row>
    <row r="767" spans="1:13" ht="12.95" hidden="1" customHeight="1" outlineLevel="2" x14ac:dyDescent="0.25">
      <c r="B767" s="8">
        <v>911113</v>
      </c>
      <c r="C767" t="s">
        <v>1375</v>
      </c>
      <c r="D767" s="281">
        <v>42116</v>
      </c>
      <c r="E767" s="8">
        <v>758375</v>
      </c>
      <c r="F767" s="8" t="s">
        <v>84</v>
      </c>
      <c r="G767" s="284" t="s">
        <v>271</v>
      </c>
      <c r="H767" s="40">
        <v>300</v>
      </c>
      <c r="I767" s="40">
        <v>-246.49</v>
      </c>
      <c r="J767" s="40">
        <v>-53.51</v>
      </c>
      <c r="K767" s="40">
        <v>0</v>
      </c>
      <c r="L767" s="40">
        <v>1</v>
      </c>
    </row>
    <row r="768" spans="1:13" ht="12.95" hidden="1" customHeight="1" outlineLevel="2" x14ac:dyDescent="0.25">
      <c r="B768" s="8">
        <v>911113</v>
      </c>
      <c r="C768" t="s">
        <v>1375</v>
      </c>
      <c r="D768" s="281">
        <v>42129</v>
      </c>
      <c r="E768" s="8">
        <v>758375</v>
      </c>
      <c r="F768" s="8" t="s">
        <v>84</v>
      </c>
      <c r="G768" s="284" t="s">
        <v>271</v>
      </c>
      <c r="H768" s="40">
        <v>485.2</v>
      </c>
      <c r="I768" s="40">
        <v>-277.41000000000003</v>
      </c>
      <c r="J768" s="40">
        <v>-207.79</v>
      </c>
      <c r="K768" s="40">
        <v>0</v>
      </c>
      <c r="L768" s="40">
        <v>1</v>
      </c>
    </row>
    <row r="769" spans="2:12" ht="12.95" hidden="1" customHeight="1" outlineLevel="2" x14ac:dyDescent="0.25">
      <c r="B769" s="8">
        <v>911113</v>
      </c>
      <c r="C769" t="s">
        <v>1375</v>
      </c>
      <c r="D769" s="281">
        <v>42130</v>
      </c>
      <c r="E769" s="8">
        <v>758375</v>
      </c>
      <c r="F769" s="8" t="s">
        <v>84</v>
      </c>
      <c r="G769" s="284" t="s">
        <v>271</v>
      </c>
      <c r="H769" s="40">
        <v>743</v>
      </c>
      <c r="I769" s="40">
        <v>-361.7</v>
      </c>
      <c r="J769" s="40">
        <v>-381.3</v>
      </c>
      <c r="K769" s="40">
        <v>0</v>
      </c>
      <c r="L769" s="40">
        <v>1</v>
      </c>
    </row>
    <row r="770" spans="2:12" ht="12.95" hidden="1" customHeight="1" outlineLevel="2" x14ac:dyDescent="0.25">
      <c r="B770" s="8">
        <v>911113</v>
      </c>
      <c r="C770" t="s">
        <v>1375</v>
      </c>
      <c r="D770" s="281">
        <v>42135</v>
      </c>
      <c r="E770" s="8">
        <v>758375</v>
      </c>
      <c r="F770" s="8" t="s">
        <v>84</v>
      </c>
      <c r="G770" s="284" t="s">
        <v>271</v>
      </c>
      <c r="H770" s="40">
        <v>300</v>
      </c>
      <c r="I770" s="40">
        <v>-277.41000000000003</v>
      </c>
      <c r="J770" s="40">
        <v>-22.59</v>
      </c>
      <c r="K770" s="40">
        <v>0</v>
      </c>
      <c r="L770" s="40">
        <v>1</v>
      </c>
    </row>
    <row r="771" spans="2:12" ht="12.95" hidden="1" customHeight="1" outlineLevel="2" x14ac:dyDescent="0.25">
      <c r="B771" s="8">
        <v>911113</v>
      </c>
      <c r="C771" t="s">
        <v>1375</v>
      </c>
      <c r="D771" s="281">
        <v>42136</v>
      </c>
      <c r="E771" s="8">
        <v>758375</v>
      </c>
      <c r="F771" s="8" t="s">
        <v>84</v>
      </c>
      <c r="G771" s="284" t="s">
        <v>271</v>
      </c>
      <c r="H771" s="40">
        <v>300</v>
      </c>
      <c r="I771" s="40">
        <v>-277.41000000000003</v>
      </c>
      <c r="J771" s="40">
        <v>-22.59</v>
      </c>
      <c r="K771" s="40">
        <v>0</v>
      </c>
      <c r="L771" s="40">
        <v>1</v>
      </c>
    </row>
    <row r="772" spans="2:12" ht="12.95" hidden="1" customHeight="1" outlineLevel="2" x14ac:dyDescent="0.25">
      <c r="B772" s="8">
        <v>911113</v>
      </c>
      <c r="C772" t="s">
        <v>1375</v>
      </c>
      <c r="D772" s="281">
        <v>42137</v>
      </c>
      <c r="E772" s="8">
        <v>758375</v>
      </c>
      <c r="F772" s="8" t="s">
        <v>84</v>
      </c>
      <c r="G772" s="284" t="s">
        <v>271</v>
      </c>
      <c r="H772" s="40">
        <v>392.6</v>
      </c>
      <c r="I772" s="40">
        <v>-277.41000000000003</v>
      </c>
      <c r="J772" s="40">
        <v>-115.19</v>
      </c>
      <c r="K772" s="40">
        <v>0</v>
      </c>
      <c r="L772" s="40">
        <v>1</v>
      </c>
    </row>
    <row r="773" spans="2:12" ht="12.95" hidden="1" customHeight="1" outlineLevel="2" x14ac:dyDescent="0.25">
      <c r="B773" s="8">
        <v>911113</v>
      </c>
      <c r="C773" t="s">
        <v>1375</v>
      </c>
      <c r="D773" s="281">
        <v>42138</v>
      </c>
      <c r="E773" s="8">
        <v>758375</v>
      </c>
      <c r="F773" s="8" t="s">
        <v>84</v>
      </c>
      <c r="G773" s="284" t="s">
        <v>271</v>
      </c>
      <c r="H773" s="40">
        <v>300</v>
      </c>
      <c r="I773" s="40">
        <v>-277.41000000000003</v>
      </c>
      <c r="J773" s="40">
        <v>-22.59</v>
      </c>
      <c r="K773" s="40">
        <v>0</v>
      </c>
      <c r="L773" s="40">
        <v>1</v>
      </c>
    </row>
    <row r="774" spans="2:12" ht="12.95" hidden="1" customHeight="1" outlineLevel="2" x14ac:dyDescent="0.25">
      <c r="B774" s="8">
        <v>911113</v>
      </c>
      <c r="C774" t="s">
        <v>1375</v>
      </c>
      <c r="D774" s="281">
        <v>42142</v>
      </c>
      <c r="E774" s="8">
        <v>758375</v>
      </c>
      <c r="F774" s="8" t="s">
        <v>84</v>
      </c>
      <c r="G774" s="284" t="s">
        <v>271</v>
      </c>
      <c r="H774" s="40">
        <v>300</v>
      </c>
      <c r="I774" s="40">
        <v>-277.41000000000003</v>
      </c>
      <c r="J774" s="40">
        <v>-22.59</v>
      </c>
      <c r="K774" s="40">
        <v>0</v>
      </c>
      <c r="L774" s="40">
        <v>1</v>
      </c>
    </row>
    <row r="775" spans="2:12" ht="12.95" hidden="1" customHeight="1" outlineLevel="2" x14ac:dyDescent="0.25">
      <c r="B775" s="8">
        <v>911113</v>
      </c>
      <c r="C775" t="s">
        <v>1375</v>
      </c>
      <c r="D775" s="281">
        <v>42143</v>
      </c>
      <c r="E775" s="8">
        <v>758375</v>
      </c>
      <c r="F775" s="8" t="s">
        <v>84</v>
      </c>
      <c r="G775" s="284" t="s">
        <v>271</v>
      </c>
      <c r="H775" s="40">
        <v>835.6</v>
      </c>
      <c r="I775" s="40">
        <v>-361.7</v>
      </c>
      <c r="J775" s="40">
        <v>-473.9</v>
      </c>
      <c r="K775" s="40">
        <v>0</v>
      </c>
      <c r="L775" s="40">
        <v>1</v>
      </c>
    </row>
    <row r="776" spans="2:12" ht="12.95" hidden="1" customHeight="1" outlineLevel="2" x14ac:dyDescent="0.25">
      <c r="B776" s="8">
        <v>911113</v>
      </c>
      <c r="C776" t="s">
        <v>1375</v>
      </c>
      <c r="D776" s="281">
        <v>42144</v>
      </c>
      <c r="E776" s="8">
        <v>758375</v>
      </c>
      <c r="F776" s="8" t="s">
        <v>84</v>
      </c>
      <c r="G776" s="284" t="s">
        <v>271</v>
      </c>
      <c r="H776" s="40">
        <v>300</v>
      </c>
      <c r="I776" s="40">
        <v>-277.41000000000003</v>
      </c>
      <c r="J776" s="40">
        <v>-22.59</v>
      </c>
      <c r="K776" s="40">
        <v>0</v>
      </c>
      <c r="L776" s="40">
        <v>1</v>
      </c>
    </row>
    <row r="777" spans="2:12" ht="12.95" hidden="1" customHeight="1" outlineLevel="2" x14ac:dyDescent="0.25">
      <c r="B777" s="8">
        <v>911113</v>
      </c>
      <c r="C777" t="s">
        <v>1375</v>
      </c>
      <c r="D777" s="281">
        <v>42145</v>
      </c>
      <c r="E777" s="8">
        <v>758375</v>
      </c>
      <c r="F777" s="8" t="s">
        <v>84</v>
      </c>
      <c r="G777" s="284" t="s">
        <v>271</v>
      </c>
      <c r="H777" s="40">
        <v>300</v>
      </c>
      <c r="I777" s="40">
        <v>-277.41000000000003</v>
      </c>
      <c r="J777" s="40">
        <v>-22.59</v>
      </c>
      <c r="K777" s="40">
        <v>0</v>
      </c>
      <c r="L777" s="40">
        <v>1</v>
      </c>
    </row>
    <row r="778" spans="2:12" ht="12.95" hidden="1" customHeight="1" outlineLevel="2" x14ac:dyDescent="0.25">
      <c r="B778" s="8">
        <v>911113</v>
      </c>
      <c r="C778" t="s">
        <v>1375</v>
      </c>
      <c r="D778" s="281">
        <v>42150</v>
      </c>
      <c r="E778" s="8">
        <v>758375</v>
      </c>
      <c r="F778" s="8" t="s">
        <v>84</v>
      </c>
      <c r="G778" s="284" t="s">
        <v>271</v>
      </c>
      <c r="H778" s="40">
        <v>300</v>
      </c>
      <c r="I778" s="40">
        <v>-277.41000000000003</v>
      </c>
      <c r="J778" s="40">
        <v>-22.59</v>
      </c>
      <c r="K778" s="40">
        <v>0</v>
      </c>
      <c r="L778" s="40">
        <v>1</v>
      </c>
    </row>
    <row r="779" spans="2:12" ht="12.95" hidden="1" customHeight="1" outlineLevel="2" x14ac:dyDescent="0.25">
      <c r="B779" s="8">
        <v>911113</v>
      </c>
      <c r="C779" t="s">
        <v>1375</v>
      </c>
      <c r="D779" s="281">
        <v>42151</v>
      </c>
      <c r="E779" s="8">
        <v>758375</v>
      </c>
      <c r="F779" s="8" t="s">
        <v>84</v>
      </c>
      <c r="G779" s="284" t="s">
        <v>271</v>
      </c>
      <c r="H779" s="40">
        <v>743</v>
      </c>
      <c r="I779" s="40">
        <v>-361.7</v>
      </c>
      <c r="J779" s="40">
        <v>-381.3</v>
      </c>
      <c r="K779" s="40">
        <v>0</v>
      </c>
      <c r="L779" s="40">
        <v>1</v>
      </c>
    </row>
    <row r="780" spans="2:12" ht="12.95" hidden="1" customHeight="1" outlineLevel="2" x14ac:dyDescent="0.25">
      <c r="B780" s="8">
        <v>911113</v>
      </c>
      <c r="C780" t="s">
        <v>1375</v>
      </c>
      <c r="D780" s="281">
        <v>42185</v>
      </c>
      <c r="E780" s="8">
        <v>758375</v>
      </c>
      <c r="F780" s="8" t="s">
        <v>84</v>
      </c>
      <c r="G780" s="284" t="s">
        <v>271</v>
      </c>
      <c r="H780" s="40">
        <v>168.04</v>
      </c>
      <c r="I780" s="40">
        <v>-13.17</v>
      </c>
      <c r="J780" s="40">
        <v>-154.87</v>
      </c>
      <c r="K780" s="40">
        <v>0</v>
      </c>
      <c r="L780" s="40">
        <v>1</v>
      </c>
    </row>
    <row r="781" spans="2:12" ht="12.95" hidden="1" customHeight="1" outlineLevel="2" x14ac:dyDescent="0.25">
      <c r="B781" s="8">
        <v>911113</v>
      </c>
      <c r="C781" t="s">
        <v>1375</v>
      </c>
      <c r="D781" s="281">
        <v>42194</v>
      </c>
      <c r="E781" s="8">
        <v>758375</v>
      </c>
      <c r="F781" s="8" t="s">
        <v>84</v>
      </c>
      <c r="G781" s="284" t="s">
        <v>271</v>
      </c>
      <c r="H781" s="40">
        <v>2012</v>
      </c>
      <c r="I781" s="40">
        <v>-262.48</v>
      </c>
      <c r="J781" s="40">
        <v>-1749.52</v>
      </c>
      <c r="K781" s="40">
        <v>0</v>
      </c>
      <c r="L781" s="40">
        <v>1</v>
      </c>
    </row>
    <row r="782" spans="2:12" ht="12.95" hidden="1" customHeight="1" outlineLevel="2" x14ac:dyDescent="0.25">
      <c r="B782" s="8">
        <v>911113</v>
      </c>
      <c r="C782" t="s">
        <v>1375</v>
      </c>
      <c r="D782" s="281">
        <v>42201</v>
      </c>
      <c r="E782" s="8">
        <v>758375</v>
      </c>
      <c r="F782" s="8" t="s">
        <v>84</v>
      </c>
      <c r="G782" s="284" t="s">
        <v>271</v>
      </c>
      <c r="H782" s="40">
        <v>636.20000000000005</v>
      </c>
      <c r="I782" s="40">
        <v>-257.60000000000002</v>
      </c>
      <c r="J782" s="40">
        <v>-378.6</v>
      </c>
      <c r="K782" s="40">
        <v>0</v>
      </c>
      <c r="L782" s="40">
        <v>1</v>
      </c>
    </row>
    <row r="783" spans="2:12" ht="12.95" hidden="1" customHeight="1" outlineLevel="2" x14ac:dyDescent="0.25">
      <c r="B783" s="8">
        <v>911113</v>
      </c>
      <c r="C783" t="s">
        <v>1375</v>
      </c>
      <c r="D783" s="281">
        <v>42205</v>
      </c>
      <c r="E783" s="8">
        <v>758375</v>
      </c>
      <c r="F783" s="8" t="s">
        <v>84</v>
      </c>
      <c r="G783" s="284" t="s">
        <v>271</v>
      </c>
      <c r="H783" s="40">
        <v>300</v>
      </c>
      <c r="I783" s="40">
        <v>0</v>
      </c>
      <c r="J783" s="40">
        <v>0</v>
      </c>
      <c r="K783" s="40">
        <v>300</v>
      </c>
      <c r="L783" s="40">
        <v>1</v>
      </c>
    </row>
    <row r="784" spans="2:12" ht="12.95" hidden="1" customHeight="1" outlineLevel="2" x14ac:dyDescent="0.25">
      <c r="B784" s="8">
        <v>911113</v>
      </c>
      <c r="C784" t="s">
        <v>1375</v>
      </c>
      <c r="D784" s="281">
        <v>42206</v>
      </c>
      <c r="E784" s="8">
        <v>758375</v>
      </c>
      <c r="F784" s="8" t="s">
        <v>84</v>
      </c>
      <c r="G784" s="284" t="s">
        <v>271</v>
      </c>
      <c r="H784" s="40">
        <v>743</v>
      </c>
      <c r="I784" s="40">
        <v>-237.58</v>
      </c>
      <c r="J784" s="40">
        <v>-505.42</v>
      </c>
      <c r="K784" s="40">
        <v>0</v>
      </c>
      <c r="L784" s="40">
        <v>1</v>
      </c>
    </row>
    <row r="785" spans="1:13" ht="12.95" hidden="1" customHeight="1" outlineLevel="2" x14ac:dyDescent="0.25">
      <c r="B785" s="8">
        <v>911113</v>
      </c>
      <c r="C785" t="s">
        <v>1375</v>
      </c>
      <c r="D785" s="281">
        <v>42207</v>
      </c>
      <c r="E785" s="8">
        <v>758375</v>
      </c>
      <c r="F785" s="8" t="s">
        <v>84</v>
      </c>
      <c r="G785" s="284" t="s">
        <v>271</v>
      </c>
      <c r="H785" s="40">
        <v>300</v>
      </c>
      <c r="I785" s="40">
        <v>0</v>
      </c>
      <c r="J785" s="40">
        <v>0</v>
      </c>
      <c r="K785" s="40">
        <v>300</v>
      </c>
      <c r="L785" s="40">
        <v>1</v>
      </c>
    </row>
    <row r="786" spans="1:13" ht="12.95" hidden="1" customHeight="1" outlineLevel="2" x14ac:dyDescent="0.25">
      <c r="B786" s="8">
        <v>911113</v>
      </c>
      <c r="C786" t="s">
        <v>1375</v>
      </c>
      <c r="D786" s="281">
        <v>42208</v>
      </c>
      <c r="E786" s="8">
        <v>758375</v>
      </c>
      <c r="F786" s="8" t="s">
        <v>84</v>
      </c>
      <c r="G786" s="284" t="s">
        <v>271</v>
      </c>
      <c r="H786" s="40">
        <v>300</v>
      </c>
      <c r="I786" s="40">
        <v>-152.86000000000001</v>
      </c>
      <c r="J786" s="40">
        <v>-147.13999999999999</v>
      </c>
      <c r="K786" s="40">
        <v>0</v>
      </c>
      <c r="L786" s="40">
        <v>1</v>
      </c>
    </row>
    <row r="787" spans="1:13" ht="12.95" hidden="1" customHeight="1" outlineLevel="2" x14ac:dyDescent="0.25">
      <c r="B787" s="8">
        <v>911113</v>
      </c>
      <c r="C787" t="s">
        <v>1375</v>
      </c>
      <c r="D787" s="281">
        <v>42209</v>
      </c>
      <c r="E787" s="8">
        <v>758375</v>
      </c>
      <c r="F787" s="8" t="s">
        <v>84</v>
      </c>
      <c r="G787" s="284" t="s">
        <v>271</v>
      </c>
      <c r="H787" s="40">
        <v>300</v>
      </c>
      <c r="I787" s="40">
        <v>-152.86000000000001</v>
      </c>
      <c r="J787" s="40">
        <v>-147.13999999999999</v>
      </c>
      <c r="K787" s="40">
        <v>0</v>
      </c>
      <c r="L787" s="40">
        <v>1</v>
      </c>
    </row>
    <row r="788" spans="1:13" ht="12.95" hidden="1" customHeight="1" outlineLevel="2" x14ac:dyDescent="0.25">
      <c r="B788" s="8">
        <v>911113</v>
      </c>
      <c r="C788" t="s">
        <v>1375</v>
      </c>
      <c r="D788" s="281">
        <v>42212</v>
      </c>
      <c r="E788" s="8">
        <v>758375</v>
      </c>
      <c r="F788" s="8" t="s">
        <v>84</v>
      </c>
      <c r="G788" s="284" t="s">
        <v>271</v>
      </c>
      <c r="H788" s="40">
        <v>743</v>
      </c>
      <c r="I788" s="40">
        <v>-237.58</v>
      </c>
      <c r="J788" s="40">
        <v>-505.42</v>
      </c>
      <c r="K788" s="40">
        <v>0</v>
      </c>
      <c r="L788" s="40">
        <v>1</v>
      </c>
    </row>
    <row r="789" spans="1:13" ht="12.95" hidden="1" customHeight="1" outlineLevel="2" x14ac:dyDescent="0.25">
      <c r="B789" s="8">
        <v>911113</v>
      </c>
      <c r="C789" t="s">
        <v>1375</v>
      </c>
      <c r="D789" s="281">
        <v>42213</v>
      </c>
      <c r="E789" s="8">
        <v>758375</v>
      </c>
      <c r="F789" s="8" t="s">
        <v>84</v>
      </c>
      <c r="G789" s="284" t="s">
        <v>271</v>
      </c>
      <c r="H789" s="40">
        <v>392.6</v>
      </c>
      <c r="I789" s="40">
        <v>0</v>
      </c>
      <c r="J789" s="40">
        <v>0</v>
      </c>
      <c r="K789" s="40">
        <v>392.6</v>
      </c>
      <c r="L789" s="40">
        <v>1</v>
      </c>
    </row>
    <row r="790" spans="1:13" ht="12.95" hidden="1" customHeight="1" outlineLevel="2" x14ac:dyDescent="0.25">
      <c r="B790" s="8">
        <v>911113</v>
      </c>
      <c r="C790" t="s">
        <v>1375</v>
      </c>
      <c r="D790" s="281">
        <v>42214</v>
      </c>
      <c r="E790" s="8">
        <v>758375</v>
      </c>
      <c r="F790" s="8" t="s">
        <v>84</v>
      </c>
      <c r="G790" s="284" t="s">
        <v>271</v>
      </c>
      <c r="H790" s="40">
        <v>300</v>
      </c>
      <c r="I790" s="40">
        <v>0</v>
      </c>
      <c r="J790" s="40">
        <v>0</v>
      </c>
      <c r="K790" s="40">
        <v>300</v>
      </c>
      <c r="L790" s="40">
        <v>1</v>
      </c>
    </row>
    <row r="791" spans="1:13" ht="12.95" hidden="1" customHeight="1" outlineLevel="2" x14ac:dyDescent="0.25">
      <c r="B791" s="8">
        <v>911113</v>
      </c>
      <c r="C791" t="s">
        <v>1375</v>
      </c>
      <c r="D791" s="281">
        <v>42215</v>
      </c>
      <c r="E791" s="8">
        <v>758375</v>
      </c>
      <c r="F791" s="8" t="s">
        <v>84</v>
      </c>
      <c r="G791" s="284" t="s">
        <v>271</v>
      </c>
      <c r="H791" s="40">
        <v>300</v>
      </c>
      <c r="I791" s="40">
        <v>0</v>
      </c>
      <c r="J791" s="40">
        <v>0</v>
      </c>
      <c r="K791" s="40">
        <v>300</v>
      </c>
      <c r="L791" s="40">
        <v>1</v>
      </c>
    </row>
    <row r="792" spans="1:13" ht="12.95" hidden="1" customHeight="1" outlineLevel="2" x14ac:dyDescent="0.25">
      <c r="B792" s="8">
        <v>911113</v>
      </c>
      <c r="C792" t="s">
        <v>1375</v>
      </c>
      <c r="D792" s="281">
        <v>42216</v>
      </c>
      <c r="E792" s="8">
        <v>758375</v>
      </c>
      <c r="F792" s="8" t="s">
        <v>84</v>
      </c>
      <c r="G792" s="284" t="s">
        <v>271</v>
      </c>
      <c r="H792" s="40">
        <v>300</v>
      </c>
      <c r="I792" s="40">
        <v>0</v>
      </c>
      <c r="J792" s="40">
        <v>0</v>
      </c>
      <c r="K792" s="40">
        <v>300</v>
      </c>
      <c r="L792" s="40">
        <v>1</v>
      </c>
    </row>
    <row r="793" spans="1:13" ht="12.95" hidden="1" customHeight="1" outlineLevel="2" x14ac:dyDescent="0.25">
      <c r="B793" s="8">
        <v>911113</v>
      </c>
      <c r="C793" t="s">
        <v>1375</v>
      </c>
      <c r="D793" s="281">
        <v>42219</v>
      </c>
      <c r="E793" s="8">
        <v>758375</v>
      </c>
      <c r="F793" s="8" t="s">
        <v>84</v>
      </c>
      <c r="G793" s="284" t="s">
        <v>271</v>
      </c>
      <c r="H793" s="40">
        <v>300</v>
      </c>
      <c r="I793" s="40">
        <v>0</v>
      </c>
      <c r="J793" s="40">
        <v>0</v>
      </c>
      <c r="K793" s="40">
        <v>300</v>
      </c>
      <c r="L793" s="40">
        <v>1</v>
      </c>
    </row>
    <row r="794" spans="1:13" ht="12.95" customHeight="1" outlineLevel="1" collapsed="1" x14ac:dyDescent="0.25">
      <c r="A794">
        <v>1</v>
      </c>
      <c r="C794" s="279" t="s">
        <v>1556</v>
      </c>
      <c r="D794" s="281"/>
      <c r="H794" s="40">
        <f>SUBTOTAL(9,H755:H793)</f>
        <v>28100.84</v>
      </c>
      <c r="I794" s="40">
        <f>SUBTOTAL(9,I755:I793)</f>
        <v>-8949</v>
      </c>
      <c r="J794" s="40">
        <f>SUBTOTAL(9,J755:J793)</f>
        <v>-16959.240000000002</v>
      </c>
      <c r="K794" s="40">
        <f>SUBTOTAL(9,K755:K793)</f>
        <v>2192.6</v>
      </c>
      <c r="L794" s="40">
        <f>SUBTOTAL(9,L755:L793)</f>
        <v>39</v>
      </c>
      <c r="M794" s="304">
        <f>+I794/L794</f>
        <v>-229.46153846153845</v>
      </c>
    </row>
    <row r="795" spans="1:13" ht="12.95" hidden="1" customHeight="1" outlineLevel="2" x14ac:dyDescent="0.25">
      <c r="B795" s="8">
        <v>1505796</v>
      </c>
      <c r="C795" t="s">
        <v>1422</v>
      </c>
      <c r="D795" s="281">
        <v>42145</v>
      </c>
      <c r="E795" s="8">
        <v>87149</v>
      </c>
      <c r="F795" s="8" t="s">
        <v>29</v>
      </c>
      <c r="G795" s="284" t="s">
        <v>268</v>
      </c>
      <c r="H795" s="40">
        <v>131.21</v>
      </c>
      <c r="I795" s="40">
        <v>0</v>
      </c>
      <c r="J795" s="40">
        <v>-131.21</v>
      </c>
      <c r="K795" s="40">
        <v>0</v>
      </c>
      <c r="L795" s="40">
        <v>1</v>
      </c>
    </row>
    <row r="796" spans="1:13" ht="12.95" customHeight="1" outlineLevel="1" collapsed="1" x14ac:dyDescent="0.25">
      <c r="A796">
        <v>1</v>
      </c>
      <c r="C796" s="279" t="s">
        <v>1557</v>
      </c>
      <c r="D796" s="281"/>
      <c r="H796" s="40">
        <f>SUBTOTAL(9,H795:H795)</f>
        <v>131.21</v>
      </c>
      <c r="I796" s="40">
        <f>SUBTOTAL(9,I795:I795)</f>
        <v>0</v>
      </c>
      <c r="J796" s="40">
        <f>SUBTOTAL(9,J795:J795)</f>
        <v>-131.21</v>
      </c>
      <c r="K796" s="40">
        <f>SUBTOTAL(9,K795:K795)</f>
        <v>0</v>
      </c>
      <c r="L796" s="40">
        <f>SUBTOTAL(9,L795:L795)</f>
        <v>1</v>
      </c>
      <c r="M796" s="304">
        <f>+I796/L796</f>
        <v>0</v>
      </c>
    </row>
    <row r="797" spans="1:13" ht="12.95" hidden="1" customHeight="1" outlineLevel="2" x14ac:dyDescent="0.25">
      <c r="B797" s="8">
        <v>998659</v>
      </c>
      <c r="C797" t="s">
        <v>690</v>
      </c>
      <c r="D797" s="281">
        <v>42138</v>
      </c>
      <c r="E797" s="8">
        <v>835888</v>
      </c>
      <c r="F797" s="8" t="s">
        <v>1229</v>
      </c>
      <c r="G797" s="284" t="s">
        <v>1484</v>
      </c>
      <c r="H797" s="40">
        <v>71</v>
      </c>
      <c r="I797" s="40">
        <v>0</v>
      </c>
      <c r="J797" s="40">
        <v>-71</v>
      </c>
      <c r="K797" s="40">
        <v>0</v>
      </c>
      <c r="L797" s="40">
        <v>1</v>
      </c>
    </row>
    <row r="798" spans="1:13" ht="12.95" customHeight="1" outlineLevel="1" collapsed="1" x14ac:dyDescent="0.25">
      <c r="A798">
        <v>1</v>
      </c>
      <c r="C798" s="279" t="s">
        <v>1558</v>
      </c>
      <c r="D798" s="281"/>
      <c r="H798" s="40">
        <f>SUBTOTAL(9,H797:H797)</f>
        <v>71</v>
      </c>
      <c r="I798" s="40">
        <f>SUBTOTAL(9,I797:I797)</f>
        <v>0</v>
      </c>
      <c r="J798" s="40">
        <f>SUBTOTAL(9,J797:J797)</f>
        <v>-71</v>
      </c>
      <c r="K798" s="40">
        <f>SUBTOTAL(9,K797:K797)</f>
        <v>0</v>
      </c>
      <c r="L798" s="40">
        <f>SUBTOTAL(9,L797:L797)</f>
        <v>1</v>
      </c>
      <c r="M798" s="304">
        <f>+I798/L798</f>
        <v>0</v>
      </c>
    </row>
    <row r="799" spans="1:13" ht="12.95" hidden="1" customHeight="1" outlineLevel="2" x14ac:dyDescent="0.25">
      <c r="B799" s="8">
        <v>1748128</v>
      </c>
      <c r="C799" t="s">
        <v>1474</v>
      </c>
      <c r="D799" s="281">
        <v>42354</v>
      </c>
      <c r="E799" s="8">
        <v>517817</v>
      </c>
      <c r="F799" s="8" t="s">
        <v>38</v>
      </c>
      <c r="G799" s="284" t="s">
        <v>260</v>
      </c>
      <c r="H799" s="40">
        <v>1513.6</v>
      </c>
      <c r="I799" s="40">
        <v>-92.83</v>
      </c>
      <c r="J799" s="40">
        <v>-1379.79</v>
      </c>
      <c r="K799" s="40">
        <v>40.98</v>
      </c>
      <c r="L799" s="40">
        <v>1</v>
      </c>
    </row>
    <row r="800" spans="1:13" ht="12.95" customHeight="1" outlineLevel="1" collapsed="1" x14ac:dyDescent="0.25">
      <c r="A800">
        <v>1</v>
      </c>
      <c r="C800" s="279" t="s">
        <v>1559</v>
      </c>
      <c r="D800" s="281"/>
      <c r="H800" s="40">
        <f>SUBTOTAL(9,H799:H799)</f>
        <v>1513.6</v>
      </c>
      <c r="I800" s="40">
        <f>SUBTOTAL(9,I799:I799)</f>
        <v>-92.83</v>
      </c>
      <c r="J800" s="40">
        <f>SUBTOTAL(9,J799:J799)</f>
        <v>-1379.79</v>
      </c>
      <c r="K800" s="40">
        <f>SUBTOTAL(9,K799:K799)</f>
        <v>40.98</v>
      </c>
      <c r="L800" s="40">
        <f>SUBTOTAL(9,L799:L799)</f>
        <v>1</v>
      </c>
      <c r="M800" s="304">
        <f>+I800/L800</f>
        <v>-92.83</v>
      </c>
    </row>
    <row r="801" spans="1:13" ht="12.95" hidden="1" customHeight="1" outlineLevel="2" x14ac:dyDescent="0.25">
      <c r="B801" s="8">
        <v>1615713</v>
      </c>
      <c r="C801" t="s">
        <v>1431</v>
      </c>
      <c r="D801" s="281">
        <v>42018</v>
      </c>
      <c r="E801" s="8">
        <v>118917</v>
      </c>
      <c r="F801" s="8" t="s">
        <v>238</v>
      </c>
      <c r="G801" s="284" t="s">
        <v>261</v>
      </c>
      <c r="H801" s="40">
        <v>168.04</v>
      </c>
      <c r="I801" s="40">
        <v>0</v>
      </c>
      <c r="J801" s="40">
        <v>-168.04</v>
      </c>
      <c r="K801" s="40">
        <v>0</v>
      </c>
      <c r="L801" s="40">
        <v>1</v>
      </c>
    </row>
    <row r="802" spans="1:13" ht="12.95" hidden="1" customHeight="1" outlineLevel="2" x14ac:dyDescent="0.25">
      <c r="B802" s="8">
        <v>1615713</v>
      </c>
      <c r="C802" t="s">
        <v>1431</v>
      </c>
      <c r="D802" s="281">
        <v>42053</v>
      </c>
      <c r="E802" s="8">
        <v>118917</v>
      </c>
      <c r="F802" s="8" t="s">
        <v>238</v>
      </c>
      <c r="G802" s="284" t="s">
        <v>261</v>
      </c>
      <c r="H802" s="40">
        <v>1416.85</v>
      </c>
      <c r="I802" s="40">
        <v>0</v>
      </c>
      <c r="J802" s="40">
        <v>-1416.85</v>
      </c>
      <c r="K802" s="40">
        <v>0</v>
      </c>
      <c r="L802" s="40">
        <v>1</v>
      </c>
    </row>
    <row r="803" spans="1:13" ht="12.95" hidden="1" customHeight="1" outlineLevel="2" x14ac:dyDescent="0.25">
      <c r="B803" s="8">
        <v>1615713</v>
      </c>
      <c r="C803" t="s">
        <v>1431</v>
      </c>
      <c r="D803" s="281">
        <v>42187</v>
      </c>
      <c r="E803" s="8">
        <v>118917</v>
      </c>
      <c r="F803" s="8" t="s">
        <v>238</v>
      </c>
      <c r="G803" s="284" t="s">
        <v>261</v>
      </c>
      <c r="H803" s="40">
        <v>2290</v>
      </c>
      <c r="I803" s="40">
        <v>0</v>
      </c>
      <c r="J803" s="40">
        <v>-2290</v>
      </c>
      <c r="K803" s="40">
        <v>0</v>
      </c>
      <c r="L803" s="40">
        <v>1</v>
      </c>
    </row>
    <row r="804" spans="1:13" ht="12.95" customHeight="1" outlineLevel="1" collapsed="1" x14ac:dyDescent="0.25">
      <c r="A804">
        <v>1</v>
      </c>
      <c r="C804" s="279" t="s">
        <v>1560</v>
      </c>
      <c r="D804" s="281"/>
      <c r="H804" s="40">
        <f>SUBTOTAL(9,H801:H803)</f>
        <v>3874.89</v>
      </c>
      <c r="I804" s="40">
        <f>SUBTOTAL(9,I801:I803)</f>
        <v>0</v>
      </c>
      <c r="J804" s="40">
        <f>SUBTOTAL(9,J801:J803)</f>
        <v>-3874.89</v>
      </c>
      <c r="K804" s="40">
        <f>SUBTOTAL(9,K801:K803)</f>
        <v>0</v>
      </c>
      <c r="L804" s="40">
        <f>SUBTOTAL(9,L801:L803)</f>
        <v>3</v>
      </c>
      <c r="M804" s="304">
        <f>+I804/L804</f>
        <v>0</v>
      </c>
    </row>
    <row r="805" spans="1:13" ht="12.95" hidden="1" customHeight="1" outlineLevel="2" x14ac:dyDescent="0.25">
      <c r="B805" s="8">
        <v>1696765</v>
      </c>
      <c r="C805" t="s">
        <v>1449</v>
      </c>
      <c r="D805" s="281">
        <v>42233</v>
      </c>
      <c r="E805" s="8">
        <v>128693</v>
      </c>
      <c r="F805" s="8" t="s">
        <v>248</v>
      </c>
      <c r="G805" s="284" t="s">
        <v>283</v>
      </c>
      <c r="H805" s="40">
        <v>131.21</v>
      </c>
      <c r="I805" s="40">
        <v>-10.92</v>
      </c>
      <c r="J805" s="40">
        <v>-120.29</v>
      </c>
      <c r="K805" s="40">
        <v>0</v>
      </c>
      <c r="L805" s="40">
        <v>1</v>
      </c>
    </row>
    <row r="806" spans="1:13" ht="12.95" customHeight="1" outlineLevel="1" collapsed="1" x14ac:dyDescent="0.25">
      <c r="A806">
        <v>1</v>
      </c>
      <c r="C806" s="279" t="s">
        <v>1561</v>
      </c>
      <c r="D806" s="281"/>
      <c r="H806" s="40">
        <f>SUBTOTAL(9,H805:H805)</f>
        <v>131.21</v>
      </c>
      <c r="I806" s="40">
        <f>SUBTOTAL(9,I805:I805)</f>
        <v>-10.92</v>
      </c>
      <c r="J806" s="40">
        <f>SUBTOTAL(9,J805:J805)</f>
        <v>-120.29</v>
      </c>
      <c r="K806" s="40">
        <f>SUBTOTAL(9,K805:K805)</f>
        <v>0</v>
      </c>
      <c r="L806" s="40">
        <f>SUBTOTAL(9,L805:L805)</f>
        <v>1</v>
      </c>
      <c r="M806" s="304">
        <f>+I806/L806</f>
        <v>-10.92</v>
      </c>
    </row>
    <row r="807" spans="1:13" ht="12.95" hidden="1" customHeight="1" outlineLevel="2" x14ac:dyDescent="0.25">
      <c r="B807" s="8">
        <v>1341359</v>
      </c>
      <c r="C807" t="s">
        <v>1408</v>
      </c>
      <c r="D807" s="281">
        <v>42236</v>
      </c>
      <c r="E807" s="8">
        <v>463263</v>
      </c>
      <c r="F807" s="8" t="s">
        <v>244</v>
      </c>
      <c r="G807" s="284" t="s">
        <v>275</v>
      </c>
      <c r="H807" s="40">
        <v>204.87</v>
      </c>
      <c r="I807" s="40">
        <v>0</v>
      </c>
      <c r="J807" s="40">
        <v>0</v>
      </c>
      <c r="K807" s="40">
        <v>204.87</v>
      </c>
      <c r="L807" s="40">
        <v>1</v>
      </c>
    </row>
    <row r="808" spans="1:13" ht="12.95" customHeight="1" outlineLevel="1" collapsed="1" x14ac:dyDescent="0.25">
      <c r="A808">
        <v>1</v>
      </c>
      <c r="C808" s="279" t="s">
        <v>1562</v>
      </c>
      <c r="D808" s="281"/>
      <c r="H808" s="40">
        <f>SUBTOTAL(9,H807:H807)</f>
        <v>204.87</v>
      </c>
      <c r="I808" s="40">
        <f>SUBTOTAL(9,I807:I807)</f>
        <v>0</v>
      </c>
      <c r="J808" s="40">
        <f>SUBTOTAL(9,J807:J807)</f>
        <v>0</v>
      </c>
      <c r="K808" s="40">
        <f>SUBTOTAL(9,K807:K807)</f>
        <v>204.87</v>
      </c>
      <c r="L808" s="40">
        <f>SUBTOTAL(9,L807:L807)</f>
        <v>1</v>
      </c>
      <c r="M808" s="304">
        <f>+I808/L808</f>
        <v>0</v>
      </c>
    </row>
    <row r="809" spans="1:13" ht="12.95" hidden="1" customHeight="1" outlineLevel="2" x14ac:dyDescent="0.25">
      <c r="B809" s="8">
        <v>1206418</v>
      </c>
      <c r="C809" t="s">
        <v>560</v>
      </c>
      <c r="D809" s="281">
        <v>42089</v>
      </c>
      <c r="E809" s="8">
        <v>478949</v>
      </c>
      <c r="F809" s="8" t="s">
        <v>29</v>
      </c>
      <c r="G809" s="284" t="s">
        <v>268</v>
      </c>
      <c r="H809" s="40">
        <v>886.47</v>
      </c>
      <c r="I809" s="40">
        <v>0</v>
      </c>
      <c r="J809" s="40">
        <v>0</v>
      </c>
      <c r="K809" s="40">
        <v>886.47</v>
      </c>
      <c r="L809" s="40">
        <v>1</v>
      </c>
    </row>
    <row r="810" spans="1:13" ht="12.95" customHeight="1" outlineLevel="1" collapsed="1" x14ac:dyDescent="0.25">
      <c r="A810">
        <v>1</v>
      </c>
      <c r="C810" s="279" t="s">
        <v>1563</v>
      </c>
      <c r="D810" s="281"/>
      <c r="H810" s="40">
        <f>SUBTOTAL(9,H809:H809)</f>
        <v>886.47</v>
      </c>
      <c r="I810" s="40">
        <f>SUBTOTAL(9,I809:I809)</f>
        <v>0</v>
      </c>
      <c r="J810" s="40">
        <f>SUBTOTAL(9,J809:J809)</f>
        <v>0</v>
      </c>
      <c r="K810" s="40">
        <f>SUBTOTAL(9,K809:K809)</f>
        <v>886.47</v>
      </c>
      <c r="L810" s="40">
        <f>SUBTOTAL(9,L809:L809)</f>
        <v>1</v>
      </c>
      <c r="M810" s="304">
        <f>+I810/L810</f>
        <v>0</v>
      </c>
    </row>
    <row r="811" spans="1:13" ht="12.95" hidden="1" customHeight="1" outlineLevel="2" x14ac:dyDescent="0.25">
      <c r="B811" s="8">
        <v>909335</v>
      </c>
      <c r="C811" t="s">
        <v>1374</v>
      </c>
      <c r="D811" s="281">
        <v>42033</v>
      </c>
      <c r="E811" s="8">
        <v>817127</v>
      </c>
      <c r="F811" s="8" t="s">
        <v>84</v>
      </c>
      <c r="G811" s="284" t="s">
        <v>271</v>
      </c>
      <c r="H811" s="40">
        <v>13416.71</v>
      </c>
      <c r="I811" s="40">
        <v>-2887.42</v>
      </c>
      <c r="J811" s="40">
        <v>-10529.29</v>
      </c>
      <c r="K811" s="40">
        <v>0</v>
      </c>
      <c r="L811" s="40">
        <v>1</v>
      </c>
    </row>
    <row r="812" spans="1:13" ht="12.95" hidden="1" customHeight="1" outlineLevel="2" x14ac:dyDescent="0.25">
      <c r="B812" s="8">
        <v>909335</v>
      </c>
      <c r="C812" t="s">
        <v>1374</v>
      </c>
      <c r="D812" s="281">
        <v>42046</v>
      </c>
      <c r="E812" s="8">
        <v>817127</v>
      </c>
      <c r="F812" s="8" t="s">
        <v>84</v>
      </c>
      <c r="G812" s="284" t="s">
        <v>271</v>
      </c>
      <c r="H812" s="40">
        <v>1814.23</v>
      </c>
      <c r="I812" s="40">
        <v>-468.74</v>
      </c>
      <c r="J812" s="40">
        <v>-1345.49</v>
      </c>
      <c r="K812" s="40">
        <v>0</v>
      </c>
      <c r="L812" s="40">
        <v>1</v>
      </c>
    </row>
    <row r="813" spans="1:13" ht="12.95" hidden="1" customHeight="1" outlineLevel="2" x14ac:dyDescent="0.25">
      <c r="B813" s="8">
        <v>909335</v>
      </c>
      <c r="C813" t="s">
        <v>1374</v>
      </c>
      <c r="D813" s="281">
        <v>42047</v>
      </c>
      <c r="E813" s="8">
        <v>817127</v>
      </c>
      <c r="F813" s="8" t="s">
        <v>84</v>
      </c>
      <c r="G813" s="284" t="s">
        <v>271</v>
      </c>
      <c r="H813" s="40">
        <v>2509.4</v>
      </c>
      <c r="I813" s="40">
        <v>-84.29</v>
      </c>
      <c r="J813" s="40">
        <v>-2425.11</v>
      </c>
      <c r="K813" s="40">
        <v>0</v>
      </c>
      <c r="L813" s="40">
        <v>1</v>
      </c>
    </row>
    <row r="814" spans="1:13" ht="12.95" hidden="1" customHeight="1" outlineLevel="2" x14ac:dyDescent="0.25">
      <c r="B814" s="8">
        <v>909335</v>
      </c>
      <c r="C814" t="s">
        <v>1374</v>
      </c>
      <c r="D814" s="281">
        <v>42048</v>
      </c>
      <c r="E814" s="8">
        <v>817127</v>
      </c>
      <c r="F814" s="8" t="s">
        <v>84</v>
      </c>
      <c r="G814" s="284" t="s">
        <v>271</v>
      </c>
      <c r="H814" s="40">
        <v>2509.4</v>
      </c>
      <c r="I814" s="40">
        <v>0</v>
      </c>
      <c r="J814" s="40">
        <v>0</v>
      </c>
      <c r="K814" s="40">
        <v>2509.4</v>
      </c>
      <c r="L814" s="40">
        <v>1</v>
      </c>
    </row>
    <row r="815" spans="1:13" ht="12.95" hidden="1" customHeight="1" outlineLevel="2" x14ac:dyDescent="0.25">
      <c r="B815" s="8">
        <v>909335</v>
      </c>
      <c r="C815" t="s">
        <v>1374</v>
      </c>
      <c r="D815" s="281">
        <v>42052</v>
      </c>
      <c r="E815" s="8">
        <v>817127</v>
      </c>
      <c r="F815" s="8" t="s">
        <v>84</v>
      </c>
      <c r="G815" s="284" t="s">
        <v>271</v>
      </c>
      <c r="H815" s="40">
        <v>2952.4</v>
      </c>
      <c r="I815" s="40">
        <v>-47.94</v>
      </c>
      <c r="J815" s="40">
        <v>-2904.46</v>
      </c>
      <c r="K815" s="40">
        <v>0</v>
      </c>
      <c r="L815" s="40">
        <v>1</v>
      </c>
    </row>
    <row r="816" spans="1:13" ht="12.95" hidden="1" customHeight="1" outlineLevel="2" x14ac:dyDescent="0.25">
      <c r="B816" s="8">
        <v>909335</v>
      </c>
      <c r="C816" t="s">
        <v>1374</v>
      </c>
      <c r="D816" s="281">
        <v>42053</v>
      </c>
      <c r="E816" s="8">
        <v>817127</v>
      </c>
      <c r="F816" s="8" t="s">
        <v>84</v>
      </c>
      <c r="G816" s="284" t="s">
        <v>271</v>
      </c>
      <c r="H816" s="40">
        <v>2509.4</v>
      </c>
      <c r="I816" s="40">
        <v>0</v>
      </c>
      <c r="J816" s="40">
        <v>0</v>
      </c>
      <c r="K816" s="40">
        <v>2509.4</v>
      </c>
      <c r="L816" s="40">
        <v>1</v>
      </c>
    </row>
    <row r="817" spans="2:12" ht="12.95" hidden="1" customHeight="1" outlineLevel="2" x14ac:dyDescent="0.25">
      <c r="B817" s="8">
        <v>909335</v>
      </c>
      <c r="C817" t="s">
        <v>1374</v>
      </c>
      <c r="D817" s="281">
        <v>42054</v>
      </c>
      <c r="E817" s="8">
        <v>817127</v>
      </c>
      <c r="F817" s="8" t="s">
        <v>84</v>
      </c>
      <c r="G817" s="284" t="s">
        <v>271</v>
      </c>
      <c r="H817" s="40">
        <v>2509.4</v>
      </c>
      <c r="I817" s="40">
        <v>0</v>
      </c>
      <c r="J817" s="40">
        <v>0</v>
      </c>
      <c r="K817" s="40">
        <v>2509.4</v>
      </c>
      <c r="L817" s="40">
        <v>1</v>
      </c>
    </row>
    <row r="818" spans="2:12" ht="12.95" hidden="1" customHeight="1" outlineLevel="2" x14ac:dyDescent="0.25">
      <c r="B818" s="8">
        <v>909335</v>
      </c>
      <c r="C818" t="s">
        <v>1374</v>
      </c>
      <c r="D818" s="281">
        <v>42055</v>
      </c>
      <c r="E818" s="8">
        <v>817127</v>
      </c>
      <c r="F818" s="8" t="s">
        <v>84</v>
      </c>
      <c r="G818" s="284" t="s">
        <v>271</v>
      </c>
      <c r="H818" s="40">
        <v>2602</v>
      </c>
      <c r="I818" s="40">
        <v>0</v>
      </c>
      <c r="J818" s="40">
        <v>0</v>
      </c>
      <c r="K818" s="40">
        <v>2602</v>
      </c>
      <c r="L818" s="40">
        <v>1</v>
      </c>
    </row>
    <row r="819" spans="2:12" ht="12.95" hidden="1" customHeight="1" outlineLevel="2" x14ac:dyDescent="0.25">
      <c r="B819" s="8">
        <v>909335</v>
      </c>
      <c r="C819" t="s">
        <v>1374</v>
      </c>
      <c r="D819" s="281">
        <v>42058</v>
      </c>
      <c r="E819" s="8">
        <v>817127</v>
      </c>
      <c r="F819" s="8" t="s">
        <v>84</v>
      </c>
      <c r="G819" s="284" t="s">
        <v>271</v>
      </c>
      <c r="H819" s="40">
        <v>2952.4</v>
      </c>
      <c r="I819" s="40">
        <v>-47.94</v>
      </c>
      <c r="J819" s="40">
        <v>-2904.46</v>
      </c>
      <c r="K819" s="40">
        <v>0</v>
      </c>
      <c r="L819" s="40">
        <v>1</v>
      </c>
    </row>
    <row r="820" spans="2:12" ht="12.95" hidden="1" customHeight="1" outlineLevel="2" x14ac:dyDescent="0.25">
      <c r="B820" s="8">
        <v>909335</v>
      </c>
      <c r="C820" t="s">
        <v>1374</v>
      </c>
      <c r="D820" s="281">
        <v>42059</v>
      </c>
      <c r="E820" s="8">
        <v>817127</v>
      </c>
      <c r="F820" s="8" t="s">
        <v>84</v>
      </c>
      <c r="G820" s="284" t="s">
        <v>271</v>
      </c>
      <c r="H820" s="40">
        <v>2602</v>
      </c>
      <c r="I820" s="40">
        <v>0</v>
      </c>
      <c r="J820" s="40">
        <v>0</v>
      </c>
      <c r="K820" s="40">
        <v>2602</v>
      </c>
      <c r="L820" s="40">
        <v>1</v>
      </c>
    </row>
    <row r="821" spans="2:12" ht="12.95" hidden="1" customHeight="1" outlineLevel="2" x14ac:dyDescent="0.25">
      <c r="B821" s="8">
        <v>909335</v>
      </c>
      <c r="C821" t="s">
        <v>1374</v>
      </c>
      <c r="D821" s="281">
        <v>42060</v>
      </c>
      <c r="E821" s="8">
        <v>817127</v>
      </c>
      <c r="F821" s="8" t="s">
        <v>84</v>
      </c>
      <c r="G821" s="284" t="s">
        <v>271</v>
      </c>
      <c r="H821" s="40">
        <v>2509.4</v>
      </c>
      <c r="I821" s="40">
        <v>0</v>
      </c>
      <c r="J821" s="40">
        <v>0</v>
      </c>
      <c r="K821" s="40">
        <v>2509.4</v>
      </c>
      <c r="L821" s="40">
        <v>1</v>
      </c>
    </row>
    <row r="822" spans="2:12" ht="12.95" hidden="1" customHeight="1" outlineLevel="2" x14ac:dyDescent="0.25">
      <c r="B822" s="8">
        <v>909335</v>
      </c>
      <c r="C822" t="s">
        <v>1374</v>
      </c>
      <c r="D822" s="281">
        <v>42061</v>
      </c>
      <c r="E822" s="8">
        <v>817127</v>
      </c>
      <c r="F822" s="8" t="s">
        <v>84</v>
      </c>
      <c r="G822" s="284" t="s">
        <v>271</v>
      </c>
      <c r="H822" s="40">
        <v>2602</v>
      </c>
      <c r="I822" s="40">
        <v>0</v>
      </c>
      <c r="J822" s="40">
        <v>0</v>
      </c>
      <c r="K822" s="40">
        <v>2602</v>
      </c>
      <c r="L822" s="40">
        <v>1</v>
      </c>
    </row>
    <row r="823" spans="2:12" ht="12.95" hidden="1" customHeight="1" outlineLevel="2" x14ac:dyDescent="0.25">
      <c r="B823" s="8">
        <v>909335</v>
      </c>
      <c r="C823" t="s">
        <v>1374</v>
      </c>
      <c r="D823" s="281">
        <v>42062</v>
      </c>
      <c r="E823" s="8">
        <v>817127</v>
      </c>
      <c r="F823" s="8" t="s">
        <v>84</v>
      </c>
      <c r="G823" s="284" t="s">
        <v>271</v>
      </c>
      <c r="H823" s="40">
        <v>2509.4</v>
      </c>
      <c r="I823" s="40">
        <v>-136.78</v>
      </c>
      <c r="J823" s="40">
        <v>-2372.62</v>
      </c>
      <c r="K823" s="40">
        <v>0</v>
      </c>
      <c r="L823" s="40">
        <v>1</v>
      </c>
    </row>
    <row r="824" spans="2:12" ht="12.95" hidden="1" customHeight="1" outlineLevel="2" x14ac:dyDescent="0.25">
      <c r="B824" s="8">
        <v>909335</v>
      </c>
      <c r="C824" t="s">
        <v>1374</v>
      </c>
      <c r="D824" s="281">
        <v>42065</v>
      </c>
      <c r="E824" s="8">
        <v>817127</v>
      </c>
      <c r="F824" s="8" t="s">
        <v>84</v>
      </c>
      <c r="G824" s="284" t="s">
        <v>271</v>
      </c>
      <c r="H824" s="40">
        <v>2509.4</v>
      </c>
      <c r="I824" s="40">
        <v>-84.29</v>
      </c>
      <c r="J824" s="40">
        <v>-2425.11</v>
      </c>
      <c r="K824" s="40">
        <v>0</v>
      </c>
      <c r="L824" s="40">
        <v>1</v>
      </c>
    </row>
    <row r="825" spans="2:12" ht="12.95" hidden="1" customHeight="1" outlineLevel="2" x14ac:dyDescent="0.25">
      <c r="B825" s="8">
        <v>909335</v>
      </c>
      <c r="C825" t="s">
        <v>1374</v>
      </c>
      <c r="D825" s="281">
        <v>42066</v>
      </c>
      <c r="E825" s="8">
        <v>817127</v>
      </c>
      <c r="F825" s="8" t="s">
        <v>84</v>
      </c>
      <c r="G825" s="284" t="s">
        <v>271</v>
      </c>
      <c r="H825" s="40">
        <v>2602</v>
      </c>
      <c r="I825" s="40">
        <v>0</v>
      </c>
      <c r="J825" s="40">
        <v>0</v>
      </c>
      <c r="K825" s="40">
        <v>2602</v>
      </c>
      <c r="L825" s="40">
        <v>1</v>
      </c>
    </row>
    <row r="826" spans="2:12" ht="12.95" hidden="1" customHeight="1" outlineLevel="2" x14ac:dyDescent="0.25">
      <c r="B826" s="8">
        <v>909335</v>
      </c>
      <c r="C826" t="s">
        <v>1374</v>
      </c>
      <c r="D826" s="281">
        <v>42067</v>
      </c>
      <c r="E826" s="8">
        <v>817127</v>
      </c>
      <c r="F826" s="8" t="s">
        <v>84</v>
      </c>
      <c r="G826" s="284" t="s">
        <v>271</v>
      </c>
      <c r="H826" s="40">
        <v>2952.4</v>
      </c>
      <c r="I826" s="40">
        <v>-47.94</v>
      </c>
      <c r="J826" s="40">
        <v>-2904.46</v>
      </c>
      <c r="K826" s="40">
        <v>0</v>
      </c>
      <c r="L826" s="40">
        <v>1</v>
      </c>
    </row>
    <row r="827" spans="2:12" ht="12.95" hidden="1" customHeight="1" outlineLevel="2" x14ac:dyDescent="0.25">
      <c r="B827" s="8">
        <v>909335</v>
      </c>
      <c r="C827" t="s">
        <v>1374</v>
      </c>
      <c r="D827" s="281">
        <v>42069</v>
      </c>
      <c r="E827" s="8">
        <v>817127</v>
      </c>
      <c r="F827" s="8" t="s">
        <v>84</v>
      </c>
      <c r="G827" s="284" t="s">
        <v>271</v>
      </c>
      <c r="H827" s="40">
        <v>2509.4</v>
      </c>
      <c r="I827" s="40">
        <v>0</v>
      </c>
      <c r="J827" s="40">
        <v>0</v>
      </c>
      <c r="K827" s="40">
        <v>2509.4</v>
      </c>
      <c r="L827" s="40">
        <v>1</v>
      </c>
    </row>
    <row r="828" spans="2:12" ht="12.95" hidden="1" customHeight="1" outlineLevel="2" x14ac:dyDescent="0.25">
      <c r="B828" s="8">
        <v>909335</v>
      </c>
      <c r="C828" t="s">
        <v>1374</v>
      </c>
      <c r="D828" s="281">
        <v>42072</v>
      </c>
      <c r="E828" s="8">
        <v>817127</v>
      </c>
      <c r="F828" s="8" t="s">
        <v>84</v>
      </c>
      <c r="G828" s="284" t="s">
        <v>271</v>
      </c>
      <c r="H828" s="40">
        <v>2509.4</v>
      </c>
      <c r="I828" s="40">
        <v>0</v>
      </c>
      <c r="J828" s="40">
        <v>0</v>
      </c>
      <c r="K828" s="40">
        <v>2509.4</v>
      </c>
      <c r="L828" s="40">
        <v>1</v>
      </c>
    </row>
    <row r="829" spans="2:12" ht="12.95" hidden="1" customHeight="1" outlineLevel="2" x14ac:dyDescent="0.25">
      <c r="B829" s="8">
        <v>909335</v>
      </c>
      <c r="C829" t="s">
        <v>1374</v>
      </c>
      <c r="D829" s="281">
        <v>42073</v>
      </c>
      <c r="E829" s="8">
        <v>817127</v>
      </c>
      <c r="F829" s="8" t="s">
        <v>84</v>
      </c>
      <c r="G829" s="284" t="s">
        <v>271</v>
      </c>
      <c r="H829" s="40">
        <v>2602</v>
      </c>
      <c r="I829" s="40">
        <v>-84.29</v>
      </c>
      <c r="J829" s="40">
        <v>-2517.71</v>
      </c>
      <c r="K829" s="40">
        <v>0</v>
      </c>
      <c r="L829" s="40">
        <v>1</v>
      </c>
    </row>
    <row r="830" spans="2:12" ht="12.95" hidden="1" customHeight="1" outlineLevel="2" x14ac:dyDescent="0.25">
      <c r="B830" s="8">
        <v>909335</v>
      </c>
      <c r="C830" t="s">
        <v>1374</v>
      </c>
      <c r="D830" s="281">
        <v>42074</v>
      </c>
      <c r="E830" s="8">
        <v>817127</v>
      </c>
      <c r="F830" s="8" t="s">
        <v>84</v>
      </c>
      <c r="G830" s="284" t="s">
        <v>271</v>
      </c>
      <c r="H830" s="40">
        <v>2509.4</v>
      </c>
      <c r="I830" s="40">
        <v>0</v>
      </c>
      <c r="J830" s="40">
        <v>0</v>
      </c>
      <c r="K830" s="40">
        <v>2509.4</v>
      </c>
      <c r="L830" s="40">
        <v>1</v>
      </c>
    </row>
    <row r="831" spans="2:12" ht="12.95" hidden="1" customHeight="1" outlineLevel="2" x14ac:dyDescent="0.25">
      <c r="B831" s="8">
        <v>909335</v>
      </c>
      <c r="C831" t="s">
        <v>1374</v>
      </c>
      <c r="D831" s="281">
        <v>42075</v>
      </c>
      <c r="E831" s="8">
        <v>817127</v>
      </c>
      <c r="F831" s="8" t="s">
        <v>84</v>
      </c>
      <c r="G831" s="284" t="s">
        <v>271</v>
      </c>
      <c r="H831" s="40">
        <v>2602</v>
      </c>
      <c r="I831" s="40">
        <v>0</v>
      </c>
      <c r="J831" s="40">
        <v>0</v>
      </c>
      <c r="K831" s="40">
        <v>2602</v>
      </c>
      <c r="L831" s="40">
        <v>1</v>
      </c>
    </row>
    <row r="832" spans="2:12" ht="12.95" hidden="1" customHeight="1" outlineLevel="2" x14ac:dyDescent="0.25">
      <c r="B832" s="8">
        <v>909335</v>
      </c>
      <c r="C832" t="s">
        <v>1374</v>
      </c>
      <c r="D832" s="281">
        <v>42076</v>
      </c>
      <c r="E832" s="8">
        <v>817127</v>
      </c>
      <c r="F832" s="8" t="s">
        <v>84</v>
      </c>
      <c r="G832" s="284" t="s">
        <v>271</v>
      </c>
      <c r="H832" s="40">
        <v>2952.4</v>
      </c>
      <c r="I832" s="40">
        <v>-47.94</v>
      </c>
      <c r="J832" s="40">
        <v>-2904.46</v>
      </c>
      <c r="K832" s="40">
        <v>0</v>
      </c>
      <c r="L832" s="40">
        <v>1</v>
      </c>
    </row>
    <row r="833" spans="2:12" ht="12.95" hidden="1" customHeight="1" outlineLevel="2" x14ac:dyDescent="0.25">
      <c r="B833" s="8">
        <v>909335</v>
      </c>
      <c r="C833" t="s">
        <v>1374</v>
      </c>
      <c r="D833" s="281">
        <v>42079</v>
      </c>
      <c r="E833" s="8">
        <v>817127</v>
      </c>
      <c r="F833" s="8" t="s">
        <v>84</v>
      </c>
      <c r="G833" s="284" t="s">
        <v>271</v>
      </c>
      <c r="H833" s="40">
        <v>2602</v>
      </c>
      <c r="I833" s="40">
        <v>0</v>
      </c>
      <c r="J833" s="40">
        <v>0</v>
      </c>
      <c r="K833" s="40">
        <v>2602</v>
      </c>
      <c r="L833" s="40">
        <v>1</v>
      </c>
    </row>
    <row r="834" spans="2:12" ht="12.95" hidden="1" customHeight="1" outlineLevel="2" x14ac:dyDescent="0.25">
      <c r="B834" s="8">
        <v>909335</v>
      </c>
      <c r="C834" t="s">
        <v>1374</v>
      </c>
      <c r="D834" s="281">
        <v>42080</v>
      </c>
      <c r="E834" s="8">
        <v>817127</v>
      </c>
      <c r="F834" s="8" t="s">
        <v>84</v>
      </c>
      <c r="G834" s="284" t="s">
        <v>271</v>
      </c>
      <c r="H834" s="40">
        <v>2509.4</v>
      </c>
      <c r="I834" s="40">
        <v>0</v>
      </c>
      <c r="J834" s="40">
        <v>0</v>
      </c>
      <c r="K834" s="40">
        <v>2509.4</v>
      </c>
      <c r="L834" s="40">
        <v>1</v>
      </c>
    </row>
    <row r="835" spans="2:12" ht="12.95" hidden="1" customHeight="1" outlineLevel="2" x14ac:dyDescent="0.25">
      <c r="B835" s="8">
        <v>909335</v>
      </c>
      <c r="C835" t="s">
        <v>1374</v>
      </c>
      <c r="D835" s="281">
        <v>42081</v>
      </c>
      <c r="E835" s="8">
        <v>817127</v>
      </c>
      <c r="F835" s="8" t="s">
        <v>84</v>
      </c>
      <c r="G835" s="284" t="s">
        <v>271</v>
      </c>
      <c r="H835" s="40">
        <v>2602</v>
      </c>
      <c r="I835" s="40">
        <v>0</v>
      </c>
      <c r="J835" s="40">
        <v>0</v>
      </c>
      <c r="K835" s="40">
        <v>2602</v>
      </c>
      <c r="L835" s="40">
        <v>1</v>
      </c>
    </row>
    <row r="836" spans="2:12" ht="12.95" hidden="1" customHeight="1" outlineLevel="2" x14ac:dyDescent="0.25">
      <c r="B836" s="8">
        <v>909335</v>
      </c>
      <c r="C836" t="s">
        <v>1374</v>
      </c>
      <c r="D836" s="281">
        <v>42082</v>
      </c>
      <c r="E836" s="8">
        <v>817127</v>
      </c>
      <c r="F836" s="8" t="s">
        <v>84</v>
      </c>
      <c r="G836" s="284" t="s">
        <v>271</v>
      </c>
      <c r="H836" s="40">
        <v>2509.4</v>
      </c>
      <c r="I836" s="40">
        <v>-84.29</v>
      </c>
      <c r="J836" s="40">
        <v>-2425.11</v>
      </c>
      <c r="K836" s="40">
        <v>0</v>
      </c>
      <c r="L836" s="40">
        <v>1</v>
      </c>
    </row>
    <row r="837" spans="2:12" ht="12.95" hidden="1" customHeight="1" outlineLevel="2" x14ac:dyDescent="0.25">
      <c r="B837" s="8">
        <v>909335</v>
      </c>
      <c r="C837" t="s">
        <v>1374</v>
      </c>
      <c r="D837" s="281">
        <v>42083</v>
      </c>
      <c r="E837" s="8">
        <v>817127</v>
      </c>
      <c r="F837" s="8" t="s">
        <v>84</v>
      </c>
      <c r="G837" s="284" t="s">
        <v>271</v>
      </c>
      <c r="H837" s="40">
        <v>2509.4</v>
      </c>
      <c r="I837" s="40">
        <v>0</v>
      </c>
      <c r="J837" s="40">
        <v>0</v>
      </c>
      <c r="K837" s="40">
        <v>2509.4</v>
      </c>
      <c r="L837" s="40">
        <v>1</v>
      </c>
    </row>
    <row r="838" spans="2:12" ht="12.95" hidden="1" customHeight="1" outlineLevel="2" x14ac:dyDescent="0.25">
      <c r="B838" s="8">
        <v>909335</v>
      </c>
      <c r="C838" t="s">
        <v>1374</v>
      </c>
      <c r="D838" s="281">
        <v>42086</v>
      </c>
      <c r="E838" s="8">
        <v>817127</v>
      </c>
      <c r="F838" s="8" t="s">
        <v>84</v>
      </c>
      <c r="G838" s="284" t="s">
        <v>271</v>
      </c>
      <c r="H838" s="40">
        <v>443</v>
      </c>
      <c r="I838" s="40">
        <v>-47.94</v>
      </c>
      <c r="J838" s="40">
        <v>-395.06</v>
      </c>
      <c r="K838" s="40">
        <v>0</v>
      </c>
      <c r="L838" s="40">
        <v>1</v>
      </c>
    </row>
    <row r="839" spans="2:12" ht="12.95" hidden="1" customHeight="1" outlineLevel="2" x14ac:dyDescent="0.25">
      <c r="B839" s="8">
        <v>909335</v>
      </c>
      <c r="C839" t="s">
        <v>1374</v>
      </c>
      <c r="D839" s="281">
        <v>42087</v>
      </c>
      <c r="E839" s="8">
        <v>817127</v>
      </c>
      <c r="F839" s="8" t="s">
        <v>84</v>
      </c>
      <c r="G839" s="284" t="s">
        <v>271</v>
      </c>
      <c r="H839" s="40">
        <v>2509.4</v>
      </c>
      <c r="I839" s="40">
        <v>0</v>
      </c>
      <c r="J839" s="40">
        <v>241.66</v>
      </c>
      <c r="K839" s="40">
        <v>2751.06</v>
      </c>
      <c r="L839" s="40">
        <v>1</v>
      </c>
    </row>
    <row r="840" spans="2:12" ht="12.95" hidden="1" customHeight="1" outlineLevel="2" x14ac:dyDescent="0.25">
      <c r="B840" s="8">
        <v>909335</v>
      </c>
      <c r="C840" t="s">
        <v>1374</v>
      </c>
      <c r="D840" s="281">
        <v>42088</v>
      </c>
      <c r="E840" s="8">
        <v>817127</v>
      </c>
      <c r="F840" s="8" t="s">
        <v>84</v>
      </c>
      <c r="G840" s="284" t="s">
        <v>271</v>
      </c>
      <c r="H840" s="40">
        <v>2509.4</v>
      </c>
      <c r="I840" s="40">
        <v>0</v>
      </c>
      <c r="J840" s="40">
        <v>241.66</v>
      </c>
      <c r="K840" s="40">
        <v>2751.06</v>
      </c>
      <c r="L840" s="40">
        <v>1</v>
      </c>
    </row>
    <row r="841" spans="2:12" ht="12.95" hidden="1" customHeight="1" outlineLevel="2" x14ac:dyDescent="0.25">
      <c r="B841" s="8">
        <v>909335</v>
      </c>
      <c r="C841" t="s">
        <v>1374</v>
      </c>
      <c r="D841" s="281">
        <v>42089</v>
      </c>
      <c r="E841" s="8">
        <v>817127</v>
      </c>
      <c r="F841" s="8" t="s">
        <v>84</v>
      </c>
      <c r="G841" s="284" t="s">
        <v>271</v>
      </c>
      <c r="H841" s="40">
        <v>3044</v>
      </c>
      <c r="I841" s="40">
        <v>-442.45</v>
      </c>
      <c r="J841" s="40">
        <v>-2601.5500000000002</v>
      </c>
      <c r="K841" s="40">
        <v>0</v>
      </c>
      <c r="L841" s="40">
        <v>1</v>
      </c>
    </row>
    <row r="842" spans="2:12" ht="12.95" hidden="1" customHeight="1" outlineLevel="2" x14ac:dyDescent="0.25">
      <c r="B842" s="8">
        <v>909335</v>
      </c>
      <c r="C842" t="s">
        <v>1374</v>
      </c>
      <c r="D842" s="281">
        <v>42090</v>
      </c>
      <c r="E842" s="8">
        <v>817127</v>
      </c>
      <c r="F842" s="8" t="s">
        <v>84</v>
      </c>
      <c r="G842" s="284" t="s">
        <v>271</v>
      </c>
      <c r="H842" s="40">
        <v>1522</v>
      </c>
      <c r="I842" s="40">
        <v>-442.45</v>
      </c>
      <c r="J842" s="40">
        <v>-1079.55</v>
      </c>
      <c r="K842" s="40">
        <v>0</v>
      </c>
      <c r="L842" s="40">
        <v>1</v>
      </c>
    </row>
    <row r="843" spans="2:12" ht="12.95" hidden="1" customHeight="1" outlineLevel="2" x14ac:dyDescent="0.25">
      <c r="B843" s="8">
        <v>909335</v>
      </c>
      <c r="C843" t="s">
        <v>1374</v>
      </c>
      <c r="D843" s="281">
        <v>42093</v>
      </c>
      <c r="E843" s="8">
        <v>817127</v>
      </c>
      <c r="F843" s="8" t="s">
        <v>84</v>
      </c>
      <c r="G843" s="284" t="s">
        <v>271</v>
      </c>
      <c r="H843" s="40">
        <v>1522</v>
      </c>
      <c r="I843" s="40">
        <v>-442.45</v>
      </c>
      <c r="J843" s="40">
        <v>-1079.55</v>
      </c>
      <c r="K843" s="40">
        <v>0</v>
      </c>
      <c r="L843" s="40">
        <v>1</v>
      </c>
    </row>
    <row r="844" spans="2:12" ht="12.95" hidden="1" customHeight="1" outlineLevel="2" x14ac:dyDescent="0.25">
      <c r="B844" s="8">
        <v>909335</v>
      </c>
      <c r="C844" t="s">
        <v>1374</v>
      </c>
      <c r="D844" s="281">
        <v>42094</v>
      </c>
      <c r="E844" s="8">
        <v>817127</v>
      </c>
      <c r="F844" s="8" t="s">
        <v>84</v>
      </c>
      <c r="G844" s="284" t="s">
        <v>271</v>
      </c>
      <c r="H844" s="40">
        <v>2057.6</v>
      </c>
      <c r="I844" s="40">
        <v>-490.39</v>
      </c>
      <c r="J844" s="40">
        <v>-1567.21</v>
      </c>
      <c r="K844" s="40">
        <v>0</v>
      </c>
      <c r="L844" s="40">
        <v>1</v>
      </c>
    </row>
    <row r="845" spans="2:12" ht="12.95" hidden="1" customHeight="1" outlineLevel="2" x14ac:dyDescent="0.25">
      <c r="B845" s="8">
        <v>909335</v>
      </c>
      <c r="C845" t="s">
        <v>1374</v>
      </c>
      <c r="D845" s="281">
        <v>42095</v>
      </c>
      <c r="E845" s="8">
        <v>817127</v>
      </c>
      <c r="F845" s="8" t="s">
        <v>84</v>
      </c>
      <c r="G845" s="284" t="s">
        <v>271</v>
      </c>
      <c r="H845" s="40">
        <v>1614.6</v>
      </c>
      <c r="I845" s="40">
        <v>-442.45</v>
      </c>
      <c r="J845" s="40">
        <v>-1172.1500000000001</v>
      </c>
      <c r="K845" s="40">
        <v>0</v>
      </c>
      <c r="L845" s="40">
        <v>1</v>
      </c>
    </row>
    <row r="846" spans="2:12" ht="12.95" hidden="1" customHeight="1" outlineLevel="2" x14ac:dyDescent="0.25">
      <c r="B846" s="8">
        <v>909335</v>
      </c>
      <c r="C846" t="s">
        <v>1374</v>
      </c>
      <c r="D846" s="281">
        <v>42096</v>
      </c>
      <c r="E846" s="8">
        <v>817127</v>
      </c>
      <c r="F846" s="8" t="s">
        <v>84</v>
      </c>
      <c r="G846" s="284" t="s">
        <v>271</v>
      </c>
      <c r="H846" s="40">
        <v>1614.6</v>
      </c>
      <c r="I846" s="40">
        <v>-442.45</v>
      </c>
      <c r="J846" s="40">
        <v>-1172.1500000000001</v>
      </c>
      <c r="K846" s="40">
        <v>0</v>
      </c>
      <c r="L846" s="40">
        <v>1</v>
      </c>
    </row>
    <row r="847" spans="2:12" ht="12.95" hidden="1" customHeight="1" outlineLevel="2" x14ac:dyDescent="0.25">
      <c r="B847" s="8">
        <v>909335</v>
      </c>
      <c r="C847" t="s">
        <v>1374</v>
      </c>
      <c r="D847" s="281">
        <v>42097</v>
      </c>
      <c r="E847" s="8">
        <v>817127</v>
      </c>
      <c r="F847" s="8" t="s">
        <v>84</v>
      </c>
      <c r="G847" s="284" t="s">
        <v>271</v>
      </c>
      <c r="H847" s="40">
        <v>1522</v>
      </c>
      <c r="I847" s="40">
        <v>-442.45</v>
      </c>
      <c r="J847" s="40">
        <v>-1079.55</v>
      </c>
      <c r="K847" s="40">
        <v>0</v>
      </c>
      <c r="L847" s="40">
        <v>1</v>
      </c>
    </row>
    <row r="848" spans="2:12" ht="12.95" hidden="1" customHeight="1" outlineLevel="2" x14ac:dyDescent="0.25">
      <c r="B848" s="8">
        <v>909335</v>
      </c>
      <c r="C848" t="s">
        <v>1374</v>
      </c>
      <c r="D848" s="281">
        <v>42100</v>
      </c>
      <c r="E848" s="8">
        <v>817127</v>
      </c>
      <c r="F848" s="8" t="s">
        <v>84</v>
      </c>
      <c r="G848" s="284" t="s">
        <v>271</v>
      </c>
      <c r="H848" s="40">
        <v>1614.6</v>
      </c>
      <c r="I848" s="40">
        <v>-442.45</v>
      </c>
      <c r="J848" s="40">
        <v>-1172.1500000000001</v>
      </c>
      <c r="K848" s="40">
        <v>0</v>
      </c>
      <c r="L848" s="40">
        <v>1</v>
      </c>
    </row>
    <row r="849" spans="1:13" ht="12.95" hidden="1" customHeight="1" outlineLevel="2" x14ac:dyDescent="0.25">
      <c r="B849" s="8">
        <v>909335</v>
      </c>
      <c r="C849" t="s">
        <v>1374</v>
      </c>
      <c r="D849" s="281">
        <v>42101</v>
      </c>
      <c r="E849" s="8">
        <v>817127</v>
      </c>
      <c r="F849" s="8" t="s">
        <v>84</v>
      </c>
      <c r="G849" s="284" t="s">
        <v>271</v>
      </c>
      <c r="H849" s="40">
        <v>1965</v>
      </c>
      <c r="I849" s="40">
        <v>-490.39</v>
      </c>
      <c r="J849" s="40">
        <v>-1474.61</v>
      </c>
      <c r="K849" s="40">
        <v>0</v>
      </c>
      <c r="L849" s="40">
        <v>1</v>
      </c>
    </row>
    <row r="850" spans="1:13" ht="12.95" hidden="1" customHeight="1" outlineLevel="2" x14ac:dyDescent="0.25">
      <c r="B850" s="8">
        <v>909335</v>
      </c>
      <c r="C850" t="s">
        <v>1374</v>
      </c>
      <c r="D850" s="281">
        <v>42102</v>
      </c>
      <c r="E850" s="8">
        <v>817127</v>
      </c>
      <c r="F850" s="8" t="s">
        <v>84</v>
      </c>
      <c r="G850" s="284" t="s">
        <v>271</v>
      </c>
      <c r="H850" s="40">
        <v>1522</v>
      </c>
      <c r="I850" s="40">
        <v>-442.45</v>
      </c>
      <c r="J850" s="40">
        <v>-1079.55</v>
      </c>
      <c r="K850" s="40">
        <v>0</v>
      </c>
      <c r="L850" s="40">
        <v>1</v>
      </c>
    </row>
    <row r="851" spans="1:13" ht="12.95" hidden="1" customHeight="1" outlineLevel="2" x14ac:dyDescent="0.25">
      <c r="B851" s="8">
        <v>909335</v>
      </c>
      <c r="C851" t="s">
        <v>1374</v>
      </c>
      <c r="D851" s="281">
        <v>42103</v>
      </c>
      <c r="E851" s="8">
        <v>817127</v>
      </c>
      <c r="F851" s="8" t="s">
        <v>84</v>
      </c>
      <c r="G851" s="284" t="s">
        <v>271</v>
      </c>
      <c r="H851" s="40">
        <v>1522</v>
      </c>
      <c r="I851" s="40">
        <v>-442.45</v>
      </c>
      <c r="J851" s="40">
        <v>-1079.55</v>
      </c>
      <c r="K851" s="40">
        <v>0</v>
      </c>
      <c r="L851" s="40">
        <v>1</v>
      </c>
    </row>
    <row r="852" spans="1:13" ht="12.95" hidden="1" customHeight="1" outlineLevel="2" x14ac:dyDescent="0.25">
      <c r="B852" s="8">
        <v>909335</v>
      </c>
      <c r="C852" t="s">
        <v>1374</v>
      </c>
      <c r="D852" s="281">
        <v>42104</v>
      </c>
      <c r="E852" s="8">
        <v>817127</v>
      </c>
      <c r="F852" s="8" t="s">
        <v>84</v>
      </c>
      <c r="G852" s="284" t="s">
        <v>271</v>
      </c>
      <c r="H852" s="40">
        <v>1522</v>
      </c>
      <c r="I852" s="40">
        <v>-442.45</v>
      </c>
      <c r="J852" s="40">
        <v>-1079.55</v>
      </c>
      <c r="K852" s="40">
        <v>0</v>
      </c>
      <c r="L852" s="40">
        <v>1</v>
      </c>
    </row>
    <row r="853" spans="1:13" ht="12.95" hidden="1" customHeight="1" outlineLevel="2" x14ac:dyDescent="0.25">
      <c r="B853" s="8">
        <v>909335</v>
      </c>
      <c r="C853" t="s">
        <v>1374</v>
      </c>
      <c r="D853" s="281">
        <v>42107</v>
      </c>
      <c r="E853" s="8">
        <v>817127</v>
      </c>
      <c r="F853" s="8" t="s">
        <v>84</v>
      </c>
      <c r="G853" s="284" t="s">
        <v>271</v>
      </c>
      <c r="H853" s="40">
        <v>1614.6</v>
      </c>
      <c r="I853" s="40">
        <v>-442.45</v>
      </c>
      <c r="J853" s="40">
        <v>-1172.1500000000001</v>
      </c>
      <c r="K853" s="40">
        <v>0</v>
      </c>
      <c r="L853" s="40">
        <v>1</v>
      </c>
    </row>
    <row r="854" spans="1:13" ht="12.95" hidden="1" customHeight="1" outlineLevel="2" x14ac:dyDescent="0.25">
      <c r="B854" s="8">
        <v>909335</v>
      </c>
      <c r="C854" t="s">
        <v>1374</v>
      </c>
      <c r="D854" s="281">
        <v>42108</v>
      </c>
      <c r="E854" s="8">
        <v>817127</v>
      </c>
      <c r="F854" s="8" t="s">
        <v>84</v>
      </c>
      <c r="G854" s="284" t="s">
        <v>271</v>
      </c>
      <c r="H854" s="40">
        <v>1965</v>
      </c>
      <c r="I854" s="40">
        <v>-490.39</v>
      </c>
      <c r="J854" s="40">
        <v>-1474.61</v>
      </c>
      <c r="K854" s="40">
        <v>0</v>
      </c>
      <c r="L854" s="40">
        <v>1</v>
      </c>
    </row>
    <row r="855" spans="1:13" ht="12.95" hidden="1" customHeight="1" outlineLevel="2" x14ac:dyDescent="0.25">
      <c r="B855" s="8">
        <v>909335</v>
      </c>
      <c r="C855" t="s">
        <v>1374</v>
      </c>
      <c r="D855" s="281">
        <v>42109</v>
      </c>
      <c r="E855" s="8">
        <v>817127</v>
      </c>
      <c r="F855" s="8" t="s">
        <v>84</v>
      </c>
      <c r="G855" s="284" t="s">
        <v>271</v>
      </c>
      <c r="H855" s="40">
        <v>1522</v>
      </c>
      <c r="I855" s="40">
        <v>-442.45</v>
      </c>
      <c r="J855" s="40">
        <v>-1079.55</v>
      </c>
      <c r="K855" s="40">
        <v>0</v>
      </c>
      <c r="L855" s="40">
        <v>1</v>
      </c>
    </row>
    <row r="856" spans="1:13" ht="12.95" hidden="1" customHeight="1" outlineLevel="2" x14ac:dyDescent="0.25">
      <c r="B856" s="8">
        <v>909335</v>
      </c>
      <c r="C856" t="s">
        <v>1374</v>
      </c>
      <c r="D856" s="281">
        <v>42110</v>
      </c>
      <c r="E856" s="8">
        <v>817127</v>
      </c>
      <c r="F856" s="8" t="s">
        <v>84</v>
      </c>
      <c r="G856" s="284" t="s">
        <v>271</v>
      </c>
      <c r="H856" s="40">
        <v>3044</v>
      </c>
      <c r="I856" s="40">
        <v>-884.9</v>
      </c>
      <c r="J856" s="40">
        <v>-2159.1</v>
      </c>
      <c r="K856" s="40">
        <v>0</v>
      </c>
      <c r="L856" s="40">
        <v>1</v>
      </c>
    </row>
    <row r="857" spans="1:13" ht="12.95" customHeight="1" outlineLevel="1" collapsed="1" x14ac:dyDescent="0.25">
      <c r="A857">
        <v>1</v>
      </c>
      <c r="C857" s="279" t="s">
        <v>1564</v>
      </c>
      <c r="D857" s="281"/>
      <c r="H857" s="40">
        <f>SUBTOTAL(9,H811:H856)</f>
        <v>115128.54000000001</v>
      </c>
      <c r="I857" s="40">
        <f>SUBTOTAL(9,I811:I856)</f>
        <v>-11735.270000000002</v>
      </c>
      <c r="J857" s="40">
        <f>SUBTOTAL(9,J811:J856)</f>
        <v>-57092.550000000017</v>
      </c>
      <c r="K857" s="40">
        <f>SUBTOTAL(9,K811:K856)</f>
        <v>46300.72</v>
      </c>
      <c r="L857" s="40">
        <f>SUBTOTAL(9,L811:L856)</f>
        <v>46</v>
      </c>
      <c r="M857" s="304">
        <f>+I857/L857</f>
        <v>-255.11456521739134</v>
      </c>
    </row>
    <row r="858" spans="1:13" ht="12.95" hidden="1" customHeight="1" outlineLevel="2" x14ac:dyDescent="0.25">
      <c r="B858" s="8">
        <v>364251</v>
      </c>
      <c r="C858" t="s">
        <v>1360</v>
      </c>
      <c r="D858" s="281">
        <v>42306</v>
      </c>
      <c r="E858" s="8">
        <v>584232</v>
      </c>
      <c r="F858" s="8" t="s">
        <v>38</v>
      </c>
      <c r="G858" s="284" t="s">
        <v>260</v>
      </c>
      <c r="H858" s="40">
        <v>1513.6</v>
      </c>
      <c r="I858" s="40">
        <v>-133.81</v>
      </c>
      <c r="J858" s="40">
        <v>-1379.79</v>
      </c>
      <c r="K858" s="40">
        <v>0</v>
      </c>
      <c r="L858" s="40">
        <v>1</v>
      </c>
    </row>
    <row r="859" spans="1:13" ht="12.95" hidden="1" customHeight="1" outlineLevel="2" x14ac:dyDescent="0.25">
      <c r="B859" s="8">
        <v>364251</v>
      </c>
      <c r="C859" t="s">
        <v>1360</v>
      </c>
      <c r="D859" s="281">
        <v>42317</v>
      </c>
      <c r="E859" s="8">
        <v>584232</v>
      </c>
      <c r="F859" s="8" t="s">
        <v>38</v>
      </c>
      <c r="G859" s="284" t="s">
        <v>260</v>
      </c>
      <c r="H859" s="40">
        <v>1443.83</v>
      </c>
      <c r="I859" s="40">
        <v>-371.76</v>
      </c>
      <c r="J859" s="40">
        <v>-1072.07</v>
      </c>
      <c r="K859" s="40">
        <v>0</v>
      </c>
      <c r="L859" s="40">
        <v>1</v>
      </c>
    </row>
    <row r="860" spans="1:13" ht="12.95" hidden="1" customHeight="1" outlineLevel="2" x14ac:dyDescent="0.25">
      <c r="B860" s="8">
        <v>364251</v>
      </c>
      <c r="C860" t="s">
        <v>1360</v>
      </c>
      <c r="D860" s="281">
        <v>42326</v>
      </c>
      <c r="E860" s="8">
        <v>584232</v>
      </c>
      <c r="F860" s="8" t="s">
        <v>38</v>
      </c>
      <c r="G860" s="284" t="s">
        <v>260</v>
      </c>
      <c r="H860" s="40">
        <v>743</v>
      </c>
      <c r="I860" s="40">
        <v>-361.81</v>
      </c>
      <c r="J860" s="40">
        <v>-381.19</v>
      </c>
      <c r="K860" s="40">
        <v>0</v>
      </c>
      <c r="L860" s="40">
        <v>1</v>
      </c>
    </row>
    <row r="861" spans="1:13" ht="12.95" hidden="1" customHeight="1" outlineLevel="2" x14ac:dyDescent="0.25">
      <c r="B861" s="8">
        <v>364251</v>
      </c>
      <c r="C861" t="s">
        <v>1360</v>
      </c>
      <c r="D861" s="281">
        <v>42327</v>
      </c>
      <c r="E861" s="8">
        <v>584232</v>
      </c>
      <c r="F861" s="8" t="s">
        <v>38</v>
      </c>
      <c r="G861" s="284" t="s">
        <v>260</v>
      </c>
      <c r="H861" s="40">
        <v>300</v>
      </c>
      <c r="I861" s="40">
        <v>-228</v>
      </c>
      <c r="J861" s="40">
        <v>-72</v>
      </c>
      <c r="K861" s="40">
        <v>0</v>
      </c>
      <c r="L861" s="40">
        <v>1</v>
      </c>
    </row>
    <row r="862" spans="1:13" ht="12.95" hidden="1" customHeight="1" outlineLevel="2" x14ac:dyDescent="0.25">
      <c r="B862" s="8">
        <v>364251</v>
      </c>
      <c r="C862" t="s">
        <v>1360</v>
      </c>
      <c r="D862" s="281">
        <v>42328</v>
      </c>
      <c r="E862" s="8">
        <v>584232</v>
      </c>
      <c r="F862" s="8" t="s">
        <v>38</v>
      </c>
      <c r="G862" s="284" t="s">
        <v>260</v>
      </c>
      <c r="H862" s="40">
        <v>300</v>
      </c>
      <c r="I862" s="40">
        <v>-228</v>
      </c>
      <c r="J862" s="40">
        <v>-72</v>
      </c>
      <c r="K862" s="40">
        <v>0</v>
      </c>
      <c r="L862" s="40">
        <v>1</v>
      </c>
    </row>
    <row r="863" spans="1:13" ht="12.95" hidden="1" customHeight="1" outlineLevel="2" x14ac:dyDescent="0.25">
      <c r="B863" s="8">
        <v>364251</v>
      </c>
      <c r="C863" t="s">
        <v>1360</v>
      </c>
      <c r="D863" s="281">
        <v>42331</v>
      </c>
      <c r="E863" s="8">
        <v>584232</v>
      </c>
      <c r="F863" s="8" t="s">
        <v>38</v>
      </c>
      <c r="G863" s="284" t="s">
        <v>260</v>
      </c>
      <c r="H863" s="40">
        <v>300</v>
      </c>
      <c r="I863" s="40">
        <v>-228</v>
      </c>
      <c r="J863" s="40">
        <v>-72</v>
      </c>
      <c r="K863" s="40">
        <v>0</v>
      </c>
      <c r="L863" s="40">
        <v>1</v>
      </c>
    </row>
    <row r="864" spans="1:13" ht="12.95" hidden="1" customHeight="1" outlineLevel="2" x14ac:dyDescent="0.25">
      <c r="B864" s="8">
        <v>364251</v>
      </c>
      <c r="C864" t="s">
        <v>1360</v>
      </c>
      <c r="D864" s="281">
        <v>42332</v>
      </c>
      <c r="E864" s="8">
        <v>584232</v>
      </c>
      <c r="F864" s="8" t="s">
        <v>38</v>
      </c>
      <c r="G864" s="284" t="s">
        <v>260</v>
      </c>
      <c r="H864" s="40">
        <v>392.6</v>
      </c>
      <c r="I864" s="40">
        <v>-228</v>
      </c>
      <c r="J864" s="40">
        <v>-164.6</v>
      </c>
      <c r="K864" s="40">
        <v>0</v>
      </c>
      <c r="L864" s="40">
        <v>1</v>
      </c>
    </row>
    <row r="865" spans="2:12" ht="12.95" hidden="1" customHeight="1" outlineLevel="2" x14ac:dyDescent="0.25">
      <c r="B865" s="8">
        <v>364251</v>
      </c>
      <c r="C865" t="s">
        <v>1360</v>
      </c>
      <c r="D865" s="281">
        <v>42333</v>
      </c>
      <c r="E865" s="8">
        <v>584232</v>
      </c>
      <c r="F865" s="8" t="s">
        <v>38</v>
      </c>
      <c r="G865" s="284" t="s">
        <v>260</v>
      </c>
      <c r="H865" s="40">
        <v>743</v>
      </c>
      <c r="I865" s="40">
        <v>-361.81</v>
      </c>
      <c r="J865" s="40">
        <v>-381.19</v>
      </c>
      <c r="K865" s="40">
        <v>0</v>
      </c>
      <c r="L865" s="40">
        <v>1</v>
      </c>
    </row>
    <row r="866" spans="2:12" ht="12.95" hidden="1" customHeight="1" outlineLevel="2" x14ac:dyDescent="0.25">
      <c r="B866" s="8">
        <v>364251</v>
      </c>
      <c r="C866" t="s">
        <v>1360</v>
      </c>
      <c r="D866" s="281">
        <v>42338</v>
      </c>
      <c r="E866" s="8">
        <v>584232</v>
      </c>
      <c r="F866" s="8" t="s">
        <v>38</v>
      </c>
      <c r="G866" s="284" t="s">
        <v>260</v>
      </c>
      <c r="H866" s="40">
        <v>300</v>
      </c>
      <c r="I866" s="40">
        <v>-228</v>
      </c>
      <c r="J866" s="40">
        <v>-72</v>
      </c>
      <c r="K866" s="40">
        <v>0</v>
      </c>
      <c r="L866" s="40">
        <v>1</v>
      </c>
    </row>
    <row r="867" spans="2:12" ht="12.95" hidden="1" customHeight="1" outlineLevel="2" x14ac:dyDescent="0.25">
      <c r="B867" s="8">
        <v>364251</v>
      </c>
      <c r="C867" t="s">
        <v>1360</v>
      </c>
      <c r="D867" s="281">
        <v>42339</v>
      </c>
      <c r="E867" s="8">
        <v>584232</v>
      </c>
      <c r="F867" s="8" t="s">
        <v>38</v>
      </c>
      <c r="G867" s="284" t="s">
        <v>260</v>
      </c>
      <c r="H867" s="40">
        <v>300</v>
      </c>
      <c r="I867" s="40">
        <v>-228</v>
      </c>
      <c r="J867" s="40">
        <v>-72</v>
      </c>
      <c r="K867" s="40">
        <v>0</v>
      </c>
      <c r="L867" s="40">
        <v>1</v>
      </c>
    </row>
    <row r="868" spans="2:12" ht="12.95" hidden="1" customHeight="1" outlineLevel="2" x14ac:dyDescent="0.25">
      <c r="B868" s="8">
        <v>364251</v>
      </c>
      <c r="C868" t="s">
        <v>1360</v>
      </c>
      <c r="D868" s="281">
        <v>42340</v>
      </c>
      <c r="E868" s="8">
        <v>584232</v>
      </c>
      <c r="F868" s="8" t="s">
        <v>38</v>
      </c>
      <c r="G868" s="284" t="s">
        <v>260</v>
      </c>
      <c r="H868" s="40">
        <v>300</v>
      </c>
      <c r="I868" s="40">
        <v>0</v>
      </c>
      <c r="J868" s="40">
        <v>-74.13</v>
      </c>
      <c r="K868" s="40">
        <v>225.87</v>
      </c>
      <c r="L868" s="40">
        <v>1</v>
      </c>
    </row>
    <row r="869" spans="2:12" ht="12.95" hidden="1" customHeight="1" outlineLevel="2" x14ac:dyDescent="0.25">
      <c r="B869" s="8">
        <v>364251</v>
      </c>
      <c r="C869" t="s">
        <v>1360</v>
      </c>
      <c r="D869" s="281">
        <v>42341</v>
      </c>
      <c r="E869" s="8">
        <v>584232</v>
      </c>
      <c r="F869" s="8" t="s">
        <v>38</v>
      </c>
      <c r="G869" s="284" t="s">
        <v>260</v>
      </c>
      <c r="H869" s="40">
        <v>743</v>
      </c>
      <c r="I869" s="40">
        <v>-361.81</v>
      </c>
      <c r="J869" s="40">
        <v>-381.19</v>
      </c>
      <c r="K869" s="40">
        <v>0</v>
      </c>
      <c r="L869" s="40">
        <v>1</v>
      </c>
    </row>
    <row r="870" spans="2:12" ht="12.95" hidden="1" customHeight="1" outlineLevel="2" x14ac:dyDescent="0.25">
      <c r="B870" s="8">
        <v>364251</v>
      </c>
      <c r="C870" t="s">
        <v>1360</v>
      </c>
      <c r="D870" s="281">
        <v>42342</v>
      </c>
      <c r="E870" s="8">
        <v>584232</v>
      </c>
      <c r="F870" s="8" t="s">
        <v>38</v>
      </c>
      <c r="G870" s="284" t="s">
        <v>260</v>
      </c>
      <c r="H870" s="40">
        <v>392.6</v>
      </c>
      <c r="I870" s="40">
        <v>-228</v>
      </c>
      <c r="J870" s="40">
        <v>-164.6</v>
      </c>
      <c r="K870" s="40">
        <v>0</v>
      </c>
      <c r="L870" s="40">
        <v>1</v>
      </c>
    </row>
    <row r="871" spans="2:12" ht="12.95" hidden="1" customHeight="1" outlineLevel="2" x14ac:dyDescent="0.25">
      <c r="B871" s="8">
        <v>364251</v>
      </c>
      <c r="C871" t="s">
        <v>1360</v>
      </c>
      <c r="D871" s="281">
        <v>42345</v>
      </c>
      <c r="E871" s="8">
        <v>584232</v>
      </c>
      <c r="F871" s="8" t="s">
        <v>38</v>
      </c>
      <c r="G871" s="284" t="s">
        <v>260</v>
      </c>
      <c r="H871" s="40">
        <v>300</v>
      </c>
      <c r="I871" s="40">
        <v>-228</v>
      </c>
      <c r="J871" s="40">
        <v>-72</v>
      </c>
      <c r="K871" s="40">
        <v>0</v>
      </c>
      <c r="L871" s="40">
        <v>1</v>
      </c>
    </row>
    <row r="872" spans="2:12" ht="12.95" hidden="1" customHeight="1" outlineLevel="2" x14ac:dyDescent="0.25">
      <c r="B872" s="8">
        <v>364251</v>
      </c>
      <c r="C872" t="s">
        <v>1360</v>
      </c>
      <c r="D872" s="281">
        <v>42347</v>
      </c>
      <c r="E872" s="8">
        <v>584232</v>
      </c>
      <c r="F872" s="8" t="s">
        <v>38</v>
      </c>
      <c r="G872" s="284" t="s">
        <v>260</v>
      </c>
      <c r="H872" s="40">
        <v>300</v>
      </c>
      <c r="I872" s="40">
        <v>0</v>
      </c>
      <c r="J872" s="40">
        <v>-74.13</v>
      </c>
      <c r="K872" s="40">
        <v>225.87</v>
      </c>
      <c r="L872" s="40">
        <v>1</v>
      </c>
    </row>
    <row r="873" spans="2:12" ht="12.95" hidden="1" customHeight="1" outlineLevel="2" x14ac:dyDescent="0.25">
      <c r="B873" s="8">
        <v>364251</v>
      </c>
      <c r="C873" t="s">
        <v>1360</v>
      </c>
      <c r="D873" s="281">
        <v>42348</v>
      </c>
      <c r="E873" s="8">
        <v>584232</v>
      </c>
      <c r="F873" s="8" t="s">
        <v>38</v>
      </c>
      <c r="G873" s="284" t="s">
        <v>260</v>
      </c>
      <c r="H873" s="40">
        <v>743</v>
      </c>
      <c r="I873" s="40">
        <v>-361.81</v>
      </c>
      <c r="J873" s="40">
        <v>-381.19</v>
      </c>
      <c r="K873" s="40">
        <v>0</v>
      </c>
      <c r="L873" s="40">
        <v>1</v>
      </c>
    </row>
    <row r="874" spans="2:12" ht="12.95" hidden="1" customHeight="1" outlineLevel="2" x14ac:dyDescent="0.25">
      <c r="B874" s="8">
        <v>364251</v>
      </c>
      <c r="C874" t="s">
        <v>1360</v>
      </c>
      <c r="D874" s="281">
        <v>42349</v>
      </c>
      <c r="E874" s="8">
        <v>584232</v>
      </c>
      <c r="F874" s="8" t="s">
        <v>38</v>
      </c>
      <c r="G874" s="284" t="s">
        <v>260</v>
      </c>
      <c r="H874" s="40">
        <v>392.6</v>
      </c>
      <c r="I874" s="40">
        <v>-228</v>
      </c>
      <c r="J874" s="40">
        <v>-164.6</v>
      </c>
      <c r="K874" s="40">
        <v>0</v>
      </c>
      <c r="L874" s="40">
        <v>1</v>
      </c>
    </row>
    <row r="875" spans="2:12" ht="12.95" hidden="1" customHeight="1" outlineLevel="2" x14ac:dyDescent="0.25">
      <c r="B875" s="8">
        <v>364251</v>
      </c>
      <c r="C875" t="s">
        <v>1360</v>
      </c>
      <c r="D875" s="281">
        <v>42353</v>
      </c>
      <c r="E875" s="8">
        <v>584232</v>
      </c>
      <c r="F875" s="8" t="s">
        <v>38</v>
      </c>
      <c r="G875" s="284" t="s">
        <v>260</v>
      </c>
      <c r="H875" s="40">
        <v>300</v>
      </c>
      <c r="I875" s="40">
        <v>-228</v>
      </c>
      <c r="J875" s="40">
        <v>-72</v>
      </c>
      <c r="K875" s="40">
        <v>0</v>
      </c>
      <c r="L875" s="40">
        <v>1</v>
      </c>
    </row>
    <row r="876" spans="2:12" ht="12.95" hidden="1" customHeight="1" outlineLevel="2" x14ac:dyDescent="0.25">
      <c r="B876" s="8">
        <v>364251</v>
      </c>
      <c r="C876" t="s">
        <v>1360</v>
      </c>
      <c r="D876" s="281">
        <v>42356</v>
      </c>
      <c r="E876" s="8">
        <v>584232</v>
      </c>
      <c r="F876" s="8" t="s">
        <v>38</v>
      </c>
      <c r="G876" s="284" t="s">
        <v>260</v>
      </c>
      <c r="H876" s="40">
        <v>392.6</v>
      </c>
      <c r="I876" s="40">
        <v>-228</v>
      </c>
      <c r="J876" s="40">
        <v>-164.6</v>
      </c>
      <c r="K876" s="40">
        <v>0</v>
      </c>
      <c r="L876" s="40">
        <v>1</v>
      </c>
    </row>
    <row r="877" spans="2:12" ht="12.95" hidden="1" customHeight="1" outlineLevel="2" x14ac:dyDescent="0.25">
      <c r="B877" s="8">
        <v>364251</v>
      </c>
      <c r="C877" t="s">
        <v>1360</v>
      </c>
      <c r="D877" s="281">
        <v>42359</v>
      </c>
      <c r="E877" s="8">
        <v>584232</v>
      </c>
      <c r="F877" s="8" t="s">
        <v>38</v>
      </c>
      <c r="G877" s="284" t="s">
        <v>260</v>
      </c>
      <c r="H877" s="40">
        <v>300</v>
      </c>
      <c r="I877" s="40">
        <v>-228</v>
      </c>
      <c r="J877" s="40">
        <v>-72</v>
      </c>
      <c r="K877" s="40">
        <v>0</v>
      </c>
      <c r="L877" s="40">
        <v>1</v>
      </c>
    </row>
    <row r="878" spans="2:12" ht="12.95" hidden="1" customHeight="1" outlineLevel="2" x14ac:dyDescent="0.25">
      <c r="B878" s="8">
        <v>364251</v>
      </c>
      <c r="C878" t="s">
        <v>1360</v>
      </c>
      <c r="D878" s="281">
        <v>42360</v>
      </c>
      <c r="E878" s="8">
        <v>584232</v>
      </c>
      <c r="F878" s="8" t="s">
        <v>38</v>
      </c>
      <c r="G878" s="284" t="s">
        <v>260</v>
      </c>
      <c r="H878" s="40">
        <v>1749</v>
      </c>
      <c r="I878" s="40">
        <v>-616.79999999999995</v>
      </c>
      <c r="J878" s="40">
        <v>-1132.2</v>
      </c>
      <c r="K878" s="40">
        <v>0</v>
      </c>
      <c r="L878" s="40">
        <v>1</v>
      </c>
    </row>
    <row r="879" spans="2:12" ht="12.95" hidden="1" customHeight="1" outlineLevel="2" x14ac:dyDescent="0.25">
      <c r="B879" s="8">
        <v>364251</v>
      </c>
      <c r="C879" t="s">
        <v>1360</v>
      </c>
      <c r="D879" s="281">
        <v>42361</v>
      </c>
      <c r="E879" s="8">
        <v>584232</v>
      </c>
      <c r="F879" s="8" t="s">
        <v>38</v>
      </c>
      <c r="G879" s="284" t="s">
        <v>260</v>
      </c>
      <c r="H879" s="40">
        <v>300</v>
      </c>
      <c r="I879" s="40">
        <v>-228</v>
      </c>
      <c r="J879" s="40">
        <v>-72</v>
      </c>
      <c r="K879" s="40">
        <v>0</v>
      </c>
      <c r="L879" s="40">
        <v>1</v>
      </c>
    </row>
    <row r="880" spans="2:12" ht="12.95" hidden="1" customHeight="1" outlineLevel="2" x14ac:dyDescent="0.25">
      <c r="B880" s="8">
        <v>364251</v>
      </c>
      <c r="C880" t="s">
        <v>1360</v>
      </c>
      <c r="D880" s="281">
        <v>42366</v>
      </c>
      <c r="E880" s="8">
        <v>584232</v>
      </c>
      <c r="F880" s="8" t="s">
        <v>38</v>
      </c>
      <c r="G880" s="284" t="s">
        <v>260</v>
      </c>
      <c r="H880" s="40">
        <v>300</v>
      </c>
      <c r="I880" s="40">
        <v>0</v>
      </c>
      <c r="J880" s="40">
        <v>-48</v>
      </c>
      <c r="K880" s="40">
        <v>252</v>
      </c>
      <c r="L880" s="40">
        <v>1</v>
      </c>
    </row>
    <row r="881" spans="1:13" ht="12.95" customHeight="1" outlineLevel="1" collapsed="1" x14ac:dyDescent="0.25">
      <c r="A881">
        <v>1</v>
      </c>
      <c r="C881" s="279" t="s">
        <v>1565</v>
      </c>
      <c r="D881" s="281"/>
      <c r="H881" s="40">
        <f>SUBTOTAL(9,H858:H880)</f>
        <v>12848.830000000002</v>
      </c>
      <c r="I881" s="40">
        <f>SUBTOTAL(9,I858:I880)</f>
        <v>-5533.61</v>
      </c>
      <c r="J881" s="40">
        <f>SUBTOTAL(9,J858:J880)</f>
        <v>-6611.4800000000005</v>
      </c>
      <c r="K881" s="40">
        <f>SUBTOTAL(9,K858:K880)</f>
        <v>703.74</v>
      </c>
      <c r="L881" s="40">
        <f>SUBTOTAL(9,L858:L880)</f>
        <v>23</v>
      </c>
      <c r="M881" s="304">
        <f>+I881/L881</f>
        <v>-240.59173913043477</v>
      </c>
    </row>
    <row r="882" spans="1:13" ht="12.95" hidden="1" customHeight="1" outlineLevel="2" x14ac:dyDescent="0.25">
      <c r="B882" s="8">
        <v>1692182</v>
      </c>
      <c r="C882" t="s">
        <v>1447</v>
      </c>
      <c r="D882" s="281">
        <v>42025</v>
      </c>
      <c r="E882" s="8">
        <v>151694</v>
      </c>
      <c r="F882" s="8" t="s">
        <v>16</v>
      </c>
      <c r="G882" s="284" t="s">
        <v>266</v>
      </c>
      <c r="H882" s="40">
        <v>537.87</v>
      </c>
      <c r="I882" s="40">
        <v>0</v>
      </c>
      <c r="J882" s="40">
        <v>0</v>
      </c>
      <c r="K882" s="40">
        <v>537.87</v>
      </c>
      <c r="L882" s="40">
        <v>1</v>
      </c>
    </row>
    <row r="883" spans="1:13" ht="12.95" customHeight="1" outlineLevel="1" collapsed="1" x14ac:dyDescent="0.25">
      <c r="A883">
        <v>1</v>
      </c>
      <c r="C883" s="279" t="s">
        <v>1566</v>
      </c>
      <c r="D883" s="281"/>
      <c r="H883" s="40">
        <f>SUBTOTAL(9,H882:H882)</f>
        <v>537.87</v>
      </c>
      <c r="I883" s="40">
        <f>SUBTOTAL(9,I882:I882)</f>
        <v>0</v>
      </c>
      <c r="J883" s="40">
        <f>SUBTOTAL(9,J882:J882)</f>
        <v>0</v>
      </c>
      <c r="K883" s="40">
        <f>SUBTOTAL(9,K882:K882)</f>
        <v>537.87</v>
      </c>
      <c r="L883" s="40">
        <f>SUBTOTAL(9,L882:L882)</f>
        <v>1</v>
      </c>
      <c r="M883" s="304">
        <f>+I883/L883</f>
        <v>0</v>
      </c>
    </row>
    <row r="884" spans="1:13" ht="12.95" hidden="1" customHeight="1" outlineLevel="2" x14ac:dyDescent="0.25">
      <c r="B884" s="8">
        <v>1145208</v>
      </c>
      <c r="C884" t="s">
        <v>1392</v>
      </c>
      <c r="D884" s="281">
        <v>42338</v>
      </c>
      <c r="E884" s="8">
        <v>713366</v>
      </c>
      <c r="F884" s="8" t="s">
        <v>16</v>
      </c>
      <c r="G884" s="284" t="s">
        <v>266</v>
      </c>
      <c r="H884" s="40">
        <v>623.53</v>
      </c>
      <c r="I884" s="40">
        <v>-212.16</v>
      </c>
      <c r="J884" s="40">
        <v>-411.37</v>
      </c>
      <c r="K884" s="40">
        <v>0</v>
      </c>
      <c r="L884" s="40">
        <v>1</v>
      </c>
    </row>
    <row r="885" spans="1:13" ht="12.95" customHeight="1" outlineLevel="1" collapsed="1" x14ac:dyDescent="0.25">
      <c r="A885">
        <v>1</v>
      </c>
      <c r="C885" s="279" t="s">
        <v>1567</v>
      </c>
      <c r="D885" s="281"/>
      <c r="H885" s="40">
        <f>SUBTOTAL(9,H884:H884)</f>
        <v>623.53</v>
      </c>
      <c r="I885" s="40">
        <f>SUBTOTAL(9,I884:I884)</f>
        <v>-212.16</v>
      </c>
      <c r="J885" s="40">
        <f>SUBTOTAL(9,J884:J884)</f>
        <v>-411.37</v>
      </c>
      <c r="K885" s="40">
        <f>SUBTOTAL(9,K884:K884)</f>
        <v>0</v>
      </c>
      <c r="L885" s="40">
        <f>SUBTOTAL(9,L884:L884)</f>
        <v>1</v>
      </c>
      <c r="M885" s="304">
        <f>+I885/L885</f>
        <v>-212.16</v>
      </c>
    </row>
    <row r="886" spans="1:13" ht="12.95" hidden="1" customHeight="1" outlineLevel="2" x14ac:dyDescent="0.25">
      <c r="B886" s="8">
        <v>1100101</v>
      </c>
      <c r="C886" t="s">
        <v>1387</v>
      </c>
      <c r="D886" s="281">
        <v>42129</v>
      </c>
      <c r="E886" s="8">
        <v>881098</v>
      </c>
      <c r="F886" s="8" t="s">
        <v>16</v>
      </c>
      <c r="G886" s="284" t="s">
        <v>266</v>
      </c>
      <c r="H886" s="40">
        <v>1513.6</v>
      </c>
      <c r="I886" s="40">
        <v>-1011.18</v>
      </c>
      <c r="J886" s="40">
        <v>-499.42</v>
      </c>
      <c r="K886" s="40">
        <v>3</v>
      </c>
      <c r="L886" s="40">
        <v>1</v>
      </c>
    </row>
    <row r="887" spans="1:13" ht="12.95" hidden="1" customHeight="1" outlineLevel="2" x14ac:dyDescent="0.25">
      <c r="B887" s="8">
        <v>1100101</v>
      </c>
      <c r="C887" t="s">
        <v>1387</v>
      </c>
      <c r="D887" s="281">
        <v>42135</v>
      </c>
      <c r="E887" s="8">
        <v>881098</v>
      </c>
      <c r="F887" s="8" t="s">
        <v>16</v>
      </c>
      <c r="G887" s="284" t="s">
        <v>266</v>
      </c>
      <c r="H887" s="40">
        <v>7548</v>
      </c>
      <c r="I887" s="40">
        <v>-1523.13</v>
      </c>
      <c r="J887" s="40">
        <v>-6021.87</v>
      </c>
      <c r="K887" s="40">
        <v>3</v>
      </c>
      <c r="L887" s="40">
        <v>1</v>
      </c>
    </row>
    <row r="888" spans="1:13" ht="12.95" hidden="1" customHeight="1" outlineLevel="2" x14ac:dyDescent="0.25">
      <c r="B888" s="8">
        <v>1100101</v>
      </c>
      <c r="C888" t="s">
        <v>1387</v>
      </c>
      <c r="D888" s="281">
        <v>42137</v>
      </c>
      <c r="E888" s="8">
        <v>881098</v>
      </c>
      <c r="F888" s="8" t="s">
        <v>16</v>
      </c>
      <c r="G888" s="284" t="s">
        <v>266</v>
      </c>
      <c r="H888" s="40">
        <v>300</v>
      </c>
      <c r="I888" s="40">
        <v>-359.9</v>
      </c>
      <c r="J888" s="40">
        <v>62.9</v>
      </c>
      <c r="K888" s="40">
        <v>3</v>
      </c>
      <c r="L888" s="40">
        <v>1</v>
      </c>
    </row>
    <row r="889" spans="1:13" ht="12.95" hidden="1" customHeight="1" outlineLevel="2" x14ac:dyDescent="0.25">
      <c r="B889" s="8">
        <v>1100101</v>
      </c>
      <c r="C889" t="s">
        <v>1387</v>
      </c>
      <c r="D889" s="281">
        <v>42138</v>
      </c>
      <c r="E889" s="8">
        <v>881098</v>
      </c>
      <c r="F889" s="8" t="s">
        <v>16</v>
      </c>
      <c r="G889" s="284" t="s">
        <v>266</v>
      </c>
      <c r="H889" s="40">
        <v>300</v>
      </c>
      <c r="I889" s="40">
        <v>-359.9</v>
      </c>
      <c r="J889" s="40">
        <v>62.9</v>
      </c>
      <c r="K889" s="40">
        <v>3</v>
      </c>
      <c r="L889" s="40">
        <v>1</v>
      </c>
    </row>
    <row r="890" spans="1:13" ht="12.95" hidden="1" customHeight="1" outlineLevel="2" x14ac:dyDescent="0.25">
      <c r="B890" s="8">
        <v>1100101</v>
      </c>
      <c r="C890" t="s">
        <v>1387</v>
      </c>
      <c r="D890" s="281">
        <v>42142</v>
      </c>
      <c r="E890" s="8">
        <v>881098</v>
      </c>
      <c r="F890" s="8" t="s">
        <v>16</v>
      </c>
      <c r="G890" s="284" t="s">
        <v>266</v>
      </c>
      <c r="H890" s="40">
        <v>300</v>
      </c>
      <c r="I890" s="40">
        <v>-359.9</v>
      </c>
      <c r="J890" s="40">
        <v>62.9</v>
      </c>
      <c r="K890" s="40">
        <v>3</v>
      </c>
      <c r="L890" s="40">
        <v>1</v>
      </c>
    </row>
    <row r="891" spans="1:13" ht="12.95" hidden="1" customHeight="1" outlineLevel="2" x14ac:dyDescent="0.25">
      <c r="B891" s="8">
        <v>1100101</v>
      </c>
      <c r="C891" t="s">
        <v>1387</v>
      </c>
      <c r="D891" s="281">
        <v>42143</v>
      </c>
      <c r="E891" s="8">
        <v>881098</v>
      </c>
      <c r="F891" s="8" t="s">
        <v>16</v>
      </c>
      <c r="G891" s="284" t="s">
        <v>266</v>
      </c>
      <c r="H891" s="40">
        <v>743</v>
      </c>
      <c r="I891" s="40">
        <v>-528.38</v>
      </c>
      <c r="J891" s="40">
        <v>-211.62</v>
      </c>
      <c r="K891" s="40">
        <v>3</v>
      </c>
      <c r="L891" s="40">
        <v>1</v>
      </c>
    </row>
    <row r="892" spans="1:13" ht="12.95" hidden="1" customHeight="1" outlineLevel="2" x14ac:dyDescent="0.25">
      <c r="B892" s="8">
        <v>1100101</v>
      </c>
      <c r="C892" t="s">
        <v>1387</v>
      </c>
      <c r="D892" s="281">
        <v>42144</v>
      </c>
      <c r="E892" s="8">
        <v>881098</v>
      </c>
      <c r="F892" s="8" t="s">
        <v>16</v>
      </c>
      <c r="G892" s="284" t="s">
        <v>266</v>
      </c>
      <c r="H892" s="40">
        <v>300</v>
      </c>
      <c r="I892" s="40">
        <v>-359.9</v>
      </c>
      <c r="J892" s="40">
        <v>62.9</v>
      </c>
      <c r="K892" s="40">
        <v>3</v>
      </c>
      <c r="L892" s="40">
        <v>1</v>
      </c>
    </row>
    <row r="893" spans="1:13" ht="12.95" hidden="1" customHeight="1" outlineLevel="2" x14ac:dyDescent="0.25">
      <c r="B893" s="8">
        <v>1100101</v>
      </c>
      <c r="C893" t="s">
        <v>1387</v>
      </c>
      <c r="D893" s="281">
        <v>42145</v>
      </c>
      <c r="E893" s="8">
        <v>881098</v>
      </c>
      <c r="F893" s="8" t="s">
        <v>16</v>
      </c>
      <c r="G893" s="284" t="s">
        <v>266</v>
      </c>
      <c r="H893" s="40">
        <v>300</v>
      </c>
      <c r="I893" s="40">
        <v>-359.9</v>
      </c>
      <c r="J893" s="40">
        <v>62.9</v>
      </c>
      <c r="K893" s="40">
        <v>3</v>
      </c>
      <c r="L893" s="40">
        <v>1</v>
      </c>
    </row>
    <row r="894" spans="1:13" ht="12.95" hidden="1" customHeight="1" outlineLevel="2" x14ac:dyDescent="0.25">
      <c r="B894" s="8">
        <v>1100101</v>
      </c>
      <c r="C894" t="s">
        <v>1387</v>
      </c>
      <c r="D894" s="281">
        <v>42146</v>
      </c>
      <c r="E894" s="8">
        <v>881098</v>
      </c>
      <c r="F894" s="8" t="s">
        <v>16</v>
      </c>
      <c r="G894" s="284" t="s">
        <v>266</v>
      </c>
      <c r="H894" s="40">
        <v>300</v>
      </c>
      <c r="I894" s="40">
        <v>-359.9</v>
      </c>
      <c r="J894" s="40">
        <v>62.9</v>
      </c>
      <c r="K894" s="40">
        <v>3</v>
      </c>
      <c r="L894" s="40">
        <v>1</v>
      </c>
    </row>
    <row r="895" spans="1:13" ht="12.95" hidden="1" customHeight="1" outlineLevel="2" x14ac:dyDescent="0.25">
      <c r="B895" s="8">
        <v>1100101</v>
      </c>
      <c r="C895" t="s">
        <v>1387</v>
      </c>
      <c r="D895" s="281">
        <v>42150</v>
      </c>
      <c r="E895" s="8">
        <v>881098</v>
      </c>
      <c r="F895" s="8" t="s">
        <v>16</v>
      </c>
      <c r="G895" s="284" t="s">
        <v>266</v>
      </c>
      <c r="H895" s="40">
        <v>392.6</v>
      </c>
      <c r="I895" s="40">
        <v>-359.9</v>
      </c>
      <c r="J895" s="40">
        <v>-29.7</v>
      </c>
      <c r="K895" s="40">
        <v>3</v>
      </c>
      <c r="L895" s="40">
        <v>1</v>
      </c>
    </row>
    <row r="896" spans="1:13" ht="12.95" hidden="1" customHeight="1" outlineLevel="2" x14ac:dyDescent="0.25">
      <c r="B896" s="8">
        <v>1100101</v>
      </c>
      <c r="C896" t="s">
        <v>1387</v>
      </c>
      <c r="D896" s="281">
        <v>42151</v>
      </c>
      <c r="E896" s="8">
        <v>881098</v>
      </c>
      <c r="F896" s="8" t="s">
        <v>16</v>
      </c>
      <c r="G896" s="284" t="s">
        <v>266</v>
      </c>
      <c r="H896" s="40">
        <v>300</v>
      </c>
      <c r="I896" s="40">
        <v>-359.9</v>
      </c>
      <c r="J896" s="40">
        <v>62.9</v>
      </c>
      <c r="K896" s="40">
        <v>3</v>
      </c>
      <c r="L896" s="40">
        <v>1</v>
      </c>
    </row>
    <row r="897" spans="2:12" ht="12.95" hidden="1" customHeight="1" outlineLevel="2" x14ac:dyDescent="0.25">
      <c r="B897" s="8">
        <v>1100101</v>
      </c>
      <c r="C897" t="s">
        <v>1387</v>
      </c>
      <c r="D897" s="281">
        <v>42152</v>
      </c>
      <c r="E897" s="8">
        <v>881098</v>
      </c>
      <c r="F897" s="8" t="s">
        <v>16</v>
      </c>
      <c r="G897" s="284" t="s">
        <v>266</v>
      </c>
      <c r="H897" s="40">
        <v>743</v>
      </c>
      <c r="I897" s="40">
        <v>-528.38</v>
      </c>
      <c r="J897" s="40">
        <v>-211.62</v>
      </c>
      <c r="K897" s="40">
        <v>3</v>
      </c>
      <c r="L897" s="40">
        <v>1</v>
      </c>
    </row>
    <row r="898" spans="2:12" ht="12.95" hidden="1" customHeight="1" outlineLevel="2" x14ac:dyDescent="0.25">
      <c r="B898" s="8">
        <v>1100101</v>
      </c>
      <c r="C898" t="s">
        <v>1387</v>
      </c>
      <c r="D898" s="281">
        <v>42153</v>
      </c>
      <c r="E898" s="8">
        <v>881098</v>
      </c>
      <c r="F898" s="8" t="s">
        <v>16</v>
      </c>
      <c r="G898" s="284" t="s">
        <v>266</v>
      </c>
      <c r="H898" s="40">
        <v>300</v>
      </c>
      <c r="I898" s="40">
        <v>-359.9</v>
      </c>
      <c r="J898" s="40">
        <v>62.9</v>
      </c>
      <c r="K898" s="40">
        <v>3</v>
      </c>
      <c r="L898" s="40">
        <v>1</v>
      </c>
    </row>
    <row r="899" spans="2:12" ht="12.95" hidden="1" customHeight="1" outlineLevel="2" x14ac:dyDescent="0.25">
      <c r="B899" s="8">
        <v>1100101</v>
      </c>
      <c r="C899" t="s">
        <v>1387</v>
      </c>
      <c r="D899" s="281">
        <v>42156</v>
      </c>
      <c r="E899" s="8">
        <v>881098</v>
      </c>
      <c r="F899" s="8" t="s">
        <v>16</v>
      </c>
      <c r="G899" s="284" t="s">
        <v>266</v>
      </c>
      <c r="H899" s="40">
        <v>392.6</v>
      </c>
      <c r="I899" s="40">
        <v>-359.9</v>
      </c>
      <c r="J899" s="40">
        <v>-29.7</v>
      </c>
      <c r="K899" s="40">
        <v>3</v>
      </c>
      <c r="L899" s="40">
        <v>1</v>
      </c>
    </row>
    <row r="900" spans="2:12" ht="12.95" hidden="1" customHeight="1" outlineLevel="2" x14ac:dyDescent="0.25">
      <c r="B900" s="8">
        <v>1100101</v>
      </c>
      <c r="C900" t="s">
        <v>1387</v>
      </c>
      <c r="D900" s="281">
        <v>42157</v>
      </c>
      <c r="E900" s="8">
        <v>881098</v>
      </c>
      <c r="F900" s="8" t="s">
        <v>16</v>
      </c>
      <c r="G900" s="284" t="s">
        <v>266</v>
      </c>
      <c r="H900" s="40">
        <v>300</v>
      </c>
      <c r="I900" s="40">
        <v>-359.9</v>
      </c>
      <c r="J900" s="40">
        <v>62.9</v>
      </c>
      <c r="K900" s="40">
        <v>3</v>
      </c>
      <c r="L900" s="40">
        <v>1</v>
      </c>
    </row>
    <row r="901" spans="2:12" ht="12.95" hidden="1" customHeight="1" outlineLevel="2" x14ac:dyDescent="0.25">
      <c r="B901" s="8">
        <v>1100101</v>
      </c>
      <c r="C901" t="s">
        <v>1387</v>
      </c>
      <c r="D901" s="281">
        <v>42158</v>
      </c>
      <c r="E901" s="8">
        <v>881098</v>
      </c>
      <c r="F901" s="8" t="s">
        <v>16</v>
      </c>
      <c r="G901" s="284" t="s">
        <v>266</v>
      </c>
      <c r="H901" s="40">
        <v>300</v>
      </c>
      <c r="I901" s="40">
        <v>-359.9</v>
      </c>
      <c r="J901" s="40">
        <v>62.9</v>
      </c>
      <c r="K901" s="40">
        <v>3</v>
      </c>
      <c r="L901" s="40">
        <v>1</v>
      </c>
    </row>
    <row r="902" spans="2:12" ht="12.95" hidden="1" customHeight="1" outlineLevel="2" x14ac:dyDescent="0.25">
      <c r="B902" s="8">
        <v>1100101</v>
      </c>
      <c r="C902" t="s">
        <v>1387</v>
      </c>
      <c r="D902" s="281">
        <v>42159</v>
      </c>
      <c r="E902" s="8">
        <v>881098</v>
      </c>
      <c r="F902" s="8" t="s">
        <v>16</v>
      </c>
      <c r="G902" s="284" t="s">
        <v>266</v>
      </c>
      <c r="H902" s="40">
        <v>743</v>
      </c>
      <c r="I902" s="40">
        <v>-528.38</v>
      </c>
      <c r="J902" s="40">
        <v>-211.62</v>
      </c>
      <c r="K902" s="40">
        <v>3</v>
      </c>
      <c r="L902" s="40">
        <v>1</v>
      </c>
    </row>
    <row r="903" spans="2:12" ht="12.95" hidden="1" customHeight="1" outlineLevel="2" x14ac:dyDescent="0.25">
      <c r="B903" s="8">
        <v>1100101</v>
      </c>
      <c r="C903" t="s">
        <v>1387</v>
      </c>
      <c r="D903" s="281">
        <v>42160</v>
      </c>
      <c r="E903" s="8">
        <v>881098</v>
      </c>
      <c r="F903" s="8" t="s">
        <v>16</v>
      </c>
      <c r="G903" s="284" t="s">
        <v>266</v>
      </c>
      <c r="H903" s="40">
        <v>300</v>
      </c>
      <c r="I903" s="40">
        <v>-359.9</v>
      </c>
      <c r="J903" s="40">
        <v>62.9</v>
      </c>
      <c r="K903" s="40">
        <v>3</v>
      </c>
      <c r="L903" s="40">
        <v>1</v>
      </c>
    </row>
    <row r="904" spans="2:12" ht="12.95" hidden="1" customHeight="1" outlineLevel="2" x14ac:dyDescent="0.25">
      <c r="B904" s="8">
        <v>1100101</v>
      </c>
      <c r="C904" t="s">
        <v>1387</v>
      </c>
      <c r="D904" s="281">
        <v>42163</v>
      </c>
      <c r="E904" s="8">
        <v>881098</v>
      </c>
      <c r="F904" s="8" t="s">
        <v>16</v>
      </c>
      <c r="G904" s="284" t="s">
        <v>266</v>
      </c>
      <c r="H904" s="40">
        <v>300</v>
      </c>
      <c r="I904" s="40">
        <v>-359.9</v>
      </c>
      <c r="J904" s="40">
        <v>62.9</v>
      </c>
      <c r="K904" s="40">
        <v>3</v>
      </c>
      <c r="L904" s="40">
        <v>1</v>
      </c>
    </row>
    <row r="905" spans="2:12" ht="12.95" hidden="1" customHeight="1" outlineLevel="2" x14ac:dyDescent="0.25">
      <c r="B905" s="8">
        <v>1100101</v>
      </c>
      <c r="C905" t="s">
        <v>1387</v>
      </c>
      <c r="D905" s="281">
        <v>42165</v>
      </c>
      <c r="E905" s="8">
        <v>881098</v>
      </c>
      <c r="F905" s="8" t="s">
        <v>16</v>
      </c>
      <c r="G905" s="284" t="s">
        <v>266</v>
      </c>
      <c r="H905" s="40">
        <v>92.6</v>
      </c>
      <c r="I905" s="40">
        <v>0</v>
      </c>
      <c r="J905" s="40">
        <v>0</v>
      </c>
      <c r="K905" s="40">
        <v>92.6</v>
      </c>
      <c r="L905" s="40">
        <v>1</v>
      </c>
    </row>
    <row r="906" spans="2:12" ht="12.95" hidden="1" customHeight="1" outlineLevel="2" x14ac:dyDescent="0.25">
      <c r="B906" s="8">
        <v>1100101</v>
      </c>
      <c r="C906" t="s">
        <v>1387</v>
      </c>
      <c r="D906" s="281">
        <v>42166</v>
      </c>
      <c r="E906" s="8">
        <v>881098</v>
      </c>
      <c r="F906" s="8" t="s">
        <v>16</v>
      </c>
      <c r="G906" s="284" t="s">
        <v>266</v>
      </c>
      <c r="H906" s="40">
        <v>743</v>
      </c>
      <c r="I906" s="40">
        <v>-528.38</v>
      </c>
      <c r="J906" s="40">
        <v>-211.62</v>
      </c>
      <c r="K906" s="40">
        <v>3</v>
      </c>
      <c r="L906" s="40">
        <v>1</v>
      </c>
    </row>
    <row r="907" spans="2:12" ht="12.95" hidden="1" customHeight="1" outlineLevel="2" x14ac:dyDescent="0.25">
      <c r="B907" s="8">
        <v>1100101</v>
      </c>
      <c r="C907" t="s">
        <v>1387</v>
      </c>
      <c r="D907" s="281">
        <v>42170</v>
      </c>
      <c r="E907" s="8">
        <v>881098</v>
      </c>
      <c r="F907" s="8" t="s">
        <v>16</v>
      </c>
      <c r="G907" s="284" t="s">
        <v>266</v>
      </c>
      <c r="H907" s="40">
        <v>92.6</v>
      </c>
      <c r="I907" s="40">
        <v>0</v>
      </c>
      <c r="J907" s="40">
        <v>0</v>
      </c>
      <c r="K907" s="40">
        <v>92.6</v>
      </c>
      <c r="L907" s="40">
        <v>1</v>
      </c>
    </row>
    <row r="908" spans="2:12" ht="12.95" hidden="1" customHeight="1" outlineLevel="2" x14ac:dyDescent="0.25">
      <c r="B908" s="8">
        <v>1100101</v>
      </c>
      <c r="C908" t="s">
        <v>1387</v>
      </c>
      <c r="D908" s="281">
        <v>42173</v>
      </c>
      <c r="E908" s="8">
        <v>881098</v>
      </c>
      <c r="F908" s="8" t="s">
        <v>16</v>
      </c>
      <c r="G908" s="284" t="s">
        <v>266</v>
      </c>
      <c r="H908" s="40">
        <v>443</v>
      </c>
      <c r="I908" s="40">
        <v>-179.16</v>
      </c>
      <c r="J908" s="40">
        <v>-260.83999999999997</v>
      </c>
      <c r="K908" s="40">
        <v>3</v>
      </c>
      <c r="L908" s="40">
        <v>1</v>
      </c>
    </row>
    <row r="909" spans="2:12" ht="12.95" hidden="1" customHeight="1" outlineLevel="2" x14ac:dyDescent="0.25">
      <c r="B909" s="8">
        <v>1100101</v>
      </c>
      <c r="C909" t="s">
        <v>1387</v>
      </c>
      <c r="D909" s="281">
        <v>42174</v>
      </c>
      <c r="E909" s="8">
        <v>881098</v>
      </c>
      <c r="F909" s="8" t="s">
        <v>16</v>
      </c>
      <c r="G909" s="284" t="s">
        <v>266</v>
      </c>
      <c r="H909" s="40">
        <v>1708.2</v>
      </c>
      <c r="I909" s="40">
        <v>-1163.0999999999999</v>
      </c>
      <c r="J909" s="40">
        <v>-542.1</v>
      </c>
      <c r="K909" s="40">
        <v>3</v>
      </c>
      <c r="L909" s="40">
        <v>1</v>
      </c>
    </row>
    <row r="910" spans="2:12" ht="12.95" hidden="1" customHeight="1" outlineLevel="2" x14ac:dyDescent="0.25">
      <c r="B910" s="8">
        <v>1100101</v>
      </c>
      <c r="C910" t="s">
        <v>1387</v>
      </c>
      <c r="D910" s="281">
        <v>42177</v>
      </c>
      <c r="E910" s="8">
        <v>881098</v>
      </c>
      <c r="F910" s="8" t="s">
        <v>16</v>
      </c>
      <c r="G910" s="284" t="s">
        <v>266</v>
      </c>
      <c r="H910" s="40">
        <v>936.2</v>
      </c>
      <c r="I910" s="40">
        <v>-733.53</v>
      </c>
      <c r="J910" s="40">
        <v>-199.67</v>
      </c>
      <c r="K910" s="40">
        <v>3</v>
      </c>
      <c r="L910" s="40">
        <v>1</v>
      </c>
    </row>
    <row r="911" spans="2:12" ht="12.95" hidden="1" customHeight="1" outlineLevel="2" x14ac:dyDescent="0.25">
      <c r="B911" s="8">
        <v>1100101</v>
      </c>
      <c r="C911" t="s">
        <v>1387</v>
      </c>
      <c r="D911" s="281">
        <v>42179</v>
      </c>
      <c r="E911" s="8">
        <v>881098</v>
      </c>
      <c r="F911" s="8" t="s">
        <v>16</v>
      </c>
      <c r="G911" s="284" t="s">
        <v>266</v>
      </c>
      <c r="H911" s="40">
        <v>443</v>
      </c>
      <c r="I911" s="40">
        <v>-179.16</v>
      </c>
      <c r="J911" s="40">
        <v>-260.83999999999997</v>
      </c>
      <c r="K911" s="40">
        <v>3</v>
      </c>
      <c r="L911" s="40">
        <v>1</v>
      </c>
    </row>
    <row r="912" spans="2:12" ht="12.95" hidden="1" customHeight="1" outlineLevel="2" x14ac:dyDescent="0.25">
      <c r="B912" s="8">
        <v>1100101</v>
      </c>
      <c r="C912" t="s">
        <v>1387</v>
      </c>
      <c r="D912" s="281">
        <v>42187</v>
      </c>
      <c r="E912" s="8">
        <v>881098</v>
      </c>
      <c r="F912" s="8" t="s">
        <v>16</v>
      </c>
      <c r="G912" s="284" t="s">
        <v>266</v>
      </c>
      <c r="H912" s="40">
        <v>443</v>
      </c>
      <c r="I912" s="40">
        <v>-179.16</v>
      </c>
      <c r="J912" s="40">
        <v>-260.83999999999997</v>
      </c>
      <c r="K912" s="40">
        <v>3</v>
      </c>
      <c r="L912" s="40">
        <v>1</v>
      </c>
    </row>
    <row r="913" spans="1:13" ht="12.95" hidden="1" customHeight="1" outlineLevel="2" x14ac:dyDescent="0.25">
      <c r="B913" s="8">
        <v>1100101</v>
      </c>
      <c r="C913" t="s">
        <v>1387</v>
      </c>
      <c r="D913" s="281">
        <v>42248</v>
      </c>
      <c r="E913" s="8">
        <v>881098</v>
      </c>
      <c r="F913" s="8" t="s">
        <v>16</v>
      </c>
      <c r="G913" s="284" t="s">
        <v>266</v>
      </c>
      <c r="H913" s="40">
        <v>71</v>
      </c>
      <c r="I913" s="40">
        <v>0</v>
      </c>
      <c r="J913" s="40">
        <v>0</v>
      </c>
      <c r="K913" s="40">
        <v>71</v>
      </c>
      <c r="L913" s="40">
        <v>1</v>
      </c>
    </row>
    <row r="914" spans="1:13" ht="12.95" customHeight="1" outlineLevel="1" collapsed="1" x14ac:dyDescent="0.25">
      <c r="A914">
        <v>1</v>
      </c>
      <c r="C914" s="279" t="s">
        <v>1568</v>
      </c>
      <c r="D914" s="281"/>
      <c r="H914" s="40">
        <f>SUBTOTAL(9,H886:H913)</f>
        <v>20648.400000000001</v>
      </c>
      <c r="I914" s="40">
        <f>SUBTOTAL(9,I886:I913)</f>
        <v>-12120.539999999995</v>
      </c>
      <c r="J914" s="40">
        <f>SUBTOTAL(9,J886:J913)</f>
        <v>-8196.6600000000035</v>
      </c>
      <c r="K914" s="40">
        <f>SUBTOTAL(9,K886:K913)</f>
        <v>331.2</v>
      </c>
      <c r="L914" s="40">
        <f>SUBTOTAL(9,L886:L913)</f>
        <v>28</v>
      </c>
      <c r="M914" s="304">
        <f>+I914/L914</f>
        <v>-432.87642857142839</v>
      </c>
    </row>
    <row r="915" spans="1:13" ht="12.95" hidden="1" customHeight="1" outlineLevel="2" x14ac:dyDescent="0.25">
      <c r="B915" s="8">
        <v>103297</v>
      </c>
      <c r="C915" t="s">
        <v>1349</v>
      </c>
      <c r="D915" s="281">
        <v>42040</v>
      </c>
      <c r="E915" s="8">
        <v>821768</v>
      </c>
      <c r="F915" s="8" t="s">
        <v>38</v>
      </c>
      <c r="G915" s="284" t="s">
        <v>260</v>
      </c>
      <c r="H915" s="40">
        <v>2723.23</v>
      </c>
      <c r="I915" s="40">
        <v>-586.75</v>
      </c>
      <c r="J915" s="40">
        <v>-2096.48</v>
      </c>
      <c r="K915" s="40">
        <v>40</v>
      </c>
      <c r="L915" s="40">
        <v>1</v>
      </c>
    </row>
    <row r="916" spans="1:13" ht="12.95" hidden="1" customHeight="1" outlineLevel="2" x14ac:dyDescent="0.25">
      <c r="B916" s="8">
        <v>103297</v>
      </c>
      <c r="C916" t="s">
        <v>1349</v>
      </c>
      <c r="D916" s="281">
        <v>42066</v>
      </c>
      <c r="E916" s="8">
        <v>821768</v>
      </c>
      <c r="F916" s="8" t="s">
        <v>38</v>
      </c>
      <c r="G916" s="284" t="s">
        <v>260</v>
      </c>
      <c r="H916" s="40">
        <v>1629.03</v>
      </c>
      <c r="I916" s="40">
        <v>-371.76</v>
      </c>
      <c r="J916" s="40">
        <v>-1257.27</v>
      </c>
      <c r="K916" s="40">
        <v>0</v>
      </c>
      <c r="L916" s="40">
        <v>1</v>
      </c>
    </row>
    <row r="917" spans="1:13" ht="12.95" hidden="1" customHeight="1" outlineLevel="2" x14ac:dyDescent="0.25">
      <c r="B917" s="8">
        <v>103297</v>
      </c>
      <c r="C917" t="s">
        <v>1349</v>
      </c>
      <c r="D917" s="281">
        <v>42067</v>
      </c>
      <c r="E917" s="8">
        <v>821768</v>
      </c>
      <c r="F917" s="8" t="s">
        <v>38</v>
      </c>
      <c r="G917" s="284" t="s">
        <v>260</v>
      </c>
      <c r="H917" s="40">
        <v>3045</v>
      </c>
      <c r="I917" s="40">
        <v>-133.81</v>
      </c>
      <c r="J917" s="40">
        <v>-2911.19</v>
      </c>
      <c r="K917" s="40">
        <v>0</v>
      </c>
      <c r="L917" s="40">
        <v>1</v>
      </c>
    </row>
    <row r="918" spans="1:13" ht="12.95" hidden="1" customHeight="1" outlineLevel="2" x14ac:dyDescent="0.25">
      <c r="B918" s="8">
        <v>103297</v>
      </c>
      <c r="C918" t="s">
        <v>1349</v>
      </c>
      <c r="D918" s="281">
        <v>42072</v>
      </c>
      <c r="E918" s="8">
        <v>821768</v>
      </c>
      <c r="F918" s="8" t="s">
        <v>38</v>
      </c>
      <c r="G918" s="284" t="s">
        <v>260</v>
      </c>
      <c r="H918" s="40">
        <v>2602</v>
      </c>
      <c r="I918" s="40">
        <v>-599.09</v>
      </c>
      <c r="J918" s="40">
        <v>-2002.91</v>
      </c>
      <c r="K918" s="40">
        <v>0</v>
      </c>
      <c r="L918" s="40">
        <v>1</v>
      </c>
    </row>
    <row r="919" spans="1:13" ht="12.95" hidden="1" customHeight="1" outlineLevel="2" x14ac:dyDescent="0.25">
      <c r="B919" s="8">
        <v>103297</v>
      </c>
      <c r="C919" t="s">
        <v>1349</v>
      </c>
      <c r="D919" s="281">
        <v>42074</v>
      </c>
      <c r="E919" s="8">
        <v>821768</v>
      </c>
      <c r="F919" s="8" t="s">
        <v>38</v>
      </c>
      <c r="G919" s="284" t="s">
        <v>260</v>
      </c>
      <c r="H919" s="40">
        <v>92.6</v>
      </c>
      <c r="I919" s="40">
        <v>-477.32</v>
      </c>
      <c r="J919" s="40">
        <v>384.72</v>
      </c>
      <c r="K919" s="40">
        <v>0</v>
      </c>
      <c r="L919" s="40">
        <v>1</v>
      </c>
    </row>
    <row r="920" spans="1:13" ht="12.95" hidden="1" customHeight="1" outlineLevel="2" x14ac:dyDescent="0.25">
      <c r="B920" s="8">
        <v>103297</v>
      </c>
      <c r="C920" t="s">
        <v>1349</v>
      </c>
      <c r="D920" s="281">
        <v>42075</v>
      </c>
      <c r="E920" s="8">
        <v>821768</v>
      </c>
      <c r="F920" s="8" t="s">
        <v>38</v>
      </c>
      <c r="G920" s="284" t="s">
        <v>260</v>
      </c>
      <c r="H920" s="40">
        <v>2602</v>
      </c>
      <c r="I920" s="40">
        <v>-599.09</v>
      </c>
      <c r="J920" s="40">
        <v>-2002.91</v>
      </c>
      <c r="K920" s="40">
        <v>0</v>
      </c>
      <c r="L920" s="40">
        <v>1</v>
      </c>
    </row>
    <row r="921" spans="1:13" ht="12.95" hidden="1" customHeight="1" outlineLevel="2" x14ac:dyDescent="0.25">
      <c r="B921" s="8">
        <v>103297</v>
      </c>
      <c r="C921" t="s">
        <v>1349</v>
      </c>
      <c r="D921" s="281">
        <v>42076</v>
      </c>
      <c r="E921" s="8">
        <v>821768</v>
      </c>
      <c r="F921" s="8" t="s">
        <v>38</v>
      </c>
      <c r="G921" s="284" t="s">
        <v>260</v>
      </c>
      <c r="H921" s="40">
        <v>443</v>
      </c>
      <c r="I921" s="40">
        <v>-133.81</v>
      </c>
      <c r="J921" s="40">
        <v>-309.19</v>
      </c>
      <c r="K921" s="40">
        <v>0</v>
      </c>
      <c r="L921" s="40">
        <v>1</v>
      </c>
    </row>
    <row r="922" spans="1:13" ht="12.95" hidden="1" customHeight="1" outlineLevel="2" x14ac:dyDescent="0.25">
      <c r="B922" s="8">
        <v>103297</v>
      </c>
      <c r="C922" t="s">
        <v>1349</v>
      </c>
      <c r="D922" s="281">
        <v>42079</v>
      </c>
      <c r="E922" s="8">
        <v>821768</v>
      </c>
      <c r="F922" s="8" t="s">
        <v>38</v>
      </c>
      <c r="G922" s="284" t="s">
        <v>260</v>
      </c>
      <c r="H922" s="40">
        <v>2602</v>
      </c>
      <c r="I922" s="40">
        <v>-599.09</v>
      </c>
      <c r="J922" s="40">
        <v>-2002.91</v>
      </c>
      <c r="K922" s="40">
        <v>0</v>
      </c>
      <c r="L922" s="40">
        <v>1</v>
      </c>
    </row>
    <row r="923" spans="1:13" ht="12.95" hidden="1" customHeight="1" outlineLevel="2" x14ac:dyDescent="0.25">
      <c r="B923" s="8">
        <v>103297</v>
      </c>
      <c r="C923" t="s">
        <v>1349</v>
      </c>
      <c r="D923" s="281">
        <v>42080</v>
      </c>
      <c r="E923" s="8">
        <v>821768</v>
      </c>
      <c r="F923" s="8" t="s">
        <v>38</v>
      </c>
      <c r="G923" s="284" t="s">
        <v>260</v>
      </c>
      <c r="H923" s="40">
        <v>5111.3999999999996</v>
      </c>
      <c r="I923" s="40">
        <v>0</v>
      </c>
      <c r="J923" s="40">
        <v>0</v>
      </c>
      <c r="K923" s="40">
        <v>5111.3999999999996</v>
      </c>
      <c r="L923" s="40">
        <v>1</v>
      </c>
    </row>
    <row r="924" spans="1:13" ht="12.95" hidden="1" customHeight="1" outlineLevel="2" x14ac:dyDescent="0.25">
      <c r="B924" s="8">
        <v>103297</v>
      </c>
      <c r="C924" t="s">
        <v>1349</v>
      </c>
      <c r="D924" s="281">
        <v>42081</v>
      </c>
      <c r="E924" s="8">
        <v>821768</v>
      </c>
      <c r="F924" s="8" t="s">
        <v>38</v>
      </c>
      <c r="G924" s="284" t="s">
        <v>260</v>
      </c>
      <c r="H924" s="40">
        <v>2602</v>
      </c>
      <c r="I924" s="40">
        <v>-599.09</v>
      </c>
      <c r="J924" s="40">
        <v>-2002.91</v>
      </c>
      <c r="K924" s="40">
        <v>0</v>
      </c>
      <c r="L924" s="40">
        <v>1</v>
      </c>
    </row>
    <row r="925" spans="1:13" ht="12.95" hidden="1" customHeight="1" outlineLevel="2" x14ac:dyDescent="0.25">
      <c r="B925" s="8">
        <v>103297</v>
      </c>
      <c r="C925" t="s">
        <v>1349</v>
      </c>
      <c r="D925" s="281">
        <v>42083</v>
      </c>
      <c r="E925" s="8">
        <v>821768</v>
      </c>
      <c r="F925" s="8" t="s">
        <v>38</v>
      </c>
      <c r="G925" s="284" t="s">
        <v>260</v>
      </c>
      <c r="H925" s="40">
        <v>2509.4</v>
      </c>
      <c r="I925" s="40">
        <v>-599.09</v>
      </c>
      <c r="J925" s="40">
        <v>-1910.31</v>
      </c>
      <c r="K925" s="40">
        <v>0</v>
      </c>
      <c r="L925" s="40">
        <v>1</v>
      </c>
    </row>
    <row r="926" spans="1:13" ht="12.95" hidden="1" customHeight="1" outlineLevel="2" x14ac:dyDescent="0.25">
      <c r="B926" s="8">
        <v>103297</v>
      </c>
      <c r="C926" t="s">
        <v>1349</v>
      </c>
      <c r="D926" s="281">
        <v>42086</v>
      </c>
      <c r="E926" s="8">
        <v>821768</v>
      </c>
      <c r="F926" s="8" t="s">
        <v>38</v>
      </c>
      <c r="G926" s="284" t="s">
        <v>260</v>
      </c>
      <c r="H926" s="40">
        <v>2952.4</v>
      </c>
      <c r="I926" s="40">
        <v>-732.9</v>
      </c>
      <c r="J926" s="40">
        <v>-2219.5</v>
      </c>
      <c r="K926" s="40">
        <v>0</v>
      </c>
      <c r="L926" s="40">
        <v>1</v>
      </c>
    </row>
    <row r="927" spans="1:13" ht="12.95" hidden="1" customHeight="1" outlineLevel="2" x14ac:dyDescent="0.25">
      <c r="B927" s="8">
        <v>103297</v>
      </c>
      <c r="C927" t="s">
        <v>1349</v>
      </c>
      <c r="D927" s="281">
        <v>42087</v>
      </c>
      <c r="E927" s="8">
        <v>821768</v>
      </c>
      <c r="F927" s="8" t="s">
        <v>38</v>
      </c>
      <c r="G927" s="284" t="s">
        <v>260</v>
      </c>
      <c r="H927" s="40">
        <v>2602</v>
      </c>
      <c r="I927" s="40">
        <v>0</v>
      </c>
      <c r="J927" s="40">
        <v>-2602</v>
      </c>
      <c r="K927" s="40">
        <v>0</v>
      </c>
      <c r="L927" s="40">
        <v>1</v>
      </c>
    </row>
    <row r="928" spans="1:13" ht="12.95" hidden="1" customHeight="1" outlineLevel="2" x14ac:dyDescent="0.25">
      <c r="B928" s="8">
        <v>103297</v>
      </c>
      <c r="C928" t="s">
        <v>1349</v>
      </c>
      <c r="D928" s="281">
        <v>42088</v>
      </c>
      <c r="E928" s="8">
        <v>821768</v>
      </c>
      <c r="F928" s="8" t="s">
        <v>38</v>
      </c>
      <c r="G928" s="284" t="s">
        <v>260</v>
      </c>
      <c r="H928" s="40">
        <v>2509.4</v>
      </c>
      <c r="I928" s="40">
        <v>-599.09</v>
      </c>
      <c r="J928" s="40">
        <v>-1910.31</v>
      </c>
      <c r="K928" s="40">
        <v>0</v>
      </c>
      <c r="L928" s="40">
        <v>1</v>
      </c>
    </row>
    <row r="929" spans="2:12" ht="12.95" hidden="1" customHeight="1" outlineLevel="2" x14ac:dyDescent="0.25">
      <c r="B929" s="8">
        <v>103297</v>
      </c>
      <c r="C929" t="s">
        <v>1349</v>
      </c>
      <c r="D929" s="281">
        <v>42089</v>
      </c>
      <c r="E929" s="8">
        <v>821768</v>
      </c>
      <c r="F929" s="8" t="s">
        <v>38</v>
      </c>
      <c r="G929" s="284" t="s">
        <v>260</v>
      </c>
      <c r="H929" s="40">
        <v>1614.6</v>
      </c>
      <c r="I929" s="40">
        <v>-599.09</v>
      </c>
      <c r="J929" s="40">
        <v>-1015.51</v>
      </c>
      <c r="K929" s="40">
        <v>0</v>
      </c>
      <c r="L929" s="40">
        <v>1</v>
      </c>
    </row>
    <row r="930" spans="2:12" ht="12.95" hidden="1" customHeight="1" outlineLevel="2" x14ac:dyDescent="0.25">
      <c r="B930" s="8">
        <v>103297</v>
      </c>
      <c r="C930" t="s">
        <v>1349</v>
      </c>
      <c r="D930" s="281">
        <v>42090</v>
      </c>
      <c r="E930" s="8">
        <v>821768</v>
      </c>
      <c r="F930" s="8" t="s">
        <v>38</v>
      </c>
      <c r="G930" s="284" t="s">
        <v>260</v>
      </c>
      <c r="H930" s="40">
        <v>1522</v>
      </c>
      <c r="I930" s="40">
        <v>-599.09</v>
      </c>
      <c r="J930" s="40">
        <v>-922.91</v>
      </c>
      <c r="K930" s="40">
        <v>0</v>
      </c>
      <c r="L930" s="40">
        <v>1</v>
      </c>
    </row>
    <row r="931" spans="2:12" ht="12.95" hidden="1" customHeight="1" outlineLevel="2" x14ac:dyDescent="0.25">
      <c r="B931" s="8">
        <v>103297</v>
      </c>
      <c r="C931" t="s">
        <v>1349</v>
      </c>
      <c r="D931" s="281">
        <v>42093</v>
      </c>
      <c r="E931" s="8">
        <v>821768</v>
      </c>
      <c r="F931" s="8" t="s">
        <v>38</v>
      </c>
      <c r="G931" s="284" t="s">
        <v>260</v>
      </c>
      <c r="H931" s="40">
        <v>1522</v>
      </c>
      <c r="I931" s="40">
        <v>-599.09</v>
      </c>
      <c r="J931" s="40">
        <v>-922.91</v>
      </c>
      <c r="K931" s="40">
        <v>0</v>
      </c>
      <c r="L931" s="40">
        <v>1</v>
      </c>
    </row>
    <row r="932" spans="2:12" ht="12.95" hidden="1" customHeight="1" outlineLevel="2" x14ac:dyDescent="0.25">
      <c r="B932" s="8">
        <v>103297</v>
      </c>
      <c r="C932" t="s">
        <v>1349</v>
      </c>
      <c r="D932" s="281">
        <v>42094</v>
      </c>
      <c r="E932" s="8">
        <v>821768</v>
      </c>
      <c r="F932" s="8" t="s">
        <v>38</v>
      </c>
      <c r="G932" s="284" t="s">
        <v>260</v>
      </c>
      <c r="H932" s="40">
        <v>1614.6</v>
      </c>
      <c r="I932" s="40">
        <v>-599.09</v>
      </c>
      <c r="J932" s="40">
        <v>-1015.51</v>
      </c>
      <c r="K932" s="40">
        <v>0</v>
      </c>
      <c r="L932" s="40">
        <v>1</v>
      </c>
    </row>
    <row r="933" spans="2:12" ht="12.95" hidden="1" customHeight="1" outlineLevel="2" x14ac:dyDescent="0.25">
      <c r="B933" s="8">
        <v>103297</v>
      </c>
      <c r="C933" t="s">
        <v>1349</v>
      </c>
      <c r="D933" s="281">
        <v>42095</v>
      </c>
      <c r="E933" s="8">
        <v>821768</v>
      </c>
      <c r="F933" s="8" t="s">
        <v>38</v>
      </c>
      <c r="G933" s="284" t="s">
        <v>260</v>
      </c>
      <c r="H933" s="40">
        <v>1965</v>
      </c>
      <c r="I933" s="40">
        <v>-732.9</v>
      </c>
      <c r="J933" s="40">
        <v>-1232.0999999999999</v>
      </c>
      <c r="K933" s="40">
        <v>0</v>
      </c>
      <c r="L933" s="40">
        <v>1</v>
      </c>
    </row>
    <row r="934" spans="2:12" ht="12.95" hidden="1" customHeight="1" outlineLevel="2" x14ac:dyDescent="0.25">
      <c r="B934" s="8">
        <v>103297</v>
      </c>
      <c r="C934" t="s">
        <v>1349</v>
      </c>
      <c r="D934" s="281">
        <v>42096</v>
      </c>
      <c r="E934" s="8">
        <v>821768</v>
      </c>
      <c r="F934" s="8" t="s">
        <v>38</v>
      </c>
      <c r="G934" s="284" t="s">
        <v>260</v>
      </c>
      <c r="H934" s="40">
        <v>1614.6</v>
      </c>
      <c r="I934" s="40">
        <v>-599.09</v>
      </c>
      <c r="J934" s="40">
        <v>-1015.51</v>
      </c>
      <c r="K934" s="40">
        <v>0</v>
      </c>
      <c r="L934" s="40">
        <v>1</v>
      </c>
    </row>
    <row r="935" spans="2:12" ht="12.95" hidden="1" customHeight="1" outlineLevel="2" x14ac:dyDescent="0.25">
      <c r="B935" s="8">
        <v>103297</v>
      </c>
      <c r="C935" t="s">
        <v>1349</v>
      </c>
      <c r="D935" s="281">
        <v>42097</v>
      </c>
      <c r="E935" s="8">
        <v>821768</v>
      </c>
      <c r="F935" s="8" t="s">
        <v>38</v>
      </c>
      <c r="G935" s="284" t="s">
        <v>260</v>
      </c>
      <c r="H935" s="40">
        <v>1522</v>
      </c>
      <c r="I935" s="40">
        <v>-599.09</v>
      </c>
      <c r="J935" s="40">
        <v>-922.91</v>
      </c>
      <c r="K935" s="40">
        <v>0</v>
      </c>
      <c r="L935" s="40">
        <v>1</v>
      </c>
    </row>
    <row r="936" spans="2:12" ht="12.95" hidden="1" customHeight="1" outlineLevel="2" x14ac:dyDescent="0.25">
      <c r="B936" s="8">
        <v>103297</v>
      </c>
      <c r="C936" t="s">
        <v>1349</v>
      </c>
      <c r="D936" s="281">
        <v>42100</v>
      </c>
      <c r="E936" s="8">
        <v>821768</v>
      </c>
      <c r="F936" s="8" t="s">
        <v>38</v>
      </c>
      <c r="G936" s="284" t="s">
        <v>260</v>
      </c>
      <c r="H936" s="40">
        <v>1614.6</v>
      </c>
      <c r="I936" s="40">
        <v>-599.09</v>
      </c>
      <c r="J936" s="40">
        <v>-1015.51</v>
      </c>
      <c r="K936" s="40">
        <v>0</v>
      </c>
      <c r="L936" s="40">
        <v>1</v>
      </c>
    </row>
    <row r="937" spans="2:12" ht="12.95" hidden="1" customHeight="1" outlineLevel="2" x14ac:dyDescent="0.25">
      <c r="B937" s="8">
        <v>103297</v>
      </c>
      <c r="C937" t="s">
        <v>1349</v>
      </c>
      <c r="D937" s="281">
        <v>42101</v>
      </c>
      <c r="E937" s="8">
        <v>821768</v>
      </c>
      <c r="F937" s="8" t="s">
        <v>38</v>
      </c>
      <c r="G937" s="284" t="s">
        <v>260</v>
      </c>
      <c r="H937" s="40">
        <v>1965</v>
      </c>
      <c r="I937" s="40">
        <v>-732.9</v>
      </c>
      <c r="J937" s="40">
        <v>-1232.0999999999999</v>
      </c>
      <c r="K937" s="40">
        <v>0</v>
      </c>
      <c r="L937" s="40">
        <v>1</v>
      </c>
    </row>
    <row r="938" spans="2:12" ht="12.95" hidden="1" customHeight="1" outlineLevel="2" x14ac:dyDescent="0.25">
      <c r="B938" s="8">
        <v>103297</v>
      </c>
      <c r="C938" t="s">
        <v>1349</v>
      </c>
      <c r="D938" s="281">
        <v>42102</v>
      </c>
      <c r="E938" s="8">
        <v>821768</v>
      </c>
      <c r="F938" s="8" t="s">
        <v>38</v>
      </c>
      <c r="G938" s="284" t="s">
        <v>260</v>
      </c>
      <c r="H938" s="40">
        <v>1522</v>
      </c>
      <c r="I938" s="40">
        <v>-599.09</v>
      </c>
      <c r="J938" s="40">
        <v>-922.91</v>
      </c>
      <c r="K938" s="40">
        <v>0</v>
      </c>
      <c r="L938" s="40">
        <v>1</v>
      </c>
    </row>
    <row r="939" spans="2:12" ht="12.95" hidden="1" customHeight="1" outlineLevel="2" x14ac:dyDescent="0.25">
      <c r="B939" s="8">
        <v>103297</v>
      </c>
      <c r="C939" t="s">
        <v>1349</v>
      </c>
      <c r="D939" s="281">
        <v>42103</v>
      </c>
      <c r="E939" s="8">
        <v>821768</v>
      </c>
      <c r="F939" s="8" t="s">
        <v>38</v>
      </c>
      <c r="G939" s="284" t="s">
        <v>260</v>
      </c>
      <c r="H939" s="40">
        <v>1522</v>
      </c>
      <c r="I939" s="40">
        <v>-599.09</v>
      </c>
      <c r="J939" s="40">
        <v>-922.91</v>
      </c>
      <c r="K939" s="40">
        <v>0</v>
      </c>
      <c r="L939" s="40">
        <v>1</v>
      </c>
    </row>
    <row r="940" spans="2:12" ht="12.95" hidden="1" customHeight="1" outlineLevel="2" x14ac:dyDescent="0.25">
      <c r="B940" s="8">
        <v>103297</v>
      </c>
      <c r="C940" t="s">
        <v>1349</v>
      </c>
      <c r="D940" s="281">
        <v>42104</v>
      </c>
      <c r="E940" s="8">
        <v>821768</v>
      </c>
      <c r="F940" s="8" t="s">
        <v>38</v>
      </c>
      <c r="G940" s="284" t="s">
        <v>260</v>
      </c>
      <c r="H940" s="40">
        <v>1522</v>
      </c>
      <c r="I940" s="40">
        <v>-599.09</v>
      </c>
      <c r="J940" s="40">
        <v>-922.91</v>
      </c>
      <c r="K940" s="40">
        <v>0</v>
      </c>
      <c r="L940" s="40">
        <v>1</v>
      </c>
    </row>
    <row r="941" spans="2:12" ht="12.95" hidden="1" customHeight="1" outlineLevel="2" x14ac:dyDescent="0.25">
      <c r="B941" s="8">
        <v>103297</v>
      </c>
      <c r="C941" t="s">
        <v>1349</v>
      </c>
      <c r="D941" s="281">
        <v>42107</v>
      </c>
      <c r="E941" s="8">
        <v>821768</v>
      </c>
      <c r="F941" s="8" t="s">
        <v>38</v>
      </c>
      <c r="G941" s="284" t="s">
        <v>260</v>
      </c>
      <c r="H941" s="40">
        <v>1614.6</v>
      </c>
      <c r="I941" s="40">
        <v>-599.09</v>
      </c>
      <c r="J941" s="40">
        <v>-1015.51</v>
      </c>
      <c r="K941" s="40">
        <v>0</v>
      </c>
      <c r="L941" s="40">
        <v>1</v>
      </c>
    </row>
    <row r="942" spans="2:12" ht="12.95" hidden="1" customHeight="1" outlineLevel="2" x14ac:dyDescent="0.25">
      <c r="B942" s="8">
        <v>103297</v>
      </c>
      <c r="C942" t="s">
        <v>1349</v>
      </c>
      <c r="D942" s="281">
        <v>42108</v>
      </c>
      <c r="E942" s="8">
        <v>821768</v>
      </c>
      <c r="F942" s="8" t="s">
        <v>38</v>
      </c>
      <c r="G942" s="284" t="s">
        <v>260</v>
      </c>
      <c r="H942" s="40">
        <v>1965</v>
      </c>
      <c r="I942" s="40">
        <v>-732.9</v>
      </c>
      <c r="J942" s="40">
        <v>-1232.0999999999999</v>
      </c>
      <c r="K942" s="40">
        <v>0</v>
      </c>
      <c r="L942" s="40">
        <v>1</v>
      </c>
    </row>
    <row r="943" spans="2:12" ht="12.95" hidden="1" customHeight="1" outlineLevel="2" x14ac:dyDescent="0.25">
      <c r="B943" s="8">
        <v>103297</v>
      </c>
      <c r="C943" t="s">
        <v>1349</v>
      </c>
      <c r="D943" s="281">
        <v>42109</v>
      </c>
      <c r="E943" s="8">
        <v>821768</v>
      </c>
      <c r="F943" s="8" t="s">
        <v>38</v>
      </c>
      <c r="G943" s="284" t="s">
        <v>260</v>
      </c>
      <c r="H943" s="40">
        <v>1522</v>
      </c>
      <c r="I943" s="40">
        <v>-599.09</v>
      </c>
      <c r="J943" s="40">
        <v>-922.91</v>
      </c>
      <c r="K943" s="40">
        <v>0</v>
      </c>
      <c r="L943" s="40">
        <v>1</v>
      </c>
    </row>
    <row r="944" spans="2:12" ht="12.95" hidden="1" customHeight="1" outlineLevel="2" x14ac:dyDescent="0.25">
      <c r="B944" s="8">
        <v>103297</v>
      </c>
      <c r="C944" t="s">
        <v>1349</v>
      </c>
      <c r="D944" s="281">
        <v>42110</v>
      </c>
      <c r="E944" s="8">
        <v>821768</v>
      </c>
      <c r="F944" s="8" t="s">
        <v>38</v>
      </c>
      <c r="G944" s="284" t="s">
        <v>260</v>
      </c>
      <c r="H944" s="40">
        <v>1522</v>
      </c>
      <c r="I944" s="40">
        <v>-599.09</v>
      </c>
      <c r="J944" s="40">
        <v>-922.91</v>
      </c>
      <c r="K944" s="40">
        <v>0</v>
      </c>
      <c r="L944" s="40">
        <v>1</v>
      </c>
    </row>
    <row r="945" spans="1:13" ht="12.95" hidden="1" customHeight="1" outlineLevel="2" x14ac:dyDescent="0.25">
      <c r="B945" s="8">
        <v>103297</v>
      </c>
      <c r="C945" t="s">
        <v>1349</v>
      </c>
      <c r="D945" s="281">
        <v>42111</v>
      </c>
      <c r="E945" s="8">
        <v>821768</v>
      </c>
      <c r="F945" s="8" t="s">
        <v>38</v>
      </c>
      <c r="G945" s="284" t="s">
        <v>260</v>
      </c>
      <c r="H945" s="40">
        <v>1522</v>
      </c>
      <c r="I945" s="40">
        <v>-599.09</v>
      </c>
      <c r="J945" s="40">
        <v>-922.91</v>
      </c>
      <c r="K945" s="40">
        <v>0</v>
      </c>
      <c r="L945" s="40">
        <v>1</v>
      </c>
    </row>
    <row r="946" spans="1:13" ht="12.95" hidden="1" customHeight="1" outlineLevel="2" x14ac:dyDescent="0.25">
      <c r="B946" s="8">
        <v>103297</v>
      </c>
      <c r="C946" t="s">
        <v>1349</v>
      </c>
      <c r="D946" s="281">
        <v>42114</v>
      </c>
      <c r="E946" s="8">
        <v>821768</v>
      </c>
      <c r="F946" s="8" t="s">
        <v>38</v>
      </c>
      <c r="G946" s="284" t="s">
        <v>260</v>
      </c>
      <c r="H946" s="40">
        <v>1614.6</v>
      </c>
      <c r="I946" s="40">
        <v>-599.09</v>
      </c>
      <c r="J946" s="40">
        <v>-1015.51</v>
      </c>
      <c r="K946" s="40">
        <v>0</v>
      </c>
      <c r="L946" s="40">
        <v>1</v>
      </c>
    </row>
    <row r="947" spans="1:13" ht="12.95" hidden="1" customHeight="1" outlineLevel="2" x14ac:dyDescent="0.25">
      <c r="B947" s="8">
        <v>103297</v>
      </c>
      <c r="C947" t="s">
        <v>1349</v>
      </c>
      <c r="D947" s="281">
        <v>42116</v>
      </c>
      <c r="E947" s="8">
        <v>821768</v>
      </c>
      <c r="F947" s="8" t="s">
        <v>38</v>
      </c>
      <c r="G947" s="284" t="s">
        <v>260</v>
      </c>
      <c r="H947" s="40">
        <v>1522</v>
      </c>
      <c r="I947" s="40">
        <v>-599.09</v>
      </c>
      <c r="J947" s="40">
        <v>-922.91</v>
      </c>
      <c r="K947" s="40">
        <v>0</v>
      </c>
      <c r="L947" s="40">
        <v>1</v>
      </c>
    </row>
    <row r="948" spans="1:13" ht="12.95" hidden="1" customHeight="1" outlineLevel="2" x14ac:dyDescent="0.25">
      <c r="B948" s="8">
        <v>103297</v>
      </c>
      <c r="C948" t="s">
        <v>1349</v>
      </c>
      <c r="D948" s="281">
        <v>42121</v>
      </c>
      <c r="E948" s="8">
        <v>821768</v>
      </c>
      <c r="F948" s="8" t="s">
        <v>38</v>
      </c>
      <c r="G948" s="284" t="s">
        <v>260</v>
      </c>
      <c r="H948" s="40">
        <v>1614.6</v>
      </c>
      <c r="I948" s="40">
        <v>-599.09</v>
      </c>
      <c r="J948" s="40">
        <v>-1015.51</v>
      </c>
      <c r="K948" s="40">
        <v>0</v>
      </c>
      <c r="L948" s="40">
        <v>1</v>
      </c>
    </row>
    <row r="949" spans="1:13" ht="12.95" hidden="1" customHeight="1" outlineLevel="2" x14ac:dyDescent="0.25">
      <c r="B949" s="8">
        <v>103297</v>
      </c>
      <c r="C949" t="s">
        <v>1349</v>
      </c>
      <c r="D949" s="281">
        <v>42123</v>
      </c>
      <c r="E949" s="8">
        <v>821768</v>
      </c>
      <c r="F949" s="8" t="s">
        <v>38</v>
      </c>
      <c r="G949" s="284" t="s">
        <v>260</v>
      </c>
      <c r="H949" s="40">
        <v>1965</v>
      </c>
      <c r="I949" s="40">
        <v>-732.9</v>
      </c>
      <c r="J949" s="40">
        <v>-1232.0999999999999</v>
      </c>
      <c r="K949" s="40">
        <v>0</v>
      </c>
      <c r="L949" s="40">
        <v>1</v>
      </c>
    </row>
    <row r="950" spans="1:13" ht="12.95" hidden="1" customHeight="1" outlineLevel="2" x14ac:dyDescent="0.25">
      <c r="B950" s="8">
        <v>103297</v>
      </c>
      <c r="C950" t="s">
        <v>1349</v>
      </c>
      <c r="D950" s="281">
        <v>42130</v>
      </c>
      <c r="E950" s="8">
        <v>821768</v>
      </c>
      <c r="F950" s="8" t="s">
        <v>38</v>
      </c>
      <c r="G950" s="284" t="s">
        <v>260</v>
      </c>
      <c r="H950" s="40">
        <v>443</v>
      </c>
      <c r="I950" s="40">
        <v>-133.81</v>
      </c>
      <c r="J950" s="40">
        <v>-309.19</v>
      </c>
      <c r="K950" s="40">
        <v>0</v>
      </c>
      <c r="L950" s="40">
        <v>1</v>
      </c>
    </row>
    <row r="951" spans="1:13" ht="12.95" hidden="1" customHeight="1" outlineLevel="2" x14ac:dyDescent="0.25">
      <c r="B951" s="8">
        <v>103297</v>
      </c>
      <c r="C951" t="s">
        <v>1349</v>
      </c>
      <c r="D951" s="281">
        <v>42243</v>
      </c>
      <c r="E951" s="8">
        <v>821768</v>
      </c>
      <c r="F951" s="8" t="s">
        <v>38</v>
      </c>
      <c r="G951" s="284" t="s">
        <v>260</v>
      </c>
      <c r="H951" s="40">
        <v>204.87</v>
      </c>
      <c r="I951" s="40">
        <v>-26.06</v>
      </c>
      <c r="J951" s="40">
        <v>-178.81</v>
      </c>
      <c r="K951" s="40">
        <v>0</v>
      </c>
      <c r="L951" s="40">
        <v>1</v>
      </c>
    </row>
    <row r="952" spans="1:13" ht="12.95" customHeight="1" outlineLevel="1" collapsed="1" x14ac:dyDescent="0.25">
      <c r="A952">
        <v>1</v>
      </c>
      <c r="C952" s="279" t="s">
        <v>1569</v>
      </c>
      <c r="D952" s="281"/>
      <c r="H952" s="40">
        <f>SUBTOTAL(9,H915:H951)</f>
        <v>69055.53</v>
      </c>
      <c r="I952" s="40">
        <f>SUBTOTAL(9,I915:I951)</f>
        <v>-19306.890000000003</v>
      </c>
      <c r="J952" s="40">
        <f>SUBTOTAL(9,J915:J951)</f>
        <v>-44597.24000000002</v>
      </c>
      <c r="K952" s="40">
        <f>SUBTOTAL(9,K915:K951)</f>
        <v>5151.3999999999996</v>
      </c>
      <c r="L952" s="40">
        <f>SUBTOTAL(9,L915:L951)</f>
        <v>37</v>
      </c>
      <c r="M952" s="304">
        <f>+I952/L952</f>
        <v>-521.80783783783795</v>
      </c>
    </row>
    <row r="953" spans="1:13" ht="12.95" hidden="1" customHeight="1" outlineLevel="2" x14ac:dyDescent="0.25">
      <c r="B953" s="8">
        <v>1629763</v>
      </c>
      <c r="C953" t="s">
        <v>1432</v>
      </c>
      <c r="D953" s="281">
        <v>42094</v>
      </c>
      <c r="E953" s="8">
        <v>13534</v>
      </c>
      <c r="F953" s="8" t="s">
        <v>16</v>
      </c>
      <c r="G953" s="284" t="s">
        <v>266</v>
      </c>
      <c r="H953" s="40">
        <v>141.75</v>
      </c>
      <c r="I953" s="40">
        <v>0</v>
      </c>
      <c r="J953" s="40">
        <v>0</v>
      </c>
      <c r="K953" s="40">
        <v>141.75</v>
      </c>
      <c r="L953" s="40">
        <v>1</v>
      </c>
    </row>
    <row r="954" spans="1:13" ht="12.95" hidden="1" customHeight="1" outlineLevel="2" x14ac:dyDescent="0.25">
      <c r="B954" s="8">
        <v>1629763</v>
      </c>
      <c r="C954" t="s">
        <v>1432</v>
      </c>
      <c r="D954" s="281">
        <v>42304</v>
      </c>
      <c r="E954" s="8">
        <v>13534</v>
      </c>
      <c r="F954" s="8" t="s">
        <v>16</v>
      </c>
      <c r="G954" s="284" t="s">
        <v>266</v>
      </c>
      <c r="H954" s="40">
        <v>1443.83</v>
      </c>
      <c r="I954" s="40">
        <v>-722.93</v>
      </c>
      <c r="J954" s="40">
        <v>-720.9</v>
      </c>
      <c r="K954" s="40">
        <v>0</v>
      </c>
      <c r="L954" s="40">
        <v>1</v>
      </c>
    </row>
    <row r="955" spans="1:13" ht="12.95" hidden="1" customHeight="1" outlineLevel="2" x14ac:dyDescent="0.25">
      <c r="B955" s="8">
        <v>1629763</v>
      </c>
      <c r="C955" t="s">
        <v>1432</v>
      </c>
      <c r="D955" s="281">
        <v>42305</v>
      </c>
      <c r="E955" s="8">
        <v>13534</v>
      </c>
      <c r="F955" s="8" t="s">
        <v>16</v>
      </c>
      <c r="G955" s="284" t="s">
        <v>266</v>
      </c>
      <c r="H955" s="40">
        <v>743</v>
      </c>
      <c r="I955" s="40">
        <v>-318.82</v>
      </c>
      <c r="J955" s="40">
        <v>-424.18</v>
      </c>
      <c r="K955" s="40">
        <v>0</v>
      </c>
      <c r="L955" s="40">
        <v>1</v>
      </c>
    </row>
    <row r="956" spans="1:13" ht="12.95" hidden="1" customHeight="1" outlineLevel="2" x14ac:dyDescent="0.25">
      <c r="B956" s="8">
        <v>1629763</v>
      </c>
      <c r="C956" t="s">
        <v>1432</v>
      </c>
      <c r="D956" s="281">
        <v>42306</v>
      </c>
      <c r="E956" s="8">
        <v>13534</v>
      </c>
      <c r="F956" s="8" t="s">
        <v>16</v>
      </c>
      <c r="G956" s="284" t="s">
        <v>266</v>
      </c>
      <c r="H956" s="40">
        <v>300</v>
      </c>
      <c r="I956" s="40">
        <v>0</v>
      </c>
      <c r="J956" s="40">
        <v>0</v>
      </c>
      <c r="K956" s="40">
        <v>300</v>
      </c>
      <c r="L956" s="40">
        <v>1</v>
      </c>
    </row>
    <row r="957" spans="1:13" ht="12.95" hidden="1" customHeight="1" outlineLevel="2" x14ac:dyDescent="0.25">
      <c r="B957" s="8">
        <v>1629763</v>
      </c>
      <c r="C957" t="s">
        <v>1432</v>
      </c>
      <c r="D957" s="281">
        <v>42307</v>
      </c>
      <c r="E957" s="8">
        <v>13534</v>
      </c>
      <c r="F957" s="8" t="s">
        <v>16</v>
      </c>
      <c r="G957" s="284" t="s">
        <v>266</v>
      </c>
      <c r="H957" s="40">
        <v>300</v>
      </c>
      <c r="I957" s="40">
        <v>-150.34</v>
      </c>
      <c r="J957" s="40">
        <v>-149.66</v>
      </c>
      <c r="K957" s="40">
        <v>0</v>
      </c>
      <c r="L957" s="40">
        <v>1</v>
      </c>
    </row>
    <row r="958" spans="1:13" ht="12.95" hidden="1" customHeight="1" outlineLevel="2" x14ac:dyDescent="0.25">
      <c r="B958" s="8">
        <v>1629763</v>
      </c>
      <c r="C958" t="s">
        <v>1432</v>
      </c>
      <c r="D958" s="281">
        <v>42310</v>
      </c>
      <c r="E958" s="8">
        <v>13534</v>
      </c>
      <c r="F958" s="8" t="s">
        <v>16</v>
      </c>
      <c r="G958" s="284" t="s">
        <v>266</v>
      </c>
      <c r="H958" s="40">
        <v>300</v>
      </c>
      <c r="I958" s="40">
        <v>-150.34</v>
      </c>
      <c r="J958" s="40">
        <v>-149.66</v>
      </c>
      <c r="K958" s="40">
        <v>0</v>
      </c>
      <c r="L958" s="40">
        <v>1</v>
      </c>
    </row>
    <row r="959" spans="1:13" ht="12.95" hidden="1" customHeight="1" outlineLevel="2" x14ac:dyDescent="0.25">
      <c r="B959" s="8">
        <v>1629763</v>
      </c>
      <c r="C959" t="s">
        <v>1432</v>
      </c>
      <c r="D959" s="281">
        <v>42311</v>
      </c>
      <c r="E959" s="8">
        <v>13534</v>
      </c>
      <c r="F959" s="8" t="s">
        <v>16</v>
      </c>
      <c r="G959" s="284" t="s">
        <v>266</v>
      </c>
      <c r="H959" s="40">
        <v>300</v>
      </c>
      <c r="I959" s="40">
        <v>-150.34</v>
      </c>
      <c r="J959" s="40">
        <v>-149.66</v>
      </c>
      <c r="K959" s="40">
        <v>0</v>
      </c>
      <c r="L959" s="40">
        <v>1</v>
      </c>
    </row>
    <row r="960" spans="1:13" ht="12.95" hidden="1" customHeight="1" outlineLevel="2" x14ac:dyDescent="0.25">
      <c r="B960" s="8">
        <v>1629763</v>
      </c>
      <c r="C960" t="s">
        <v>1432</v>
      </c>
      <c r="D960" s="281">
        <v>42312</v>
      </c>
      <c r="E960" s="8">
        <v>13534</v>
      </c>
      <c r="F960" s="8" t="s">
        <v>16</v>
      </c>
      <c r="G960" s="284" t="s">
        <v>266</v>
      </c>
      <c r="H960" s="40">
        <v>835.6</v>
      </c>
      <c r="I960" s="40">
        <v>-318.82</v>
      </c>
      <c r="J960" s="40">
        <v>-516.78</v>
      </c>
      <c r="K960" s="40">
        <v>0</v>
      </c>
      <c r="L960" s="40">
        <v>1</v>
      </c>
    </row>
    <row r="961" spans="1:13" ht="12.95" hidden="1" customHeight="1" outlineLevel="2" x14ac:dyDescent="0.25">
      <c r="B961" s="8">
        <v>1629763</v>
      </c>
      <c r="C961" t="s">
        <v>1432</v>
      </c>
      <c r="D961" s="281">
        <v>42313</v>
      </c>
      <c r="E961" s="8">
        <v>13534</v>
      </c>
      <c r="F961" s="8" t="s">
        <v>16</v>
      </c>
      <c r="G961" s="284" t="s">
        <v>266</v>
      </c>
      <c r="H961" s="40">
        <v>300</v>
      </c>
      <c r="I961" s="40">
        <v>-150.34</v>
      </c>
      <c r="J961" s="40">
        <v>-149.66</v>
      </c>
      <c r="K961" s="40">
        <v>0</v>
      </c>
      <c r="L961" s="40">
        <v>1</v>
      </c>
    </row>
    <row r="962" spans="1:13" ht="12.95" hidden="1" customHeight="1" outlineLevel="2" x14ac:dyDescent="0.25">
      <c r="B962" s="8">
        <v>1629763</v>
      </c>
      <c r="C962" t="s">
        <v>1432</v>
      </c>
      <c r="D962" s="281">
        <v>42314</v>
      </c>
      <c r="E962" s="8">
        <v>13534</v>
      </c>
      <c r="F962" s="8" t="s">
        <v>16</v>
      </c>
      <c r="G962" s="284" t="s">
        <v>266</v>
      </c>
      <c r="H962" s="40">
        <v>300</v>
      </c>
      <c r="I962" s="40">
        <v>-150.34</v>
      </c>
      <c r="J962" s="40">
        <v>-149.66</v>
      </c>
      <c r="K962" s="40">
        <v>0</v>
      </c>
      <c r="L962" s="40">
        <v>1</v>
      </c>
    </row>
    <row r="963" spans="1:13" ht="12.95" hidden="1" customHeight="1" outlineLevel="2" x14ac:dyDescent="0.25">
      <c r="B963" s="8">
        <v>1629763</v>
      </c>
      <c r="C963" t="s">
        <v>1432</v>
      </c>
      <c r="D963" s="281">
        <v>42317</v>
      </c>
      <c r="E963" s="8">
        <v>13534</v>
      </c>
      <c r="F963" s="8" t="s">
        <v>16</v>
      </c>
      <c r="G963" s="284" t="s">
        <v>266</v>
      </c>
      <c r="H963" s="40">
        <v>300</v>
      </c>
      <c r="I963" s="40">
        <v>-150.34</v>
      </c>
      <c r="J963" s="40">
        <v>-149.66</v>
      </c>
      <c r="K963" s="40">
        <v>0</v>
      </c>
      <c r="L963" s="40">
        <v>1</v>
      </c>
    </row>
    <row r="964" spans="1:13" ht="12.95" hidden="1" customHeight="1" outlineLevel="2" x14ac:dyDescent="0.25">
      <c r="B964" s="8">
        <v>1629763</v>
      </c>
      <c r="C964" t="s">
        <v>1432</v>
      </c>
      <c r="D964" s="281">
        <v>42318</v>
      </c>
      <c r="E964" s="8">
        <v>13534</v>
      </c>
      <c r="F964" s="8" t="s">
        <v>16</v>
      </c>
      <c r="G964" s="284" t="s">
        <v>266</v>
      </c>
      <c r="H964" s="40">
        <v>300</v>
      </c>
      <c r="I964" s="40">
        <v>-150.34</v>
      </c>
      <c r="J964" s="40">
        <v>-149.66</v>
      </c>
      <c r="K964" s="40">
        <v>0</v>
      </c>
      <c r="L964" s="40">
        <v>1</v>
      </c>
    </row>
    <row r="965" spans="1:13" ht="12.95" customHeight="1" outlineLevel="1" collapsed="1" x14ac:dyDescent="0.25">
      <c r="A965">
        <v>1</v>
      </c>
      <c r="C965" s="279" t="s">
        <v>1570</v>
      </c>
      <c r="D965" s="281"/>
      <c r="H965" s="40">
        <f>SUBTOTAL(9,H953:H964)</f>
        <v>5564.18</v>
      </c>
      <c r="I965" s="40">
        <f>SUBTOTAL(9,I953:I964)</f>
        <v>-2412.9499999999998</v>
      </c>
      <c r="J965" s="40">
        <f>SUBTOTAL(9,J953:J964)</f>
        <v>-2709.4799999999996</v>
      </c>
      <c r="K965" s="40">
        <f>SUBTOTAL(9,K953:K964)</f>
        <v>441.75</v>
      </c>
      <c r="L965" s="40">
        <f>SUBTOTAL(9,L953:L964)</f>
        <v>12</v>
      </c>
      <c r="M965" s="304">
        <f>+I965/L965</f>
        <v>-201.07916666666665</v>
      </c>
    </row>
    <row r="966" spans="1:13" ht="12.95" hidden="1" customHeight="1" outlineLevel="2" x14ac:dyDescent="0.25">
      <c r="B966" s="8">
        <v>1086067</v>
      </c>
      <c r="C966" t="s">
        <v>1385</v>
      </c>
      <c r="D966" s="281">
        <v>42006</v>
      </c>
      <c r="E966" s="8">
        <v>943161</v>
      </c>
      <c r="F966" s="8" t="s">
        <v>38</v>
      </c>
      <c r="G966" s="284" t="s">
        <v>260</v>
      </c>
      <c r="H966" s="40">
        <v>442</v>
      </c>
      <c r="I966" s="40">
        <v>-206.66</v>
      </c>
      <c r="J966" s="40">
        <v>-235.34</v>
      </c>
      <c r="K966" s="40">
        <v>0</v>
      </c>
      <c r="L966" s="40">
        <v>1</v>
      </c>
    </row>
    <row r="967" spans="1:13" ht="12.95" hidden="1" customHeight="1" outlineLevel="2" x14ac:dyDescent="0.25">
      <c r="B967" s="8">
        <v>1086067</v>
      </c>
      <c r="C967" t="s">
        <v>1385</v>
      </c>
      <c r="D967" s="281">
        <v>42009</v>
      </c>
      <c r="E967" s="8">
        <v>943161</v>
      </c>
      <c r="F967" s="8" t="s">
        <v>38</v>
      </c>
      <c r="G967" s="284" t="s">
        <v>260</v>
      </c>
      <c r="H967" s="40">
        <v>792.4</v>
      </c>
      <c r="I967" s="40">
        <v>-25</v>
      </c>
      <c r="J967" s="40">
        <v>-767.4</v>
      </c>
      <c r="K967" s="40">
        <v>0</v>
      </c>
      <c r="L967" s="40">
        <v>1</v>
      </c>
    </row>
    <row r="968" spans="1:13" ht="12.95" hidden="1" customHeight="1" outlineLevel="2" x14ac:dyDescent="0.25">
      <c r="B968" s="8">
        <v>1086067</v>
      </c>
      <c r="C968" t="s">
        <v>1385</v>
      </c>
      <c r="D968" s="281">
        <v>42010</v>
      </c>
      <c r="E968" s="8">
        <v>943161</v>
      </c>
      <c r="F968" s="8" t="s">
        <v>38</v>
      </c>
      <c r="G968" s="284" t="s">
        <v>260</v>
      </c>
      <c r="H968" s="40">
        <v>349.4</v>
      </c>
      <c r="I968" s="40">
        <v>-206.66</v>
      </c>
      <c r="J968" s="40">
        <v>-142.74</v>
      </c>
      <c r="K968" s="40">
        <v>0</v>
      </c>
      <c r="L968" s="40">
        <v>1</v>
      </c>
    </row>
    <row r="969" spans="1:13" ht="12.95" hidden="1" customHeight="1" outlineLevel="2" x14ac:dyDescent="0.25">
      <c r="B969" s="8">
        <v>1086067</v>
      </c>
      <c r="C969" t="s">
        <v>1385</v>
      </c>
      <c r="D969" s="281">
        <v>42011</v>
      </c>
      <c r="E969" s="8">
        <v>943161</v>
      </c>
      <c r="F969" s="8" t="s">
        <v>38</v>
      </c>
      <c r="G969" s="284" t="s">
        <v>260</v>
      </c>
      <c r="H969" s="40">
        <v>442</v>
      </c>
      <c r="I969" s="40">
        <v>0</v>
      </c>
      <c r="J969" s="40">
        <v>-217.26</v>
      </c>
      <c r="K969" s="40">
        <v>224.74</v>
      </c>
      <c r="L969" s="40">
        <v>1</v>
      </c>
    </row>
    <row r="970" spans="1:13" ht="12.95" hidden="1" customHeight="1" outlineLevel="2" x14ac:dyDescent="0.25">
      <c r="B970" s="8">
        <v>1086067</v>
      </c>
      <c r="C970" t="s">
        <v>1385</v>
      </c>
      <c r="D970" s="281">
        <v>42012</v>
      </c>
      <c r="E970" s="8">
        <v>943161</v>
      </c>
      <c r="F970" s="8" t="s">
        <v>38</v>
      </c>
      <c r="G970" s="284" t="s">
        <v>260</v>
      </c>
      <c r="H970" s="40">
        <v>349.4</v>
      </c>
      <c r="I970" s="40">
        <v>-206.66</v>
      </c>
      <c r="J970" s="40">
        <v>-142.74</v>
      </c>
      <c r="K970" s="40">
        <v>0</v>
      </c>
      <c r="L970" s="40">
        <v>1</v>
      </c>
    </row>
    <row r="971" spans="1:13" ht="12.95" hidden="1" customHeight="1" outlineLevel="2" x14ac:dyDescent="0.25">
      <c r="B971" s="8">
        <v>1086067</v>
      </c>
      <c r="C971" t="s">
        <v>1385</v>
      </c>
      <c r="D971" s="281">
        <v>42013</v>
      </c>
      <c r="E971" s="8">
        <v>943161</v>
      </c>
      <c r="F971" s="8" t="s">
        <v>38</v>
      </c>
      <c r="G971" s="284" t="s">
        <v>260</v>
      </c>
      <c r="H971" s="40">
        <v>349.4</v>
      </c>
      <c r="I971" s="40">
        <v>-206.66</v>
      </c>
      <c r="J971" s="40">
        <v>-142.74</v>
      </c>
      <c r="K971" s="40">
        <v>0</v>
      </c>
      <c r="L971" s="40">
        <v>1</v>
      </c>
    </row>
    <row r="972" spans="1:13" ht="12.95" hidden="1" customHeight="1" outlineLevel="2" x14ac:dyDescent="0.25">
      <c r="B972" s="8">
        <v>1086067</v>
      </c>
      <c r="C972" t="s">
        <v>1385</v>
      </c>
      <c r="D972" s="281">
        <v>42016</v>
      </c>
      <c r="E972" s="8">
        <v>943161</v>
      </c>
      <c r="F972" s="8" t="s">
        <v>38</v>
      </c>
      <c r="G972" s="284" t="s">
        <v>260</v>
      </c>
      <c r="H972" s="40">
        <v>349.4</v>
      </c>
      <c r="I972" s="40">
        <v>-477.32</v>
      </c>
      <c r="J972" s="40">
        <v>127.92</v>
      </c>
      <c r="K972" s="40">
        <v>0</v>
      </c>
      <c r="L972" s="40">
        <v>1</v>
      </c>
    </row>
    <row r="973" spans="1:13" ht="12.95" hidden="1" customHeight="1" outlineLevel="2" x14ac:dyDescent="0.25">
      <c r="B973" s="8">
        <v>1086067</v>
      </c>
      <c r="C973" t="s">
        <v>1385</v>
      </c>
      <c r="D973" s="281">
        <v>42017</v>
      </c>
      <c r="E973" s="8">
        <v>943161</v>
      </c>
      <c r="F973" s="8" t="s">
        <v>38</v>
      </c>
      <c r="G973" s="284" t="s">
        <v>260</v>
      </c>
      <c r="H973" s="40">
        <v>792.4</v>
      </c>
      <c r="I973" s="40">
        <v>-110.09</v>
      </c>
      <c r="J973" s="40">
        <v>-682.31</v>
      </c>
      <c r="K973" s="40">
        <v>0</v>
      </c>
      <c r="L973" s="40">
        <v>1</v>
      </c>
    </row>
    <row r="974" spans="1:13" ht="12.95" hidden="1" customHeight="1" outlineLevel="2" x14ac:dyDescent="0.25">
      <c r="B974" s="8">
        <v>1086067</v>
      </c>
      <c r="C974" t="s">
        <v>1385</v>
      </c>
      <c r="D974" s="281">
        <v>42018</v>
      </c>
      <c r="E974" s="8">
        <v>943161</v>
      </c>
      <c r="F974" s="8" t="s">
        <v>38</v>
      </c>
      <c r="G974" s="284" t="s">
        <v>260</v>
      </c>
      <c r="H974" s="40">
        <v>1793.23</v>
      </c>
      <c r="I974" s="40">
        <v>-290.31</v>
      </c>
      <c r="J974" s="40">
        <v>-1502.92</v>
      </c>
      <c r="K974" s="40">
        <v>0</v>
      </c>
      <c r="L974" s="40">
        <v>1</v>
      </c>
    </row>
    <row r="975" spans="1:13" ht="12.95" hidden="1" customHeight="1" outlineLevel="2" x14ac:dyDescent="0.25">
      <c r="B975" s="8">
        <v>1086067</v>
      </c>
      <c r="C975" t="s">
        <v>1385</v>
      </c>
      <c r="D975" s="281">
        <v>42019</v>
      </c>
      <c r="E975" s="8">
        <v>943161</v>
      </c>
      <c r="F975" s="8" t="s">
        <v>38</v>
      </c>
      <c r="G975" s="284" t="s">
        <v>260</v>
      </c>
      <c r="H975" s="40">
        <v>349.4</v>
      </c>
      <c r="I975" s="40">
        <v>-206.66</v>
      </c>
      <c r="J975" s="40">
        <v>-142.74</v>
      </c>
      <c r="K975" s="40">
        <v>0</v>
      </c>
      <c r="L975" s="40">
        <v>1</v>
      </c>
    </row>
    <row r="976" spans="1:13" ht="12.95" hidden="1" customHeight="1" outlineLevel="2" x14ac:dyDescent="0.25">
      <c r="B976" s="8">
        <v>1086067</v>
      </c>
      <c r="C976" t="s">
        <v>1385</v>
      </c>
      <c r="D976" s="281">
        <v>42020</v>
      </c>
      <c r="E976" s="8">
        <v>943161</v>
      </c>
      <c r="F976" s="8" t="s">
        <v>38</v>
      </c>
      <c r="G976" s="284" t="s">
        <v>260</v>
      </c>
      <c r="H976" s="40">
        <v>349.4</v>
      </c>
      <c r="I976" s="40">
        <v>-228.82</v>
      </c>
      <c r="J976" s="40">
        <v>-142.74</v>
      </c>
      <c r="K976" s="40">
        <v>-22.16</v>
      </c>
      <c r="L976" s="40">
        <v>1</v>
      </c>
    </row>
    <row r="977" spans="1:13" ht="12.95" hidden="1" customHeight="1" outlineLevel="2" x14ac:dyDescent="0.25">
      <c r="B977" s="8">
        <v>1086067</v>
      </c>
      <c r="C977" t="s">
        <v>1385</v>
      </c>
      <c r="D977" s="281">
        <v>42024</v>
      </c>
      <c r="E977" s="8">
        <v>943161</v>
      </c>
      <c r="F977" s="8" t="s">
        <v>38</v>
      </c>
      <c r="G977" s="284" t="s">
        <v>260</v>
      </c>
      <c r="H977" s="40">
        <v>349.4</v>
      </c>
      <c r="I977" s="40">
        <v>-206.66</v>
      </c>
      <c r="J977" s="40">
        <v>-142.74</v>
      </c>
      <c r="K977" s="40">
        <v>0</v>
      </c>
      <c r="L977" s="40">
        <v>1</v>
      </c>
    </row>
    <row r="978" spans="1:13" ht="12.95" hidden="1" customHeight="1" outlineLevel="2" x14ac:dyDescent="0.25">
      <c r="B978" s="8">
        <v>1086067</v>
      </c>
      <c r="C978" t="s">
        <v>1385</v>
      </c>
      <c r="D978" s="281">
        <v>42025</v>
      </c>
      <c r="E978" s="8">
        <v>943161</v>
      </c>
      <c r="F978" s="8" t="s">
        <v>38</v>
      </c>
      <c r="G978" s="284" t="s">
        <v>260</v>
      </c>
      <c r="H978" s="40">
        <v>792.4</v>
      </c>
      <c r="I978" s="40">
        <v>-117.83</v>
      </c>
      <c r="J978" s="40">
        <v>-674.57</v>
      </c>
      <c r="K978" s="40">
        <v>0</v>
      </c>
      <c r="L978" s="40">
        <v>1</v>
      </c>
    </row>
    <row r="979" spans="1:13" ht="12.95" hidden="1" customHeight="1" outlineLevel="2" x14ac:dyDescent="0.25">
      <c r="B979" s="8">
        <v>1086067</v>
      </c>
      <c r="C979" t="s">
        <v>1385</v>
      </c>
      <c r="D979" s="281">
        <v>42026</v>
      </c>
      <c r="E979" s="8">
        <v>943161</v>
      </c>
      <c r="F979" s="8" t="s">
        <v>38</v>
      </c>
      <c r="G979" s="284" t="s">
        <v>260</v>
      </c>
      <c r="H979" s="40">
        <v>349.4</v>
      </c>
      <c r="I979" s="40">
        <v>-206.66</v>
      </c>
      <c r="J979" s="40">
        <v>-142.74</v>
      </c>
      <c r="K979" s="40">
        <v>0</v>
      </c>
      <c r="L979" s="40">
        <v>1</v>
      </c>
    </row>
    <row r="980" spans="1:13" ht="12.95" hidden="1" customHeight="1" outlineLevel="2" x14ac:dyDescent="0.25">
      <c r="B980" s="8">
        <v>1086067</v>
      </c>
      <c r="C980" t="s">
        <v>1385</v>
      </c>
      <c r="D980" s="281">
        <v>42027</v>
      </c>
      <c r="E980" s="8">
        <v>943161</v>
      </c>
      <c r="F980" s="8" t="s">
        <v>38</v>
      </c>
      <c r="G980" s="284" t="s">
        <v>260</v>
      </c>
      <c r="H980" s="40">
        <v>349.4</v>
      </c>
      <c r="I980" s="40">
        <v>-206.66</v>
      </c>
      <c r="J980" s="40">
        <v>-142.74</v>
      </c>
      <c r="K980" s="40">
        <v>0</v>
      </c>
      <c r="L980" s="40">
        <v>1</v>
      </c>
    </row>
    <row r="981" spans="1:13" ht="12.95" hidden="1" customHeight="1" outlineLevel="2" x14ac:dyDescent="0.25">
      <c r="B981" s="8">
        <v>1086067</v>
      </c>
      <c r="C981" t="s">
        <v>1385</v>
      </c>
      <c r="D981" s="281">
        <v>42030</v>
      </c>
      <c r="E981" s="8">
        <v>943161</v>
      </c>
      <c r="F981" s="8" t="s">
        <v>38</v>
      </c>
      <c r="G981" s="284" t="s">
        <v>260</v>
      </c>
      <c r="H981" s="40">
        <v>349.4</v>
      </c>
      <c r="I981" s="40">
        <v>-206.66</v>
      </c>
      <c r="J981" s="40">
        <v>-142.74</v>
      </c>
      <c r="K981" s="40">
        <v>0</v>
      </c>
      <c r="L981" s="40">
        <v>1</v>
      </c>
    </row>
    <row r="982" spans="1:13" ht="12.95" hidden="1" customHeight="1" outlineLevel="2" x14ac:dyDescent="0.25">
      <c r="B982" s="8">
        <v>1086067</v>
      </c>
      <c r="C982" t="s">
        <v>1385</v>
      </c>
      <c r="D982" s="281">
        <v>42032</v>
      </c>
      <c r="E982" s="8">
        <v>943161</v>
      </c>
      <c r="F982" s="8" t="s">
        <v>38</v>
      </c>
      <c r="G982" s="284" t="s">
        <v>260</v>
      </c>
      <c r="H982" s="40">
        <v>792.4</v>
      </c>
      <c r="I982" s="40">
        <v>-117.83</v>
      </c>
      <c r="J982" s="40">
        <v>-674.57</v>
      </c>
      <c r="K982" s="40">
        <v>0</v>
      </c>
      <c r="L982" s="40">
        <v>1</v>
      </c>
    </row>
    <row r="983" spans="1:13" ht="12.95" customHeight="1" outlineLevel="1" collapsed="1" x14ac:dyDescent="0.25">
      <c r="A983">
        <v>1</v>
      </c>
      <c r="C983" s="279" t="s">
        <v>1571</v>
      </c>
      <c r="D983" s="281"/>
      <c r="H983" s="40">
        <f>SUBTOTAL(9,H966:H982)</f>
        <v>9340.8299999999981</v>
      </c>
      <c r="I983" s="40">
        <f>SUBTOTAL(9,I966:I982)</f>
        <v>-3227.1399999999994</v>
      </c>
      <c r="J983" s="40">
        <f>SUBTOTAL(9,J966:J982)</f>
        <v>-5911.1099999999979</v>
      </c>
      <c r="K983" s="40">
        <f>SUBTOTAL(9,K966:K982)</f>
        <v>202.58</v>
      </c>
      <c r="L983" s="40">
        <f>SUBTOTAL(9,L966:L982)</f>
        <v>17</v>
      </c>
      <c r="M983" s="304">
        <f>+I983/L983</f>
        <v>-189.83176470588231</v>
      </c>
    </row>
    <row r="984" spans="1:13" ht="12.95" hidden="1" customHeight="1" outlineLevel="2" x14ac:dyDescent="0.25">
      <c r="B984" s="8">
        <v>1439718</v>
      </c>
      <c r="C984" t="s">
        <v>1416</v>
      </c>
      <c r="D984" s="281">
        <v>42173</v>
      </c>
      <c r="E984" s="8">
        <v>372326</v>
      </c>
      <c r="F984" s="8" t="s">
        <v>16</v>
      </c>
      <c r="G984" s="284" t="s">
        <v>266</v>
      </c>
      <c r="H984" s="40">
        <v>349.6</v>
      </c>
      <c r="I984" s="40">
        <v>0</v>
      </c>
      <c r="J984" s="40">
        <v>0</v>
      </c>
      <c r="K984" s="40">
        <v>349.6</v>
      </c>
      <c r="L984" s="40">
        <v>1</v>
      </c>
    </row>
    <row r="985" spans="1:13" ht="12.95" customHeight="1" outlineLevel="1" collapsed="1" x14ac:dyDescent="0.25">
      <c r="A985">
        <v>1</v>
      </c>
      <c r="C985" s="279" t="s">
        <v>1572</v>
      </c>
      <c r="D985" s="281"/>
      <c r="H985" s="40">
        <f>SUBTOTAL(9,H984:H984)</f>
        <v>349.6</v>
      </c>
      <c r="I985" s="40">
        <f>SUBTOTAL(9,I984:I984)</f>
        <v>0</v>
      </c>
      <c r="J985" s="40">
        <f>SUBTOTAL(9,J984:J984)</f>
        <v>0</v>
      </c>
      <c r="K985" s="40">
        <f>SUBTOTAL(9,K984:K984)</f>
        <v>349.6</v>
      </c>
      <c r="L985" s="40">
        <f>SUBTOTAL(9,L984:L984)</f>
        <v>1</v>
      </c>
      <c r="M985" s="304">
        <f>+I985/L985</f>
        <v>0</v>
      </c>
    </row>
    <row r="986" spans="1:13" ht="12.95" hidden="1" customHeight="1" outlineLevel="2" x14ac:dyDescent="0.25">
      <c r="B986" s="8">
        <v>913491</v>
      </c>
      <c r="C986" t="s">
        <v>1376</v>
      </c>
      <c r="D986" s="281">
        <v>42206</v>
      </c>
      <c r="E986" s="8">
        <v>177491</v>
      </c>
      <c r="F986" s="8" t="s">
        <v>199</v>
      </c>
      <c r="G986" s="284" t="s">
        <v>274</v>
      </c>
      <c r="H986" s="40">
        <v>3979.4</v>
      </c>
      <c r="I986" s="40">
        <v>-502</v>
      </c>
      <c r="J986" s="40">
        <v>-3479.4</v>
      </c>
      <c r="K986" s="40">
        <v>-2</v>
      </c>
      <c r="L986" s="40">
        <v>1</v>
      </c>
    </row>
    <row r="987" spans="1:13" ht="12.95" customHeight="1" outlineLevel="1" collapsed="1" x14ac:dyDescent="0.25">
      <c r="A987">
        <v>1</v>
      </c>
      <c r="C987" s="279" t="s">
        <v>1573</v>
      </c>
      <c r="D987" s="281"/>
      <c r="H987" s="40">
        <f>SUBTOTAL(9,H986:H986)</f>
        <v>3979.4</v>
      </c>
      <c r="I987" s="40">
        <f>SUBTOTAL(9,I986:I986)</f>
        <v>-502</v>
      </c>
      <c r="J987" s="40">
        <f>SUBTOTAL(9,J986:J986)</f>
        <v>-3479.4</v>
      </c>
      <c r="K987" s="40">
        <f>SUBTOTAL(9,K986:K986)</f>
        <v>-2</v>
      </c>
      <c r="L987" s="40">
        <f>SUBTOTAL(9,L986:L986)</f>
        <v>1</v>
      </c>
      <c r="M987" s="304">
        <f>+I987/L987</f>
        <v>-502</v>
      </c>
    </row>
    <row r="988" spans="1:13" ht="12.95" hidden="1" customHeight="1" outlineLevel="2" x14ac:dyDescent="0.25">
      <c r="B988" s="8">
        <v>1493915</v>
      </c>
      <c r="C988" t="s">
        <v>1421</v>
      </c>
      <c r="D988" s="281">
        <v>42243</v>
      </c>
      <c r="E988" s="8">
        <v>623427</v>
      </c>
      <c r="F988" s="8" t="s">
        <v>84</v>
      </c>
      <c r="G988" s="284" t="s">
        <v>271</v>
      </c>
      <c r="H988" s="40">
        <v>7882.53</v>
      </c>
      <c r="I988" s="40">
        <v>-875.15</v>
      </c>
      <c r="J988" s="40">
        <v>-7007.38</v>
      </c>
      <c r="K988" s="40">
        <v>0</v>
      </c>
      <c r="L988" s="40">
        <v>1</v>
      </c>
    </row>
    <row r="989" spans="1:13" ht="12.95" hidden="1" customHeight="1" outlineLevel="2" x14ac:dyDescent="0.25">
      <c r="B989" s="8">
        <v>1493915</v>
      </c>
      <c r="C989" t="s">
        <v>1421</v>
      </c>
      <c r="D989" s="281">
        <v>42251</v>
      </c>
      <c r="E989" s="8">
        <v>623427</v>
      </c>
      <c r="F989" s="8" t="s">
        <v>84</v>
      </c>
      <c r="G989" s="284" t="s">
        <v>271</v>
      </c>
      <c r="H989" s="40">
        <v>1443.83</v>
      </c>
      <c r="I989" s="40">
        <v>-471.08</v>
      </c>
      <c r="J989" s="40">
        <v>-972.75</v>
      </c>
      <c r="K989" s="40">
        <v>0</v>
      </c>
      <c r="L989" s="40">
        <v>1</v>
      </c>
    </row>
    <row r="990" spans="1:13" ht="12.95" hidden="1" customHeight="1" outlineLevel="2" x14ac:dyDescent="0.25">
      <c r="B990" s="8">
        <v>1493915</v>
      </c>
      <c r="C990" t="s">
        <v>1421</v>
      </c>
      <c r="D990" s="281">
        <v>42255</v>
      </c>
      <c r="E990" s="8">
        <v>623427</v>
      </c>
      <c r="F990" s="8" t="s">
        <v>84</v>
      </c>
      <c r="G990" s="284" t="s">
        <v>271</v>
      </c>
      <c r="H990" s="40">
        <v>300</v>
      </c>
      <c r="I990" s="40">
        <v>-263.35000000000002</v>
      </c>
      <c r="J990" s="40">
        <v>-36.65</v>
      </c>
      <c r="K990" s="40">
        <v>0</v>
      </c>
      <c r="L990" s="40">
        <v>1</v>
      </c>
    </row>
    <row r="991" spans="1:13" ht="12.95" hidden="1" customHeight="1" outlineLevel="2" x14ac:dyDescent="0.25">
      <c r="B991" s="8">
        <v>1493915</v>
      </c>
      <c r="C991" t="s">
        <v>1421</v>
      </c>
      <c r="D991" s="281">
        <v>42256</v>
      </c>
      <c r="E991" s="8">
        <v>623427</v>
      </c>
      <c r="F991" s="8" t="s">
        <v>84</v>
      </c>
      <c r="G991" s="284" t="s">
        <v>271</v>
      </c>
      <c r="H991" s="40">
        <v>743</v>
      </c>
      <c r="I991" s="40">
        <v>-348.07</v>
      </c>
      <c r="J991" s="40">
        <v>-394.93</v>
      </c>
      <c r="K991" s="40">
        <v>0</v>
      </c>
      <c r="L991" s="40">
        <v>1</v>
      </c>
    </row>
    <row r="992" spans="1:13" ht="12.95" hidden="1" customHeight="1" outlineLevel="2" x14ac:dyDescent="0.25">
      <c r="B992" s="8">
        <v>1493915</v>
      </c>
      <c r="C992" t="s">
        <v>1421</v>
      </c>
      <c r="D992" s="281">
        <v>42257</v>
      </c>
      <c r="E992" s="8">
        <v>623427</v>
      </c>
      <c r="F992" s="8" t="s">
        <v>84</v>
      </c>
      <c r="G992" s="284" t="s">
        <v>271</v>
      </c>
      <c r="H992" s="40">
        <v>300</v>
      </c>
      <c r="I992" s="40">
        <v>0</v>
      </c>
      <c r="J992" s="40">
        <v>0</v>
      </c>
      <c r="K992" s="40">
        <v>300</v>
      </c>
      <c r="L992" s="40">
        <v>1</v>
      </c>
    </row>
    <row r="993" spans="2:12" ht="12.95" hidden="1" customHeight="1" outlineLevel="2" x14ac:dyDescent="0.25">
      <c r="B993" s="8">
        <v>1493915</v>
      </c>
      <c r="C993" t="s">
        <v>1421</v>
      </c>
      <c r="D993" s="281">
        <v>42258</v>
      </c>
      <c r="E993" s="8">
        <v>623427</v>
      </c>
      <c r="F993" s="8" t="s">
        <v>84</v>
      </c>
      <c r="G993" s="284" t="s">
        <v>271</v>
      </c>
      <c r="H993" s="40">
        <v>300</v>
      </c>
      <c r="I993" s="40">
        <v>0</v>
      </c>
      <c r="J993" s="40">
        <v>0</v>
      </c>
      <c r="K993" s="40">
        <v>300</v>
      </c>
      <c r="L993" s="40">
        <v>1</v>
      </c>
    </row>
    <row r="994" spans="2:12" ht="12.95" hidden="1" customHeight="1" outlineLevel="2" x14ac:dyDescent="0.25">
      <c r="B994" s="8">
        <v>1493915</v>
      </c>
      <c r="C994" t="s">
        <v>1421</v>
      </c>
      <c r="D994" s="281">
        <v>42262</v>
      </c>
      <c r="E994" s="8">
        <v>623427</v>
      </c>
      <c r="F994" s="8" t="s">
        <v>84</v>
      </c>
      <c r="G994" s="284" t="s">
        <v>271</v>
      </c>
      <c r="H994" s="40">
        <v>392.6</v>
      </c>
      <c r="I994" s="40">
        <v>-263.35000000000002</v>
      </c>
      <c r="J994" s="40">
        <v>-129.25</v>
      </c>
      <c r="K994" s="40">
        <v>0</v>
      </c>
      <c r="L994" s="40">
        <v>1</v>
      </c>
    </row>
    <row r="995" spans="2:12" ht="12.95" hidden="1" customHeight="1" outlineLevel="2" x14ac:dyDescent="0.25">
      <c r="B995" s="8">
        <v>1493915</v>
      </c>
      <c r="C995" t="s">
        <v>1421</v>
      </c>
      <c r="D995" s="281">
        <v>42263</v>
      </c>
      <c r="E995" s="8">
        <v>623427</v>
      </c>
      <c r="F995" s="8" t="s">
        <v>84</v>
      </c>
      <c r="G995" s="284" t="s">
        <v>271</v>
      </c>
      <c r="H995" s="40">
        <v>300</v>
      </c>
      <c r="I995" s="40">
        <v>0</v>
      </c>
      <c r="J995" s="40">
        <v>0</v>
      </c>
      <c r="K995" s="40">
        <v>300</v>
      </c>
      <c r="L995" s="40">
        <v>1</v>
      </c>
    </row>
    <row r="996" spans="2:12" ht="12.95" hidden="1" customHeight="1" outlineLevel="2" x14ac:dyDescent="0.25">
      <c r="B996" s="8">
        <v>1493915</v>
      </c>
      <c r="C996" t="s">
        <v>1421</v>
      </c>
      <c r="D996" s="281">
        <v>42264</v>
      </c>
      <c r="E996" s="8">
        <v>623427</v>
      </c>
      <c r="F996" s="8" t="s">
        <v>84</v>
      </c>
      <c r="G996" s="284" t="s">
        <v>271</v>
      </c>
      <c r="H996" s="40">
        <v>300</v>
      </c>
      <c r="I996" s="40">
        <v>-263.35000000000002</v>
      </c>
      <c r="J996" s="40">
        <v>-36.65</v>
      </c>
      <c r="K996" s="40">
        <v>0</v>
      </c>
      <c r="L996" s="40">
        <v>1</v>
      </c>
    </row>
    <row r="997" spans="2:12" ht="12.95" hidden="1" customHeight="1" outlineLevel="2" x14ac:dyDescent="0.25">
      <c r="B997" s="8">
        <v>1493915</v>
      </c>
      <c r="C997" t="s">
        <v>1421</v>
      </c>
      <c r="D997" s="281">
        <v>42265</v>
      </c>
      <c r="E997" s="8">
        <v>623427</v>
      </c>
      <c r="F997" s="8" t="s">
        <v>84</v>
      </c>
      <c r="G997" s="284" t="s">
        <v>271</v>
      </c>
      <c r="H997" s="40">
        <v>300</v>
      </c>
      <c r="I997" s="40">
        <v>0</v>
      </c>
      <c r="J997" s="40">
        <v>0</v>
      </c>
      <c r="K997" s="40">
        <v>300</v>
      </c>
      <c r="L997" s="40">
        <v>1</v>
      </c>
    </row>
    <row r="998" spans="2:12" ht="12.95" hidden="1" customHeight="1" outlineLevel="2" x14ac:dyDescent="0.25">
      <c r="B998" s="8">
        <v>1493915</v>
      </c>
      <c r="C998" t="s">
        <v>1421</v>
      </c>
      <c r="D998" s="281">
        <v>42268</v>
      </c>
      <c r="E998" s="8">
        <v>623427</v>
      </c>
      <c r="F998" s="8" t="s">
        <v>84</v>
      </c>
      <c r="G998" s="284" t="s">
        <v>271</v>
      </c>
      <c r="H998" s="40">
        <v>300</v>
      </c>
      <c r="I998" s="40">
        <v>-263.35000000000002</v>
      </c>
      <c r="J998" s="40">
        <v>-36.65</v>
      </c>
      <c r="K998" s="40">
        <v>0</v>
      </c>
      <c r="L998" s="40">
        <v>1</v>
      </c>
    </row>
    <row r="999" spans="2:12" ht="12.95" hidden="1" customHeight="1" outlineLevel="2" x14ac:dyDescent="0.25">
      <c r="B999" s="8">
        <v>1493915</v>
      </c>
      <c r="C999" t="s">
        <v>1421</v>
      </c>
      <c r="D999" s="281">
        <v>42269</v>
      </c>
      <c r="E999" s="8">
        <v>623427</v>
      </c>
      <c r="F999" s="8" t="s">
        <v>84</v>
      </c>
      <c r="G999" s="284" t="s">
        <v>271</v>
      </c>
      <c r="H999" s="40">
        <v>835.6</v>
      </c>
      <c r="I999" s="40">
        <v>-84.72</v>
      </c>
      <c r="J999" s="40">
        <v>-750.88</v>
      </c>
      <c r="K999" s="40">
        <v>0</v>
      </c>
      <c r="L999" s="40">
        <v>1</v>
      </c>
    </row>
    <row r="1000" spans="2:12" ht="12.95" hidden="1" customHeight="1" outlineLevel="2" x14ac:dyDescent="0.25">
      <c r="B1000" s="8">
        <v>1493915</v>
      </c>
      <c r="C1000" t="s">
        <v>1421</v>
      </c>
      <c r="D1000" s="281">
        <v>42270</v>
      </c>
      <c r="E1000" s="8">
        <v>623427</v>
      </c>
      <c r="F1000" s="8" t="s">
        <v>84</v>
      </c>
      <c r="G1000" s="284" t="s">
        <v>271</v>
      </c>
      <c r="H1000" s="40">
        <v>300</v>
      </c>
      <c r="I1000" s="40">
        <v>0</v>
      </c>
      <c r="J1000" s="40">
        <v>0</v>
      </c>
      <c r="K1000" s="40">
        <v>300</v>
      </c>
      <c r="L1000" s="40">
        <v>1</v>
      </c>
    </row>
    <row r="1001" spans="2:12" ht="12.95" hidden="1" customHeight="1" outlineLevel="2" x14ac:dyDescent="0.25">
      <c r="B1001" s="8">
        <v>1493915</v>
      </c>
      <c r="C1001" t="s">
        <v>1421</v>
      </c>
      <c r="D1001" s="281">
        <v>42271</v>
      </c>
      <c r="E1001" s="8">
        <v>623427</v>
      </c>
      <c r="F1001" s="8" t="s">
        <v>84</v>
      </c>
      <c r="G1001" s="284" t="s">
        <v>271</v>
      </c>
      <c r="H1001" s="40">
        <v>300</v>
      </c>
      <c r="I1001" s="40">
        <v>0</v>
      </c>
      <c r="J1001" s="40">
        <v>0</v>
      </c>
      <c r="K1001" s="40">
        <v>300</v>
      </c>
      <c r="L1001" s="40">
        <v>1</v>
      </c>
    </row>
    <row r="1002" spans="2:12" ht="12.95" hidden="1" customHeight="1" outlineLevel="2" x14ac:dyDescent="0.25">
      <c r="B1002" s="8">
        <v>1493915</v>
      </c>
      <c r="C1002" t="s">
        <v>1421</v>
      </c>
      <c r="D1002" s="281">
        <v>42272</v>
      </c>
      <c r="E1002" s="8">
        <v>623427</v>
      </c>
      <c r="F1002" s="8" t="s">
        <v>84</v>
      </c>
      <c r="G1002" s="284" t="s">
        <v>271</v>
      </c>
      <c r="H1002" s="40">
        <v>300</v>
      </c>
      <c r="I1002" s="40">
        <v>0</v>
      </c>
      <c r="J1002" s="40">
        <v>0</v>
      </c>
      <c r="K1002" s="40">
        <v>300</v>
      </c>
      <c r="L1002" s="40">
        <v>1</v>
      </c>
    </row>
    <row r="1003" spans="2:12" ht="12.95" hidden="1" customHeight="1" outlineLevel="2" x14ac:dyDescent="0.25">
      <c r="B1003" s="8">
        <v>1493915</v>
      </c>
      <c r="C1003" t="s">
        <v>1421</v>
      </c>
      <c r="D1003" s="281">
        <v>42275</v>
      </c>
      <c r="E1003" s="8">
        <v>623427</v>
      </c>
      <c r="F1003" s="8" t="s">
        <v>84</v>
      </c>
      <c r="G1003" s="284" t="s">
        <v>271</v>
      </c>
      <c r="H1003" s="40">
        <v>300</v>
      </c>
      <c r="I1003" s="40">
        <v>-263.35000000000002</v>
      </c>
      <c r="J1003" s="40">
        <v>-36.65</v>
      </c>
      <c r="K1003" s="40">
        <v>0</v>
      </c>
      <c r="L1003" s="40">
        <v>1</v>
      </c>
    </row>
    <row r="1004" spans="2:12" ht="12.95" hidden="1" customHeight="1" outlineLevel="2" x14ac:dyDescent="0.25">
      <c r="B1004" s="8">
        <v>1493915</v>
      </c>
      <c r="C1004" t="s">
        <v>1421</v>
      </c>
      <c r="D1004" s="281">
        <v>42276</v>
      </c>
      <c r="E1004" s="8">
        <v>623427</v>
      </c>
      <c r="F1004" s="8" t="s">
        <v>84</v>
      </c>
      <c r="G1004" s="284" t="s">
        <v>271</v>
      </c>
      <c r="H1004" s="40">
        <v>392.6</v>
      </c>
      <c r="I1004" s="40">
        <v>0</v>
      </c>
      <c r="J1004" s="40">
        <v>0</v>
      </c>
      <c r="K1004" s="40">
        <v>392.6</v>
      </c>
      <c r="L1004" s="40">
        <v>1</v>
      </c>
    </row>
    <row r="1005" spans="2:12" ht="12.95" hidden="1" customHeight="1" outlineLevel="2" x14ac:dyDescent="0.25">
      <c r="B1005" s="8">
        <v>1493915</v>
      </c>
      <c r="C1005" t="s">
        <v>1421</v>
      </c>
      <c r="D1005" s="281">
        <v>42277</v>
      </c>
      <c r="E1005" s="8">
        <v>623427</v>
      </c>
      <c r="F1005" s="8" t="s">
        <v>84</v>
      </c>
      <c r="G1005" s="284" t="s">
        <v>271</v>
      </c>
      <c r="H1005" s="40">
        <v>1306</v>
      </c>
      <c r="I1005" s="40">
        <v>-131.24</v>
      </c>
      <c r="J1005" s="40">
        <v>-1174.76</v>
      </c>
      <c r="K1005" s="40">
        <v>0</v>
      </c>
      <c r="L1005" s="40">
        <v>1</v>
      </c>
    </row>
    <row r="1006" spans="2:12" ht="12.95" hidden="1" customHeight="1" outlineLevel="2" x14ac:dyDescent="0.25">
      <c r="B1006" s="8">
        <v>1493915</v>
      </c>
      <c r="C1006" t="s">
        <v>1421</v>
      </c>
      <c r="D1006" s="281">
        <v>42278</v>
      </c>
      <c r="E1006" s="8">
        <v>623427</v>
      </c>
      <c r="F1006" s="8" t="s">
        <v>84</v>
      </c>
      <c r="G1006" s="284" t="s">
        <v>271</v>
      </c>
      <c r="H1006" s="40">
        <v>300</v>
      </c>
      <c r="I1006" s="40">
        <v>0</v>
      </c>
      <c r="J1006" s="40">
        <v>0</v>
      </c>
      <c r="K1006" s="40">
        <v>300</v>
      </c>
      <c r="L1006" s="40">
        <v>1</v>
      </c>
    </row>
    <row r="1007" spans="2:12" ht="12.95" hidden="1" customHeight="1" outlineLevel="2" x14ac:dyDescent="0.25">
      <c r="B1007" s="8">
        <v>1493915</v>
      </c>
      <c r="C1007" t="s">
        <v>1421</v>
      </c>
      <c r="D1007" s="281">
        <v>42279</v>
      </c>
      <c r="E1007" s="8">
        <v>623427</v>
      </c>
      <c r="F1007" s="8" t="s">
        <v>84</v>
      </c>
      <c r="G1007" s="284" t="s">
        <v>271</v>
      </c>
      <c r="H1007" s="40">
        <v>743</v>
      </c>
      <c r="I1007" s="40">
        <v>-348.07</v>
      </c>
      <c r="J1007" s="40">
        <v>-394.93</v>
      </c>
      <c r="K1007" s="40">
        <v>0</v>
      </c>
      <c r="L1007" s="40">
        <v>1</v>
      </c>
    </row>
    <row r="1008" spans="2:12" ht="12.95" hidden="1" customHeight="1" outlineLevel="2" x14ac:dyDescent="0.25">
      <c r="B1008" s="8">
        <v>1493915</v>
      </c>
      <c r="C1008" t="s">
        <v>1421</v>
      </c>
      <c r="D1008" s="281">
        <v>42282</v>
      </c>
      <c r="E1008" s="8">
        <v>623427</v>
      </c>
      <c r="F1008" s="8" t="s">
        <v>84</v>
      </c>
      <c r="G1008" s="284" t="s">
        <v>271</v>
      </c>
      <c r="H1008" s="40">
        <v>300</v>
      </c>
      <c r="I1008" s="40">
        <v>-263.35000000000002</v>
      </c>
      <c r="J1008" s="40">
        <v>-36.65</v>
      </c>
      <c r="K1008" s="40">
        <v>0</v>
      </c>
      <c r="L1008" s="40">
        <v>1</v>
      </c>
    </row>
    <row r="1009" spans="1:13" ht="12.95" hidden="1" customHeight="1" outlineLevel="2" x14ac:dyDescent="0.25">
      <c r="B1009" s="8">
        <v>1493915</v>
      </c>
      <c r="C1009" t="s">
        <v>1421</v>
      </c>
      <c r="D1009" s="281">
        <v>42283</v>
      </c>
      <c r="E1009" s="8">
        <v>623427</v>
      </c>
      <c r="F1009" s="8" t="s">
        <v>84</v>
      </c>
      <c r="G1009" s="284" t="s">
        <v>271</v>
      </c>
      <c r="H1009" s="40">
        <v>300</v>
      </c>
      <c r="I1009" s="40">
        <v>-263.35000000000002</v>
      </c>
      <c r="J1009" s="40">
        <v>-36.65</v>
      </c>
      <c r="K1009" s="40">
        <v>0</v>
      </c>
      <c r="L1009" s="40">
        <v>1</v>
      </c>
    </row>
    <row r="1010" spans="1:13" ht="12.95" hidden="1" customHeight="1" outlineLevel="2" x14ac:dyDescent="0.25">
      <c r="B1010" s="8">
        <v>1493915</v>
      </c>
      <c r="C1010" t="s">
        <v>1421</v>
      </c>
      <c r="D1010" s="281">
        <v>42284</v>
      </c>
      <c r="E1010" s="8">
        <v>623427</v>
      </c>
      <c r="F1010" s="8" t="s">
        <v>84</v>
      </c>
      <c r="G1010" s="284" t="s">
        <v>271</v>
      </c>
      <c r="H1010" s="40">
        <v>300</v>
      </c>
      <c r="I1010" s="40">
        <v>0</v>
      </c>
      <c r="J1010" s="40">
        <v>0</v>
      </c>
      <c r="K1010" s="40">
        <v>300</v>
      </c>
      <c r="L1010" s="40">
        <v>1</v>
      </c>
    </row>
    <row r="1011" spans="1:13" ht="12.95" hidden="1" customHeight="1" outlineLevel="2" x14ac:dyDescent="0.25">
      <c r="B1011" s="8">
        <v>1493915</v>
      </c>
      <c r="C1011" t="s">
        <v>1421</v>
      </c>
      <c r="D1011" s="281">
        <v>42286</v>
      </c>
      <c r="E1011" s="8">
        <v>623427</v>
      </c>
      <c r="F1011" s="8" t="s">
        <v>84</v>
      </c>
      <c r="G1011" s="284" t="s">
        <v>271</v>
      </c>
      <c r="H1011" s="40">
        <v>392.6</v>
      </c>
      <c r="I1011" s="40">
        <v>-263.35000000000002</v>
      </c>
      <c r="J1011" s="40">
        <v>-129.25</v>
      </c>
      <c r="K1011" s="40">
        <v>0</v>
      </c>
      <c r="L1011" s="40">
        <v>1</v>
      </c>
    </row>
    <row r="1012" spans="1:13" ht="12.95" hidden="1" customHeight="1" outlineLevel="2" x14ac:dyDescent="0.25">
      <c r="B1012" s="8">
        <v>1493915</v>
      </c>
      <c r="C1012" t="s">
        <v>1421</v>
      </c>
      <c r="D1012" s="281">
        <v>42289</v>
      </c>
      <c r="E1012" s="8">
        <v>623427</v>
      </c>
      <c r="F1012" s="8" t="s">
        <v>84</v>
      </c>
      <c r="G1012" s="284" t="s">
        <v>271</v>
      </c>
      <c r="H1012" s="40">
        <v>300</v>
      </c>
      <c r="I1012" s="40">
        <v>-263.35000000000002</v>
      </c>
      <c r="J1012" s="40">
        <v>-36.65</v>
      </c>
      <c r="K1012" s="40">
        <v>0</v>
      </c>
      <c r="L1012" s="40">
        <v>1</v>
      </c>
    </row>
    <row r="1013" spans="1:13" ht="12.95" hidden="1" customHeight="1" outlineLevel="2" x14ac:dyDescent="0.25">
      <c r="B1013" s="8">
        <v>1493915</v>
      </c>
      <c r="C1013" t="s">
        <v>1421</v>
      </c>
      <c r="D1013" s="281">
        <v>42290</v>
      </c>
      <c r="E1013" s="8">
        <v>623427</v>
      </c>
      <c r="F1013" s="8" t="s">
        <v>84</v>
      </c>
      <c r="G1013" s="284" t="s">
        <v>271</v>
      </c>
      <c r="H1013" s="40">
        <v>743</v>
      </c>
      <c r="I1013" s="40">
        <v>-84.72</v>
      </c>
      <c r="J1013" s="40">
        <v>-658.28</v>
      </c>
      <c r="K1013" s="40">
        <v>0</v>
      </c>
      <c r="L1013" s="40">
        <v>1</v>
      </c>
    </row>
    <row r="1014" spans="1:13" ht="12.95" hidden="1" customHeight="1" outlineLevel="2" x14ac:dyDescent="0.25">
      <c r="B1014" s="8">
        <v>1493915</v>
      </c>
      <c r="C1014" t="s">
        <v>1421</v>
      </c>
      <c r="D1014" s="281">
        <v>42291</v>
      </c>
      <c r="E1014" s="8">
        <v>623427</v>
      </c>
      <c r="F1014" s="8" t="s">
        <v>84</v>
      </c>
      <c r="G1014" s="284" t="s">
        <v>271</v>
      </c>
      <c r="H1014" s="40">
        <v>300</v>
      </c>
      <c r="I1014" s="40">
        <v>0</v>
      </c>
      <c r="J1014" s="40">
        <v>0</v>
      </c>
      <c r="K1014" s="40">
        <v>300</v>
      </c>
      <c r="L1014" s="40">
        <v>1</v>
      </c>
    </row>
    <row r="1015" spans="1:13" ht="12.95" hidden="1" customHeight="1" outlineLevel="2" x14ac:dyDescent="0.25">
      <c r="B1015" s="8">
        <v>1493915</v>
      </c>
      <c r="C1015" t="s">
        <v>1421</v>
      </c>
      <c r="D1015" s="281">
        <v>42296</v>
      </c>
      <c r="E1015" s="8">
        <v>623427</v>
      </c>
      <c r="F1015" s="8" t="s">
        <v>84</v>
      </c>
      <c r="G1015" s="284" t="s">
        <v>271</v>
      </c>
      <c r="H1015" s="40">
        <v>936.2</v>
      </c>
      <c r="I1015" s="40">
        <v>-257.60000000000002</v>
      </c>
      <c r="J1015" s="40">
        <v>-678.6</v>
      </c>
      <c r="K1015" s="40">
        <v>0</v>
      </c>
      <c r="L1015" s="40">
        <v>1</v>
      </c>
    </row>
    <row r="1016" spans="1:13" ht="12.95" hidden="1" customHeight="1" outlineLevel="2" x14ac:dyDescent="0.25">
      <c r="B1016" s="8">
        <v>1493915</v>
      </c>
      <c r="C1016" t="s">
        <v>1421</v>
      </c>
      <c r="D1016" s="281">
        <v>42297</v>
      </c>
      <c r="E1016" s="8">
        <v>623427</v>
      </c>
      <c r="F1016" s="8" t="s">
        <v>84</v>
      </c>
      <c r="G1016" s="284" t="s">
        <v>271</v>
      </c>
      <c r="H1016" s="40">
        <v>300</v>
      </c>
      <c r="I1016" s="40">
        <v>-263.35000000000002</v>
      </c>
      <c r="J1016" s="40">
        <v>-36.65</v>
      </c>
      <c r="K1016" s="40">
        <v>0</v>
      </c>
      <c r="L1016" s="40">
        <v>1</v>
      </c>
    </row>
    <row r="1017" spans="1:13" ht="12.95" hidden="1" customHeight="1" outlineLevel="2" x14ac:dyDescent="0.25">
      <c r="B1017" s="8">
        <v>1493915</v>
      </c>
      <c r="C1017" t="s">
        <v>1421</v>
      </c>
      <c r="D1017" s="281">
        <v>42298</v>
      </c>
      <c r="E1017" s="8">
        <v>623427</v>
      </c>
      <c r="F1017" s="8" t="s">
        <v>84</v>
      </c>
      <c r="G1017" s="284" t="s">
        <v>271</v>
      </c>
      <c r="H1017" s="40">
        <v>300</v>
      </c>
      <c r="I1017" s="40">
        <v>-263.35000000000002</v>
      </c>
      <c r="J1017" s="40">
        <v>-36.65</v>
      </c>
      <c r="K1017" s="40">
        <v>0</v>
      </c>
      <c r="L1017" s="40">
        <v>1</v>
      </c>
    </row>
    <row r="1018" spans="1:13" ht="12.95" hidden="1" customHeight="1" outlineLevel="2" x14ac:dyDescent="0.25">
      <c r="B1018" s="8">
        <v>1493915</v>
      </c>
      <c r="C1018" t="s">
        <v>1421</v>
      </c>
      <c r="D1018" s="281">
        <v>42303</v>
      </c>
      <c r="E1018" s="8">
        <v>623427</v>
      </c>
      <c r="F1018" s="8" t="s">
        <v>84</v>
      </c>
      <c r="G1018" s="284" t="s">
        <v>271</v>
      </c>
      <c r="H1018" s="40">
        <v>300</v>
      </c>
      <c r="I1018" s="40">
        <v>0</v>
      </c>
      <c r="J1018" s="40">
        <v>0</v>
      </c>
      <c r="K1018" s="40">
        <v>300</v>
      </c>
      <c r="L1018" s="40">
        <v>1</v>
      </c>
    </row>
    <row r="1019" spans="1:13" ht="12.95" hidden="1" customHeight="1" outlineLevel="2" x14ac:dyDescent="0.25">
      <c r="B1019" s="8">
        <v>1493915</v>
      </c>
      <c r="C1019" t="s">
        <v>1421</v>
      </c>
      <c r="D1019" s="281">
        <v>42304</v>
      </c>
      <c r="E1019" s="8">
        <v>623427</v>
      </c>
      <c r="F1019" s="8" t="s">
        <v>84</v>
      </c>
      <c r="G1019" s="284" t="s">
        <v>271</v>
      </c>
      <c r="H1019" s="40">
        <v>300</v>
      </c>
      <c r="I1019" s="40">
        <v>-263.35000000000002</v>
      </c>
      <c r="J1019" s="40">
        <v>-36.65</v>
      </c>
      <c r="K1019" s="40">
        <v>0</v>
      </c>
      <c r="L1019" s="40">
        <v>1</v>
      </c>
    </row>
    <row r="1020" spans="1:13" ht="12.95" hidden="1" customHeight="1" outlineLevel="2" x14ac:dyDescent="0.25">
      <c r="B1020" s="8">
        <v>1493915</v>
      </c>
      <c r="C1020" t="s">
        <v>1421</v>
      </c>
      <c r="D1020" s="281">
        <v>42305</v>
      </c>
      <c r="E1020" s="8">
        <v>623427</v>
      </c>
      <c r="F1020" s="8" t="s">
        <v>84</v>
      </c>
      <c r="G1020" s="284" t="s">
        <v>271</v>
      </c>
      <c r="H1020" s="40">
        <v>743</v>
      </c>
      <c r="I1020" s="40">
        <v>-348.07</v>
      </c>
      <c r="J1020" s="40">
        <v>-394.93</v>
      </c>
      <c r="K1020" s="40">
        <v>0</v>
      </c>
      <c r="L1020" s="40">
        <v>1</v>
      </c>
    </row>
    <row r="1021" spans="1:13" ht="12.95" hidden="1" customHeight="1" outlineLevel="2" x14ac:dyDescent="0.25">
      <c r="B1021" s="8">
        <v>1493915</v>
      </c>
      <c r="C1021" t="s">
        <v>1421</v>
      </c>
      <c r="D1021" s="281">
        <v>42306</v>
      </c>
      <c r="E1021" s="8">
        <v>623427</v>
      </c>
      <c r="F1021" s="8" t="s">
        <v>84</v>
      </c>
      <c r="G1021" s="284" t="s">
        <v>271</v>
      </c>
      <c r="H1021" s="40">
        <v>300</v>
      </c>
      <c r="I1021" s="40">
        <v>-263.35000000000002</v>
      </c>
      <c r="J1021" s="40">
        <v>-36.65</v>
      </c>
      <c r="K1021" s="40">
        <v>0</v>
      </c>
      <c r="L1021" s="40">
        <v>1</v>
      </c>
    </row>
    <row r="1022" spans="1:13" ht="12.95" hidden="1" customHeight="1" outlineLevel="2" x14ac:dyDescent="0.25">
      <c r="B1022" s="8">
        <v>1493915</v>
      </c>
      <c r="C1022" t="s">
        <v>1421</v>
      </c>
      <c r="D1022" s="281">
        <v>42307</v>
      </c>
      <c r="E1022" s="8">
        <v>623427</v>
      </c>
      <c r="F1022" s="8" t="s">
        <v>84</v>
      </c>
      <c r="G1022" s="284" t="s">
        <v>271</v>
      </c>
      <c r="H1022" s="40">
        <v>300</v>
      </c>
      <c r="I1022" s="40">
        <v>-263.35000000000002</v>
      </c>
      <c r="J1022" s="40">
        <v>-36.65</v>
      </c>
      <c r="K1022" s="40">
        <v>0</v>
      </c>
      <c r="L1022" s="40">
        <v>1</v>
      </c>
    </row>
    <row r="1023" spans="1:13" ht="12.95" hidden="1" customHeight="1" outlineLevel="2" x14ac:dyDescent="0.25">
      <c r="B1023" s="8">
        <v>1493915</v>
      </c>
      <c r="C1023" t="s">
        <v>1421</v>
      </c>
      <c r="D1023" s="281">
        <v>42310</v>
      </c>
      <c r="E1023" s="8">
        <v>623427</v>
      </c>
      <c r="F1023" s="8" t="s">
        <v>84</v>
      </c>
      <c r="G1023" s="284" t="s">
        <v>271</v>
      </c>
      <c r="H1023" s="40">
        <v>300</v>
      </c>
      <c r="I1023" s="40">
        <v>0</v>
      </c>
      <c r="J1023" s="40">
        <v>0</v>
      </c>
      <c r="K1023" s="40">
        <v>300</v>
      </c>
      <c r="L1023" s="40">
        <v>1</v>
      </c>
    </row>
    <row r="1024" spans="1:13" ht="12.95" customHeight="1" outlineLevel="1" collapsed="1" x14ac:dyDescent="0.25">
      <c r="A1024">
        <v>1</v>
      </c>
      <c r="C1024" s="279" t="s">
        <v>1574</v>
      </c>
      <c r="D1024" s="281"/>
      <c r="H1024" s="40">
        <f>SUBTOTAL(9,H988:H1023)</f>
        <v>23753.960000000003</v>
      </c>
      <c r="I1024" s="40">
        <f>SUBTOTAL(9,I988:I1023)</f>
        <v>-6635.6200000000026</v>
      </c>
      <c r="J1024" s="40">
        <f>SUBTOTAL(9,J988:J1023)</f>
        <v>-13125.739999999996</v>
      </c>
      <c r="K1024" s="40">
        <f>SUBTOTAL(9,K988:K1023)</f>
        <v>3992.6</v>
      </c>
      <c r="L1024" s="40">
        <f>SUBTOTAL(9,L988:L1023)</f>
        <v>36</v>
      </c>
      <c r="M1024" s="304">
        <f>+I1024/L1024</f>
        <v>-184.32277777777784</v>
      </c>
    </row>
    <row r="1025" spans="1:13" ht="12.95" hidden="1" customHeight="1" outlineLevel="2" x14ac:dyDescent="0.25">
      <c r="B1025" s="8">
        <v>1449568</v>
      </c>
      <c r="C1025" t="s">
        <v>788</v>
      </c>
      <c r="D1025" s="281">
        <v>42185</v>
      </c>
      <c r="E1025" s="8">
        <v>612135</v>
      </c>
      <c r="F1025" s="8" t="s">
        <v>38</v>
      </c>
      <c r="G1025" s="284" t="s">
        <v>260</v>
      </c>
      <c r="H1025" s="40">
        <v>413.35</v>
      </c>
      <c r="I1025" s="40">
        <v>-89.32</v>
      </c>
      <c r="J1025" s="40">
        <v>-301.23</v>
      </c>
      <c r="K1025" s="40">
        <v>22.8</v>
      </c>
      <c r="L1025" s="40">
        <v>1</v>
      </c>
    </row>
    <row r="1026" spans="1:13" ht="12.95" customHeight="1" outlineLevel="1" collapsed="1" x14ac:dyDescent="0.25">
      <c r="A1026">
        <v>1</v>
      </c>
      <c r="C1026" s="279" t="s">
        <v>1575</v>
      </c>
      <c r="D1026" s="281"/>
      <c r="H1026" s="40">
        <f>SUBTOTAL(9,H1025:H1025)</f>
        <v>413.35</v>
      </c>
      <c r="I1026" s="40">
        <f>SUBTOTAL(9,I1025:I1025)</f>
        <v>-89.32</v>
      </c>
      <c r="J1026" s="40">
        <f>SUBTOTAL(9,J1025:J1025)</f>
        <v>-301.23</v>
      </c>
      <c r="K1026" s="40">
        <f>SUBTOTAL(9,K1025:K1025)</f>
        <v>22.8</v>
      </c>
      <c r="L1026" s="40">
        <f>SUBTOTAL(9,L1025:L1025)</f>
        <v>1</v>
      </c>
      <c r="M1026" s="304">
        <f>+I1026/L1026</f>
        <v>-89.32</v>
      </c>
    </row>
    <row r="1027" spans="1:13" ht="12.95" hidden="1" customHeight="1" outlineLevel="2" x14ac:dyDescent="0.25">
      <c r="B1027" s="8">
        <v>1338647</v>
      </c>
      <c r="C1027" t="s">
        <v>1407</v>
      </c>
      <c r="D1027" s="281">
        <v>42157</v>
      </c>
      <c r="E1027" s="8">
        <v>883591</v>
      </c>
      <c r="F1027" s="8" t="s">
        <v>16</v>
      </c>
      <c r="G1027" s="284" t="s">
        <v>266</v>
      </c>
      <c r="H1027" s="40">
        <v>930.4</v>
      </c>
      <c r="I1027" s="40">
        <v>0</v>
      </c>
      <c r="J1027" s="40">
        <v>-930.4</v>
      </c>
      <c r="K1027" s="40">
        <v>0</v>
      </c>
      <c r="L1027" s="40">
        <v>1</v>
      </c>
    </row>
    <row r="1028" spans="1:13" ht="12.95" hidden="1" customHeight="1" outlineLevel="2" x14ac:dyDescent="0.25">
      <c r="B1028" s="8">
        <v>1338647</v>
      </c>
      <c r="C1028" t="s">
        <v>1407</v>
      </c>
      <c r="D1028" s="281">
        <v>42192</v>
      </c>
      <c r="E1028" s="8">
        <v>883591</v>
      </c>
      <c r="F1028" s="8" t="s">
        <v>16</v>
      </c>
      <c r="G1028" s="284" t="s">
        <v>266</v>
      </c>
      <c r="H1028" s="40">
        <v>7495</v>
      </c>
      <c r="I1028" s="40">
        <v>-1721.43</v>
      </c>
      <c r="J1028" s="40">
        <v>-5773.57</v>
      </c>
      <c r="K1028" s="40">
        <v>0</v>
      </c>
      <c r="L1028" s="40">
        <v>1</v>
      </c>
    </row>
    <row r="1029" spans="1:13" ht="12.95" hidden="1" customHeight="1" outlineLevel="2" x14ac:dyDescent="0.25">
      <c r="B1029" s="8">
        <v>1338647</v>
      </c>
      <c r="C1029" t="s">
        <v>1407</v>
      </c>
      <c r="D1029" s="281">
        <v>42198</v>
      </c>
      <c r="E1029" s="8">
        <v>883591</v>
      </c>
      <c r="F1029" s="8" t="s">
        <v>16</v>
      </c>
      <c r="G1029" s="284" t="s">
        <v>266</v>
      </c>
      <c r="H1029" s="40">
        <v>636.20000000000005</v>
      </c>
      <c r="I1029" s="40">
        <v>-387.31</v>
      </c>
      <c r="J1029" s="40">
        <v>-248.89</v>
      </c>
      <c r="K1029" s="40">
        <v>0</v>
      </c>
      <c r="L1029" s="40">
        <v>1</v>
      </c>
    </row>
    <row r="1030" spans="1:13" ht="12.95" hidden="1" customHeight="1" outlineLevel="2" x14ac:dyDescent="0.25">
      <c r="B1030" s="8">
        <v>1338647</v>
      </c>
      <c r="C1030" t="s">
        <v>1407</v>
      </c>
      <c r="D1030" s="281">
        <v>42199</v>
      </c>
      <c r="E1030" s="8">
        <v>883591</v>
      </c>
      <c r="F1030" s="8" t="s">
        <v>16</v>
      </c>
      <c r="G1030" s="284" t="s">
        <v>266</v>
      </c>
      <c r="H1030" s="40">
        <v>300</v>
      </c>
      <c r="I1030" s="40">
        <v>-362.9</v>
      </c>
      <c r="J1030" s="40">
        <v>0</v>
      </c>
      <c r="K1030" s="40">
        <v>-62.9</v>
      </c>
      <c r="L1030" s="40">
        <v>1</v>
      </c>
    </row>
    <row r="1031" spans="1:13" ht="12.95" hidden="1" customHeight="1" outlineLevel="2" x14ac:dyDescent="0.25">
      <c r="B1031" s="8">
        <v>1338647</v>
      </c>
      <c r="C1031" t="s">
        <v>1407</v>
      </c>
      <c r="D1031" s="281">
        <v>42200</v>
      </c>
      <c r="E1031" s="8">
        <v>883591</v>
      </c>
      <c r="F1031" s="8" t="s">
        <v>16</v>
      </c>
      <c r="G1031" s="284" t="s">
        <v>266</v>
      </c>
      <c r="H1031" s="40">
        <v>743</v>
      </c>
      <c r="I1031" s="40">
        <v>-531.38</v>
      </c>
      <c r="J1031" s="40">
        <v>-211.62</v>
      </c>
      <c r="K1031" s="40">
        <v>0</v>
      </c>
      <c r="L1031" s="40">
        <v>1</v>
      </c>
    </row>
    <row r="1032" spans="1:13" ht="12.95" hidden="1" customHeight="1" outlineLevel="2" x14ac:dyDescent="0.25">
      <c r="B1032" s="8">
        <v>1338647</v>
      </c>
      <c r="C1032" t="s">
        <v>1407</v>
      </c>
      <c r="D1032" s="281">
        <v>42201</v>
      </c>
      <c r="E1032" s="8">
        <v>883591</v>
      </c>
      <c r="F1032" s="8" t="s">
        <v>16</v>
      </c>
      <c r="G1032" s="284" t="s">
        <v>266</v>
      </c>
      <c r="H1032" s="40">
        <v>300</v>
      </c>
      <c r="I1032" s="40">
        <v>-362.9</v>
      </c>
      <c r="J1032" s="40">
        <v>0</v>
      </c>
      <c r="K1032" s="40">
        <v>-62.9</v>
      </c>
      <c r="L1032" s="40">
        <v>1</v>
      </c>
    </row>
    <row r="1033" spans="1:13" ht="12.95" hidden="1" customHeight="1" outlineLevel="2" x14ac:dyDescent="0.25">
      <c r="B1033" s="8">
        <v>1338647</v>
      </c>
      <c r="C1033" t="s">
        <v>1407</v>
      </c>
      <c r="D1033" s="281">
        <v>42202</v>
      </c>
      <c r="E1033" s="8">
        <v>883591</v>
      </c>
      <c r="F1033" s="8" t="s">
        <v>16</v>
      </c>
      <c r="G1033" s="284" t="s">
        <v>266</v>
      </c>
      <c r="H1033" s="40">
        <v>300</v>
      </c>
      <c r="I1033" s="40">
        <v>-362.9</v>
      </c>
      <c r="J1033" s="40">
        <v>0</v>
      </c>
      <c r="K1033" s="40">
        <v>-62.9</v>
      </c>
      <c r="L1033" s="40">
        <v>1</v>
      </c>
    </row>
    <row r="1034" spans="1:13" ht="12.95" hidden="1" customHeight="1" outlineLevel="2" x14ac:dyDescent="0.25">
      <c r="B1034" s="8">
        <v>1338647</v>
      </c>
      <c r="C1034" t="s">
        <v>1407</v>
      </c>
      <c r="D1034" s="281">
        <v>42205</v>
      </c>
      <c r="E1034" s="8">
        <v>883591</v>
      </c>
      <c r="F1034" s="8" t="s">
        <v>16</v>
      </c>
      <c r="G1034" s="284" t="s">
        <v>266</v>
      </c>
      <c r="H1034" s="40">
        <v>392.6</v>
      </c>
      <c r="I1034" s="40">
        <v>-362.9</v>
      </c>
      <c r="J1034" s="40">
        <v>-29.7</v>
      </c>
      <c r="K1034" s="40">
        <v>0</v>
      </c>
      <c r="L1034" s="40">
        <v>1</v>
      </c>
    </row>
    <row r="1035" spans="1:13" ht="12.95" hidden="1" customHeight="1" outlineLevel="2" x14ac:dyDescent="0.25">
      <c r="B1035" s="8">
        <v>1338647</v>
      </c>
      <c r="C1035" t="s">
        <v>1407</v>
      </c>
      <c r="D1035" s="281">
        <v>42206</v>
      </c>
      <c r="E1035" s="8">
        <v>883591</v>
      </c>
      <c r="F1035" s="8" t="s">
        <v>16</v>
      </c>
      <c r="G1035" s="284" t="s">
        <v>266</v>
      </c>
      <c r="H1035" s="40">
        <v>743</v>
      </c>
      <c r="I1035" s="40">
        <v>-531.38</v>
      </c>
      <c r="J1035" s="40">
        <v>-211.62</v>
      </c>
      <c r="K1035" s="40">
        <v>0</v>
      </c>
      <c r="L1035" s="40">
        <v>1</v>
      </c>
    </row>
    <row r="1036" spans="1:13" ht="12.95" hidden="1" customHeight="1" outlineLevel="2" x14ac:dyDescent="0.25">
      <c r="B1036" s="8">
        <v>1338647</v>
      </c>
      <c r="C1036" t="s">
        <v>1407</v>
      </c>
      <c r="D1036" s="281">
        <v>42207</v>
      </c>
      <c r="E1036" s="8">
        <v>883591</v>
      </c>
      <c r="F1036" s="8" t="s">
        <v>16</v>
      </c>
      <c r="G1036" s="284" t="s">
        <v>266</v>
      </c>
      <c r="H1036" s="40">
        <v>300</v>
      </c>
      <c r="I1036" s="40">
        <v>-362.9</v>
      </c>
      <c r="J1036" s="40">
        <v>0</v>
      </c>
      <c r="K1036" s="40">
        <v>-62.9</v>
      </c>
      <c r="L1036" s="40">
        <v>1</v>
      </c>
    </row>
    <row r="1037" spans="1:13" ht="12.95" hidden="1" customHeight="1" outlineLevel="2" x14ac:dyDescent="0.25">
      <c r="B1037" s="8">
        <v>1338647</v>
      </c>
      <c r="C1037" t="s">
        <v>1407</v>
      </c>
      <c r="D1037" s="281">
        <v>42208</v>
      </c>
      <c r="E1037" s="8">
        <v>883591</v>
      </c>
      <c r="F1037" s="8" t="s">
        <v>16</v>
      </c>
      <c r="G1037" s="284" t="s">
        <v>266</v>
      </c>
      <c r="H1037" s="40">
        <v>300</v>
      </c>
      <c r="I1037" s="40">
        <v>-362.9</v>
      </c>
      <c r="J1037" s="40">
        <v>0</v>
      </c>
      <c r="K1037" s="40">
        <v>-62.9</v>
      </c>
      <c r="L1037" s="40">
        <v>1</v>
      </c>
    </row>
    <row r="1038" spans="1:13" ht="12.95" hidden="1" customHeight="1" outlineLevel="2" x14ac:dyDescent="0.25">
      <c r="B1038" s="8">
        <v>1338647</v>
      </c>
      <c r="C1038" t="s">
        <v>1407</v>
      </c>
      <c r="D1038" s="281">
        <v>42209</v>
      </c>
      <c r="E1038" s="8">
        <v>883591</v>
      </c>
      <c r="F1038" s="8" t="s">
        <v>16</v>
      </c>
      <c r="G1038" s="284" t="s">
        <v>266</v>
      </c>
      <c r="H1038" s="40">
        <v>300</v>
      </c>
      <c r="I1038" s="40">
        <v>-362.9</v>
      </c>
      <c r="J1038" s="40">
        <v>0</v>
      </c>
      <c r="K1038" s="40">
        <v>-62.9</v>
      </c>
      <c r="L1038" s="40">
        <v>1</v>
      </c>
    </row>
    <row r="1039" spans="1:13" ht="12.95" hidden="1" customHeight="1" outlineLevel="2" x14ac:dyDescent="0.25">
      <c r="B1039" s="8">
        <v>1338647</v>
      </c>
      <c r="C1039" t="s">
        <v>1407</v>
      </c>
      <c r="D1039" s="281">
        <v>42212</v>
      </c>
      <c r="E1039" s="8">
        <v>883591</v>
      </c>
      <c r="F1039" s="8" t="s">
        <v>16</v>
      </c>
      <c r="G1039" s="284" t="s">
        <v>266</v>
      </c>
      <c r="H1039" s="40">
        <v>743</v>
      </c>
      <c r="I1039" s="40">
        <v>-531.38</v>
      </c>
      <c r="J1039" s="40">
        <v>-211.62</v>
      </c>
      <c r="K1039" s="40">
        <v>0</v>
      </c>
      <c r="L1039" s="40">
        <v>1</v>
      </c>
    </row>
    <row r="1040" spans="1:13" ht="12.95" hidden="1" customHeight="1" outlineLevel="2" x14ac:dyDescent="0.25">
      <c r="B1040" s="8">
        <v>1338647</v>
      </c>
      <c r="C1040" t="s">
        <v>1407</v>
      </c>
      <c r="D1040" s="281">
        <v>42213</v>
      </c>
      <c r="E1040" s="8">
        <v>883591</v>
      </c>
      <c r="F1040" s="8" t="s">
        <v>16</v>
      </c>
      <c r="G1040" s="284" t="s">
        <v>266</v>
      </c>
      <c r="H1040" s="40">
        <v>392.6</v>
      </c>
      <c r="I1040" s="40">
        <v>-362.9</v>
      </c>
      <c r="J1040" s="40">
        <v>-29.7</v>
      </c>
      <c r="K1040" s="40">
        <v>0</v>
      </c>
      <c r="L1040" s="40">
        <v>1</v>
      </c>
    </row>
    <row r="1041" spans="2:12" ht="12.95" hidden="1" customHeight="1" outlineLevel="2" x14ac:dyDescent="0.25">
      <c r="B1041" s="8">
        <v>1338647</v>
      </c>
      <c r="C1041" t="s">
        <v>1407</v>
      </c>
      <c r="D1041" s="281">
        <v>42214</v>
      </c>
      <c r="E1041" s="8">
        <v>883591</v>
      </c>
      <c r="F1041" s="8" t="s">
        <v>16</v>
      </c>
      <c r="G1041" s="284" t="s">
        <v>266</v>
      </c>
      <c r="H1041" s="40">
        <v>300</v>
      </c>
      <c r="I1041" s="40">
        <v>-362.9</v>
      </c>
      <c r="J1041" s="40">
        <v>0</v>
      </c>
      <c r="K1041" s="40">
        <v>-62.9</v>
      </c>
      <c r="L1041" s="40">
        <v>1</v>
      </c>
    </row>
    <row r="1042" spans="2:12" ht="12.95" hidden="1" customHeight="1" outlineLevel="2" x14ac:dyDescent="0.25">
      <c r="B1042" s="8">
        <v>1338647</v>
      </c>
      <c r="C1042" t="s">
        <v>1407</v>
      </c>
      <c r="D1042" s="281">
        <v>42215</v>
      </c>
      <c r="E1042" s="8">
        <v>883591</v>
      </c>
      <c r="F1042" s="8" t="s">
        <v>16</v>
      </c>
      <c r="G1042" s="284" t="s">
        <v>266</v>
      </c>
      <c r="H1042" s="40">
        <v>300</v>
      </c>
      <c r="I1042" s="40">
        <v>-362.9</v>
      </c>
      <c r="J1042" s="40">
        <v>0</v>
      </c>
      <c r="K1042" s="40">
        <v>-62.9</v>
      </c>
      <c r="L1042" s="40">
        <v>1</v>
      </c>
    </row>
    <row r="1043" spans="2:12" ht="12.95" hidden="1" customHeight="1" outlineLevel="2" x14ac:dyDescent="0.25">
      <c r="B1043" s="8">
        <v>1338647</v>
      </c>
      <c r="C1043" t="s">
        <v>1407</v>
      </c>
      <c r="D1043" s="281">
        <v>42216</v>
      </c>
      <c r="E1043" s="8">
        <v>883591</v>
      </c>
      <c r="F1043" s="8" t="s">
        <v>16</v>
      </c>
      <c r="G1043" s="284" t="s">
        <v>266</v>
      </c>
      <c r="H1043" s="40">
        <v>300</v>
      </c>
      <c r="I1043" s="40">
        <v>-362.9</v>
      </c>
      <c r="J1043" s="40">
        <v>0</v>
      </c>
      <c r="K1043" s="40">
        <v>-62.9</v>
      </c>
      <c r="L1043" s="40">
        <v>1</v>
      </c>
    </row>
    <row r="1044" spans="2:12" ht="12.95" hidden="1" customHeight="1" outlineLevel="2" x14ac:dyDescent="0.25">
      <c r="B1044" s="8">
        <v>1338647</v>
      </c>
      <c r="C1044" t="s">
        <v>1407</v>
      </c>
      <c r="D1044" s="281">
        <v>42219</v>
      </c>
      <c r="E1044" s="8">
        <v>883591</v>
      </c>
      <c r="F1044" s="8" t="s">
        <v>16</v>
      </c>
      <c r="G1044" s="284" t="s">
        <v>266</v>
      </c>
      <c r="H1044" s="40">
        <v>300</v>
      </c>
      <c r="I1044" s="40">
        <v>-362.9</v>
      </c>
      <c r="J1044" s="40">
        <v>0</v>
      </c>
      <c r="K1044" s="40">
        <v>-62.9</v>
      </c>
      <c r="L1044" s="40">
        <v>1</v>
      </c>
    </row>
    <row r="1045" spans="2:12" ht="12.95" hidden="1" customHeight="1" outlineLevel="2" x14ac:dyDescent="0.25">
      <c r="B1045" s="8">
        <v>1338647</v>
      </c>
      <c r="C1045" t="s">
        <v>1407</v>
      </c>
      <c r="D1045" s="281">
        <v>42220</v>
      </c>
      <c r="E1045" s="8">
        <v>883591</v>
      </c>
      <c r="F1045" s="8" t="s">
        <v>16</v>
      </c>
      <c r="G1045" s="284" t="s">
        <v>266</v>
      </c>
      <c r="H1045" s="40">
        <v>392.6</v>
      </c>
      <c r="I1045" s="40">
        <v>-362.9</v>
      </c>
      <c r="J1045" s="40">
        <v>-29.7</v>
      </c>
      <c r="K1045" s="40">
        <v>0</v>
      </c>
      <c r="L1045" s="40">
        <v>1</v>
      </c>
    </row>
    <row r="1046" spans="2:12" ht="12.95" hidden="1" customHeight="1" outlineLevel="2" x14ac:dyDescent="0.25">
      <c r="B1046" s="8">
        <v>1338647</v>
      </c>
      <c r="C1046" t="s">
        <v>1407</v>
      </c>
      <c r="D1046" s="281">
        <v>42221</v>
      </c>
      <c r="E1046" s="8">
        <v>883591</v>
      </c>
      <c r="F1046" s="8" t="s">
        <v>16</v>
      </c>
      <c r="G1046" s="284" t="s">
        <v>266</v>
      </c>
      <c r="H1046" s="40">
        <v>743</v>
      </c>
      <c r="I1046" s="40">
        <v>-531.38</v>
      </c>
      <c r="J1046" s="40">
        <v>-211.62</v>
      </c>
      <c r="K1046" s="40">
        <v>0</v>
      </c>
      <c r="L1046" s="40">
        <v>1</v>
      </c>
    </row>
    <row r="1047" spans="2:12" ht="12.95" hidden="1" customHeight="1" outlineLevel="2" x14ac:dyDescent="0.25">
      <c r="B1047" s="8">
        <v>1338647</v>
      </c>
      <c r="C1047" t="s">
        <v>1407</v>
      </c>
      <c r="D1047" s="281">
        <v>42222</v>
      </c>
      <c r="E1047" s="8">
        <v>883591</v>
      </c>
      <c r="F1047" s="8" t="s">
        <v>16</v>
      </c>
      <c r="G1047" s="284" t="s">
        <v>266</v>
      </c>
      <c r="H1047" s="40">
        <v>300</v>
      </c>
      <c r="I1047" s="40">
        <v>-362.9</v>
      </c>
      <c r="J1047" s="40">
        <v>0</v>
      </c>
      <c r="K1047" s="40">
        <v>-62.9</v>
      </c>
      <c r="L1047" s="40">
        <v>1</v>
      </c>
    </row>
    <row r="1048" spans="2:12" ht="12.95" hidden="1" customHeight="1" outlineLevel="2" x14ac:dyDescent="0.25">
      <c r="B1048" s="8">
        <v>1338647</v>
      </c>
      <c r="C1048" t="s">
        <v>1407</v>
      </c>
      <c r="D1048" s="281">
        <v>42223</v>
      </c>
      <c r="E1048" s="8">
        <v>883591</v>
      </c>
      <c r="F1048" s="8" t="s">
        <v>16</v>
      </c>
      <c r="G1048" s="284" t="s">
        <v>266</v>
      </c>
      <c r="H1048" s="40">
        <v>300</v>
      </c>
      <c r="I1048" s="40">
        <v>-362.9</v>
      </c>
      <c r="J1048" s="40">
        <v>0</v>
      </c>
      <c r="K1048" s="40">
        <v>-62.9</v>
      </c>
      <c r="L1048" s="40">
        <v>1</v>
      </c>
    </row>
    <row r="1049" spans="2:12" ht="12.95" hidden="1" customHeight="1" outlineLevel="2" x14ac:dyDescent="0.25">
      <c r="B1049" s="8">
        <v>1338647</v>
      </c>
      <c r="C1049" t="s">
        <v>1407</v>
      </c>
      <c r="D1049" s="281">
        <v>42226</v>
      </c>
      <c r="E1049" s="8">
        <v>883591</v>
      </c>
      <c r="F1049" s="8" t="s">
        <v>16</v>
      </c>
      <c r="G1049" s="284" t="s">
        <v>266</v>
      </c>
      <c r="H1049" s="40">
        <v>300</v>
      </c>
      <c r="I1049" s="40">
        <v>-362.9</v>
      </c>
      <c r="J1049" s="40">
        <v>0</v>
      </c>
      <c r="K1049" s="40">
        <v>-62.9</v>
      </c>
      <c r="L1049" s="40">
        <v>1</v>
      </c>
    </row>
    <row r="1050" spans="2:12" ht="12.95" hidden="1" customHeight="1" outlineLevel="2" x14ac:dyDescent="0.25">
      <c r="B1050" s="8">
        <v>1338647</v>
      </c>
      <c r="C1050" t="s">
        <v>1407</v>
      </c>
      <c r="D1050" s="281">
        <v>42227</v>
      </c>
      <c r="E1050" s="8">
        <v>883591</v>
      </c>
      <c r="F1050" s="8" t="s">
        <v>16</v>
      </c>
      <c r="G1050" s="284" t="s">
        <v>266</v>
      </c>
      <c r="H1050" s="40">
        <v>392.6</v>
      </c>
      <c r="I1050" s="40">
        <v>-362.9</v>
      </c>
      <c r="J1050" s="40">
        <v>-29.7</v>
      </c>
      <c r="K1050" s="40">
        <v>0</v>
      </c>
      <c r="L1050" s="40">
        <v>1</v>
      </c>
    </row>
    <row r="1051" spans="2:12" ht="12.95" hidden="1" customHeight="1" outlineLevel="2" x14ac:dyDescent="0.25">
      <c r="B1051" s="8">
        <v>1338647</v>
      </c>
      <c r="C1051" t="s">
        <v>1407</v>
      </c>
      <c r="D1051" s="281">
        <v>42228</v>
      </c>
      <c r="E1051" s="8">
        <v>883591</v>
      </c>
      <c r="F1051" s="8" t="s">
        <v>16</v>
      </c>
      <c r="G1051" s="284" t="s">
        <v>266</v>
      </c>
      <c r="H1051" s="40">
        <v>1749</v>
      </c>
      <c r="I1051" s="40">
        <v>-1166.0999999999999</v>
      </c>
      <c r="J1051" s="40">
        <v>-582.9</v>
      </c>
      <c r="K1051" s="40">
        <v>0</v>
      </c>
      <c r="L1051" s="40">
        <v>1</v>
      </c>
    </row>
    <row r="1052" spans="2:12" ht="12.95" hidden="1" customHeight="1" outlineLevel="2" x14ac:dyDescent="0.25">
      <c r="B1052" s="8">
        <v>1338647</v>
      </c>
      <c r="C1052" t="s">
        <v>1407</v>
      </c>
      <c r="D1052" s="281">
        <v>42229</v>
      </c>
      <c r="E1052" s="8">
        <v>883591</v>
      </c>
      <c r="F1052" s="8" t="s">
        <v>16</v>
      </c>
      <c r="G1052" s="284" t="s">
        <v>266</v>
      </c>
      <c r="H1052" s="40">
        <v>300</v>
      </c>
      <c r="I1052" s="40">
        <v>-362.9</v>
      </c>
      <c r="J1052" s="40">
        <v>0</v>
      </c>
      <c r="K1052" s="40">
        <v>-62.9</v>
      </c>
      <c r="L1052" s="40">
        <v>1</v>
      </c>
    </row>
    <row r="1053" spans="2:12" ht="12.95" hidden="1" customHeight="1" outlineLevel="2" x14ac:dyDescent="0.25">
      <c r="B1053" s="8">
        <v>1338647</v>
      </c>
      <c r="C1053" t="s">
        <v>1407</v>
      </c>
      <c r="D1053" s="281">
        <v>42230</v>
      </c>
      <c r="E1053" s="8">
        <v>883591</v>
      </c>
      <c r="F1053" s="8" t="s">
        <v>16</v>
      </c>
      <c r="G1053" s="284" t="s">
        <v>266</v>
      </c>
      <c r="H1053" s="40">
        <v>300</v>
      </c>
      <c r="I1053" s="40">
        <v>-362.9</v>
      </c>
      <c r="J1053" s="40">
        <v>0</v>
      </c>
      <c r="K1053" s="40">
        <v>-62.9</v>
      </c>
      <c r="L1053" s="40">
        <v>1</v>
      </c>
    </row>
    <row r="1054" spans="2:12" ht="12.95" hidden="1" customHeight="1" outlineLevel="2" x14ac:dyDescent="0.25">
      <c r="B1054" s="8">
        <v>1338647</v>
      </c>
      <c r="C1054" t="s">
        <v>1407</v>
      </c>
      <c r="D1054" s="281">
        <v>42233</v>
      </c>
      <c r="E1054" s="8">
        <v>883591</v>
      </c>
      <c r="F1054" s="8" t="s">
        <v>16</v>
      </c>
      <c r="G1054" s="284" t="s">
        <v>266</v>
      </c>
      <c r="H1054" s="40">
        <v>300</v>
      </c>
      <c r="I1054" s="40">
        <v>-362.9</v>
      </c>
      <c r="J1054" s="40">
        <v>0</v>
      </c>
      <c r="K1054" s="40">
        <v>-62.9</v>
      </c>
      <c r="L1054" s="40">
        <v>1</v>
      </c>
    </row>
    <row r="1055" spans="2:12" ht="12.95" hidden="1" customHeight="1" outlineLevel="2" x14ac:dyDescent="0.25">
      <c r="B1055" s="8">
        <v>1338647</v>
      </c>
      <c r="C1055" t="s">
        <v>1407</v>
      </c>
      <c r="D1055" s="281">
        <v>42234</v>
      </c>
      <c r="E1055" s="8">
        <v>883591</v>
      </c>
      <c r="F1055" s="8" t="s">
        <v>16</v>
      </c>
      <c r="G1055" s="284" t="s">
        <v>266</v>
      </c>
      <c r="H1055" s="40">
        <v>300</v>
      </c>
      <c r="I1055" s="40">
        <v>-362.9</v>
      </c>
      <c r="J1055" s="40">
        <v>0</v>
      </c>
      <c r="K1055" s="40">
        <v>-62.9</v>
      </c>
      <c r="L1055" s="40">
        <v>1</v>
      </c>
    </row>
    <row r="1056" spans="2:12" ht="12.95" hidden="1" customHeight="1" outlineLevel="2" x14ac:dyDescent="0.25">
      <c r="B1056" s="8">
        <v>1338647</v>
      </c>
      <c r="C1056" t="s">
        <v>1407</v>
      </c>
      <c r="D1056" s="281">
        <v>42236</v>
      </c>
      <c r="E1056" s="8">
        <v>883591</v>
      </c>
      <c r="F1056" s="8" t="s">
        <v>16</v>
      </c>
      <c r="G1056" s="284" t="s">
        <v>266</v>
      </c>
      <c r="H1056" s="40">
        <v>743</v>
      </c>
      <c r="I1056" s="40">
        <v>-531.38</v>
      </c>
      <c r="J1056" s="40">
        <v>-211.62</v>
      </c>
      <c r="K1056" s="40">
        <v>0</v>
      </c>
      <c r="L1056" s="40">
        <v>1</v>
      </c>
    </row>
    <row r="1057" spans="1:13" ht="12.95" hidden="1" customHeight="1" outlineLevel="2" x14ac:dyDescent="0.25">
      <c r="B1057" s="8">
        <v>1338647</v>
      </c>
      <c r="C1057" t="s">
        <v>1407</v>
      </c>
      <c r="D1057" s="281">
        <v>42237</v>
      </c>
      <c r="E1057" s="8">
        <v>883591</v>
      </c>
      <c r="F1057" s="8" t="s">
        <v>16</v>
      </c>
      <c r="G1057" s="284" t="s">
        <v>266</v>
      </c>
      <c r="H1057" s="40">
        <v>300</v>
      </c>
      <c r="I1057" s="40">
        <v>-362.9</v>
      </c>
      <c r="J1057" s="40">
        <v>0</v>
      </c>
      <c r="K1057" s="40">
        <v>-62.9</v>
      </c>
      <c r="L1057" s="40">
        <v>1</v>
      </c>
    </row>
    <row r="1058" spans="1:13" ht="12.95" hidden="1" customHeight="1" outlineLevel="2" x14ac:dyDescent="0.25">
      <c r="B1058" s="8">
        <v>1338647</v>
      </c>
      <c r="C1058" t="s">
        <v>1407</v>
      </c>
      <c r="D1058" s="281">
        <v>42240</v>
      </c>
      <c r="E1058" s="8">
        <v>883591</v>
      </c>
      <c r="F1058" s="8" t="s">
        <v>16</v>
      </c>
      <c r="G1058" s="284" t="s">
        <v>266</v>
      </c>
      <c r="H1058" s="40">
        <v>300</v>
      </c>
      <c r="I1058" s="40">
        <v>0</v>
      </c>
      <c r="J1058" s="40">
        <v>0</v>
      </c>
      <c r="K1058" s="40">
        <v>300</v>
      </c>
      <c r="L1058" s="40">
        <v>1</v>
      </c>
    </row>
    <row r="1059" spans="1:13" ht="12.95" hidden="1" customHeight="1" outlineLevel="2" x14ac:dyDescent="0.25">
      <c r="B1059" s="8">
        <v>1338647</v>
      </c>
      <c r="C1059" t="s">
        <v>1407</v>
      </c>
      <c r="D1059" s="281">
        <v>42241</v>
      </c>
      <c r="E1059" s="8">
        <v>883591</v>
      </c>
      <c r="F1059" s="8" t="s">
        <v>16</v>
      </c>
      <c r="G1059" s="284" t="s">
        <v>266</v>
      </c>
      <c r="H1059" s="40">
        <v>300</v>
      </c>
      <c r="I1059" s="40">
        <v>0</v>
      </c>
      <c r="J1059" s="40">
        <v>0</v>
      </c>
      <c r="K1059" s="40">
        <v>300</v>
      </c>
      <c r="L1059" s="40">
        <v>1</v>
      </c>
    </row>
    <row r="1060" spans="1:13" ht="12.95" hidden="1" customHeight="1" outlineLevel="2" x14ac:dyDescent="0.25">
      <c r="B1060" s="8">
        <v>1338647</v>
      </c>
      <c r="C1060" t="s">
        <v>1407</v>
      </c>
      <c r="D1060" s="281">
        <v>42242</v>
      </c>
      <c r="E1060" s="8">
        <v>883591</v>
      </c>
      <c r="F1060" s="8" t="s">
        <v>16</v>
      </c>
      <c r="G1060" s="284" t="s">
        <v>266</v>
      </c>
      <c r="H1060" s="40">
        <v>743</v>
      </c>
      <c r="I1060" s="40">
        <v>-531.38</v>
      </c>
      <c r="J1060" s="40">
        <v>-211.62</v>
      </c>
      <c r="K1060" s="40">
        <v>0</v>
      </c>
      <c r="L1060" s="40">
        <v>1</v>
      </c>
    </row>
    <row r="1061" spans="1:13" ht="12.95" hidden="1" customHeight="1" outlineLevel="2" x14ac:dyDescent="0.25">
      <c r="B1061" s="8">
        <v>1338647</v>
      </c>
      <c r="C1061" t="s">
        <v>1407</v>
      </c>
      <c r="D1061" s="281">
        <v>42243</v>
      </c>
      <c r="E1061" s="8">
        <v>883591</v>
      </c>
      <c r="F1061" s="8" t="s">
        <v>16</v>
      </c>
      <c r="G1061" s="284" t="s">
        <v>266</v>
      </c>
      <c r="H1061" s="40">
        <v>300</v>
      </c>
      <c r="I1061" s="40">
        <v>0</v>
      </c>
      <c r="J1061" s="40">
        <v>0</v>
      </c>
      <c r="K1061" s="40">
        <v>300</v>
      </c>
      <c r="L1061" s="40">
        <v>1</v>
      </c>
    </row>
    <row r="1062" spans="1:13" ht="12.95" hidden="1" customHeight="1" outlineLevel="2" x14ac:dyDescent="0.25">
      <c r="B1062" s="8">
        <v>1338647</v>
      </c>
      <c r="C1062" t="s">
        <v>1407</v>
      </c>
      <c r="D1062" s="281">
        <v>42244</v>
      </c>
      <c r="E1062" s="8">
        <v>883591</v>
      </c>
      <c r="F1062" s="8" t="s">
        <v>16</v>
      </c>
      <c r="G1062" s="284" t="s">
        <v>266</v>
      </c>
      <c r="H1062" s="40">
        <v>300</v>
      </c>
      <c r="I1062" s="40">
        <v>0</v>
      </c>
      <c r="J1062" s="40">
        <v>0</v>
      </c>
      <c r="K1062" s="40">
        <v>300</v>
      </c>
      <c r="L1062" s="40">
        <v>1</v>
      </c>
    </row>
    <row r="1063" spans="1:13" ht="12.95" hidden="1" customHeight="1" outlineLevel="2" x14ac:dyDescent="0.25">
      <c r="B1063" s="8">
        <v>1338647</v>
      </c>
      <c r="C1063" t="s">
        <v>1407</v>
      </c>
      <c r="D1063" s="281">
        <v>42247</v>
      </c>
      <c r="E1063" s="8">
        <v>883591</v>
      </c>
      <c r="F1063" s="8" t="s">
        <v>16</v>
      </c>
      <c r="G1063" s="284" t="s">
        <v>266</v>
      </c>
      <c r="H1063" s="40">
        <v>300</v>
      </c>
      <c r="I1063" s="40">
        <v>0</v>
      </c>
      <c r="J1063" s="40">
        <v>0</v>
      </c>
      <c r="K1063" s="40">
        <v>300</v>
      </c>
      <c r="L1063" s="40">
        <v>1</v>
      </c>
    </row>
    <row r="1064" spans="1:13" ht="12.95" customHeight="1" outlineLevel="1" collapsed="1" x14ac:dyDescent="0.25">
      <c r="A1064">
        <v>1</v>
      </c>
      <c r="C1064" s="279" t="s">
        <v>1576</v>
      </c>
      <c r="D1064" s="281"/>
      <c r="H1064" s="40">
        <f>SUBTOTAL(9,H1027:H1063)</f>
        <v>23739</v>
      </c>
      <c r="I1064" s="40">
        <f>SUBTOTAL(9,I1027:I1063)</f>
        <v>-14446.919999999993</v>
      </c>
      <c r="J1064" s="40">
        <f>SUBTOTAL(9,J1027:J1063)</f>
        <v>-8924.2800000000007</v>
      </c>
      <c r="K1064" s="40">
        <f>SUBTOTAL(9,K1027:K1063)</f>
        <v>367.80000000000018</v>
      </c>
      <c r="L1064" s="40">
        <f>SUBTOTAL(9,L1027:L1063)</f>
        <v>37</v>
      </c>
      <c r="M1064" s="304">
        <f>+I1064/L1064</f>
        <v>-390.45729729729709</v>
      </c>
    </row>
    <row r="1065" spans="1:13" ht="12.95" hidden="1" customHeight="1" outlineLevel="2" x14ac:dyDescent="0.25">
      <c r="B1065" s="8">
        <v>1711810</v>
      </c>
      <c r="C1065" t="s">
        <v>1346</v>
      </c>
      <c r="D1065" s="281">
        <v>42006</v>
      </c>
      <c r="E1065" s="8">
        <v>949579</v>
      </c>
      <c r="F1065" s="8" t="s">
        <v>133</v>
      </c>
      <c r="G1065" s="284" t="s">
        <v>276</v>
      </c>
      <c r="H1065" s="40">
        <v>349.4</v>
      </c>
      <c r="I1065" s="40">
        <v>-182.16</v>
      </c>
      <c r="J1065" s="40">
        <v>-167.24</v>
      </c>
      <c r="K1065" s="40">
        <v>0</v>
      </c>
      <c r="L1065" s="40">
        <v>1</v>
      </c>
    </row>
    <row r="1066" spans="1:13" ht="12.95" hidden="1" customHeight="1" outlineLevel="2" x14ac:dyDescent="0.25">
      <c r="B1066" s="8">
        <v>1711810</v>
      </c>
      <c r="C1066" t="s">
        <v>1346</v>
      </c>
      <c r="D1066" s="281">
        <v>42009</v>
      </c>
      <c r="E1066" s="8">
        <v>949579</v>
      </c>
      <c r="F1066" s="8" t="s">
        <v>133</v>
      </c>
      <c r="G1066" s="284" t="s">
        <v>276</v>
      </c>
      <c r="H1066" s="40">
        <v>792.4</v>
      </c>
      <c r="I1066" s="40">
        <v>-30.34</v>
      </c>
      <c r="J1066" s="40">
        <v>-762.06</v>
      </c>
      <c r="K1066" s="40">
        <v>0</v>
      </c>
      <c r="L1066" s="40">
        <v>1</v>
      </c>
    </row>
    <row r="1067" spans="1:13" ht="12.95" hidden="1" customHeight="1" outlineLevel="2" x14ac:dyDescent="0.25">
      <c r="B1067" s="8">
        <v>1711810</v>
      </c>
      <c r="C1067" t="s">
        <v>1346</v>
      </c>
      <c r="D1067" s="281">
        <v>42010</v>
      </c>
      <c r="E1067" s="8">
        <v>949579</v>
      </c>
      <c r="F1067" s="8" t="s">
        <v>133</v>
      </c>
      <c r="G1067" s="284" t="s">
        <v>276</v>
      </c>
      <c r="H1067" s="40">
        <v>349.4</v>
      </c>
      <c r="I1067" s="40">
        <v>-182.16</v>
      </c>
      <c r="J1067" s="40">
        <v>-167.24</v>
      </c>
      <c r="K1067" s="40">
        <v>0</v>
      </c>
      <c r="L1067" s="40">
        <v>1</v>
      </c>
    </row>
    <row r="1068" spans="1:13" ht="12.95" hidden="1" customHeight="1" outlineLevel="2" x14ac:dyDescent="0.25">
      <c r="B1068" s="8">
        <v>1711810</v>
      </c>
      <c r="C1068" t="s">
        <v>1346</v>
      </c>
      <c r="D1068" s="281">
        <v>42221</v>
      </c>
      <c r="E1068" s="8">
        <v>949579</v>
      </c>
      <c r="F1068" s="8" t="s">
        <v>133</v>
      </c>
      <c r="G1068" s="284" t="s">
        <v>276</v>
      </c>
      <c r="H1068" s="40">
        <v>1374.35</v>
      </c>
      <c r="I1068" s="40">
        <v>0</v>
      </c>
      <c r="J1068" s="40">
        <v>-1374.35</v>
      </c>
      <c r="K1068" s="40">
        <v>0</v>
      </c>
      <c r="L1068" s="40">
        <v>1</v>
      </c>
    </row>
    <row r="1069" spans="1:13" ht="12.95" customHeight="1" outlineLevel="1" collapsed="1" x14ac:dyDescent="0.25">
      <c r="A1069">
        <v>1</v>
      </c>
      <c r="C1069" s="279" t="s">
        <v>1577</v>
      </c>
      <c r="D1069" s="281"/>
      <c r="H1069" s="40">
        <f>SUBTOTAL(9,H1065:H1068)</f>
        <v>2865.5499999999997</v>
      </c>
      <c r="I1069" s="40">
        <f>SUBTOTAL(9,I1065:I1068)</f>
        <v>-394.65999999999997</v>
      </c>
      <c r="J1069" s="40">
        <f>SUBTOTAL(9,J1065:J1068)</f>
        <v>-2470.89</v>
      </c>
      <c r="K1069" s="40">
        <f>SUBTOTAL(9,K1065:K1068)</f>
        <v>0</v>
      </c>
      <c r="L1069" s="40">
        <f>SUBTOTAL(9,L1065:L1068)</f>
        <v>4</v>
      </c>
      <c r="M1069" s="304">
        <f>+I1069/L1069</f>
        <v>-98.664999999999992</v>
      </c>
    </row>
    <row r="1070" spans="1:13" ht="12.95" hidden="1" customHeight="1" outlineLevel="2" x14ac:dyDescent="0.25">
      <c r="B1070" s="8">
        <v>202675</v>
      </c>
      <c r="C1070" t="s">
        <v>1354</v>
      </c>
      <c r="D1070" s="281">
        <v>42263</v>
      </c>
      <c r="E1070" s="8">
        <v>649956</v>
      </c>
      <c r="F1070" s="8" t="s">
        <v>29</v>
      </c>
      <c r="G1070" s="284" t="s">
        <v>268</v>
      </c>
      <c r="H1070" s="40">
        <v>1915.6</v>
      </c>
      <c r="I1070" s="40">
        <v>-308.82</v>
      </c>
      <c r="J1070" s="40">
        <v>-1529.58</v>
      </c>
      <c r="K1070" s="40">
        <v>77.2</v>
      </c>
      <c r="L1070" s="40">
        <v>1</v>
      </c>
    </row>
    <row r="1071" spans="1:13" ht="12.95" hidden="1" customHeight="1" outlineLevel="2" x14ac:dyDescent="0.25">
      <c r="B1071" s="8">
        <v>202675</v>
      </c>
      <c r="C1071" t="s">
        <v>1354</v>
      </c>
      <c r="D1071" s="281">
        <v>42271</v>
      </c>
      <c r="E1071" s="8">
        <v>649956</v>
      </c>
      <c r="F1071" s="8" t="s">
        <v>29</v>
      </c>
      <c r="G1071" s="284" t="s">
        <v>268</v>
      </c>
      <c r="H1071" s="40">
        <v>1443.83</v>
      </c>
      <c r="I1071" s="40">
        <v>-410.36</v>
      </c>
      <c r="J1071" s="40">
        <v>-930.88</v>
      </c>
      <c r="K1071" s="40">
        <v>102.59</v>
      </c>
      <c r="L1071" s="40">
        <v>1</v>
      </c>
    </row>
    <row r="1072" spans="1:13" ht="12.95" hidden="1" customHeight="1" outlineLevel="2" x14ac:dyDescent="0.25">
      <c r="B1072" s="8">
        <v>202675</v>
      </c>
      <c r="C1072" t="s">
        <v>1354</v>
      </c>
      <c r="D1072" s="281">
        <v>42275</v>
      </c>
      <c r="E1072" s="8">
        <v>649956</v>
      </c>
      <c r="F1072" s="8" t="s">
        <v>29</v>
      </c>
      <c r="G1072" s="284" t="s">
        <v>268</v>
      </c>
      <c r="H1072" s="40">
        <v>300</v>
      </c>
      <c r="I1072" s="40">
        <v>0</v>
      </c>
      <c r="J1072" s="40">
        <v>0</v>
      </c>
      <c r="K1072" s="40">
        <v>300</v>
      </c>
      <c r="L1072" s="40">
        <v>1</v>
      </c>
    </row>
    <row r="1073" spans="2:12" ht="12.95" hidden="1" customHeight="1" outlineLevel="2" x14ac:dyDescent="0.25">
      <c r="B1073" s="8">
        <v>202675</v>
      </c>
      <c r="C1073" t="s">
        <v>1354</v>
      </c>
      <c r="D1073" s="281">
        <v>42276</v>
      </c>
      <c r="E1073" s="8">
        <v>649956</v>
      </c>
      <c r="F1073" s="8" t="s">
        <v>29</v>
      </c>
      <c r="G1073" s="284" t="s">
        <v>268</v>
      </c>
      <c r="H1073" s="40">
        <v>300</v>
      </c>
      <c r="I1073" s="40">
        <v>0</v>
      </c>
      <c r="J1073" s="40">
        <v>0</v>
      </c>
      <c r="K1073" s="40">
        <v>300</v>
      </c>
      <c r="L1073" s="40">
        <v>1</v>
      </c>
    </row>
    <row r="1074" spans="2:12" ht="12.95" hidden="1" customHeight="1" outlineLevel="2" x14ac:dyDescent="0.25">
      <c r="B1074" s="8">
        <v>202675</v>
      </c>
      <c r="C1074" t="s">
        <v>1354</v>
      </c>
      <c r="D1074" s="281">
        <v>42277</v>
      </c>
      <c r="E1074" s="8">
        <v>649956</v>
      </c>
      <c r="F1074" s="8" t="s">
        <v>29</v>
      </c>
      <c r="G1074" s="284" t="s">
        <v>268</v>
      </c>
      <c r="H1074" s="40">
        <v>300</v>
      </c>
      <c r="I1074" s="40">
        <v>0</v>
      </c>
      <c r="J1074" s="40">
        <v>0</v>
      </c>
      <c r="K1074" s="40">
        <v>300</v>
      </c>
      <c r="L1074" s="40">
        <v>1</v>
      </c>
    </row>
    <row r="1075" spans="2:12" ht="12.95" hidden="1" customHeight="1" outlineLevel="2" x14ac:dyDescent="0.25">
      <c r="B1075" s="8">
        <v>202675</v>
      </c>
      <c r="C1075" t="s">
        <v>1354</v>
      </c>
      <c r="D1075" s="281">
        <v>42278</v>
      </c>
      <c r="E1075" s="8">
        <v>649956</v>
      </c>
      <c r="F1075" s="8" t="s">
        <v>29</v>
      </c>
      <c r="G1075" s="284" t="s">
        <v>268</v>
      </c>
      <c r="H1075" s="40">
        <v>300</v>
      </c>
      <c r="I1075" s="40">
        <v>0</v>
      </c>
      <c r="J1075" s="40">
        <v>0</v>
      </c>
      <c r="K1075" s="40">
        <v>300</v>
      </c>
      <c r="L1075" s="40">
        <v>1</v>
      </c>
    </row>
    <row r="1076" spans="2:12" ht="12.95" hidden="1" customHeight="1" outlineLevel="2" x14ac:dyDescent="0.25">
      <c r="B1076" s="8">
        <v>202675</v>
      </c>
      <c r="C1076" t="s">
        <v>1354</v>
      </c>
      <c r="D1076" s="281">
        <v>42279</v>
      </c>
      <c r="E1076" s="8">
        <v>649956</v>
      </c>
      <c r="F1076" s="8" t="s">
        <v>29</v>
      </c>
      <c r="G1076" s="284" t="s">
        <v>268</v>
      </c>
      <c r="H1076" s="40">
        <v>743</v>
      </c>
      <c r="I1076" s="40">
        <v>-303.20999999999998</v>
      </c>
      <c r="J1076" s="40">
        <v>-363.99</v>
      </c>
      <c r="K1076" s="40">
        <v>75.8</v>
      </c>
      <c r="L1076" s="40">
        <v>1</v>
      </c>
    </row>
    <row r="1077" spans="2:12" ht="12.95" hidden="1" customHeight="1" outlineLevel="2" x14ac:dyDescent="0.25">
      <c r="B1077" s="8">
        <v>202675</v>
      </c>
      <c r="C1077" t="s">
        <v>1354</v>
      </c>
      <c r="D1077" s="281">
        <v>42282</v>
      </c>
      <c r="E1077" s="8">
        <v>649956</v>
      </c>
      <c r="F1077" s="8" t="s">
        <v>29</v>
      </c>
      <c r="G1077" s="284" t="s">
        <v>268</v>
      </c>
      <c r="H1077" s="40">
        <v>300</v>
      </c>
      <c r="I1077" s="40">
        <v>0</v>
      </c>
      <c r="J1077" s="40">
        <v>0</v>
      </c>
      <c r="K1077" s="40">
        <v>300</v>
      </c>
      <c r="L1077" s="40">
        <v>1</v>
      </c>
    </row>
    <row r="1078" spans="2:12" ht="12.95" hidden="1" customHeight="1" outlineLevel="2" x14ac:dyDescent="0.25">
      <c r="B1078" s="8">
        <v>202675</v>
      </c>
      <c r="C1078" t="s">
        <v>1354</v>
      </c>
      <c r="D1078" s="281">
        <v>42283</v>
      </c>
      <c r="E1078" s="8">
        <v>649956</v>
      </c>
      <c r="F1078" s="8" t="s">
        <v>29</v>
      </c>
      <c r="G1078" s="284" t="s">
        <v>268</v>
      </c>
      <c r="H1078" s="40">
        <v>300</v>
      </c>
      <c r="I1078" s="40">
        <v>0</v>
      </c>
      <c r="J1078" s="40">
        <v>0</v>
      </c>
      <c r="K1078" s="40">
        <v>300</v>
      </c>
      <c r="L1078" s="40">
        <v>1</v>
      </c>
    </row>
    <row r="1079" spans="2:12" ht="12.95" hidden="1" customHeight="1" outlineLevel="2" x14ac:dyDescent="0.25">
      <c r="B1079" s="8">
        <v>202675</v>
      </c>
      <c r="C1079" t="s">
        <v>1354</v>
      </c>
      <c r="D1079" s="281">
        <v>42284</v>
      </c>
      <c r="E1079" s="8">
        <v>649956</v>
      </c>
      <c r="F1079" s="8" t="s">
        <v>29</v>
      </c>
      <c r="G1079" s="284" t="s">
        <v>268</v>
      </c>
      <c r="H1079" s="40">
        <v>300</v>
      </c>
      <c r="I1079" s="40">
        <v>0</v>
      </c>
      <c r="J1079" s="40">
        <v>0</v>
      </c>
      <c r="K1079" s="40">
        <v>300</v>
      </c>
      <c r="L1079" s="40">
        <v>1</v>
      </c>
    </row>
    <row r="1080" spans="2:12" ht="12.95" hidden="1" customHeight="1" outlineLevel="2" x14ac:dyDescent="0.25">
      <c r="B1080" s="8">
        <v>202675</v>
      </c>
      <c r="C1080" t="s">
        <v>1354</v>
      </c>
      <c r="D1080" s="281">
        <v>42285</v>
      </c>
      <c r="E1080" s="8">
        <v>649956</v>
      </c>
      <c r="F1080" s="8" t="s">
        <v>29</v>
      </c>
      <c r="G1080" s="284" t="s">
        <v>268</v>
      </c>
      <c r="H1080" s="40">
        <v>300</v>
      </c>
      <c r="I1080" s="40">
        <v>0</v>
      </c>
      <c r="J1080" s="40">
        <v>0</v>
      </c>
      <c r="K1080" s="40">
        <v>300</v>
      </c>
      <c r="L1080" s="40">
        <v>1</v>
      </c>
    </row>
    <row r="1081" spans="2:12" ht="12.95" hidden="1" customHeight="1" outlineLevel="2" x14ac:dyDescent="0.25">
      <c r="B1081" s="8">
        <v>202675</v>
      </c>
      <c r="C1081" t="s">
        <v>1354</v>
      </c>
      <c r="D1081" s="281">
        <v>42286</v>
      </c>
      <c r="E1081" s="8">
        <v>649956</v>
      </c>
      <c r="F1081" s="8" t="s">
        <v>29</v>
      </c>
      <c r="G1081" s="284" t="s">
        <v>268</v>
      </c>
      <c r="H1081" s="40">
        <v>392.6</v>
      </c>
      <c r="I1081" s="40">
        <v>0</v>
      </c>
      <c r="J1081" s="40">
        <v>0</v>
      </c>
      <c r="K1081" s="40">
        <v>392.6</v>
      </c>
      <c r="L1081" s="40">
        <v>1</v>
      </c>
    </row>
    <row r="1082" spans="2:12" ht="12.95" hidden="1" customHeight="1" outlineLevel="2" x14ac:dyDescent="0.25">
      <c r="B1082" s="8">
        <v>202675</v>
      </c>
      <c r="C1082" t="s">
        <v>1354</v>
      </c>
      <c r="D1082" s="281">
        <v>42289</v>
      </c>
      <c r="E1082" s="8">
        <v>649956</v>
      </c>
      <c r="F1082" s="8" t="s">
        <v>29</v>
      </c>
      <c r="G1082" s="284" t="s">
        <v>268</v>
      </c>
      <c r="H1082" s="40">
        <v>300</v>
      </c>
      <c r="I1082" s="40">
        <v>0</v>
      </c>
      <c r="J1082" s="40">
        <v>0</v>
      </c>
      <c r="K1082" s="40">
        <v>300</v>
      </c>
      <c r="L1082" s="40">
        <v>1</v>
      </c>
    </row>
    <row r="1083" spans="2:12" ht="12.95" hidden="1" customHeight="1" outlineLevel="2" x14ac:dyDescent="0.25">
      <c r="B1083" s="8">
        <v>202675</v>
      </c>
      <c r="C1083" t="s">
        <v>1354</v>
      </c>
      <c r="D1083" s="281">
        <v>42290</v>
      </c>
      <c r="E1083" s="8">
        <v>649956</v>
      </c>
      <c r="F1083" s="8" t="s">
        <v>29</v>
      </c>
      <c r="G1083" s="284" t="s">
        <v>268</v>
      </c>
      <c r="H1083" s="40">
        <v>371.5</v>
      </c>
      <c r="I1083" s="40">
        <v>0</v>
      </c>
      <c r="J1083" s="40">
        <v>0</v>
      </c>
      <c r="K1083" s="40">
        <v>371.5</v>
      </c>
      <c r="L1083" s="40">
        <v>1</v>
      </c>
    </row>
    <row r="1084" spans="2:12" ht="12.95" hidden="1" customHeight="1" outlineLevel="2" x14ac:dyDescent="0.25">
      <c r="B1084" s="8">
        <v>202675</v>
      </c>
      <c r="C1084" t="s">
        <v>1354</v>
      </c>
      <c r="D1084" s="281">
        <v>42290</v>
      </c>
      <c r="E1084" s="8">
        <v>649956</v>
      </c>
      <c r="F1084" s="8" t="s">
        <v>29</v>
      </c>
      <c r="G1084" s="284" t="s">
        <v>268</v>
      </c>
      <c r="H1084" s="40">
        <v>371.5</v>
      </c>
      <c r="I1084" s="40">
        <v>0</v>
      </c>
      <c r="J1084" s="40">
        <v>0</v>
      </c>
      <c r="K1084" s="40">
        <v>371.5</v>
      </c>
      <c r="L1084" s="40">
        <v>1</v>
      </c>
    </row>
    <row r="1085" spans="2:12" ht="12.95" hidden="1" customHeight="1" outlineLevel="2" x14ac:dyDescent="0.25">
      <c r="B1085" s="8">
        <v>202675</v>
      </c>
      <c r="C1085" t="s">
        <v>1354</v>
      </c>
      <c r="D1085" s="281">
        <v>42291</v>
      </c>
      <c r="E1085" s="8">
        <v>649956</v>
      </c>
      <c r="F1085" s="8" t="s">
        <v>29</v>
      </c>
      <c r="G1085" s="284" t="s">
        <v>268</v>
      </c>
      <c r="H1085" s="40">
        <v>300</v>
      </c>
      <c r="I1085" s="40">
        <v>0</v>
      </c>
      <c r="J1085" s="40">
        <v>0</v>
      </c>
      <c r="K1085" s="40">
        <v>300</v>
      </c>
      <c r="L1085" s="40">
        <v>1</v>
      </c>
    </row>
    <row r="1086" spans="2:12" ht="12.95" hidden="1" customHeight="1" outlineLevel="2" x14ac:dyDescent="0.25">
      <c r="B1086" s="8">
        <v>202675</v>
      </c>
      <c r="C1086" t="s">
        <v>1354</v>
      </c>
      <c r="D1086" s="281">
        <v>42292</v>
      </c>
      <c r="E1086" s="8">
        <v>649956</v>
      </c>
      <c r="F1086" s="8" t="s">
        <v>29</v>
      </c>
      <c r="G1086" s="284" t="s">
        <v>268</v>
      </c>
      <c r="H1086" s="40">
        <v>300</v>
      </c>
      <c r="I1086" s="40">
        <v>0</v>
      </c>
      <c r="J1086" s="40">
        <v>0</v>
      </c>
      <c r="K1086" s="40">
        <v>300</v>
      </c>
      <c r="L1086" s="40">
        <v>1</v>
      </c>
    </row>
    <row r="1087" spans="2:12" ht="12.95" hidden="1" customHeight="1" outlineLevel="2" x14ac:dyDescent="0.25">
      <c r="B1087" s="8">
        <v>202675</v>
      </c>
      <c r="C1087" t="s">
        <v>1354</v>
      </c>
      <c r="D1087" s="281">
        <v>42293</v>
      </c>
      <c r="E1087" s="8">
        <v>649956</v>
      </c>
      <c r="F1087" s="8" t="s">
        <v>29</v>
      </c>
      <c r="G1087" s="284" t="s">
        <v>268</v>
      </c>
      <c r="H1087" s="40">
        <v>392.6</v>
      </c>
      <c r="I1087" s="40">
        <v>0</v>
      </c>
      <c r="J1087" s="40">
        <v>0</v>
      </c>
      <c r="K1087" s="40">
        <v>392.6</v>
      </c>
      <c r="L1087" s="40">
        <v>1</v>
      </c>
    </row>
    <row r="1088" spans="2:12" ht="12.95" hidden="1" customHeight="1" outlineLevel="2" x14ac:dyDescent="0.25">
      <c r="B1088" s="8">
        <v>202675</v>
      </c>
      <c r="C1088" t="s">
        <v>1354</v>
      </c>
      <c r="D1088" s="281">
        <v>42296</v>
      </c>
      <c r="E1088" s="8">
        <v>649956</v>
      </c>
      <c r="F1088" s="8" t="s">
        <v>29</v>
      </c>
      <c r="G1088" s="284" t="s">
        <v>268</v>
      </c>
      <c r="H1088" s="40">
        <v>300</v>
      </c>
      <c r="I1088" s="40">
        <v>0</v>
      </c>
      <c r="J1088" s="40">
        <v>0</v>
      </c>
      <c r="K1088" s="40">
        <v>300</v>
      </c>
      <c r="L1088" s="40">
        <v>1</v>
      </c>
    </row>
    <row r="1089" spans="1:13" ht="12.95" hidden="1" customHeight="1" outlineLevel="2" x14ac:dyDescent="0.25">
      <c r="B1089" s="8">
        <v>202675</v>
      </c>
      <c r="C1089" t="s">
        <v>1354</v>
      </c>
      <c r="D1089" s="281">
        <v>42297</v>
      </c>
      <c r="E1089" s="8">
        <v>649956</v>
      </c>
      <c r="F1089" s="8" t="s">
        <v>29</v>
      </c>
      <c r="G1089" s="284" t="s">
        <v>268</v>
      </c>
      <c r="H1089" s="40">
        <v>300</v>
      </c>
      <c r="I1089" s="40">
        <v>0</v>
      </c>
      <c r="J1089" s="40">
        <v>0</v>
      </c>
      <c r="K1089" s="40">
        <v>300</v>
      </c>
      <c r="L1089" s="40">
        <v>1</v>
      </c>
    </row>
    <row r="1090" spans="1:13" ht="12.95" hidden="1" customHeight="1" outlineLevel="2" x14ac:dyDescent="0.25">
      <c r="B1090" s="8">
        <v>202675</v>
      </c>
      <c r="C1090" t="s">
        <v>1354</v>
      </c>
      <c r="D1090" s="281">
        <v>42298</v>
      </c>
      <c r="E1090" s="8">
        <v>649956</v>
      </c>
      <c r="F1090" s="8" t="s">
        <v>29</v>
      </c>
      <c r="G1090" s="284" t="s">
        <v>268</v>
      </c>
      <c r="H1090" s="40">
        <v>300</v>
      </c>
      <c r="I1090" s="40">
        <v>0</v>
      </c>
      <c r="J1090" s="40">
        <v>0</v>
      </c>
      <c r="K1090" s="40">
        <v>300</v>
      </c>
      <c r="L1090" s="40">
        <v>1</v>
      </c>
    </row>
    <row r="1091" spans="1:13" ht="12.95" hidden="1" customHeight="1" outlineLevel="2" x14ac:dyDescent="0.25">
      <c r="B1091" s="8">
        <v>202675</v>
      </c>
      <c r="C1091" t="s">
        <v>1354</v>
      </c>
      <c r="D1091" s="281">
        <v>42299</v>
      </c>
      <c r="E1091" s="8">
        <v>649956</v>
      </c>
      <c r="F1091" s="8" t="s">
        <v>29</v>
      </c>
      <c r="G1091" s="284" t="s">
        <v>268</v>
      </c>
      <c r="H1091" s="40">
        <v>743</v>
      </c>
      <c r="I1091" s="40">
        <v>-73.8</v>
      </c>
      <c r="J1091" s="40">
        <v>-650.75</v>
      </c>
      <c r="K1091" s="40">
        <v>18.45</v>
      </c>
      <c r="L1091" s="40">
        <v>1</v>
      </c>
    </row>
    <row r="1092" spans="1:13" ht="12.95" hidden="1" customHeight="1" outlineLevel="2" x14ac:dyDescent="0.25">
      <c r="B1092" s="8">
        <v>202675</v>
      </c>
      <c r="C1092" t="s">
        <v>1354</v>
      </c>
      <c r="D1092" s="281">
        <v>42303</v>
      </c>
      <c r="E1092" s="8">
        <v>649956</v>
      </c>
      <c r="F1092" s="8" t="s">
        <v>29</v>
      </c>
      <c r="G1092" s="284" t="s">
        <v>268</v>
      </c>
      <c r="H1092" s="40">
        <v>300</v>
      </c>
      <c r="I1092" s="40">
        <v>0</v>
      </c>
      <c r="J1092" s="40">
        <v>0</v>
      </c>
      <c r="K1092" s="40">
        <v>300</v>
      </c>
      <c r="L1092" s="40">
        <v>1</v>
      </c>
    </row>
    <row r="1093" spans="1:13" ht="12.95" hidden="1" customHeight="1" outlineLevel="2" x14ac:dyDescent="0.25">
      <c r="B1093" s="8">
        <v>202675</v>
      </c>
      <c r="C1093" t="s">
        <v>1354</v>
      </c>
      <c r="D1093" s="281">
        <v>42304</v>
      </c>
      <c r="E1093" s="8">
        <v>649956</v>
      </c>
      <c r="F1093" s="8" t="s">
        <v>29</v>
      </c>
      <c r="G1093" s="284" t="s">
        <v>268</v>
      </c>
      <c r="H1093" s="40">
        <v>300</v>
      </c>
      <c r="I1093" s="40">
        <v>0</v>
      </c>
      <c r="J1093" s="40">
        <v>0</v>
      </c>
      <c r="K1093" s="40">
        <v>300</v>
      </c>
      <c r="L1093" s="40">
        <v>1</v>
      </c>
    </row>
    <row r="1094" spans="1:13" ht="12.95" hidden="1" customHeight="1" outlineLevel="2" x14ac:dyDescent="0.25">
      <c r="B1094" s="8">
        <v>202675</v>
      </c>
      <c r="C1094" t="s">
        <v>1354</v>
      </c>
      <c r="D1094" s="281">
        <v>42305</v>
      </c>
      <c r="E1094" s="8">
        <v>649956</v>
      </c>
      <c r="F1094" s="8" t="s">
        <v>29</v>
      </c>
      <c r="G1094" s="284" t="s">
        <v>268</v>
      </c>
      <c r="H1094" s="40">
        <v>743</v>
      </c>
      <c r="I1094" s="40">
        <v>-73.8</v>
      </c>
      <c r="J1094" s="40">
        <v>-650.75</v>
      </c>
      <c r="K1094" s="40">
        <v>18.45</v>
      </c>
      <c r="L1094" s="40">
        <v>1</v>
      </c>
    </row>
    <row r="1095" spans="1:13" ht="12.95" hidden="1" customHeight="1" outlineLevel="2" x14ac:dyDescent="0.25">
      <c r="B1095" s="8">
        <v>202675</v>
      </c>
      <c r="C1095" t="s">
        <v>1354</v>
      </c>
      <c r="D1095" s="281">
        <v>42306</v>
      </c>
      <c r="E1095" s="8">
        <v>649956</v>
      </c>
      <c r="F1095" s="8" t="s">
        <v>29</v>
      </c>
      <c r="G1095" s="284" t="s">
        <v>268</v>
      </c>
      <c r="H1095" s="40">
        <v>3318</v>
      </c>
      <c r="I1095" s="40">
        <v>-342.99</v>
      </c>
      <c r="J1095" s="40">
        <v>-2889.26</v>
      </c>
      <c r="K1095" s="40">
        <v>85.75</v>
      </c>
      <c r="L1095" s="40">
        <v>1</v>
      </c>
    </row>
    <row r="1096" spans="1:13" ht="12.95" hidden="1" customHeight="1" outlineLevel="2" x14ac:dyDescent="0.25">
      <c r="B1096" s="8">
        <v>202675</v>
      </c>
      <c r="C1096" t="s">
        <v>1354</v>
      </c>
      <c r="D1096" s="281">
        <v>42307</v>
      </c>
      <c r="E1096" s="8">
        <v>649956</v>
      </c>
      <c r="F1096" s="8" t="s">
        <v>29</v>
      </c>
      <c r="G1096" s="284" t="s">
        <v>268</v>
      </c>
      <c r="H1096" s="40">
        <v>300</v>
      </c>
      <c r="I1096" s="40">
        <v>0</v>
      </c>
      <c r="J1096" s="40">
        <v>0</v>
      </c>
      <c r="K1096" s="40">
        <v>300</v>
      </c>
      <c r="L1096" s="40">
        <v>1</v>
      </c>
    </row>
    <row r="1097" spans="1:13" ht="12.95" hidden="1" customHeight="1" outlineLevel="2" x14ac:dyDescent="0.25">
      <c r="B1097" s="8">
        <v>202675</v>
      </c>
      <c r="C1097" t="s">
        <v>1354</v>
      </c>
      <c r="D1097" s="281">
        <v>42310</v>
      </c>
      <c r="E1097" s="8">
        <v>649956</v>
      </c>
      <c r="F1097" s="8" t="s">
        <v>29</v>
      </c>
      <c r="G1097" s="284" t="s">
        <v>268</v>
      </c>
      <c r="H1097" s="40">
        <v>300</v>
      </c>
      <c r="I1097" s="40">
        <v>0</v>
      </c>
      <c r="J1097" s="40">
        <v>0</v>
      </c>
      <c r="K1097" s="40">
        <v>300</v>
      </c>
      <c r="L1097" s="40">
        <v>1</v>
      </c>
    </row>
    <row r="1098" spans="1:13" ht="12.95" hidden="1" customHeight="1" outlineLevel="2" x14ac:dyDescent="0.25">
      <c r="B1098" s="8">
        <v>202675</v>
      </c>
      <c r="C1098" t="s">
        <v>1354</v>
      </c>
      <c r="D1098" s="281">
        <v>42311</v>
      </c>
      <c r="E1098" s="8">
        <v>649956</v>
      </c>
      <c r="F1098" s="8" t="s">
        <v>29</v>
      </c>
      <c r="G1098" s="284" t="s">
        <v>268</v>
      </c>
      <c r="H1098" s="40">
        <v>636.20000000000005</v>
      </c>
      <c r="I1098" s="40">
        <v>-224.4</v>
      </c>
      <c r="J1098" s="40">
        <v>-355.7</v>
      </c>
      <c r="K1098" s="40">
        <v>56.1</v>
      </c>
      <c r="L1098" s="40">
        <v>1</v>
      </c>
    </row>
    <row r="1099" spans="1:13" ht="12.95" hidden="1" customHeight="1" outlineLevel="2" x14ac:dyDescent="0.25">
      <c r="B1099" s="8">
        <v>202675</v>
      </c>
      <c r="C1099" t="s">
        <v>1354</v>
      </c>
      <c r="D1099" s="281">
        <v>42312</v>
      </c>
      <c r="E1099" s="8">
        <v>649956</v>
      </c>
      <c r="F1099" s="8" t="s">
        <v>29</v>
      </c>
      <c r="G1099" s="284" t="s">
        <v>268</v>
      </c>
      <c r="H1099" s="40">
        <v>743</v>
      </c>
      <c r="I1099" s="40">
        <v>-73.8</v>
      </c>
      <c r="J1099" s="40">
        <v>-650.75</v>
      </c>
      <c r="K1099" s="40">
        <v>18.45</v>
      </c>
      <c r="L1099" s="40">
        <v>1</v>
      </c>
    </row>
    <row r="1100" spans="1:13" ht="12.95" hidden="1" customHeight="1" outlineLevel="2" x14ac:dyDescent="0.25">
      <c r="B1100" s="8">
        <v>202675</v>
      </c>
      <c r="C1100" t="s">
        <v>1354</v>
      </c>
      <c r="D1100" s="281">
        <v>42313</v>
      </c>
      <c r="E1100" s="8">
        <v>649956</v>
      </c>
      <c r="F1100" s="8" t="s">
        <v>29</v>
      </c>
      <c r="G1100" s="284" t="s">
        <v>268</v>
      </c>
      <c r="H1100" s="40">
        <v>300</v>
      </c>
      <c r="I1100" s="40">
        <v>0</v>
      </c>
      <c r="J1100" s="40">
        <v>0</v>
      </c>
      <c r="K1100" s="40">
        <v>300</v>
      </c>
      <c r="L1100" s="40">
        <v>1</v>
      </c>
    </row>
    <row r="1101" spans="1:13" ht="12.95" hidden="1" customHeight="1" outlineLevel="2" x14ac:dyDescent="0.25">
      <c r="B1101" s="8">
        <v>202675</v>
      </c>
      <c r="C1101" t="s">
        <v>1354</v>
      </c>
      <c r="D1101" s="281">
        <v>42314</v>
      </c>
      <c r="E1101" s="8">
        <v>649956</v>
      </c>
      <c r="F1101" s="8" t="s">
        <v>29</v>
      </c>
      <c r="G1101" s="284" t="s">
        <v>268</v>
      </c>
      <c r="H1101" s="40">
        <v>300</v>
      </c>
      <c r="I1101" s="40">
        <v>0</v>
      </c>
      <c r="J1101" s="40">
        <v>0</v>
      </c>
      <c r="K1101" s="40">
        <v>300</v>
      </c>
      <c r="L1101" s="40">
        <v>1</v>
      </c>
    </row>
    <row r="1102" spans="1:13" ht="12.95" customHeight="1" outlineLevel="1" collapsed="1" x14ac:dyDescent="0.25">
      <c r="A1102">
        <v>1</v>
      </c>
      <c r="C1102" s="279" t="s">
        <v>1578</v>
      </c>
      <c r="D1102" s="281"/>
      <c r="H1102" s="40">
        <f>SUBTOTAL(9,H1070:H1101)</f>
        <v>17813.830000000002</v>
      </c>
      <c r="I1102" s="40">
        <f>SUBTOTAL(9,I1070:I1101)</f>
        <v>-1811.18</v>
      </c>
      <c r="J1102" s="40">
        <f>SUBTOTAL(9,J1070:J1101)</f>
        <v>-8021.66</v>
      </c>
      <c r="K1102" s="40">
        <f>SUBTOTAL(9,K1070:K1101)</f>
        <v>7980.9900000000007</v>
      </c>
      <c r="L1102" s="40">
        <f>SUBTOTAL(9,L1070:L1101)</f>
        <v>32</v>
      </c>
      <c r="M1102" s="304">
        <f>+I1102/L1102</f>
        <v>-56.599375000000002</v>
      </c>
    </row>
    <row r="1103" spans="1:13" ht="12.95" hidden="1" customHeight="1" outlineLevel="2" x14ac:dyDescent="0.25">
      <c r="B1103" s="8">
        <v>1679978</v>
      </c>
      <c r="C1103" t="s">
        <v>1441</v>
      </c>
      <c r="D1103" s="281">
        <v>42248</v>
      </c>
      <c r="E1103" s="8">
        <v>649976</v>
      </c>
      <c r="F1103" s="8" t="s">
        <v>38</v>
      </c>
      <c r="G1103" s="284" t="s">
        <v>260</v>
      </c>
      <c r="H1103" s="40">
        <v>131.21</v>
      </c>
      <c r="I1103" s="40">
        <v>-23.12</v>
      </c>
      <c r="J1103" s="40">
        <v>-108.09</v>
      </c>
      <c r="K1103" s="40">
        <v>0</v>
      </c>
      <c r="L1103" s="40">
        <v>1</v>
      </c>
    </row>
    <row r="1104" spans="1:13" ht="12.95" customHeight="1" outlineLevel="1" collapsed="1" x14ac:dyDescent="0.25">
      <c r="A1104">
        <v>1</v>
      </c>
      <c r="C1104" s="279" t="s">
        <v>1579</v>
      </c>
      <c r="D1104" s="281"/>
      <c r="H1104" s="40">
        <f>SUBTOTAL(9,H1103:H1103)</f>
        <v>131.21</v>
      </c>
      <c r="I1104" s="40">
        <f>SUBTOTAL(9,I1103:I1103)</f>
        <v>-23.12</v>
      </c>
      <c r="J1104" s="40">
        <f>SUBTOTAL(9,J1103:J1103)</f>
        <v>-108.09</v>
      </c>
      <c r="K1104" s="40">
        <f>SUBTOTAL(9,K1103:K1103)</f>
        <v>0</v>
      </c>
      <c r="L1104" s="40">
        <f>SUBTOTAL(9,L1103:L1103)</f>
        <v>1</v>
      </c>
      <c r="M1104" s="304">
        <f>+I1104/L1104</f>
        <v>-23.12</v>
      </c>
    </row>
    <row r="1105" spans="1:13" ht="12.95" hidden="1" customHeight="1" outlineLevel="2" x14ac:dyDescent="0.25">
      <c r="B1105" s="8">
        <v>1681734</v>
      </c>
      <c r="C1105" t="s">
        <v>1442</v>
      </c>
      <c r="D1105" s="281">
        <v>42179</v>
      </c>
      <c r="E1105" s="8">
        <v>960108</v>
      </c>
      <c r="F1105" s="8" t="s">
        <v>38</v>
      </c>
      <c r="G1105" s="284" t="s">
        <v>260</v>
      </c>
      <c r="H1105" s="40">
        <v>131.21</v>
      </c>
      <c r="I1105" s="40">
        <v>-23.12</v>
      </c>
      <c r="J1105" s="40">
        <v>-108.09</v>
      </c>
      <c r="K1105" s="40">
        <v>0</v>
      </c>
      <c r="L1105" s="40">
        <v>1</v>
      </c>
    </row>
    <row r="1106" spans="1:13" ht="12.95" customHeight="1" outlineLevel="1" collapsed="1" x14ac:dyDescent="0.25">
      <c r="A1106">
        <v>1</v>
      </c>
      <c r="C1106" s="279" t="s">
        <v>1580</v>
      </c>
      <c r="D1106" s="281"/>
      <c r="H1106" s="40">
        <f>SUBTOTAL(9,H1105:H1105)</f>
        <v>131.21</v>
      </c>
      <c r="I1106" s="40">
        <f>SUBTOTAL(9,I1105:I1105)</f>
        <v>-23.12</v>
      </c>
      <c r="J1106" s="40">
        <f>SUBTOTAL(9,J1105:J1105)</f>
        <v>-108.09</v>
      </c>
      <c r="K1106" s="40">
        <f>SUBTOTAL(9,K1105:K1105)</f>
        <v>0</v>
      </c>
      <c r="L1106" s="40">
        <f>SUBTOTAL(9,L1105:L1105)</f>
        <v>1</v>
      </c>
      <c r="M1106" s="304">
        <f>+I1106/L1106</f>
        <v>-23.12</v>
      </c>
    </row>
    <row r="1107" spans="1:13" ht="12.95" hidden="1" customHeight="1" outlineLevel="2" x14ac:dyDescent="0.25">
      <c r="B1107" s="8">
        <v>1704495</v>
      </c>
      <c r="C1107" t="s">
        <v>1451</v>
      </c>
      <c r="D1107" s="281">
        <v>42263</v>
      </c>
      <c r="E1107" s="8">
        <v>908294</v>
      </c>
      <c r="F1107" s="8" t="s">
        <v>1413</v>
      </c>
      <c r="G1107" s="284" t="s">
        <v>1487</v>
      </c>
      <c r="H1107" s="40">
        <v>1915.6</v>
      </c>
      <c r="I1107" s="40">
        <v>-315.41000000000003</v>
      </c>
      <c r="J1107" s="40">
        <v>-1521.34</v>
      </c>
      <c r="K1107" s="40">
        <v>78.849999999999994</v>
      </c>
      <c r="L1107" s="40">
        <v>1</v>
      </c>
    </row>
    <row r="1108" spans="1:13" ht="12.95" hidden="1" customHeight="1" outlineLevel="2" x14ac:dyDescent="0.25">
      <c r="B1108" s="8">
        <v>1704495</v>
      </c>
      <c r="C1108" t="s">
        <v>1451</v>
      </c>
      <c r="D1108" s="281">
        <v>42283</v>
      </c>
      <c r="E1108" s="8">
        <v>908294</v>
      </c>
      <c r="F1108" s="8" t="s">
        <v>1413</v>
      </c>
      <c r="G1108" s="284" t="s">
        <v>1487</v>
      </c>
      <c r="H1108" s="40">
        <v>636.20000000000005</v>
      </c>
      <c r="I1108" s="40">
        <v>-108.56</v>
      </c>
      <c r="J1108" s="40">
        <v>-497.89</v>
      </c>
      <c r="K1108" s="40">
        <v>29.75</v>
      </c>
      <c r="L1108" s="40">
        <v>1</v>
      </c>
    </row>
    <row r="1109" spans="1:13" ht="12.95" hidden="1" customHeight="1" outlineLevel="2" x14ac:dyDescent="0.25">
      <c r="B1109" s="8">
        <v>1704495</v>
      </c>
      <c r="C1109" t="s">
        <v>1451</v>
      </c>
      <c r="D1109" s="281">
        <v>42284</v>
      </c>
      <c r="E1109" s="8">
        <v>908294</v>
      </c>
      <c r="F1109" s="8" t="s">
        <v>1413</v>
      </c>
      <c r="G1109" s="284" t="s">
        <v>1487</v>
      </c>
      <c r="H1109" s="40">
        <v>1522</v>
      </c>
      <c r="I1109" s="40">
        <v>-487.06</v>
      </c>
      <c r="J1109" s="40">
        <v>-901.44</v>
      </c>
      <c r="K1109" s="40">
        <v>133.5</v>
      </c>
      <c r="L1109" s="40">
        <v>1</v>
      </c>
    </row>
    <row r="1110" spans="1:13" ht="12.95" hidden="1" customHeight="1" outlineLevel="2" x14ac:dyDescent="0.25">
      <c r="B1110" s="8">
        <v>1704495</v>
      </c>
      <c r="C1110" t="s">
        <v>1451</v>
      </c>
      <c r="D1110" s="281">
        <v>42285</v>
      </c>
      <c r="E1110" s="8">
        <v>908294</v>
      </c>
      <c r="F1110" s="8" t="s">
        <v>1413</v>
      </c>
      <c r="G1110" s="284" t="s">
        <v>1487</v>
      </c>
      <c r="H1110" s="40">
        <v>1522</v>
      </c>
      <c r="I1110" s="40">
        <v>-487.06</v>
      </c>
      <c r="J1110" s="40">
        <v>-901.44</v>
      </c>
      <c r="K1110" s="40">
        <v>133.5</v>
      </c>
      <c r="L1110" s="40">
        <v>1</v>
      </c>
    </row>
    <row r="1111" spans="1:13" ht="12.95" hidden="1" customHeight="1" outlineLevel="2" x14ac:dyDescent="0.25">
      <c r="B1111" s="8">
        <v>1704495</v>
      </c>
      <c r="C1111" t="s">
        <v>1451</v>
      </c>
      <c r="D1111" s="281">
        <v>42286</v>
      </c>
      <c r="E1111" s="8">
        <v>908294</v>
      </c>
      <c r="F1111" s="8" t="s">
        <v>1413</v>
      </c>
      <c r="G1111" s="284" t="s">
        <v>1487</v>
      </c>
      <c r="H1111" s="40">
        <v>1522</v>
      </c>
      <c r="I1111" s="40">
        <v>-487.06</v>
      </c>
      <c r="J1111" s="40">
        <v>-901.44</v>
      </c>
      <c r="K1111" s="40">
        <v>133.5</v>
      </c>
      <c r="L1111" s="40">
        <v>1</v>
      </c>
    </row>
    <row r="1112" spans="1:13" ht="12.95" hidden="1" customHeight="1" outlineLevel="2" x14ac:dyDescent="0.25">
      <c r="B1112" s="8">
        <v>1704495</v>
      </c>
      <c r="C1112" t="s">
        <v>1451</v>
      </c>
      <c r="D1112" s="281">
        <v>42289</v>
      </c>
      <c r="E1112" s="8">
        <v>908294</v>
      </c>
      <c r="F1112" s="8" t="s">
        <v>1413</v>
      </c>
      <c r="G1112" s="284" t="s">
        <v>1487</v>
      </c>
      <c r="H1112" s="40">
        <v>1522</v>
      </c>
      <c r="I1112" s="40">
        <v>-487.06</v>
      </c>
      <c r="J1112" s="40">
        <v>-901.44</v>
      </c>
      <c r="K1112" s="40">
        <v>133.5</v>
      </c>
      <c r="L1112" s="40">
        <v>1</v>
      </c>
    </row>
    <row r="1113" spans="1:13" ht="12.95" hidden="1" customHeight="1" outlineLevel="2" x14ac:dyDescent="0.25">
      <c r="B1113" s="8">
        <v>1704495</v>
      </c>
      <c r="C1113" t="s">
        <v>1451</v>
      </c>
      <c r="D1113" s="281">
        <v>42290</v>
      </c>
      <c r="E1113" s="8">
        <v>908294</v>
      </c>
      <c r="F1113" s="8" t="s">
        <v>1413</v>
      </c>
      <c r="G1113" s="284" t="s">
        <v>1487</v>
      </c>
      <c r="H1113" s="40">
        <v>1965</v>
      </c>
      <c r="I1113" s="40">
        <v>-595.62</v>
      </c>
      <c r="J1113" s="40">
        <v>-1206.1300000000001</v>
      </c>
      <c r="K1113" s="40">
        <v>163.25</v>
      </c>
      <c r="L1113" s="40">
        <v>1</v>
      </c>
    </row>
    <row r="1114" spans="1:13" ht="12.95" hidden="1" customHeight="1" outlineLevel="2" x14ac:dyDescent="0.25">
      <c r="B1114" s="8">
        <v>1704495</v>
      </c>
      <c r="C1114" t="s">
        <v>1451</v>
      </c>
      <c r="D1114" s="281">
        <v>42291</v>
      </c>
      <c r="E1114" s="8">
        <v>908294</v>
      </c>
      <c r="F1114" s="8" t="s">
        <v>1413</v>
      </c>
      <c r="G1114" s="284" t="s">
        <v>1487</v>
      </c>
      <c r="H1114" s="40">
        <v>1614.6</v>
      </c>
      <c r="I1114" s="40">
        <v>-487.06</v>
      </c>
      <c r="J1114" s="40">
        <v>-994.04</v>
      </c>
      <c r="K1114" s="40">
        <v>133.5</v>
      </c>
      <c r="L1114" s="40">
        <v>1</v>
      </c>
    </row>
    <row r="1115" spans="1:13" ht="12.95" hidden="1" customHeight="1" outlineLevel="2" x14ac:dyDescent="0.25">
      <c r="B1115" s="8">
        <v>1704495</v>
      </c>
      <c r="C1115" t="s">
        <v>1451</v>
      </c>
      <c r="D1115" s="281">
        <v>42292</v>
      </c>
      <c r="E1115" s="8">
        <v>908294</v>
      </c>
      <c r="F1115" s="8" t="s">
        <v>1413</v>
      </c>
      <c r="G1115" s="284" t="s">
        <v>1487</v>
      </c>
      <c r="H1115" s="40">
        <v>1522</v>
      </c>
      <c r="I1115" s="40">
        <v>-487.06</v>
      </c>
      <c r="J1115" s="40">
        <v>-901.44</v>
      </c>
      <c r="K1115" s="40">
        <v>133.5</v>
      </c>
      <c r="L1115" s="40">
        <v>1</v>
      </c>
    </row>
    <row r="1116" spans="1:13" ht="12.95" hidden="1" customHeight="1" outlineLevel="2" x14ac:dyDescent="0.25">
      <c r="B1116" s="8">
        <v>1704495</v>
      </c>
      <c r="C1116" t="s">
        <v>1451</v>
      </c>
      <c r="D1116" s="281">
        <v>42293</v>
      </c>
      <c r="E1116" s="8">
        <v>908294</v>
      </c>
      <c r="F1116" s="8" t="s">
        <v>1413</v>
      </c>
      <c r="G1116" s="284" t="s">
        <v>1487</v>
      </c>
      <c r="H1116" s="40">
        <v>1522</v>
      </c>
      <c r="I1116" s="40">
        <v>-487.06</v>
      </c>
      <c r="J1116" s="40">
        <v>-901.44</v>
      </c>
      <c r="K1116" s="40">
        <v>133.5</v>
      </c>
      <c r="L1116" s="40">
        <v>1</v>
      </c>
    </row>
    <row r="1117" spans="1:13" ht="12.95" hidden="1" customHeight="1" outlineLevel="2" x14ac:dyDescent="0.25">
      <c r="B1117" s="8">
        <v>1704495</v>
      </c>
      <c r="C1117" t="s">
        <v>1451</v>
      </c>
      <c r="D1117" s="281">
        <v>42296</v>
      </c>
      <c r="E1117" s="8">
        <v>908294</v>
      </c>
      <c r="F1117" s="8" t="s">
        <v>1413</v>
      </c>
      <c r="G1117" s="284" t="s">
        <v>1487</v>
      </c>
      <c r="H1117" s="40">
        <v>1522</v>
      </c>
      <c r="I1117" s="40">
        <v>-487.06</v>
      </c>
      <c r="J1117" s="40">
        <v>-901.44</v>
      </c>
      <c r="K1117" s="40">
        <v>133.5</v>
      </c>
      <c r="L1117" s="40">
        <v>1</v>
      </c>
    </row>
    <row r="1118" spans="1:13" ht="12.95" hidden="1" customHeight="1" outlineLevel="2" x14ac:dyDescent="0.25">
      <c r="B1118" s="8">
        <v>1704495</v>
      </c>
      <c r="C1118" t="s">
        <v>1451</v>
      </c>
      <c r="D1118" s="281">
        <v>42297</v>
      </c>
      <c r="E1118" s="8">
        <v>908294</v>
      </c>
      <c r="F1118" s="8" t="s">
        <v>1413</v>
      </c>
      <c r="G1118" s="284" t="s">
        <v>1487</v>
      </c>
      <c r="H1118" s="40">
        <v>1522</v>
      </c>
      <c r="I1118" s="40">
        <v>-487.06</v>
      </c>
      <c r="J1118" s="40">
        <v>-901.44</v>
      </c>
      <c r="K1118" s="40">
        <v>133.5</v>
      </c>
      <c r="L1118" s="40">
        <v>1</v>
      </c>
    </row>
    <row r="1119" spans="1:13" ht="12.95" hidden="1" customHeight="1" outlineLevel="2" x14ac:dyDescent="0.25">
      <c r="B1119" s="8">
        <v>1704495</v>
      </c>
      <c r="C1119" t="s">
        <v>1451</v>
      </c>
      <c r="D1119" s="281">
        <v>42298</v>
      </c>
      <c r="E1119" s="8">
        <v>908294</v>
      </c>
      <c r="F1119" s="8" t="s">
        <v>1413</v>
      </c>
      <c r="G1119" s="284" t="s">
        <v>1487</v>
      </c>
      <c r="H1119" s="40">
        <v>1614.6</v>
      </c>
      <c r="I1119" s="40">
        <v>-487.06</v>
      </c>
      <c r="J1119" s="40">
        <v>-994.04</v>
      </c>
      <c r="K1119" s="40">
        <v>133.5</v>
      </c>
      <c r="L1119" s="40">
        <v>1</v>
      </c>
    </row>
    <row r="1120" spans="1:13" ht="12.95" hidden="1" customHeight="1" outlineLevel="2" x14ac:dyDescent="0.25">
      <c r="B1120" s="8">
        <v>1704495</v>
      </c>
      <c r="C1120" t="s">
        <v>1451</v>
      </c>
      <c r="D1120" s="281">
        <v>42299</v>
      </c>
      <c r="E1120" s="8">
        <v>908294</v>
      </c>
      <c r="F1120" s="8" t="s">
        <v>1413</v>
      </c>
      <c r="G1120" s="284" t="s">
        <v>1487</v>
      </c>
      <c r="H1120" s="40">
        <v>1965</v>
      </c>
      <c r="I1120" s="40">
        <v>-595.62</v>
      </c>
      <c r="J1120" s="40">
        <v>-1206.1300000000001</v>
      </c>
      <c r="K1120" s="40">
        <v>163.25</v>
      </c>
      <c r="L1120" s="40">
        <v>1</v>
      </c>
    </row>
    <row r="1121" spans="2:12" ht="12.95" hidden="1" customHeight="1" outlineLevel="2" x14ac:dyDescent="0.25">
      <c r="B1121" s="8">
        <v>1704495</v>
      </c>
      <c r="C1121" t="s">
        <v>1451</v>
      </c>
      <c r="D1121" s="281">
        <v>42303</v>
      </c>
      <c r="E1121" s="8">
        <v>908294</v>
      </c>
      <c r="F1121" s="8" t="s">
        <v>1413</v>
      </c>
      <c r="G1121" s="284" t="s">
        <v>1487</v>
      </c>
      <c r="H1121" s="40">
        <v>1522</v>
      </c>
      <c r="I1121" s="40">
        <v>-487.06</v>
      </c>
      <c r="J1121" s="40">
        <v>-901.44</v>
      </c>
      <c r="K1121" s="40">
        <v>133.5</v>
      </c>
      <c r="L1121" s="40">
        <v>1</v>
      </c>
    </row>
    <row r="1122" spans="2:12" ht="12.95" hidden="1" customHeight="1" outlineLevel="2" x14ac:dyDescent="0.25">
      <c r="B1122" s="8">
        <v>1704495</v>
      </c>
      <c r="C1122" t="s">
        <v>1451</v>
      </c>
      <c r="D1122" s="281">
        <v>42304</v>
      </c>
      <c r="E1122" s="8">
        <v>908294</v>
      </c>
      <c r="F1122" s="8" t="s">
        <v>1413</v>
      </c>
      <c r="G1122" s="284" t="s">
        <v>1487</v>
      </c>
      <c r="H1122" s="40">
        <v>1522</v>
      </c>
      <c r="I1122" s="40">
        <v>-487.06</v>
      </c>
      <c r="J1122" s="40">
        <v>-901.44</v>
      </c>
      <c r="K1122" s="40">
        <v>133.5</v>
      </c>
      <c r="L1122" s="40">
        <v>1</v>
      </c>
    </row>
    <row r="1123" spans="2:12" ht="12.95" hidden="1" customHeight="1" outlineLevel="2" x14ac:dyDescent="0.25">
      <c r="B1123" s="8">
        <v>1704495</v>
      </c>
      <c r="C1123" t="s">
        <v>1451</v>
      </c>
      <c r="D1123" s="281">
        <v>42305</v>
      </c>
      <c r="E1123" s="8">
        <v>908294</v>
      </c>
      <c r="F1123" s="8" t="s">
        <v>1413</v>
      </c>
      <c r="G1123" s="284" t="s">
        <v>1487</v>
      </c>
      <c r="H1123" s="40">
        <v>1522</v>
      </c>
      <c r="I1123" s="40">
        <v>-487.06</v>
      </c>
      <c r="J1123" s="40">
        <v>-901.44</v>
      </c>
      <c r="K1123" s="40">
        <v>133.5</v>
      </c>
      <c r="L1123" s="40">
        <v>1</v>
      </c>
    </row>
    <row r="1124" spans="2:12" ht="12.95" hidden="1" customHeight="1" outlineLevel="2" x14ac:dyDescent="0.25">
      <c r="B1124" s="8">
        <v>1704495</v>
      </c>
      <c r="C1124" t="s">
        <v>1451</v>
      </c>
      <c r="D1124" s="281">
        <v>42306</v>
      </c>
      <c r="E1124" s="8">
        <v>908294</v>
      </c>
      <c r="F1124" s="8" t="s">
        <v>1413</v>
      </c>
      <c r="G1124" s="284" t="s">
        <v>1487</v>
      </c>
      <c r="H1124" s="40">
        <v>1614.6</v>
      </c>
      <c r="I1124" s="40">
        <v>-487.06</v>
      </c>
      <c r="J1124" s="40">
        <v>-994.04</v>
      </c>
      <c r="K1124" s="40">
        <v>133.5</v>
      </c>
      <c r="L1124" s="40">
        <v>1</v>
      </c>
    </row>
    <row r="1125" spans="2:12" ht="12.95" hidden="1" customHeight="1" outlineLevel="2" x14ac:dyDescent="0.25">
      <c r="B1125" s="8">
        <v>1704495</v>
      </c>
      <c r="C1125" t="s">
        <v>1451</v>
      </c>
      <c r="D1125" s="281">
        <v>42307</v>
      </c>
      <c r="E1125" s="8">
        <v>908294</v>
      </c>
      <c r="F1125" s="8" t="s">
        <v>1413</v>
      </c>
      <c r="G1125" s="284" t="s">
        <v>1487</v>
      </c>
      <c r="H1125" s="40">
        <v>1522</v>
      </c>
      <c r="I1125" s="40">
        <v>-487.06</v>
      </c>
      <c r="J1125" s="40">
        <v>-901.44</v>
      </c>
      <c r="K1125" s="40">
        <v>133.5</v>
      </c>
      <c r="L1125" s="40">
        <v>1</v>
      </c>
    </row>
    <row r="1126" spans="2:12" ht="12.95" hidden="1" customHeight="1" outlineLevel="2" x14ac:dyDescent="0.25">
      <c r="B1126" s="8">
        <v>1704495</v>
      </c>
      <c r="C1126" t="s">
        <v>1451</v>
      </c>
      <c r="D1126" s="281">
        <v>42310</v>
      </c>
      <c r="E1126" s="8">
        <v>908294</v>
      </c>
      <c r="F1126" s="8" t="s">
        <v>1413</v>
      </c>
      <c r="G1126" s="284" t="s">
        <v>1487</v>
      </c>
      <c r="H1126" s="40">
        <v>1522</v>
      </c>
      <c r="I1126" s="40">
        <v>-487.06</v>
      </c>
      <c r="J1126" s="40">
        <v>-901.44</v>
      </c>
      <c r="K1126" s="40">
        <v>133.5</v>
      </c>
      <c r="L1126" s="40">
        <v>1</v>
      </c>
    </row>
    <row r="1127" spans="2:12" ht="12.95" hidden="1" customHeight="1" outlineLevel="2" x14ac:dyDescent="0.25">
      <c r="B1127" s="8">
        <v>1704495</v>
      </c>
      <c r="C1127" t="s">
        <v>1451</v>
      </c>
      <c r="D1127" s="281">
        <v>42311</v>
      </c>
      <c r="E1127" s="8">
        <v>908294</v>
      </c>
      <c r="F1127" s="8" t="s">
        <v>1413</v>
      </c>
      <c r="G1127" s="284" t="s">
        <v>1487</v>
      </c>
      <c r="H1127" s="40">
        <v>1522</v>
      </c>
      <c r="I1127" s="40">
        <v>-487.06</v>
      </c>
      <c r="J1127" s="40">
        <v>-901.44</v>
      </c>
      <c r="K1127" s="40">
        <v>133.5</v>
      </c>
      <c r="L1127" s="40">
        <v>1</v>
      </c>
    </row>
    <row r="1128" spans="2:12" ht="12.95" hidden="1" customHeight="1" outlineLevel="2" x14ac:dyDescent="0.25">
      <c r="B1128" s="8">
        <v>1704495</v>
      </c>
      <c r="C1128" t="s">
        <v>1451</v>
      </c>
      <c r="D1128" s="281">
        <v>42312</v>
      </c>
      <c r="E1128" s="8">
        <v>908294</v>
      </c>
      <c r="F1128" s="8" t="s">
        <v>1413</v>
      </c>
      <c r="G1128" s="284" t="s">
        <v>1487</v>
      </c>
      <c r="H1128" s="40">
        <v>1965</v>
      </c>
      <c r="I1128" s="40">
        <v>-595.62</v>
      </c>
      <c r="J1128" s="40">
        <v>-1206.1300000000001</v>
      </c>
      <c r="K1128" s="40">
        <v>163.25</v>
      </c>
      <c r="L1128" s="40">
        <v>1</v>
      </c>
    </row>
    <row r="1129" spans="2:12" ht="12.95" hidden="1" customHeight="1" outlineLevel="2" x14ac:dyDescent="0.25">
      <c r="B1129" s="8">
        <v>1704495</v>
      </c>
      <c r="C1129" t="s">
        <v>1451</v>
      </c>
      <c r="D1129" s="281">
        <v>42313</v>
      </c>
      <c r="E1129" s="8">
        <v>908294</v>
      </c>
      <c r="F1129" s="8" t="s">
        <v>1413</v>
      </c>
      <c r="G1129" s="284" t="s">
        <v>1487</v>
      </c>
      <c r="H1129" s="40">
        <v>1614.6</v>
      </c>
      <c r="I1129" s="40">
        <v>-487.06</v>
      </c>
      <c r="J1129" s="40">
        <v>-994.04</v>
      </c>
      <c r="K1129" s="40">
        <v>133.5</v>
      </c>
      <c r="L1129" s="40">
        <v>1</v>
      </c>
    </row>
    <row r="1130" spans="2:12" ht="12.95" hidden="1" customHeight="1" outlineLevel="2" x14ac:dyDescent="0.25">
      <c r="B1130" s="8">
        <v>1704495</v>
      </c>
      <c r="C1130" t="s">
        <v>1451</v>
      </c>
      <c r="D1130" s="281">
        <v>42314</v>
      </c>
      <c r="E1130" s="8">
        <v>908294</v>
      </c>
      <c r="F1130" s="8" t="s">
        <v>1413</v>
      </c>
      <c r="G1130" s="284" t="s">
        <v>1487</v>
      </c>
      <c r="H1130" s="40">
        <v>1522</v>
      </c>
      <c r="I1130" s="40">
        <v>-487.06</v>
      </c>
      <c r="J1130" s="40">
        <v>-901.44</v>
      </c>
      <c r="K1130" s="40">
        <v>133.5</v>
      </c>
      <c r="L1130" s="40">
        <v>1</v>
      </c>
    </row>
    <row r="1131" spans="2:12" ht="12.95" hidden="1" customHeight="1" outlineLevel="2" x14ac:dyDescent="0.25">
      <c r="B1131" s="8">
        <v>1704495</v>
      </c>
      <c r="C1131" t="s">
        <v>1451</v>
      </c>
      <c r="D1131" s="281">
        <v>42317</v>
      </c>
      <c r="E1131" s="8">
        <v>908294</v>
      </c>
      <c r="F1131" s="8" t="s">
        <v>1413</v>
      </c>
      <c r="G1131" s="284" t="s">
        <v>1487</v>
      </c>
      <c r="H1131" s="40">
        <v>1522</v>
      </c>
      <c r="I1131" s="40">
        <v>-487.06</v>
      </c>
      <c r="J1131" s="40">
        <v>-901.44</v>
      </c>
      <c r="K1131" s="40">
        <v>133.5</v>
      </c>
      <c r="L1131" s="40">
        <v>1</v>
      </c>
    </row>
    <row r="1132" spans="2:12" ht="12.95" hidden="1" customHeight="1" outlineLevel="2" x14ac:dyDescent="0.25">
      <c r="B1132" s="8">
        <v>1704495</v>
      </c>
      <c r="C1132" t="s">
        <v>1451</v>
      </c>
      <c r="D1132" s="281">
        <v>42318</v>
      </c>
      <c r="E1132" s="8">
        <v>908294</v>
      </c>
      <c r="F1132" s="8" t="s">
        <v>1413</v>
      </c>
      <c r="G1132" s="284" t="s">
        <v>1487</v>
      </c>
      <c r="H1132" s="40">
        <v>1522</v>
      </c>
      <c r="I1132" s="40">
        <v>-487.06</v>
      </c>
      <c r="J1132" s="40">
        <v>-901.44</v>
      </c>
      <c r="K1132" s="40">
        <v>133.5</v>
      </c>
      <c r="L1132" s="40">
        <v>1</v>
      </c>
    </row>
    <row r="1133" spans="2:12" ht="12.95" hidden="1" customHeight="1" outlineLevel="2" x14ac:dyDescent="0.25">
      <c r="B1133" s="8">
        <v>1704495</v>
      </c>
      <c r="C1133" t="s">
        <v>1451</v>
      </c>
      <c r="D1133" s="281">
        <v>42320</v>
      </c>
      <c r="E1133" s="8">
        <v>908294</v>
      </c>
      <c r="F1133" s="8" t="s">
        <v>1413</v>
      </c>
      <c r="G1133" s="284" t="s">
        <v>1487</v>
      </c>
      <c r="H1133" s="40">
        <v>1965</v>
      </c>
      <c r="I1133" s="40">
        <v>-595.62</v>
      </c>
      <c r="J1133" s="40">
        <v>-1206.1300000000001</v>
      </c>
      <c r="K1133" s="40">
        <v>163.25</v>
      </c>
      <c r="L1133" s="40">
        <v>1</v>
      </c>
    </row>
    <row r="1134" spans="2:12" ht="12.95" hidden="1" customHeight="1" outlineLevel="2" x14ac:dyDescent="0.25">
      <c r="B1134" s="8">
        <v>1704495</v>
      </c>
      <c r="C1134" t="s">
        <v>1451</v>
      </c>
      <c r="D1134" s="281">
        <v>42321</v>
      </c>
      <c r="E1134" s="8">
        <v>908294</v>
      </c>
      <c r="F1134" s="8" t="s">
        <v>1413</v>
      </c>
      <c r="G1134" s="284" t="s">
        <v>1487</v>
      </c>
      <c r="H1134" s="40">
        <v>636.20000000000005</v>
      </c>
      <c r="I1134" s="40">
        <v>-108.56</v>
      </c>
      <c r="J1134" s="40">
        <v>-497.89</v>
      </c>
      <c r="K1134" s="40">
        <v>29.75</v>
      </c>
      <c r="L1134" s="40">
        <v>1</v>
      </c>
    </row>
    <row r="1135" spans="2:12" ht="12.95" hidden="1" customHeight="1" outlineLevel="2" x14ac:dyDescent="0.25">
      <c r="B1135" s="8">
        <v>1704495</v>
      </c>
      <c r="C1135" t="s">
        <v>1451</v>
      </c>
      <c r="D1135" s="281">
        <v>42326</v>
      </c>
      <c r="E1135" s="8">
        <v>908294</v>
      </c>
      <c r="F1135" s="8" t="s">
        <v>1413</v>
      </c>
      <c r="G1135" s="284" t="s">
        <v>1487</v>
      </c>
      <c r="H1135" s="40">
        <v>1965</v>
      </c>
      <c r="I1135" s="40">
        <v>-595.62</v>
      </c>
      <c r="J1135" s="40">
        <v>-1206.1300000000001</v>
      </c>
      <c r="K1135" s="40">
        <v>163.25</v>
      </c>
      <c r="L1135" s="40">
        <v>1</v>
      </c>
    </row>
    <row r="1136" spans="2:12" ht="12.95" hidden="1" customHeight="1" outlineLevel="2" x14ac:dyDescent="0.25">
      <c r="B1136" s="8">
        <v>1704495</v>
      </c>
      <c r="C1136" t="s">
        <v>1451</v>
      </c>
      <c r="D1136" s="281">
        <v>42327</v>
      </c>
      <c r="E1136" s="8">
        <v>908294</v>
      </c>
      <c r="F1136" s="8" t="s">
        <v>1413</v>
      </c>
      <c r="G1136" s="284" t="s">
        <v>1487</v>
      </c>
      <c r="H1136" s="40">
        <v>1522</v>
      </c>
      <c r="I1136" s="40">
        <v>-487.06</v>
      </c>
      <c r="J1136" s="40">
        <v>-901.44</v>
      </c>
      <c r="K1136" s="40">
        <v>133.5</v>
      </c>
      <c r="L1136" s="40">
        <v>1</v>
      </c>
    </row>
    <row r="1137" spans="2:12" ht="12.95" hidden="1" customHeight="1" outlineLevel="2" x14ac:dyDescent="0.25">
      <c r="B1137" s="8">
        <v>1704495</v>
      </c>
      <c r="C1137" t="s">
        <v>1451</v>
      </c>
      <c r="D1137" s="281">
        <v>42328</v>
      </c>
      <c r="E1137" s="8">
        <v>908294</v>
      </c>
      <c r="F1137" s="8" t="s">
        <v>1413</v>
      </c>
      <c r="G1137" s="284" t="s">
        <v>1487</v>
      </c>
      <c r="H1137" s="40">
        <v>1522</v>
      </c>
      <c r="I1137" s="40">
        <v>-487.06</v>
      </c>
      <c r="J1137" s="40">
        <v>-901.44</v>
      </c>
      <c r="K1137" s="40">
        <v>133.5</v>
      </c>
      <c r="L1137" s="40">
        <v>1</v>
      </c>
    </row>
    <row r="1138" spans="2:12" ht="12.95" hidden="1" customHeight="1" outlineLevel="2" x14ac:dyDescent="0.25">
      <c r="B1138" s="8">
        <v>1704495</v>
      </c>
      <c r="C1138" t="s">
        <v>1451</v>
      </c>
      <c r="D1138" s="281">
        <v>42331</v>
      </c>
      <c r="E1138" s="8">
        <v>908294</v>
      </c>
      <c r="F1138" s="8" t="s">
        <v>1413</v>
      </c>
      <c r="G1138" s="284" t="s">
        <v>1487</v>
      </c>
      <c r="H1138" s="40">
        <v>1522</v>
      </c>
      <c r="I1138" s="40">
        <v>-487.06</v>
      </c>
      <c r="J1138" s="40">
        <v>-901.44</v>
      </c>
      <c r="K1138" s="40">
        <v>133.5</v>
      </c>
      <c r="L1138" s="40">
        <v>1</v>
      </c>
    </row>
    <row r="1139" spans="2:12" ht="12.95" hidden="1" customHeight="1" outlineLevel="2" x14ac:dyDescent="0.25">
      <c r="B1139" s="8">
        <v>1704495</v>
      </c>
      <c r="C1139" t="s">
        <v>1451</v>
      </c>
      <c r="D1139" s="281">
        <v>42332</v>
      </c>
      <c r="E1139" s="8">
        <v>908294</v>
      </c>
      <c r="F1139" s="8" t="s">
        <v>1413</v>
      </c>
      <c r="G1139" s="284" t="s">
        <v>1487</v>
      </c>
      <c r="H1139" s="40">
        <v>1614.6</v>
      </c>
      <c r="I1139" s="40">
        <v>-487.06</v>
      </c>
      <c r="J1139" s="40">
        <v>-994.04</v>
      </c>
      <c r="K1139" s="40">
        <v>133.5</v>
      </c>
      <c r="L1139" s="40">
        <v>1</v>
      </c>
    </row>
    <row r="1140" spans="2:12" ht="12.95" hidden="1" customHeight="1" outlineLevel="2" x14ac:dyDescent="0.25">
      <c r="B1140" s="8">
        <v>1704495</v>
      </c>
      <c r="C1140" t="s">
        <v>1451</v>
      </c>
      <c r="D1140" s="281">
        <v>42333</v>
      </c>
      <c r="E1140" s="8">
        <v>908294</v>
      </c>
      <c r="F1140" s="8" t="s">
        <v>1413</v>
      </c>
      <c r="G1140" s="284" t="s">
        <v>1487</v>
      </c>
      <c r="H1140" s="40">
        <v>1522</v>
      </c>
      <c r="I1140" s="40">
        <v>-487.06</v>
      </c>
      <c r="J1140" s="40">
        <v>-901.44</v>
      </c>
      <c r="K1140" s="40">
        <v>133.5</v>
      </c>
      <c r="L1140" s="40">
        <v>1</v>
      </c>
    </row>
    <row r="1141" spans="2:12" ht="12.95" hidden="1" customHeight="1" outlineLevel="2" x14ac:dyDescent="0.25">
      <c r="B1141" s="8">
        <v>1704495</v>
      </c>
      <c r="C1141" t="s">
        <v>1451</v>
      </c>
      <c r="D1141" s="281">
        <v>42338</v>
      </c>
      <c r="E1141" s="8">
        <v>908294</v>
      </c>
      <c r="F1141" s="8" t="s">
        <v>1413</v>
      </c>
      <c r="G1141" s="284" t="s">
        <v>1487</v>
      </c>
      <c r="H1141" s="40">
        <v>1522</v>
      </c>
      <c r="I1141" s="40">
        <v>-487.06</v>
      </c>
      <c r="J1141" s="40">
        <v>-901.44</v>
      </c>
      <c r="K1141" s="40">
        <v>133.5</v>
      </c>
      <c r="L1141" s="40">
        <v>1</v>
      </c>
    </row>
    <row r="1142" spans="2:12" ht="12.95" hidden="1" customHeight="1" outlineLevel="2" x14ac:dyDescent="0.25">
      <c r="B1142" s="8">
        <v>1704495</v>
      </c>
      <c r="C1142" t="s">
        <v>1451</v>
      </c>
      <c r="D1142" s="281">
        <v>42339</v>
      </c>
      <c r="E1142" s="8">
        <v>908294</v>
      </c>
      <c r="F1142" s="8" t="s">
        <v>1413</v>
      </c>
      <c r="G1142" s="284" t="s">
        <v>1487</v>
      </c>
      <c r="H1142" s="40">
        <v>1522</v>
      </c>
      <c r="I1142" s="40">
        <v>-487.06</v>
      </c>
      <c r="J1142" s="40">
        <v>-901.44</v>
      </c>
      <c r="K1142" s="40">
        <v>133.5</v>
      </c>
      <c r="L1142" s="40">
        <v>1</v>
      </c>
    </row>
    <row r="1143" spans="2:12" ht="12.95" hidden="1" customHeight="1" outlineLevel="2" x14ac:dyDescent="0.25">
      <c r="B1143" s="8">
        <v>1704495</v>
      </c>
      <c r="C1143" t="s">
        <v>1451</v>
      </c>
      <c r="D1143" s="281">
        <v>42340</v>
      </c>
      <c r="E1143" s="8">
        <v>908294</v>
      </c>
      <c r="F1143" s="8" t="s">
        <v>1413</v>
      </c>
      <c r="G1143" s="284" t="s">
        <v>1487</v>
      </c>
      <c r="H1143" s="40">
        <v>1522</v>
      </c>
      <c r="I1143" s="40">
        <v>-487.06</v>
      </c>
      <c r="J1143" s="40">
        <v>-901.44</v>
      </c>
      <c r="K1143" s="40">
        <v>133.5</v>
      </c>
      <c r="L1143" s="40">
        <v>1</v>
      </c>
    </row>
    <row r="1144" spans="2:12" ht="12.95" hidden="1" customHeight="1" outlineLevel="2" x14ac:dyDescent="0.25">
      <c r="B1144" s="8">
        <v>1704495</v>
      </c>
      <c r="C1144" t="s">
        <v>1451</v>
      </c>
      <c r="D1144" s="281">
        <v>42341</v>
      </c>
      <c r="E1144" s="8">
        <v>908294</v>
      </c>
      <c r="F1144" s="8" t="s">
        <v>1413</v>
      </c>
      <c r="G1144" s="284" t="s">
        <v>1487</v>
      </c>
      <c r="H1144" s="40">
        <v>2057.6</v>
      </c>
      <c r="I1144" s="40">
        <v>-595.62</v>
      </c>
      <c r="J1144" s="40">
        <v>-1298.73</v>
      </c>
      <c r="K1144" s="40">
        <v>163.25</v>
      </c>
      <c r="L1144" s="40">
        <v>1</v>
      </c>
    </row>
    <row r="1145" spans="2:12" ht="12.95" hidden="1" customHeight="1" outlineLevel="2" x14ac:dyDescent="0.25">
      <c r="B1145" s="8">
        <v>1704495</v>
      </c>
      <c r="C1145" t="s">
        <v>1451</v>
      </c>
      <c r="D1145" s="281">
        <v>42342</v>
      </c>
      <c r="E1145" s="8">
        <v>908294</v>
      </c>
      <c r="F1145" s="8" t="s">
        <v>1413</v>
      </c>
      <c r="G1145" s="284" t="s">
        <v>1487</v>
      </c>
      <c r="H1145" s="40">
        <v>1522</v>
      </c>
      <c r="I1145" s="40">
        <v>-487.06</v>
      </c>
      <c r="J1145" s="40">
        <v>-901.44</v>
      </c>
      <c r="K1145" s="40">
        <v>133.5</v>
      </c>
      <c r="L1145" s="40">
        <v>1</v>
      </c>
    </row>
    <row r="1146" spans="2:12" ht="12.95" hidden="1" customHeight="1" outlineLevel="2" x14ac:dyDescent="0.25">
      <c r="B1146" s="8">
        <v>1704495</v>
      </c>
      <c r="C1146" t="s">
        <v>1451</v>
      </c>
      <c r="D1146" s="281">
        <v>42345</v>
      </c>
      <c r="E1146" s="8">
        <v>908294</v>
      </c>
      <c r="F1146" s="8" t="s">
        <v>1413</v>
      </c>
      <c r="G1146" s="284" t="s">
        <v>1487</v>
      </c>
      <c r="H1146" s="40">
        <v>1522</v>
      </c>
      <c r="I1146" s="40">
        <v>-487.06</v>
      </c>
      <c r="J1146" s="40">
        <v>-901.44</v>
      </c>
      <c r="K1146" s="40">
        <v>133.5</v>
      </c>
      <c r="L1146" s="40">
        <v>1</v>
      </c>
    </row>
    <row r="1147" spans="2:12" ht="12.95" hidden="1" customHeight="1" outlineLevel="2" x14ac:dyDescent="0.25">
      <c r="B1147" s="8">
        <v>1704495</v>
      </c>
      <c r="C1147" t="s">
        <v>1451</v>
      </c>
      <c r="D1147" s="281">
        <v>42346</v>
      </c>
      <c r="E1147" s="8">
        <v>908294</v>
      </c>
      <c r="F1147" s="8" t="s">
        <v>1413</v>
      </c>
      <c r="G1147" s="284" t="s">
        <v>1487</v>
      </c>
      <c r="H1147" s="40">
        <v>1522</v>
      </c>
      <c r="I1147" s="40">
        <v>-487.06</v>
      </c>
      <c r="J1147" s="40">
        <v>-901.44</v>
      </c>
      <c r="K1147" s="40">
        <v>133.5</v>
      </c>
      <c r="L1147" s="40">
        <v>1</v>
      </c>
    </row>
    <row r="1148" spans="2:12" ht="12.95" hidden="1" customHeight="1" outlineLevel="2" x14ac:dyDescent="0.25">
      <c r="B1148" s="8">
        <v>1704495</v>
      </c>
      <c r="C1148" t="s">
        <v>1451</v>
      </c>
      <c r="D1148" s="281">
        <v>42347</v>
      </c>
      <c r="E1148" s="8">
        <v>908294</v>
      </c>
      <c r="F1148" s="8" t="s">
        <v>1413</v>
      </c>
      <c r="G1148" s="284" t="s">
        <v>1487</v>
      </c>
      <c r="H1148" s="40">
        <v>1522</v>
      </c>
      <c r="I1148" s="40">
        <v>-487.06</v>
      </c>
      <c r="J1148" s="40">
        <v>-901.44</v>
      </c>
      <c r="K1148" s="40">
        <v>133.5</v>
      </c>
      <c r="L1148" s="40">
        <v>1</v>
      </c>
    </row>
    <row r="1149" spans="2:12" ht="12.95" hidden="1" customHeight="1" outlineLevel="2" x14ac:dyDescent="0.25">
      <c r="B1149" s="8">
        <v>1704495</v>
      </c>
      <c r="C1149" t="s">
        <v>1451</v>
      </c>
      <c r="D1149" s="281">
        <v>42348</v>
      </c>
      <c r="E1149" s="8">
        <v>908294</v>
      </c>
      <c r="F1149" s="8" t="s">
        <v>1413</v>
      </c>
      <c r="G1149" s="284" t="s">
        <v>1487</v>
      </c>
      <c r="H1149" s="40">
        <v>2057.6</v>
      </c>
      <c r="I1149" s="40">
        <v>-595.62</v>
      </c>
      <c r="J1149" s="40">
        <v>-1298.73</v>
      </c>
      <c r="K1149" s="40">
        <v>163.25</v>
      </c>
      <c r="L1149" s="40">
        <v>1</v>
      </c>
    </row>
    <row r="1150" spans="2:12" ht="12.95" hidden="1" customHeight="1" outlineLevel="2" x14ac:dyDescent="0.25">
      <c r="B1150" s="8">
        <v>1704495</v>
      </c>
      <c r="C1150" t="s">
        <v>1451</v>
      </c>
      <c r="D1150" s="281">
        <v>42349</v>
      </c>
      <c r="E1150" s="8">
        <v>908294</v>
      </c>
      <c r="F1150" s="8" t="s">
        <v>1413</v>
      </c>
      <c r="G1150" s="284" t="s">
        <v>1487</v>
      </c>
      <c r="H1150" s="40">
        <v>1522</v>
      </c>
      <c r="I1150" s="40">
        <v>-487.06</v>
      </c>
      <c r="J1150" s="40">
        <v>-901.44</v>
      </c>
      <c r="K1150" s="40">
        <v>133.5</v>
      </c>
      <c r="L1150" s="40">
        <v>1</v>
      </c>
    </row>
    <row r="1151" spans="2:12" ht="12.95" hidden="1" customHeight="1" outlineLevel="2" x14ac:dyDescent="0.25">
      <c r="B1151" s="8">
        <v>1704495</v>
      </c>
      <c r="C1151" t="s">
        <v>1451</v>
      </c>
      <c r="D1151" s="281">
        <v>42353</v>
      </c>
      <c r="E1151" s="8">
        <v>908294</v>
      </c>
      <c r="F1151" s="8" t="s">
        <v>1413</v>
      </c>
      <c r="G1151" s="284" t="s">
        <v>1487</v>
      </c>
      <c r="H1151" s="40">
        <v>1522</v>
      </c>
      <c r="I1151" s="40">
        <v>-487.06</v>
      </c>
      <c r="J1151" s="40">
        <v>-901.44</v>
      </c>
      <c r="K1151" s="40">
        <v>133.5</v>
      </c>
      <c r="L1151" s="40">
        <v>1</v>
      </c>
    </row>
    <row r="1152" spans="2:12" ht="12.95" hidden="1" customHeight="1" outlineLevel="2" x14ac:dyDescent="0.25">
      <c r="B1152" s="8">
        <v>1704495</v>
      </c>
      <c r="C1152" t="s">
        <v>1451</v>
      </c>
      <c r="D1152" s="281">
        <v>42354</v>
      </c>
      <c r="E1152" s="8">
        <v>908294</v>
      </c>
      <c r="F1152" s="8" t="s">
        <v>1413</v>
      </c>
      <c r="G1152" s="284" t="s">
        <v>1487</v>
      </c>
      <c r="H1152" s="40">
        <v>1522</v>
      </c>
      <c r="I1152" s="40">
        <v>-487.06</v>
      </c>
      <c r="J1152" s="40">
        <v>-901.44</v>
      </c>
      <c r="K1152" s="40">
        <v>133.5</v>
      </c>
      <c r="L1152" s="40">
        <v>1</v>
      </c>
    </row>
    <row r="1153" spans="1:13" ht="12.95" hidden="1" customHeight="1" outlineLevel="2" x14ac:dyDescent="0.25">
      <c r="B1153" s="8">
        <v>1704495</v>
      </c>
      <c r="C1153" t="s">
        <v>1451</v>
      </c>
      <c r="D1153" s="281">
        <v>42356</v>
      </c>
      <c r="E1153" s="8">
        <v>908294</v>
      </c>
      <c r="F1153" s="8" t="s">
        <v>1413</v>
      </c>
      <c r="G1153" s="284" t="s">
        <v>1487</v>
      </c>
      <c r="H1153" s="40">
        <v>1522</v>
      </c>
      <c r="I1153" s="40">
        <v>-487.06</v>
      </c>
      <c r="J1153" s="40">
        <v>-901.44</v>
      </c>
      <c r="K1153" s="40">
        <v>133.5</v>
      </c>
      <c r="L1153" s="40">
        <v>1</v>
      </c>
    </row>
    <row r="1154" spans="1:13" ht="12.95" customHeight="1" outlineLevel="1" collapsed="1" x14ac:dyDescent="0.25">
      <c r="A1154">
        <v>1</v>
      </c>
      <c r="C1154" s="279" t="s">
        <v>1581</v>
      </c>
      <c r="D1154" s="281"/>
      <c r="H1154" s="40">
        <f>SUBTOTAL(9,H1107:H1153)</f>
        <v>73905.2</v>
      </c>
      <c r="I1154" s="40">
        <f>SUBTOTAL(9,I1107:I1153)</f>
        <v>-22723.090000000011</v>
      </c>
      <c r="J1154" s="40">
        <f>SUBTOTAL(9,J1107:J1153)</f>
        <v>-44961.510000000024</v>
      </c>
      <c r="K1154" s="40">
        <f>SUBTOTAL(9,K1107:K1153)</f>
        <v>6220.6</v>
      </c>
      <c r="L1154" s="40">
        <f>SUBTOTAL(9,L1107:L1153)</f>
        <v>47</v>
      </c>
      <c r="M1154" s="304">
        <f>+I1154/L1154</f>
        <v>-483.47000000000025</v>
      </c>
    </row>
    <row r="1155" spans="1:13" ht="12.95" hidden="1" customHeight="1" outlineLevel="2" x14ac:dyDescent="0.25">
      <c r="B1155" s="8">
        <v>171954</v>
      </c>
      <c r="C1155" t="s">
        <v>1351</v>
      </c>
      <c r="D1155" s="281">
        <v>42087</v>
      </c>
      <c r="E1155" s="8">
        <v>764861</v>
      </c>
      <c r="F1155" s="8" t="s">
        <v>62</v>
      </c>
      <c r="G1155" s="284" t="s">
        <v>282</v>
      </c>
      <c r="H1155" s="40">
        <v>930.4</v>
      </c>
      <c r="I1155" s="40">
        <v>-697.8</v>
      </c>
      <c r="J1155" s="40">
        <v>-232.6</v>
      </c>
      <c r="K1155" s="40">
        <v>0</v>
      </c>
      <c r="L1155" s="40">
        <v>1</v>
      </c>
    </row>
    <row r="1156" spans="1:13" ht="12.95" hidden="1" customHeight="1" outlineLevel="2" x14ac:dyDescent="0.25">
      <c r="B1156" s="8">
        <v>171954</v>
      </c>
      <c r="C1156" t="s">
        <v>1351</v>
      </c>
      <c r="D1156" s="281">
        <v>42094</v>
      </c>
      <c r="E1156" s="8">
        <v>764861</v>
      </c>
      <c r="F1156" s="8" t="s">
        <v>62</v>
      </c>
      <c r="G1156" s="284" t="s">
        <v>282</v>
      </c>
      <c r="H1156" s="40">
        <v>636.20000000000005</v>
      </c>
      <c r="I1156" s="40">
        <v>-477.15</v>
      </c>
      <c r="J1156" s="40">
        <v>-159.05000000000001</v>
      </c>
      <c r="K1156" s="40">
        <v>0</v>
      </c>
      <c r="L1156" s="40">
        <v>1</v>
      </c>
    </row>
    <row r="1157" spans="1:13" ht="12.95" hidden="1" customHeight="1" outlineLevel="2" x14ac:dyDescent="0.25">
      <c r="B1157" s="8">
        <v>171954</v>
      </c>
      <c r="C1157" t="s">
        <v>1351</v>
      </c>
      <c r="D1157" s="281">
        <v>42095</v>
      </c>
      <c r="E1157" s="8">
        <v>764861</v>
      </c>
      <c r="F1157" s="8" t="s">
        <v>62</v>
      </c>
      <c r="G1157" s="284" t="s">
        <v>282</v>
      </c>
      <c r="H1157" s="40">
        <v>743</v>
      </c>
      <c r="I1157" s="40">
        <v>-557.25</v>
      </c>
      <c r="J1157" s="40">
        <v>-185.75</v>
      </c>
      <c r="K1157" s="40">
        <v>0</v>
      </c>
      <c r="L1157" s="40">
        <v>1</v>
      </c>
    </row>
    <row r="1158" spans="1:13" ht="12.95" hidden="1" customHeight="1" outlineLevel="2" x14ac:dyDescent="0.25">
      <c r="B1158" s="8">
        <v>171954</v>
      </c>
      <c r="C1158" t="s">
        <v>1351</v>
      </c>
      <c r="D1158" s="281">
        <v>42096</v>
      </c>
      <c r="E1158" s="8">
        <v>764861</v>
      </c>
      <c r="F1158" s="8" t="s">
        <v>62</v>
      </c>
      <c r="G1158" s="284" t="s">
        <v>282</v>
      </c>
      <c r="H1158" s="40">
        <v>300</v>
      </c>
      <c r="I1158" s="40">
        <v>-225</v>
      </c>
      <c r="J1158" s="40">
        <v>-75</v>
      </c>
      <c r="K1158" s="40">
        <v>0</v>
      </c>
      <c r="L1158" s="40">
        <v>1</v>
      </c>
    </row>
    <row r="1159" spans="1:13" ht="12.95" hidden="1" customHeight="1" outlineLevel="2" x14ac:dyDescent="0.25">
      <c r="B1159" s="8">
        <v>171954</v>
      </c>
      <c r="C1159" t="s">
        <v>1351</v>
      </c>
      <c r="D1159" s="281">
        <v>42097</v>
      </c>
      <c r="E1159" s="8">
        <v>764861</v>
      </c>
      <c r="F1159" s="8" t="s">
        <v>62</v>
      </c>
      <c r="G1159" s="284" t="s">
        <v>282</v>
      </c>
      <c r="H1159" s="40">
        <v>300</v>
      </c>
      <c r="I1159" s="40">
        <v>-225</v>
      </c>
      <c r="J1159" s="40">
        <v>-75</v>
      </c>
      <c r="K1159" s="40">
        <v>0</v>
      </c>
      <c r="L1159" s="40">
        <v>1</v>
      </c>
    </row>
    <row r="1160" spans="1:13" ht="12.95" hidden="1" customHeight="1" outlineLevel="2" x14ac:dyDescent="0.25">
      <c r="B1160" s="8">
        <v>171954</v>
      </c>
      <c r="C1160" t="s">
        <v>1351</v>
      </c>
      <c r="D1160" s="281">
        <v>42100</v>
      </c>
      <c r="E1160" s="8">
        <v>764861</v>
      </c>
      <c r="F1160" s="8" t="s">
        <v>62</v>
      </c>
      <c r="G1160" s="284" t="s">
        <v>282</v>
      </c>
      <c r="H1160" s="40">
        <v>300</v>
      </c>
      <c r="I1160" s="40">
        <v>-225</v>
      </c>
      <c r="J1160" s="40">
        <v>-75</v>
      </c>
      <c r="K1160" s="40">
        <v>0</v>
      </c>
      <c r="L1160" s="40">
        <v>1</v>
      </c>
    </row>
    <row r="1161" spans="1:13" ht="12.95" hidden="1" customHeight="1" outlineLevel="2" x14ac:dyDescent="0.25">
      <c r="B1161" s="8">
        <v>171954</v>
      </c>
      <c r="C1161" t="s">
        <v>1351</v>
      </c>
      <c r="D1161" s="281">
        <v>42101</v>
      </c>
      <c r="E1161" s="8">
        <v>764861</v>
      </c>
      <c r="F1161" s="8" t="s">
        <v>62</v>
      </c>
      <c r="G1161" s="284" t="s">
        <v>282</v>
      </c>
      <c r="H1161" s="40">
        <v>743</v>
      </c>
      <c r="I1161" s="40">
        <v>-557.25</v>
      </c>
      <c r="J1161" s="40">
        <v>-185.75</v>
      </c>
      <c r="K1161" s="40">
        <v>0</v>
      </c>
      <c r="L1161" s="40">
        <v>1</v>
      </c>
    </row>
    <row r="1162" spans="1:13" ht="12.95" hidden="1" customHeight="1" outlineLevel="2" x14ac:dyDescent="0.25">
      <c r="B1162" s="8">
        <v>171954</v>
      </c>
      <c r="C1162" t="s">
        <v>1351</v>
      </c>
      <c r="D1162" s="281">
        <v>42102</v>
      </c>
      <c r="E1162" s="8">
        <v>764861</v>
      </c>
      <c r="F1162" s="8" t="s">
        <v>62</v>
      </c>
      <c r="G1162" s="284" t="s">
        <v>282</v>
      </c>
      <c r="H1162" s="40">
        <v>300</v>
      </c>
      <c r="I1162" s="40">
        <v>-225</v>
      </c>
      <c r="J1162" s="40">
        <v>-75</v>
      </c>
      <c r="K1162" s="40">
        <v>0</v>
      </c>
      <c r="L1162" s="40">
        <v>1</v>
      </c>
    </row>
    <row r="1163" spans="1:13" ht="12.95" hidden="1" customHeight="1" outlineLevel="2" x14ac:dyDescent="0.25">
      <c r="B1163" s="8">
        <v>171954</v>
      </c>
      <c r="C1163" t="s">
        <v>1351</v>
      </c>
      <c r="D1163" s="281">
        <v>42103</v>
      </c>
      <c r="E1163" s="8">
        <v>764861</v>
      </c>
      <c r="F1163" s="8" t="s">
        <v>62</v>
      </c>
      <c r="G1163" s="284" t="s">
        <v>282</v>
      </c>
      <c r="H1163" s="40">
        <v>300</v>
      </c>
      <c r="I1163" s="40">
        <v>-225</v>
      </c>
      <c r="J1163" s="40">
        <v>-75</v>
      </c>
      <c r="K1163" s="40">
        <v>0</v>
      </c>
      <c r="L1163" s="40">
        <v>1</v>
      </c>
    </row>
    <row r="1164" spans="1:13" ht="12.95" hidden="1" customHeight="1" outlineLevel="2" x14ac:dyDescent="0.25">
      <c r="B1164" s="8">
        <v>171954</v>
      </c>
      <c r="C1164" t="s">
        <v>1351</v>
      </c>
      <c r="D1164" s="281">
        <v>42104</v>
      </c>
      <c r="E1164" s="8">
        <v>764861</v>
      </c>
      <c r="F1164" s="8" t="s">
        <v>62</v>
      </c>
      <c r="G1164" s="284" t="s">
        <v>282</v>
      </c>
      <c r="H1164" s="40">
        <v>300</v>
      </c>
      <c r="I1164" s="40">
        <v>-225</v>
      </c>
      <c r="J1164" s="40">
        <v>-75</v>
      </c>
      <c r="K1164" s="40">
        <v>0</v>
      </c>
      <c r="L1164" s="40">
        <v>1</v>
      </c>
    </row>
    <row r="1165" spans="1:13" ht="12.95" hidden="1" customHeight="1" outlineLevel="2" x14ac:dyDescent="0.25">
      <c r="B1165" s="8">
        <v>171954</v>
      </c>
      <c r="C1165" t="s">
        <v>1351</v>
      </c>
      <c r="D1165" s="281">
        <v>42107</v>
      </c>
      <c r="E1165" s="8">
        <v>764861</v>
      </c>
      <c r="F1165" s="8" t="s">
        <v>62</v>
      </c>
      <c r="G1165" s="284" t="s">
        <v>282</v>
      </c>
      <c r="H1165" s="40">
        <v>392.6</v>
      </c>
      <c r="I1165" s="40">
        <v>-294.45</v>
      </c>
      <c r="J1165" s="40">
        <v>-98.15</v>
      </c>
      <c r="K1165" s="40">
        <v>0</v>
      </c>
      <c r="L1165" s="40">
        <v>1</v>
      </c>
    </row>
    <row r="1166" spans="1:13" ht="12.95" hidden="1" customHeight="1" outlineLevel="2" x14ac:dyDescent="0.25">
      <c r="B1166" s="8">
        <v>171954</v>
      </c>
      <c r="C1166" t="s">
        <v>1351</v>
      </c>
      <c r="D1166" s="281">
        <v>42108</v>
      </c>
      <c r="E1166" s="8">
        <v>764861</v>
      </c>
      <c r="F1166" s="8" t="s">
        <v>62</v>
      </c>
      <c r="G1166" s="284" t="s">
        <v>282</v>
      </c>
      <c r="H1166" s="40">
        <v>743</v>
      </c>
      <c r="I1166" s="40">
        <v>-557.25</v>
      </c>
      <c r="J1166" s="40">
        <v>-185.75</v>
      </c>
      <c r="K1166" s="40">
        <v>0</v>
      </c>
      <c r="L1166" s="40">
        <v>1</v>
      </c>
    </row>
    <row r="1167" spans="1:13" ht="12.95" hidden="1" customHeight="1" outlineLevel="2" x14ac:dyDescent="0.25">
      <c r="B1167" s="8">
        <v>171954</v>
      </c>
      <c r="C1167" t="s">
        <v>1351</v>
      </c>
      <c r="D1167" s="281">
        <v>42109</v>
      </c>
      <c r="E1167" s="8">
        <v>764861</v>
      </c>
      <c r="F1167" s="8" t="s">
        <v>62</v>
      </c>
      <c r="G1167" s="284" t="s">
        <v>282</v>
      </c>
      <c r="H1167" s="40">
        <v>300</v>
      </c>
      <c r="I1167" s="40">
        <v>-225</v>
      </c>
      <c r="J1167" s="40">
        <v>-75</v>
      </c>
      <c r="K1167" s="40">
        <v>0</v>
      </c>
      <c r="L1167" s="40">
        <v>1</v>
      </c>
    </row>
    <row r="1168" spans="1:13" ht="12.95" hidden="1" customHeight="1" outlineLevel="2" x14ac:dyDescent="0.25">
      <c r="B1168" s="8">
        <v>171954</v>
      </c>
      <c r="C1168" t="s">
        <v>1351</v>
      </c>
      <c r="D1168" s="281">
        <v>42110</v>
      </c>
      <c r="E1168" s="8">
        <v>764861</v>
      </c>
      <c r="F1168" s="8" t="s">
        <v>62</v>
      </c>
      <c r="G1168" s="284" t="s">
        <v>282</v>
      </c>
      <c r="H1168" s="40">
        <v>300</v>
      </c>
      <c r="I1168" s="40">
        <v>-225</v>
      </c>
      <c r="J1168" s="40">
        <v>-75</v>
      </c>
      <c r="K1168" s="40">
        <v>0</v>
      </c>
      <c r="L1168" s="40">
        <v>1</v>
      </c>
    </row>
    <row r="1169" spans="2:12" ht="12.95" hidden="1" customHeight="1" outlineLevel="2" x14ac:dyDescent="0.25">
      <c r="B1169" s="8">
        <v>171954</v>
      </c>
      <c r="C1169" t="s">
        <v>1351</v>
      </c>
      <c r="D1169" s="281">
        <v>42111</v>
      </c>
      <c r="E1169" s="8">
        <v>764861</v>
      </c>
      <c r="F1169" s="8" t="s">
        <v>62</v>
      </c>
      <c r="G1169" s="284" t="s">
        <v>282</v>
      </c>
      <c r="H1169" s="40">
        <v>300</v>
      </c>
      <c r="I1169" s="40">
        <v>-225</v>
      </c>
      <c r="J1169" s="40">
        <v>-75</v>
      </c>
      <c r="K1169" s="40">
        <v>0</v>
      </c>
      <c r="L1169" s="40">
        <v>1</v>
      </c>
    </row>
    <row r="1170" spans="2:12" ht="12.95" hidden="1" customHeight="1" outlineLevel="2" x14ac:dyDescent="0.25">
      <c r="B1170" s="8">
        <v>171954</v>
      </c>
      <c r="C1170" t="s">
        <v>1351</v>
      </c>
      <c r="D1170" s="281">
        <v>42114</v>
      </c>
      <c r="E1170" s="8">
        <v>764861</v>
      </c>
      <c r="F1170" s="8" t="s">
        <v>62</v>
      </c>
      <c r="G1170" s="284" t="s">
        <v>282</v>
      </c>
      <c r="H1170" s="40">
        <v>835.6</v>
      </c>
      <c r="I1170" s="40">
        <v>-626.70000000000005</v>
      </c>
      <c r="J1170" s="40">
        <v>-208.9</v>
      </c>
      <c r="K1170" s="40">
        <v>0</v>
      </c>
      <c r="L1170" s="40">
        <v>1</v>
      </c>
    </row>
    <row r="1171" spans="2:12" ht="12.95" hidden="1" customHeight="1" outlineLevel="2" x14ac:dyDescent="0.25">
      <c r="B1171" s="8">
        <v>171954</v>
      </c>
      <c r="C1171" t="s">
        <v>1351</v>
      </c>
      <c r="D1171" s="281">
        <v>42115</v>
      </c>
      <c r="E1171" s="8">
        <v>764861</v>
      </c>
      <c r="F1171" s="8" t="s">
        <v>62</v>
      </c>
      <c r="G1171" s="284" t="s">
        <v>282</v>
      </c>
      <c r="H1171" s="40">
        <v>300</v>
      </c>
      <c r="I1171" s="40">
        <v>-225</v>
      </c>
      <c r="J1171" s="40">
        <v>-75</v>
      </c>
      <c r="K1171" s="40">
        <v>0</v>
      </c>
      <c r="L1171" s="40">
        <v>1</v>
      </c>
    </row>
    <row r="1172" spans="2:12" ht="12.95" hidden="1" customHeight="1" outlineLevel="2" x14ac:dyDescent="0.25">
      <c r="B1172" s="8">
        <v>171954</v>
      </c>
      <c r="C1172" t="s">
        <v>1351</v>
      </c>
      <c r="D1172" s="281">
        <v>42116</v>
      </c>
      <c r="E1172" s="8">
        <v>764861</v>
      </c>
      <c r="F1172" s="8" t="s">
        <v>62</v>
      </c>
      <c r="G1172" s="284" t="s">
        <v>282</v>
      </c>
      <c r="H1172" s="40">
        <v>300</v>
      </c>
      <c r="I1172" s="40">
        <v>-225</v>
      </c>
      <c r="J1172" s="40">
        <v>-75</v>
      </c>
      <c r="K1172" s="40">
        <v>0</v>
      </c>
      <c r="L1172" s="40">
        <v>1</v>
      </c>
    </row>
    <row r="1173" spans="2:12" ht="12.95" hidden="1" customHeight="1" outlineLevel="2" x14ac:dyDescent="0.25">
      <c r="B1173" s="8">
        <v>171954</v>
      </c>
      <c r="C1173" t="s">
        <v>1351</v>
      </c>
      <c r="D1173" s="281">
        <v>42118</v>
      </c>
      <c r="E1173" s="8">
        <v>764861</v>
      </c>
      <c r="F1173" s="8" t="s">
        <v>62</v>
      </c>
      <c r="G1173" s="284" t="s">
        <v>282</v>
      </c>
      <c r="H1173" s="40">
        <v>300</v>
      </c>
      <c r="I1173" s="40">
        <v>-225</v>
      </c>
      <c r="J1173" s="40">
        <v>-75</v>
      </c>
      <c r="K1173" s="40">
        <v>0</v>
      </c>
      <c r="L1173" s="40">
        <v>1</v>
      </c>
    </row>
    <row r="1174" spans="2:12" ht="12.95" hidden="1" customHeight="1" outlineLevel="2" x14ac:dyDescent="0.25">
      <c r="B1174" s="8">
        <v>171954</v>
      </c>
      <c r="C1174" t="s">
        <v>1351</v>
      </c>
      <c r="D1174" s="281">
        <v>42123</v>
      </c>
      <c r="E1174" s="8">
        <v>764861</v>
      </c>
      <c r="F1174" s="8" t="s">
        <v>62</v>
      </c>
      <c r="G1174" s="284" t="s">
        <v>282</v>
      </c>
      <c r="H1174" s="40">
        <v>743</v>
      </c>
      <c r="I1174" s="40">
        <v>-557.25</v>
      </c>
      <c r="J1174" s="40">
        <v>-185.75</v>
      </c>
      <c r="K1174" s="40">
        <v>0</v>
      </c>
      <c r="L1174" s="40">
        <v>1</v>
      </c>
    </row>
    <row r="1175" spans="2:12" ht="12.95" hidden="1" customHeight="1" outlineLevel="2" x14ac:dyDescent="0.25">
      <c r="B1175" s="8">
        <v>171954</v>
      </c>
      <c r="C1175" t="s">
        <v>1351</v>
      </c>
      <c r="D1175" s="281">
        <v>42124</v>
      </c>
      <c r="E1175" s="8">
        <v>764861</v>
      </c>
      <c r="F1175" s="8" t="s">
        <v>62</v>
      </c>
      <c r="G1175" s="284" t="s">
        <v>282</v>
      </c>
      <c r="H1175" s="40">
        <v>392.6</v>
      </c>
      <c r="I1175" s="40">
        <v>-294.45</v>
      </c>
      <c r="J1175" s="40">
        <v>-98.15</v>
      </c>
      <c r="K1175" s="40">
        <v>0</v>
      </c>
      <c r="L1175" s="40">
        <v>1</v>
      </c>
    </row>
    <row r="1176" spans="2:12" ht="12.95" hidden="1" customHeight="1" outlineLevel="2" x14ac:dyDescent="0.25">
      <c r="B1176" s="8">
        <v>171954</v>
      </c>
      <c r="C1176" t="s">
        <v>1351</v>
      </c>
      <c r="D1176" s="281">
        <v>42125</v>
      </c>
      <c r="E1176" s="8">
        <v>764861</v>
      </c>
      <c r="F1176" s="8" t="s">
        <v>62</v>
      </c>
      <c r="G1176" s="284" t="s">
        <v>282</v>
      </c>
      <c r="H1176" s="40">
        <v>300</v>
      </c>
      <c r="I1176" s="40">
        <v>-225</v>
      </c>
      <c r="J1176" s="40">
        <v>-75</v>
      </c>
      <c r="K1176" s="40">
        <v>0</v>
      </c>
      <c r="L1176" s="40">
        <v>1</v>
      </c>
    </row>
    <row r="1177" spans="2:12" ht="12.95" hidden="1" customHeight="1" outlineLevel="2" x14ac:dyDescent="0.25">
      <c r="B1177" s="8">
        <v>171954</v>
      </c>
      <c r="C1177" t="s">
        <v>1351</v>
      </c>
      <c r="D1177" s="281">
        <v>42128</v>
      </c>
      <c r="E1177" s="8">
        <v>764861</v>
      </c>
      <c r="F1177" s="8" t="s">
        <v>62</v>
      </c>
      <c r="G1177" s="284" t="s">
        <v>282</v>
      </c>
      <c r="H1177" s="40">
        <v>300</v>
      </c>
      <c r="I1177" s="40">
        <v>-225</v>
      </c>
      <c r="J1177" s="40">
        <v>-75</v>
      </c>
      <c r="K1177" s="40">
        <v>0</v>
      </c>
      <c r="L1177" s="40">
        <v>1</v>
      </c>
    </row>
    <row r="1178" spans="2:12" ht="12.95" hidden="1" customHeight="1" outlineLevel="2" x14ac:dyDescent="0.25">
      <c r="B1178" s="8">
        <v>171954</v>
      </c>
      <c r="C1178" t="s">
        <v>1351</v>
      </c>
      <c r="D1178" s="281">
        <v>42144</v>
      </c>
      <c r="E1178" s="8">
        <v>764861</v>
      </c>
      <c r="F1178" s="8" t="s">
        <v>62</v>
      </c>
      <c r="G1178" s="284" t="s">
        <v>282</v>
      </c>
      <c r="H1178" s="40">
        <v>392.6</v>
      </c>
      <c r="I1178" s="40">
        <v>-294.45</v>
      </c>
      <c r="J1178" s="40">
        <v>-98.15</v>
      </c>
      <c r="K1178" s="40">
        <v>0</v>
      </c>
      <c r="L1178" s="40">
        <v>1</v>
      </c>
    </row>
    <row r="1179" spans="2:12" ht="12.95" hidden="1" customHeight="1" outlineLevel="2" x14ac:dyDescent="0.25">
      <c r="B1179" s="8">
        <v>171954</v>
      </c>
      <c r="C1179" t="s">
        <v>1351</v>
      </c>
      <c r="D1179" s="281">
        <v>42150</v>
      </c>
      <c r="E1179" s="8">
        <v>764861</v>
      </c>
      <c r="F1179" s="8" t="s">
        <v>62</v>
      </c>
      <c r="G1179" s="284" t="s">
        <v>282</v>
      </c>
      <c r="H1179" s="40">
        <v>300</v>
      </c>
      <c r="I1179" s="40">
        <v>-225</v>
      </c>
      <c r="J1179" s="40">
        <v>-75</v>
      </c>
      <c r="K1179" s="40">
        <v>0</v>
      </c>
      <c r="L1179" s="40">
        <v>1</v>
      </c>
    </row>
    <row r="1180" spans="2:12" ht="12.95" hidden="1" customHeight="1" outlineLevel="2" x14ac:dyDescent="0.25">
      <c r="B1180" s="8">
        <v>171954</v>
      </c>
      <c r="C1180" t="s">
        <v>1351</v>
      </c>
      <c r="D1180" s="281">
        <v>42151</v>
      </c>
      <c r="E1180" s="8">
        <v>764861</v>
      </c>
      <c r="F1180" s="8" t="s">
        <v>62</v>
      </c>
      <c r="G1180" s="284" t="s">
        <v>282</v>
      </c>
      <c r="H1180" s="40">
        <v>300</v>
      </c>
      <c r="I1180" s="40">
        <v>-225</v>
      </c>
      <c r="J1180" s="40">
        <v>-75</v>
      </c>
      <c r="K1180" s="40">
        <v>0</v>
      </c>
      <c r="L1180" s="40">
        <v>1</v>
      </c>
    </row>
    <row r="1181" spans="2:12" ht="12.95" hidden="1" customHeight="1" outlineLevel="2" x14ac:dyDescent="0.25">
      <c r="B1181" s="8">
        <v>171954</v>
      </c>
      <c r="C1181" t="s">
        <v>1351</v>
      </c>
      <c r="D1181" s="281">
        <v>42152</v>
      </c>
      <c r="E1181" s="8">
        <v>764861</v>
      </c>
      <c r="F1181" s="8" t="s">
        <v>62</v>
      </c>
      <c r="G1181" s="284" t="s">
        <v>282</v>
      </c>
      <c r="H1181" s="40">
        <v>743</v>
      </c>
      <c r="I1181" s="40">
        <v>-557.25</v>
      </c>
      <c r="J1181" s="40">
        <v>-185.75</v>
      </c>
      <c r="K1181" s="40">
        <v>0</v>
      </c>
      <c r="L1181" s="40">
        <v>1</v>
      </c>
    </row>
    <row r="1182" spans="2:12" ht="12.95" hidden="1" customHeight="1" outlineLevel="2" x14ac:dyDescent="0.25">
      <c r="B1182" s="8">
        <v>171954</v>
      </c>
      <c r="C1182" t="s">
        <v>1351</v>
      </c>
      <c r="D1182" s="281">
        <v>42153</v>
      </c>
      <c r="E1182" s="8">
        <v>764861</v>
      </c>
      <c r="F1182" s="8" t="s">
        <v>62</v>
      </c>
      <c r="G1182" s="284" t="s">
        <v>282</v>
      </c>
      <c r="H1182" s="40">
        <v>936.2</v>
      </c>
      <c r="I1182" s="40">
        <v>-702.15</v>
      </c>
      <c r="J1182" s="40">
        <v>-234.05</v>
      </c>
      <c r="K1182" s="40">
        <v>0</v>
      </c>
      <c r="L1182" s="40">
        <v>1</v>
      </c>
    </row>
    <row r="1183" spans="2:12" ht="12.95" hidden="1" customHeight="1" outlineLevel="2" x14ac:dyDescent="0.25">
      <c r="B1183" s="8">
        <v>171954</v>
      </c>
      <c r="C1183" t="s">
        <v>1351</v>
      </c>
      <c r="D1183" s="281">
        <v>42156</v>
      </c>
      <c r="E1183" s="8">
        <v>764861</v>
      </c>
      <c r="F1183" s="8" t="s">
        <v>62</v>
      </c>
      <c r="G1183" s="284" t="s">
        <v>282</v>
      </c>
      <c r="H1183" s="40">
        <v>300</v>
      </c>
      <c r="I1183" s="40">
        <v>-225</v>
      </c>
      <c r="J1183" s="40">
        <v>-75</v>
      </c>
      <c r="K1183" s="40">
        <v>0</v>
      </c>
      <c r="L1183" s="40">
        <v>1</v>
      </c>
    </row>
    <row r="1184" spans="2:12" ht="12.95" hidden="1" customHeight="1" outlineLevel="2" x14ac:dyDescent="0.25">
      <c r="B1184" s="8">
        <v>171954</v>
      </c>
      <c r="C1184" t="s">
        <v>1351</v>
      </c>
      <c r="D1184" s="281">
        <v>42157</v>
      </c>
      <c r="E1184" s="8">
        <v>764861</v>
      </c>
      <c r="F1184" s="8" t="s">
        <v>62</v>
      </c>
      <c r="G1184" s="284" t="s">
        <v>282</v>
      </c>
      <c r="H1184" s="40">
        <v>300</v>
      </c>
      <c r="I1184" s="40">
        <v>-225</v>
      </c>
      <c r="J1184" s="40">
        <v>-75</v>
      </c>
      <c r="K1184" s="40">
        <v>0</v>
      </c>
      <c r="L1184" s="40">
        <v>1</v>
      </c>
    </row>
    <row r="1185" spans="1:13" ht="12.95" hidden="1" customHeight="1" outlineLevel="2" x14ac:dyDescent="0.25">
      <c r="B1185" s="8">
        <v>171954</v>
      </c>
      <c r="C1185" t="s">
        <v>1351</v>
      </c>
      <c r="D1185" s="281">
        <v>42159</v>
      </c>
      <c r="E1185" s="8">
        <v>764861</v>
      </c>
      <c r="F1185" s="8" t="s">
        <v>62</v>
      </c>
      <c r="G1185" s="284" t="s">
        <v>282</v>
      </c>
      <c r="H1185" s="40">
        <v>743</v>
      </c>
      <c r="I1185" s="40">
        <v>-557.25</v>
      </c>
      <c r="J1185" s="40">
        <v>-185.75</v>
      </c>
      <c r="K1185" s="40">
        <v>0</v>
      </c>
      <c r="L1185" s="40">
        <v>1</v>
      </c>
    </row>
    <row r="1186" spans="1:13" ht="12.95" hidden="1" customHeight="1" outlineLevel="2" x14ac:dyDescent="0.25">
      <c r="B1186" s="8">
        <v>171954</v>
      </c>
      <c r="C1186" t="s">
        <v>1351</v>
      </c>
      <c r="D1186" s="281">
        <v>42160</v>
      </c>
      <c r="E1186" s="8">
        <v>764861</v>
      </c>
      <c r="F1186" s="8" t="s">
        <v>62</v>
      </c>
      <c r="G1186" s="284" t="s">
        <v>282</v>
      </c>
      <c r="H1186" s="40">
        <v>300</v>
      </c>
      <c r="I1186" s="40">
        <v>-225</v>
      </c>
      <c r="J1186" s="40">
        <v>-75</v>
      </c>
      <c r="K1186" s="40">
        <v>0</v>
      </c>
      <c r="L1186" s="40">
        <v>1</v>
      </c>
    </row>
    <row r="1187" spans="1:13" ht="12.95" hidden="1" customHeight="1" outlineLevel="2" x14ac:dyDescent="0.25">
      <c r="B1187" s="8">
        <v>171954</v>
      </c>
      <c r="C1187" t="s">
        <v>1351</v>
      </c>
      <c r="D1187" s="281">
        <v>42163</v>
      </c>
      <c r="E1187" s="8">
        <v>764861</v>
      </c>
      <c r="F1187" s="8" t="s">
        <v>62</v>
      </c>
      <c r="G1187" s="284" t="s">
        <v>282</v>
      </c>
      <c r="H1187" s="40">
        <v>300</v>
      </c>
      <c r="I1187" s="40">
        <v>-225</v>
      </c>
      <c r="J1187" s="40">
        <v>-75</v>
      </c>
      <c r="K1187" s="40">
        <v>0</v>
      </c>
      <c r="L1187" s="40">
        <v>1</v>
      </c>
    </row>
    <row r="1188" spans="1:13" ht="12.95" hidden="1" customHeight="1" outlineLevel="2" x14ac:dyDescent="0.25">
      <c r="B1188" s="8">
        <v>171954</v>
      </c>
      <c r="C1188" t="s">
        <v>1351</v>
      </c>
      <c r="D1188" s="281">
        <v>42165</v>
      </c>
      <c r="E1188" s="8">
        <v>764861</v>
      </c>
      <c r="F1188" s="8" t="s">
        <v>62</v>
      </c>
      <c r="G1188" s="284" t="s">
        <v>282</v>
      </c>
      <c r="H1188" s="40">
        <v>300</v>
      </c>
      <c r="I1188" s="40">
        <v>-225</v>
      </c>
      <c r="J1188" s="40">
        <v>-75</v>
      </c>
      <c r="K1188" s="40">
        <v>0</v>
      </c>
      <c r="L1188" s="40">
        <v>1</v>
      </c>
    </row>
    <row r="1189" spans="1:13" ht="12.95" hidden="1" customHeight="1" outlineLevel="2" x14ac:dyDescent="0.25">
      <c r="B1189" s="8">
        <v>171954</v>
      </c>
      <c r="C1189" t="s">
        <v>1351</v>
      </c>
      <c r="D1189" s="281">
        <v>42166</v>
      </c>
      <c r="E1189" s="8">
        <v>764861</v>
      </c>
      <c r="F1189" s="8" t="s">
        <v>62</v>
      </c>
      <c r="G1189" s="284" t="s">
        <v>282</v>
      </c>
      <c r="H1189" s="40">
        <v>743</v>
      </c>
      <c r="I1189" s="40">
        <v>-557.25</v>
      </c>
      <c r="J1189" s="40">
        <v>-185.75</v>
      </c>
      <c r="K1189" s="40">
        <v>0</v>
      </c>
      <c r="L1189" s="40">
        <v>1</v>
      </c>
    </row>
    <row r="1190" spans="1:13" ht="12.95" hidden="1" customHeight="1" outlineLevel="2" x14ac:dyDescent="0.25">
      <c r="B1190" s="8">
        <v>171954</v>
      </c>
      <c r="C1190" t="s">
        <v>1351</v>
      </c>
      <c r="D1190" s="281">
        <v>42167</v>
      </c>
      <c r="E1190" s="8">
        <v>764861</v>
      </c>
      <c r="F1190" s="8" t="s">
        <v>62</v>
      </c>
      <c r="G1190" s="284" t="s">
        <v>282</v>
      </c>
      <c r="H1190" s="40">
        <v>300</v>
      </c>
      <c r="I1190" s="40">
        <v>-225</v>
      </c>
      <c r="J1190" s="40">
        <v>-75</v>
      </c>
      <c r="K1190" s="40">
        <v>0</v>
      </c>
      <c r="L1190" s="40">
        <v>1</v>
      </c>
    </row>
    <row r="1191" spans="1:13" ht="12.95" customHeight="1" outlineLevel="1" collapsed="1" x14ac:dyDescent="0.25">
      <c r="A1191">
        <v>1</v>
      </c>
      <c r="C1191" s="279" t="s">
        <v>1582</v>
      </c>
      <c r="D1191" s="281"/>
      <c r="H1191" s="40">
        <f>SUBTOTAL(9,H1155:H1190)</f>
        <v>16317.200000000003</v>
      </c>
      <c r="I1191" s="40">
        <f>SUBTOTAL(9,I1155:I1190)</f>
        <v>-12237.9</v>
      </c>
      <c r="J1191" s="40">
        <f>SUBTOTAL(9,J1155:J1190)</f>
        <v>-4079.3000000000006</v>
      </c>
      <c r="K1191" s="40">
        <f>SUBTOTAL(9,K1155:K1190)</f>
        <v>0</v>
      </c>
      <c r="L1191" s="40">
        <f>SUBTOTAL(9,L1155:L1190)</f>
        <v>36</v>
      </c>
      <c r="M1191" s="304">
        <f>+I1191/L1191</f>
        <v>-339.94166666666666</v>
      </c>
    </row>
    <row r="1192" spans="1:13" ht="12.95" hidden="1" customHeight="1" outlineLevel="2" x14ac:dyDescent="0.25">
      <c r="B1192" s="8">
        <v>929956</v>
      </c>
      <c r="C1192" t="s">
        <v>1378</v>
      </c>
      <c r="D1192" s="281">
        <v>42006</v>
      </c>
      <c r="E1192" s="8">
        <v>361441</v>
      </c>
      <c r="F1192" s="8" t="s">
        <v>38</v>
      </c>
      <c r="G1192" s="284" t="s">
        <v>260</v>
      </c>
      <c r="H1192" s="40">
        <v>442</v>
      </c>
      <c r="I1192" s="40">
        <v>0</v>
      </c>
      <c r="J1192" s="40">
        <v>-442</v>
      </c>
      <c r="K1192" s="40">
        <v>0</v>
      </c>
      <c r="L1192" s="40">
        <v>1</v>
      </c>
    </row>
    <row r="1193" spans="1:13" ht="12.95" hidden="1" customHeight="1" outlineLevel="2" x14ac:dyDescent="0.25">
      <c r="B1193" s="8">
        <v>929956</v>
      </c>
      <c r="C1193" t="s">
        <v>1378</v>
      </c>
      <c r="D1193" s="281">
        <v>42009</v>
      </c>
      <c r="E1193" s="8">
        <v>361441</v>
      </c>
      <c r="F1193" s="8" t="s">
        <v>38</v>
      </c>
      <c r="G1193" s="284" t="s">
        <v>260</v>
      </c>
      <c r="H1193" s="40">
        <v>792.4</v>
      </c>
      <c r="I1193" s="40">
        <v>-92.83</v>
      </c>
      <c r="J1193" s="40">
        <v>-658.59</v>
      </c>
      <c r="K1193" s="40">
        <v>40.98</v>
      </c>
      <c r="L1193" s="40">
        <v>1</v>
      </c>
    </row>
    <row r="1194" spans="1:13" ht="12.95" hidden="1" customHeight="1" outlineLevel="2" x14ac:dyDescent="0.25">
      <c r="B1194" s="8">
        <v>929956</v>
      </c>
      <c r="C1194" t="s">
        <v>1378</v>
      </c>
      <c r="D1194" s="281">
        <v>42124</v>
      </c>
      <c r="E1194" s="8">
        <v>361441</v>
      </c>
      <c r="F1194" s="8" t="s">
        <v>38</v>
      </c>
      <c r="G1194" s="284" t="s">
        <v>260</v>
      </c>
      <c r="H1194" s="40">
        <v>111.8</v>
      </c>
      <c r="I1194" s="40">
        <v>-89.32</v>
      </c>
      <c r="J1194" s="40">
        <v>0.32</v>
      </c>
      <c r="K1194" s="40">
        <v>22.8</v>
      </c>
      <c r="L1194" s="40">
        <v>1</v>
      </c>
    </row>
    <row r="1195" spans="1:13" ht="12.95" hidden="1" customHeight="1" outlineLevel="2" x14ac:dyDescent="0.25">
      <c r="B1195" s="8">
        <v>929956</v>
      </c>
      <c r="C1195" t="s">
        <v>1378</v>
      </c>
      <c r="D1195" s="281">
        <v>42277</v>
      </c>
      <c r="E1195" s="8">
        <v>361441</v>
      </c>
      <c r="F1195" s="8" t="s">
        <v>38</v>
      </c>
      <c r="G1195" s="284" t="s">
        <v>260</v>
      </c>
      <c r="H1195" s="40">
        <v>339.87</v>
      </c>
      <c r="I1195" s="40">
        <v>0</v>
      </c>
      <c r="J1195" s="40">
        <v>-270.48</v>
      </c>
      <c r="K1195" s="40">
        <v>69.39</v>
      </c>
      <c r="L1195" s="40">
        <v>1</v>
      </c>
    </row>
    <row r="1196" spans="1:13" ht="12.95" customHeight="1" outlineLevel="1" collapsed="1" x14ac:dyDescent="0.25">
      <c r="A1196">
        <v>1</v>
      </c>
      <c r="C1196" s="279" t="s">
        <v>1583</v>
      </c>
      <c r="D1196" s="281"/>
      <c r="H1196" s="40">
        <f>SUBTOTAL(9,H1192:H1195)</f>
        <v>1686.0700000000002</v>
      </c>
      <c r="I1196" s="40">
        <f>SUBTOTAL(9,I1192:I1195)</f>
        <v>-182.14999999999998</v>
      </c>
      <c r="J1196" s="40">
        <f>SUBTOTAL(9,J1192:J1195)</f>
        <v>-1370.7500000000002</v>
      </c>
      <c r="K1196" s="40">
        <f>SUBTOTAL(9,K1192:K1195)</f>
        <v>133.17000000000002</v>
      </c>
      <c r="L1196" s="40">
        <f>SUBTOTAL(9,L1192:L1195)</f>
        <v>4</v>
      </c>
      <c r="M1196" s="304">
        <f>+I1196/L1196</f>
        <v>-45.537499999999994</v>
      </c>
    </row>
    <row r="1197" spans="1:13" ht="12.95" hidden="1" customHeight="1" outlineLevel="2" x14ac:dyDescent="0.25">
      <c r="B1197" s="8">
        <v>1668868</v>
      </c>
      <c r="C1197" t="s">
        <v>1439</v>
      </c>
      <c r="D1197" s="281">
        <v>42115</v>
      </c>
      <c r="E1197" s="8">
        <v>734972</v>
      </c>
      <c r="F1197" s="8" t="s">
        <v>16</v>
      </c>
      <c r="G1197" s="284" t="s">
        <v>266</v>
      </c>
      <c r="H1197" s="40">
        <v>343.4</v>
      </c>
      <c r="I1197" s="40">
        <v>0</v>
      </c>
      <c r="J1197" s="40">
        <v>0</v>
      </c>
      <c r="K1197" s="40">
        <v>343.4</v>
      </c>
      <c r="L1197" s="40">
        <v>1</v>
      </c>
    </row>
    <row r="1198" spans="1:13" ht="12.95" customHeight="1" outlineLevel="1" collapsed="1" x14ac:dyDescent="0.25">
      <c r="A1198">
        <v>1</v>
      </c>
      <c r="C1198" s="279" t="s">
        <v>1584</v>
      </c>
      <c r="D1198" s="281"/>
      <c r="H1198" s="40">
        <f>SUBTOTAL(9,H1197:H1197)</f>
        <v>343.4</v>
      </c>
      <c r="I1198" s="40">
        <f>SUBTOTAL(9,I1197:I1197)</f>
        <v>0</v>
      </c>
      <c r="J1198" s="40">
        <f>SUBTOTAL(9,J1197:J1197)</f>
        <v>0</v>
      </c>
      <c r="K1198" s="40">
        <f>SUBTOTAL(9,K1197:K1197)</f>
        <v>343.4</v>
      </c>
      <c r="L1198" s="40">
        <f>SUBTOTAL(9,L1197:L1197)</f>
        <v>1</v>
      </c>
      <c r="M1198" s="304">
        <f>+I1198/L1198</f>
        <v>0</v>
      </c>
    </row>
    <row r="1199" spans="1:13" ht="12.95" hidden="1" customHeight="1" outlineLevel="2" x14ac:dyDescent="0.25">
      <c r="B1199" s="8">
        <v>1657558</v>
      </c>
      <c r="C1199" t="s">
        <v>1436</v>
      </c>
      <c r="D1199" s="281">
        <v>42240</v>
      </c>
      <c r="E1199" s="8">
        <v>618931</v>
      </c>
      <c r="F1199" s="8" t="s">
        <v>1413</v>
      </c>
      <c r="G1199" s="284" t="s">
        <v>1487</v>
      </c>
      <c r="H1199" s="40">
        <v>443</v>
      </c>
      <c r="I1199" s="40">
        <v>0</v>
      </c>
      <c r="J1199" s="40">
        <v>-443</v>
      </c>
      <c r="K1199" s="40">
        <v>0</v>
      </c>
      <c r="L1199" s="40">
        <v>1</v>
      </c>
    </row>
    <row r="1200" spans="1:13" ht="12.95" hidden="1" customHeight="1" outlineLevel="2" x14ac:dyDescent="0.25">
      <c r="B1200" s="8">
        <v>1657558</v>
      </c>
      <c r="C1200" t="s">
        <v>1436</v>
      </c>
      <c r="D1200" s="281">
        <v>42241</v>
      </c>
      <c r="E1200" s="8">
        <v>618931</v>
      </c>
      <c r="F1200" s="8" t="s">
        <v>1413</v>
      </c>
      <c r="G1200" s="284" t="s">
        <v>1487</v>
      </c>
      <c r="H1200" s="40">
        <v>300</v>
      </c>
      <c r="I1200" s="40">
        <v>-96.05</v>
      </c>
      <c r="J1200" s="40">
        <v>-177.63</v>
      </c>
      <c r="K1200" s="40">
        <v>26.32</v>
      </c>
      <c r="L1200" s="40">
        <v>1</v>
      </c>
    </row>
    <row r="1201" spans="2:12" ht="12.95" hidden="1" customHeight="1" outlineLevel="2" x14ac:dyDescent="0.25">
      <c r="B1201" s="8">
        <v>1657558</v>
      </c>
      <c r="C1201" t="s">
        <v>1436</v>
      </c>
      <c r="D1201" s="281">
        <v>42242</v>
      </c>
      <c r="E1201" s="8">
        <v>618931</v>
      </c>
      <c r="F1201" s="8" t="s">
        <v>1413</v>
      </c>
      <c r="G1201" s="284" t="s">
        <v>1487</v>
      </c>
      <c r="H1201" s="40">
        <v>743</v>
      </c>
      <c r="I1201" s="40">
        <v>-204.61</v>
      </c>
      <c r="J1201" s="40">
        <v>-482.31</v>
      </c>
      <c r="K1201" s="40">
        <v>56.08</v>
      </c>
      <c r="L1201" s="40">
        <v>1</v>
      </c>
    </row>
    <row r="1202" spans="2:12" ht="12.95" hidden="1" customHeight="1" outlineLevel="2" x14ac:dyDescent="0.25">
      <c r="B1202" s="8">
        <v>1657558</v>
      </c>
      <c r="C1202" t="s">
        <v>1436</v>
      </c>
      <c r="D1202" s="281">
        <v>42243</v>
      </c>
      <c r="E1202" s="8">
        <v>618931</v>
      </c>
      <c r="F1202" s="8" t="s">
        <v>1413</v>
      </c>
      <c r="G1202" s="284" t="s">
        <v>1487</v>
      </c>
      <c r="H1202" s="40">
        <v>392.6</v>
      </c>
      <c r="I1202" s="40">
        <v>-96.05</v>
      </c>
      <c r="J1202" s="40">
        <v>-270.23</v>
      </c>
      <c r="K1202" s="40">
        <v>26.32</v>
      </c>
      <c r="L1202" s="40">
        <v>1</v>
      </c>
    </row>
    <row r="1203" spans="2:12" ht="12.95" hidden="1" customHeight="1" outlineLevel="2" x14ac:dyDescent="0.25">
      <c r="B1203" s="8">
        <v>1657558</v>
      </c>
      <c r="C1203" t="s">
        <v>1436</v>
      </c>
      <c r="D1203" s="281">
        <v>42244</v>
      </c>
      <c r="E1203" s="8">
        <v>618931</v>
      </c>
      <c r="F1203" s="8" t="s">
        <v>1413</v>
      </c>
      <c r="G1203" s="284" t="s">
        <v>1487</v>
      </c>
      <c r="H1203" s="40">
        <v>300</v>
      </c>
      <c r="I1203" s="40">
        <v>-96.05</v>
      </c>
      <c r="J1203" s="40">
        <v>-177.63</v>
      </c>
      <c r="K1203" s="40">
        <v>26.32</v>
      </c>
      <c r="L1203" s="40">
        <v>1</v>
      </c>
    </row>
    <row r="1204" spans="2:12" ht="12.95" hidden="1" customHeight="1" outlineLevel="2" x14ac:dyDescent="0.25">
      <c r="B1204" s="8">
        <v>1657558</v>
      </c>
      <c r="C1204" t="s">
        <v>1436</v>
      </c>
      <c r="D1204" s="281">
        <v>42247</v>
      </c>
      <c r="E1204" s="8">
        <v>618931</v>
      </c>
      <c r="F1204" s="8" t="s">
        <v>1413</v>
      </c>
      <c r="G1204" s="284" t="s">
        <v>1487</v>
      </c>
      <c r="H1204" s="40">
        <v>300</v>
      </c>
      <c r="I1204" s="40">
        <v>-96.05</v>
      </c>
      <c r="J1204" s="40">
        <v>-177.63</v>
      </c>
      <c r="K1204" s="40">
        <v>26.32</v>
      </c>
      <c r="L1204" s="40">
        <v>1</v>
      </c>
    </row>
    <row r="1205" spans="2:12" ht="12.95" hidden="1" customHeight="1" outlineLevel="2" x14ac:dyDescent="0.25">
      <c r="B1205" s="8">
        <v>1657558</v>
      </c>
      <c r="C1205" t="s">
        <v>1436</v>
      </c>
      <c r="D1205" s="281">
        <v>42248</v>
      </c>
      <c r="E1205" s="8">
        <v>618931</v>
      </c>
      <c r="F1205" s="8" t="s">
        <v>1413</v>
      </c>
      <c r="G1205" s="284" t="s">
        <v>1487</v>
      </c>
      <c r="H1205" s="40">
        <v>300</v>
      </c>
      <c r="I1205" s="40">
        <v>-96.05</v>
      </c>
      <c r="J1205" s="40">
        <v>-177.63</v>
      </c>
      <c r="K1205" s="40">
        <v>26.32</v>
      </c>
      <c r="L1205" s="40">
        <v>1</v>
      </c>
    </row>
    <row r="1206" spans="2:12" ht="12.95" hidden="1" customHeight="1" outlineLevel="2" x14ac:dyDescent="0.25">
      <c r="B1206" s="8">
        <v>1657558</v>
      </c>
      <c r="C1206" t="s">
        <v>1436</v>
      </c>
      <c r="D1206" s="281">
        <v>42249</v>
      </c>
      <c r="E1206" s="8">
        <v>618931</v>
      </c>
      <c r="F1206" s="8" t="s">
        <v>1413</v>
      </c>
      <c r="G1206" s="284" t="s">
        <v>1487</v>
      </c>
      <c r="H1206" s="40">
        <v>743</v>
      </c>
      <c r="I1206" s="40">
        <v>-204.61</v>
      </c>
      <c r="J1206" s="40">
        <v>-482.31</v>
      </c>
      <c r="K1206" s="40">
        <v>56.08</v>
      </c>
      <c r="L1206" s="40">
        <v>1</v>
      </c>
    </row>
    <row r="1207" spans="2:12" ht="12.95" hidden="1" customHeight="1" outlineLevel="2" x14ac:dyDescent="0.25">
      <c r="B1207" s="8">
        <v>1657558</v>
      </c>
      <c r="C1207" t="s">
        <v>1436</v>
      </c>
      <c r="D1207" s="281">
        <v>42250</v>
      </c>
      <c r="E1207" s="8">
        <v>618931</v>
      </c>
      <c r="F1207" s="8" t="s">
        <v>1413</v>
      </c>
      <c r="G1207" s="284" t="s">
        <v>1487</v>
      </c>
      <c r="H1207" s="40">
        <v>392.6</v>
      </c>
      <c r="I1207" s="40">
        <v>-96.05</v>
      </c>
      <c r="J1207" s="40">
        <v>-270.23</v>
      </c>
      <c r="K1207" s="40">
        <v>26.32</v>
      </c>
      <c r="L1207" s="40">
        <v>1</v>
      </c>
    </row>
    <row r="1208" spans="2:12" ht="12.95" hidden="1" customHeight="1" outlineLevel="2" x14ac:dyDescent="0.25">
      <c r="B1208" s="8">
        <v>1657558</v>
      </c>
      <c r="C1208" t="s">
        <v>1436</v>
      </c>
      <c r="D1208" s="281">
        <v>42251</v>
      </c>
      <c r="E1208" s="8">
        <v>618931</v>
      </c>
      <c r="F1208" s="8" t="s">
        <v>1413</v>
      </c>
      <c r="G1208" s="284" t="s">
        <v>1487</v>
      </c>
      <c r="H1208" s="40">
        <v>300</v>
      </c>
      <c r="I1208" s="40">
        <v>-96.05</v>
      </c>
      <c r="J1208" s="40">
        <v>-177.63</v>
      </c>
      <c r="K1208" s="40">
        <v>26.32</v>
      </c>
      <c r="L1208" s="40">
        <v>1</v>
      </c>
    </row>
    <row r="1209" spans="2:12" ht="12.95" hidden="1" customHeight="1" outlineLevel="2" x14ac:dyDescent="0.25">
      <c r="B1209" s="8">
        <v>1657558</v>
      </c>
      <c r="C1209" t="s">
        <v>1436</v>
      </c>
      <c r="D1209" s="281">
        <v>42255</v>
      </c>
      <c r="E1209" s="8">
        <v>618931</v>
      </c>
      <c r="F1209" s="8" t="s">
        <v>1413</v>
      </c>
      <c r="G1209" s="284" t="s">
        <v>1487</v>
      </c>
      <c r="H1209" s="40">
        <v>300</v>
      </c>
      <c r="I1209" s="40">
        <v>-96.05</v>
      </c>
      <c r="J1209" s="40">
        <v>-177.63</v>
      </c>
      <c r="K1209" s="40">
        <v>26.32</v>
      </c>
      <c r="L1209" s="40">
        <v>1</v>
      </c>
    </row>
    <row r="1210" spans="2:12" ht="12.95" hidden="1" customHeight="1" outlineLevel="2" x14ac:dyDescent="0.25">
      <c r="B1210" s="8">
        <v>1657558</v>
      </c>
      <c r="C1210" t="s">
        <v>1436</v>
      </c>
      <c r="D1210" s="281">
        <v>42256</v>
      </c>
      <c r="E1210" s="8">
        <v>618931</v>
      </c>
      <c r="F1210" s="8" t="s">
        <v>1413</v>
      </c>
      <c r="G1210" s="284" t="s">
        <v>1487</v>
      </c>
      <c r="H1210" s="40">
        <v>743</v>
      </c>
      <c r="I1210" s="40">
        <v>-204.61</v>
      </c>
      <c r="J1210" s="40">
        <v>-482.31</v>
      </c>
      <c r="K1210" s="40">
        <v>56.08</v>
      </c>
      <c r="L1210" s="40">
        <v>1</v>
      </c>
    </row>
    <row r="1211" spans="2:12" ht="12.95" hidden="1" customHeight="1" outlineLevel="2" x14ac:dyDescent="0.25">
      <c r="B1211" s="8">
        <v>1657558</v>
      </c>
      <c r="C1211" t="s">
        <v>1436</v>
      </c>
      <c r="D1211" s="281">
        <v>42257</v>
      </c>
      <c r="E1211" s="8">
        <v>618931</v>
      </c>
      <c r="F1211" s="8" t="s">
        <v>1413</v>
      </c>
      <c r="G1211" s="284" t="s">
        <v>1487</v>
      </c>
      <c r="H1211" s="40">
        <v>636.20000000000005</v>
      </c>
      <c r="I1211" s="40">
        <v>-108.56</v>
      </c>
      <c r="J1211" s="40">
        <v>-497.89</v>
      </c>
      <c r="K1211" s="40">
        <v>29.75</v>
      </c>
      <c r="L1211" s="40">
        <v>1</v>
      </c>
    </row>
    <row r="1212" spans="2:12" ht="12.95" hidden="1" customHeight="1" outlineLevel="2" x14ac:dyDescent="0.25">
      <c r="B1212" s="8">
        <v>1657558</v>
      </c>
      <c r="C1212" t="s">
        <v>1436</v>
      </c>
      <c r="D1212" s="281">
        <v>42258</v>
      </c>
      <c r="E1212" s="8">
        <v>618931</v>
      </c>
      <c r="F1212" s="8" t="s">
        <v>1413</v>
      </c>
      <c r="G1212" s="284" t="s">
        <v>1487</v>
      </c>
      <c r="H1212" s="40">
        <v>300</v>
      </c>
      <c r="I1212" s="40">
        <v>-96.05</v>
      </c>
      <c r="J1212" s="40">
        <v>-177.63</v>
      </c>
      <c r="K1212" s="40">
        <v>26.32</v>
      </c>
      <c r="L1212" s="40">
        <v>1</v>
      </c>
    </row>
    <row r="1213" spans="2:12" ht="12.95" hidden="1" customHeight="1" outlineLevel="2" x14ac:dyDescent="0.25">
      <c r="B1213" s="8">
        <v>1657558</v>
      </c>
      <c r="C1213" t="s">
        <v>1436</v>
      </c>
      <c r="D1213" s="281">
        <v>42263</v>
      </c>
      <c r="E1213" s="8">
        <v>618931</v>
      </c>
      <c r="F1213" s="8" t="s">
        <v>1413</v>
      </c>
      <c r="G1213" s="284" t="s">
        <v>1487</v>
      </c>
      <c r="H1213" s="40">
        <v>300</v>
      </c>
      <c r="I1213" s="40">
        <v>-96.05</v>
      </c>
      <c r="J1213" s="40">
        <v>-177.63</v>
      </c>
      <c r="K1213" s="40">
        <v>26.32</v>
      </c>
      <c r="L1213" s="40">
        <v>1</v>
      </c>
    </row>
    <row r="1214" spans="2:12" ht="12.95" hidden="1" customHeight="1" outlineLevel="2" x14ac:dyDescent="0.25">
      <c r="B1214" s="8">
        <v>1657558</v>
      </c>
      <c r="C1214" t="s">
        <v>1436</v>
      </c>
      <c r="D1214" s="281">
        <v>42265</v>
      </c>
      <c r="E1214" s="8">
        <v>618931</v>
      </c>
      <c r="F1214" s="8" t="s">
        <v>1413</v>
      </c>
      <c r="G1214" s="284" t="s">
        <v>1487</v>
      </c>
      <c r="H1214" s="40">
        <v>300</v>
      </c>
      <c r="I1214" s="40">
        <v>-96.05</v>
      </c>
      <c r="J1214" s="40">
        <v>-177.63</v>
      </c>
      <c r="K1214" s="40">
        <v>26.32</v>
      </c>
      <c r="L1214" s="40">
        <v>1</v>
      </c>
    </row>
    <row r="1215" spans="2:12" ht="12.95" hidden="1" customHeight="1" outlineLevel="2" x14ac:dyDescent="0.25">
      <c r="B1215" s="8">
        <v>1657558</v>
      </c>
      <c r="C1215" t="s">
        <v>1436</v>
      </c>
      <c r="D1215" s="281">
        <v>42268</v>
      </c>
      <c r="E1215" s="8">
        <v>618931</v>
      </c>
      <c r="F1215" s="8" t="s">
        <v>1413</v>
      </c>
      <c r="G1215" s="284" t="s">
        <v>1487</v>
      </c>
      <c r="H1215" s="40">
        <v>300</v>
      </c>
      <c r="I1215" s="40">
        <v>-96.05</v>
      </c>
      <c r="J1215" s="40">
        <v>-177.63</v>
      </c>
      <c r="K1215" s="40">
        <v>26.32</v>
      </c>
      <c r="L1215" s="40">
        <v>1</v>
      </c>
    </row>
    <row r="1216" spans="2:12" ht="12.95" hidden="1" customHeight="1" outlineLevel="2" x14ac:dyDescent="0.25">
      <c r="B1216" s="8">
        <v>1657558</v>
      </c>
      <c r="C1216" t="s">
        <v>1436</v>
      </c>
      <c r="D1216" s="281">
        <v>42269</v>
      </c>
      <c r="E1216" s="8">
        <v>618931</v>
      </c>
      <c r="F1216" s="8" t="s">
        <v>1413</v>
      </c>
      <c r="G1216" s="284" t="s">
        <v>1487</v>
      </c>
      <c r="H1216" s="40">
        <v>743</v>
      </c>
      <c r="I1216" s="40">
        <v>-204.61</v>
      </c>
      <c r="J1216" s="40">
        <v>-482.31</v>
      </c>
      <c r="K1216" s="40">
        <v>56.08</v>
      </c>
      <c r="L1216" s="40">
        <v>1</v>
      </c>
    </row>
    <row r="1217" spans="1:13" ht="12.95" customHeight="1" outlineLevel="1" collapsed="1" x14ac:dyDescent="0.25">
      <c r="A1217">
        <v>1</v>
      </c>
      <c r="C1217" s="279" t="s">
        <v>1585</v>
      </c>
      <c r="D1217" s="281"/>
      <c r="H1217" s="40">
        <f>SUBTOTAL(9,H1199:H1216)</f>
        <v>7836.4</v>
      </c>
      <c r="I1217" s="40">
        <f>SUBTOTAL(9,I1199:I1216)</f>
        <v>-2079.6</v>
      </c>
      <c r="J1217" s="40">
        <f>SUBTOTAL(9,J1199:J1216)</f>
        <v>-5186.8900000000012</v>
      </c>
      <c r="K1217" s="40">
        <f>SUBTOTAL(9,K1199:K1216)</f>
        <v>569.91</v>
      </c>
      <c r="L1217" s="40">
        <f>SUBTOTAL(9,L1199:L1216)</f>
        <v>18</v>
      </c>
      <c r="M1217" s="304">
        <f>+I1217/L1217</f>
        <v>-115.53333333333333</v>
      </c>
    </row>
    <row r="1218" spans="1:13" ht="12.95" hidden="1" customHeight="1" outlineLevel="2" x14ac:dyDescent="0.25">
      <c r="B1218" s="8">
        <v>1721100</v>
      </c>
      <c r="C1218" t="s">
        <v>1456</v>
      </c>
      <c r="D1218" s="281">
        <v>42095</v>
      </c>
      <c r="E1218" s="8">
        <v>830929</v>
      </c>
      <c r="F1218" s="8" t="s">
        <v>38</v>
      </c>
      <c r="G1218" s="284" t="s">
        <v>260</v>
      </c>
      <c r="H1218" s="40">
        <v>1332.4</v>
      </c>
      <c r="I1218" s="40">
        <v>-267.54000000000002</v>
      </c>
      <c r="J1218" s="40">
        <v>-1064.8599999999999</v>
      </c>
      <c r="K1218" s="40">
        <v>0</v>
      </c>
      <c r="L1218" s="40">
        <v>1</v>
      </c>
    </row>
    <row r="1219" spans="1:13" ht="12.95" hidden="1" customHeight="1" outlineLevel="2" x14ac:dyDescent="0.25">
      <c r="B1219" s="8">
        <v>1721100</v>
      </c>
      <c r="C1219" t="s">
        <v>1456</v>
      </c>
      <c r="D1219" s="281">
        <v>42101</v>
      </c>
      <c r="E1219" s="8">
        <v>830929</v>
      </c>
      <c r="F1219" s="8" t="s">
        <v>38</v>
      </c>
      <c r="G1219" s="284" t="s">
        <v>260</v>
      </c>
      <c r="H1219" s="40">
        <v>636.20000000000005</v>
      </c>
      <c r="I1219" s="40">
        <v>-92.83</v>
      </c>
      <c r="J1219" s="40">
        <v>-543.37</v>
      </c>
      <c r="K1219" s="40">
        <v>0</v>
      </c>
      <c r="L1219" s="40">
        <v>1</v>
      </c>
    </row>
    <row r="1220" spans="1:13" ht="12.95" hidden="1" customHeight="1" outlineLevel="2" x14ac:dyDescent="0.25">
      <c r="B1220" s="8">
        <v>1721100</v>
      </c>
      <c r="C1220" t="s">
        <v>1456</v>
      </c>
      <c r="D1220" s="281">
        <v>42102</v>
      </c>
      <c r="E1220" s="8">
        <v>830929</v>
      </c>
      <c r="F1220" s="8" t="s">
        <v>38</v>
      </c>
      <c r="G1220" s="284" t="s">
        <v>260</v>
      </c>
      <c r="H1220" s="40">
        <v>743</v>
      </c>
      <c r="I1220" s="40">
        <v>-186.96</v>
      </c>
      <c r="J1220" s="40">
        <v>-556.04</v>
      </c>
      <c r="K1220" s="40">
        <v>0</v>
      </c>
      <c r="L1220" s="40">
        <v>1</v>
      </c>
    </row>
    <row r="1221" spans="1:13" ht="12.95" hidden="1" customHeight="1" outlineLevel="2" x14ac:dyDescent="0.25">
      <c r="B1221" s="8">
        <v>1721100</v>
      </c>
      <c r="C1221" t="s">
        <v>1456</v>
      </c>
      <c r="D1221" s="281">
        <v>42103</v>
      </c>
      <c r="E1221" s="8">
        <v>830929</v>
      </c>
      <c r="F1221" s="8" t="s">
        <v>38</v>
      </c>
      <c r="G1221" s="284" t="s">
        <v>260</v>
      </c>
      <c r="H1221" s="40">
        <v>300</v>
      </c>
      <c r="I1221" s="40">
        <v>-94.13</v>
      </c>
      <c r="J1221" s="40">
        <v>-205.87</v>
      </c>
      <c r="K1221" s="40">
        <v>0</v>
      </c>
      <c r="L1221" s="40">
        <v>1</v>
      </c>
    </row>
    <row r="1222" spans="1:13" ht="12.95" hidden="1" customHeight="1" outlineLevel="2" x14ac:dyDescent="0.25">
      <c r="B1222" s="8">
        <v>1721100</v>
      </c>
      <c r="C1222" t="s">
        <v>1456</v>
      </c>
      <c r="D1222" s="281">
        <v>42104</v>
      </c>
      <c r="E1222" s="8">
        <v>830929</v>
      </c>
      <c r="F1222" s="8" t="s">
        <v>38</v>
      </c>
      <c r="G1222" s="284" t="s">
        <v>260</v>
      </c>
      <c r="H1222" s="40">
        <v>300</v>
      </c>
      <c r="I1222" s="40">
        <v>-94.13</v>
      </c>
      <c r="J1222" s="40">
        <v>-205.87</v>
      </c>
      <c r="K1222" s="40">
        <v>0</v>
      </c>
      <c r="L1222" s="40">
        <v>1</v>
      </c>
    </row>
    <row r="1223" spans="1:13" ht="12.95" hidden="1" customHeight="1" outlineLevel="2" x14ac:dyDescent="0.25">
      <c r="B1223" s="8">
        <v>1721100</v>
      </c>
      <c r="C1223" t="s">
        <v>1456</v>
      </c>
      <c r="D1223" s="281">
        <v>42107</v>
      </c>
      <c r="E1223" s="8">
        <v>830929</v>
      </c>
      <c r="F1223" s="8" t="s">
        <v>38</v>
      </c>
      <c r="G1223" s="284" t="s">
        <v>260</v>
      </c>
      <c r="H1223" s="40">
        <v>300</v>
      </c>
      <c r="I1223" s="40">
        <v>-94.13</v>
      </c>
      <c r="J1223" s="40">
        <v>-205.87</v>
      </c>
      <c r="K1223" s="40">
        <v>0</v>
      </c>
      <c r="L1223" s="40">
        <v>1</v>
      </c>
    </row>
    <row r="1224" spans="1:13" ht="12.95" hidden="1" customHeight="1" outlineLevel="2" x14ac:dyDescent="0.25">
      <c r="B1224" s="8">
        <v>1721100</v>
      </c>
      <c r="C1224" t="s">
        <v>1456</v>
      </c>
      <c r="D1224" s="281">
        <v>42108</v>
      </c>
      <c r="E1224" s="8">
        <v>830929</v>
      </c>
      <c r="F1224" s="8" t="s">
        <v>38</v>
      </c>
      <c r="G1224" s="284" t="s">
        <v>260</v>
      </c>
      <c r="H1224" s="40">
        <v>743</v>
      </c>
      <c r="I1224" s="40">
        <v>-186.96</v>
      </c>
      <c r="J1224" s="40">
        <v>-556.04</v>
      </c>
      <c r="K1224" s="40">
        <v>0</v>
      </c>
      <c r="L1224" s="40">
        <v>1</v>
      </c>
    </row>
    <row r="1225" spans="1:13" ht="12.95" hidden="1" customHeight="1" outlineLevel="2" x14ac:dyDescent="0.25">
      <c r="B1225" s="8">
        <v>1721100</v>
      </c>
      <c r="C1225" t="s">
        <v>1456</v>
      </c>
      <c r="D1225" s="281">
        <v>42109</v>
      </c>
      <c r="E1225" s="8">
        <v>830929</v>
      </c>
      <c r="F1225" s="8" t="s">
        <v>38</v>
      </c>
      <c r="G1225" s="284" t="s">
        <v>260</v>
      </c>
      <c r="H1225" s="40">
        <v>392.6</v>
      </c>
      <c r="I1225" s="40">
        <v>-94.13</v>
      </c>
      <c r="J1225" s="40">
        <v>-274.45999999999998</v>
      </c>
      <c r="K1225" s="40">
        <v>24.01</v>
      </c>
      <c r="L1225" s="40">
        <v>1</v>
      </c>
    </row>
    <row r="1226" spans="1:13" ht="12.95" hidden="1" customHeight="1" outlineLevel="2" x14ac:dyDescent="0.25">
      <c r="B1226" s="8">
        <v>1721100</v>
      </c>
      <c r="C1226" t="s">
        <v>1456</v>
      </c>
      <c r="D1226" s="281">
        <v>42110</v>
      </c>
      <c r="E1226" s="8">
        <v>830929</v>
      </c>
      <c r="F1226" s="8" t="s">
        <v>38</v>
      </c>
      <c r="G1226" s="284" t="s">
        <v>260</v>
      </c>
      <c r="H1226" s="40">
        <v>300</v>
      </c>
      <c r="I1226" s="40">
        <v>-94.13</v>
      </c>
      <c r="J1226" s="40">
        <v>-205.87</v>
      </c>
      <c r="K1226" s="40">
        <v>0</v>
      </c>
      <c r="L1226" s="40">
        <v>1</v>
      </c>
    </row>
    <row r="1227" spans="1:13" ht="12.95" hidden="1" customHeight="1" outlineLevel="2" x14ac:dyDescent="0.25">
      <c r="B1227" s="8">
        <v>1721100</v>
      </c>
      <c r="C1227" t="s">
        <v>1456</v>
      </c>
      <c r="D1227" s="281">
        <v>42111</v>
      </c>
      <c r="E1227" s="8">
        <v>830929</v>
      </c>
      <c r="F1227" s="8" t="s">
        <v>38</v>
      </c>
      <c r="G1227" s="284" t="s">
        <v>260</v>
      </c>
      <c r="H1227" s="40">
        <v>300</v>
      </c>
      <c r="I1227" s="40">
        <v>-94.13</v>
      </c>
      <c r="J1227" s="40">
        <v>-205.87</v>
      </c>
      <c r="K1227" s="40">
        <v>0</v>
      </c>
      <c r="L1227" s="40">
        <v>1</v>
      </c>
    </row>
    <row r="1228" spans="1:13" ht="12.95" hidden="1" customHeight="1" outlineLevel="2" x14ac:dyDescent="0.25">
      <c r="B1228" s="8">
        <v>1721100</v>
      </c>
      <c r="C1228" t="s">
        <v>1456</v>
      </c>
      <c r="D1228" s="281">
        <v>42114</v>
      </c>
      <c r="E1228" s="8">
        <v>830929</v>
      </c>
      <c r="F1228" s="8" t="s">
        <v>38</v>
      </c>
      <c r="G1228" s="284" t="s">
        <v>260</v>
      </c>
      <c r="H1228" s="40">
        <v>743</v>
      </c>
      <c r="I1228" s="40">
        <v>-186.96</v>
      </c>
      <c r="J1228" s="40">
        <v>-556.04</v>
      </c>
      <c r="K1228" s="40">
        <v>0</v>
      </c>
      <c r="L1228" s="40">
        <v>1</v>
      </c>
    </row>
    <row r="1229" spans="1:13" ht="12.95" hidden="1" customHeight="1" outlineLevel="2" x14ac:dyDescent="0.25">
      <c r="B1229" s="8">
        <v>1721100</v>
      </c>
      <c r="C1229" t="s">
        <v>1456</v>
      </c>
      <c r="D1229" s="281">
        <v>42115</v>
      </c>
      <c r="E1229" s="8">
        <v>830929</v>
      </c>
      <c r="F1229" s="8" t="s">
        <v>38</v>
      </c>
      <c r="G1229" s="284" t="s">
        <v>260</v>
      </c>
      <c r="H1229" s="40">
        <v>392.6</v>
      </c>
      <c r="I1229" s="40">
        <v>-94.13</v>
      </c>
      <c r="J1229" s="40">
        <v>-274.45999999999998</v>
      </c>
      <c r="K1229" s="40">
        <v>24.01</v>
      </c>
      <c r="L1229" s="40">
        <v>1</v>
      </c>
    </row>
    <row r="1230" spans="1:13" ht="12.95" hidden="1" customHeight="1" outlineLevel="2" x14ac:dyDescent="0.25">
      <c r="B1230" s="8">
        <v>1721100</v>
      </c>
      <c r="C1230" t="s">
        <v>1456</v>
      </c>
      <c r="D1230" s="281">
        <v>42116</v>
      </c>
      <c r="E1230" s="8">
        <v>830929</v>
      </c>
      <c r="F1230" s="8" t="s">
        <v>38</v>
      </c>
      <c r="G1230" s="284" t="s">
        <v>260</v>
      </c>
      <c r="H1230" s="40">
        <v>300</v>
      </c>
      <c r="I1230" s="40">
        <v>-94.13</v>
      </c>
      <c r="J1230" s="40">
        <v>-205.87</v>
      </c>
      <c r="K1230" s="40">
        <v>0</v>
      </c>
      <c r="L1230" s="40">
        <v>1</v>
      </c>
    </row>
    <row r="1231" spans="1:13" ht="12.95" hidden="1" customHeight="1" outlineLevel="2" x14ac:dyDescent="0.25">
      <c r="B1231" s="8">
        <v>1721100</v>
      </c>
      <c r="C1231" t="s">
        <v>1456</v>
      </c>
      <c r="D1231" s="281">
        <v>42118</v>
      </c>
      <c r="E1231" s="8">
        <v>830929</v>
      </c>
      <c r="F1231" s="8" t="s">
        <v>38</v>
      </c>
      <c r="G1231" s="284" t="s">
        <v>260</v>
      </c>
      <c r="H1231" s="40">
        <v>300</v>
      </c>
      <c r="I1231" s="40">
        <v>-94.13</v>
      </c>
      <c r="J1231" s="40">
        <v>-205.87</v>
      </c>
      <c r="K1231" s="40">
        <v>0</v>
      </c>
      <c r="L1231" s="40">
        <v>1</v>
      </c>
    </row>
    <row r="1232" spans="1:13" ht="12.95" hidden="1" customHeight="1" outlineLevel="2" x14ac:dyDescent="0.25">
      <c r="B1232" s="8">
        <v>1721100</v>
      </c>
      <c r="C1232" t="s">
        <v>1456</v>
      </c>
      <c r="D1232" s="281">
        <v>42123</v>
      </c>
      <c r="E1232" s="8">
        <v>830929</v>
      </c>
      <c r="F1232" s="8" t="s">
        <v>38</v>
      </c>
      <c r="G1232" s="284" t="s">
        <v>260</v>
      </c>
      <c r="H1232" s="40">
        <v>743</v>
      </c>
      <c r="I1232" s="40">
        <v>-186.96</v>
      </c>
      <c r="J1232" s="40">
        <v>-556.04</v>
      </c>
      <c r="K1232" s="40">
        <v>0</v>
      </c>
      <c r="L1232" s="40">
        <v>1</v>
      </c>
    </row>
    <row r="1233" spans="1:13" ht="12.95" hidden="1" customHeight="1" outlineLevel="2" x14ac:dyDescent="0.25">
      <c r="B1233" s="8">
        <v>1721100</v>
      </c>
      <c r="C1233" t="s">
        <v>1456</v>
      </c>
      <c r="D1233" s="281">
        <v>42124</v>
      </c>
      <c r="E1233" s="8">
        <v>830929</v>
      </c>
      <c r="F1233" s="8" t="s">
        <v>38</v>
      </c>
      <c r="G1233" s="284" t="s">
        <v>260</v>
      </c>
      <c r="H1233" s="40">
        <v>300</v>
      </c>
      <c r="I1233" s="40">
        <v>-94.13</v>
      </c>
      <c r="J1233" s="40">
        <v>-205.87</v>
      </c>
      <c r="K1233" s="40">
        <v>0</v>
      </c>
      <c r="L1233" s="40">
        <v>1</v>
      </c>
    </row>
    <row r="1234" spans="1:13" ht="12.95" hidden="1" customHeight="1" outlineLevel="2" x14ac:dyDescent="0.25">
      <c r="B1234" s="8">
        <v>1721100</v>
      </c>
      <c r="C1234" t="s">
        <v>1456</v>
      </c>
      <c r="D1234" s="281">
        <v>42125</v>
      </c>
      <c r="E1234" s="8">
        <v>830929</v>
      </c>
      <c r="F1234" s="8" t="s">
        <v>38</v>
      </c>
      <c r="G1234" s="284" t="s">
        <v>260</v>
      </c>
      <c r="H1234" s="40">
        <v>300</v>
      </c>
      <c r="I1234" s="40">
        <v>-94.13</v>
      </c>
      <c r="J1234" s="40">
        <v>-205.87</v>
      </c>
      <c r="K1234" s="40">
        <v>0</v>
      </c>
      <c r="L1234" s="40">
        <v>1</v>
      </c>
    </row>
    <row r="1235" spans="1:13" ht="12.95" hidden="1" customHeight="1" outlineLevel="2" x14ac:dyDescent="0.25">
      <c r="B1235" s="8">
        <v>1721100</v>
      </c>
      <c r="C1235" t="s">
        <v>1456</v>
      </c>
      <c r="D1235" s="281">
        <v>42128</v>
      </c>
      <c r="E1235" s="8">
        <v>830929</v>
      </c>
      <c r="F1235" s="8" t="s">
        <v>38</v>
      </c>
      <c r="G1235" s="284" t="s">
        <v>260</v>
      </c>
      <c r="H1235" s="40">
        <v>300</v>
      </c>
      <c r="I1235" s="40">
        <v>-94.13</v>
      </c>
      <c r="J1235" s="40">
        <v>-205.87</v>
      </c>
      <c r="K1235" s="40">
        <v>0</v>
      </c>
      <c r="L1235" s="40">
        <v>1</v>
      </c>
    </row>
    <row r="1236" spans="1:13" ht="12.95" customHeight="1" outlineLevel="1" collapsed="1" x14ac:dyDescent="0.25">
      <c r="A1236">
        <v>1</v>
      </c>
      <c r="C1236" s="279" t="s">
        <v>1586</v>
      </c>
      <c r="D1236" s="281"/>
      <c r="H1236" s="40">
        <f>SUBTOTAL(9,H1218:H1235)</f>
        <v>8725.8000000000011</v>
      </c>
      <c r="I1236" s="40">
        <f>SUBTOTAL(9,I1218:I1235)</f>
        <v>-2237.7700000000009</v>
      </c>
      <c r="J1236" s="40">
        <f>SUBTOTAL(9,J1218:J1235)</f>
        <v>-6440.0099999999993</v>
      </c>
      <c r="K1236" s="40">
        <f>SUBTOTAL(9,K1218:K1235)</f>
        <v>48.02</v>
      </c>
      <c r="L1236" s="40">
        <f>SUBTOTAL(9,L1218:L1235)</f>
        <v>18</v>
      </c>
      <c r="M1236" s="304">
        <f>+I1236/L1236</f>
        <v>-124.3205555555556</v>
      </c>
    </row>
    <row r="1237" spans="1:13" ht="12.95" hidden="1" customHeight="1" outlineLevel="2" x14ac:dyDescent="0.25">
      <c r="B1237" s="8">
        <v>242786</v>
      </c>
      <c r="C1237" t="s">
        <v>1357</v>
      </c>
      <c r="D1237" s="281">
        <v>42166</v>
      </c>
      <c r="E1237" s="8">
        <v>430084</v>
      </c>
      <c r="F1237" s="8" t="s">
        <v>29</v>
      </c>
      <c r="G1237" s="284" t="s">
        <v>268</v>
      </c>
      <c r="H1237" s="40">
        <v>156.07</v>
      </c>
      <c r="I1237" s="40">
        <v>-31.57</v>
      </c>
      <c r="J1237" s="40">
        <v>-124.5</v>
      </c>
      <c r="K1237" s="40">
        <v>0</v>
      </c>
      <c r="L1237" s="40">
        <v>1</v>
      </c>
    </row>
    <row r="1238" spans="1:13" ht="12.95" customHeight="1" outlineLevel="1" collapsed="1" x14ac:dyDescent="0.25">
      <c r="A1238">
        <v>1</v>
      </c>
      <c r="C1238" s="279" t="s">
        <v>1587</v>
      </c>
      <c r="D1238" s="281"/>
      <c r="H1238" s="40">
        <f>SUBTOTAL(9,H1237:H1237)</f>
        <v>156.07</v>
      </c>
      <c r="I1238" s="40">
        <f>SUBTOTAL(9,I1237:I1237)</f>
        <v>-31.57</v>
      </c>
      <c r="J1238" s="40">
        <f>SUBTOTAL(9,J1237:J1237)</f>
        <v>-124.5</v>
      </c>
      <c r="K1238" s="40">
        <f>SUBTOTAL(9,K1237:K1237)</f>
        <v>0</v>
      </c>
      <c r="L1238" s="40">
        <f>SUBTOTAL(9,L1237:L1237)</f>
        <v>1</v>
      </c>
      <c r="M1238" s="304">
        <f>+I1238/L1238</f>
        <v>-31.57</v>
      </c>
    </row>
    <row r="1239" spans="1:13" ht="12.95" hidden="1" customHeight="1" outlineLevel="2" x14ac:dyDescent="0.25">
      <c r="B1239" s="8">
        <v>1743978</v>
      </c>
      <c r="C1239" t="s">
        <v>1475</v>
      </c>
      <c r="D1239" s="281">
        <v>42317</v>
      </c>
      <c r="E1239" s="8">
        <v>584141</v>
      </c>
      <c r="F1239" s="8" t="s">
        <v>16</v>
      </c>
      <c r="G1239" s="284" t="s">
        <v>266</v>
      </c>
      <c r="H1239" s="40">
        <v>10839.4</v>
      </c>
      <c r="I1239" s="40">
        <v>-2310.85</v>
      </c>
      <c r="J1239" s="40">
        <v>-8528.5499999999993</v>
      </c>
      <c r="K1239" s="40">
        <v>0</v>
      </c>
      <c r="L1239" s="40">
        <v>1</v>
      </c>
    </row>
    <row r="1240" spans="1:13" ht="12.95" customHeight="1" outlineLevel="1" collapsed="1" x14ac:dyDescent="0.25">
      <c r="A1240">
        <v>1</v>
      </c>
      <c r="C1240" s="279" t="s">
        <v>1588</v>
      </c>
      <c r="D1240" s="281"/>
      <c r="H1240" s="40">
        <f>SUBTOTAL(9,H1239:H1239)</f>
        <v>10839.4</v>
      </c>
      <c r="I1240" s="40">
        <f>SUBTOTAL(9,I1239:I1239)</f>
        <v>-2310.85</v>
      </c>
      <c r="J1240" s="40">
        <f>SUBTOTAL(9,J1239:J1239)</f>
        <v>-8528.5499999999993</v>
      </c>
      <c r="K1240" s="40">
        <f>SUBTOTAL(9,K1239:K1239)</f>
        <v>0</v>
      </c>
      <c r="L1240" s="40">
        <f>SUBTOTAL(9,L1239:L1239)</f>
        <v>1</v>
      </c>
      <c r="M1240" s="304">
        <f>+I1240/L1240</f>
        <v>-2310.85</v>
      </c>
    </row>
    <row r="1241" spans="1:13" ht="12.95" hidden="1" customHeight="1" outlineLevel="2" x14ac:dyDescent="0.25">
      <c r="B1241" s="8">
        <v>1729584</v>
      </c>
      <c r="C1241" t="s">
        <v>1462</v>
      </c>
      <c r="D1241" s="281">
        <v>42222</v>
      </c>
      <c r="E1241" s="8">
        <v>649942</v>
      </c>
      <c r="F1241" s="8" t="s">
        <v>1463</v>
      </c>
      <c r="G1241" s="284" t="s">
        <v>1488</v>
      </c>
      <c r="H1241" s="40">
        <v>9418.8799999999992</v>
      </c>
      <c r="I1241" s="40">
        <v>-469.13</v>
      </c>
      <c r="J1241" s="40">
        <v>-8949.75</v>
      </c>
      <c r="K1241" s="40">
        <v>0</v>
      </c>
      <c r="L1241" s="40">
        <v>1</v>
      </c>
    </row>
    <row r="1242" spans="1:13" ht="12.95" hidden="1" customHeight="1" outlineLevel="2" x14ac:dyDescent="0.25">
      <c r="B1242" s="8">
        <v>1729584</v>
      </c>
      <c r="C1242" t="s">
        <v>1462</v>
      </c>
      <c r="D1242" s="281">
        <v>42233</v>
      </c>
      <c r="E1242" s="8">
        <v>649942</v>
      </c>
      <c r="F1242" s="8" t="s">
        <v>1463</v>
      </c>
      <c r="G1242" s="284" t="s">
        <v>1488</v>
      </c>
      <c r="H1242" s="40">
        <v>636.20000000000005</v>
      </c>
      <c r="I1242" s="40">
        <v>0</v>
      </c>
      <c r="J1242" s="40">
        <v>-636.20000000000005</v>
      </c>
      <c r="K1242" s="40">
        <v>0</v>
      </c>
      <c r="L1242" s="40">
        <v>1</v>
      </c>
    </row>
    <row r="1243" spans="1:13" ht="12.95" hidden="1" customHeight="1" outlineLevel="2" x14ac:dyDescent="0.25">
      <c r="B1243" s="8">
        <v>1729584</v>
      </c>
      <c r="C1243" t="s">
        <v>1462</v>
      </c>
      <c r="D1243" s="281">
        <v>42234</v>
      </c>
      <c r="E1243" s="8">
        <v>649942</v>
      </c>
      <c r="F1243" s="8" t="s">
        <v>1463</v>
      </c>
      <c r="G1243" s="284" t="s">
        <v>1488</v>
      </c>
      <c r="H1243" s="40">
        <v>1522</v>
      </c>
      <c r="I1243" s="40">
        <v>-438.63</v>
      </c>
      <c r="J1243" s="40">
        <v>-1083.3699999999999</v>
      </c>
      <c r="K1243" s="40">
        <v>0</v>
      </c>
      <c r="L1243" s="40">
        <v>1</v>
      </c>
    </row>
    <row r="1244" spans="1:13" ht="12.95" hidden="1" customHeight="1" outlineLevel="2" x14ac:dyDescent="0.25">
      <c r="B1244" s="8">
        <v>1729584</v>
      </c>
      <c r="C1244" t="s">
        <v>1462</v>
      </c>
      <c r="D1244" s="281">
        <v>42235</v>
      </c>
      <c r="E1244" s="8">
        <v>649942</v>
      </c>
      <c r="F1244" s="8" t="s">
        <v>1463</v>
      </c>
      <c r="G1244" s="284" t="s">
        <v>1488</v>
      </c>
      <c r="H1244" s="40">
        <v>1522</v>
      </c>
      <c r="I1244" s="40">
        <v>-438.63</v>
      </c>
      <c r="J1244" s="40">
        <v>-1083.3699999999999</v>
      </c>
      <c r="K1244" s="40">
        <v>0</v>
      </c>
      <c r="L1244" s="40">
        <v>1</v>
      </c>
    </row>
    <row r="1245" spans="1:13" ht="12.95" hidden="1" customHeight="1" outlineLevel="2" x14ac:dyDescent="0.25">
      <c r="B1245" s="8">
        <v>1729584</v>
      </c>
      <c r="C1245" t="s">
        <v>1462</v>
      </c>
      <c r="D1245" s="281">
        <v>42236</v>
      </c>
      <c r="E1245" s="8">
        <v>649942</v>
      </c>
      <c r="F1245" s="8" t="s">
        <v>1463</v>
      </c>
      <c r="G1245" s="284" t="s">
        <v>1488</v>
      </c>
      <c r="H1245" s="40">
        <v>1965</v>
      </c>
      <c r="I1245" s="40">
        <v>0</v>
      </c>
      <c r="J1245" s="40">
        <v>-1433.62</v>
      </c>
      <c r="K1245" s="40">
        <v>531.38</v>
      </c>
      <c r="L1245" s="40">
        <v>1</v>
      </c>
    </row>
    <row r="1246" spans="1:13" ht="12.95" hidden="1" customHeight="1" outlineLevel="2" x14ac:dyDescent="0.25">
      <c r="B1246" s="8">
        <v>1729584</v>
      </c>
      <c r="C1246" t="s">
        <v>1462</v>
      </c>
      <c r="D1246" s="281">
        <v>42237</v>
      </c>
      <c r="E1246" s="8">
        <v>649942</v>
      </c>
      <c r="F1246" s="8" t="s">
        <v>1463</v>
      </c>
      <c r="G1246" s="284" t="s">
        <v>1488</v>
      </c>
      <c r="H1246" s="40">
        <v>1522</v>
      </c>
      <c r="I1246" s="40">
        <v>-438.63</v>
      </c>
      <c r="J1246" s="40">
        <v>-1083.3699999999999</v>
      </c>
      <c r="K1246" s="40">
        <v>0</v>
      </c>
      <c r="L1246" s="40">
        <v>1</v>
      </c>
    </row>
    <row r="1247" spans="1:13" ht="12.95" hidden="1" customHeight="1" outlineLevel="2" x14ac:dyDescent="0.25">
      <c r="B1247" s="8">
        <v>1729584</v>
      </c>
      <c r="C1247" t="s">
        <v>1462</v>
      </c>
      <c r="D1247" s="281">
        <v>42240</v>
      </c>
      <c r="E1247" s="8">
        <v>649942</v>
      </c>
      <c r="F1247" s="8" t="s">
        <v>1463</v>
      </c>
      <c r="G1247" s="284" t="s">
        <v>1488</v>
      </c>
      <c r="H1247" s="40">
        <v>1614.6</v>
      </c>
      <c r="I1247" s="40">
        <v>-499.24</v>
      </c>
      <c r="J1247" s="40">
        <v>-1115.3599999999999</v>
      </c>
      <c r="K1247" s="40">
        <v>0</v>
      </c>
      <c r="L1247" s="40">
        <v>1</v>
      </c>
    </row>
    <row r="1248" spans="1:13" ht="12.95" hidden="1" customHeight="1" outlineLevel="2" x14ac:dyDescent="0.25">
      <c r="B1248" s="8">
        <v>1729584</v>
      </c>
      <c r="C1248" t="s">
        <v>1462</v>
      </c>
      <c r="D1248" s="281">
        <v>42241</v>
      </c>
      <c r="E1248" s="8">
        <v>649942</v>
      </c>
      <c r="F1248" s="8" t="s">
        <v>1463</v>
      </c>
      <c r="G1248" s="284" t="s">
        <v>1488</v>
      </c>
      <c r="H1248" s="40">
        <v>1522</v>
      </c>
      <c r="I1248" s="40">
        <v>-438.63</v>
      </c>
      <c r="J1248" s="40">
        <v>-1083.3699999999999</v>
      </c>
      <c r="K1248" s="40">
        <v>0</v>
      </c>
      <c r="L1248" s="40">
        <v>1</v>
      </c>
    </row>
    <row r="1249" spans="2:12" ht="12.95" hidden="1" customHeight="1" outlineLevel="2" x14ac:dyDescent="0.25">
      <c r="B1249" s="8">
        <v>1729584</v>
      </c>
      <c r="C1249" t="s">
        <v>1462</v>
      </c>
      <c r="D1249" s="281">
        <v>42242</v>
      </c>
      <c r="E1249" s="8">
        <v>649942</v>
      </c>
      <c r="F1249" s="8" t="s">
        <v>1463</v>
      </c>
      <c r="G1249" s="284" t="s">
        <v>1488</v>
      </c>
      <c r="H1249" s="40">
        <v>1965</v>
      </c>
      <c r="I1249" s="40">
        <v>0</v>
      </c>
      <c r="J1249" s="40">
        <v>-1433.62</v>
      </c>
      <c r="K1249" s="40">
        <v>531.38</v>
      </c>
      <c r="L1249" s="40">
        <v>1</v>
      </c>
    </row>
    <row r="1250" spans="2:12" ht="12.95" hidden="1" customHeight="1" outlineLevel="2" x14ac:dyDescent="0.25">
      <c r="B1250" s="8">
        <v>1729584</v>
      </c>
      <c r="C1250" t="s">
        <v>1462</v>
      </c>
      <c r="D1250" s="281">
        <v>42243</v>
      </c>
      <c r="E1250" s="8">
        <v>649942</v>
      </c>
      <c r="F1250" s="8" t="s">
        <v>1463</v>
      </c>
      <c r="G1250" s="284" t="s">
        <v>1488</v>
      </c>
      <c r="H1250" s="40">
        <v>1522</v>
      </c>
      <c r="I1250" s="40">
        <v>-438.63</v>
      </c>
      <c r="J1250" s="40">
        <v>-1083.3699999999999</v>
      </c>
      <c r="K1250" s="40">
        <v>0</v>
      </c>
      <c r="L1250" s="40">
        <v>1</v>
      </c>
    </row>
    <row r="1251" spans="2:12" ht="12.95" hidden="1" customHeight="1" outlineLevel="2" x14ac:dyDescent="0.25">
      <c r="B1251" s="8">
        <v>1729584</v>
      </c>
      <c r="C1251" t="s">
        <v>1462</v>
      </c>
      <c r="D1251" s="281">
        <v>42244</v>
      </c>
      <c r="E1251" s="8">
        <v>649942</v>
      </c>
      <c r="F1251" s="8" t="s">
        <v>1463</v>
      </c>
      <c r="G1251" s="284" t="s">
        <v>1488</v>
      </c>
      <c r="H1251" s="40">
        <v>1522</v>
      </c>
      <c r="I1251" s="40">
        <v>0</v>
      </c>
      <c r="J1251" s="40">
        <v>-1159.0999999999999</v>
      </c>
      <c r="K1251" s="40">
        <v>362.9</v>
      </c>
      <c r="L1251" s="40">
        <v>1</v>
      </c>
    </row>
    <row r="1252" spans="2:12" ht="12.95" hidden="1" customHeight="1" outlineLevel="2" x14ac:dyDescent="0.25">
      <c r="B1252" s="8">
        <v>1729584</v>
      </c>
      <c r="C1252" t="s">
        <v>1462</v>
      </c>
      <c r="D1252" s="281">
        <v>42247</v>
      </c>
      <c r="E1252" s="8">
        <v>649942</v>
      </c>
      <c r="F1252" s="8" t="s">
        <v>1463</v>
      </c>
      <c r="G1252" s="284" t="s">
        <v>1488</v>
      </c>
      <c r="H1252" s="40">
        <v>1614.6</v>
      </c>
      <c r="I1252" s="40">
        <v>-499.24</v>
      </c>
      <c r="J1252" s="40">
        <v>-1115.3599999999999</v>
      </c>
      <c r="K1252" s="40">
        <v>0</v>
      </c>
      <c r="L1252" s="40">
        <v>1</v>
      </c>
    </row>
    <row r="1253" spans="2:12" ht="12.95" hidden="1" customHeight="1" outlineLevel="2" x14ac:dyDescent="0.25">
      <c r="B1253" s="8">
        <v>1729584</v>
      </c>
      <c r="C1253" t="s">
        <v>1462</v>
      </c>
      <c r="D1253" s="281">
        <v>42248</v>
      </c>
      <c r="E1253" s="8">
        <v>649942</v>
      </c>
      <c r="F1253" s="8" t="s">
        <v>1463</v>
      </c>
      <c r="G1253" s="284" t="s">
        <v>1488</v>
      </c>
      <c r="H1253" s="40">
        <v>1593</v>
      </c>
      <c r="I1253" s="40">
        <v>0</v>
      </c>
      <c r="J1253" s="40">
        <v>-1230.0999999999999</v>
      </c>
      <c r="K1253" s="40">
        <v>362.9</v>
      </c>
      <c r="L1253" s="40">
        <v>1</v>
      </c>
    </row>
    <row r="1254" spans="2:12" ht="12.95" hidden="1" customHeight="1" outlineLevel="2" x14ac:dyDescent="0.25">
      <c r="B1254" s="8">
        <v>1729584</v>
      </c>
      <c r="C1254" t="s">
        <v>1462</v>
      </c>
      <c r="D1254" s="281">
        <v>42249</v>
      </c>
      <c r="E1254" s="8">
        <v>649942</v>
      </c>
      <c r="F1254" s="8" t="s">
        <v>1463</v>
      </c>
      <c r="G1254" s="284" t="s">
        <v>1488</v>
      </c>
      <c r="H1254" s="40">
        <v>1965</v>
      </c>
      <c r="I1254" s="40">
        <v>0</v>
      </c>
      <c r="J1254" s="40">
        <v>-1433.62</v>
      </c>
      <c r="K1254" s="40">
        <v>531.38</v>
      </c>
      <c r="L1254" s="40">
        <v>1</v>
      </c>
    </row>
    <row r="1255" spans="2:12" ht="12.95" hidden="1" customHeight="1" outlineLevel="2" x14ac:dyDescent="0.25">
      <c r="B1255" s="8">
        <v>1729584</v>
      </c>
      <c r="C1255" t="s">
        <v>1462</v>
      </c>
      <c r="D1255" s="281">
        <v>42268</v>
      </c>
      <c r="E1255" s="8">
        <v>649942</v>
      </c>
      <c r="F1255" s="8" t="s">
        <v>1463</v>
      </c>
      <c r="G1255" s="284" t="s">
        <v>1488</v>
      </c>
      <c r="H1255" s="40">
        <v>1614.6</v>
      </c>
      <c r="I1255" s="40">
        <v>-499.24</v>
      </c>
      <c r="J1255" s="40">
        <v>-1115.3599999999999</v>
      </c>
      <c r="K1255" s="40">
        <v>0</v>
      </c>
      <c r="L1255" s="40">
        <v>1</v>
      </c>
    </row>
    <row r="1256" spans="2:12" ht="12.95" hidden="1" customHeight="1" outlineLevel="2" x14ac:dyDescent="0.25">
      <c r="B1256" s="8">
        <v>1729584</v>
      </c>
      <c r="C1256" t="s">
        <v>1462</v>
      </c>
      <c r="D1256" s="281">
        <v>42269</v>
      </c>
      <c r="E1256" s="8">
        <v>649942</v>
      </c>
      <c r="F1256" s="8" t="s">
        <v>1463</v>
      </c>
      <c r="G1256" s="284" t="s">
        <v>1488</v>
      </c>
      <c r="H1256" s="40">
        <v>1965</v>
      </c>
      <c r="I1256" s="40">
        <v>0</v>
      </c>
      <c r="J1256" s="40">
        <v>-1433.62</v>
      </c>
      <c r="K1256" s="40">
        <v>531.38</v>
      </c>
      <c r="L1256" s="40">
        <v>1</v>
      </c>
    </row>
    <row r="1257" spans="2:12" ht="12.95" hidden="1" customHeight="1" outlineLevel="2" x14ac:dyDescent="0.25">
      <c r="B1257" s="8">
        <v>1729584</v>
      </c>
      <c r="C1257" t="s">
        <v>1462</v>
      </c>
      <c r="D1257" s="281">
        <v>42270</v>
      </c>
      <c r="E1257" s="8">
        <v>649942</v>
      </c>
      <c r="F1257" s="8" t="s">
        <v>1463</v>
      </c>
      <c r="G1257" s="284" t="s">
        <v>1488</v>
      </c>
      <c r="H1257" s="40">
        <v>1522</v>
      </c>
      <c r="I1257" s="40">
        <v>-438.63</v>
      </c>
      <c r="J1257" s="40">
        <v>-1083.3699999999999</v>
      </c>
      <c r="K1257" s="40">
        <v>0</v>
      </c>
      <c r="L1257" s="40">
        <v>1</v>
      </c>
    </row>
    <row r="1258" spans="2:12" ht="12.95" hidden="1" customHeight="1" outlineLevel="2" x14ac:dyDescent="0.25">
      <c r="B1258" s="8">
        <v>1729584</v>
      </c>
      <c r="C1258" t="s">
        <v>1462</v>
      </c>
      <c r="D1258" s="281">
        <v>42271</v>
      </c>
      <c r="E1258" s="8">
        <v>649942</v>
      </c>
      <c r="F1258" s="8" t="s">
        <v>1463</v>
      </c>
      <c r="G1258" s="284" t="s">
        <v>1488</v>
      </c>
      <c r="H1258" s="40">
        <v>1522</v>
      </c>
      <c r="I1258" s="40">
        <v>-438.63</v>
      </c>
      <c r="J1258" s="40">
        <v>-1083.3699999999999</v>
      </c>
      <c r="K1258" s="40">
        <v>0</v>
      </c>
      <c r="L1258" s="40">
        <v>1</v>
      </c>
    </row>
    <row r="1259" spans="2:12" ht="12.95" hidden="1" customHeight="1" outlineLevel="2" x14ac:dyDescent="0.25">
      <c r="B1259" s="8">
        <v>1729584</v>
      </c>
      <c r="C1259" t="s">
        <v>1462</v>
      </c>
      <c r="D1259" s="281">
        <v>42272</v>
      </c>
      <c r="E1259" s="8">
        <v>649942</v>
      </c>
      <c r="F1259" s="8" t="s">
        <v>1463</v>
      </c>
      <c r="G1259" s="284" t="s">
        <v>1488</v>
      </c>
      <c r="H1259" s="40">
        <v>1522</v>
      </c>
      <c r="I1259" s="40">
        <v>-438.63</v>
      </c>
      <c r="J1259" s="40">
        <v>-1083.3699999999999</v>
      </c>
      <c r="K1259" s="40">
        <v>0</v>
      </c>
      <c r="L1259" s="40">
        <v>1</v>
      </c>
    </row>
    <row r="1260" spans="2:12" ht="12.95" hidden="1" customHeight="1" outlineLevel="2" x14ac:dyDescent="0.25">
      <c r="B1260" s="8">
        <v>1729584</v>
      </c>
      <c r="C1260" t="s">
        <v>1462</v>
      </c>
      <c r="D1260" s="281">
        <v>42275</v>
      </c>
      <c r="E1260" s="8">
        <v>649942</v>
      </c>
      <c r="F1260" s="8" t="s">
        <v>1463</v>
      </c>
      <c r="G1260" s="284" t="s">
        <v>1488</v>
      </c>
      <c r="H1260" s="40">
        <v>1522</v>
      </c>
      <c r="I1260" s="40">
        <v>0</v>
      </c>
      <c r="J1260" s="40">
        <v>-1159.0999999999999</v>
      </c>
      <c r="K1260" s="40">
        <v>362.9</v>
      </c>
      <c r="L1260" s="40">
        <v>1</v>
      </c>
    </row>
    <row r="1261" spans="2:12" ht="12.95" hidden="1" customHeight="1" outlineLevel="2" x14ac:dyDescent="0.25">
      <c r="B1261" s="8">
        <v>1729584</v>
      </c>
      <c r="C1261" t="s">
        <v>1462</v>
      </c>
      <c r="D1261" s="281">
        <v>42276</v>
      </c>
      <c r="E1261" s="8">
        <v>649942</v>
      </c>
      <c r="F1261" s="8" t="s">
        <v>1463</v>
      </c>
      <c r="G1261" s="284" t="s">
        <v>1488</v>
      </c>
      <c r="H1261" s="40">
        <v>1614.6</v>
      </c>
      <c r="I1261" s="40">
        <v>-499.24</v>
      </c>
      <c r="J1261" s="40">
        <v>-1115.3599999999999</v>
      </c>
      <c r="K1261" s="40">
        <v>0</v>
      </c>
      <c r="L1261" s="40">
        <v>1</v>
      </c>
    </row>
    <row r="1262" spans="2:12" ht="12.95" hidden="1" customHeight="1" outlineLevel="2" x14ac:dyDescent="0.25">
      <c r="B1262" s="8">
        <v>1729584</v>
      </c>
      <c r="C1262" t="s">
        <v>1462</v>
      </c>
      <c r="D1262" s="281">
        <v>42277</v>
      </c>
      <c r="E1262" s="8">
        <v>649942</v>
      </c>
      <c r="F1262" s="8" t="s">
        <v>1463</v>
      </c>
      <c r="G1262" s="284" t="s">
        <v>1488</v>
      </c>
      <c r="H1262" s="40">
        <v>1522</v>
      </c>
      <c r="I1262" s="40">
        <v>-438.63</v>
      </c>
      <c r="J1262" s="40">
        <v>-1083.3699999999999</v>
      </c>
      <c r="K1262" s="40">
        <v>0</v>
      </c>
      <c r="L1262" s="40">
        <v>1</v>
      </c>
    </row>
    <row r="1263" spans="2:12" ht="12.95" hidden="1" customHeight="1" outlineLevel="2" x14ac:dyDescent="0.25">
      <c r="B1263" s="8">
        <v>1729584</v>
      </c>
      <c r="C1263" t="s">
        <v>1462</v>
      </c>
      <c r="D1263" s="281">
        <v>42278</v>
      </c>
      <c r="E1263" s="8">
        <v>649942</v>
      </c>
      <c r="F1263" s="8" t="s">
        <v>1463</v>
      </c>
      <c r="G1263" s="284" t="s">
        <v>1488</v>
      </c>
      <c r="H1263" s="40">
        <v>1522</v>
      </c>
      <c r="I1263" s="40">
        <v>0</v>
      </c>
      <c r="J1263" s="40">
        <v>-1288</v>
      </c>
      <c r="K1263" s="40">
        <v>234</v>
      </c>
      <c r="L1263" s="40">
        <v>1</v>
      </c>
    </row>
    <row r="1264" spans="2:12" ht="12.95" hidden="1" customHeight="1" outlineLevel="2" x14ac:dyDescent="0.25">
      <c r="B1264" s="8">
        <v>1729584</v>
      </c>
      <c r="C1264" t="s">
        <v>1462</v>
      </c>
      <c r="D1264" s="281">
        <v>42279</v>
      </c>
      <c r="E1264" s="8">
        <v>649942</v>
      </c>
      <c r="F1264" s="8" t="s">
        <v>1463</v>
      </c>
      <c r="G1264" s="284" t="s">
        <v>1488</v>
      </c>
      <c r="H1264" s="40">
        <v>1965</v>
      </c>
      <c r="I1264" s="40">
        <v>0</v>
      </c>
      <c r="J1264" s="40">
        <v>-1433.62</v>
      </c>
      <c r="K1264" s="40">
        <v>531.38</v>
      </c>
      <c r="L1264" s="40">
        <v>1</v>
      </c>
    </row>
    <row r="1265" spans="1:13" ht="12.95" hidden="1" customHeight="1" outlineLevel="2" x14ac:dyDescent="0.25">
      <c r="B1265" s="8">
        <v>1729584</v>
      </c>
      <c r="C1265" t="s">
        <v>1462</v>
      </c>
      <c r="D1265" s="281">
        <v>42282</v>
      </c>
      <c r="E1265" s="8">
        <v>649942</v>
      </c>
      <c r="F1265" s="8" t="s">
        <v>1463</v>
      </c>
      <c r="G1265" s="284" t="s">
        <v>1488</v>
      </c>
      <c r="H1265" s="40">
        <v>1522</v>
      </c>
      <c r="I1265" s="40">
        <v>0</v>
      </c>
      <c r="J1265" s="40">
        <v>-1159.0999999999999</v>
      </c>
      <c r="K1265" s="40">
        <v>362.9</v>
      </c>
      <c r="L1265" s="40">
        <v>1</v>
      </c>
    </row>
    <row r="1266" spans="1:13" ht="12.95" hidden="1" customHeight="1" outlineLevel="2" x14ac:dyDescent="0.25">
      <c r="B1266" s="8">
        <v>1729584</v>
      </c>
      <c r="C1266" t="s">
        <v>1462</v>
      </c>
      <c r="D1266" s="281">
        <v>42283</v>
      </c>
      <c r="E1266" s="8">
        <v>649942</v>
      </c>
      <c r="F1266" s="8" t="s">
        <v>1463</v>
      </c>
      <c r="G1266" s="284" t="s">
        <v>1488</v>
      </c>
      <c r="H1266" s="40">
        <v>1522</v>
      </c>
      <c r="I1266" s="40">
        <v>-438.63</v>
      </c>
      <c r="J1266" s="40">
        <v>-1083.3699999999999</v>
      </c>
      <c r="K1266" s="40">
        <v>0</v>
      </c>
      <c r="L1266" s="40">
        <v>1</v>
      </c>
    </row>
    <row r="1267" spans="1:13" ht="12.95" customHeight="1" outlineLevel="1" collapsed="1" x14ac:dyDescent="0.25">
      <c r="A1267">
        <v>1</v>
      </c>
      <c r="C1267" s="279" t="s">
        <v>1589</v>
      </c>
      <c r="D1267" s="281"/>
      <c r="H1267" s="40">
        <f>SUBTOTAL(9,H1241:H1266)</f>
        <v>49239.479999999996</v>
      </c>
      <c r="I1267" s="40">
        <f>SUBTOTAL(9,I1241:I1266)</f>
        <v>-6852.39</v>
      </c>
      <c r="J1267" s="40">
        <f>SUBTOTAL(9,J1241:J1266)</f>
        <v>-38044.589999999989</v>
      </c>
      <c r="K1267" s="40">
        <f>SUBTOTAL(9,K1241:K1266)</f>
        <v>4342.5</v>
      </c>
      <c r="L1267" s="40">
        <f>SUBTOTAL(9,L1241:L1266)</f>
        <v>26</v>
      </c>
      <c r="M1267" s="304">
        <f>+I1267/L1267</f>
        <v>-263.55346153846153</v>
      </c>
    </row>
    <row r="1268" spans="1:13" ht="12.95" hidden="1" customHeight="1" outlineLevel="2" x14ac:dyDescent="0.25">
      <c r="B1268" s="8">
        <v>1534290</v>
      </c>
      <c r="C1268" t="s">
        <v>1424</v>
      </c>
      <c r="D1268" s="281">
        <v>42229</v>
      </c>
      <c r="E1268" s="8">
        <v>82824</v>
      </c>
      <c r="F1268" s="8" t="s">
        <v>84</v>
      </c>
      <c r="G1268" s="284" t="s">
        <v>271</v>
      </c>
      <c r="H1268" s="40">
        <v>583.20000000000005</v>
      </c>
      <c r="I1268" s="40">
        <v>0</v>
      </c>
      <c r="J1268" s="40">
        <v>0</v>
      </c>
      <c r="K1268" s="40">
        <v>583.20000000000005</v>
      </c>
      <c r="L1268" s="40">
        <v>1</v>
      </c>
    </row>
    <row r="1269" spans="1:13" ht="12.95" hidden="1" customHeight="1" outlineLevel="2" x14ac:dyDescent="0.25">
      <c r="B1269" s="8">
        <v>1534290</v>
      </c>
      <c r="C1269" t="s">
        <v>1424</v>
      </c>
      <c r="D1269" s="281">
        <v>42235</v>
      </c>
      <c r="E1269" s="8">
        <v>82824</v>
      </c>
      <c r="F1269" s="8" t="s">
        <v>84</v>
      </c>
      <c r="G1269" s="284" t="s">
        <v>271</v>
      </c>
      <c r="H1269" s="40">
        <v>636.20000000000005</v>
      </c>
      <c r="I1269" s="40">
        <v>-257.60000000000002</v>
      </c>
      <c r="J1269" s="40">
        <v>-378.6</v>
      </c>
      <c r="K1269" s="40">
        <v>0</v>
      </c>
      <c r="L1269" s="40">
        <v>1</v>
      </c>
    </row>
    <row r="1270" spans="1:13" ht="12.95" hidden="1" customHeight="1" outlineLevel="2" x14ac:dyDescent="0.25">
      <c r="B1270" s="8">
        <v>1534290</v>
      </c>
      <c r="C1270" t="s">
        <v>1424</v>
      </c>
      <c r="D1270" s="281">
        <v>42236</v>
      </c>
      <c r="E1270" s="8">
        <v>82824</v>
      </c>
      <c r="F1270" s="8" t="s">
        <v>84</v>
      </c>
      <c r="G1270" s="284" t="s">
        <v>271</v>
      </c>
      <c r="H1270" s="40">
        <v>300</v>
      </c>
      <c r="I1270" s="40">
        <v>-263.35000000000002</v>
      </c>
      <c r="J1270" s="40">
        <v>-36.65</v>
      </c>
      <c r="K1270" s="40">
        <v>0</v>
      </c>
      <c r="L1270" s="40">
        <v>1</v>
      </c>
    </row>
    <row r="1271" spans="1:13" ht="12.95" hidden="1" customHeight="1" outlineLevel="2" x14ac:dyDescent="0.25">
      <c r="B1271" s="8">
        <v>1534290</v>
      </c>
      <c r="C1271" t="s">
        <v>1424</v>
      </c>
      <c r="D1271" s="281">
        <v>42237</v>
      </c>
      <c r="E1271" s="8">
        <v>82824</v>
      </c>
      <c r="F1271" s="8" t="s">
        <v>84</v>
      </c>
      <c r="G1271" s="284" t="s">
        <v>271</v>
      </c>
      <c r="H1271" s="40">
        <v>300</v>
      </c>
      <c r="I1271" s="40">
        <v>-263.35000000000002</v>
      </c>
      <c r="J1271" s="40">
        <v>-36.65</v>
      </c>
      <c r="K1271" s="40">
        <v>0</v>
      </c>
      <c r="L1271" s="40">
        <v>1</v>
      </c>
    </row>
    <row r="1272" spans="1:13" ht="12.95" hidden="1" customHeight="1" outlineLevel="2" x14ac:dyDescent="0.25">
      <c r="B1272" s="8">
        <v>1534290</v>
      </c>
      <c r="C1272" t="s">
        <v>1424</v>
      </c>
      <c r="D1272" s="281">
        <v>42240</v>
      </c>
      <c r="E1272" s="8">
        <v>82824</v>
      </c>
      <c r="F1272" s="8" t="s">
        <v>84</v>
      </c>
      <c r="G1272" s="284" t="s">
        <v>271</v>
      </c>
      <c r="H1272" s="40">
        <v>300</v>
      </c>
      <c r="I1272" s="40">
        <v>-263.35000000000002</v>
      </c>
      <c r="J1272" s="40">
        <v>-36.65</v>
      </c>
      <c r="K1272" s="40">
        <v>0</v>
      </c>
      <c r="L1272" s="40">
        <v>1</v>
      </c>
    </row>
    <row r="1273" spans="1:13" ht="12.95" hidden="1" customHeight="1" outlineLevel="2" x14ac:dyDescent="0.25">
      <c r="B1273" s="8">
        <v>1534290</v>
      </c>
      <c r="C1273" t="s">
        <v>1424</v>
      </c>
      <c r="D1273" s="281">
        <v>42241</v>
      </c>
      <c r="E1273" s="8">
        <v>82824</v>
      </c>
      <c r="F1273" s="8" t="s">
        <v>84</v>
      </c>
      <c r="G1273" s="284" t="s">
        <v>271</v>
      </c>
      <c r="H1273" s="40">
        <v>300</v>
      </c>
      <c r="I1273" s="40">
        <v>0</v>
      </c>
      <c r="J1273" s="40">
        <v>0</v>
      </c>
      <c r="K1273" s="40">
        <v>300</v>
      </c>
      <c r="L1273" s="40">
        <v>1</v>
      </c>
    </row>
    <row r="1274" spans="1:13" ht="12.95" hidden="1" customHeight="1" outlineLevel="2" x14ac:dyDescent="0.25">
      <c r="B1274" s="8">
        <v>1534290</v>
      </c>
      <c r="C1274" t="s">
        <v>1424</v>
      </c>
      <c r="D1274" s="281">
        <v>42242</v>
      </c>
      <c r="E1274" s="8">
        <v>82824</v>
      </c>
      <c r="F1274" s="8" t="s">
        <v>84</v>
      </c>
      <c r="G1274" s="284" t="s">
        <v>271</v>
      </c>
      <c r="H1274" s="40">
        <v>743</v>
      </c>
      <c r="I1274" s="40">
        <v>-84.72</v>
      </c>
      <c r="J1274" s="40">
        <v>-658.28</v>
      </c>
      <c r="K1274" s="40">
        <v>0</v>
      </c>
      <c r="L1274" s="40">
        <v>1</v>
      </c>
    </row>
    <row r="1275" spans="1:13" ht="12.95" hidden="1" customHeight="1" outlineLevel="2" x14ac:dyDescent="0.25">
      <c r="B1275" s="8">
        <v>1534290</v>
      </c>
      <c r="C1275" t="s">
        <v>1424</v>
      </c>
      <c r="D1275" s="281">
        <v>42243</v>
      </c>
      <c r="E1275" s="8">
        <v>82824</v>
      </c>
      <c r="F1275" s="8" t="s">
        <v>84</v>
      </c>
      <c r="G1275" s="284" t="s">
        <v>271</v>
      </c>
      <c r="H1275" s="40">
        <v>300</v>
      </c>
      <c r="I1275" s="40">
        <v>-263.35000000000002</v>
      </c>
      <c r="J1275" s="40">
        <v>-36.65</v>
      </c>
      <c r="K1275" s="40">
        <v>0</v>
      </c>
      <c r="L1275" s="40">
        <v>1</v>
      </c>
    </row>
    <row r="1276" spans="1:13" ht="12.95" hidden="1" customHeight="1" outlineLevel="2" x14ac:dyDescent="0.25">
      <c r="B1276" s="8">
        <v>1534290</v>
      </c>
      <c r="C1276" t="s">
        <v>1424</v>
      </c>
      <c r="D1276" s="281">
        <v>42244</v>
      </c>
      <c r="E1276" s="8">
        <v>82824</v>
      </c>
      <c r="F1276" s="8" t="s">
        <v>84</v>
      </c>
      <c r="G1276" s="284" t="s">
        <v>271</v>
      </c>
      <c r="H1276" s="40">
        <v>300</v>
      </c>
      <c r="I1276" s="40">
        <v>-263.35000000000002</v>
      </c>
      <c r="J1276" s="40">
        <v>-36.65</v>
      </c>
      <c r="K1276" s="40">
        <v>0</v>
      </c>
      <c r="L1276" s="40">
        <v>1</v>
      </c>
    </row>
    <row r="1277" spans="1:13" ht="12.95" hidden="1" customHeight="1" outlineLevel="2" x14ac:dyDescent="0.25">
      <c r="B1277" s="8">
        <v>1534290</v>
      </c>
      <c r="C1277" t="s">
        <v>1424</v>
      </c>
      <c r="D1277" s="281">
        <v>42247</v>
      </c>
      <c r="E1277" s="8">
        <v>82824</v>
      </c>
      <c r="F1277" s="8" t="s">
        <v>84</v>
      </c>
      <c r="G1277" s="284" t="s">
        <v>271</v>
      </c>
      <c r="H1277" s="40">
        <v>300</v>
      </c>
      <c r="I1277" s="40">
        <v>-263.35000000000002</v>
      </c>
      <c r="J1277" s="40">
        <v>-36.65</v>
      </c>
      <c r="K1277" s="40">
        <v>0</v>
      </c>
      <c r="L1277" s="40">
        <v>1</v>
      </c>
    </row>
    <row r="1278" spans="1:13" ht="12.95" hidden="1" customHeight="1" outlineLevel="2" x14ac:dyDescent="0.25">
      <c r="B1278" s="8">
        <v>1534290</v>
      </c>
      <c r="C1278" t="s">
        <v>1424</v>
      </c>
      <c r="D1278" s="281">
        <v>42248</v>
      </c>
      <c r="E1278" s="8">
        <v>82824</v>
      </c>
      <c r="F1278" s="8" t="s">
        <v>84</v>
      </c>
      <c r="G1278" s="284" t="s">
        <v>271</v>
      </c>
      <c r="H1278" s="40">
        <v>300</v>
      </c>
      <c r="I1278" s="40">
        <v>-263.35000000000002</v>
      </c>
      <c r="J1278" s="40">
        <v>-36.65</v>
      </c>
      <c r="K1278" s="40">
        <v>0</v>
      </c>
      <c r="L1278" s="40">
        <v>1</v>
      </c>
    </row>
    <row r="1279" spans="1:13" ht="12.95" hidden="1" customHeight="1" outlineLevel="2" x14ac:dyDescent="0.25">
      <c r="B1279" s="8">
        <v>1534290</v>
      </c>
      <c r="C1279" t="s">
        <v>1424</v>
      </c>
      <c r="D1279" s="281">
        <v>42249</v>
      </c>
      <c r="E1279" s="8">
        <v>82824</v>
      </c>
      <c r="F1279" s="8" t="s">
        <v>84</v>
      </c>
      <c r="G1279" s="284" t="s">
        <v>271</v>
      </c>
      <c r="H1279" s="40">
        <v>743</v>
      </c>
      <c r="I1279" s="40">
        <v>-84.72</v>
      </c>
      <c r="J1279" s="40">
        <v>-658.28</v>
      </c>
      <c r="K1279" s="40">
        <v>0</v>
      </c>
      <c r="L1279" s="40">
        <v>1</v>
      </c>
    </row>
    <row r="1280" spans="1:13" ht="12.95" hidden="1" customHeight="1" outlineLevel="2" x14ac:dyDescent="0.25">
      <c r="B1280" s="8">
        <v>1534290</v>
      </c>
      <c r="C1280" t="s">
        <v>1424</v>
      </c>
      <c r="D1280" s="281">
        <v>42250</v>
      </c>
      <c r="E1280" s="8">
        <v>82824</v>
      </c>
      <c r="F1280" s="8" t="s">
        <v>84</v>
      </c>
      <c r="G1280" s="284" t="s">
        <v>271</v>
      </c>
      <c r="H1280" s="40">
        <v>300</v>
      </c>
      <c r="I1280" s="40">
        <v>-263.35000000000002</v>
      </c>
      <c r="J1280" s="40">
        <v>-36.65</v>
      </c>
      <c r="K1280" s="40">
        <v>0</v>
      </c>
      <c r="L1280" s="40">
        <v>1</v>
      </c>
    </row>
    <row r="1281" spans="1:13" ht="12.95" hidden="1" customHeight="1" outlineLevel="2" x14ac:dyDescent="0.25">
      <c r="B1281" s="8">
        <v>1534290</v>
      </c>
      <c r="C1281" t="s">
        <v>1424</v>
      </c>
      <c r="D1281" s="281">
        <v>42251</v>
      </c>
      <c r="E1281" s="8">
        <v>82824</v>
      </c>
      <c r="F1281" s="8" t="s">
        <v>84</v>
      </c>
      <c r="G1281" s="284" t="s">
        <v>271</v>
      </c>
      <c r="H1281" s="40">
        <v>300</v>
      </c>
      <c r="I1281" s="40">
        <v>0</v>
      </c>
      <c r="J1281" s="40">
        <v>0</v>
      </c>
      <c r="K1281" s="40">
        <v>300</v>
      </c>
      <c r="L1281" s="40">
        <v>1</v>
      </c>
    </row>
    <row r="1282" spans="1:13" ht="12.95" hidden="1" customHeight="1" outlineLevel="2" x14ac:dyDescent="0.25">
      <c r="B1282" s="8">
        <v>1534290</v>
      </c>
      <c r="C1282" t="s">
        <v>1424</v>
      </c>
      <c r="D1282" s="281">
        <v>42255</v>
      </c>
      <c r="E1282" s="8">
        <v>82824</v>
      </c>
      <c r="F1282" s="8" t="s">
        <v>84</v>
      </c>
      <c r="G1282" s="284" t="s">
        <v>271</v>
      </c>
      <c r="H1282" s="40">
        <v>300</v>
      </c>
      <c r="I1282" s="40">
        <v>-263.35000000000002</v>
      </c>
      <c r="J1282" s="40">
        <v>-36.65</v>
      </c>
      <c r="K1282" s="40">
        <v>0</v>
      </c>
      <c r="L1282" s="40">
        <v>1</v>
      </c>
    </row>
    <row r="1283" spans="1:13" ht="12.95" hidden="1" customHeight="1" outlineLevel="2" x14ac:dyDescent="0.25">
      <c r="B1283" s="8">
        <v>1534290</v>
      </c>
      <c r="C1283" t="s">
        <v>1424</v>
      </c>
      <c r="D1283" s="281">
        <v>42256</v>
      </c>
      <c r="E1283" s="8">
        <v>82824</v>
      </c>
      <c r="F1283" s="8" t="s">
        <v>84</v>
      </c>
      <c r="G1283" s="284" t="s">
        <v>271</v>
      </c>
      <c r="H1283" s="40">
        <v>743</v>
      </c>
      <c r="I1283" s="40">
        <v>-348.07</v>
      </c>
      <c r="J1283" s="40">
        <v>-394.93</v>
      </c>
      <c r="K1283" s="40">
        <v>0</v>
      </c>
      <c r="L1283" s="40">
        <v>1</v>
      </c>
    </row>
    <row r="1284" spans="1:13" ht="12.95" hidden="1" customHeight="1" outlineLevel="2" x14ac:dyDescent="0.25">
      <c r="B1284" s="8">
        <v>1534290</v>
      </c>
      <c r="C1284" t="s">
        <v>1424</v>
      </c>
      <c r="D1284" s="281">
        <v>42257</v>
      </c>
      <c r="E1284" s="8">
        <v>82824</v>
      </c>
      <c r="F1284" s="8" t="s">
        <v>84</v>
      </c>
      <c r="G1284" s="284" t="s">
        <v>271</v>
      </c>
      <c r="H1284" s="40">
        <v>300</v>
      </c>
      <c r="I1284" s="40">
        <v>-263.35000000000002</v>
      </c>
      <c r="J1284" s="40">
        <v>-36.65</v>
      </c>
      <c r="K1284" s="40">
        <v>0</v>
      </c>
      <c r="L1284" s="40">
        <v>1</v>
      </c>
    </row>
    <row r="1285" spans="1:13" ht="12.95" hidden="1" customHeight="1" outlineLevel="2" x14ac:dyDescent="0.25">
      <c r="B1285" s="8">
        <v>1534290</v>
      </c>
      <c r="C1285" t="s">
        <v>1424</v>
      </c>
      <c r="D1285" s="281">
        <v>42258</v>
      </c>
      <c r="E1285" s="8">
        <v>82824</v>
      </c>
      <c r="F1285" s="8" t="s">
        <v>84</v>
      </c>
      <c r="G1285" s="284" t="s">
        <v>271</v>
      </c>
      <c r="H1285" s="40">
        <v>300</v>
      </c>
      <c r="I1285" s="40">
        <v>0</v>
      </c>
      <c r="J1285" s="40">
        <v>0</v>
      </c>
      <c r="K1285" s="40">
        <v>300</v>
      </c>
      <c r="L1285" s="40">
        <v>1</v>
      </c>
    </row>
    <row r="1286" spans="1:13" ht="12.95" customHeight="1" outlineLevel="1" collapsed="1" x14ac:dyDescent="0.25">
      <c r="A1286">
        <v>1</v>
      </c>
      <c r="C1286" s="279" t="s">
        <v>1590</v>
      </c>
      <c r="D1286" s="281"/>
      <c r="H1286" s="40">
        <f>SUBTOTAL(9,H1268:H1285)</f>
        <v>7348.4</v>
      </c>
      <c r="I1286" s="40">
        <f>SUBTOTAL(9,I1268:I1285)</f>
        <v>-3408.6099999999997</v>
      </c>
      <c r="J1286" s="40">
        <f>SUBTOTAL(9,J1268:J1285)</f>
        <v>-2456.5900000000006</v>
      </c>
      <c r="K1286" s="40">
        <f>SUBTOTAL(9,K1268:K1285)</f>
        <v>1483.2</v>
      </c>
      <c r="L1286" s="40">
        <f>SUBTOTAL(9,L1268:L1285)</f>
        <v>18</v>
      </c>
      <c r="M1286" s="304">
        <f>+I1286/L1286</f>
        <v>-189.36722222222221</v>
      </c>
    </row>
    <row r="1287" spans="1:13" ht="12.95" hidden="1" customHeight="1" outlineLevel="2" x14ac:dyDescent="0.25">
      <c r="B1287" s="8">
        <v>1563177</v>
      </c>
      <c r="C1287" t="s">
        <v>1427</v>
      </c>
      <c r="D1287" s="281">
        <v>42304</v>
      </c>
      <c r="E1287" s="8">
        <v>562810</v>
      </c>
      <c r="F1287" s="8" t="s">
        <v>16</v>
      </c>
      <c r="G1287" s="284" t="s">
        <v>266</v>
      </c>
      <c r="H1287" s="40">
        <v>8465.73</v>
      </c>
      <c r="I1287" s="40">
        <v>-2314.04</v>
      </c>
      <c r="J1287" s="40">
        <v>-6151.69</v>
      </c>
      <c r="K1287" s="40">
        <v>0</v>
      </c>
      <c r="L1287" s="40">
        <v>1</v>
      </c>
    </row>
    <row r="1288" spans="1:13" ht="12.95" hidden="1" customHeight="1" outlineLevel="2" x14ac:dyDescent="0.25">
      <c r="B1288" s="8">
        <v>1563177</v>
      </c>
      <c r="C1288" t="s">
        <v>1427</v>
      </c>
      <c r="D1288" s="281">
        <v>42312</v>
      </c>
      <c r="E1288" s="8">
        <v>562810</v>
      </c>
      <c r="F1288" s="8" t="s">
        <v>16</v>
      </c>
      <c r="G1288" s="284" t="s">
        <v>266</v>
      </c>
      <c r="H1288" s="40">
        <v>1443.83</v>
      </c>
      <c r="I1288" s="40">
        <v>-722.93</v>
      </c>
      <c r="J1288" s="40">
        <v>-720.9</v>
      </c>
      <c r="K1288" s="40">
        <v>0</v>
      </c>
      <c r="L1288" s="40">
        <v>1</v>
      </c>
    </row>
    <row r="1289" spans="1:13" ht="12.95" hidden="1" customHeight="1" outlineLevel="2" x14ac:dyDescent="0.25">
      <c r="B1289" s="8">
        <v>1563177</v>
      </c>
      <c r="C1289" t="s">
        <v>1427</v>
      </c>
      <c r="D1289" s="281">
        <v>42313</v>
      </c>
      <c r="E1289" s="8">
        <v>562810</v>
      </c>
      <c r="F1289" s="8" t="s">
        <v>16</v>
      </c>
      <c r="G1289" s="284" t="s">
        <v>266</v>
      </c>
      <c r="H1289" s="40">
        <v>300</v>
      </c>
      <c r="I1289" s="40">
        <v>-362.9</v>
      </c>
      <c r="J1289" s="40">
        <v>0</v>
      </c>
      <c r="K1289" s="40">
        <v>-62.9</v>
      </c>
      <c r="L1289" s="40">
        <v>1</v>
      </c>
    </row>
    <row r="1290" spans="1:13" ht="12.95" hidden="1" customHeight="1" outlineLevel="2" x14ac:dyDescent="0.25">
      <c r="B1290" s="8">
        <v>1563177</v>
      </c>
      <c r="C1290" t="s">
        <v>1427</v>
      </c>
      <c r="D1290" s="281">
        <v>42314</v>
      </c>
      <c r="E1290" s="8">
        <v>562810</v>
      </c>
      <c r="F1290" s="8" t="s">
        <v>16</v>
      </c>
      <c r="G1290" s="284" t="s">
        <v>266</v>
      </c>
      <c r="H1290" s="40">
        <v>300</v>
      </c>
      <c r="I1290" s="40">
        <v>-362.9</v>
      </c>
      <c r="J1290" s="40">
        <v>0</v>
      </c>
      <c r="K1290" s="40">
        <v>-62.9</v>
      </c>
      <c r="L1290" s="40">
        <v>1</v>
      </c>
    </row>
    <row r="1291" spans="1:13" ht="12.95" hidden="1" customHeight="1" outlineLevel="2" x14ac:dyDescent="0.25">
      <c r="B1291" s="8">
        <v>1563177</v>
      </c>
      <c r="C1291" t="s">
        <v>1427</v>
      </c>
      <c r="D1291" s="281">
        <v>42317</v>
      </c>
      <c r="E1291" s="8">
        <v>562810</v>
      </c>
      <c r="F1291" s="8" t="s">
        <v>16</v>
      </c>
      <c r="G1291" s="284" t="s">
        <v>266</v>
      </c>
      <c r="H1291" s="40">
        <v>300</v>
      </c>
      <c r="I1291" s="40">
        <v>-362.9</v>
      </c>
      <c r="J1291" s="40">
        <v>0</v>
      </c>
      <c r="K1291" s="40">
        <v>-62.9</v>
      </c>
      <c r="L1291" s="40">
        <v>1</v>
      </c>
    </row>
    <row r="1292" spans="1:13" ht="12.95" hidden="1" customHeight="1" outlineLevel="2" x14ac:dyDescent="0.25">
      <c r="B1292" s="8">
        <v>1563177</v>
      </c>
      <c r="C1292" t="s">
        <v>1427</v>
      </c>
      <c r="D1292" s="281">
        <v>42318</v>
      </c>
      <c r="E1292" s="8">
        <v>562810</v>
      </c>
      <c r="F1292" s="8" t="s">
        <v>16</v>
      </c>
      <c r="G1292" s="284" t="s">
        <v>266</v>
      </c>
      <c r="H1292" s="40">
        <v>300</v>
      </c>
      <c r="I1292" s="40">
        <v>-362.9</v>
      </c>
      <c r="J1292" s="40">
        <v>0</v>
      </c>
      <c r="K1292" s="40">
        <v>-62.9</v>
      </c>
      <c r="L1292" s="40">
        <v>1</v>
      </c>
    </row>
    <row r="1293" spans="1:13" ht="12.95" hidden="1" customHeight="1" outlineLevel="2" x14ac:dyDescent="0.25">
      <c r="B1293" s="8">
        <v>1563177</v>
      </c>
      <c r="C1293" t="s">
        <v>1427</v>
      </c>
      <c r="D1293" s="281">
        <v>42320</v>
      </c>
      <c r="E1293" s="8">
        <v>562810</v>
      </c>
      <c r="F1293" s="8" t="s">
        <v>16</v>
      </c>
      <c r="G1293" s="284" t="s">
        <v>266</v>
      </c>
      <c r="H1293" s="40">
        <v>835.6</v>
      </c>
      <c r="I1293" s="40">
        <v>-531.38</v>
      </c>
      <c r="J1293" s="40">
        <v>-304.22000000000003</v>
      </c>
      <c r="K1293" s="40">
        <v>0</v>
      </c>
      <c r="L1293" s="40">
        <v>1</v>
      </c>
    </row>
    <row r="1294" spans="1:13" ht="12.95" hidden="1" customHeight="1" outlineLevel="2" x14ac:dyDescent="0.25">
      <c r="B1294" s="8">
        <v>1563177</v>
      </c>
      <c r="C1294" t="s">
        <v>1427</v>
      </c>
      <c r="D1294" s="281">
        <v>42321</v>
      </c>
      <c r="E1294" s="8">
        <v>562810</v>
      </c>
      <c r="F1294" s="8" t="s">
        <v>16</v>
      </c>
      <c r="G1294" s="284" t="s">
        <v>266</v>
      </c>
      <c r="H1294" s="40">
        <v>300</v>
      </c>
      <c r="I1294" s="40">
        <v>-362.9</v>
      </c>
      <c r="J1294" s="40">
        <v>0</v>
      </c>
      <c r="K1294" s="40">
        <v>-62.9</v>
      </c>
      <c r="L1294" s="40">
        <v>1</v>
      </c>
    </row>
    <row r="1295" spans="1:13" ht="12.95" hidden="1" customHeight="1" outlineLevel="2" x14ac:dyDescent="0.25">
      <c r="B1295" s="8">
        <v>1563177</v>
      </c>
      <c r="C1295" t="s">
        <v>1427</v>
      </c>
      <c r="D1295" s="281">
        <v>42324</v>
      </c>
      <c r="E1295" s="8">
        <v>562810</v>
      </c>
      <c r="F1295" s="8" t="s">
        <v>16</v>
      </c>
      <c r="G1295" s="284" t="s">
        <v>266</v>
      </c>
      <c r="H1295" s="40">
        <v>300</v>
      </c>
      <c r="I1295" s="40">
        <v>-362.9</v>
      </c>
      <c r="J1295" s="40">
        <v>0</v>
      </c>
      <c r="K1295" s="40">
        <v>-62.9</v>
      </c>
      <c r="L1295" s="40">
        <v>1</v>
      </c>
    </row>
    <row r="1296" spans="1:13" ht="12.95" hidden="1" customHeight="1" outlineLevel="2" x14ac:dyDescent="0.25">
      <c r="B1296" s="8">
        <v>1563177</v>
      </c>
      <c r="C1296" t="s">
        <v>1427</v>
      </c>
      <c r="D1296" s="281">
        <v>42325</v>
      </c>
      <c r="E1296" s="8">
        <v>562810</v>
      </c>
      <c r="F1296" s="8" t="s">
        <v>16</v>
      </c>
      <c r="G1296" s="284" t="s">
        <v>266</v>
      </c>
      <c r="H1296" s="40">
        <v>300</v>
      </c>
      <c r="I1296" s="40">
        <v>-362.9</v>
      </c>
      <c r="J1296" s="40">
        <v>0</v>
      </c>
      <c r="K1296" s="40">
        <v>-62.9</v>
      </c>
      <c r="L1296" s="40">
        <v>1</v>
      </c>
    </row>
    <row r="1297" spans="2:12" ht="12.95" hidden="1" customHeight="1" outlineLevel="2" x14ac:dyDescent="0.25">
      <c r="B1297" s="8">
        <v>1563177</v>
      </c>
      <c r="C1297" t="s">
        <v>1427</v>
      </c>
      <c r="D1297" s="281">
        <v>42326</v>
      </c>
      <c r="E1297" s="8">
        <v>562810</v>
      </c>
      <c r="F1297" s="8" t="s">
        <v>16</v>
      </c>
      <c r="G1297" s="284" t="s">
        <v>266</v>
      </c>
      <c r="H1297" s="40">
        <v>300</v>
      </c>
      <c r="I1297" s="40">
        <v>-362.9</v>
      </c>
      <c r="J1297" s="40">
        <v>0</v>
      </c>
      <c r="K1297" s="40">
        <v>-62.9</v>
      </c>
      <c r="L1297" s="40">
        <v>1</v>
      </c>
    </row>
    <row r="1298" spans="2:12" ht="12.95" hidden="1" customHeight="1" outlineLevel="2" x14ac:dyDescent="0.25">
      <c r="B1298" s="8">
        <v>1563177</v>
      </c>
      <c r="C1298" t="s">
        <v>1427</v>
      </c>
      <c r="D1298" s="281">
        <v>42327</v>
      </c>
      <c r="E1298" s="8">
        <v>562810</v>
      </c>
      <c r="F1298" s="8" t="s">
        <v>16</v>
      </c>
      <c r="G1298" s="284" t="s">
        <v>266</v>
      </c>
      <c r="H1298" s="40">
        <v>300</v>
      </c>
      <c r="I1298" s="40">
        <v>-362.9</v>
      </c>
      <c r="J1298" s="40">
        <v>0</v>
      </c>
      <c r="K1298" s="40">
        <v>-62.9</v>
      </c>
      <c r="L1298" s="40">
        <v>1</v>
      </c>
    </row>
    <row r="1299" spans="2:12" ht="12.95" hidden="1" customHeight="1" outlineLevel="2" x14ac:dyDescent="0.25">
      <c r="B1299" s="8">
        <v>1563177</v>
      </c>
      <c r="C1299" t="s">
        <v>1427</v>
      </c>
      <c r="D1299" s="281">
        <v>42328</v>
      </c>
      <c r="E1299" s="8">
        <v>562810</v>
      </c>
      <c r="F1299" s="8" t="s">
        <v>16</v>
      </c>
      <c r="G1299" s="284" t="s">
        <v>266</v>
      </c>
      <c r="H1299" s="40">
        <v>392.6</v>
      </c>
      <c r="I1299" s="40">
        <v>-362.9</v>
      </c>
      <c r="J1299" s="40">
        <v>-29.7</v>
      </c>
      <c r="K1299" s="40">
        <v>0</v>
      </c>
      <c r="L1299" s="40">
        <v>1</v>
      </c>
    </row>
    <row r="1300" spans="2:12" ht="12.95" hidden="1" customHeight="1" outlineLevel="2" x14ac:dyDescent="0.25">
      <c r="B1300" s="8">
        <v>1563177</v>
      </c>
      <c r="C1300" t="s">
        <v>1427</v>
      </c>
      <c r="D1300" s="281">
        <v>42331</v>
      </c>
      <c r="E1300" s="8">
        <v>562810</v>
      </c>
      <c r="F1300" s="8" t="s">
        <v>16</v>
      </c>
      <c r="G1300" s="284" t="s">
        <v>266</v>
      </c>
      <c r="H1300" s="40">
        <v>300</v>
      </c>
      <c r="I1300" s="40">
        <v>-362.9</v>
      </c>
      <c r="J1300" s="40">
        <v>0</v>
      </c>
      <c r="K1300" s="40">
        <v>-62.9</v>
      </c>
      <c r="L1300" s="40">
        <v>1</v>
      </c>
    </row>
    <row r="1301" spans="2:12" ht="12.95" hidden="1" customHeight="1" outlineLevel="2" x14ac:dyDescent="0.25">
      <c r="B1301" s="8">
        <v>1563177</v>
      </c>
      <c r="C1301" t="s">
        <v>1427</v>
      </c>
      <c r="D1301" s="281">
        <v>42332</v>
      </c>
      <c r="E1301" s="8">
        <v>562810</v>
      </c>
      <c r="F1301" s="8" t="s">
        <v>16</v>
      </c>
      <c r="G1301" s="284" t="s">
        <v>266</v>
      </c>
      <c r="H1301" s="40">
        <v>300</v>
      </c>
      <c r="I1301" s="40">
        <v>-362.9</v>
      </c>
      <c r="J1301" s="40">
        <v>0</v>
      </c>
      <c r="K1301" s="40">
        <v>-62.9</v>
      </c>
      <c r="L1301" s="40">
        <v>1</v>
      </c>
    </row>
    <row r="1302" spans="2:12" ht="12.95" hidden="1" customHeight="1" outlineLevel="2" x14ac:dyDescent="0.25">
      <c r="B1302" s="8">
        <v>1563177</v>
      </c>
      <c r="C1302" t="s">
        <v>1427</v>
      </c>
      <c r="D1302" s="281">
        <v>42333</v>
      </c>
      <c r="E1302" s="8">
        <v>562810</v>
      </c>
      <c r="F1302" s="8" t="s">
        <v>16</v>
      </c>
      <c r="G1302" s="284" t="s">
        <v>266</v>
      </c>
      <c r="H1302" s="40">
        <v>743</v>
      </c>
      <c r="I1302" s="40">
        <v>-531.38</v>
      </c>
      <c r="J1302" s="40">
        <v>-211.62</v>
      </c>
      <c r="K1302" s="40">
        <v>0</v>
      </c>
      <c r="L1302" s="40">
        <v>1</v>
      </c>
    </row>
    <row r="1303" spans="2:12" ht="12.95" hidden="1" customHeight="1" outlineLevel="2" x14ac:dyDescent="0.25">
      <c r="B1303" s="8">
        <v>1563177</v>
      </c>
      <c r="C1303" t="s">
        <v>1427</v>
      </c>
      <c r="D1303" s="281">
        <v>42338</v>
      </c>
      <c r="E1303" s="8">
        <v>562810</v>
      </c>
      <c r="F1303" s="8" t="s">
        <v>16</v>
      </c>
      <c r="G1303" s="284" t="s">
        <v>266</v>
      </c>
      <c r="H1303" s="40">
        <v>300</v>
      </c>
      <c r="I1303" s="40">
        <v>-362.9</v>
      </c>
      <c r="J1303" s="40">
        <v>0</v>
      </c>
      <c r="K1303" s="40">
        <v>-62.9</v>
      </c>
      <c r="L1303" s="40">
        <v>1</v>
      </c>
    </row>
    <row r="1304" spans="2:12" ht="12.95" hidden="1" customHeight="1" outlineLevel="2" x14ac:dyDescent="0.25">
      <c r="B1304" s="8">
        <v>1563177</v>
      </c>
      <c r="C1304" t="s">
        <v>1427</v>
      </c>
      <c r="D1304" s="281">
        <v>42339</v>
      </c>
      <c r="E1304" s="8">
        <v>562810</v>
      </c>
      <c r="F1304" s="8" t="s">
        <v>16</v>
      </c>
      <c r="G1304" s="284" t="s">
        <v>266</v>
      </c>
      <c r="H1304" s="40">
        <v>392.6</v>
      </c>
      <c r="I1304" s="40">
        <v>-362.9</v>
      </c>
      <c r="J1304" s="40">
        <v>-29.7</v>
      </c>
      <c r="K1304" s="40">
        <v>0</v>
      </c>
      <c r="L1304" s="40">
        <v>1</v>
      </c>
    </row>
    <row r="1305" spans="2:12" ht="12.95" hidden="1" customHeight="1" outlineLevel="2" x14ac:dyDescent="0.25">
      <c r="B1305" s="8">
        <v>1563177</v>
      </c>
      <c r="C1305" t="s">
        <v>1427</v>
      </c>
      <c r="D1305" s="281">
        <v>42340</v>
      </c>
      <c r="E1305" s="8">
        <v>562810</v>
      </c>
      <c r="F1305" s="8" t="s">
        <v>16</v>
      </c>
      <c r="G1305" s="284" t="s">
        <v>266</v>
      </c>
      <c r="H1305" s="40">
        <v>300</v>
      </c>
      <c r="I1305" s="40">
        <v>-362.9</v>
      </c>
      <c r="J1305" s="40">
        <v>0</v>
      </c>
      <c r="K1305" s="40">
        <v>-62.9</v>
      </c>
      <c r="L1305" s="40">
        <v>1</v>
      </c>
    </row>
    <row r="1306" spans="2:12" ht="12.95" hidden="1" customHeight="1" outlineLevel="2" x14ac:dyDescent="0.25">
      <c r="B1306" s="8">
        <v>1563177</v>
      </c>
      <c r="C1306" t="s">
        <v>1427</v>
      </c>
      <c r="D1306" s="281">
        <v>42341</v>
      </c>
      <c r="E1306" s="8">
        <v>562810</v>
      </c>
      <c r="F1306" s="8" t="s">
        <v>16</v>
      </c>
      <c r="G1306" s="284" t="s">
        <v>266</v>
      </c>
      <c r="H1306" s="40">
        <v>743</v>
      </c>
      <c r="I1306" s="40">
        <v>-531.38</v>
      </c>
      <c r="J1306" s="40">
        <v>-211.62</v>
      </c>
      <c r="K1306" s="40">
        <v>0</v>
      </c>
      <c r="L1306" s="40">
        <v>1</v>
      </c>
    </row>
    <row r="1307" spans="2:12" ht="12.95" hidden="1" customHeight="1" outlineLevel="2" x14ac:dyDescent="0.25">
      <c r="B1307" s="8">
        <v>1563177</v>
      </c>
      <c r="C1307" t="s">
        <v>1427</v>
      </c>
      <c r="D1307" s="281">
        <v>42345</v>
      </c>
      <c r="E1307" s="8">
        <v>562810</v>
      </c>
      <c r="F1307" s="8" t="s">
        <v>16</v>
      </c>
      <c r="G1307" s="284" t="s">
        <v>266</v>
      </c>
      <c r="H1307" s="40">
        <v>300</v>
      </c>
      <c r="I1307" s="40">
        <v>-362.9</v>
      </c>
      <c r="J1307" s="40">
        <v>0</v>
      </c>
      <c r="K1307" s="40">
        <v>-62.9</v>
      </c>
      <c r="L1307" s="40">
        <v>1</v>
      </c>
    </row>
    <row r="1308" spans="2:12" ht="12.95" hidden="1" customHeight="1" outlineLevel="2" x14ac:dyDescent="0.25">
      <c r="B1308" s="8">
        <v>1563177</v>
      </c>
      <c r="C1308" t="s">
        <v>1427</v>
      </c>
      <c r="D1308" s="281">
        <v>42346</v>
      </c>
      <c r="E1308" s="8">
        <v>562810</v>
      </c>
      <c r="F1308" s="8" t="s">
        <v>16</v>
      </c>
      <c r="G1308" s="284" t="s">
        <v>266</v>
      </c>
      <c r="H1308" s="40">
        <v>300</v>
      </c>
      <c r="I1308" s="40">
        <v>-362.9</v>
      </c>
      <c r="J1308" s="40">
        <v>0</v>
      </c>
      <c r="K1308" s="40">
        <v>-62.9</v>
      </c>
      <c r="L1308" s="40">
        <v>1</v>
      </c>
    </row>
    <row r="1309" spans="2:12" ht="12.95" hidden="1" customHeight="1" outlineLevel="2" x14ac:dyDescent="0.25">
      <c r="B1309" s="8">
        <v>1563177</v>
      </c>
      <c r="C1309" t="s">
        <v>1427</v>
      </c>
      <c r="D1309" s="281">
        <v>42347</v>
      </c>
      <c r="E1309" s="8">
        <v>562810</v>
      </c>
      <c r="F1309" s="8" t="s">
        <v>16</v>
      </c>
      <c r="G1309" s="284" t="s">
        <v>266</v>
      </c>
      <c r="H1309" s="40">
        <v>392.6</v>
      </c>
      <c r="I1309" s="40">
        <v>-362.9</v>
      </c>
      <c r="J1309" s="40">
        <v>-29.7</v>
      </c>
      <c r="K1309" s="40">
        <v>0</v>
      </c>
      <c r="L1309" s="40">
        <v>1</v>
      </c>
    </row>
    <row r="1310" spans="2:12" ht="12.95" hidden="1" customHeight="1" outlineLevel="2" x14ac:dyDescent="0.25">
      <c r="B1310" s="8">
        <v>1563177</v>
      </c>
      <c r="C1310" t="s">
        <v>1427</v>
      </c>
      <c r="D1310" s="281">
        <v>42348</v>
      </c>
      <c r="E1310" s="8">
        <v>562810</v>
      </c>
      <c r="F1310" s="8" t="s">
        <v>16</v>
      </c>
      <c r="G1310" s="284" t="s">
        <v>266</v>
      </c>
      <c r="H1310" s="40">
        <v>743</v>
      </c>
      <c r="I1310" s="40">
        <v>-531.38</v>
      </c>
      <c r="J1310" s="40">
        <v>-211.62</v>
      </c>
      <c r="K1310" s="40">
        <v>0</v>
      </c>
      <c r="L1310" s="40">
        <v>1</v>
      </c>
    </row>
    <row r="1311" spans="2:12" ht="12.95" hidden="1" customHeight="1" outlineLevel="2" x14ac:dyDescent="0.25">
      <c r="B1311" s="8">
        <v>1563177</v>
      </c>
      <c r="C1311" t="s">
        <v>1427</v>
      </c>
      <c r="D1311" s="281">
        <v>42349</v>
      </c>
      <c r="E1311" s="8">
        <v>562810</v>
      </c>
      <c r="F1311" s="8" t="s">
        <v>16</v>
      </c>
      <c r="G1311" s="284" t="s">
        <v>266</v>
      </c>
      <c r="H1311" s="40">
        <v>300</v>
      </c>
      <c r="I1311" s="40">
        <v>-362.9</v>
      </c>
      <c r="J1311" s="40">
        <v>0</v>
      </c>
      <c r="K1311" s="40">
        <v>-62.9</v>
      </c>
      <c r="L1311" s="40">
        <v>1</v>
      </c>
    </row>
    <row r="1312" spans="2:12" ht="12.95" hidden="1" customHeight="1" outlineLevel="2" x14ac:dyDescent="0.25">
      <c r="B1312" s="8">
        <v>1563177</v>
      </c>
      <c r="C1312" t="s">
        <v>1427</v>
      </c>
      <c r="D1312" s="281">
        <v>42353</v>
      </c>
      <c r="E1312" s="8">
        <v>562810</v>
      </c>
      <c r="F1312" s="8" t="s">
        <v>16</v>
      </c>
      <c r="G1312" s="284" t="s">
        <v>266</v>
      </c>
      <c r="H1312" s="40">
        <v>300</v>
      </c>
      <c r="I1312" s="40">
        <v>-362.9</v>
      </c>
      <c r="J1312" s="40">
        <v>0</v>
      </c>
      <c r="K1312" s="40">
        <v>-62.9</v>
      </c>
      <c r="L1312" s="40">
        <v>1</v>
      </c>
    </row>
    <row r="1313" spans="1:13" ht="12.95" hidden="1" customHeight="1" outlineLevel="2" x14ac:dyDescent="0.25">
      <c r="B1313" s="8">
        <v>1563177</v>
      </c>
      <c r="C1313" t="s">
        <v>1427</v>
      </c>
      <c r="D1313" s="281">
        <v>42354</v>
      </c>
      <c r="E1313" s="8">
        <v>562810</v>
      </c>
      <c r="F1313" s="8" t="s">
        <v>16</v>
      </c>
      <c r="G1313" s="284" t="s">
        <v>266</v>
      </c>
      <c r="H1313" s="40">
        <v>743</v>
      </c>
      <c r="I1313" s="40">
        <v>-531.38</v>
      </c>
      <c r="J1313" s="40">
        <v>-211.62</v>
      </c>
      <c r="K1313" s="40">
        <v>0</v>
      </c>
      <c r="L1313" s="40">
        <v>1</v>
      </c>
    </row>
    <row r="1314" spans="1:13" ht="12.95" hidden="1" customHeight="1" outlineLevel="2" x14ac:dyDescent="0.25">
      <c r="B1314" s="8">
        <v>1563177</v>
      </c>
      <c r="C1314" t="s">
        <v>1427</v>
      </c>
      <c r="D1314" s="281">
        <v>42356</v>
      </c>
      <c r="E1314" s="8">
        <v>562810</v>
      </c>
      <c r="F1314" s="8" t="s">
        <v>16</v>
      </c>
      <c r="G1314" s="284" t="s">
        <v>266</v>
      </c>
      <c r="H1314" s="40">
        <v>936.2</v>
      </c>
      <c r="I1314" s="40">
        <v>-736.53</v>
      </c>
      <c r="J1314" s="40">
        <v>-199.67</v>
      </c>
      <c r="K1314" s="40">
        <v>0</v>
      </c>
      <c r="L1314" s="40">
        <v>1</v>
      </c>
    </row>
    <row r="1315" spans="1:13" ht="12.95" hidden="1" customHeight="1" outlineLevel="2" x14ac:dyDescent="0.25">
      <c r="B1315" s="8">
        <v>1563177</v>
      </c>
      <c r="C1315" t="s">
        <v>1427</v>
      </c>
      <c r="D1315" s="281">
        <v>42359</v>
      </c>
      <c r="E1315" s="8">
        <v>562810</v>
      </c>
      <c r="F1315" s="8" t="s">
        <v>16</v>
      </c>
      <c r="G1315" s="284" t="s">
        <v>266</v>
      </c>
      <c r="H1315" s="40">
        <v>300</v>
      </c>
      <c r="I1315" s="40">
        <v>-362.9</v>
      </c>
      <c r="J1315" s="40">
        <v>0</v>
      </c>
      <c r="K1315" s="40">
        <v>-62.9</v>
      </c>
      <c r="L1315" s="40">
        <v>1</v>
      </c>
    </row>
    <row r="1316" spans="1:13" ht="12.95" hidden="1" customHeight="1" outlineLevel="2" x14ac:dyDescent="0.25">
      <c r="B1316" s="8">
        <v>1563177</v>
      </c>
      <c r="C1316" t="s">
        <v>1427</v>
      </c>
      <c r="D1316" s="281">
        <v>42360</v>
      </c>
      <c r="E1316" s="8">
        <v>562810</v>
      </c>
      <c r="F1316" s="8" t="s">
        <v>16</v>
      </c>
      <c r="G1316" s="284" t="s">
        <v>266</v>
      </c>
      <c r="H1316" s="40">
        <v>743</v>
      </c>
      <c r="I1316" s="40">
        <v>-531.38</v>
      </c>
      <c r="J1316" s="40">
        <v>-211.62</v>
      </c>
      <c r="K1316" s="40">
        <v>0</v>
      </c>
      <c r="L1316" s="40">
        <v>1</v>
      </c>
    </row>
    <row r="1317" spans="1:13" ht="12.95" hidden="1" customHeight="1" outlineLevel="2" x14ac:dyDescent="0.25">
      <c r="B1317" s="8">
        <v>1563177</v>
      </c>
      <c r="C1317" t="s">
        <v>1427</v>
      </c>
      <c r="D1317" s="281">
        <v>42361</v>
      </c>
      <c r="E1317" s="8">
        <v>562810</v>
      </c>
      <c r="F1317" s="8" t="s">
        <v>16</v>
      </c>
      <c r="G1317" s="284" t="s">
        <v>266</v>
      </c>
      <c r="H1317" s="40">
        <v>300</v>
      </c>
      <c r="I1317" s="40">
        <v>-362.9</v>
      </c>
      <c r="J1317" s="40">
        <v>0</v>
      </c>
      <c r="K1317" s="40">
        <v>-62.9</v>
      </c>
      <c r="L1317" s="40">
        <v>1</v>
      </c>
    </row>
    <row r="1318" spans="1:13" ht="12.95" hidden="1" customHeight="1" outlineLevel="2" x14ac:dyDescent="0.25">
      <c r="B1318" s="8">
        <v>1563177</v>
      </c>
      <c r="C1318" t="s">
        <v>1427</v>
      </c>
      <c r="D1318" s="281">
        <v>42362</v>
      </c>
      <c r="E1318" s="8">
        <v>562810</v>
      </c>
      <c r="F1318" s="8" t="s">
        <v>16</v>
      </c>
      <c r="G1318" s="284" t="s">
        <v>266</v>
      </c>
      <c r="H1318" s="40">
        <v>300</v>
      </c>
      <c r="I1318" s="40">
        <v>-362.9</v>
      </c>
      <c r="J1318" s="40">
        <v>0</v>
      </c>
      <c r="K1318" s="40">
        <v>-62.9</v>
      </c>
      <c r="L1318" s="40">
        <v>1</v>
      </c>
    </row>
    <row r="1319" spans="1:13" ht="12.95" hidden="1" customHeight="1" outlineLevel="2" x14ac:dyDescent="0.25">
      <c r="B1319" s="8">
        <v>1563177</v>
      </c>
      <c r="C1319" t="s">
        <v>1427</v>
      </c>
      <c r="D1319" s="281">
        <v>42366</v>
      </c>
      <c r="E1319" s="8">
        <v>562810</v>
      </c>
      <c r="F1319" s="8" t="s">
        <v>16</v>
      </c>
      <c r="G1319" s="284" t="s">
        <v>266</v>
      </c>
      <c r="H1319" s="40">
        <v>300</v>
      </c>
      <c r="I1319" s="40">
        <v>-362.9</v>
      </c>
      <c r="J1319" s="40">
        <v>0</v>
      </c>
      <c r="K1319" s="40">
        <v>-62.9</v>
      </c>
      <c r="L1319" s="40">
        <v>1</v>
      </c>
    </row>
    <row r="1320" spans="1:13" ht="12.95" customHeight="1" outlineLevel="1" collapsed="1" x14ac:dyDescent="0.25">
      <c r="A1320">
        <v>1</v>
      </c>
      <c r="C1320" s="279" t="s">
        <v>1591</v>
      </c>
      <c r="D1320" s="281"/>
      <c r="H1320" s="40">
        <f>SUBTOTAL(9,H1287:H1319)</f>
        <v>22874.16</v>
      </c>
      <c r="I1320" s="40">
        <f>SUBTOTAL(9,I1287:I1319)</f>
        <v>-15671.37999999999</v>
      </c>
      <c r="J1320" s="40">
        <f>SUBTOTAL(9,J1287:J1319)</f>
        <v>-8523.6799999999985</v>
      </c>
      <c r="K1320" s="40">
        <f>SUBTOTAL(9,K1287:K1319)</f>
        <v>-1320.9</v>
      </c>
      <c r="L1320" s="40">
        <f>SUBTOTAL(9,L1287:L1319)</f>
        <v>33</v>
      </c>
      <c r="M1320" s="304">
        <f>+I1320/L1320</f>
        <v>-474.89030303030273</v>
      </c>
    </row>
    <row r="1321" spans="1:13" ht="12.95" hidden="1" customHeight="1" outlineLevel="2" x14ac:dyDescent="0.25">
      <c r="B1321" s="8">
        <v>1262168</v>
      </c>
      <c r="C1321" t="s">
        <v>1399</v>
      </c>
      <c r="D1321" s="281">
        <v>42006</v>
      </c>
      <c r="E1321" s="8">
        <v>49407</v>
      </c>
      <c r="F1321" s="8" t="s">
        <v>238</v>
      </c>
      <c r="G1321" s="284" t="s">
        <v>261</v>
      </c>
      <c r="H1321" s="40">
        <v>349.4</v>
      </c>
      <c r="I1321" s="40">
        <v>-176.7</v>
      </c>
      <c r="J1321" s="40">
        <v>-172.7</v>
      </c>
      <c r="K1321" s="40">
        <v>0</v>
      </c>
      <c r="L1321" s="40">
        <v>1</v>
      </c>
    </row>
    <row r="1322" spans="1:13" ht="12.95" customHeight="1" outlineLevel="1" collapsed="1" x14ac:dyDescent="0.25">
      <c r="A1322">
        <v>1</v>
      </c>
      <c r="C1322" s="279" t="s">
        <v>1592</v>
      </c>
      <c r="D1322" s="281"/>
      <c r="H1322" s="40">
        <f>SUBTOTAL(9,H1321:H1321)</f>
        <v>349.4</v>
      </c>
      <c r="I1322" s="40">
        <f>SUBTOTAL(9,I1321:I1321)</f>
        <v>-176.7</v>
      </c>
      <c r="J1322" s="40">
        <f>SUBTOTAL(9,J1321:J1321)</f>
        <v>-172.7</v>
      </c>
      <c r="K1322" s="40">
        <f>SUBTOTAL(9,K1321:K1321)</f>
        <v>0</v>
      </c>
      <c r="L1322" s="40">
        <f>SUBTOTAL(9,L1321:L1321)</f>
        <v>1</v>
      </c>
      <c r="M1322" s="304">
        <f>+I1322/L1322</f>
        <v>-176.7</v>
      </c>
    </row>
    <row r="1323" spans="1:13" ht="12.95" hidden="1" customHeight="1" outlineLevel="2" x14ac:dyDescent="0.25">
      <c r="B1323" s="8">
        <v>1266761</v>
      </c>
      <c r="C1323" t="s">
        <v>868</v>
      </c>
      <c r="D1323" s="281">
        <v>42061</v>
      </c>
      <c r="E1323" s="8">
        <v>231856</v>
      </c>
      <c r="F1323" s="8" t="s">
        <v>246</v>
      </c>
      <c r="G1323" s="284" t="s">
        <v>278</v>
      </c>
      <c r="H1323" s="40">
        <v>204.87</v>
      </c>
      <c r="I1323" s="40">
        <v>0</v>
      </c>
      <c r="J1323" s="40">
        <v>0</v>
      </c>
      <c r="K1323" s="40">
        <v>204.87</v>
      </c>
      <c r="L1323" s="40">
        <v>1</v>
      </c>
    </row>
    <row r="1324" spans="1:13" ht="12.95" customHeight="1" outlineLevel="1" collapsed="1" x14ac:dyDescent="0.25">
      <c r="A1324">
        <v>1</v>
      </c>
      <c r="C1324" s="279" t="s">
        <v>1593</v>
      </c>
      <c r="D1324" s="281"/>
      <c r="H1324" s="40">
        <f>SUBTOTAL(9,H1323:H1323)</f>
        <v>204.87</v>
      </c>
      <c r="I1324" s="40">
        <f>SUBTOTAL(9,I1323:I1323)</f>
        <v>0</v>
      </c>
      <c r="J1324" s="40">
        <f>SUBTOTAL(9,J1323:J1323)</f>
        <v>0</v>
      </c>
      <c r="K1324" s="40">
        <f>SUBTOTAL(9,K1323:K1323)</f>
        <v>204.87</v>
      </c>
      <c r="L1324" s="40">
        <f>SUBTOTAL(9,L1323:L1323)</f>
        <v>1</v>
      </c>
      <c r="M1324" s="304">
        <f>+I1324/L1324</f>
        <v>0</v>
      </c>
    </row>
    <row r="1325" spans="1:13" ht="12.95" hidden="1" customHeight="1" outlineLevel="2" x14ac:dyDescent="0.25">
      <c r="B1325" s="8">
        <v>827042</v>
      </c>
      <c r="C1325" t="s">
        <v>1370</v>
      </c>
      <c r="D1325" s="281">
        <v>42157</v>
      </c>
      <c r="E1325" s="8">
        <v>857888</v>
      </c>
      <c r="F1325" s="8" t="s">
        <v>16</v>
      </c>
      <c r="G1325" s="284" t="s">
        <v>266</v>
      </c>
      <c r="H1325" s="40">
        <v>40.33</v>
      </c>
      <c r="I1325" s="40">
        <v>-3.19</v>
      </c>
      <c r="J1325" s="40">
        <v>-37.14</v>
      </c>
      <c r="K1325" s="40">
        <v>0</v>
      </c>
      <c r="L1325" s="40">
        <v>1</v>
      </c>
    </row>
    <row r="1326" spans="1:13" ht="12.95" hidden="1" customHeight="1" outlineLevel="2" x14ac:dyDescent="0.25">
      <c r="B1326" s="8">
        <v>827042</v>
      </c>
      <c r="C1326" t="s">
        <v>1370</v>
      </c>
      <c r="D1326" s="281">
        <v>42171</v>
      </c>
      <c r="E1326" s="8">
        <v>857888</v>
      </c>
      <c r="F1326" s="8" t="s">
        <v>16</v>
      </c>
      <c r="G1326" s="284" t="s">
        <v>266</v>
      </c>
      <c r="H1326" s="40">
        <v>1513.6</v>
      </c>
      <c r="I1326" s="40">
        <v>-1014.18</v>
      </c>
      <c r="J1326" s="40">
        <v>-499.42</v>
      </c>
      <c r="K1326" s="40">
        <v>0</v>
      </c>
      <c r="L1326" s="40">
        <v>1</v>
      </c>
    </row>
    <row r="1327" spans="1:13" ht="12.95" hidden="1" customHeight="1" outlineLevel="2" x14ac:dyDescent="0.25">
      <c r="B1327" s="8">
        <v>827042</v>
      </c>
      <c r="C1327" t="s">
        <v>1370</v>
      </c>
      <c r="D1327" s="281">
        <v>42172</v>
      </c>
      <c r="E1327" s="8">
        <v>857888</v>
      </c>
      <c r="F1327" s="8" t="s">
        <v>16</v>
      </c>
      <c r="G1327" s="284" t="s">
        <v>266</v>
      </c>
      <c r="H1327" s="40">
        <v>6911.8</v>
      </c>
      <c r="I1327" s="40">
        <v>-1526.13</v>
      </c>
      <c r="J1327" s="40">
        <v>-5385.67</v>
      </c>
      <c r="K1327" s="40">
        <v>0</v>
      </c>
      <c r="L1327" s="40">
        <v>1</v>
      </c>
    </row>
    <row r="1328" spans="1:13" ht="12.95" hidden="1" customHeight="1" outlineLevel="2" x14ac:dyDescent="0.25">
      <c r="B1328" s="8">
        <v>827042</v>
      </c>
      <c r="C1328" t="s">
        <v>1370</v>
      </c>
      <c r="D1328" s="281">
        <v>42174</v>
      </c>
      <c r="E1328" s="8">
        <v>857888</v>
      </c>
      <c r="F1328" s="8" t="s">
        <v>16</v>
      </c>
      <c r="G1328" s="284" t="s">
        <v>266</v>
      </c>
      <c r="H1328" s="40">
        <v>636.20000000000005</v>
      </c>
      <c r="I1328" s="40">
        <v>-387.31</v>
      </c>
      <c r="J1328" s="40">
        <v>-248.89</v>
      </c>
      <c r="K1328" s="40">
        <v>0</v>
      </c>
      <c r="L1328" s="40">
        <v>1</v>
      </c>
    </row>
    <row r="1329" spans="2:12" ht="12.95" hidden="1" customHeight="1" outlineLevel="2" x14ac:dyDescent="0.25">
      <c r="B1329" s="8">
        <v>827042</v>
      </c>
      <c r="C1329" t="s">
        <v>1370</v>
      </c>
      <c r="D1329" s="281">
        <v>42177</v>
      </c>
      <c r="E1329" s="8">
        <v>857888</v>
      </c>
      <c r="F1329" s="8" t="s">
        <v>16</v>
      </c>
      <c r="G1329" s="284" t="s">
        <v>266</v>
      </c>
      <c r="H1329" s="40">
        <v>300</v>
      </c>
      <c r="I1329" s="40">
        <v>-362.9</v>
      </c>
      <c r="J1329" s="40">
        <v>62.9</v>
      </c>
      <c r="K1329" s="40">
        <v>0</v>
      </c>
      <c r="L1329" s="40">
        <v>1</v>
      </c>
    </row>
    <row r="1330" spans="2:12" ht="12.95" hidden="1" customHeight="1" outlineLevel="2" x14ac:dyDescent="0.25">
      <c r="B1330" s="8">
        <v>827042</v>
      </c>
      <c r="C1330" t="s">
        <v>1370</v>
      </c>
      <c r="D1330" s="281">
        <v>42178</v>
      </c>
      <c r="E1330" s="8">
        <v>857888</v>
      </c>
      <c r="F1330" s="8" t="s">
        <v>16</v>
      </c>
      <c r="G1330" s="284" t="s">
        <v>266</v>
      </c>
      <c r="H1330" s="40">
        <v>600</v>
      </c>
      <c r="I1330" s="40">
        <v>-362.9</v>
      </c>
      <c r="J1330" s="40">
        <v>-237.1</v>
      </c>
      <c r="K1330" s="40">
        <v>0</v>
      </c>
      <c r="L1330" s="40">
        <v>1</v>
      </c>
    </row>
    <row r="1331" spans="2:12" ht="12.95" hidden="1" customHeight="1" outlineLevel="2" x14ac:dyDescent="0.25">
      <c r="B1331" s="8">
        <v>827042</v>
      </c>
      <c r="C1331" t="s">
        <v>1370</v>
      </c>
      <c r="D1331" s="281">
        <v>42179</v>
      </c>
      <c r="E1331" s="8">
        <v>857888</v>
      </c>
      <c r="F1331" s="8" t="s">
        <v>16</v>
      </c>
      <c r="G1331" s="284" t="s">
        <v>266</v>
      </c>
      <c r="H1331" s="40">
        <v>743</v>
      </c>
      <c r="I1331" s="40">
        <v>-531.38</v>
      </c>
      <c r="J1331" s="40">
        <v>-211.62</v>
      </c>
      <c r="K1331" s="40">
        <v>0</v>
      </c>
      <c r="L1331" s="40">
        <v>1</v>
      </c>
    </row>
    <row r="1332" spans="2:12" ht="12.95" hidden="1" customHeight="1" outlineLevel="2" x14ac:dyDescent="0.25">
      <c r="B1332" s="8">
        <v>827042</v>
      </c>
      <c r="C1332" t="s">
        <v>1370</v>
      </c>
      <c r="D1332" s="281">
        <v>42180</v>
      </c>
      <c r="E1332" s="8">
        <v>857888</v>
      </c>
      <c r="F1332" s="8" t="s">
        <v>16</v>
      </c>
      <c r="G1332" s="284" t="s">
        <v>266</v>
      </c>
      <c r="H1332" s="40">
        <v>300</v>
      </c>
      <c r="I1332" s="40">
        <v>-362.9</v>
      </c>
      <c r="J1332" s="40">
        <v>62.9</v>
      </c>
      <c r="K1332" s="40">
        <v>0</v>
      </c>
      <c r="L1332" s="40">
        <v>1</v>
      </c>
    </row>
    <row r="1333" spans="2:12" ht="12.95" hidden="1" customHeight="1" outlineLevel="2" x14ac:dyDescent="0.25">
      <c r="B1333" s="8">
        <v>827042</v>
      </c>
      <c r="C1333" t="s">
        <v>1370</v>
      </c>
      <c r="D1333" s="281">
        <v>42181</v>
      </c>
      <c r="E1333" s="8">
        <v>857888</v>
      </c>
      <c r="F1333" s="8" t="s">
        <v>16</v>
      </c>
      <c r="G1333" s="284" t="s">
        <v>266</v>
      </c>
      <c r="H1333" s="40">
        <v>300</v>
      </c>
      <c r="I1333" s="40">
        <v>-362.9</v>
      </c>
      <c r="J1333" s="40">
        <v>62.9</v>
      </c>
      <c r="K1333" s="40">
        <v>0</v>
      </c>
      <c r="L1333" s="40">
        <v>1</v>
      </c>
    </row>
    <row r="1334" spans="2:12" ht="12.95" hidden="1" customHeight="1" outlineLevel="2" x14ac:dyDescent="0.25">
      <c r="B1334" s="8">
        <v>827042</v>
      </c>
      <c r="C1334" t="s">
        <v>1370</v>
      </c>
      <c r="D1334" s="281">
        <v>42184</v>
      </c>
      <c r="E1334" s="8">
        <v>857888</v>
      </c>
      <c r="F1334" s="8" t="s">
        <v>16</v>
      </c>
      <c r="G1334" s="284" t="s">
        <v>266</v>
      </c>
      <c r="H1334" s="40">
        <v>300</v>
      </c>
      <c r="I1334" s="40">
        <v>-362.9</v>
      </c>
      <c r="J1334" s="40">
        <v>62.9</v>
      </c>
      <c r="K1334" s="40">
        <v>0</v>
      </c>
      <c r="L1334" s="40">
        <v>1</v>
      </c>
    </row>
    <row r="1335" spans="2:12" ht="12.95" hidden="1" customHeight="1" outlineLevel="2" x14ac:dyDescent="0.25">
      <c r="B1335" s="8">
        <v>827042</v>
      </c>
      <c r="C1335" t="s">
        <v>1370</v>
      </c>
      <c r="D1335" s="281">
        <v>42185</v>
      </c>
      <c r="E1335" s="8">
        <v>857888</v>
      </c>
      <c r="F1335" s="8" t="s">
        <v>16</v>
      </c>
      <c r="G1335" s="284" t="s">
        <v>266</v>
      </c>
      <c r="H1335" s="40">
        <v>392.6</v>
      </c>
      <c r="I1335" s="40">
        <v>-362.9</v>
      </c>
      <c r="J1335" s="40">
        <v>-29.7</v>
      </c>
      <c r="K1335" s="40">
        <v>0</v>
      </c>
      <c r="L1335" s="40">
        <v>1</v>
      </c>
    </row>
    <row r="1336" spans="2:12" ht="12.95" hidden="1" customHeight="1" outlineLevel="2" x14ac:dyDescent="0.25">
      <c r="B1336" s="8">
        <v>827042</v>
      </c>
      <c r="C1336" t="s">
        <v>1370</v>
      </c>
      <c r="D1336" s="281">
        <v>42186</v>
      </c>
      <c r="E1336" s="8">
        <v>857888</v>
      </c>
      <c r="F1336" s="8" t="s">
        <v>16</v>
      </c>
      <c r="G1336" s="284" t="s">
        <v>266</v>
      </c>
      <c r="H1336" s="40">
        <v>300</v>
      </c>
      <c r="I1336" s="40">
        <v>-362.9</v>
      </c>
      <c r="J1336" s="40">
        <v>62.9</v>
      </c>
      <c r="K1336" s="40">
        <v>0</v>
      </c>
      <c r="L1336" s="40">
        <v>1</v>
      </c>
    </row>
    <row r="1337" spans="2:12" ht="12.95" hidden="1" customHeight="1" outlineLevel="2" x14ac:dyDescent="0.25">
      <c r="B1337" s="8">
        <v>827042</v>
      </c>
      <c r="C1337" t="s">
        <v>1370</v>
      </c>
      <c r="D1337" s="281">
        <v>42187</v>
      </c>
      <c r="E1337" s="8">
        <v>857888</v>
      </c>
      <c r="F1337" s="8" t="s">
        <v>16</v>
      </c>
      <c r="G1337" s="284" t="s">
        <v>266</v>
      </c>
      <c r="H1337" s="40">
        <v>743</v>
      </c>
      <c r="I1337" s="40">
        <v>-531.38</v>
      </c>
      <c r="J1337" s="40">
        <v>-211.62</v>
      </c>
      <c r="K1337" s="40">
        <v>0</v>
      </c>
      <c r="L1337" s="40">
        <v>1</v>
      </c>
    </row>
    <row r="1338" spans="2:12" ht="12.95" hidden="1" customHeight="1" outlineLevel="2" x14ac:dyDescent="0.25">
      <c r="B1338" s="8">
        <v>827042</v>
      </c>
      <c r="C1338" t="s">
        <v>1370</v>
      </c>
      <c r="D1338" s="281">
        <v>42191</v>
      </c>
      <c r="E1338" s="8">
        <v>857888</v>
      </c>
      <c r="F1338" s="8" t="s">
        <v>16</v>
      </c>
      <c r="G1338" s="284" t="s">
        <v>266</v>
      </c>
      <c r="H1338" s="40">
        <v>300</v>
      </c>
      <c r="I1338" s="40">
        <v>-362.9</v>
      </c>
      <c r="J1338" s="40">
        <v>62.9</v>
      </c>
      <c r="K1338" s="40">
        <v>0</v>
      </c>
      <c r="L1338" s="40">
        <v>1</v>
      </c>
    </row>
    <row r="1339" spans="2:12" ht="12.95" hidden="1" customHeight="1" outlineLevel="2" x14ac:dyDescent="0.25">
      <c r="B1339" s="8">
        <v>827042</v>
      </c>
      <c r="C1339" t="s">
        <v>1370</v>
      </c>
      <c r="D1339" s="281">
        <v>42192</v>
      </c>
      <c r="E1339" s="8">
        <v>857888</v>
      </c>
      <c r="F1339" s="8" t="s">
        <v>16</v>
      </c>
      <c r="G1339" s="284" t="s">
        <v>266</v>
      </c>
      <c r="H1339" s="40">
        <v>392.6</v>
      </c>
      <c r="I1339" s="40">
        <v>-362.9</v>
      </c>
      <c r="J1339" s="40">
        <v>-29.7</v>
      </c>
      <c r="K1339" s="40">
        <v>0</v>
      </c>
      <c r="L1339" s="40">
        <v>1</v>
      </c>
    </row>
    <row r="1340" spans="2:12" ht="12.95" hidden="1" customHeight="1" outlineLevel="2" x14ac:dyDescent="0.25">
      <c r="B1340" s="8">
        <v>827042</v>
      </c>
      <c r="C1340" t="s">
        <v>1370</v>
      </c>
      <c r="D1340" s="281">
        <v>42193</v>
      </c>
      <c r="E1340" s="8">
        <v>857888</v>
      </c>
      <c r="F1340" s="8" t="s">
        <v>16</v>
      </c>
      <c r="G1340" s="284" t="s">
        <v>266</v>
      </c>
      <c r="H1340" s="40">
        <v>743</v>
      </c>
      <c r="I1340" s="40">
        <v>-531.38</v>
      </c>
      <c r="J1340" s="40">
        <v>-211.62</v>
      </c>
      <c r="K1340" s="40">
        <v>0</v>
      </c>
      <c r="L1340" s="40">
        <v>1</v>
      </c>
    </row>
    <row r="1341" spans="2:12" ht="12.95" hidden="1" customHeight="1" outlineLevel="2" x14ac:dyDescent="0.25">
      <c r="B1341" s="8">
        <v>827042</v>
      </c>
      <c r="C1341" t="s">
        <v>1370</v>
      </c>
      <c r="D1341" s="281">
        <v>42194</v>
      </c>
      <c r="E1341" s="8">
        <v>857888</v>
      </c>
      <c r="F1341" s="8" t="s">
        <v>16</v>
      </c>
      <c r="G1341" s="284" t="s">
        <v>266</v>
      </c>
      <c r="H1341" s="40">
        <v>300</v>
      </c>
      <c r="I1341" s="40">
        <v>-362.9</v>
      </c>
      <c r="J1341" s="40">
        <v>62.9</v>
      </c>
      <c r="K1341" s="40">
        <v>0</v>
      </c>
      <c r="L1341" s="40">
        <v>1</v>
      </c>
    </row>
    <row r="1342" spans="2:12" ht="12.95" hidden="1" customHeight="1" outlineLevel="2" x14ac:dyDescent="0.25">
      <c r="B1342" s="8">
        <v>827042</v>
      </c>
      <c r="C1342" t="s">
        <v>1370</v>
      </c>
      <c r="D1342" s="281">
        <v>42195</v>
      </c>
      <c r="E1342" s="8">
        <v>857888</v>
      </c>
      <c r="F1342" s="8" t="s">
        <v>16</v>
      </c>
      <c r="G1342" s="284" t="s">
        <v>266</v>
      </c>
      <c r="H1342" s="40">
        <v>300</v>
      </c>
      <c r="I1342" s="40">
        <v>-362.9</v>
      </c>
      <c r="J1342" s="40">
        <v>62.9</v>
      </c>
      <c r="K1342" s="40">
        <v>0</v>
      </c>
      <c r="L1342" s="40">
        <v>1</v>
      </c>
    </row>
    <row r="1343" spans="2:12" ht="12.95" hidden="1" customHeight="1" outlineLevel="2" x14ac:dyDescent="0.25">
      <c r="B1343" s="8">
        <v>827042</v>
      </c>
      <c r="C1343" t="s">
        <v>1370</v>
      </c>
      <c r="D1343" s="281">
        <v>42198</v>
      </c>
      <c r="E1343" s="8">
        <v>857888</v>
      </c>
      <c r="F1343" s="8" t="s">
        <v>16</v>
      </c>
      <c r="G1343" s="284" t="s">
        <v>266</v>
      </c>
      <c r="H1343" s="40">
        <v>300</v>
      </c>
      <c r="I1343" s="40">
        <v>-362.9</v>
      </c>
      <c r="J1343" s="40">
        <v>62.9</v>
      </c>
      <c r="K1343" s="40">
        <v>0</v>
      </c>
      <c r="L1343" s="40">
        <v>1</v>
      </c>
    </row>
    <row r="1344" spans="2:12" ht="12.95" hidden="1" customHeight="1" outlineLevel="2" x14ac:dyDescent="0.25">
      <c r="B1344" s="8">
        <v>827042</v>
      </c>
      <c r="C1344" t="s">
        <v>1370</v>
      </c>
      <c r="D1344" s="281">
        <v>42199</v>
      </c>
      <c r="E1344" s="8">
        <v>857888</v>
      </c>
      <c r="F1344" s="8" t="s">
        <v>16</v>
      </c>
      <c r="G1344" s="284" t="s">
        <v>266</v>
      </c>
      <c r="H1344" s="40">
        <v>392.6</v>
      </c>
      <c r="I1344" s="40">
        <v>-362.9</v>
      </c>
      <c r="J1344" s="40">
        <v>-29.7</v>
      </c>
      <c r="K1344" s="40">
        <v>0</v>
      </c>
      <c r="L1344" s="40">
        <v>1</v>
      </c>
    </row>
    <row r="1345" spans="2:12" ht="12.95" hidden="1" customHeight="1" outlineLevel="2" x14ac:dyDescent="0.25">
      <c r="B1345" s="8">
        <v>827042</v>
      </c>
      <c r="C1345" t="s">
        <v>1370</v>
      </c>
      <c r="D1345" s="281">
        <v>42200</v>
      </c>
      <c r="E1345" s="8">
        <v>857888</v>
      </c>
      <c r="F1345" s="8" t="s">
        <v>16</v>
      </c>
      <c r="G1345" s="284" t="s">
        <v>266</v>
      </c>
      <c r="H1345" s="40">
        <v>743</v>
      </c>
      <c r="I1345" s="40">
        <v>-531.38</v>
      </c>
      <c r="J1345" s="40">
        <v>-211.62</v>
      </c>
      <c r="K1345" s="40">
        <v>0</v>
      </c>
      <c r="L1345" s="40">
        <v>1</v>
      </c>
    </row>
    <row r="1346" spans="2:12" ht="12.95" hidden="1" customHeight="1" outlineLevel="2" x14ac:dyDescent="0.25">
      <c r="B1346" s="8">
        <v>827042</v>
      </c>
      <c r="C1346" t="s">
        <v>1370</v>
      </c>
      <c r="D1346" s="281">
        <v>42201</v>
      </c>
      <c r="E1346" s="8">
        <v>857888</v>
      </c>
      <c r="F1346" s="8" t="s">
        <v>16</v>
      </c>
      <c r="G1346" s="284" t="s">
        <v>266</v>
      </c>
      <c r="H1346" s="40">
        <v>300</v>
      </c>
      <c r="I1346" s="40">
        <v>-362.9</v>
      </c>
      <c r="J1346" s="40">
        <v>62.9</v>
      </c>
      <c r="K1346" s="40">
        <v>0</v>
      </c>
      <c r="L1346" s="40">
        <v>1</v>
      </c>
    </row>
    <row r="1347" spans="2:12" ht="12.95" hidden="1" customHeight="1" outlineLevel="2" x14ac:dyDescent="0.25">
      <c r="B1347" s="8">
        <v>827042</v>
      </c>
      <c r="C1347" t="s">
        <v>1370</v>
      </c>
      <c r="D1347" s="281">
        <v>42202</v>
      </c>
      <c r="E1347" s="8">
        <v>857888</v>
      </c>
      <c r="F1347" s="8" t="s">
        <v>16</v>
      </c>
      <c r="G1347" s="284" t="s">
        <v>266</v>
      </c>
      <c r="H1347" s="40">
        <v>300</v>
      </c>
      <c r="I1347" s="40">
        <v>-362.9</v>
      </c>
      <c r="J1347" s="40">
        <v>62.9</v>
      </c>
      <c r="K1347" s="40">
        <v>0</v>
      </c>
      <c r="L1347" s="40">
        <v>1</v>
      </c>
    </row>
    <row r="1348" spans="2:12" ht="12.95" hidden="1" customHeight="1" outlineLevel="2" x14ac:dyDescent="0.25">
      <c r="B1348" s="8">
        <v>827042</v>
      </c>
      <c r="C1348" t="s">
        <v>1370</v>
      </c>
      <c r="D1348" s="281">
        <v>42205</v>
      </c>
      <c r="E1348" s="8">
        <v>857888</v>
      </c>
      <c r="F1348" s="8" t="s">
        <v>16</v>
      </c>
      <c r="G1348" s="284" t="s">
        <v>266</v>
      </c>
      <c r="H1348" s="40">
        <v>300</v>
      </c>
      <c r="I1348" s="40">
        <v>-362.9</v>
      </c>
      <c r="J1348" s="40">
        <v>62.9</v>
      </c>
      <c r="K1348" s="40">
        <v>0</v>
      </c>
      <c r="L1348" s="40">
        <v>1</v>
      </c>
    </row>
    <row r="1349" spans="2:12" ht="12.95" hidden="1" customHeight="1" outlineLevel="2" x14ac:dyDescent="0.25">
      <c r="B1349" s="8">
        <v>827042</v>
      </c>
      <c r="C1349" t="s">
        <v>1370</v>
      </c>
      <c r="D1349" s="281">
        <v>42206</v>
      </c>
      <c r="E1349" s="8">
        <v>857888</v>
      </c>
      <c r="F1349" s="8" t="s">
        <v>16</v>
      </c>
      <c r="G1349" s="284" t="s">
        <v>266</v>
      </c>
      <c r="H1349" s="40">
        <v>1841.6</v>
      </c>
      <c r="I1349" s="40">
        <v>-1163.0999999999999</v>
      </c>
      <c r="J1349" s="40">
        <v>-678.5</v>
      </c>
      <c r="K1349" s="40">
        <v>0</v>
      </c>
      <c r="L1349" s="40">
        <v>1</v>
      </c>
    </row>
    <row r="1350" spans="2:12" ht="12.95" hidden="1" customHeight="1" outlineLevel="2" x14ac:dyDescent="0.25">
      <c r="B1350" s="8">
        <v>827042</v>
      </c>
      <c r="C1350" t="s">
        <v>1370</v>
      </c>
      <c r="D1350" s="281">
        <v>42207</v>
      </c>
      <c r="E1350" s="8">
        <v>857888</v>
      </c>
      <c r="F1350" s="8" t="s">
        <v>16</v>
      </c>
      <c r="G1350" s="284" t="s">
        <v>266</v>
      </c>
      <c r="H1350" s="40">
        <v>300</v>
      </c>
      <c r="I1350" s="40">
        <v>-359.9</v>
      </c>
      <c r="J1350" s="40">
        <v>59.9</v>
      </c>
      <c r="K1350" s="40">
        <v>0</v>
      </c>
      <c r="L1350" s="40">
        <v>1</v>
      </c>
    </row>
    <row r="1351" spans="2:12" ht="12.95" hidden="1" customHeight="1" outlineLevel="2" x14ac:dyDescent="0.25">
      <c r="B1351" s="8">
        <v>827042</v>
      </c>
      <c r="C1351" t="s">
        <v>1370</v>
      </c>
      <c r="D1351" s="281">
        <v>42208</v>
      </c>
      <c r="E1351" s="8">
        <v>857888</v>
      </c>
      <c r="F1351" s="8" t="s">
        <v>16</v>
      </c>
      <c r="G1351" s="284" t="s">
        <v>266</v>
      </c>
      <c r="H1351" s="40">
        <v>300</v>
      </c>
      <c r="I1351" s="40">
        <v>-359.9</v>
      </c>
      <c r="J1351" s="40">
        <v>59.9</v>
      </c>
      <c r="K1351" s="40">
        <v>0</v>
      </c>
      <c r="L1351" s="40">
        <v>1</v>
      </c>
    </row>
    <row r="1352" spans="2:12" ht="12.95" hidden="1" customHeight="1" outlineLevel="2" x14ac:dyDescent="0.25">
      <c r="B1352" s="8">
        <v>827042</v>
      </c>
      <c r="C1352" t="s">
        <v>1370</v>
      </c>
      <c r="D1352" s="281">
        <v>42209</v>
      </c>
      <c r="E1352" s="8">
        <v>857888</v>
      </c>
      <c r="F1352" s="8" t="s">
        <v>16</v>
      </c>
      <c r="G1352" s="284" t="s">
        <v>266</v>
      </c>
      <c r="H1352" s="40">
        <v>300</v>
      </c>
      <c r="I1352" s="40">
        <v>-359.9</v>
      </c>
      <c r="J1352" s="40">
        <v>59.9</v>
      </c>
      <c r="K1352" s="40">
        <v>0</v>
      </c>
      <c r="L1352" s="40">
        <v>1</v>
      </c>
    </row>
    <row r="1353" spans="2:12" ht="12.95" hidden="1" customHeight="1" outlineLevel="2" x14ac:dyDescent="0.25">
      <c r="B1353" s="8">
        <v>827042</v>
      </c>
      <c r="C1353" t="s">
        <v>1370</v>
      </c>
      <c r="D1353" s="281">
        <v>42212</v>
      </c>
      <c r="E1353" s="8">
        <v>857888</v>
      </c>
      <c r="F1353" s="8" t="s">
        <v>16</v>
      </c>
      <c r="G1353" s="284" t="s">
        <v>266</v>
      </c>
      <c r="H1353" s="40">
        <v>743</v>
      </c>
      <c r="I1353" s="40">
        <v>-531.38</v>
      </c>
      <c r="J1353" s="40">
        <v>-211.62</v>
      </c>
      <c r="K1353" s="40">
        <v>0</v>
      </c>
      <c r="L1353" s="40">
        <v>1</v>
      </c>
    </row>
    <row r="1354" spans="2:12" ht="12.95" hidden="1" customHeight="1" outlineLevel="2" x14ac:dyDescent="0.25">
      <c r="B1354" s="8">
        <v>827042</v>
      </c>
      <c r="C1354" t="s">
        <v>1370</v>
      </c>
      <c r="D1354" s="281">
        <v>42213</v>
      </c>
      <c r="E1354" s="8">
        <v>857888</v>
      </c>
      <c r="F1354" s="8" t="s">
        <v>16</v>
      </c>
      <c r="G1354" s="284" t="s">
        <v>266</v>
      </c>
      <c r="H1354" s="40">
        <v>300</v>
      </c>
      <c r="I1354" s="40">
        <v>-362.9</v>
      </c>
      <c r="J1354" s="40">
        <v>62.9</v>
      </c>
      <c r="K1354" s="40">
        <v>0</v>
      </c>
      <c r="L1354" s="40">
        <v>1</v>
      </c>
    </row>
    <row r="1355" spans="2:12" ht="12.95" hidden="1" customHeight="1" outlineLevel="2" x14ac:dyDescent="0.25">
      <c r="B1355" s="8">
        <v>827042</v>
      </c>
      <c r="C1355" t="s">
        <v>1370</v>
      </c>
      <c r="D1355" s="281">
        <v>42214</v>
      </c>
      <c r="E1355" s="8">
        <v>857888</v>
      </c>
      <c r="F1355" s="8" t="s">
        <v>16</v>
      </c>
      <c r="G1355" s="284" t="s">
        <v>266</v>
      </c>
      <c r="H1355" s="40">
        <v>300</v>
      </c>
      <c r="I1355" s="40">
        <v>-362.9</v>
      </c>
      <c r="J1355" s="40">
        <v>62.9</v>
      </c>
      <c r="K1355" s="40">
        <v>0</v>
      </c>
      <c r="L1355" s="40">
        <v>1</v>
      </c>
    </row>
    <row r="1356" spans="2:12" ht="12.95" hidden="1" customHeight="1" outlineLevel="2" x14ac:dyDescent="0.25">
      <c r="B1356" s="8">
        <v>827042</v>
      </c>
      <c r="C1356" t="s">
        <v>1370</v>
      </c>
      <c r="D1356" s="281">
        <v>42215</v>
      </c>
      <c r="E1356" s="8">
        <v>857888</v>
      </c>
      <c r="F1356" s="8" t="s">
        <v>16</v>
      </c>
      <c r="G1356" s="284" t="s">
        <v>266</v>
      </c>
      <c r="H1356" s="40">
        <v>300</v>
      </c>
      <c r="I1356" s="40">
        <v>-362.9</v>
      </c>
      <c r="J1356" s="40">
        <v>62.9</v>
      </c>
      <c r="K1356" s="40">
        <v>0</v>
      </c>
      <c r="L1356" s="40">
        <v>1</v>
      </c>
    </row>
    <row r="1357" spans="2:12" ht="12.95" hidden="1" customHeight="1" outlineLevel="2" x14ac:dyDescent="0.25">
      <c r="B1357" s="8">
        <v>827042</v>
      </c>
      <c r="C1357" t="s">
        <v>1370</v>
      </c>
      <c r="D1357" s="281">
        <v>42216</v>
      </c>
      <c r="E1357" s="8">
        <v>857888</v>
      </c>
      <c r="F1357" s="8" t="s">
        <v>16</v>
      </c>
      <c r="G1357" s="284" t="s">
        <v>266</v>
      </c>
      <c r="H1357" s="40">
        <v>300</v>
      </c>
      <c r="I1357" s="40">
        <v>-362.9</v>
      </c>
      <c r="J1357" s="40">
        <v>62.9</v>
      </c>
      <c r="K1357" s="40">
        <v>0</v>
      </c>
      <c r="L1357" s="40">
        <v>1</v>
      </c>
    </row>
    <row r="1358" spans="2:12" ht="12.95" hidden="1" customHeight="1" outlineLevel="2" x14ac:dyDescent="0.25">
      <c r="B1358" s="8">
        <v>827042</v>
      </c>
      <c r="C1358" t="s">
        <v>1370</v>
      </c>
      <c r="D1358" s="281">
        <v>42219</v>
      </c>
      <c r="E1358" s="8">
        <v>857888</v>
      </c>
      <c r="F1358" s="8" t="s">
        <v>16</v>
      </c>
      <c r="G1358" s="284" t="s">
        <v>266</v>
      </c>
      <c r="H1358" s="40">
        <v>300</v>
      </c>
      <c r="I1358" s="40">
        <v>-362.9</v>
      </c>
      <c r="J1358" s="40">
        <v>62.9</v>
      </c>
      <c r="K1358" s="40">
        <v>0</v>
      </c>
      <c r="L1358" s="40">
        <v>1</v>
      </c>
    </row>
    <row r="1359" spans="2:12" ht="12.95" hidden="1" customHeight="1" outlineLevel="2" x14ac:dyDescent="0.25">
      <c r="B1359" s="8">
        <v>827042</v>
      </c>
      <c r="C1359" t="s">
        <v>1370</v>
      </c>
      <c r="D1359" s="281">
        <v>42220</v>
      </c>
      <c r="E1359" s="8">
        <v>857888</v>
      </c>
      <c r="F1359" s="8" t="s">
        <v>16</v>
      </c>
      <c r="G1359" s="284" t="s">
        <v>266</v>
      </c>
      <c r="H1359" s="40">
        <v>300</v>
      </c>
      <c r="I1359" s="40">
        <v>-362.9</v>
      </c>
      <c r="J1359" s="40">
        <v>62.9</v>
      </c>
      <c r="K1359" s="40">
        <v>0</v>
      </c>
      <c r="L1359" s="40">
        <v>1</v>
      </c>
    </row>
    <row r="1360" spans="2:12" ht="12.95" hidden="1" customHeight="1" outlineLevel="2" x14ac:dyDescent="0.25">
      <c r="B1360" s="8">
        <v>827042</v>
      </c>
      <c r="C1360" t="s">
        <v>1370</v>
      </c>
      <c r="D1360" s="281">
        <v>42221</v>
      </c>
      <c r="E1360" s="8">
        <v>857888</v>
      </c>
      <c r="F1360" s="8" t="s">
        <v>16</v>
      </c>
      <c r="G1360" s="284" t="s">
        <v>266</v>
      </c>
      <c r="H1360" s="40">
        <v>743</v>
      </c>
      <c r="I1360" s="40">
        <v>-531.38</v>
      </c>
      <c r="J1360" s="40">
        <v>-211.62</v>
      </c>
      <c r="K1360" s="40">
        <v>0</v>
      </c>
      <c r="L1360" s="40">
        <v>1</v>
      </c>
    </row>
    <row r="1361" spans="1:13" ht="12.95" hidden="1" customHeight="1" outlineLevel="2" x14ac:dyDescent="0.25">
      <c r="B1361" s="8">
        <v>827042</v>
      </c>
      <c r="C1361" t="s">
        <v>1370</v>
      </c>
      <c r="D1361" s="281">
        <v>42222</v>
      </c>
      <c r="E1361" s="8">
        <v>857888</v>
      </c>
      <c r="F1361" s="8" t="s">
        <v>16</v>
      </c>
      <c r="G1361" s="284" t="s">
        <v>266</v>
      </c>
      <c r="H1361" s="40">
        <v>300</v>
      </c>
      <c r="I1361" s="40">
        <v>-362.9</v>
      </c>
      <c r="J1361" s="40">
        <v>62.9</v>
      </c>
      <c r="K1361" s="40">
        <v>0</v>
      </c>
      <c r="L1361" s="40">
        <v>1</v>
      </c>
    </row>
    <row r="1362" spans="1:13" ht="12.95" hidden="1" customHeight="1" outlineLevel="2" x14ac:dyDescent="0.25">
      <c r="B1362" s="8">
        <v>827042</v>
      </c>
      <c r="C1362" t="s">
        <v>1370</v>
      </c>
      <c r="D1362" s="281">
        <v>42223</v>
      </c>
      <c r="E1362" s="8">
        <v>857888</v>
      </c>
      <c r="F1362" s="8" t="s">
        <v>16</v>
      </c>
      <c r="G1362" s="284" t="s">
        <v>266</v>
      </c>
      <c r="H1362" s="40">
        <v>300</v>
      </c>
      <c r="I1362" s="40">
        <v>-362.9</v>
      </c>
      <c r="J1362" s="40">
        <v>62.9</v>
      </c>
      <c r="K1362" s="40">
        <v>0</v>
      </c>
      <c r="L1362" s="40">
        <v>1</v>
      </c>
    </row>
    <row r="1363" spans="1:13" ht="12.95" customHeight="1" outlineLevel="1" collapsed="1" x14ac:dyDescent="0.25">
      <c r="A1363">
        <v>1</v>
      </c>
      <c r="C1363" s="279" t="s">
        <v>1594</v>
      </c>
      <c r="D1363" s="281"/>
      <c r="H1363" s="40">
        <f>SUBTOTAL(9,H1325:H1362)</f>
        <v>24079.33</v>
      </c>
      <c r="I1363" s="40">
        <f>SUBTOTAL(9,I1325:I1362)</f>
        <v>-17071.489999999991</v>
      </c>
      <c r="J1363" s="40">
        <f>SUBTOTAL(9,J1325:J1362)</f>
        <v>-7007.8400000000083</v>
      </c>
      <c r="K1363" s="40">
        <f>SUBTOTAL(9,K1325:K1362)</f>
        <v>0</v>
      </c>
      <c r="L1363" s="40">
        <f>SUBTOTAL(9,L1325:L1362)</f>
        <v>38</v>
      </c>
      <c r="M1363" s="304">
        <f>+I1363/L1363</f>
        <v>-449.24973684210499</v>
      </c>
    </row>
    <row r="1364" spans="1:13" ht="12.95" hidden="1" customHeight="1" outlineLevel="2" x14ac:dyDescent="0.25">
      <c r="B1364" s="8">
        <v>1429370</v>
      </c>
      <c r="C1364" t="s">
        <v>1414</v>
      </c>
      <c r="D1364" s="281">
        <v>42213</v>
      </c>
      <c r="E1364" s="8">
        <v>661108</v>
      </c>
      <c r="F1364" s="8" t="s">
        <v>16</v>
      </c>
      <c r="G1364" s="284" t="s">
        <v>266</v>
      </c>
      <c r="H1364" s="40">
        <v>10437.4</v>
      </c>
      <c r="I1364" s="40">
        <v>-2310.85</v>
      </c>
      <c r="J1364" s="40">
        <v>-8126.55</v>
      </c>
      <c r="K1364" s="40">
        <v>0</v>
      </c>
      <c r="L1364" s="40">
        <v>1</v>
      </c>
    </row>
    <row r="1365" spans="1:13" ht="12.95" hidden="1" customHeight="1" outlineLevel="2" x14ac:dyDescent="0.25">
      <c r="B1365" s="8">
        <v>1429370</v>
      </c>
      <c r="C1365" t="s">
        <v>1414</v>
      </c>
      <c r="D1365" s="281">
        <v>42219</v>
      </c>
      <c r="E1365" s="8">
        <v>661108</v>
      </c>
      <c r="F1365" s="8" t="s">
        <v>16</v>
      </c>
      <c r="G1365" s="284" t="s">
        <v>266</v>
      </c>
      <c r="H1365" s="40">
        <v>1836.43</v>
      </c>
      <c r="I1365" s="40">
        <v>-1507.91</v>
      </c>
      <c r="J1365" s="40">
        <v>-328.52</v>
      </c>
      <c r="K1365" s="40">
        <v>0</v>
      </c>
      <c r="L1365" s="40">
        <v>1</v>
      </c>
    </row>
    <row r="1366" spans="1:13" ht="12.95" hidden="1" customHeight="1" outlineLevel="2" x14ac:dyDescent="0.25">
      <c r="B1366" s="8">
        <v>1429370</v>
      </c>
      <c r="C1366" t="s">
        <v>1414</v>
      </c>
      <c r="D1366" s="281">
        <v>42220</v>
      </c>
      <c r="E1366" s="8">
        <v>661108</v>
      </c>
      <c r="F1366" s="8" t="s">
        <v>16</v>
      </c>
      <c r="G1366" s="284" t="s">
        <v>266</v>
      </c>
      <c r="H1366" s="40">
        <v>300</v>
      </c>
      <c r="I1366" s="40">
        <v>-150.34</v>
      </c>
      <c r="J1366" s="40">
        <v>-149.66</v>
      </c>
      <c r="K1366" s="40">
        <v>0</v>
      </c>
      <c r="L1366" s="40">
        <v>1</v>
      </c>
    </row>
    <row r="1367" spans="1:13" ht="12.95" hidden="1" customHeight="1" outlineLevel="2" x14ac:dyDescent="0.25">
      <c r="B1367" s="8">
        <v>1429370</v>
      </c>
      <c r="C1367" t="s">
        <v>1414</v>
      </c>
      <c r="D1367" s="281">
        <v>42221</v>
      </c>
      <c r="E1367" s="8">
        <v>661108</v>
      </c>
      <c r="F1367" s="8" t="s">
        <v>16</v>
      </c>
      <c r="G1367" s="284" t="s">
        <v>266</v>
      </c>
      <c r="H1367" s="40">
        <v>835.6</v>
      </c>
      <c r="I1367" s="40">
        <v>-318.82</v>
      </c>
      <c r="J1367" s="40">
        <v>-516.78</v>
      </c>
      <c r="K1367" s="40">
        <v>0</v>
      </c>
      <c r="L1367" s="40">
        <v>1</v>
      </c>
    </row>
    <row r="1368" spans="1:13" ht="12.95" hidden="1" customHeight="1" outlineLevel="2" x14ac:dyDescent="0.25">
      <c r="B1368" s="8">
        <v>1429370</v>
      </c>
      <c r="C1368" t="s">
        <v>1414</v>
      </c>
      <c r="D1368" s="281">
        <v>42222</v>
      </c>
      <c r="E1368" s="8">
        <v>661108</v>
      </c>
      <c r="F1368" s="8" t="s">
        <v>16</v>
      </c>
      <c r="G1368" s="284" t="s">
        <v>266</v>
      </c>
      <c r="H1368" s="40">
        <v>300</v>
      </c>
      <c r="I1368" s="40">
        <v>-150.34</v>
      </c>
      <c r="J1368" s="40">
        <v>-149.66</v>
      </c>
      <c r="K1368" s="40">
        <v>0</v>
      </c>
      <c r="L1368" s="40">
        <v>1</v>
      </c>
    </row>
    <row r="1369" spans="1:13" ht="12.95" hidden="1" customHeight="1" outlineLevel="2" x14ac:dyDescent="0.25">
      <c r="B1369" s="8">
        <v>1429370</v>
      </c>
      <c r="C1369" t="s">
        <v>1414</v>
      </c>
      <c r="D1369" s="281">
        <v>42223</v>
      </c>
      <c r="E1369" s="8">
        <v>661108</v>
      </c>
      <c r="F1369" s="8" t="s">
        <v>16</v>
      </c>
      <c r="G1369" s="284" t="s">
        <v>266</v>
      </c>
      <c r="H1369" s="40">
        <v>300</v>
      </c>
      <c r="I1369" s="40">
        <v>-867.49</v>
      </c>
      <c r="J1369" s="40">
        <v>0</v>
      </c>
      <c r="K1369" s="40">
        <v>-567.49</v>
      </c>
      <c r="L1369" s="40">
        <v>1</v>
      </c>
    </row>
    <row r="1370" spans="1:13" ht="12.95" hidden="1" customHeight="1" outlineLevel="2" x14ac:dyDescent="0.25">
      <c r="B1370" s="8">
        <v>1429370</v>
      </c>
      <c r="C1370" t="s">
        <v>1414</v>
      </c>
      <c r="D1370" s="281">
        <v>42226</v>
      </c>
      <c r="E1370" s="8">
        <v>661108</v>
      </c>
      <c r="F1370" s="8" t="s">
        <v>16</v>
      </c>
      <c r="G1370" s="284" t="s">
        <v>266</v>
      </c>
      <c r="H1370" s="40">
        <v>392.6</v>
      </c>
      <c r="I1370" s="40">
        <v>-150.34</v>
      </c>
      <c r="J1370" s="40">
        <v>-242.26</v>
      </c>
      <c r="K1370" s="40">
        <v>0</v>
      </c>
      <c r="L1370" s="40">
        <v>1</v>
      </c>
    </row>
    <row r="1371" spans="1:13" ht="12.95" hidden="1" customHeight="1" outlineLevel="2" x14ac:dyDescent="0.25">
      <c r="B1371" s="8">
        <v>1429370</v>
      </c>
      <c r="C1371" t="s">
        <v>1414</v>
      </c>
      <c r="D1371" s="281">
        <v>42227</v>
      </c>
      <c r="E1371" s="8">
        <v>661108</v>
      </c>
      <c r="F1371" s="8" t="s">
        <v>16</v>
      </c>
      <c r="G1371" s="284" t="s">
        <v>266</v>
      </c>
      <c r="H1371" s="40">
        <v>300</v>
      </c>
      <c r="I1371" s="40">
        <v>-150.34</v>
      </c>
      <c r="J1371" s="40">
        <v>-149.66</v>
      </c>
      <c r="K1371" s="40">
        <v>0</v>
      </c>
      <c r="L1371" s="40">
        <v>1</v>
      </c>
    </row>
    <row r="1372" spans="1:13" ht="12.95" hidden="1" customHeight="1" outlineLevel="2" x14ac:dyDescent="0.25">
      <c r="B1372" s="8">
        <v>1429370</v>
      </c>
      <c r="C1372" t="s">
        <v>1414</v>
      </c>
      <c r="D1372" s="281">
        <v>42228</v>
      </c>
      <c r="E1372" s="8">
        <v>661108</v>
      </c>
      <c r="F1372" s="8" t="s">
        <v>16</v>
      </c>
      <c r="G1372" s="284" t="s">
        <v>266</v>
      </c>
      <c r="H1372" s="40">
        <v>743</v>
      </c>
      <c r="I1372" s="40">
        <v>-518.88</v>
      </c>
      <c r="J1372" s="40">
        <v>-224.12</v>
      </c>
      <c r="K1372" s="40">
        <v>0</v>
      </c>
      <c r="L1372" s="40">
        <v>1</v>
      </c>
    </row>
    <row r="1373" spans="1:13" ht="12.95" hidden="1" customHeight="1" outlineLevel="2" x14ac:dyDescent="0.25">
      <c r="B1373" s="8">
        <v>1429370</v>
      </c>
      <c r="C1373" t="s">
        <v>1414</v>
      </c>
      <c r="D1373" s="281">
        <v>42229</v>
      </c>
      <c r="E1373" s="8">
        <v>661108</v>
      </c>
      <c r="F1373" s="8" t="s">
        <v>16</v>
      </c>
      <c r="G1373" s="284" t="s">
        <v>266</v>
      </c>
      <c r="H1373" s="40">
        <v>300</v>
      </c>
      <c r="I1373" s="40">
        <v>-150.34</v>
      </c>
      <c r="J1373" s="40">
        <v>-149.66</v>
      </c>
      <c r="K1373" s="40">
        <v>0</v>
      </c>
      <c r="L1373" s="40">
        <v>1</v>
      </c>
    </row>
    <row r="1374" spans="1:13" ht="12.95" hidden="1" customHeight="1" outlineLevel="2" x14ac:dyDescent="0.25">
      <c r="B1374" s="8">
        <v>1429370</v>
      </c>
      <c r="C1374" t="s">
        <v>1414</v>
      </c>
      <c r="D1374" s="281">
        <v>42230</v>
      </c>
      <c r="E1374" s="8">
        <v>661108</v>
      </c>
      <c r="F1374" s="8" t="s">
        <v>16</v>
      </c>
      <c r="G1374" s="284" t="s">
        <v>266</v>
      </c>
      <c r="H1374" s="40">
        <v>300</v>
      </c>
      <c r="I1374" s="40">
        <v>-150.34</v>
      </c>
      <c r="J1374" s="40">
        <v>-149.66</v>
      </c>
      <c r="K1374" s="40">
        <v>0</v>
      </c>
      <c r="L1374" s="40">
        <v>1</v>
      </c>
    </row>
    <row r="1375" spans="1:13" ht="12.95" hidden="1" customHeight="1" outlineLevel="2" x14ac:dyDescent="0.25">
      <c r="B1375" s="8">
        <v>1429370</v>
      </c>
      <c r="C1375" t="s">
        <v>1414</v>
      </c>
      <c r="D1375" s="281">
        <v>42233</v>
      </c>
      <c r="E1375" s="8">
        <v>661108</v>
      </c>
      <c r="F1375" s="8" t="s">
        <v>16</v>
      </c>
      <c r="G1375" s="284" t="s">
        <v>266</v>
      </c>
      <c r="H1375" s="40">
        <v>300</v>
      </c>
      <c r="I1375" s="40">
        <v>-150.34</v>
      </c>
      <c r="J1375" s="40">
        <v>-149.66</v>
      </c>
      <c r="K1375" s="40">
        <v>0</v>
      </c>
      <c r="L1375" s="40">
        <v>1</v>
      </c>
    </row>
    <row r="1376" spans="1:13" ht="12.95" hidden="1" customHeight="1" outlineLevel="2" x14ac:dyDescent="0.25">
      <c r="B1376" s="8">
        <v>1429370</v>
      </c>
      <c r="C1376" t="s">
        <v>1414</v>
      </c>
      <c r="D1376" s="281">
        <v>42234</v>
      </c>
      <c r="E1376" s="8">
        <v>661108</v>
      </c>
      <c r="F1376" s="8" t="s">
        <v>16</v>
      </c>
      <c r="G1376" s="284" t="s">
        <v>266</v>
      </c>
      <c r="H1376" s="40">
        <v>392.6</v>
      </c>
      <c r="I1376" s="40">
        <v>0</v>
      </c>
      <c r="J1376" s="40">
        <v>-392.6</v>
      </c>
      <c r="K1376" s="40">
        <v>0</v>
      </c>
      <c r="L1376" s="40">
        <v>1</v>
      </c>
    </row>
    <row r="1377" spans="2:12" ht="12.95" hidden="1" customHeight="1" outlineLevel="2" x14ac:dyDescent="0.25">
      <c r="B1377" s="8">
        <v>1429370</v>
      </c>
      <c r="C1377" t="s">
        <v>1414</v>
      </c>
      <c r="D1377" s="281">
        <v>42236</v>
      </c>
      <c r="E1377" s="8">
        <v>661108</v>
      </c>
      <c r="F1377" s="8" t="s">
        <v>16</v>
      </c>
      <c r="G1377" s="284" t="s">
        <v>266</v>
      </c>
      <c r="H1377" s="40">
        <v>743</v>
      </c>
      <c r="I1377" s="40">
        <v>-318.82</v>
      </c>
      <c r="J1377" s="40">
        <v>-424.18</v>
      </c>
      <c r="K1377" s="40">
        <v>0</v>
      </c>
      <c r="L1377" s="40">
        <v>1</v>
      </c>
    </row>
    <row r="1378" spans="2:12" ht="12.95" hidden="1" customHeight="1" outlineLevel="2" x14ac:dyDescent="0.25">
      <c r="B1378" s="8">
        <v>1429370</v>
      </c>
      <c r="C1378" t="s">
        <v>1414</v>
      </c>
      <c r="D1378" s="281">
        <v>42237</v>
      </c>
      <c r="E1378" s="8">
        <v>661108</v>
      </c>
      <c r="F1378" s="8" t="s">
        <v>16</v>
      </c>
      <c r="G1378" s="284" t="s">
        <v>266</v>
      </c>
      <c r="H1378" s="40">
        <v>300</v>
      </c>
      <c r="I1378" s="40">
        <v>-150.34</v>
      </c>
      <c r="J1378" s="40">
        <v>0</v>
      </c>
      <c r="K1378" s="40">
        <v>149.66</v>
      </c>
      <c r="L1378" s="40">
        <v>1</v>
      </c>
    </row>
    <row r="1379" spans="2:12" ht="12.95" hidden="1" customHeight="1" outlineLevel="2" x14ac:dyDescent="0.25">
      <c r="B1379" s="8">
        <v>1429370</v>
      </c>
      <c r="C1379" t="s">
        <v>1414</v>
      </c>
      <c r="D1379" s="281">
        <v>42240</v>
      </c>
      <c r="E1379" s="8">
        <v>661108</v>
      </c>
      <c r="F1379" s="8" t="s">
        <v>16</v>
      </c>
      <c r="G1379" s="284" t="s">
        <v>266</v>
      </c>
      <c r="H1379" s="40">
        <v>300</v>
      </c>
      <c r="I1379" s="40">
        <v>-150.34</v>
      </c>
      <c r="J1379" s="40">
        <v>0</v>
      </c>
      <c r="K1379" s="40">
        <v>149.66</v>
      </c>
      <c r="L1379" s="40">
        <v>1</v>
      </c>
    </row>
    <row r="1380" spans="2:12" ht="12.95" hidden="1" customHeight="1" outlineLevel="2" x14ac:dyDescent="0.25">
      <c r="B1380" s="8">
        <v>1429370</v>
      </c>
      <c r="C1380" t="s">
        <v>1414</v>
      </c>
      <c r="D1380" s="281">
        <v>42241</v>
      </c>
      <c r="E1380" s="8">
        <v>661108</v>
      </c>
      <c r="F1380" s="8" t="s">
        <v>16</v>
      </c>
      <c r="G1380" s="284" t="s">
        <v>266</v>
      </c>
      <c r="H1380" s="40">
        <v>300</v>
      </c>
      <c r="I1380" s="40">
        <v>0</v>
      </c>
      <c r="J1380" s="40">
        <v>0</v>
      </c>
      <c r="K1380" s="40">
        <v>300</v>
      </c>
      <c r="L1380" s="40">
        <v>1</v>
      </c>
    </row>
    <row r="1381" spans="2:12" ht="12.95" hidden="1" customHeight="1" outlineLevel="2" x14ac:dyDescent="0.25">
      <c r="B1381" s="8">
        <v>1429370</v>
      </c>
      <c r="C1381" t="s">
        <v>1414</v>
      </c>
      <c r="D1381" s="281">
        <v>42242</v>
      </c>
      <c r="E1381" s="8">
        <v>661108</v>
      </c>
      <c r="F1381" s="8" t="s">
        <v>16</v>
      </c>
      <c r="G1381" s="284" t="s">
        <v>266</v>
      </c>
      <c r="H1381" s="40">
        <v>835.6</v>
      </c>
      <c r="I1381" s="40">
        <v>-318.82</v>
      </c>
      <c r="J1381" s="40">
        <v>-516.78</v>
      </c>
      <c r="K1381" s="40">
        <v>0</v>
      </c>
      <c r="L1381" s="40">
        <v>1</v>
      </c>
    </row>
    <row r="1382" spans="2:12" ht="12.95" hidden="1" customHeight="1" outlineLevel="2" x14ac:dyDescent="0.25">
      <c r="B1382" s="8">
        <v>1429370</v>
      </c>
      <c r="C1382" t="s">
        <v>1414</v>
      </c>
      <c r="D1382" s="281">
        <v>42243</v>
      </c>
      <c r="E1382" s="8">
        <v>661108</v>
      </c>
      <c r="F1382" s="8" t="s">
        <v>16</v>
      </c>
      <c r="G1382" s="284" t="s">
        <v>266</v>
      </c>
      <c r="H1382" s="40">
        <v>300</v>
      </c>
      <c r="I1382" s="40">
        <v>-150.34</v>
      </c>
      <c r="J1382" s="40">
        <v>0</v>
      </c>
      <c r="K1382" s="40">
        <v>149.66</v>
      </c>
      <c r="L1382" s="40">
        <v>1</v>
      </c>
    </row>
    <row r="1383" spans="2:12" ht="12.95" hidden="1" customHeight="1" outlineLevel="2" x14ac:dyDescent="0.25">
      <c r="B1383" s="8">
        <v>1429370</v>
      </c>
      <c r="C1383" t="s">
        <v>1414</v>
      </c>
      <c r="D1383" s="281">
        <v>42244</v>
      </c>
      <c r="E1383" s="8">
        <v>661108</v>
      </c>
      <c r="F1383" s="8" t="s">
        <v>16</v>
      </c>
      <c r="G1383" s="284" t="s">
        <v>266</v>
      </c>
      <c r="H1383" s="40">
        <v>300</v>
      </c>
      <c r="I1383" s="40">
        <v>0</v>
      </c>
      <c r="J1383" s="40">
        <v>0</v>
      </c>
      <c r="K1383" s="40">
        <v>300</v>
      </c>
      <c r="L1383" s="40">
        <v>1</v>
      </c>
    </row>
    <row r="1384" spans="2:12" ht="12.95" hidden="1" customHeight="1" outlineLevel="2" x14ac:dyDescent="0.25">
      <c r="B1384" s="8">
        <v>1429370</v>
      </c>
      <c r="C1384" t="s">
        <v>1414</v>
      </c>
      <c r="D1384" s="281">
        <v>42247</v>
      </c>
      <c r="E1384" s="8">
        <v>661108</v>
      </c>
      <c r="F1384" s="8" t="s">
        <v>16</v>
      </c>
      <c r="G1384" s="284" t="s">
        <v>266</v>
      </c>
      <c r="H1384" s="40">
        <v>300</v>
      </c>
      <c r="I1384" s="40">
        <v>0</v>
      </c>
      <c r="J1384" s="40">
        <v>0</v>
      </c>
      <c r="K1384" s="40">
        <v>300</v>
      </c>
      <c r="L1384" s="40">
        <v>1</v>
      </c>
    </row>
    <row r="1385" spans="2:12" ht="12.95" hidden="1" customHeight="1" outlineLevel="2" x14ac:dyDescent="0.25">
      <c r="B1385" s="8">
        <v>1429370</v>
      </c>
      <c r="C1385" t="s">
        <v>1414</v>
      </c>
      <c r="D1385" s="281">
        <v>42248</v>
      </c>
      <c r="E1385" s="8">
        <v>661108</v>
      </c>
      <c r="F1385" s="8" t="s">
        <v>16</v>
      </c>
      <c r="G1385" s="284" t="s">
        <v>266</v>
      </c>
      <c r="H1385" s="40">
        <v>300</v>
      </c>
      <c r="I1385" s="40">
        <v>0</v>
      </c>
      <c r="J1385" s="40">
        <v>-300</v>
      </c>
      <c r="K1385" s="40">
        <v>0</v>
      </c>
      <c r="L1385" s="40">
        <v>1</v>
      </c>
    </row>
    <row r="1386" spans="2:12" ht="12.95" hidden="1" customHeight="1" outlineLevel="2" x14ac:dyDescent="0.25">
      <c r="B1386" s="8">
        <v>1429370</v>
      </c>
      <c r="C1386" t="s">
        <v>1414</v>
      </c>
      <c r="D1386" s="281">
        <v>42249</v>
      </c>
      <c r="E1386" s="8">
        <v>661108</v>
      </c>
      <c r="F1386" s="8" t="s">
        <v>16</v>
      </c>
      <c r="G1386" s="284" t="s">
        <v>266</v>
      </c>
      <c r="H1386" s="40">
        <v>743</v>
      </c>
      <c r="I1386" s="40">
        <v>-318.82</v>
      </c>
      <c r="J1386" s="40">
        <v>-424.18</v>
      </c>
      <c r="K1386" s="40">
        <v>0</v>
      </c>
      <c r="L1386" s="40">
        <v>1</v>
      </c>
    </row>
    <row r="1387" spans="2:12" ht="12.95" hidden="1" customHeight="1" outlineLevel="2" x14ac:dyDescent="0.25">
      <c r="B1387" s="8">
        <v>1429370</v>
      </c>
      <c r="C1387" t="s">
        <v>1414</v>
      </c>
      <c r="D1387" s="281">
        <v>42250</v>
      </c>
      <c r="E1387" s="8">
        <v>661108</v>
      </c>
      <c r="F1387" s="8" t="s">
        <v>16</v>
      </c>
      <c r="G1387" s="284" t="s">
        <v>266</v>
      </c>
      <c r="H1387" s="40">
        <v>300</v>
      </c>
      <c r="I1387" s="40">
        <v>0</v>
      </c>
      <c r="J1387" s="40">
        <v>-300</v>
      </c>
      <c r="K1387" s="40">
        <v>0</v>
      </c>
      <c r="L1387" s="40">
        <v>1</v>
      </c>
    </row>
    <row r="1388" spans="2:12" ht="12.95" hidden="1" customHeight="1" outlineLevel="2" x14ac:dyDescent="0.25">
      <c r="B1388" s="8">
        <v>1429370</v>
      </c>
      <c r="C1388" t="s">
        <v>1414</v>
      </c>
      <c r="D1388" s="281">
        <v>42251</v>
      </c>
      <c r="E1388" s="8">
        <v>661108</v>
      </c>
      <c r="F1388" s="8" t="s">
        <v>16</v>
      </c>
      <c r="G1388" s="284" t="s">
        <v>266</v>
      </c>
      <c r="H1388" s="40">
        <v>1079.2</v>
      </c>
      <c r="I1388" s="40">
        <v>-824.19</v>
      </c>
      <c r="J1388" s="40">
        <v>-255.01</v>
      </c>
      <c r="K1388" s="40">
        <v>0</v>
      </c>
      <c r="L1388" s="40">
        <v>1</v>
      </c>
    </row>
    <row r="1389" spans="2:12" ht="12.95" hidden="1" customHeight="1" outlineLevel="2" x14ac:dyDescent="0.25">
      <c r="B1389" s="8">
        <v>1429370</v>
      </c>
      <c r="C1389" t="s">
        <v>1414</v>
      </c>
      <c r="D1389" s="281">
        <v>42261</v>
      </c>
      <c r="E1389" s="8">
        <v>661108</v>
      </c>
      <c r="F1389" s="8" t="s">
        <v>16</v>
      </c>
      <c r="G1389" s="284" t="s">
        <v>266</v>
      </c>
      <c r="H1389" s="40">
        <v>300</v>
      </c>
      <c r="I1389" s="40">
        <v>-150.34</v>
      </c>
      <c r="J1389" s="40">
        <v>0</v>
      </c>
      <c r="K1389" s="40">
        <v>149.66</v>
      </c>
      <c r="L1389" s="40">
        <v>1</v>
      </c>
    </row>
    <row r="1390" spans="2:12" ht="12.95" hidden="1" customHeight="1" outlineLevel="2" x14ac:dyDescent="0.25">
      <c r="B1390" s="8">
        <v>1429370</v>
      </c>
      <c r="C1390" t="s">
        <v>1414</v>
      </c>
      <c r="D1390" s="281">
        <v>42268</v>
      </c>
      <c r="E1390" s="8">
        <v>661108</v>
      </c>
      <c r="F1390" s="8" t="s">
        <v>16</v>
      </c>
      <c r="G1390" s="284" t="s">
        <v>266</v>
      </c>
      <c r="H1390" s="40">
        <v>300</v>
      </c>
      <c r="I1390" s="40">
        <v>0</v>
      </c>
      <c r="J1390" s="40">
        <v>0</v>
      </c>
      <c r="K1390" s="40">
        <v>300</v>
      </c>
      <c r="L1390" s="40">
        <v>1</v>
      </c>
    </row>
    <row r="1391" spans="2:12" ht="12.95" hidden="1" customHeight="1" outlineLevel="2" x14ac:dyDescent="0.25">
      <c r="B1391" s="8">
        <v>1429370</v>
      </c>
      <c r="C1391" t="s">
        <v>1414</v>
      </c>
      <c r="D1391" s="281">
        <v>42269</v>
      </c>
      <c r="E1391" s="8">
        <v>661108</v>
      </c>
      <c r="F1391" s="8" t="s">
        <v>16</v>
      </c>
      <c r="G1391" s="284" t="s">
        <v>266</v>
      </c>
      <c r="H1391" s="40">
        <v>300</v>
      </c>
      <c r="I1391" s="40">
        <v>0</v>
      </c>
      <c r="J1391" s="40">
        <v>0</v>
      </c>
      <c r="K1391" s="40">
        <v>300</v>
      </c>
      <c r="L1391" s="40">
        <v>1</v>
      </c>
    </row>
    <row r="1392" spans="2:12" ht="12.95" hidden="1" customHeight="1" outlineLevel="2" x14ac:dyDescent="0.25">
      <c r="B1392" s="8">
        <v>1429370</v>
      </c>
      <c r="C1392" t="s">
        <v>1414</v>
      </c>
      <c r="D1392" s="281">
        <v>42270</v>
      </c>
      <c r="E1392" s="8">
        <v>661108</v>
      </c>
      <c r="F1392" s="8" t="s">
        <v>16</v>
      </c>
      <c r="G1392" s="284" t="s">
        <v>266</v>
      </c>
      <c r="H1392" s="40">
        <v>300</v>
      </c>
      <c r="I1392" s="40">
        <v>0</v>
      </c>
      <c r="J1392" s="40">
        <v>0</v>
      </c>
      <c r="K1392" s="40">
        <v>300</v>
      </c>
      <c r="L1392" s="40">
        <v>1</v>
      </c>
    </row>
    <row r="1393" spans="1:13" ht="12.95" hidden="1" customHeight="1" outlineLevel="2" x14ac:dyDescent="0.25">
      <c r="B1393" s="8">
        <v>1429370</v>
      </c>
      <c r="C1393" t="s">
        <v>1414</v>
      </c>
      <c r="D1393" s="281">
        <v>42271</v>
      </c>
      <c r="E1393" s="8">
        <v>661108</v>
      </c>
      <c r="F1393" s="8" t="s">
        <v>16</v>
      </c>
      <c r="G1393" s="284" t="s">
        <v>266</v>
      </c>
      <c r="H1393" s="40">
        <v>300</v>
      </c>
      <c r="I1393" s="40">
        <v>0</v>
      </c>
      <c r="J1393" s="40">
        <v>0</v>
      </c>
      <c r="K1393" s="40">
        <v>300</v>
      </c>
      <c r="L1393" s="40">
        <v>1</v>
      </c>
    </row>
    <row r="1394" spans="1:13" ht="12.95" hidden="1" customHeight="1" outlineLevel="2" x14ac:dyDescent="0.25">
      <c r="B1394" s="8">
        <v>1429370</v>
      </c>
      <c r="C1394" t="s">
        <v>1414</v>
      </c>
      <c r="D1394" s="281">
        <v>42272</v>
      </c>
      <c r="E1394" s="8">
        <v>661108</v>
      </c>
      <c r="F1394" s="8" t="s">
        <v>16</v>
      </c>
      <c r="G1394" s="284" t="s">
        <v>266</v>
      </c>
      <c r="H1394" s="40">
        <v>392.6</v>
      </c>
      <c r="I1394" s="40">
        <v>0</v>
      </c>
      <c r="J1394" s="40">
        <v>-392.6</v>
      </c>
      <c r="K1394" s="40">
        <v>0</v>
      </c>
      <c r="L1394" s="40">
        <v>1</v>
      </c>
    </row>
    <row r="1395" spans="1:13" ht="12.95" hidden="1" customHeight="1" outlineLevel="2" x14ac:dyDescent="0.25">
      <c r="B1395" s="8">
        <v>1429370</v>
      </c>
      <c r="C1395" t="s">
        <v>1414</v>
      </c>
      <c r="D1395" s="281">
        <v>42275</v>
      </c>
      <c r="E1395" s="8">
        <v>661108</v>
      </c>
      <c r="F1395" s="8" t="s">
        <v>16</v>
      </c>
      <c r="G1395" s="284" t="s">
        <v>266</v>
      </c>
      <c r="H1395" s="40">
        <v>300</v>
      </c>
      <c r="I1395" s="40">
        <v>0</v>
      </c>
      <c r="J1395" s="40">
        <v>-300</v>
      </c>
      <c r="K1395" s="40">
        <v>0</v>
      </c>
      <c r="L1395" s="40">
        <v>1</v>
      </c>
    </row>
    <row r="1396" spans="1:13" ht="12.95" hidden="1" customHeight="1" outlineLevel="2" x14ac:dyDescent="0.25">
      <c r="B1396" s="8">
        <v>1429370</v>
      </c>
      <c r="C1396" t="s">
        <v>1414</v>
      </c>
      <c r="D1396" s="281">
        <v>42277</v>
      </c>
      <c r="E1396" s="8">
        <v>661108</v>
      </c>
      <c r="F1396" s="8" t="s">
        <v>16</v>
      </c>
      <c r="G1396" s="284" t="s">
        <v>266</v>
      </c>
      <c r="H1396" s="40">
        <v>300</v>
      </c>
      <c r="I1396" s="40">
        <v>0</v>
      </c>
      <c r="J1396" s="40">
        <v>-300</v>
      </c>
      <c r="K1396" s="40">
        <v>0</v>
      </c>
      <c r="L1396" s="40">
        <v>1</v>
      </c>
    </row>
    <row r="1397" spans="1:13" ht="12.95" hidden="1" customHeight="1" outlineLevel="2" x14ac:dyDescent="0.25">
      <c r="B1397" s="8">
        <v>1429370</v>
      </c>
      <c r="C1397" t="s">
        <v>1414</v>
      </c>
      <c r="D1397" s="281">
        <v>42278</v>
      </c>
      <c r="E1397" s="8">
        <v>661108</v>
      </c>
      <c r="F1397" s="8" t="s">
        <v>16</v>
      </c>
      <c r="G1397" s="284" t="s">
        <v>266</v>
      </c>
      <c r="H1397" s="40">
        <v>300</v>
      </c>
      <c r="I1397" s="40">
        <v>-150.34</v>
      </c>
      <c r="J1397" s="40">
        <v>-149.66</v>
      </c>
      <c r="K1397" s="40">
        <v>0</v>
      </c>
      <c r="L1397" s="40">
        <v>1</v>
      </c>
    </row>
    <row r="1398" spans="1:13" ht="12.95" hidden="1" customHeight="1" outlineLevel="2" x14ac:dyDescent="0.25">
      <c r="B1398" s="8">
        <v>1429370</v>
      </c>
      <c r="C1398" t="s">
        <v>1414</v>
      </c>
      <c r="D1398" s="281">
        <v>42279</v>
      </c>
      <c r="E1398" s="8">
        <v>661108</v>
      </c>
      <c r="F1398" s="8" t="s">
        <v>16</v>
      </c>
      <c r="G1398" s="284" t="s">
        <v>266</v>
      </c>
      <c r="H1398" s="40">
        <v>743</v>
      </c>
      <c r="I1398" s="40">
        <v>-318.82</v>
      </c>
      <c r="J1398" s="40">
        <v>-424.18</v>
      </c>
      <c r="K1398" s="40">
        <v>0</v>
      </c>
      <c r="L1398" s="40">
        <v>1</v>
      </c>
    </row>
    <row r="1399" spans="1:13" ht="12.95" hidden="1" customHeight="1" outlineLevel="2" x14ac:dyDescent="0.25">
      <c r="B1399" s="8">
        <v>1429370</v>
      </c>
      <c r="C1399" t="s">
        <v>1414</v>
      </c>
      <c r="D1399" s="281">
        <v>42283</v>
      </c>
      <c r="E1399" s="8">
        <v>661108</v>
      </c>
      <c r="F1399" s="8" t="s">
        <v>16</v>
      </c>
      <c r="G1399" s="284" t="s">
        <v>266</v>
      </c>
      <c r="H1399" s="40">
        <v>300</v>
      </c>
      <c r="I1399" s="40">
        <v>-150.34</v>
      </c>
      <c r="J1399" s="40">
        <v>-149.66</v>
      </c>
      <c r="K1399" s="40">
        <v>0</v>
      </c>
      <c r="L1399" s="40">
        <v>1</v>
      </c>
    </row>
    <row r="1400" spans="1:13" ht="12.95" customHeight="1" outlineLevel="1" collapsed="1" x14ac:dyDescent="0.25">
      <c r="A1400">
        <v>1</v>
      </c>
      <c r="C1400" s="279" t="s">
        <v>1595</v>
      </c>
      <c r="D1400" s="281"/>
      <c r="H1400" s="40">
        <f>SUBTOTAL(9,H1364:H1399)</f>
        <v>26374.03</v>
      </c>
      <c r="I1400" s="40">
        <f>SUBTOTAL(9,I1364:I1399)</f>
        <v>-9577.84</v>
      </c>
      <c r="J1400" s="40">
        <f>SUBTOTAL(9,J1364:J1399)</f>
        <v>-14665.040000000003</v>
      </c>
      <c r="K1400" s="40">
        <f>SUBTOTAL(9,K1364:K1399)</f>
        <v>2131.1499999999996</v>
      </c>
      <c r="L1400" s="40">
        <f>SUBTOTAL(9,L1364:L1399)</f>
        <v>36</v>
      </c>
      <c r="M1400" s="304">
        <f>+I1400/L1400</f>
        <v>-266.05111111111114</v>
      </c>
    </row>
    <row r="1401" spans="1:13" ht="12.95" hidden="1" customHeight="1" outlineLevel="2" x14ac:dyDescent="0.25">
      <c r="B1401" s="8">
        <v>1319008</v>
      </c>
      <c r="C1401" t="s">
        <v>1406</v>
      </c>
      <c r="D1401" s="281">
        <v>42152</v>
      </c>
      <c r="E1401" s="8">
        <v>124577</v>
      </c>
      <c r="F1401" s="8" t="s">
        <v>16</v>
      </c>
      <c r="G1401" s="284" t="s">
        <v>266</v>
      </c>
      <c r="H1401" s="40">
        <v>105.8</v>
      </c>
      <c r="I1401" s="40">
        <v>0</v>
      </c>
      <c r="J1401" s="40">
        <v>0</v>
      </c>
      <c r="K1401" s="40">
        <v>105.8</v>
      </c>
      <c r="L1401" s="40">
        <v>1</v>
      </c>
    </row>
    <row r="1402" spans="1:13" ht="12.95" customHeight="1" outlineLevel="1" collapsed="1" x14ac:dyDescent="0.25">
      <c r="A1402">
        <v>1</v>
      </c>
      <c r="C1402" s="279" t="s">
        <v>1596</v>
      </c>
      <c r="D1402" s="281"/>
      <c r="H1402" s="40">
        <f>SUBTOTAL(9,H1401:H1401)</f>
        <v>105.8</v>
      </c>
      <c r="I1402" s="40">
        <f>SUBTOTAL(9,I1401:I1401)</f>
        <v>0</v>
      </c>
      <c r="J1402" s="40">
        <f>SUBTOTAL(9,J1401:J1401)</f>
        <v>0</v>
      </c>
      <c r="K1402" s="40">
        <f>SUBTOTAL(9,K1401:K1401)</f>
        <v>105.8</v>
      </c>
      <c r="L1402" s="40">
        <f>SUBTOTAL(9,L1401:L1401)</f>
        <v>1</v>
      </c>
      <c r="M1402" s="304">
        <f>+I1402/L1402</f>
        <v>0</v>
      </c>
    </row>
    <row r="1403" spans="1:13" ht="12.95" hidden="1" customHeight="1" outlineLevel="2" x14ac:dyDescent="0.25">
      <c r="B1403" s="8">
        <v>1138296</v>
      </c>
      <c r="C1403" t="s">
        <v>1391</v>
      </c>
      <c r="D1403" s="281">
        <v>42061</v>
      </c>
      <c r="E1403" s="8">
        <v>797076</v>
      </c>
      <c r="F1403" s="8" t="s">
        <v>16</v>
      </c>
      <c r="G1403" s="284" t="s">
        <v>266</v>
      </c>
      <c r="H1403" s="40">
        <v>2723.23</v>
      </c>
      <c r="I1403" s="40">
        <v>-1349.8</v>
      </c>
      <c r="J1403" s="40">
        <v>-1373.43</v>
      </c>
      <c r="K1403" s="40">
        <v>0</v>
      </c>
      <c r="L1403" s="40">
        <v>1</v>
      </c>
    </row>
    <row r="1404" spans="1:13" ht="12.95" hidden="1" customHeight="1" outlineLevel="2" x14ac:dyDescent="0.25">
      <c r="B1404" s="8">
        <v>1138296</v>
      </c>
      <c r="C1404" t="s">
        <v>1391</v>
      </c>
      <c r="D1404" s="281">
        <v>42227</v>
      </c>
      <c r="E1404" s="8">
        <v>797076</v>
      </c>
      <c r="F1404" s="8" t="s">
        <v>16</v>
      </c>
      <c r="G1404" s="284" t="s">
        <v>266</v>
      </c>
      <c r="H1404" s="40">
        <v>7495</v>
      </c>
      <c r="I1404" s="40">
        <v>0</v>
      </c>
      <c r="J1404" s="40">
        <v>-7495</v>
      </c>
      <c r="K1404" s="40">
        <v>0</v>
      </c>
      <c r="L1404" s="40">
        <v>1</v>
      </c>
    </row>
    <row r="1405" spans="1:13" ht="12.95" hidden="1" customHeight="1" outlineLevel="2" x14ac:dyDescent="0.25">
      <c r="B1405" s="8">
        <v>1138296</v>
      </c>
      <c r="C1405" t="s">
        <v>1391</v>
      </c>
      <c r="D1405" s="281">
        <v>42233</v>
      </c>
      <c r="E1405" s="8">
        <v>797076</v>
      </c>
      <c r="F1405" s="8" t="s">
        <v>16</v>
      </c>
      <c r="G1405" s="284" t="s">
        <v>266</v>
      </c>
      <c r="H1405" s="40">
        <v>676.53</v>
      </c>
      <c r="I1405" s="40">
        <v>-390.5</v>
      </c>
      <c r="J1405" s="40">
        <v>-286.02999999999997</v>
      </c>
      <c r="K1405" s="40">
        <v>0</v>
      </c>
      <c r="L1405" s="40">
        <v>1</v>
      </c>
    </row>
    <row r="1406" spans="1:13" ht="12.95" hidden="1" customHeight="1" outlineLevel="2" x14ac:dyDescent="0.25">
      <c r="B1406" s="8">
        <v>1138296</v>
      </c>
      <c r="C1406" t="s">
        <v>1391</v>
      </c>
      <c r="D1406" s="281">
        <v>42234</v>
      </c>
      <c r="E1406" s="8">
        <v>797076</v>
      </c>
      <c r="F1406" s="8" t="s">
        <v>16</v>
      </c>
      <c r="G1406" s="284" t="s">
        <v>266</v>
      </c>
      <c r="H1406" s="40">
        <v>300</v>
      </c>
      <c r="I1406" s="40">
        <v>-362.9</v>
      </c>
      <c r="J1406" s="40">
        <v>0</v>
      </c>
      <c r="K1406" s="40">
        <v>-62.9</v>
      </c>
      <c r="L1406" s="40">
        <v>1</v>
      </c>
    </row>
    <row r="1407" spans="1:13" ht="12.95" hidden="1" customHeight="1" outlineLevel="2" x14ac:dyDescent="0.25">
      <c r="B1407" s="8">
        <v>1138296</v>
      </c>
      <c r="C1407" t="s">
        <v>1391</v>
      </c>
      <c r="D1407" s="281">
        <v>42236</v>
      </c>
      <c r="E1407" s="8">
        <v>797076</v>
      </c>
      <c r="F1407" s="8" t="s">
        <v>16</v>
      </c>
      <c r="G1407" s="284" t="s">
        <v>266</v>
      </c>
      <c r="H1407" s="40">
        <v>743</v>
      </c>
      <c r="I1407" s="40">
        <v>-531.38</v>
      </c>
      <c r="J1407" s="40">
        <v>-211.62</v>
      </c>
      <c r="K1407" s="40">
        <v>0</v>
      </c>
      <c r="L1407" s="40">
        <v>1</v>
      </c>
    </row>
    <row r="1408" spans="1:13" ht="12.95" hidden="1" customHeight="1" outlineLevel="2" x14ac:dyDescent="0.25">
      <c r="B1408" s="8">
        <v>1138296</v>
      </c>
      <c r="C1408" t="s">
        <v>1391</v>
      </c>
      <c r="D1408" s="281">
        <v>42237</v>
      </c>
      <c r="E1408" s="8">
        <v>797076</v>
      </c>
      <c r="F1408" s="8" t="s">
        <v>16</v>
      </c>
      <c r="G1408" s="284" t="s">
        <v>266</v>
      </c>
      <c r="H1408" s="40">
        <v>300</v>
      </c>
      <c r="I1408" s="40">
        <v>-362.9</v>
      </c>
      <c r="J1408" s="40">
        <v>0</v>
      </c>
      <c r="K1408" s="40">
        <v>-62.9</v>
      </c>
      <c r="L1408" s="40">
        <v>1</v>
      </c>
    </row>
    <row r="1409" spans="2:12" ht="12.95" hidden="1" customHeight="1" outlineLevel="2" x14ac:dyDescent="0.25">
      <c r="B1409" s="8">
        <v>1138296</v>
      </c>
      <c r="C1409" t="s">
        <v>1391</v>
      </c>
      <c r="D1409" s="281">
        <v>42240</v>
      </c>
      <c r="E1409" s="8">
        <v>797076</v>
      </c>
      <c r="F1409" s="8" t="s">
        <v>16</v>
      </c>
      <c r="G1409" s="284" t="s">
        <v>266</v>
      </c>
      <c r="H1409" s="40">
        <v>300</v>
      </c>
      <c r="I1409" s="40">
        <v>-362.9</v>
      </c>
      <c r="J1409" s="40">
        <v>0</v>
      </c>
      <c r="K1409" s="40">
        <v>-62.9</v>
      </c>
      <c r="L1409" s="40">
        <v>1</v>
      </c>
    </row>
    <row r="1410" spans="2:12" ht="12.95" hidden="1" customHeight="1" outlineLevel="2" x14ac:dyDescent="0.25">
      <c r="B1410" s="8">
        <v>1138296</v>
      </c>
      <c r="C1410" t="s">
        <v>1391</v>
      </c>
      <c r="D1410" s="281">
        <v>42241</v>
      </c>
      <c r="E1410" s="8">
        <v>797076</v>
      </c>
      <c r="F1410" s="8" t="s">
        <v>16</v>
      </c>
      <c r="G1410" s="284" t="s">
        <v>266</v>
      </c>
      <c r="H1410" s="40">
        <v>392.6</v>
      </c>
      <c r="I1410" s="40">
        <v>-362.9</v>
      </c>
      <c r="J1410" s="40">
        <v>-29.7</v>
      </c>
      <c r="K1410" s="40">
        <v>0</v>
      </c>
      <c r="L1410" s="40">
        <v>1</v>
      </c>
    </row>
    <row r="1411" spans="2:12" ht="12.95" hidden="1" customHeight="1" outlineLevel="2" x14ac:dyDescent="0.25">
      <c r="B1411" s="8">
        <v>1138296</v>
      </c>
      <c r="C1411" t="s">
        <v>1391</v>
      </c>
      <c r="D1411" s="281">
        <v>42242</v>
      </c>
      <c r="E1411" s="8">
        <v>797076</v>
      </c>
      <c r="F1411" s="8" t="s">
        <v>16</v>
      </c>
      <c r="G1411" s="284" t="s">
        <v>266</v>
      </c>
      <c r="H1411" s="40">
        <v>743</v>
      </c>
      <c r="I1411" s="40">
        <v>-531.38</v>
      </c>
      <c r="J1411" s="40">
        <v>-211.62</v>
      </c>
      <c r="K1411" s="40">
        <v>0</v>
      </c>
      <c r="L1411" s="40">
        <v>1</v>
      </c>
    </row>
    <row r="1412" spans="2:12" ht="12.95" hidden="1" customHeight="1" outlineLevel="2" x14ac:dyDescent="0.25">
      <c r="B1412" s="8">
        <v>1138296</v>
      </c>
      <c r="C1412" t="s">
        <v>1391</v>
      </c>
      <c r="D1412" s="281">
        <v>42243</v>
      </c>
      <c r="E1412" s="8">
        <v>797076</v>
      </c>
      <c r="F1412" s="8" t="s">
        <v>16</v>
      </c>
      <c r="G1412" s="284" t="s">
        <v>266</v>
      </c>
      <c r="H1412" s="40">
        <v>300</v>
      </c>
      <c r="I1412" s="40">
        <v>-362.9</v>
      </c>
      <c r="J1412" s="40">
        <v>0</v>
      </c>
      <c r="K1412" s="40">
        <v>-62.9</v>
      </c>
      <c r="L1412" s="40">
        <v>1</v>
      </c>
    </row>
    <row r="1413" spans="2:12" ht="12.95" hidden="1" customHeight="1" outlineLevel="2" x14ac:dyDescent="0.25">
      <c r="B1413" s="8">
        <v>1138296</v>
      </c>
      <c r="C1413" t="s">
        <v>1391</v>
      </c>
      <c r="D1413" s="281">
        <v>42244</v>
      </c>
      <c r="E1413" s="8">
        <v>797076</v>
      </c>
      <c r="F1413" s="8" t="s">
        <v>16</v>
      </c>
      <c r="G1413" s="284" t="s">
        <v>266</v>
      </c>
      <c r="H1413" s="40">
        <v>300</v>
      </c>
      <c r="I1413" s="40">
        <v>-362.9</v>
      </c>
      <c r="J1413" s="40">
        <v>0</v>
      </c>
      <c r="K1413" s="40">
        <v>-62.9</v>
      </c>
      <c r="L1413" s="40">
        <v>1</v>
      </c>
    </row>
    <row r="1414" spans="2:12" ht="12.95" hidden="1" customHeight="1" outlineLevel="2" x14ac:dyDescent="0.25">
      <c r="B1414" s="8">
        <v>1138296</v>
      </c>
      <c r="C1414" t="s">
        <v>1391</v>
      </c>
      <c r="D1414" s="281">
        <v>42247</v>
      </c>
      <c r="E1414" s="8">
        <v>797076</v>
      </c>
      <c r="F1414" s="8" t="s">
        <v>16</v>
      </c>
      <c r="G1414" s="284" t="s">
        <v>266</v>
      </c>
      <c r="H1414" s="40">
        <v>300</v>
      </c>
      <c r="I1414" s="40">
        <v>-497.1</v>
      </c>
      <c r="J1414" s="40">
        <v>0</v>
      </c>
      <c r="K1414" s="40">
        <v>-197.1</v>
      </c>
      <c r="L1414" s="40">
        <v>1</v>
      </c>
    </row>
    <row r="1415" spans="2:12" ht="12.95" hidden="1" customHeight="1" outlineLevel="2" x14ac:dyDescent="0.25">
      <c r="B1415" s="8">
        <v>1138296</v>
      </c>
      <c r="C1415" t="s">
        <v>1391</v>
      </c>
      <c r="D1415" s="281">
        <v>42248</v>
      </c>
      <c r="E1415" s="8">
        <v>797076</v>
      </c>
      <c r="F1415" s="8" t="s">
        <v>16</v>
      </c>
      <c r="G1415" s="284" t="s">
        <v>266</v>
      </c>
      <c r="H1415" s="40">
        <v>392.6</v>
      </c>
      <c r="I1415" s="40">
        <v>-362.9</v>
      </c>
      <c r="J1415" s="40">
        <v>-29.7</v>
      </c>
      <c r="K1415" s="40">
        <v>0</v>
      </c>
      <c r="L1415" s="40">
        <v>1</v>
      </c>
    </row>
    <row r="1416" spans="2:12" ht="12.95" hidden="1" customHeight="1" outlineLevel="2" x14ac:dyDescent="0.25">
      <c r="B1416" s="8">
        <v>1138296</v>
      </c>
      <c r="C1416" t="s">
        <v>1391</v>
      </c>
      <c r="D1416" s="281">
        <v>42249</v>
      </c>
      <c r="E1416" s="8">
        <v>797076</v>
      </c>
      <c r="F1416" s="8" t="s">
        <v>16</v>
      </c>
      <c r="G1416" s="284" t="s">
        <v>266</v>
      </c>
      <c r="H1416" s="40">
        <v>743</v>
      </c>
      <c r="I1416" s="40">
        <v>-531.38</v>
      </c>
      <c r="J1416" s="40">
        <v>-211.62</v>
      </c>
      <c r="K1416" s="40">
        <v>0</v>
      </c>
      <c r="L1416" s="40">
        <v>1</v>
      </c>
    </row>
    <row r="1417" spans="2:12" ht="12.95" hidden="1" customHeight="1" outlineLevel="2" x14ac:dyDescent="0.25">
      <c r="B1417" s="8">
        <v>1138296</v>
      </c>
      <c r="C1417" t="s">
        <v>1391</v>
      </c>
      <c r="D1417" s="281">
        <v>42251</v>
      </c>
      <c r="E1417" s="8">
        <v>797076</v>
      </c>
      <c r="F1417" s="8" t="s">
        <v>16</v>
      </c>
      <c r="G1417" s="284" t="s">
        <v>266</v>
      </c>
      <c r="H1417" s="40">
        <v>300</v>
      </c>
      <c r="I1417" s="40">
        <v>-362.9</v>
      </c>
      <c r="J1417" s="40">
        <v>0</v>
      </c>
      <c r="K1417" s="40">
        <v>-62.9</v>
      </c>
      <c r="L1417" s="40">
        <v>1</v>
      </c>
    </row>
    <row r="1418" spans="2:12" ht="12.95" hidden="1" customHeight="1" outlineLevel="2" x14ac:dyDescent="0.25">
      <c r="B1418" s="8">
        <v>1138296</v>
      </c>
      <c r="C1418" t="s">
        <v>1391</v>
      </c>
      <c r="D1418" s="281">
        <v>42255</v>
      </c>
      <c r="E1418" s="8">
        <v>797076</v>
      </c>
      <c r="F1418" s="8" t="s">
        <v>16</v>
      </c>
      <c r="G1418" s="284" t="s">
        <v>266</v>
      </c>
      <c r="H1418" s="40">
        <v>300</v>
      </c>
      <c r="I1418" s="40">
        <v>-362.9</v>
      </c>
      <c r="J1418" s="40">
        <v>0</v>
      </c>
      <c r="K1418" s="40">
        <v>-62.9</v>
      </c>
      <c r="L1418" s="40">
        <v>1</v>
      </c>
    </row>
    <row r="1419" spans="2:12" ht="12.95" hidden="1" customHeight="1" outlineLevel="2" x14ac:dyDescent="0.25">
      <c r="B1419" s="8">
        <v>1138296</v>
      </c>
      <c r="C1419" t="s">
        <v>1391</v>
      </c>
      <c r="D1419" s="281">
        <v>42256</v>
      </c>
      <c r="E1419" s="8">
        <v>797076</v>
      </c>
      <c r="F1419" s="8" t="s">
        <v>16</v>
      </c>
      <c r="G1419" s="284" t="s">
        <v>266</v>
      </c>
      <c r="H1419" s="40">
        <v>835.6</v>
      </c>
      <c r="I1419" s="40">
        <v>-531.38</v>
      </c>
      <c r="J1419" s="40">
        <v>-304.22000000000003</v>
      </c>
      <c r="K1419" s="40">
        <v>0</v>
      </c>
      <c r="L1419" s="40">
        <v>1</v>
      </c>
    </row>
    <row r="1420" spans="2:12" ht="12.95" hidden="1" customHeight="1" outlineLevel="2" x14ac:dyDescent="0.25">
      <c r="B1420" s="8">
        <v>1138296</v>
      </c>
      <c r="C1420" t="s">
        <v>1391</v>
      </c>
      <c r="D1420" s="281">
        <v>42257</v>
      </c>
      <c r="E1420" s="8">
        <v>797076</v>
      </c>
      <c r="F1420" s="8" t="s">
        <v>16</v>
      </c>
      <c r="G1420" s="284" t="s">
        <v>266</v>
      </c>
      <c r="H1420" s="40">
        <v>300</v>
      </c>
      <c r="I1420" s="40">
        <v>-362.9</v>
      </c>
      <c r="J1420" s="40">
        <v>0</v>
      </c>
      <c r="K1420" s="40">
        <v>-62.9</v>
      </c>
      <c r="L1420" s="40">
        <v>1</v>
      </c>
    </row>
    <row r="1421" spans="2:12" ht="12.95" hidden="1" customHeight="1" outlineLevel="2" x14ac:dyDescent="0.25">
      <c r="B1421" s="8">
        <v>1138296</v>
      </c>
      <c r="C1421" t="s">
        <v>1391</v>
      </c>
      <c r="D1421" s="281">
        <v>42258</v>
      </c>
      <c r="E1421" s="8">
        <v>797076</v>
      </c>
      <c r="F1421" s="8" t="s">
        <v>16</v>
      </c>
      <c r="G1421" s="284" t="s">
        <v>266</v>
      </c>
      <c r="H1421" s="40">
        <v>1306</v>
      </c>
      <c r="I1421" s="40">
        <v>-1166.0999999999999</v>
      </c>
      <c r="J1421" s="40">
        <v>-139.9</v>
      </c>
      <c r="K1421" s="40">
        <v>0</v>
      </c>
      <c r="L1421" s="40">
        <v>1</v>
      </c>
    </row>
    <row r="1422" spans="2:12" ht="12.95" hidden="1" customHeight="1" outlineLevel="2" x14ac:dyDescent="0.25">
      <c r="B1422" s="8">
        <v>1138296</v>
      </c>
      <c r="C1422" t="s">
        <v>1391</v>
      </c>
      <c r="D1422" s="281">
        <v>42261</v>
      </c>
      <c r="E1422" s="8">
        <v>797076</v>
      </c>
      <c r="F1422" s="8" t="s">
        <v>16</v>
      </c>
      <c r="G1422" s="284" t="s">
        <v>266</v>
      </c>
      <c r="H1422" s="40">
        <v>300</v>
      </c>
      <c r="I1422" s="40">
        <v>-362.9</v>
      </c>
      <c r="J1422" s="40">
        <v>0</v>
      </c>
      <c r="K1422" s="40">
        <v>-62.9</v>
      </c>
      <c r="L1422" s="40">
        <v>1</v>
      </c>
    </row>
    <row r="1423" spans="2:12" ht="12.95" hidden="1" customHeight="1" outlineLevel="2" x14ac:dyDescent="0.25">
      <c r="B1423" s="8">
        <v>1138296</v>
      </c>
      <c r="C1423" t="s">
        <v>1391</v>
      </c>
      <c r="D1423" s="281">
        <v>42263</v>
      </c>
      <c r="E1423" s="8">
        <v>797076</v>
      </c>
      <c r="F1423" s="8" t="s">
        <v>16</v>
      </c>
      <c r="G1423" s="284" t="s">
        <v>266</v>
      </c>
      <c r="H1423" s="40">
        <v>300</v>
      </c>
      <c r="I1423" s="40">
        <v>-362.9</v>
      </c>
      <c r="J1423" s="40">
        <v>0</v>
      </c>
      <c r="K1423" s="40">
        <v>-62.9</v>
      </c>
      <c r="L1423" s="40">
        <v>1</v>
      </c>
    </row>
    <row r="1424" spans="2:12" ht="12.95" hidden="1" customHeight="1" outlineLevel="2" x14ac:dyDescent="0.25">
      <c r="B1424" s="8">
        <v>1138296</v>
      </c>
      <c r="C1424" t="s">
        <v>1391</v>
      </c>
      <c r="D1424" s="281">
        <v>42264</v>
      </c>
      <c r="E1424" s="8">
        <v>797076</v>
      </c>
      <c r="F1424" s="8" t="s">
        <v>16</v>
      </c>
      <c r="G1424" s="284" t="s">
        <v>266</v>
      </c>
      <c r="H1424" s="40">
        <v>392.6</v>
      </c>
      <c r="I1424" s="40">
        <v>-362.9</v>
      </c>
      <c r="J1424" s="40">
        <v>-29.7</v>
      </c>
      <c r="K1424" s="40">
        <v>0</v>
      </c>
      <c r="L1424" s="40">
        <v>1</v>
      </c>
    </row>
    <row r="1425" spans="1:13" ht="12.95" hidden="1" customHeight="1" outlineLevel="2" x14ac:dyDescent="0.25">
      <c r="B1425" s="8">
        <v>1138296</v>
      </c>
      <c r="C1425" t="s">
        <v>1391</v>
      </c>
      <c r="D1425" s="281">
        <v>42265</v>
      </c>
      <c r="E1425" s="8">
        <v>797076</v>
      </c>
      <c r="F1425" s="8" t="s">
        <v>16</v>
      </c>
      <c r="G1425" s="284" t="s">
        <v>266</v>
      </c>
      <c r="H1425" s="40">
        <v>300</v>
      </c>
      <c r="I1425" s="40">
        <v>-362.9</v>
      </c>
      <c r="J1425" s="40">
        <v>0</v>
      </c>
      <c r="K1425" s="40">
        <v>-62.9</v>
      </c>
      <c r="L1425" s="40">
        <v>1</v>
      </c>
    </row>
    <row r="1426" spans="1:13" ht="12.95" hidden="1" customHeight="1" outlineLevel="2" x14ac:dyDescent="0.25">
      <c r="B1426" s="8">
        <v>1138296</v>
      </c>
      <c r="C1426" t="s">
        <v>1391</v>
      </c>
      <c r="D1426" s="281">
        <v>42268</v>
      </c>
      <c r="E1426" s="8">
        <v>797076</v>
      </c>
      <c r="F1426" s="8" t="s">
        <v>16</v>
      </c>
      <c r="G1426" s="284" t="s">
        <v>266</v>
      </c>
      <c r="H1426" s="40">
        <v>300</v>
      </c>
      <c r="I1426" s="40">
        <v>0</v>
      </c>
      <c r="J1426" s="40">
        <v>-300</v>
      </c>
      <c r="K1426" s="40">
        <v>0</v>
      </c>
      <c r="L1426" s="40">
        <v>1</v>
      </c>
    </row>
    <row r="1427" spans="1:13" ht="12.95" hidden="1" customHeight="1" outlineLevel="2" x14ac:dyDescent="0.25">
      <c r="B1427" s="8">
        <v>1138296</v>
      </c>
      <c r="C1427" t="s">
        <v>1391</v>
      </c>
      <c r="D1427" s="281">
        <v>42269</v>
      </c>
      <c r="E1427" s="8">
        <v>797076</v>
      </c>
      <c r="F1427" s="8" t="s">
        <v>16</v>
      </c>
      <c r="G1427" s="284" t="s">
        <v>266</v>
      </c>
      <c r="H1427" s="40">
        <v>1094.8</v>
      </c>
      <c r="I1427" s="40">
        <v>-679.12</v>
      </c>
      <c r="J1427" s="40">
        <v>-415.68</v>
      </c>
      <c r="K1427" s="40">
        <v>0</v>
      </c>
      <c r="L1427" s="40">
        <v>1</v>
      </c>
    </row>
    <row r="1428" spans="1:13" ht="12.95" hidden="1" customHeight="1" outlineLevel="2" x14ac:dyDescent="0.25">
      <c r="B1428" s="8">
        <v>1138296</v>
      </c>
      <c r="C1428" t="s">
        <v>1391</v>
      </c>
      <c r="D1428" s="281">
        <v>42270</v>
      </c>
      <c r="E1428" s="8">
        <v>797076</v>
      </c>
      <c r="F1428" s="8" t="s">
        <v>16</v>
      </c>
      <c r="G1428" s="284" t="s">
        <v>266</v>
      </c>
      <c r="H1428" s="40">
        <v>300</v>
      </c>
      <c r="I1428" s="40">
        <v>-362.9</v>
      </c>
      <c r="J1428" s="40">
        <v>0</v>
      </c>
      <c r="K1428" s="40">
        <v>-62.9</v>
      </c>
      <c r="L1428" s="40">
        <v>1</v>
      </c>
    </row>
    <row r="1429" spans="1:13" ht="12.95" hidden="1" customHeight="1" outlineLevel="2" x14ac:dyDescent="0.25">
      <c r="B1429" s="8">
        <v>1138296</v>
      </c>
      <c r="C1429" t="s">
        <v>1391</v>
      </c>
      <c r="D1429" s="281">
        <v>42271</v>
      </c>
      <c r="E1429" s="8">
        <v>797076</v>
      </c>
      <c r="F1429" s="8" t="s">
        <v>16</v>
      </c>
      <c r="G1429" s="284" t="s">
        <v>266</v>
      </c>
      <c r="H1429" s="40">
        <v>300</v>
      </c>
      <c r="I1429" s="40">
        <v>-362.9</v>
      </c>
      <c r="J1429" s="40">
        <v>0</v>
      </c>
      <c r="K1429" s="40">
        <v>-62.9</v>
      </c>
      <c r="L1429" s="40">
        <v>1</v>
      </c>
    </row>
    <row r="1430" spans="1:13" ht="12.95" hidden="1" customHeight="1" outlineLevel="2" x14ac:dyDescent="0.25">
      <c r="B1430" s="8">
        <v>1138296</v>
      </c>
      <c r="C1430" t="s">
        <v>1391</v>
      </c>
      <c r="D1430" s="281">
        <v>42272</v>
      </c>
      <c r="E1430" s="8">
        <v>797076</v>
      </c>
      <c r="F1430" s="8" t="s">
        <v>16</v>
      </c>
      <c r="G1430" s="284" t="s">
        <v>266</v>
      </c>
      <c r="H1430" s="40">
        <v>300</v>
      </c>
      <c r="I1430" s="40">
        <v>-362.9</v>
      </c>
      <c r="J1430" s="40">
        <v>0</v>
      </c>
      <c r="K1430" s="40">
        <v>-62.9</v>
      </c>
      <c r="L1430" s="40">
        <v>1</v>
      </c>
    </row>
    <row r="1431" spans="1:13" ht="12.95" hidden="1" customHeight="1" outlineLevel="2" x14ac:dyDescent="0.25">
      <c r="B1431" s="8">
        <v>1138296</v>
      </c>
      <c r="C1431" t="s">
        <v>1391</v>
      </c>
      <c r="D1431" s="281">
        <v>42277</v>
      </c>
      <c r="E1431" s="8">
        <v>797076</v>
      </c>
      <c r="F1431" s="8" t="s">
        <v>16</v>
      </c>
      <c r="G1431" s="284" t="s">
        <v>266</v>
      </c>
      <c r="H1431" s="40">
        <v>936.2</v>
      </c>
      <c r="I1431" s="40">
        <v>-736.53</v>
      </c>
      <c r="J1431" s="40">
        <v>-199.67</v>
      </c>
      <c r="K1431" s="40">
        <v>0</v>
      </c>
      <c r="L1431" s="40">
        <v>1</v>
      </c>
    </row>
    <row r="1432" spans="1:13" ht="12.95" hidden="1" customHeight="1" outlineLevel="2" x14ac:dyDescent="0.25">
      <c r="B1432" s="8">
        <v>1138296</v>
      </c>
      <c r="C1432" t="s">
        <v>1391</v>
      </c>
      <c r="D1432" s="281">
        <v>42278</v>
      </c>
      <c r="E1432" s="8">
        <v>797076</v>
      </c>
      <c r="F1432" s="8" t="s">
        <v>16</v>
      </c>
      <c r="G1432" s="284" t="s">
        <v>266</v>
      </c>
      <c r="H1432" s="40">
        <v>300</v>
      </c>
      <c r="I1432" s="40">
        <v>-362.9</v>
      </c>
      <c r="J1432" s="40">
        <v>0</v>
      </c>
      <c r="K1432" s="40">
        <v>-62.9</v>
      </c>
      <c r="L1432" s="40">
        <v>1</v>
      </c>
    </row>
    <row r="1433" spans="1:13" ht="12.95" hidden="1" customHeight="1" outlineLevel="2" x14ac:dyDescent="0.25">
      <c r="B1433" s="8">
        <v>1138296</v>
      </c>
      <c r="C1433" t="s">
        <v>1391</v>
      </c>
      <c r="D1433" s="281">
        <v>42279</v>
      </c>
      <c r="E1433" s="8">
        <v>797076</v>
      </c>
      <c r="F1433" s="8" t="s">
        <v>16</v>
      </c>
      <c r="G1433" s="284" t="s">
        <v>266</v>
      </c>
      <c r="H1433" s="40">
        <v>743</v>
      </c>
      <c r="I1433" s="40">
        <v>-531.38</v>
      </c>
      <c r="J1433" s="40">
        <v>-211.62</v>
      </c>
      <c r="K1433" s="40">
        <v>0</v>
      </c>
      <c r="L1433" s="40">
        <v>1</v>
      </c>
    </row>
    <row r="1434" spans="1:13" ht="12.95" hidden="1" customHeight="1" outlineLevel="2" x14ac:dyDescent="0.25">
      <c r="B1434" s="8">
        <v>1138296</v>
      </c>
      <c r="C1434" t="s">
        <v>1391</v>
      </c>
      <c r="D1434" s="281">
        <v>42284</v>
      </c>
      <c r="E1434" s="8">
        <v>797076</v>
      </c>
      <c r="F1434" s="8" t="s">
        <v>16</v>
      </c>
      <c r="G1434" s="284" t="s">
        <v>266</v>
      </c>
      <c r="H1434" s="40">
        <v>300</v>
      </c>
      <c r="I1434" s="40">
        <v>-362.9</v>
      </c>
      <c r="J1434" s="40">
        <v>0</v>
      </c>
      <c r="K1434" s="40">
        <v>-62.9</v>
      </c>
      <c r="L1434" s="40">
        <v>1</v>
      </c>
    </row>
    <row r="1435" spans="1:13" ht="12.95" hidden="1" customHeight="1" outlineLevel="2" x14ac:dyDescent="0.25">
      <c r="B1435" s="8">
        <v>1138296</v>
      </c>
      <c r="C1435" t="s">
        <v>1391</v>
      </c>
      <c r="D1435" s="281">
        <v>42286</v>
      </c>
      <c r="E1435" s="8">
        <v>797076</v>
      </c>
      <c r="F1435" s="8" t="s">
        <v>16</v>
      </c>
      <c r="G1435" s="284" t="s">
        <v>266</v>
      </c>
      <c r="H1435" s="40">
        <v>300</v>
      </c>
      <c r="I1435" s="40">
        <v>-362.9</v>
      </c>
      <c r="J1435" s="40">
        <v>0</v>
      </c>
      <c r="K1435" s="40">
        <v>-62.9</v>
      </c>
      <c r="L1435" s="40">
        <v>1</v>
      </c>
    </row>
    <row r="1436" spans="1:13" ht="12.95" customHeight="1" outlineLevel="1" collapsed="1" x14ac:dyDescent="0.25">
      <c r="A1436">
        <v>1</v>
      </c>
      <c r="C1436" s="279" t="s">
        <v>1597</v>
      </c>
      <c r="D1436" s="281"/>
      <c r="H1436" s="40">
        <f>SUBTOTAL(9,H1403:H1435)</f>
        <v>24917.16</v>
      </c>
      <c r="I1436" s="40">
        <f>SUBTOTAL(9,I1403:I1435)</f>
        <v>-14734.049999999996</v>
      </c>
      <c r="J1436" s="40">
        <f>SUBTOTAL(9,J1403:J1435)</f>
        <v>-11449.510000000006</v>
      </c>
      <c r="K1436" s="40">
        <f>SUBTOTAL(9,K1403:K1435)</f>
        <v>-1266.4000000000001</v>
      </c>
      <c r="L1436" s="40">
        <f>SUBTOTAL(9,L1403:L1435)</f>
        <v>33</v>
      </c>
      <c r="M1436" s="304">
        <f>+I1436/L1436</f>
        <v>-446.48636363636348</v>
      </c>
    </row>
    <row r="1437" spans="1:13" ht="12.95" hidden="1" customHeight="1" outlineLevel="2" x14ac:dyDescent="0.25">
      <c r="B1437" s="8">
        <v>1568633</v>
      </c>
      <c r="C1437" t="s">
        <v>1428</v>
      </c>
      <c r="D1437" s="281">
        <v>42194</v>
      </c>
      <c r="E1437" s="8">
        <v>672613</v>
      </c>
      <c r="F1437" s="8" t="s">
        <v>84</v>
      </c>
      <c r="G1437" s="284" t="s">
        <v>271</v>
      </c>
      <c r="H1437" s="40">
        <v>930.4</v>
      </c>
      <c r="I1437" s="40">
        <v>-317.36</v>
      </c>
      <c r="J1437" s="40">
        <v>-613.04</v>
      </c>
      <c r="K1437" s="40">
        <v>0</v>
      </c>
      <c r="L1437" s="40">
        <v>1</v>
      </c>
    </row>
    <row r="1438" spans="1:13" ht="12.95" hidden="1" customHeight="1" outlineLevel="2" x14ac:dyDescent="0.25">
      <c r="B1438" s="8">
        <v>1568633</v>
      </c>
      <c r="C1438" t="s">
        <v>1428</v>
      </c>
      <c r="D1438" s="281">
        <v>42195</v>
      </c>
      <c r="E1438" s="8">
        <v>672613</v>
      </c>
      <c r="F1438" s="8" t="s">
        <v>84</v>
      </c>
      <c r="G1438" s="284" t="s">
        <v>271</v>
      </c>
      <c r="H1438" s="40">
        <v>6911.8</v>
      </c>
      <c r="I1438" s="40">
        <v>-555.79</v>
      </c>
      <c r="J1438" s="40">
        <v>-6356.01</v>
      </c>
      <c r="K1438" s="40">
        <v>0</v>
      </c>
      <c r="L1438" s="40">
        <v>1</v>
      </c>
    </row>
    <row r="1439" spans="1:13" ht="12.95" hidden="1" customHeight="1" outlineLevel="2" x14ac:dyDescent="0.25">
      <c r="B1439" s="8">
        <v>1568633</v>
      </c>
      <c r="C1439" t="s">
        <v>1428</v>
      </c>
      <c r="D1439" s="281">
        <v>42199</v>
      </c>
      <c r="E1439" s="8">
        <v>672613</v>
      </c>
      <c r="F1439" s="8" t="s">
        <v>84</v>
      </c>
      <c r="G1439" s="284" t="s">
        <v>271</v>
      </c>
      <c r="H1439" s="40">
        <v>636.20000000000005</v>
      </c>
      <c r="I1439" s="40">
        <v>-257.60000000000002</v>
      </c>
      <c r="J1439" s="40">
        <v>-378.6</v>
      </c>
      <c r="K1439" s="40">
        <v>0</v>
      </c>
      <c r="L1439" s="40">
        <v>1</v>
      </c>
    </row>
    <row r="1440" spans="1:13" ht="12.95" hidden="1" customHeight="1" outlineLevel="2" x14ac:dyDescent="0.25">
      <c r="B1440" s="8">
        <v>1568633</v>
      </c>
      <c r="C1440" t="s">
        <v>1428</v>
      </c>
      <c r="D1440" s="281">
        <v>42200</v>
      </c>
      <c r="E1440" s="8">
        <v>672613</v>
      </c>
      <c r="F1440" s="8" t="s">
        <v>84</v>
      </c>
      <c r="G1440" s="284" t="s">
        <v>271</v>
      </c>
      <c r="H1440" s="40">
        <v>743</v>
      </c>
      <c r="I1440" s="40">
        <v>-84.72</v>
      </c>
      <c r="J1440" s="40">
        <v>-658.28</v>
      </c>
      <c r="K1440" s="40">
        <v>0</v>
      </c>
      <c r="L1440" s="40">
        <v>1</v>
      </c>
    </row>
    <row r="1441" spans="2:12" ht="12.95" hidden="1" customHeight="1" outlineLevel="2" x14ac:dyDescent="0.25">
      <c r="B1441" s="8">
        <v>1568633</v>
      </c>
      <c r="C1441" t="s">
        <v>1428</v>
      </c>
      <c r="D1441" s="281">
        <v>42201</v>
      </c>
      <c r="E1441" s="8">
        <v>672613</v>
      </c>
      <c r="F1441" s="8" t="s">
        <v>84</v>
      </c>
      <c r="G1441" s="284" t="s">
        <v>271</v>
      </c>
      <c r="H1441" s="40">
        <v>300</v>
      </c>
      <c r="I1441" s="40">
        <v>-263.35000000000002</v>
      </c>
      <c r="J1441" s="40">
        <v>-36.65</v>
      </c>
      <c r="K1441" s="40">
        <v>0</v>
      </c>
      <c r="L1441" s="40">
        <v>1</v>
      </c>
    </row>
    <row r="1442" spans="2:12" ht="12.95" hidden="1" customHeight="1" outlineLevel="2" x14ac:dyDescent="0.25">
      <c r="B1442" s="8">
        <v>1568633</v>
      </c>
      <c r="C1442" t="s">
        <v>1428</v>
      </c>
      <c r="D1442" s="281">
        <v>42202</v>
      </c>
      <c r="E1442" s="8">
        <v>672613</v>
      </c>
      <c r="F1442" s="8" t="s">
        <v>84</v>
      </c>
      <c r="G1442" s="284" t="s">
        <v>271</v>
      </c>
      <c r="H1442" s="40">
        <v>300</v>
      </c>
      <c r="I1442" s="40">
        <v>0</v>
      </c>
      <c r="J1442" s="40">
        <v>0</v>
      </c>
      <c r="K1442" s="40">
        <v>300</v>
      </c>
      <c r="L1442" s="40">
        <v>1</v>
      </c>
    </row>
    <row r="1443" spans="2:12" ht="12.95" hidden="1" customHeight="1" outlineLevel="2" x14ac:dyDescent="0.25">
      <c r="B1443" s="8">
        <v>1568633</v>
      </c>
      <c r="C1443" t="s">
        <v>1428</v>
      </c>
      <c r="D1443" s="281">
        <v>42205</v>
      </c>
      <c r="E1443" s="8">
        <v>672613</v>
      </c>
      <c r="F1443" s="8" t="s">
        <v>84</v>
      </c>
      <c r="G1443" s="284" t="s">
        <v>271</v>
      </c>
      <c r="H1443" s="40">
        <v>300</v>
      </c>
      <c r="I1443" s="40">
        <v>0</v>
      </c>
      <c r="J1443" s="40">
        <v>0</v>
      </c>
      <c r="K1443" s="40">
        <v>300</v>
      </c>
      <c r="L1443" s="40">
        <v>1</v>
      </c>
    </row>
    <row r="1444" spans="2:12" ht="12.95" hidden="1" customHeight="1" outlineLevel="2" x14ac:dyDescent="0.25">
      <c r="B1444" s="8">
        <v>1568633</v>
      </c>
      <c r="C1444" t="s">
        <v>1428</v>
      </c>
      <c r="D1444" s="281">
        <v>42206</v>
      </c>
      <c r="E1444" s="8">
        <v>672613</v>
      </c>
      <c r="F1444" s="8" t="s">
        <v>84</v>
      </c>
      <c r="G1444" s="284" t="s">
        <v>271</v>
      </c>
      <c r="H1444" s="40">
        <v>835.6</v>
      </c>
      <c r="I1444" s="40">
        <v>-84.72</v>
      </c>
      <c r="J1444" s="40">
        <v>-750.88</v>
      </c>
      <c r="K1444" s="40">
        <v>0</v>
      </c>
      <c r="L1444" s="40">
        <v>1</v>
      </c>
    </row>
    <row r="1445" spans="2:12" ht="12.95" hidden="1" customHeight="1" outlineLevel="2" x14ac:dyDescent="0.25">
      <c r="B1445" s="8">
        <v>1568633</v>
      </c>
      <c r="C1445" t="s">
        <v>1428</v>
      </c>
      <c r="D1445" s="281">
        <v>42207</v>
      </c>
      <c r="E1445" s="8">
        <v>672613</v>
      </c>
      <c r="F1445" s="8" t="s">
        <v>84</v>
      </c>
      <c r="G1445" s="284" t="s">
        <v>271</v>
      </c>
      <c r="H1445" s="40">
        <v>300</v>
      </c>
      <c r="I1445" s="40">
        <v>0</v>
      </c>
      <c r="J1445" s="40">
        <v>0</v>
      </c>
      <c r="K1445" s="40">
        <v>300</v>
      </c>
      <c r="L1445" s="40">
        <v>1</v>
      </c>
    </row>
    <row r="1446" spans="2:12" ht="12.95" hidden="1" customHeight="1" outlineLevel="2" x14ac:dyDescent="0.25">
      <c r="B1446" s="8">
        <v>1568633</v>
      </c>
      <c r="C1446" t="s">
        <v>1428</v>
      </c>
      <c r="D1446" s="281">
        <v>42208</v>
      </c>
      <c r="E1446" s="8">
        <v>672613</v>
      </c>
      <c r="F1446" s="8" t="s">
        <v>84</v>
      </c>
      <c r="G1446" s="284" t="s">
        <v>271</v>
      </c>
      <c r="H1446" s="40">
        <v>300</v>
      </c>
      <c r="I1446" s="40">
        <v>0</v>
      </c>
      <c r="J1446" s="40">
        <v>0</v>
      </c>
      <c r="K1446" s="40">
        <v>300</v>
      </c>
      <c r="L1446" s="40">
        <v>1</v>
      </c>
    </row>
    <row r="1447" spans="2:12" ht="12.95" hidden="1" customHeight="1" outlineLevel="2" x14ac:dyDescent="0.25">
      <c r="B1447" s="8">
        <v>1568633</v>
      </c>
      <c r="C1447" t="s">
        <v>1428</v>
      </c>
      <c r="D1447" s="281">
        <v>42209</v>
      </c>
      <c r="E1447" s="8">
        <v>672613</v>
      </c>
      <c r="F1447" s="8" t="s">
        <v>84</v>
      </c>
      <c r="G1447" s="284" t="s">
        <v>271</v>
      </c>
      <c r="H1447" s="40">
        <v>300</v>
      </c>
      <c r="I1447" s="40">
        <v>0</v>
      </c>
      <c r="J1447" s="40">
        <v>0</v>
      </c>
      <c r="K1447" s="40">
        <v>300</v>
      </c>
      <c r="L1447" s="40">
        <v>1</v>
      </c>
    </row>
    <row r="1448" spans="2:12" ht="12.95" hidden="1" customHeight="1" outlineLevel="2" x14ac:dyDescent="0.25">
      <c r="B1448" s="8">
        <v>1568633</v>
      </c>
      <c r="C1448" t="s">
        <v>1428</v>
      </c>
      <c r="D1448" s="281">
        <v>42212</v>
      </c>
      <c r="E1448" s="8">
        <v>672613</v>
      </c>
      <c r="F1448" s="8" t="s">
        <v>84</v>
      </c>
      <c r="G1448" s="284" t="s">
        <v>271</v>
      </c>
      <c r="H1448" s="40">
        <v>743</v>
      </c>
      <c r="I1448" s="40">
        <v>-84.72</v>
      </c>
      <c r="J1448" s="40">
        <v>-658.28</v>
      </c>
      <c r="K1448" s="40">
        <v>0</v>
      </c>
      <c r="L1448" s="40">
        <v>1</v>
      </c>
    </row>
    <row r="1449" spans="2:12" ht="12.95" hidden="1" customHeight="1" outlineLevel="2" x14ac:dyDescent="0.25">
      <c r="B1449" s="8">
        <v>1568633</v>
      </c>
      <c r="C1449" t="s">
        <v>1428</v>
      </c>
      <c r="D1449" s="281">
        <v>42213</v>
      </c>
      <c r="E1449" s="8">
        <v>672613</v>
      </c>
      <c r="F1449" s="8" t="s">
        <v>84</v>
      </c>
      <c r="G1449" s="284" t="s">
        <v>271</v>
      </c>
      <c r="H1449" s="40">
        <v>300</v>
      </c>
      <c r="I1449" s="40">
        <v>0</v>
      </c>
      <c r="J1449" s="40">
        <v>0</v>
      </c>
      <c r="K1449" s="40">
        <v>300</v>
      </c>
      <c r="L1449" s="40">
        <v>1</v>
      </c>
    </row>
    <row r="1450" spans="2:12" ht="12.95" hidden="1" customHeight="1" outlineLevel="2" x14ac:dyDescent="0.25">
      <c r="B1450" s="8">
        <v>1568633</v>
      </c>
      <c r="C1450" t="s">
        <v>1428</v>
      </c>
      <c r="D1450" s="281">
        <v>42214</v>
      </c>
      <c r="E1450" s="8">
        <v>672613</v>
      </c>
      <c r="F1450" s="8" t="s">
        <v>84</v>
      </c>
      <c r="G1450" s="284" t="s">
        <v>271</v>
      </c>
      <c r="H1450" s="40">
        <v>392.6</v>
      </c>
      <c r="I1450" s="40">
        <v>0</v>
      </c>
      <c r="J1450" s="40">
        <v>0</v>
      </c>
      <c r="K1450" s="40">
        <v>392.6</v>
      </c>
      <c r="L1450" s="40">
        <v>1</v>
      </c>
    </row>
    <row r="1451" spans="2:12" ht="12.95" hidden="1" customHeight="1" outlineLevel="2" x14ac:dyDescent="0.25">
      <c r="B1451" s="8">
        <v>1568633</v>
      </c>
      <c r="C1451" t="s">
        <v>1428</v>
      </c>
      <c r="D1451" s="281">
        <v>42215</v>
      </c>
      <c r="E1451" s="8">
        <v>672613</v>
      </c>
      <c r="F1451" s="8" t="s">
        <v>84</v>
      </c>
      <c r="G1451" s="284" t="s">
        <v>271</v>
      </c>
      <c r="H1451" s="40">
        <v>300</v>
      </c>
      <c r="I1451" s="40">
        <v>0</v>
      </c>
      <c r="J1451" s="40">
        <v>0</v>
      </c>
      <c r="K1451" s="40">
        <v>300</v>
      </c>
      <c r="L1451" s="40">
        <v>1</v>
      </c>
    </row>
    <row r="1452" spans="2:12" ht="12.95" hidden="1" customHeight="1" outlineLevel="2" x14ac:dyDescent="0.25">
      <c r="B1452" s="8">
        <v>1568633</v>
      </c>
      <c r="C1452" t="s">
        <v>1428</v>
      </c>
      <c r="D1452" s="281">
        <v>42216</v>
      </c>
      <c r="E1452" s="8">
        <v>672613</v>
      </c>
      <c r="F1452" s="8" t="s">
        <v>84</v>
      </c>
      <c r="G1452" s="284" t="s">
        <v>271</v>
      </c>
      <c r="H1452" s="40">
        <v>300</v>
      </c>
      <c r="I1452" s="40">
        <v>0</v>
      </c>
      <c r="J1452" s="40">
        <v>0</v>
      </c>
      <c r="K1452" s="40">
        <v>300</v>
      </c>
      <c r="L1452" s="40">
        <v>1</v>
      </c>
    </row>
    <row r="1453" spans="2:12" ht="12.95" hidden="1" customHeight="1" outlineLevel="2" x14ac:dyDescent="0.25">
      <c r="B1453" s="8">
        <v>1568633</v>
      </c>
      <c r="C1453" t="s">
        <v>1428</v>
      </c>
      <c r="D1453" s="281">
        <v>42219</v>
      </c>
      <c r="E1453" s="8">
        <v>672613</v>
      </c>
      <c r="F1453" s="8" t="s">
        <v>84</v>
      </c>
      <c r="G1453" s="284" t="s">
        <v>271</v>
      </c>
      <c r="H1453" s="40">
        <v>300</v>
      </c>
      <c r="I1453" s="40">
        <v>-263.35000000000002</v>
      </c>
      <c r="J1453" s="40">
        <v>-36.65</v>
      </c>
      <c r="K1453" s="40">
        <v>0</v>
      </c>
      <c r="L1453" s="40">
        <v>1</v>
      </c>
    </row>
    <row r="1454" spans="2:12" ht="12.95" hidden="1" customHeight="1" outlineLevel="2" x14ac:dyDescent="0.25">
      <c r="B1454" s="8">
        <v>1568633</v>
      </c>
      <c r="C1454" t="s">
        <v>1428</v>
      </c>
      <c r="D1454" s="281">
        <v>42220</v>
      </c>
      <c r="E1454" s="8">
        <v>672613</v>
      </c>
      <c r="F1454" s="8" t="s">
        <v>84</v>
      </c>
      <c r="G1454" s="284" t="s">
        <v>271</v>
      </c>
      <c r="H1454" s="40">
        <v>300</v>
      </c>
      <c r="I1454" s="40">
        <v>0</v>
      </c>
      <c r="J1454" s="40">
        <v>0</v>
      </c>
      <c r="K1454" s="40">
        <v>300</v>
      </c>
      <c r="L1454" s="40">
        <v>1</v>
      </c>
    </row>
    <row r="1455" spans="2:12" ht="12.95" hidden="1" customHeight="1" outlineLevel="2" x14ac:dyDescent="0.25">
      <c r="B1455" s="8">
        <v>1568633</v>
      </c>
      <c r="C1455" t="s">
        <v>1428</v>
      </c>
      <c r="D1455" s="281">
        <v>42221</v>
      </c>
      <c r="E1455" s="8">
        <v>672613</v>
      </c>
      <c r="F1455" s="8" t="s">
        <v>84</v>
      </c>
      <c r="G1455" s="284" t="s">
        <v>271</v>
      </c>
      <c r="H1455" s="40">
        <v>835.6</v>
      </c>
      <c r="I1455" s="40">
        <v>-84.72</v>
      </c>
      <c r="J1455" s="40">
        <v>-750.88</v>
      </c>
      <c r="K1455" s="40">
        <v>0</v>
      </c>
      <c r="L1455" s="40">
        <v>1</v>
      </c>
    </row>
    <row r="1456" spans="2:12" ht="12.95" hidden="1" customHeight="1" outlineLevel="2" x14ac:dyDescent="0.25">
      <c r="B1456" s="8">
        <v>1568633</v>
      </c>
      <c r="C1456" t="s">
        <v>1428</v>
      </c>
      <c r="D1456" s="281">
        <v>42222</v>
      </c>
      <c r="E1456" s="8">
        <v>672613</v>
      </c>
      <c r="F1456" s="8" t="s">
        <v>84</v>
      </c>
      <c r="G1456" s="284" t="s">
        <v>271</v>
      </c>
      <c r="H1456" s="40">
        <v>300</v>
      </c>
      <c r="I1456" s="40">
        <v>0</v>
      </c>
      <c r="J1456" s="40">
        <v>0</v>
      </c>
      <c r="K1456" s="40">
        <v>300</v>
      </c>
      <c r="L1456" s="40">
        <v>1</v>
      </c>
    </row>
    <row r="1457" spans="2:12" ht="12.95" hidden="1" customHeight="1" outlineLevel="2" x14ac:dyDescent="0.25">
      <c r="B1457" s="8">
        <v>1568633</v>
      </c>
      <c r="C1457" t="s">
        <v>1428</v>
      </c>
      <c r="D1457" s="281">
        <v>42223</v>
      </c>
      <c r="E1457" s="8">
        <v>672613</v>
      </c>
      <c r="F1457" s="8" t="s">
        <v>84</v>
      </c>
      <c r="G1457" s="284" t="s">
        <v>271</v>
      </c>
      <c r="H1457" s="40">
        <v>300</v>
      </c>
      <c r="I1457" s="40">
        <v>-263.35000000000002</v>
      </c>
      <c r="J1457" s="40">
        <v>-36.65</v>
      </c>
      <c r="K1457" s="40">
        <v>0</v>
      </c>
      <c r="L1457" s="40">
        <v>1</v>
      </c>
    </row>
    <row r="1458" spans="2:12" ht="12.95" hidden="1" customHeight="1" outlineLevel="2" x14ac:dyDescent="0.25">
      <c r="B1458" s="8">
        <v>1568633</v>
      </c>
      <c r="C1458" t="s">
        <v>1428</v>
      </c>
      <c r="D1458" s="281">
        <v>42226</v>
      </c>
      <c r="E1458" s="8">
        <v>672613</v>
      </c>
      <c r="F1458" s="8" t="s">
        <v>84</v>
      </c>
      <c r="G1458" s="284" t="s">
        <v>271</v>
      </c>
      <c r="H1458" s="40">
        <v>300</v>
      </c>
      <c r="I1458" s="40">
        <v>-263.35000000000002</v>
      </c>
      <c r="J1458" s="40">
        <v>-36.65</v>
      </c>
      <c r="K1458" s="40">
        <v>0</v>
      </c>
      <c r="L1458" s="40">
        <v>1</v>
      </c>
    </row>
    <row r="1459" spans="2:12" ht="12.95" hidden="1" customHeight="1" outlineLevel="2" x14ac:dyDescent="0.25">
      <c r="B1459" s="8">
        <v>1568633</v>
      </c>
      <c r="C1459" t="s">
        <v>1428</v>
      </c>
      <c r="D1459" s="281">
        <v>42227</v>
      </c>
      <c r="E1459" s="8">
        <v>672613</v>
      </c>
      <c r="F1459" s="8" t="s">
        <v>84</v>
      </c>
      <c r="G1459" s="284" t="s">
        <v>271</v>
      </c>
      <c r="H1459" s="40">
        <v>300</v>
      </c>
      <c r="I1459" s="40">
        <v>0</v>
      </c>
      <c r="J1459" s="40">
        <v>0</v>
      </c>
      <c r="K1459" s="40">
        <v>300</v>
      </c>
      <c r="L1459" s="40">
        <v>1</v>
      </c>
    </row>
    <row r="1460" spans="2:12" ht="12.95" hidden="1" customHeight="1" outlineLevel="2" x14ac:dyDescent="0.25">
      <c r="B1460" s="8">
        <v>1568633</v>
      </c>
      <c r="C1460" t="s">
        <v>1428</v>
      </c>
      <c r="D1460" s="281">
        <v>42228</v>
      </c>
      <c r="E1460" s="8">
        <v>672613</v>
      </c>
      <c r="F1460" s="8" t="s">
        <v>84</v>
      </c>
      <c r="G1460" s="284" t="s">
        <v>271</v>
      </c>
      <c r="H1460" s="40">
        <v>1841.6</v>
      </c>
      <c r="I1460" s="40">
        <v>-131.24</v>
      </c>
      <c r="J1460" s="40">
        <v>-1710.36</v>
      </c>
      <c r="K1460" s="40">
        <v>0</v>
      </c>
      <c r="L1460" s="40">
        <v>1</v>
      </c>
    </row>
    <row r="1461" spans="2:12" ht="12.95" hidden="1" customHeight="1" outlineLevel="2" x14ac:dyDescent="0.25">
      <c r="B1461" s="8">
        <v>1568633</v>
      </c>
      <c r="C1461" t="s">
        <v>1428</v>
      </c>
      <c r="D1461" s="281">
        <v>42229</v>
      </c>
      <c r="E1461" s="8">
        <v>672613</v>
      </c>
      <c r="F1461" s="8" t="s">
        <v>84</v>
      </c>
      <c r="G1461" s="284" t="s">
        <v>271</v>
      </c>
      <c r="H1461" s="40">
        <v>300</v>
      </c>
      <c r="I1461" s="40">
        <v>0</v>
      </c>
      <c r="J1461" s="40">
        <v>0</v>
      </c>
      <c r="K1461" s="40">
        <v>300</v>
      </c>
      <c r="L1461" s="40">
        <v>1</v>
      </c>
    </row>
    <row r="1462" spans="2:12" ht="12.95" hidden="1" customHeight="1" outlineLevel="2" x14ac:dyDescent="0.25">
      <c r="B1462" s="8">
        <v>1568633</v>
      </c>
      <c r="C1462" t="s">
        <v>1428</v>
      </c>
      <c r="D1462" s="281">
        <v>42230</v>
      </c>
      <c r="E1462" s="8">
        <v>672613</v>
      </c>
      <c r="F1462" s="8" t="s">
        <v>84</v>
      </c>
      <c r="G1462" s="284" t="s">
        <v>271</v>
      </c>
      <c r="H1462" s="40">
        <v>300</v>
      </c>
      <c r="I1462" s="40">
        <v>0</v>
      </c>
      <c r="J1462" s="40">
        <v>0</v>
      </c>
      <c r="K1462" s="40">
        <v>300</v>
      </c>
      <c r="L1462" s="40">
        <v>1</v>
      </c>
    </row>
    <row r="1463" spans="2:12" ht="12.95" hidden="1" customHeight="1" outlineLevel="2" x14ac:dyDescent="0.25">
      <c r="B1463" s="8">
        <v>1568633</v>
      </c>
      <c r="C1463" t="s">
        <v>1428</v>
      </c>
      <c r="D1463" s="281">
        <v>42233</v>
      </c>
      <c r="E1463" s="8">
        <v>672613</v>
      </c>
      <c r="F1463" s="8" t="s">
        <v>84</v>
      </c>
      <c r="G1463" s="284" t="s">
        <v>271</v>
      </c>
      <c r="H1463" s="40">
        <v>300</v>
      </c>
      <c r="I1463" s="40">
        <v>-263.35000000000002</v>
      </c>
      <c r="J1463" s="40">
        <v>-36.65</v>
      </c>
      <c r="K1463" s="40">
        <v>0</v>
      </c>
      <c r="L1463" s="40">
        <v>1</v>
      </c>
    </row>
    <row r="1464" spans="2:12" ht="12.95" hidden="1" customHeight="1" outlineLevel="2" x14ac:dyDescent="0.25">
      <c r="B1464" s="8">
        <v>1568633</v>
      </c>
      <c r="C1464" t="s">
        <v>1428</v>
      </c>
      <c r="D1464" s="281">
        <v>42234</v>
      </c>
      <c r="E1464" s="8">
        <v>672613</v>
      </c>
      <c r="F1464" s="8" t="s">
        <v>84</v>
      </c>
      <c r="G1464" s="284" t="s">
        <v>271</v>
      </c>
      <c r="H1464" s="40">
        <v>300</v>
      </c>
      <c r="I1464" s="40">
        <v>-263.35000000000002</v>
      </c>
      <c r="J1464" s="40">
        <v>-36.65</v>
      </c>
      <c r="K1464" s="40">
        <v>0</v>
      </c>
      <c r="L1464" s="40">
        <v>1</v>
      </c>
    </row>
    <row r="1465" spans="2:12" ht="12.95" hidden="1" customHeight="1" outlineLevel="2" x14ac:dyDescent="0.25">
      <c r="B1465" s="8">
        <v>1568633</v>
      </c>
      <c r="C1465" t="s">
        <v>1428</v>
      </c>
      <c r="D1465" s="281">
        <v>42235</v>
      </c>
      <c r="E1465" s="8">
        <v>672613</v>
      </c>
      <c r="F1465" s="8" t="s">
        <v>84</v>
      </c>
      <c r="G1465" s="284" t="s">
        <v>271</v>
      </c>
      <c r="H1465" s="40">
        <v>636.20000000000005</v>
      </c>
      <c r="I1465" s="40">
        <v>-257.60000000000002</v>
      </c>
      <c r="J1465" s="40">
        <v>-378.6</v>
      </c>
      <c r="K1465" s="40">
        <v>0</v>
      </c>
      <c r="L1465" s="40">
        <v>1</v>
      </c>
    </row>
    <row r="1466" spans="2:12" ht="12.95" hidden="1" customHeight="1" outlineLevel="2" x14ac:dyDescent="0.25">
      <c r="B1466" s="8">
        <v>1568633</v>
      </c>
      <c r="C1466" t="s">
        <v>1428</v>
      </c>
      <c r="D1466" s="281">
        <v>42236</v>
      </c>
      <c r="E1466" s="8">
        <v>672613</v>
      </c>
      <c r="F1466" s="8" t="s">
        <v>84</v>
      </c>
      <c r="G1466" s="284" t="s">
        <v>271</v>
      </c>
      <c r="H1466" s="40">
        <v>743</v>
      </c>
      <c r="I1466" s="40">
        <v>-84.72</v>
      </c>
      <c r="J1466" s="40">
        <v>-658.28</v>
      </c>
      <c r="K1466" s="40">
        <v>0</v>
      </c>
      <c r="L1466" s="40">
        <v>1</v>
      </c>
    </row>
    <row r="1467" spans="2:12" ht="12.95" hidden="1" customHeight="1" outlineLevel="2" x14ac:dyDescent="0.25">
      <c r="B1467" s="8">
        <v>1568633</v>
      </c>
      <c r="C1467" t="s">
        <v>1428</v>
      </c>
      <c r="D1467" s="281">
        <v>42237</v>
      </c>
      <c r="E1467" s="8">
        <v>672613</v>
      </c>
      <c r="F1467" s="8" t="s">
        <v>84</v>
      </c>
      <c r="G1467" s="284" t="s">
        <v>271</v>
      </c>
      <c r="H1467" s="40">
        <v>300</v>
      </c>
      <c r="I1467" s="40">
        <v>-263.35000000000002</v>
      </c>
      <c r="J1467" s="40">
        <v>-36.65</v>
      </c>
      <c r="K1467" s="40">
        <v>0</v>
      </c>
      <c r="L1467" s="40">
        <v>1</v>
      </c>
    </row>
    <row r="1468" spans="2:12" ht="12.95" hidden="1" customHeight="1" outlineLevel="2" x14ac:dyDescent="0.25">
      <c r="B1468" s="8">
        <v>1568633</v>
      </c>
      <c r="C1468" t="s">
        <v>1428</v>
      </c>
      <c r="D1468" s="281">
        <v>42240</v>
      </c>
      <c r="E1468" s="8">
        <v>672613</v>
      </c>
      <c r="F1468" s="8" t="s">
        <v>84</v>
      </c>
      <c r="G1468" s="284" t="s">
        <v>271</v>
      </c>
      <c r="H1468" s="40">
        <v>300</v>
      </c>
      <c r="I1468" s="40">
        <v>-263.35000000000002</v>
      </c>
      <c r="J1468" s="40">
        <v>-36.65</v>
      </c>
      <c r="K1468" s="40">
        <v>0</v>
      </c>
      <c r="L1468" s="40">
        <v>1</v>
      </c>
    </row>
    <row r="1469" spans="2:12" ht="12.95" hidden="1" customHeight="1" outlineLevel="2" x14ac:dyDescent="0.25">
      <c r="B1469" s="8">
        <v>1568633</v>
      </c>
      <c r="C1469" t="s">
        <v>1428</v>
      </c>
      <c r="D1469" s="281">
        <v>42241</v>
      </c>
      <c r="E1469" s="8">
        <v>672613</v>
      </c>
      <c r="F1469" s="8" t="s">
        <v>84</v>
      </c>
      <c r="G1469" s="284" t="s">
        <v>271</v>
      </c>
      <c r="H1469" s="40">
        <v>300</v>
      </c>
      <c r="I1469" s="40">
        <v>-263.35000000000002</v>
      </c>
      <c r="J1469" s="40">
        <v>-36.65</v>
      </c>
      <c r="K1469" s="40">
        <v>0</v>
      </c>
      <c r="L1469" s="40">
        <v>1</v>
      </c>
    </row>
    <row r="1470" spans="2:12" ht="12.95" hidden="1" customHeight="1" outlineLevel="2" x14ac:dyDescent="0.25">
      <c r="B1470" s="8">
        <v>1568633</v>
      </c>
      <c r="C1470" t="s">
        <v>1428</v>
      </c>
      <c r="D1470" s="281">
        <v>42242</v>
      </c>
      <c r="E1470" s="8">
        <v>672613</v>
      </c>
      <c r="F1470" s="8" t="s">
        <v>84</v>
      </c>
      <c r="G1470" s="284" t="s">
        <v>271</v>
      </c>
      <c r="H1470" s="40">
        <v>743</v>
      </c>
      <c r="I1470" s="40">
        <v>-84.72</v>
      </c>
      <c r="J1470" s="40">
        <v>-658.28</v>
      </c>
      <c r="K1470" s="40">
        <v>0</v>
      </c>
      <c r="L1470" s="40">
        <v>1</v>
      </c>
    </row>
    <row r="1471" spans="2:12" ht="12.95" hidden="1" customHeight="1" outlineLevel="2" x14ac:dyDescent="0.25">
      <c r="B1471" s="8">
        <v>1568633</v>
      </c>
      <c r="C1471" t="s">
        <v>1428</v>
      </c>
      <c r="D1471" s="281">
        <v>42243</v>
      </c>
      <c r="E1471" s="8">
        <v>672613</v>
      </c>
      <c r="F1471" s="8" t="s">
        <v>84</v>
      </c>
      <c r="G1471" s="284" t="s">
        <v>271</v>
      </c>
      <c r="H1471" s="40">
        <v>300</v>
      </c>
      <c r="I1471" s="40">
        <v>-263.35000000000002</v>
      </c>
      <c r="J1471" s="40">
        <v>-36.65</v>
      </c>
      <c r="K1471" s="40">
        <v>0</v>
      </c>
      <c r="L1471" s="40">
        <v>1</v>
      </c>
    </row>
    <row r="1472" spans="2:12" ht="12.95" hidden="1" customHeight="1" outlineLevel="2" x14ac:dyDescent="0.25">
      <c r="B1472" s="8">
        <v>1568633</v>
      </c>
      <c r="C1472" t="s">
        <v>1428</v>
      </c>
      <c r="D1472" s="281">
        <v>42244</v>
      </c>
      <c r="E1472" s="8">
        <v>672613</v>
      </c>
      <c r="F1472" s="8" t="s">
        <v>84</v>
      </c>
      <c r="G1472" s="284" t="s">
        <v>271</v>
      </c>
      <c r="H1472" s="40">
        <v>300</v>
      </c>
      <c r="I1472" s="40">
        <v>-263.35000000000002</v>
      </c>
      <c r="J1472" s="40">
        <v>-36.65</v>
      </c>
      <c r="K1472" s="40">
        <v>0</v>
      </c>
      <c r="L1472" s="40">
        <v>1</v>
      </c>
    </row>
    <row r="1473" spans="1:13" ht="12.95" hidden="1" customHeight="1" outlineLevel="2" x14ac:dyDescent="0.25">
      <c r="B1473" s="8">
        <v>1568633</v>
      </c>
      <c r="C1473" t="s">
        <v>1428</v>
      </c>
      <c r="D1473" s="281">
        <v>42247</v>
      </c>
      <c r="E1473" s="8">
        <v>672613</v>
      </c>
      <c r="F1473" s="8" t="s">
        <v>84</v>
      </c>
      <c r="G1473" s="284" t="s">
        <v>271</v>
      </c>
      <c r="H1473" s="40">
        <v>300</v>
      </c>
      <c r="I1473" s="40">
        <v>-263.35000000000002</v>
      </c>
      <c r="J1473" s="40">
        <v>-36.65</v>
      </c>
      <c r="K1473" s="40">
        <v>0</v>
      </c>
      <c r="L1473" s="40">
        <v>1</v>
      </c>
    </row>
    <row r="1474" spans="1:13" ht="12.95" customHeight="1" outlineLevel="1" collapsed="1" x14ac:dyDescent="0.25">
      <c r="A1474">
        <v>1</v>
      </c>
      <c r="C1474" s="279" t="s">
        <v>1598</v>
      </c>
      <c r="D1474" s="281"/>
      <c r="H1474" s="40">
        <f>SUBTOTAL(9,H1437:H1473)</f>
        <v>23492</v>
      </c>
      <c r="I1474" s="40">
        <f>SUBTOTAL(9,I1437:I1473)</f>
        <v>-5188.1100000000015</v>
      </c>
      <c r="J1474" s="40">
        <f>SUBTOTAL(9,J1437:J1473)</f>
        <v>-14011.289999999997</v>
      </c>
      <c r="K1474" s="40">
        <f>SUBTOTAL(9,K1437:K1473)</f>
        <v>4292.6000000000004</v>
      </c>
      <c r="L1474" s="40">
        <f>SUBTOTAL(9,L1437:L1473)</f>
        <v>37</v>
      </c>
      <c r="M1474" s="304">
        <f>+I1474/L1474</f>
        <v>-140.21918918918922</v>
      </c>
    </row>
    <row r="1475" spans="1:13" ht="12.95" hidden="1" customHeight="1" outlineLevel="2" x14ac:dyDescent="0.25">
      <c r="B1475" s="8">
        <v>1401989</v>
      </c>
      <c r="C1475" t="s">
        <v>1411</v>
      </c>
      <c r="D1475" s="281">
        <v>42009</v>
      </c>
      <c r="E1475" s="8">
        <v>946904</v>
      </c>
      <c r="F1475" s="8" t="s">
        <v>38</v>
      </c>
      <c r="G1475" s="284" t="s">
        <v>260</v>
      </c>
      <c r="H1475" s="40">
        <v>2509.4</v>
      </c>
      <c r="I1475" s="40">
        <v>-477.32</v>
      </c>
      <c r="J1475" s="40">
        <v>-1910.31</v>
      </c>
      <c r="K1475" s="40">
        <v>121.77</v>
      </c>
      <c r="L1475" s="40">
        <v>1</v>
      </c>
    </row>
    <row r="1476" spans="1:13" ht="12.95" hidden="1" customHeight="1" outlineLevel="2" x14ac:dyDescent="0.25">
      <c r="B1476" s="8">
        <v>1401989</v>
      </c>
      <c r="C1476" t="s">
        <v>1411</v>
      </c>
      <c r="D1476" s="281">
        <v>42010</v>
      </c>
      <c r="E1476" s="8">
        <v>946904</v>
      </c>
      <c r="F1476" s="8" t="s">
        <v>38</v>
      </c>
      <c r="G1476" s="284" t="s">
        <v>260</v>
      </c>
      <c r="H1476" s="40">
        <v>2509.4</v>
      </c>
      <c r="I1476" s="40">
        <v>-477.32</v>
      </c>
      <c r="J1476" s="40">
        <v>-1910.31</v>
      </c>
      <c r="K1476" s="40">
        <v>121.77</v>
      </c>
      <c r="L1476" s="40">
        <v>1</v>
      </c>
    </row>
    <row r="1477" spans="1:13" ht="12.95" hidden="1" customHeight="1" outlineLevel="2" x14ac:dyDescent="0.25">
      <c r="B1477" s="8">
        <v>1401989</v>
      </c>
      <c r="C1477" t="s">
        <v>1411</v>
      </c>
      <c r="D1477" s="281">
        <v>42011</v>
      </c>
      <c r="E1477" s="8">
        <v>946904</v>
      </c>
      <c r="F1477" s="8" t="s">
        <v>38</v>
      </c>
      <c r="G1477" s="284" t="s">
        <v>260</v>
      </c>
      <c r="H1477" s="40">
        <v>2952.4</v>
      </c>
      <c r="I1477" s="40">
        <v>-133.81</v>
      </c>
      <c r="J1477" s="40">
        <v>-2818.59</v>
      </c>
      <c r="K1477" s="40">
        <v>0</v>
      </c>
      <c r="L1477" s="40">
        <v>1</v>
      </c>
    </row>
    <row r="1478" spans="1:13" ht="12.95" hidden="1" customHeight="1" outlineLevel="2" x14ac:dyDescent="0.25">
      <c r="B1478" s="8">
        <v>1401989</v>
      </c>
      <c r="C1478" t="s">
        <v>1411</v>
      </c>
      <c r="D1478" s="281">
        <v>42012</v>
      </c>
      <c r="E1478" s="8">
        <v>946904</v>
      </c>
      <c r="F1478" s="8" t="s">
        <v>38</v>
      </c>
      <c r="G1478" s="284" t="s">
        <v>260</v>
      </c>
      <c r="H1478" s="40">
        <v>2509.4</v>
      </c>
      <c r="I1478" s="40">
        <v>-477.32</v>
      </c>
      <c r="J1478" s="40">
        <v>-1910.31</v>
      </c>
      <c r="K1478" s="40">
        <v>121.77</v>
      </c>
      <c r="L1478" s="40">
        <v>1</v>
      </c>
    </row>
    <row r="1479" spans="1:13" ht="12.95" hidden="1" customHeight="1" outlineLevel="2" x14ac:dyDescent="0.25">
      <c r="B1479" s="8">
        <v>1401989</v>
      </c>
      <c r="C1479" t="s">
        <v>1411</v>
      </c>
      <c r="D1479" s="281">
        <v>42013</v>
      </c>
      <c r="E1479" s="8">
        <v>946904</v>
      </c>
      <c r="F1479" s="8" t="s">
        <v>38</v>
      </c>
      <c r="G1479" s="284" t="s">
        <v>260</v>
      </c>
      <c r="H1479" s="40">
        <v>2509.4</v>
      </c>
      <c r="I1479" s="40">
        <v>-477.32</v>
      </c>
      <c r="J1479" s="40">
        <v>-1910.31</v>
      </c>
      <c r="K1479" s="40">
        <v>121.77</v>
      </c>
      <c r="L1479" s="40">
        <v>1</v>
      </c>
    </row>
    <row r="1480" spans="1:13" ht="12.95" hidden="1" customHeight="1" outlineLevel="2" x14ac:dyDescent="0.25">
      <c r="B1480" s="8">
        <v>1401989</v>
      </c>
      <c r="C1480" t="s">
        <v>1411</v>
      </c>
      <c r="D1480" s="281">
        <v>42016</v>
      </c>
      <c r="E1480" s="8">
        <v>946904</v>
      </c>
      <c r="F1480" s="8" t="s">
        <v>38</v>
      </c>
      <c r="G1480" s="284" t="s">
        <v>260</v>
      </c>
      <c r="H1480" s="40">
        <v>2509.4</v>
      </c>
      <c r="I1480" s="40">
        <v>-477.32</v>
      </c>
      <c r="J1480" s="40">
        <v>-1910.31</v>
      </c>
      <c r="K1480" s="40">
        <v>121.77</v>
      </c>
      <c r="L1480" s="40">
        <v>1</v>
      </c>
    </row>
    <row r="1481" spans="1:13" ht="12.95" hidden="1" customHeight="1" outlineLevel="2" x14ac:dyDescent="0.25">
      <c r="B1481" s="8">
        <v>1401989</v>
      </c>
      <c r="C1481" t="s">
        <v>1411</v>
      </c>
      <c r="D1481" s="281">
        <v>42017</v>
      </c>
      <c r="E1481" s="8">
        <v>946904</v>
      </c>
      <c r="F1481" s="8" t="s">
        <v>38</v>
      </c>
      <c r="G1481" s="284" t="s">
        <v>260</v>
      </c>
      <c r="H1481" s="40">
        <v>3137.6</v>
      </c>
      <c r="I1481" s="40">
        <v>-133.83000000000001</v>
      </c>
      <c r="J1481" s="40">
        <v>-3003.77</v>
      </c>
      <c r="K1481" s="40">
        <v>0</v>
      </c>
      <c r="L1481" s="40">
        <v>1</v>
      </c>
    </row>
    <row r="1482" spans="1:13" ht="12.95" hidden="1" customHeight="1" outlineLevel="2" x14ac:dyDescent="0.25">
      <c r="B1482" s="8">
        <v>1401989</v>
      </c>
      <c r="C1482" t="s">
        <v>1411</v>
      </c>
      <c r="D1482" s="281">
        <v>42018</v>
      </c>
      <c r="E1482" s="8">
        <v>946904</v>
      </c>
      <c r="F1482" s="8" t="s">
        <v>38</v>
      </c>
      <c r="G1482" s="284" t="s">
        <v>260</v>
      </c>
      <c r="H1482" s="40">
        <v>2602</v>
      </c>
      <c r="I1482" s="40">
        <v>0</v>
      </c>
      <c r="J1482" s="40">
        <v>-2005.35</v>
      </c>
      <c r="K1482" s="40">
        <v>596.65</v>
      </c>
      <c r="L1482" s="40">
        <v>1</v>
      </c>
    </row>
    <row r="1483" spans="1:13" ht="12.95" hidden="1" customHeight="1" outlineLevel="2" x14ac:dyDescent="0.25">
      <c r="B1483" s="8">
        <v>1401989</v>
      </c>
      <c r="C1483" t="s">
        <v>1411</v>
      </c>
      <c r="D1483" s="281">
        <v>42019</v>
      </c>
      <c r="E1483" s="8">
        <v>946904</v>
      </c>
      <c r="F1483" s="8" t="s">
        <v>38</v>
      </c>
      <c r="G1483" s="284" t="s">
        <v>260</v>
      </c>
      <c r="H1483" s="40">
        <v>2509.4</v>
      </c>
      <c r="I1483" s="40">
        <v>-477.32</v>
      </c>
      <c r="J1483" s="40">
        <v>-1910.31</v>
      </c>
      <c r="K1483" s="40">
        <v>121.77</v>
      </c>
      <c r="L1483" s="40">
        <v>1</v>
      </c>
    </row>
    <row r="1484" spans="1:13" ht="12.95" hidden="1" customHeight="1" outlineLevel="2" x14ac:dyDescent="0.25">
      <c r="B1484" s="8">
        <v>1401989</v>
      </c>
      <c r="C1484" t="s">
        <v>1411</v>
      </c>
      <c r="D1484" s="281">
        <v>42020</v>
      </c>
      <c r="E1484" s="8">
        <v>946904</v>
      </c>
      <c r="F1484" s="8" t="s">
        <v>38</v>
      </c>
      <c r="G1484" s="284" t="s">
        <v>260</v>
      </c>
      <c r="H1484" s="40">
        <v>2509.4</v>
      </c>
      <c r="I1484" s="40">
        <v>-477.32</v>
      </c>
      <c r="J1484" s="40">
        <v>-1910.31</v>
      </c>
      <c r="K1484" s="40">
        <v>121.77</v>
      </c>
      <c r="L1484" s="40">
        <v>1</v>
      </c>
    </row>
    <row r="1485" spans="1:13" ht="12.95" hidden="1" customHeight="1" outlineLevel="2" x14ac:dyDescent="0.25">
      <c r="B1485" s="8">
        <v>1401989</v>
      </c>
      <c r="C1485" t="s">
        <v>1411</v>
      </c>
      <c r="D1485" s="281">
        <v>42024</v>
      </c>
      <c r="E1485" s="8">
        <v>946904</v>
      </c>
      <c r="F1485" s="8" t="s">
        <v>38</v>
      </c>
      <c r="G1485" s="284" t="s">
        <v>260</v>
      </c>
      <c r="H1485" s="40">
        <v>2509.4</v>
      </c>
      <c r="I1485" s="40">
        <v>-477.32</v>
      </c>
      <c r="J1485" s="40">
        <v>-1910.31</v>
      </c>
      <c r="K1485" s="40">
        <v>121.77</v>
      </c>
      <c r="L1485" s="40">
        <v>1</v>
      </c>
    </row>
    <row r="1486" spans="1:13" ht="12.95" hidden="1" customHeight="1" outlineLevel="2" x14ac:dyDescent="0.25">
      <c r="B1486" s="8">
        <v>1401989</v>
      </c>
      <c r="C1486" t="s">
        <v>1411</v>
      </c>
      <c r="D1486" s="281">
        <v>42025</v>
      </c>
      <c r="E1486" s="8">
        <v>946904</v>
      </c>
      <c r="F1486" s="8" t="s">
        <v>38</v>
      </c>
      <c r="G1486" s="284" t="s">
        <v>260</v>
      </c>
      <c r="H1486" s="40">
        <v>3045</v>
      </c>
      <c r="I1486" s="40">
        <v>-570.15</v>
      </c>
      <c r="J1486" s="40">
        <v>-2312.1</v>
      </c>
      <c r="K1486" s="40">
        <v>162.75</v>
      </c>
      <c r="L1486" s="40">
        <v>1</v>
      </c>
    </row>
    <row r="1487" spans="1:13" ht="12.95" hidden="1" customHeight="1" outlineLevel="2" x14ac:dyDescent="0.25">
      <c r="B1487" s="8">
        <v>1401989</v>
      </c>
      <c r="C1487" t="s">
        <v>1411</v>
      </c>
      <c r="D1487" s="281">
        <v>42026</v>
      </c>
      <c r="E1487" s="8">
        <v>946904</v>
      </c>
      <c r="F1487" s="8" t="s">
        <v>38</v>
      </c>
      <c r="G1487" s="284" t="s">
        <v>260</v>
      </c>
      <c r="H1487" s="40">
        <v>2509.4</v>
      </c>
      <c r="I1487" s="40">
        <v>-477.32</v>
      </c>
      <c r="J1487" s="40">
        <v>-1910.31</v>
      </c>
      <c r="K1487" s="40">
        <v>121.77</v>
      </c>
      <c r="L1487" s="40">
        <v>1</v>
      </c>
    </row>
    <row r="1488" spans="1:13" ht="12.95" hidden="1" customHeight="1" outlineLevel="2" x14ac:dyDescent="0.25">
      <c r="B1488" s="8">
        <v>1401989</v>
      </c>
      <c r="C1488" t="s">
        <v>1411</v>
      </c>
      <c r="D1488" s="281">
        <v>42027</v>
      </c>
      <c r="E1488" s="8">
        <v>946904</v>
      </c>
      <c r="F1488" s="8" t="s">
        <v>38</v>
      </c>
      <c r="G1488" s="284" t="s">
        <v>260</v>
      </c>
      <c r="H1488" s="40">
        <v>2509.4</v>
      </c>
      <c r="I1488" s="40">
        <v>-477.32</v>
      </c>
      <c r="J1488" s="40">
        <v>-1910.31</v>
      </c>
      <c r="K1488" s="40">
        <v>121.77</v>
      </c>
      <c r="L1488" s="40">
        <v>1</v>
      </c>
    </row>
    <row r="1489" spans="2:12" ht="12.95" hidden="1" customHeight="1" outlineLevel="2" x14ac:dyDescent="0.25">
      <c r="B1489" s="8">
        <v>1401989</v>
      </c>
      <c r="C1489" t="s">
        <v>1411</v>
      </c>
      <c r="D1489" s="281">
        <v>42030</v>
      </c>
      <c r="E1489" s="8">
        <v>946904</v>
      </c>
      <c r="F1489" s="8" t="s">
        <v>38</v>
      </c>
      <c r="G1489" s="284" t="s">
        <v>260</v>
      </c>
      <c r="H1489" s="40">
        <v>2509.4</v>
      </c>
      <c r="I1489" s="40">
        <v>-477.32</v>
      </c>
      <c r="J1489" s="40">
        <v>-1910.31</v>
      </c>
      <c r="K1489" s="40">
        <v>121.77</v>
      </c>
      <c r="L1489" s="40">
        <v>1</v>
      </c>
    </row>
    <row r="1490" spans="2:12" ht="12.95" hidden="1" customHeight="1" outlineLevel="2" x14ac:dyDescent="0.25">
      <c r="B1490" s="8">
        <v>1401989</v>
      </c>
      <c r="C1490" t="s">
        <v>1411</v>
      </c>
      <c r="D1490" s="281">
        <v>42032</v>
      </c>
      <c r="E1490" s="8">
        <v>946904</v>
      </c>
      <c r="F1490" s="8" t="s">
        <v>38</v>
      </c>
      <c r="G1490" s="284" t="s">
        <v>260</v>
      </c>
      <c r="H1490" s="40">
        <v>2952.4</v>
      </c>
      <c r="I1490" s="40">
        <v>-92.83</v>
      </c>
      <c r="J1490" s="40">
        <v>-2818.59</v>
      </c>
      <c r="K1490" s="40">
        <v>40.98</v>
      </c>
      <c r="L1490" s="40">
        <v>1</v>
      </c>
    </row>
    <row r="1491" spans="2:12" ht="12.95" hidden="1" customHeight="1" outlineLevel="2" x14ac:dyDescent="0.25">
      <c r="B1491" s="8">
        <v>1401989</v>
      </c>
      <c r="C1491" t="s">
        <v>1411</v>
      </c>
      <c r="D1491" s="281">
        <v>42033</v>
      </c>
      <c r="E1491" s="8">
        <v>946904</v>
      </c>
      <c r="F1491" s="8" t="s">
        <v>38</v>
      </c>
      <c r="G1491" s="284" t="s">
        <v>260</v>
      </c>
      <c r="H1491" s="40">
        <v>2602</v>
      </c>
      <c r="I1491" s="40">
        <v>-477.32</v>
      </c>
      <c r="J1491" s="40">
        <v>-2002.91</v>
      </c>
      <c r="K1491" s="40">
        <v>121.77</v>
      </c>
      <c r="L1491" s="40">
        <v>1</v>
      </c>
    </row>
    <row r="1492" spans="2:12" ht="12.95" hidden="1" customHeight="1" outlineLevel="2" x14ac:dyDescent="0.25">
      <c r="B1492" s="8">
        <v>1401989</v>
      </c>
      <c r="C1492" t="s">
        <v>1411</v>
      </c>
      <c r="D1492" s="281">
        <v>42037</v>
      </c>
      <c r="E1492" s="8">
        <v>946904</v>
      </c>
      <c r="F1492" s="8" t="s">
        <v>38</v>
      </c>
      <c r="G1492" s="284" t="s">
        <v>260</v>
      </c>
      <c r="H1492" s="40">
        <v>2694.6</v>
      </c>
      <c r="I1492" s="40">
        <v>-477.32</v>
      </c>
      <c r="J1492" s="40">
        <v>-2095.5100000000002</v>
      </c>
      <c r="K1492" s="40">
        <v>121.77</v>
      </c>
      <c r="L1492" s="40">
        <v>1</v>
      </c>
    </row>
    <row r="1493" spans="2:12" ht="12.95" hidden="1" customHeight="1" outlineLevel="2" x14ac:dyDescent="0.25">
      <c r="B1493" s="8">
        <v>1401989</v>
      </c>
      <c r="C1493" t="s">
        <v>1411</v>
      </c>
      <c r="D1493" s="281">
        <v>42038</v>
      </c>
      <c r="E1493" s="8">
        <v>946904</v>
      </c>
      <c r="F1493" s="8" t="s">
        <v>38</v>
      </c>
      <c r="G1493" s="284" t="s">
        <v>260</v>
      </c>
      <c r="H1493" s="40">
        <v>2602</v>
      </c>
      <c r="I1493" s="40">
        <v>-477.32</v>
      </c>
      <c r="J1493" s="40">
        <v>-2002.91</v>
      </c>
      <c r="K1493" s="40">
        <v>121.77</v>
      </c>
      <c r="L1493" s="40">
        <v>1</v>
      </c>
    </row>
    <row r="1494" spans="2:12" ht="12.95" hidden="1" customHeight="1" outlineLevel="2" x14ac:dyDescent="0.25">
      <c r="B1494" s="8">
        <v>1401989</v>
      </c>
      <c r="C1494" t="s">
        <v>1411</v>
      </c>
      <c r="D1494" s="281">
        <v>42039</v>
      </c>
      <c r="E1494" s="8">
        <v>946904</v>
      </c>
      <c r="F1494" s="8" t="s">
        <v>38</v>
      </c>
      <c r="G1494" s="284" t="s">
        <v>260</v>
      </c>
      <c r="H1494" s="40">
        <v>2952.4</v>
      </c>
      <c r="I1494" s="40">
        <v>-92.83</v>
      </c>
      <c r="J1494" s="40">
        <v>-2818.59</v>
      </c>
      <c r="K1494" s="40">
        <v>40.98</v>
      </c>
      <c r="L1494" s="40">
        <v>1</v>
      </c>
    </row>
    <row r="1495" spans="2:12" ht="12.95" hidden="1" customHeight="1" outlineLevel="2" x14ac:dyDescent="0.25">
      <c r="B1495" s="8">
        <v>1401989</v>
      </c>
      <c r="C1495" t="s">
        <v>1411</v>
      </c>
      <c r="D1495" s="281">
        <v>42040</v>
      </c>
      <c r="E1495" s="8">
        <v>946904</v>
      </c>
      <c r="F1495" s="8" t="s">
        <v>38</v>
      </c>
      <c r="G1495" s="284" t="s">
        <v>260</v>
      </c>
      <c r="H1495" s="40">
        <v>2509.4</v>
      </c>
      <c r="I1495" s="40">
        <v>-477.32</v>
      </c>
      <c r="J1495" s="40">
        <v>-1910.31</v>
      </c>
      <c r="K1495" s="40">
        <v>121.77</v>
      </c>
      <c r="L1495" s="40">
        <v>1</v>
      </c>
    </row>
    <row r="1496" spans="2:12" ht="12.95" hidden="1" customHeight="1" outlineLevel="2" x14ac:dyDescent="0.25">
      <c r="B1496" s="8">
        <v>1401989</v>
      </c>
      <c r="C1496" t="s">
        <v>1411</v>
      </c>
      <c r="D1496" s="281">
        <v>42041</v>
      </c>
      <c r="E1496" s="8">
        <v>946904</v>
      </c>
      <c r="F1496" s="8" t="s">
        <v>38</v>
      </c>
      <c r="G1496" s="284" t="s">
        <v>260</v>
      </c>
      <c r="H1496" s="40">
        <v>2509.4</v>
      </c>
      <c r="I1496" s="40">
        <v>-477.32</v>
      </c>
      <c r="J1496" s="40">
        <v>-1910.31</v>
      </c>
      <c r="K1496" s="40">
        <v>121.77</v>
      </c>
      <c r="L1496" s="40">
        <v>1</v>
      </c>
    </row>
    <row r="1497" spans="2:12" ht="12.95" hidden="1" customHeight="1" outlineLevel="2" x14ac:dyDescent="0.25">
      <c r="B1497" s="8">
        <v>1401989</v>
      </c>
      <c r="C1497" t="s">
        <v>1411</v>
      </c>
      <c r="D1497" s="281">
        <v>42044</v>
      </c>
      <c r="E1497" s="8">
        <v>946904</v>
      </c>
      <c r="F1497" s="8" t="s">
        <v>38</v>
      </c>
      <c r="G1497" s="284" t="s">
        <v>260</v>
      </c>
      <c r="H1497" s="40">
        <v>2509.4</v>
      </c>
      <c r="I1497" s="40">
        <v>-477.32</v>
      </c>
      <c r="J1497" s="40">
        <v>-1910.31</v>
      </c>
      <c r="K1497" s="40">
        <v>121.77</v>
      </c>
      <c r="L1497" s="40">
        <v>1</v>
      </c>
    </row>
    <row r="1498" spans="2:12" ht="12.95" hidden="1" customHeight="1" outlineLevel="2" x14ac:dyDescent="0.25">
      <c r="B1498" s="8">
        <v>1401989</v>
      </c>
      <c r="C1498" t="s">
        <v>1411</v>
      </c>
      <c r="D1498" s="281">
        <v>42045</v>
      </c>
      <c r="E1498" s="8">
        <v>946904</v>
      </c>
      <c r="F1498" s="8" t="s">
        <v>38</v>
      </c>
      <c r="G1498" s="284" t="s">
        <v>260</v>
      </c>
      <c r="H1498" s="40">
        <v>2952.4</v>
      </c>
      <c r="I1498" s="40">
        <v>-92.83</v>
      </c>
      <c r="J1498" s="40">
        <v>-2818.59</v>
      </c>
      <c r="K1498" s="40">
        <v>40.98</v>
      </c>
      <c r="L1498" s="40">
        <v>1</v>
      </c>
    </row>
    <row r="1499" spans="2:12" ht="12.95" hidden="1" customHeight="1" outlineLevel="2" x14ac:dyDescent="0.25">
      <c r="B1499" s="8">
        <v>1401989</v>
      </c>
      <c r="C1499" t="s">
        <v>1411</v>
      </c>
      <c r="D1499" s="281">
        <v>42046</v>
      </c>
      <c r="E1499" s="8">
        <v>946904</v>
      </c>
      <c r="F1499" s="8" t="s">
        <v>38</v>
      </c>
      <c r="G1499" s="284" t="s">
        <v>260</v>
      </c>
      <c r="H1499" s="40">
        <v>2509.4</v>
      </c>
      <c r="I1499" s="40">
        <v>-477.32</v>
      </c>
      <c r="J1499" s="40">
        <v>-1910.31</v>
      </c>
      <c r="K1499" s="40">
        <v>121.77</v>
      </c>
      <c r="L1499" s="40">
        <v>1</v>
      </c>
    </row>
    <row r="1500" spans="2:12" ht="12.95" hidden="1" customHeight="1" outlineLevel="2" x14ac:dyDescent="0.25">
      <c r="B1500" s="8">
        <v>1401989</v>
      </c>
      <c r="C1500" t="s">
        <v>1411</v>
      </c>
      <c r="D1500" s="281">
        <v>42047</v>
      </c>
      <c r="E1500" s="8">
        <v>946904</v>
      </c>
      <c r="F1500" s="8" t="s">
        <v>38</v>
      </c>
      <c r="G1500" s="284" t="s">
        <v>260</v>
      </c>
      <c r="H1500" s="40">
        <v>1629.03</v>
      </c>
      <c r="I1500" s="40">
        <v>-265.31</v>
      </c>
      <c r="J1500" s="40">
        <v>-1257.27</v>
      </c>
      <c r="K1500" s="40">
        <v>106.45</v>
      </c>
      <c r="L1500" s="40">
        <v>1</v>
      </c>
    </row>
    <row r="1501" spans="2:12" ht="12.95" hidden="1" customHeight="1" outlineLevel="2" x14ac:dyDescent="0.25">
      <c r="B1501" s="8">
        <v>1401989</v>
      </c>
      <c r="C1501" t="s">
        <v>1411</v>
      </c>
      <c r="D1501" s="281">
        <v>42048</v>
      </c>
      <c r="E1501" s="8">
        <v>946904</v>
      </c>
      <c r="F1501" s="8" t="s">
        <v>38</v>
      </c>
      <c r="G1501" s="284" t="s">
        <v>260</v>
      </c>
      <c r="H1501" s="40">
        <v>185.2</v>
      </c>
      <c r="I1501" s="40">
        <v>-477.32</v>
      </c>
      <c r="J1501" s="40">
        <v>292.12</v>
      </c>
      <c r="K1501" s="40">
        <v>0</v>
      </c>
      <c r="L1501" s="40">
        <v>1</v>
      </c>
    </row>
    <row r="1502" spans="2:12" ht="12.95" hidden="1" customHeight="1" outlineLevel="2" x14ac:dyDescent="0.25">
      <c r="B1502" s="8">
        <v>1401989</v>
      </c>
      <c r="C1502" t="s">
        <v>1411</v>
      </c>
      <c r="D1502" s="281">
        <v>42052</v>
      </c>
      <c r="E1502" s="8">
        <v>946904</v>
      </c>
      <c r="F1502" s="8" t="s">
        <v>38</v>
      </c>
      <c r="G1502" s="284" t="s">
        <v>260</v>
      </c>
      <c r="H1502" s="40">
        <v>2952.4</v>
      </c>
      <c r="I1502" s="40">
        <v>-92.83</v>
      </c>
      <c r="J1502" s="40">
        <v>-2818.59</v>
      </c>
      <c r="K1502" s="40">
        <v>40.98</v>
      </c>
      <c r="L1502" s="40">
        <v>1</v>
      </c>
    </row>
    <row r="1503" spans="2:12" ht="12.95" hidden="1" customHeight="1" outlineLevel="2" x14ac:dyDescent="0.25">
      <c r="B1503" s="8">
        <v>1401989</v>
      </c>
      <c r="C1503" t="s">
        <v>1411</v>
      </c>
      <c r="D1503" s="281">
        <v>42053</v>
      </c>
      <c r="E1503" s="8">
        <v>946904</v>
      </c>
      <c r="F1503" s="8" t="s">
        <v>38</v>
      </c>
      <c r="G1503" s="284" t="s">
        <v>260</v>
      </c>
      <c r="H1503" s="40">
        <v>2509.4</v>
      </c>
      <c r="I1503" s="40">
        <v>-477.32</v>
      </c>
      <c r="J1503" s="40">
        <v>-1910.31</v>
      </c>
      <c r="K1503" s="40">
        <v>121.77</v>
      </c>
      <c r="L1503" s="40">
        <v>1</v>
      </c>
    </row>
    <row r="1504" spans="2:12" ht="12.95" hidden="1" customHeight="1" outlineLevel="2" x14ac:dyDescent="0.25">
      <c r="B1504" s="8">
        <v>1401989</v>
      </c>
      <c r="C1504" t="s">
        <v>1411</v>
      </c>
      <c r="D1504" s="281">
        <v>42054</v>
      </c>
      <c r="E1504" s="8">
        <v>946904</v>
      </c>
      <c r="F1504" s="8" t="s">
        <v>38</v>
      </c>
      <c r="G1504" s="284" t="s">
        <v>260</v>
      </c>
      <c r="H1504" s="40">
        <v>2602</v>
      </c>
      <c r="I1504" s="40">
        <v>-477.32</v>
      </c>
      <c r="J1504" s="40">
        <v>-2002.91</v>
      </c>
      <c r="K1504" s="40">
        <v>121.77</v>
      </c>
      <c r="L1504" s="40">
        <v>1</v>
      </c>
    </row>
    <row r="1505" spans="2:12" ht="12.95" hidden="1" customHeight="1" outlineLevel="2" x14ac:dyDescent="0.25">
      <c r="B1505" s="8">
        <v>1401989</v>
      </c>
      <c r="C1505" t="s">
        <v>1411</v>
      </c>
      <c r="D1505" s="281">
        <v>42055</v>
      </c>
      <c r="E1505" s="8">
        <v>946904</v>
      </c>
      <c r="F1505" s="8" t="s">
        <v>38</v>
      </c>
      <c r="G1505" s="284" t="s">
        <v>260</v>
      </c>
      <c r="H1505" s="40">
        <v>2509.4</v>
      </c>
      <c r="I1505" s="40">
        <v>-477.32</v>
      </c>
      <c r="J1505" s="40">
        <v>-1910.31</v>
      </c>
      <c r="K1505" s="40">
        <v>121.77</v>
      </c>
      <c r="L1505" s="40">
        <v>1</v>
      </c>
    </row>
    <row r="1506" spans="2:12" ht="12.95" hidden="1" customHeight="1" outlineLevel="2" x14ac:dyDescent="0.25">
      <c r="B1506" s="8">
        <v>1401989</v>
      </c>
      <c r="C1506" t="s">
        <v>1411</v>
      </c>
      <c r="D1506" s="281">
        <v>42058</v>
      </c>
      <c r="E1506" s="8">
        <v>946904</v>
      </c>
      <c r="F1506" s="8" t="s">
        <v>38</v>
      </c>
      <c r="G1506" s="284" t="s">
        <v>260</v>
      </c>
      <c r="H1506" s="40">
        <v>3045</v>
      </c>
      <c r="I1506" s="40">
        <v>-570.15</v>
      </c>
      <c r="J1506" s="40">
        <v>-2312.1</v>
      </c>
      <c r="K1506" s="40">
        <v>162.75</v>
      </c>
      <c r="L1506" s="40">
        <v>1</v>
      </c>
    </row>
    <row r="1507" spans="2:12" ht="12.95" hidden="1" customHeight="1" outlineLevel="2" x14ac:dyDescent="0.25">
      <c r="B1507" s="8">
        <v>1401989</v>
      </c>
      <c r="C1507" t="s">
        <v>1411</v>
      </c>
      <c r="D1507" s="281">
        <v>42059</v>
      </c>
      <c r="E1507" s="8">
        <v>946904</v>
      </c>
      <c r="F1507" s="8" t="s">
        <v>38</v>
      </c>
      <c r="G1507" s="284" t="s">
        <v>260</v>
      </c>
      <c r="H1507" s="40">
        <v>2602</v>
      </c>
      <c r="I1507" s="40">
        <v>-477.32</v>
      </c>
      <c r="J1507" s="40">
        <v>-2002.91</v>
      </c>
      <c r="K1507" s="40">
        <v>121.77</v>
      </c>
      <c r="L1507" s="40">
        <v>1</v>
      </c>
    </row>
    <row r="1508" spans="2:12" ht="12.95" hidden="1" customHeight="1" outlineLevel="2" x14ac:dyDescent="0.25">
      <c r="B1508" s="8">
        <v>1401989</v>
      </c>
      <c r="C1508" t="s">
        <v>1411</v>
      </c>
      <c r="D1508" s="281">
        <v>42060</v>
      </c>
      <c r="E1508" s="8">
        <v>946904</v>
      </c>
      <c r="F1508" s="8" t="s">
        <v>38</v>
      </c>
      <c r="G1508" s="284" t="s">
        <v>260</v>
      </c>
      <c r="H1508" s="40">
        <v>2602</v>
      </c>
      <c r="I1508" s="40">
        <v>-477.32</v>
      </c>
      <c r="J1508" s="40">
        <v>-2002.91</v>
      </c>
      <c r="K1508" s="40">
        <v>121.77</v>
      </c>
      <c r="L1508" s="40">
        <v>1</v>
      </c>
    </row>
    <row r="1509" spans="2:12" ht="12.95" hidden="1" customHeight="1" outlineLevel="2" x14ac:dyDescent="0.25">
      <c r="B1509" s="8">
        <v>1401989</v>
      </c>
      <c r="C1509" t="s">
        <v>1411</v>
      </c>
      <c r="D1509" s="281">
        <v>42061</v>
      </c>
      <c r="E1509" s="8">
        <v>946904</v>
      </c>
      <c r="F1509" s="8" t="s">
        <v>38</v>
      </c>
      <c r="G1509" s="284" t="s">
        <v>260</v>
      </c>
      <c r="H1509" s="40">
        <v>2509.4</v>
      </c>
      <c r="I1509" s="40">
        <v>-477.32</v>
      </c>
      <c r="J1509" s="40">
        <v>-1910.31</v>
      </c>
      <c r="K1509" s="40">
        <v>121.77</v>
      </c>
      <c r="L1509" s="40">
        <v>1</v>
      </c>
    </row>
    <row r="1510" spans="2:12" ht="12.95" hidden="1" customHeight="1" outlineLevel="2" x14ac:dyDescent="0.25">
      <c r="B1510" s="8">
        <v>1401989</v>
      </c>
      <c r="C1510" t="s">
        <v>1411</v>
      </c>
      <c r="D1510" s="281">
        <v>42062</v>
      </c>
      <c r="E1510" s="8">
        <v>946904</v>
      </c>
      <c r="F1510" s="8" t="s">
        <v>38</v>
      </c>
      <c r="G1510" s="284" t="s">
        <v>260</v>
      </c>
      <c r="H1510" s="40">
        <v>2509.4</v>
      </c>
      <c r="I1510" s="40">
        <v>-477.32</v>
      </c>
      <c r="J1510" s="40">
        <v>-1910.31</v>
      </c>
      <c r="K1510" s="40">
        <v>121.77</v>
      </c>
      <c r="L1510" s="40">
        <v>1</v>
      </c>
    </row>
    <row r="1511" spans="2:12" ht="12.95" hidden="1" customHeight="1" outlineLevel="2" x14ac:dyDescent="0.25">
      <c r="B1511" s="8">
        <v>1401989</v>
      </c>
      <c r="C1511" t="s">
        <v>1411</v>
      </c>
      <c r="D1511" s="281">
        <v>42065</v>
      </c>
      <c r="E1511" s="8">
        <v>946904</v>
      </c>
      <c r="F1511" s="8" t="s">
        <v>38</v>
      </c>
      <c r="G1511" s="284" t="s">
        <v>260</v>
      </c>
      <c r="H1511" s="40">
        <v>2602</v>
      </c>
      <c r="I1511" s="40">
        <v>-477.32</v>
      </c>
      <c r="J1511" s="40">
        <v>-2002.91</v>
      </c>
      <c r="K1511" s="40">
        <v>121.77</v>
      </c>
      <c r="L1511" s="40">
        <v>1</v>
      </c>
    </row>
    <row r="1512" spans="2:12" ht="12.95" hidden="1" customHeight="1" outlineLevel="2" x14ac:dyDescent="0.25">
      <c r="B1512" s="8">
        <v>1401989</v>
      </c>
      <c r="C1512" t="s">
        <v>1411</v>
      </c>
      <c r="D1512" s="281">
        <v>42066</v>
      </c>
      <c r="E1512" s="8">
        <v>946904</v>
      </c>
      <c r="F1512" s="8" t="s">
        <v>38</v>
      </c>
      <c r="G1512" s="284" t="s">
        <v>260</v>
      </c>
      <c r="H1512" s="40">
        <v>2952.4</v>
      </c>
      <c r="I1512" s="40">
        <v>-92.83</v>
      </c>
      <c r="J1512" s="40">
        <v>-2818.59</v>
      </c>
      <c r="K1512" s="40">
        <v>40.98</v>
      </c>
      <c r="L1512" s="40">
        <v>1</v>
      </c>
    </row>
    <row r="1513" spans="2:12" ht="12.95" hidden="1" customHeight="1" outlineLevel="2" x14ac:dyDescent="0.25">
      <c r="B1513" s="8">
        <v>1401989</v>
      </c>
      <c r="C1513" t="s">
        <v>1411</v>
      </c>
      <c r="D1513" s="281">
        <v>42067</v>
      </c>
      <c r="E1513" s="8">
        <v>946904</v>
      </c>
      <c r="F1513" s="8" t="s">
        <v>38</v>
      </c>
      <c r="G1513" s="284" t="s">
        <v>260</v>
      </c>
      <c r="H1513" s="40">
        <v>2602</v>
      </c>
      <c r="I1513" s="40">
        <v>-477.32</v>
      </c>
      <c r="J1513" s="40">
        <v>-2002.91</v>
      </c>
      <c r="K1513" s="40">
        <v>121.77</v>
      </c>
      <c r="L1513" s="40">
        <v>1</v>
      </c>
    </row>
    <row r="1514" spans="2:12" ht="12.95" hidden="1" customHeight="1" outlineLevel="2" x14ac:dyDescent="0.25">
      <c r="B1514" s="8">
        <v>1401989</v>
      </c>
      <c r="C1514" t="s">
        <v>1411</v>
      </c>
      <c r="D1514" s="281">
        <v>42069</v>
      </c>
      <c r="E1514" s="8">
        <v>946904</v>
      </c>
      <c r="F1514" s="8" t="s">
        <v>38</v>
      </c>
      <c r="G1514" s="284" t="s">
        <v>260</v>
      </c>
      <c r="H1514" s="40">
        <v>2509.4</v>
      </c>
      <c r="I1514" s="40">
        <v>-477.32</v>
      </c>
      <c r="J1514" s="40">
        <v>-1910.31</v>
      </c>
      <c r="K1514" s="40">
        <v>121.77</v>
      </c>
      <c r="L1514" s="40">
        <v>1</v>
      </c>
    </row>
    <row r="1515" spans="2:12" ht="12.95" hidden="1" customHeight="1" outlineLevel="2" x14ac:dyDescent="0.25">
      <c r="B1515" s="8">
        <v>1401989</v>
      </c>
      <c r="C1515" t="s">
        <v>1411</v>
      </c>
      <c r="D1515" s="281">
        <v>42072</v>
      </c>
      <c r="E1515" s="8">
        <v>946904</v>
      </c>
      <c r="F1515" s="8" t="s">
        <v>38</v>
      </c>
      <c r="G1515" s="284" t="s">
        <v>260</v>
      </c>
      <c r="H1515" s="40">
        <v>2602</v>
      </c>
      <c r="I1515" s="40">
        <v>-477.32</v>
      </c>
      <c r="J1515" s="40">
        <v>-2002.91</v>
      </c>
      <c r="K1515" s="40">
        <v>121.77</v>
      </c>
      <c r="L1515" s="40">
        <v>1</v>
      </c>
    </row>
    <row r="1516" spans="2:12" ht="12.95" hidden="1" customHeight="1" outlineLevel="2" x14ac:dyDescent="0.25">
      <c r="B1516" s="8">
        <v>1401989</v>
      </c>
      <c r="C1516" t="s">
        <v>1411</v>
      </c>
      <c r="D1516" s="281">
        <v>42073</v>
      </c>
      <c r="E1516" s="8">
        <v>946904</v>
      </c>
      <c r="F1516" s="8" t="s">
        <v>38</v>
      </c>
      <c r="G1516" s="284" t="s">
        <v>260</v>
      </c>
      <c r="H1516" s="40">
        <v>2509.4</v>
      </c>
      <c r="I1516" s="40">
        <v>-477.32</v>
      </c>
      <c r="J1516" s="40">
        <v>-1910.31</v>
      </c>
      <c r="K1516" s="40">
        <v>121.77</v>
      </c>
      <c r="L1516" s="40">
        <v>1</v>
      </c>
    </row>
    <row r="1517" spans="2:12" ht="12.95" hidden="1" customHeight="1" outlineLevel="2" x14ac:dyDescent="0.25">
      <c r="B1517" s="8">
        <v>1401989</v>
      </c>
      <c r="C1517" t="s">
        <v>1411</v>
      </c>
      <c r="D1517" s="281">
        <v>42074</v>
      </c>
      <c r="E1517" s="8">
        <v>946904</v>
      </c>
      <c r="F1517" s="8" t="s">
        <v>38</v>
      </c>
      <c r="G1517" s="284" t="s">
        <v>260</v>
      </c>
      <c r="H1517" s="40">
        <v>2602</v>
      </c>
      <c r="I1517" s="40">
        <v>-477.32</v>
      </c>
      <c r="J1517" s="40">
        <v>-2002.91</v>
      </c>
      <c r="K1517" s="40">
        <v>121.77</v>
      </c>
      <c r="L1517" s="40">
        <v>1</v>
      </c>
    </row>
    <row r="1518" spans="2:12" ht="12.95" hidden="1" customHeight="1" outlineLevel="2" x14ac:dyDescent="0.25">
      <c r="B1518" s="8">
        <v>1401989</v>
      </c>
      <c r="C1518" t="s">
        <v>1411</v>
      </c>
      <c r="D1518" s="281">
        <v>42075</v>
      </c>
      <c r="E1518" s="8">
        <v>946904</v>
      </c>
      <c r="F1518" s="8" t="s">
        <v>38</v>
      </c>
      <c r="G1518" s="284" t="s">
        <v>260</v>
      </c>
      <c r="H1518" s="40">
        <v>2509.4</v>
      </c>
      <c r="I1518" s="40">
        <v>-477.32</v>
      </c>
      <c r="J1518" s="40">
        <v>-1910.31</v>
      </c>
      <c r="K1518" s="40">
        <v>121.77</v>
      </c>
      <c r="L1518" s="40">
        <v>1</v>
      </c>
    </row>
    <row r="1519" spans="2:12" ht="12.95" hidden="1" customHeight="1" outlineLevel="2" x14ac:dyDescent="0.25">
      <c r="B1519" s="8">
        <v>1401989</v>
      </c>
      <c r="C1519" t="s">
        <v>1411</v>
      </c>
      <c r="D1519" s="281">
        <v>42076</v>
      </c>
      <c r="E1519" s="8">
        <v>946904</v>
      </c>
      <c r="F1519" s="8" t="s">
        <v>38</v>
      </c>
      <c r="G1519" s="284" t="s">
        <v>260</v>
      </c>
      <c r="H1519" s="40">
        <v>2952.4</v>
      </c>
      <c r="I1519" s="40">
        <v>-570.15</v>
      </c>
      <c r="J1519" s="40">
        <v>-2219.5</v>
      </c>
      <c r="K1519" s="40">
        <v>162.75</v>
      </c>
      <c r="L1519" s="40">
        <v>1</v>
      </c>
    </row>
    <row r="1520" spans="2:12" ht="12.95" hidden="1" customHeight="1" outlineLevel="2" x14ac:dyDescent="0.25">
      <c r="B1520" s="8">
        <v>1401989</v>
      </c>
      <c r="C1520" t="s">
        <v>1411</v>
      </c>
      <c r="D1520" s="281">
        <v>42079</v>
      </c>
      <c r="E1520" s="8">
        <v>946904</v>
      </c>
      <c r="F1520" s="8" t="s">
        <v>38</v>
      </c>
      <c r="G1520" s="284" t="s">
        <v>260</v>
      </c>
      <c r="H1520" s="40">
        <v>2509.4</v>
      </c>
      <c r="I1520" s="40">
        <v>-477.32</v>
      </c>
      <c r="J1520" s="40">
        <v>-1910.31</v>
      </c>
      <c r="K1520" s="40">
        <v>121.77</v>
      </c>
      <c r="L1520" s="40">
        <v>1</v>
      </c>
    </row>
    <row r="1521" spans="1:13" ht="12.95" customHeight="1" outlineLevel="1" collapsed="1" x14ac:dyDescent="0.25">
      <c r="A1521">
        <v>1</v>
      </c>
      <c r="C1521" s="279" t="s">
        <v>1599</v>
      </c>
      <c r="D1521" s="281"/>
      <c r="H1521" s="40">
        <f>SUBTOTAL(9,H1475:H1520)</f>
        <v>118139.42999999995</v>
      </c>
      <c r="I1521" s="40">
        <f>SUBTOTAL(9,I1475:I1520)</f>
        <v>-18936.429999999993</v>
      </c>
      <c r="J1521" s="40">
        <f>SUBTOTAL(9,J1475:J1520)</f>
        <v>-93788.339999999982</v>
      </c>
      <c r="K1521" s="40">
        <f>SUBTOTAL(9,K1475:K1520)</f>
        <v>5414.6600000000035</v>
      </c>
      <c r="L1521" s="40">
        <f>SUBTOTAL(9,L1475:L1520)</f>
        <v>46</v>
      </c>
      <c r="M1521" s="304">
        <f>+I1521/L1521</f>
        <v>-411.66152173913031</v>
      </c>
    </row>
    <row r="1522" spans="1:13" ht="12.95" hidden="1" customHeight="1" outlineLevel="2" x14ac:dyDescent="0.25">
      <c r="B1522" s="8">
        <v>1738476</v>
      </c>
      <c r="C1522" t="s">
        <v>1470</v>
      </c>
      <c r="D1522" s="281">
        <v>42215</v>
      </c>
      <c r="E1522" s="8">
        <v>641500</v>
      </c>
      <c r="F1522" s="8" t="s">
        <v>16</v>
      </c>
      <c r="G1522" s="284" t="s">
        <v>266</v>
      </c>
      <c r="H1522" s="40">
        <v>300</v>
      </c>
      <c r="I1522" s="40">
        <v>-147.34</v>
      </c>
      <c r="J1522" s="40">
        <v>-149.66</v>
      </c>
      <c r="K1522" s="40">
        <v>3</v>
      </c>
      <c r="L1522" s="40">
        <v>1</v>
      </c>
    </row>
    <row r="1523" spans="1:13" ht="12.95" hidden="1" customHeight="1" outlineLevel="2" x14ac:dyDescent="0.25">
      <c r="B1523" s="8">
        <v>1738476</v>
      </c>
      <c r="C1523" t="s">
        <v>1470</v>
      </c>
      <c r="D1523" s="281">
        <v>42216</v>
      </c>
      <c r="E1523" s="8">
        <v>641500</v>
      </c>
      <c r="F1523" s="8" t="s">
        <v>16</v>
      </c>
      <c r="G1523" s="284" t="s">
        <v>266</v>
      </c>
      <c r="H1523" s="40">
        <v>300</v>
      </c>
      <c r="I1523" s="40">
        <v>-147.34</v>
      </c>
      <c r="J1523" s="40">
        <v>-149.66</v>
      </c>
      <c r="K1523" s="40">
        <v>3</v>
      </c>
      <c r="L1523" s="40">
        <v>1</v>
      </c>
    </row>
    <row r="1524" spans="1:13" ht="12.95" hidden="1" customHeight="1" outlineLevel="2" x14ac:dyDescent="0.25">
      <c r="B1524" s="8">
        <v>1738476</v>
      </c>
      <c r="C1524" t="s">
        <v>1470</v>
      </c>
      <c r="D1524" s="281">
        <v>42219</v>
      </c>
      <c r="E1524" s="8">
        <v>641500</v>
      </c>
      <c r="F1524" s="8" t="s">
        <v>16</v>
      </c>
      <c r="G1524" s="284" t="s">
        <v>266</v>
      </c>
      <c r="H1524" s="40">
        <v>300</v>
      </c>
      <c r="I1524" s="40">
        <v>-147.34</v>
      </c>
      <c r="J1524" s="40">
        <v>-149.66</v>
      </c>
      <c r="K1524" s="40">
        <v>3</v>
      </c>
      <c r="L1524" s="40">
        <v>1</v>
      </c>
    </row>
    <row r="1525" spans="1:13" ht="12.95" customHeight="1" outlineLevel="1" collapsed="1" x14ac:dyDescent="0.25">
      <c r="A1525">
        <v>1</v>
      </c>
      <c r="C1525" s="279" t="s">
        <v>1600</v>
      </c>
      <c r="D1525" s="281"/>
      <c r="H1525" s="40">
        <f>SUBTOTAL(9,H1522:H1524)</f>
        <v>900</v>
      </c>
      <c r="I1525" s="40">
        <f>SUBTOTAL(9,I1522:I1524)</f>
        <v>-442.02</v>
      </c>
      <c r="J1525" s="40">
        <f>SUBTOTAL(9,J1522:J1524)</f>
        <v>-448.98</v>
      </c>
      <c r="K1525" s="40">
        <f>SUBTOTAL(9,K1522:K1524)</f>
        <v>9</v>
      </c>
      <c r="L1525" s="40">
        <f>SUBTOTAL(9,L1522:L1524)</f>
        <v>3</v>
      </c>
      <c r="M1525" s="304">
        <f>+I1525/L1525</f>
        <v>-147.34</v>
      </c>
    </row>
    <row r="1526" spans="1:13" ht="12.95" hidden="1" customHeight="1" outlineLevel="2" x14ac:dyDescent="0.25">
      <c r="B1526" s="8">
        <v>1065810</v>
      </c>
      <c r="C1526" t="s">
        <v>1384</v>
      </c>
      <c r="D1526" s="281">
        <v>42236</v>
      </c>
      <c r="E1526" s="8">
        <v>637074</v>
      </c>
      <c r="F1526" s="8" t="s">
        <v>16</v>
      </c>
      <c r="G1526" s="284" t="s">
        <v>266</v>
      </c>
      <c r="H1526" s="40">
        <v>8690.16</v>
      </c>
      <c r="I1526" s="40">
        <v>-2099.75</v>
      </c>
      <c r="J1526" s="40">
        <v>-6590.41</v>
      </c>
      <c r="K1526" s="40">
        <v>0</v>
      </c>
      <c r="L1526" s="40">
        <v>1</v>
      </c>
    </row>
    <row r="1527" spans="1:13" ht="12.95" hidden="1" customHeight="1" outlineLevel="2" x14ac:dyDescent="0.25">
      <c r="B1527" s="8">
        <v>1065810</v>
      </c>
      <c r="C1527" t="s">
        <v>1384</v>
      </c>
      <c r="D1527" s="281">
        <v>42243</v>
      </c>
      <c r="E1527" s="8">
        <v>637074</v>
      </c>
      <c r="F1527" s="8" t="s">
        <v>16</v>
      </c>
      <c r="G1527" s="284" t="s">
        <v>266</v>
      </c>
      <c r="H1527" s="40">
        <v>636.20000000000005</v>
      </c>
      <c r="I1527" s="40">
        <v>-387.31</v>
      </c>
      <c r="J1527" s="40">
        <v>-248.89</v>
      </c>
      <c r="K1527" s="40">
        <v>0</v>
      </c>
      <c r="L1527" s="40">
        <v>1</v>
      </c>
    </row>
    <row r="1528" spans="1:13" ht="12.95" hidden="1" customHeight="1" outlineLevel="2" x14ac:dyDescent="0.25">
      <c r="B1528" s="8">
        <v>1065810</v>
      </c>
      <c r="C1528" t="s">
        <v>1384</v>
      </c>
      <c r="D1528" s="281">
        <v>42247</v>
      </c>
      <c r="E1528" s="8">
        <v>637074</v>
      </c>
      <c r="F1528" s="8" t="s">
        <v>16</v>
      </c>
      <c r="G1528" s="284" t="s">
        <v>266</v>
      </c>
      <c r="H1528" s="40">
        <v>300</v>
      </c>
      <c r="I1528" s="40">
        <v>-362.9</v>
      </c>
      <c r="J1528" s="40">
        <v>62.9</v>
      </c>
      <c r="K1528" s="40">
        <v>0</v>
      </c>
      <c r="L1528" s="40">
        <v>1</v>
      </c>
    </row>
    <row r="1529" spans="1:13" ht="12.95" hidden="1" customHeight="1" outlineLevel="2" x14ac:dyDescent="0.25">
      <c r="B1529" s="8">
        <v>1065810</v>
      </c>
      <c r="C1529" t="s">
        <v>1384</v>
      </c>
      <c r="D1529" s="281">
        <v>42248</v>
      </c>
      <c r="E1529" s="8">
        <v>637074</v>
      </c>
      <c r="F1529" s="8" t="s">
        <v>16</v>
      </c>
      <c r="G1529" s="284" t="s">
        <v>266</v>
      </c>
      <c r="H1529" s="40">
        <v>743</v>
      </c>
      <c r="I1529" s="40">
        <v>-537.38</v>
      </c>
      <c r="J1529" s="40">
        <v>-211.62</v>
      </c>
      <c r="K1529" s="40">
        <v>-6</v>
      </c>
      <c r="L1529" s="40">
        <v>1</v>
      </c>
    </row>
    <row r="1530" spans="1:13" ht="12.95" hidden="1" customHeight="1" outlineLevel="2" x14ac:dyDescent="0.25">
      <c r="B1530" s="8">
        <v>1065810</v>
      </c>
      <c r="C1530" t="s">
        <v>1384</v>
      </c>
      <c r="D1530" s="281">
        <v>42249</v>
      </c>
      <c r="E1530" s="8">
        <v>637074</v>
      </c>
      <c r="F1530" s="8" t="s">
        <v>16</v>
      </c>
      <c r="G1530" s="284" t="s">
        <v>266</v>
      </c>
      <c r="H1530" s="40">
        <v>300</v>
      </c>
      <c r="I1530" s="40">
        <v>-371.9</v>
      </c>
      <c r="J1530" s="40">
        <v>62.9</v>
      </c>
      <c r="K1530" s="40">
        <v>-9</v>
      </c>
      <c r="L1530" s="40">
        <v>1</v>
      </c>
    </row>
    <row r="1531" spans="1:13" ht="12.95" hidden="1" customHeight="1" outlineLevel="2" x14ac:dyDescent="0.25">
      <c r="B1531" s="8">
        <v>1065810</v>
      </c>
      <c r="C1531" t="s">
        <v>1384</v>
      </c>
      <c r="D1531" s="281">
        <v>42251</v>
      </c>
      <c r="E1531" s="8">
        <v>637074</v>
      </c>
      <c r="F1531" s="8" t="s">
        <v>16</v>
      </c>
      <c r="G1531" s="284" t="s">
        <v>266</v>
      </c>
      <c r="H1531" s="40">
        <v>300</v>
      </c>
      <c r="I1531" s="40">
        <v>-362.9</v>
      </c>
      <c r="J1531" s="40">
        <v>62.9</v>
      </c>
      <c r="K1531" s="40">
        <v>0</v>
      </c>
      <c r="L1531" s="40">
        <v>1</v>
      </c>
    </row>
    <row r="1532" spans="1:13" ht="12.95" hidden="1" customHeight="1" outlineLevel="2" x14ac:dyDescent="0.25">
      <c r="B1532" s="8">
        <v>1065810</v>
      </c>
      <c r="C1532" t="s">
        <v>1384</v>
      </c>
      <c r="D1532" s="281">
        <v>42255</v>
      </c>
      <c r="E1532" s="8">
        <v>637074</v>
      </c>
      <c r="F1532" s="8" t="s">
        <v>16</v>
      </c>
      <c r="G1532" s="284" t="s">
        <v>266</v>
      </c>
      <c r="H1532" s="40">
        <v>392.6</v>
      </c>
      <c r="I1532" s="40">
        <v>-371.9</v>
      </c>
      <c r="J1532" s="40">
        <v>-29.7</v>
      </c>
      <c r="K1532" s="40">
        <v>-9</v>
      </c>
      <c r="L1532" s="40">
        <v>1</v>
      </c>
    </row>
    <row r="1533" spans="1:13" ht="12.95" hidden="1" customHeight="1" outlineLevel="2" x14ac:dyDescent="0.25">
      <c r="B1533" s="8">
        <v>1065810</v>
      </c>
      <c r="C1533" t="s">
        <v>1384</v>
      </c>
      <c r="D1533" s="281">
        <v>42256</v>
      </c>
      <c r="E1533" s="8">
        <v>637074</v>
      </c>
      <c r="F1533" s="8" t="s">
        <v>16</v>
      </c>
      <c r="G1533" s="284" t="s">
        <v>266</v>
      </c>
      <c r="H1533" s="40">
        <v>743</v>
      </c>
      <c r="I1533" s="40">
        <v>-531.38</v>
      </c>
      <c r="J1533" s="40">
        <v>-211.62</v>
      </c>
      <c r="K1533" s="40">
        <v>0</v>
      </c>
      <c r="L1533" s="40">
        <v>1</v>
      </c>
    </row>
    <row r="1534" spans="1:13" ht="12.95" hidden="1" customHeight="1" outlineLevel="2" x14ac:dyDescent="0.25">
      <c r="B1534" s="8">
        <v>1065810</v>
      </c>
      <c r="C1534" t="s">
        <v>1384</v>
      </c>
      <c r="D1534" s="281">
        <v>42257</v>
      </c>
      <c r="E1534" s="8">
        <v>637074</v>
      </c>
      <c r="F1534" s="8" t="s">
        <v>16</v>
      </c>
      <c r="G1534" s="284" t="s">
        <v>266</v>
      </c>
      <c r="H1534" s="40">
        <v>300</v>
      </c>
      <c r="I1534" s="40">
        <v>-362.9</v>
      </c>
      <c r="J1534" s="40">
        <v>62.9</v>
      </c>
      <c r="K1534" s="40">
        <v>0</v>
      </c>
      <c r="L1534" s="40">
        <v>1</v>
      </c>
    </row>
    <row r="1535" spans="1:13" ht="12.95" hidden="1" customHeight="1" outlineLevel="2" x14ac:dyDescent="0.25">
      <c r="B1535" s="8">
        <v>1065810</v>
      </c>
      <c r="C1535" t="s">
        <v>1384</v>
      </c>
      <c r="D1535" s="281">
        <v>42258</v>
      </c>
      <c r="E1535" s="8">
        <v>637074</v>
      </c>
      <c r="F1535" s="8" t="s">
        <v>16</v>
      </c>
      <c r="G1535" s="284" t="s">
        <v>266</v>
      </c>
      <c r="H1535" s="40">
        <v>300</v>
      </c>
      <c r="I1535" s="40">
        <v>-359.9</v>
      </c>
      <c r="J1535" s="40">
        <v>62.9</v>
      </c>
      <c r="K1535" s="40">
        <v>3</v>
      </c>
      <c r="L1535" s="40">
        <v>1</v>
      </c>
    </row>
    <row r="1536" spans="1:13" ht="12.95" hidden="1" customHeight="1" outlineLevel="2" x14ac:dyDescent="0.25">
      <c r="B1536" s="8">
        <v>1065810</v>
      </c>
      <c r="C1536" t="s">
        <v>1384</v>
      </c>
      <c r="D1536" s="281">
        <v>42261</v>
      </c>
      <c r="E1536" s="8">
        <v>637074</v>
      </c>
      <c r="F1536" s="8" t="s">
        <v>16</v>
      </c>
      <c r="G1536" s="284" t="s">
        <v>266</v>
      </c>
      <c r="H1536" s="40">
        <v>300</v>
      </c>
      <c r="I1536" s="40">
        <v>0</v>
      </c>
      <c r="J1536" s="40">
        <v>0</v>
      </c>
      <c r="K1536" s="40">
        <v>300</v>
      </c>
      <c r="L1536" s="40">
        <v>1</v>
      </c>
    </row>
    <row r="1537" spans="2:12" ht="12.95" hidden="1" customHeight="1" outlineLevel="2" x14ac:dyDescent="0.25">
      <c r="B1537" s="8">
        <v>1065810</v>
      </c>
      <c r="C1537" t="s">
        <v>1384</v>
      </c>
      <c r="D1537" s="281">
        <v>42263</v>
      </c>
      <c r="E1537" s="8">
        <v>637074</v>
      </c>
      <c r="F1537" s="8" t="s">
        <v>16</v>
      </c>
      <c r="G1537" s="284" t="s">
        <v>266</v>
      </c>
      <c r="H1537" s="40">
        <v>392.6</v>
      </c>
      <c r="I1537" s="40">
        <v>0</v>
      </c>
      <c r="J1537" s="40">
        <v>0</v>
      </c>
      <c r="K1537" s="40">
        <v>392.6</v>
      </c>
      <c r="L1537" s="40">
        <v>1</v>
      </c>
    </row>
    <row r="1538" spans="2:12" ht="12.95" hidden="1" customHeight="1" outlineLevel="2" x14ac:dyDescent="0.25">
      <c r="B1538" s="8">
        <v>1065810</v>
      </c>
      <c r="C1538" t="s">
        <v>1384</v>
      </c>
      <c r="D1538" s="281">
        <v>42264</v>
      </c>
      <c r="E1538" s="8">
        <v>637074</v>
      </c>
      <c r="F1538" s="8" t="s">
        <v>16</v>
      </c>
      <c r="G1538" s="284" t="s">
        <v>266</v>
      </c>
      <c r="H1538" s="40">
        <v>300</v>
      </c>
      <c r="I1538" s="40">
        <v>0</v>
      </c>
      <c r="J1538" s="40">
        <v>0</v>
      </c>
      <c r="K1538" s="40">
        <v>300</v>
      </c>
      <c r="L1538" s="40">
        <v>1</v>
      </c>
    </row>
    <row r="1539" spans="2:12" ht="12.95" hidden="1" customHeight="1" outlineLevel="2" x14ac:dyDescent="0.25">
      <c r="B1539" s="8">
        <v>1065810</v>
      </c>
      <c r="C1539" t="s">
        <v>1384</v>
      </c>
      <c r="D1539" s="281">
        <v>42265</v>
      </c>
      <c r="E1539" s="8">
        <v>637074</v>
      </c>
      <c r="F1539" s="8" t="s">
        <v>16</v>
      </c>
      <c r="G1539" s="284" t="s">
        <v>266</v>
      </c>
      <c r="H1539" s="40">
        <v>300</v>
      </c>
      <c r="I1539" s="40">
        <v>0</v>
      </c>
      <c r="J1539" s="40">
        <v>0</v>
      </c>
      <c r="K1539" s="40">
        <v>300</v>
      </c>
      <c r="L1539" s="40">
        <v>1</v>
      </c>
    </row>
    <row r="1540" spans="2:12" ht="12.95" hidden="1" customHeight="1" outlineLevel="2" x14ac:dyDescent="0.25">
      <c r="B1540" s="8">
        <v>1065810</v>
      </c>
      <c r="C1540" t="s">
        <v>1384</v>
      </c>
      <c r="D1540" s="281">
        <v>42269</v>
      </c>
      <c r="E1540" s="8">
        <v>637074</v>
      </c>
      <c r="F1540" s="8" t="s">
        <v>16</v>
      </c>
      <c r="G1540" s="284" t="s">
        <v>266</v>
      </c>
      <c r="H1540" s="40">
        <v>743</v>
      </c>
      <c r="I1540" s="40">
        <v>-534.38</v>
      </c>
      <c r="J1540" s="40">
        <v>-211.62</v>
      </c>
      <c r="K1540" s="40">
        <v>-3</v>
      </c>
      <c r="L1540" s="40">
        <v>1</v>
      </c>
    </row>
    <row r="1541" spans="2:12" ht="12.95" hidden="1" customHeight="1" outlineLevel="2" x14ac:dyDescent="0.25">
      <c r="B1541" s="8">
        <v>1065810</v>
      </c>
      <c r="C1541" t="s">
        <v>1384</v>
      </c>
      <c r="D1541" s="281">
        <v>42270</v>
      </c>
      <c r="E1541" s="8">
        <v>637074</v>
      </c>
      <c r="F1541" s="8" t="s">
        <v>16</v>
      </c>
      <c r="G1541" s="284" t="s">
        <v>266</v>
      </c>
      <c r="H1541" s="40">
        <v>300</v>
      </c>
      <c r="I1541" s="40">
        <v>-368.9</v>
      </c>
      <c r="J1541" s="40">
        <v>62.9</v>
      </c>
      <c r="K1541" s="40">
        <v>-6</v>
      </c>
      <c r="L1541" s="40">
        <v>1</v>
      </c>
    </row>
    <row r="1542" spans="2:12" ht="12.95" hidden="1" customHeight="1" outlineLevel="2" x14ac:dyDescent="0.25">
      <c r="B1542" s="8">
        <v>1065810</v>
      </c>
      <c r="C1542" t="s">
        <v>1384</v>
      </c>
      <c r="D1542" s="281">
        <v>42271</v>
      </c>
      <c r="E1542" s="8">
        <v>637074</v>
      </c>
      <c r="F1542" s="8" t="s">
        <v>16</v>
      </c>
      <c r="G1542" s="284" t="s">
        <v>266</v>
      </c>
      <c r="H1542" s="40">
        <v>392.6</v>
      </c>
      <c r="I1542" s="40">
        <v>-365.9</v>
      </c>
      <c r="J1542" s="40">
        <v>-29.7</v>
      </c>
      <c r="K1542" s="40">
        <v>-3</v>
      </c>
      <c r="L1542" s="40">
        <v>1</v>
      </c>
    </row>
    <row r="1543" spans="2:12" ht="12.95" hidden="1" customHeight="1" outlineLevel="2" x14ac:dyDescent="0.25">
      <c r="B1543" s="8">
        <v>1065810</v>
      </c>
      <c r="C1543" t="s">
        <v>1384</v>
      </c>
      <c r="D1543" s="281">
        <v>42272</v>
      </c>
      <c r="E1543" s="8">
        <v>637074</v>
      </c>
      <c r="F1543" s="8" t="s">
        <v>16</v>
      </c>
      <c r="G1543" s="284" t="s">
        <v>266</v>
      </c>
      <c r="H1543" s="40">
        <v>300</v>
      </c>
      <c r="I1543" s="40">
        <v>-362.9</v>
      </c>
      <c r="J1543" s="40">
        <v>62.9</v>
      </c>
      <c r="K1543" s="40">
        <v>0</v>
      </c>
      <c r="L1543" s="40">
        <v>1</v>
      </c>
    </row>
    <row r="1544" spans="2:12" ht="12.95" hidden="1" customHeight="1" outlineLevel="2" x14ac:dyDescent="0.25">
      <c r="B1544" s="8">
        <v>1065810</v>
      </c>
      <c r="C1544" t="s">
        <v>1384</v>
      </c>
      <c r="D1544" s="281">
        <v>42275</v>
      </c>
      <c r="E1544" s="8">
        <v>637074</v>
      </c>
      <c r="F1544" s="8" t="s">
        <v>16</v>
      </c>
      <c r="G1544" s="284" t="s">
        <v>266</v>
      </c>
      <c r="H1544" s="40">
        <v>300</v>
      </c>
      <c r="I1544" s="40">
        <v>-362.9</v>
      </c>
      <c r="J1544" s="40">
        <v>62.9</v>
      </c>
      <c r="K1544" s="40">
        <v>0</v>
      </c>
      <c r="L1544" s="40">
        <v>1</v>
      </c>
    </row>
    <row r="1545" spans="2:12" ht="12.95" hidden="1" customHeight="1" outlineLevel="2" x14ac:dyDescent="0.25">
      <c r="B1545" s="8">
        <v>1065810</v>
      </c>
      <c r="C1545" t="s">
        <v>1384</v>
      </c>
      <c r="D1545" s="281">
        <v>42276</v>
      </c>
      <c r="E1545" s="8">
        <v>637074</v>
      </c>
      <c r="F1545" s="8" t="s">
        <v>16</v>
      </c>
      <c r="G1545" s="284" t="s">
        <v>266</v>
      </c>
      <c r="H1545" s="40">
        <v>300</v>
      </c>
      <c r="I1545" s="40">
        <v>-362.9</v>
      </c>
      <c r="J1545" s="40">
        <v>62.9</v>
      </c>
      <c r="K1545" s="40">
        <v>0</v>
      </c>
      <c r="L1545" s="40">
        <v>1</v>
      </c>
    </row>
    <row r="1546" spans="2:12" ht="12.95" hidden="1" customHeight="1" outlineLevel="2" x14ac:dyDescent="0.25">
      <c r="B1546" s="8">
        <v>1065810</v>
      </c>
      <c r="C1546" t="s">
        <v>1384</v>
      </c>
      <c r="D1546" s="281">
        <v>42277</v>
      </c>
      <c r="E1546" s="8">
        <v>637074</v>
      </c>
      <c r="F1546" s="8" t="s">
        <v>16</v>
      </c>
      <c r="G1546" s="284" t="s">
        <v>266</v>
      </c>
      <c r="H1546" s="40">
        <v>1306</v>
      </c>
      <c r="I1546" s="40">
        <v>-1172.0999999999999</v>
      </c>
      <c r="J1546" s="40">
        <v>-139.9</v>
      </c>
      <c r="K1546" s="40">
        <v>-6</v>
      </c>
      <c r="L1546" s="40">
        <v>1</v>
      </c>
    </row>
    <row r="1547" spans="2:12" ht="12.95" hidden="1" customHeight="1" outlineLevel="2" x14ac:dyDescent="0.25">
      <c r="B1547" s="8">
        <v>1065810</v>
      </c>
      <c r="C1547" t="s">
        <v>1384</v>
      </c>
      <c r="D1547" s="281">
        <v>42278</v>
      </c>
      <c r="E1547" s="8">
        <v>637074</v>
      </c>
      <c r="F1547" s="8" t="s">
        <v>16</v>
      </c>
      <c r="G1547" s="284" t="s">
        <v>266</v>
      </c>
      <c r="H1547" s="40">
        <v>392.6</v>
      </c>
      <c r="I1547" s="40">
        <v>-242.33</v>
      </c>
      <c r="J1547" s="40">
        <v>-159.27000000000001</v>
      </c>
      <c r="K1547" s="40">
        <v>-9</v>
      </c>
      <c r="L1547" s="40">
        <v>1</v>
      </c>
    </row>
    <row r="1548" spans="2:12" ht="12.95" hidden="1" customHeight="1" outlineLevel="2" x14ac:dyDescent="0.25">
      <c r="B1548" s="8">
        <v>1065810</v>
      </c>
      <c r="C1548" t="s">
        <v>1384</v>
      </c>
      <c r="D1548" s="281">
        <v>42279</v>
      </c>
      <c r="E1548" s="8">
        <v>637074</v>
      </c>
      <c r="F1548" s="8" t="s">
        <v>16</v>
      </c>
      <c r="G1548" s="284" t="s">
        <v>266</v>
      </c>
      <c r="H1548" s="40">
        <v>743</v>
      </c>
      <c r="I1548" s="40">
        <v>-531.38</v>
      </c>
      <c r="J1548" s="40">
        <v>-211.62</v>
      </c>
      <c r="K1548" s="40">
        <v>0</v>
      </c>
      <c r="L1548" s="40">
        <v>1</v>
      </c>
    </row>
    <row r="1549" spans="2:12" ht="12.95" hidden="1" customHeight="1" outlineLevel="2" x14ac:dyDescent="0.25">
      <c r="B1549" s="8">
        <v>1065810</v>
      </c>
      <c r="C1549" t="s">
        <v>1384</v>
      </c>
      <c r="D1549" s="281">
        <v>42282</v>
      </c>
      <c r="E1549" s="8">
        <v>637074</v>
      </c>
      <c r="F1549" s="8" t="s">
        <v>16</v>
      </c>
      <c r="G1549" s="284" t="s">
        <v>266</v>
      </c>
      <c r="H1549" s="40">
        <v>300</v>
      </c>
      <c r="I1549" s="40">
        <v>-362.9</v>
      </c>
      <c r="J1549" s="40">
        <v>62.9</v>
      </c>
      <c r="K1549" s="40">
        <v>0</v>
      </c>
      <c r="L1549" s="40">
        <v>1</v>
      </c>
    </row>
    <row r="1550" spans="2:12" ht="12.95" hidden="1" customHeight="1" outlineLevel="2" x14ac:dyDescent="0.25">
      <c r="B1550" s="8">
        <v>1065810</v>
      </c>
      <c r="C1550" t="s">
        <v>1384</v>
      </c>
      <c r="D1550" s="281">
        <v>42283</v>
      </c>
      <c r="E1550" s="8">
        <v>637074</v>
      </c>
      <c r="F1550" s="8" t="s">
        <v>16</v>
      </c>
      <c r="G1550" s="284" t="s">
        <v>266</v>
      </c>
      <c r="H1550" s="40">
        <v>300</v>
      </c>
      <c r="I1550" s="40">
        <v>-362.9</v>
      </c>
      <c r="J1550" s="40">
        <v>62.9</v>
      </c>
      <c r="K1550" s="40">
        <v>0</v>
      </c>
      <c r="L1550" s="40">
        <v>1</v>
      </c>
    </row>
    <row r="1551" spans="2:12" ht="12.95" hidden="1" customHeight="1" outlineLevel="2" x14ac:dyDescent="0.25">
      <c r="B1551" s="8">
        <v>1065810</v>
      </c>
      <c r="C1551" t="s">
        <v>1384</v>
      </c>
      <c r="D1551" s="281">
        <v>42284</v>
      </c>
      <c r="E1551" s="8">
        <v>637074</v>
      </c>
      <c r="F1551" s="8" t="s">
        <v>16</v>
      </c>
      <c r="G1551" s="284" t="s">
        <v>266</v>
      </c>
      <c r="H1551" s="40">
        <v>300</v>
      </c>
      <c r="I1551" s="40">
        <v>-371.9</v>
      </c>
      <c r="J1551" s="40">
        <v>62.9</v>
      </c>
      <c r="K1551" s="40">
        <v>-9</v>
      </c>
      <c r="L1551" s="40">
        <v>1</v>
      </c>
    </row>
    <row r="1552" spans="2:12" ht="12.95" hidden="1" customHeight="1" outlineLevel="2" x14ac:dyDescent="0.25">
      <c r="B1552" s="8">
        <v>1065810</v>
      </c>
      <c r="C1552" t="s">
        <v>1384</v>
      </c>
      <c r="D1552" s="281">
        <v>42285</v>
      </c>
      <c r="E1552" s="8">
        <v>637074</v>
      </c>
      <c r="F1552" s="8" t="s">
        <v>16</v>
      </c>
      <c r="G1552" s="284" t="s">
        <v>266</v>
      </c>
      <c r="H1552" s="40">
        <v>300</v>
      </c>
      <c r="I1552" s="40">
        <v>-362.9</v>
      </c>
      <c r="J1552" s="40">
        <v>62.9</v>
      </c>
      <c r="K1552" s="40">
        <v>0</v>
      </c>
      <c r="L1552" s="40">
        <v>1</v>
      </c>
    </row>
    <row r="1553" spans="1:13" ht="12.95" hidden="1" customHeight="1" outlineLevel="2" x14ac:dyDescent="0.25">
      <c r="B1553" s="8">
        <v>1065810</v>
      </c>
      <c r="C1553" t="s">
        <v>1384</v>
      </c>
      <c r="D1553" s="281">
        <v>42286</v>
      </c>
      <c r="E1553" s="8">
        <v>637074</v>
      </c>
      <c r="F1553" s="8" t="s">
        <v>16</v>
      </c>
      <c r="G1553" s="284" t="s">
        <v>266</v>
      </c>
      <c r="H1553" s="40">
        <v>936.2</v>
      </c>
      <c r="I1553" s="40">
        <v>-748.53</v>
      </c>
      <c r="J1553" s="40">
        <v>-199.67</v>
      </c>
      <c r="K1553" s="40">
        <v>-12</v>
      </c>
      <c r="L1553" s="40">
        <v>1</v>
      </c>
    </row>
    <row r="1554" spans="1:13" ht="12.95" hidden="1" customHeight="1" outlineLevel="2" x14ac:dyDescent="0.25">
      <c r="B1554" s="8">
        <v>1065810</v>
      </c>
      <c r="C1554" t="s">
        <v>1384</v>
      </c>
      <c r="D1554" s="281">
        <v>42290</v>
      </c>
      <c r="E1554" s="8">
        <v>637074</v>
      </c>
      <c r="F1554" s="8" t="s">
        <v>16</v>
      </c>
      <c r="G1554" s="284" t="s">
        <v>266</v>
      </c>
      <c r="H1554" s="40">
        <v>743</v>
      </c>
      <c r="I1554" s="40">
        <v>-531.38</v>
      </c>
      <c r="J1554" s="40">
        <v>-211.62</v>
      </c>
      <c r="K1554" s="40">
        <v>0</v>
      </c>
      <c r="L1554" s="40">
        <v>1</v>
      </c>
    </row>
    <row r="1555" spans="1:13" ht="12.95" hidden="1" customHeight="1" outlineLevel="2" x14ac:dyDescent="0.25">
      <c r="B1555" s="8">
        <v>1065810</v>
      </c>
      <c r="C1555" t="s">
        <v>1384</v>
      </c>
      <c r="D1555" s="281">
        <v>42291</v>
      </c>
      <c r="E1555" s="8">
        <v>637074</v>
      </c>
      <c r="F1555" s="8" t="s">
        <v>16</v>
      </c>
      <c r="G1555" s="284" t="s">
        <v>266</v>
      </c>
      <c r="H1555" s="40">
        <v>300</v>
      </c>
      <c r="I1555" s="40">
        <v>-200.89</v>
      </c>
      <c r="J1555" s="40">
        <v>-99.11</v>
      </c>
      <c r="K1555" s="40">
        <v>0</v>
      </c>
      <c r="L1555" s="40">
        <v>1</v>
      </c>
    </row>
    <row r="1556" spans="1:13" ht="12.95" hidden="1" customHeight="1" outlineLevel="2" x14ac:dyDescent="0.25">
      <c r="B1556" s="8">
        <v>1065810</v>
      </c>
      <c r="C1556" t="s">
        <v>1384</v>
      </c>
      <c r="D1556" s="281">
        <v>42292</v>
      </c>
      <c r="E1556" s="8">
        <v>637074</v>
      </c>
      <c r="F1556" s="8" t="s">
        <v>16</v>
      </c>
      <c r="G1556" s="284" t="s">
        <v>266</v>
      </c>
      <c r="H1556" s="40">
        <v>300</v>
      </c>
      <c r="I1556" s="40">
        <v>-362.9</v>
      </c>
      <c r="J1556" s="40">
        <v>62.9</v>
      </c>
      <c r="K1556" s="40">
        <v>0</v>
      </c>
      <c r="L1556" s="40">
        <v>1</v>
      </c>
    </row>
    <row r="1557" spans="1:13" ht="12.95" hidden="1" customHeight="1" outlineLevel="2" x14ac:dyDescent="0.25">
      <c r="B1557" s="8">
        <v>1065810</v>
      </c>
      <c r="C1557" t="s">
        <v>1384</v>
      </c>
      <c r="D1557" s="281">
        <v>42293</v>
      </c>
      <c r="E1557" s="8">
        <v>637074</v>
      </c>
      <c r="F1557" s="8" t="s">
        <v>16</v>
      </c>
      <c r="G1557" s="284" t="s">
        <v>266</v>
      </c>
      <c r="H1557" s="40">
        <v>300</v>
      </c>
      <c r="I1557" s="40">
        <v>-362.9</v>
      </c>
      <c r="J1557" s="40">
        <v>62.9</v>
      </c>
      <c r="K1557" s="40">
        <v>0</v>
      </c>
      <c r="L1557" s="40">
        <v>1</v>
      </c>
    </row>
    <row r="1558" spans="1:13" ht="12.95" hidden="1" customHeight="1" outlineLevel="2" x14ac:dyDescent="0.25">
      <c r="B1558" s="8">
        <v>1065810</v>
      </c>
      <c r="C1558" t="s">
        <v>1384</v>
      </c>
      <c r="D1558" s="281">
        <v>42297</v>
      </c>
      <c r="E1558" s="8">
        <v>637074</v>
      </c>
      <c r="F1558" s="8" t="s">
        <v>16</v>
      </c>
      <c r="G1558" s="284" t="s">
        <v>266</v>
      </c>
      <c r="H1558" s="40">
        <v>300</v>
      </c>
      <c r="I1558" s="40">
        <v>-362.9</v>
      </c>
      <c r="J1558" s="40">
        <v>62.9</v>
      </c>
      <c r="K1558" s="40">
        <v>0</v>
      </c>
      <c r="L1558" s="40">
        <v>1</v>
      </c>
    </row>
    <row r="1559" spans="1:13" ht="12.95" hidden="1" customHeight="1" outlineLevel="2" x14ac:dyDescent="0.25">
      <c r="B1559" s="8">
        <v>1065810</v>
      </c>
      <c r="C1559" t="s">
        <v>1384</v>
      </c>
      <c r="D1559" s="281">
        <v>42298</v>
      </c>
      <c r="E1559" s="8">
        <v>637074</v>
      </c>
      <c r="F1559" s="8" t="s">
        <v>16</v>
      </c>
      <c r="G1559" s="284" t="s">
        <v>266</v>
      </c>
      <c r="H1559" s="40">
        <v>743</v>
      </c>
      <c r="I1559" s="40">
        <v>-531.38</v>
      </c>
      <c r="J1559" s="40">
        <v>-211.62</v>
      </c>
      <c r="K1559" s="40">
        <v>0</v>
      </c>
      <c r="L1559" s="40">
        <v>1</v>
      </c>
    </row>
    <row r="1560" spans="1:13" ht="12.95" hidden="1" customHeight="1" outlineLevel="2" x14ac:dyDescent="0.25">
      <c r="B1560" s="8">
        <v>1065810</v>
      </c>
      <c r="C1560" t="s">
        <v>1384</v>
      </c>
      <c r="D1560" s="281">
        <v>42299</v>
      </c>
      <c r="E1560" s="8">
        <v>637074</v>
      </c>
      <c r="F1560" s="8" t="s">
        <v>16</v>
      </c>
      <c r="G1560" s="284" t="s">
        <v>266</v>
      </c>
      <c r="H1560" s="40">
        <v>300</v>
      </c>
      <c r="I1560" s="40">
        <v>-362.9</v>
      </c>
      <c r="J1560" s="40">
        <v>62.9</v>
      </c>
      <c r="K1560" s="40">
        <v>0</v>
      </c>
      <c r="L1560" s="40">
        <v>1</v>
      </c>
    </row>
    <row r="1561" spans="1:13" ht="12.95" customHeight="1" outlineLevel="1" collapsed="1" x14ac:dyDescent="0.25">
      <c r="A1561">
        <v>1</v>
      </c>
      <c r="C1561" s="279" t="s">
        <v>1601</v>
      </c>
      <c r="D1561" s="281"/>
      <c r="H1561" s="40">
        <f>SUBTOTAL(9,H1526:H1560)</f>
        <v>23896.960000000003</v>
      </c>
      <c r="I1561" s="40">
        <f>SUBTOTAL(9,I1526:I1560)</f>
        <v>-14976.289999999992</v>
      </c>
      <c r="J1561" s="40">
        <f>SUBTOTAL(9,J1526:J1560)</f>
        <v>-7697.0700000000052</v>
      </c>
      <c r="K1561" s="40">
        <f>SUBTOTAL(9,K1526:K1560)</f>
        <v>1223.5999999999999</v>
      </c>
      <c r="L1561" s="40">
        <f>SUBTOTAL(9,L1526:L1560)</f>
        <v>35</v>
      </c>
      <c r="M1561" s="304">
        <f>+I1561/L1561</f>
        <v>-427.89399999999978</v>
      </c>
    </row>
    <row r="1562" spans="1:13" ht="12.95" hidden="1" customHeight="1" outlineLevel="2" x14ac:dyDescent="0.25">
      <c r="B1562" s="8">
        <v>1718452</v>
      </c>
      <c r="C1562" t="s">
        <v>1453</v>
      </c>
      <c r="D1562" s="281">
        <v>42208</v>
      </c>
      <c r="E1562" s="8">
        <v>647634</v>
      </c>
      <c r="F1562" s="8" t="s">
        <v>84</v>
      </c>
      <c r="G1562" s="284" t="s">
        <v>271</v>
      </c>
      <c r="H1562" s="40">
        <v>1681.87</v>
      </c>
      <c r="I1562" s="40">
        <v>-185.3</v>
      </c>
      <c r="J1562" s="40">
        <v>-1496.57</v>
      </c>
      <c r="K1562" s="40">
        <v>0</v>
      </c>
      <c r="L1562" s="40">
        <v>1</v>
      </c>
    </row>
    <row r="1563" spans="1:13" ht="12.95" customHeight="1" outlineLevel="1" collapsed="1" x14ac:dyDescent="0.25">
      <c r="A1563">
        <v>1</v>
      </c>
      <c r="C1563" s="279" t="s">
        <v>1602</v>
      </c>
      <c r="D1563" s="281"/>
      <c r="H1563" s="40">
        <f>SUBTOTAL(9,H1562:H1562)</f>
        <v>1681.87</v>
      </c>
      <c r="I1563" s="40">
        <f>SUBTOTAL(9,I1562:I1562)</f>
        <v>-185.3</v>
      </c>
      <c r="J1563" s="40">
        <f>SUBTOTAL(9,J1562:J1562)</f>
        <v>-1496.57</v>
      </c>
      <c r="K1563" s="40">
        <f>SUBTOTAL(9,K1562:K1562)</f>
        <v>0</v>
      </c>
      <c r="L1563" s="40">
        <f>SUBTOTAL(9,L1562:L1562)</f>
        <v>1</v>
      </c>
      <c r="M1563" s="304">
        <f>+I1563/L1563</f>
        <v>-185.3</v>
      </c>
    </row>
    <row r="1564" spans="1:13" ht="12.95" hidden="1" customHeight="1" outlineLevel="2" x14ac:dyDescent="0.25">
      <c r="B1564" s="8">
        <v>1733950</v>
      </c>
      <c r="C1564" t="s">
        <v>1468</v>
      </c>
      <c r="D1564" s="281">
        <v>42158</v>
      </c>
      <c r="E1564" s="8">
        <v>699556</v>
      </c>
      <c r="F1564" s="8" t="s">
        <v>16</v>
      </c>
      <c r="G1564" s="284" t="s">
        <v>266</v>
      </c>
      <c r="H1564" s="40">
        <v>3340.2</v>
      </c>
      <c r="I1564" s="40">
        <v>0</v>
      </c>
      <c r="J1564" s="40">
        <v>-3340.2</v>
      </c>
      <c r="K1564" s="40">
        <v>0</v>
      </c>
      <c r="L1564" s="40">
        <v>1</v>
      </c>
    </row>
    <row r="1565" spans="1:13" ht="12.95" hidden="1" customHeight="1" outlineLevel="2" x14ac:dyDescent="0.25">
      <c r="B1565" s="8">
        <v>1733950</v>
      </c>
      <c r="C1565" t="s">
        <v>1468</v>
      </c>
      <c r="D1565" s="281">
        <v>42192</v>
      </c>
      <c r="E1565" s="8">
        <v>699556</v>
      </c>
      <c r="F1565" s="8" t="s">
        <v>16</v>
      </c>
      <c r="G1565" s="284" t="s">
        <v>266</v>
      </c>
      <c r="H1565" s="40">
        <v>1915.6</v>
      </c>
      <c r="I1565" s="40">
        <v>-1014.18</v>
      </c>
      <c r="J1565" s="40">
        <v>-901.42</v>
      </c>
      <c r="K1565" s="40">
        <v>0</v>
      </c>
      <c r="L1565" s="40">
        <v>1</v>
      </c>
    </row>
    <row r="1566" spans="1:13" ht="12.95" hidden="1" customHeight="1" outlineLevel="2" x14ac:dyDescent="0.25">
      <c r="B1566" s="8">
        <v>1733950</v>
      </c>
      <c r="C1566" t="s">
        <v>1468</v>
      </c>
      <c r="D1566" s="281">
        <v>42195</v>
      </c>
      <c r="E1566" s="8">
        <v>699556</v>
      </c>
      <c r="F1566" s="8" t="s">
        <v>16</v>
      </c>
      <c r="G1566" s="284" t="s">
        <v>266</v>
      </c>
      <c r="H1566" s="40">
        <v>13424.68</v>
      </c>
      <c r="I1566" s="40">
        <v>-1108.1600000000001</v>
      </c>
      <c r="J1566" s="40">
        <v>-12316.52</v>
      </c>
      <c r="K1566" s="40">
        <v>0</v>
      </c>
      <c r="L1566" s="40">
        <v>1</v>
      </c>
    </row>
    <row r="1567" spans="1:13" ht="12.95" hidden="1" customHeight="1" outlineLevel="2" x14ac:dyDescent="0.25">
      <c r="B1567" s="8">
        <v>1733950</v>
      </c>
      <c r="C1567" t="s">
        <v>1468</v>
      </c>
      <c r="D1567" s="281">
        <v>42200</v>
      </c>
      <c r="E1567" s="8">
        <v>699556</v>
      </c>
      <c r="F1567" s="8" t="s">
        <v>16</v>
      </c>
      <c r="G1567" s="284" t="s">
        <v>266</v>
      </c>
      <c r="H1567" s="40">
        <v>1443.83</v>
      </c>
      <c r="I1567" s="40">
        <v>0</v>
      </c>
      <c r="J1567" s="40">
        <v>0</v>
      </c>
      <c r="K1567" s="40">
        <v>1443.83</v>
      </c>
      <c r="L1567" s="40">
        <v>1</v>
      </c>
    </row>
    <row r="1568" spans="1:13" ht="12.95" hidden="1" customHeight="1" outlineLevel="2" x14ac:dyDescent="0.25">
      <c r="B1568" s="8">
        <v>1733950</v>
      </c>
      <c r="C1568" t="s">
        <v>1468</v>
      </c>
      <c r="D1568" s="281">
        <v>42205</v>
      </c>
      <c r="E1568" s="8">
        <v>699556</v>
      </c>
      <c r="F1568" s="8" t="s">
        <v>16</v>
      </c>
      <c r="G1568" s="284" t="s">
        <v>266</v>
      </c>
      <c r="H1568" s="40">
        <v>1522</v>
      </c>
      <c r="I1568" s="40">
        <v>-362.9</v>
      </c>
      <c r="J1568" s="40">
        <v>-1159.0999999999999</v>
      </c>
      <c r="K1568" s="40">
        <v>0</v>
      </c>
      <c r="L1568" s="40">
        <v>1</v>
      </c>
    </row>
    <row r="1569" spans="2:12" ht="12.95" hidden="1" customHeight="1" outlineLevel="2" x14ac:dyDescent="0.25">
      <c r="B1569" s="8">
        <v>1733950</v>
      </c>
      <c r="C1569" t="s">
        <v>1468</v>
      </c>
      <c r="D1569" s="281">
        <v>42206</v>
      </c>
      <c r="E1569" s="8">
        <v>699556</v>
      </c>
      <c r="F1569" s="8" t="s">
        <v>16</v>
      </c>
      <c r="G1569" s="284" t="s">
        <v>266</v>
      </c>
      <c r="H1569" s="40">
        <v>1965</v>
      </c>
      <c r="I1569" s="40">
        <v>-531.38</v>
      </c>
      <c r="J1569" s="40">
        <v>-1433.62</v>
      </c>
      <c r="K1569" s="40">
        <v>0</v>
      </c>
      <c r="L1569" s="40">
        <v>1</v>
      </c>
    </row>
    <row r="1570" spans="2:12" ht="12.95" hidden="1" customHeight="1" outlineLevel="2" x14ac:dyDescent="0.25">
      <c r="B1570" s="8">
        <v>1733950</v>
      </c>
      <c r="C1570" t="s">
        <v>1468</v>
      </c>
      <c r="D1570" s="281">
        <v>42207</v>
      </c>
      <c r="E1570" s="8">
        <v>699556</v>
      </c>
      <c r="F1570" s="8" t="s">
        <v>16</v>
      </c>
      <c r="G1570" s="284" t="s">
        <v>266</v>
      </c>
      <c r="H1570" s="40">
        <v>1522</v>
      </c>
      <c r="I1570" s="40">
        <v>-362.9</v>
      </c>
      <c r="J1570" s="40">
        <v>-1159.0999999999999</v>
      </c>
      <c r="K1570" s="40">
        <v>0</v>
      </c>
      <c r="L1570" s="40">
        <v>1</v>
      </c>
    </row>
    <row r="1571" spans="2:12" ht="12.95" hidden="1" customHeight="1" outlineLevel="2" x14ac:dyDescent="0.25">
      <c r="B1571" s="8">
        <v>1733950</v>
      </c>
      <c r="C1571" t="s">
        <v>1468</v>
      </c>
      <c r="D1571" s="281">
        <v>42208</v>
      </c>
      <c r="E1571" s="8">
        <v>699556</v>
      </c>
      <c r="F1571" s="8" t="s">
        <v>16</v>
      </c>
      <c r="G1571" s="284" t="s">
        <v>266</v>
      </c>
      <c r="H1571" s="40">
        <v>1522</v>
      </c>
      <c r="I1571" s="40">
        <v>-362.9</v>
      </c>
      <c r="J1571" s="40">
        <v>-1159.0999999999999</v>
      </c>
      <c r="K1571" s="40">
        <v>0</v>
      </c>
      <c r="L1571" s="40">
        <v>1</v>
      </c>
    </row>
    <row r="1572" spans="2:12" ht="12.95" hidden="1" customHeight="1" outlineLevel="2" x14ac:dyDescent="0.25">
      <c r="B1572" s="8">
        <v>1733950</v>
      </c>
      <c r="C1572" t="s">
        <v>1468</v>
      </c>
      <c r="D1572" s="281">
        <v>42209</v>
      </c>
      <c r="E1572" s="8">
        <v>699556</v>
      </c>
      <c r="F1572" s="8" t="s">
        <v>16</v>
      </c>
      <c r="G1572" s="284" t="s">
        <v>266</v>
      </c>
      <c r="H1572" s="40">
        <v>1522</v>
      </c>
      <c r="I1572" s="40">
        <v>-362.9</v>
      </c>
      <c r="J1572" s="40">
        <v>-1159.0999999999999</v>
      </c>
      <c r="K1572" s="40">
        <v>0</v>
      </c>
      <c r="L1572" s="40">
        <v>1</v>
      </c>
    </row>
    <row r="1573" spans="2:12" ht="12.95" hidden="1" customHeight="1" outlineLevel="2" x14ac:dyDescent="0.25">
      <c r="B1573" s="8">
        <v>1733950</v>
      </c>
      <c r="C1573" t="s">
        <v>1468</v>
      </c>
      <c r="D1573" s="281">
        <v>42212</v>
      </c>
      <c r="E1573" s="8">
        <v>699556</v>
      </c>
      <c r="F1573" s="8" t="s">
        <v>16</v>
      </c>
      <c r="G1573" s="284" t="s">
        <v>266</v>
      </c>
      <c r="H1573" s="40">
        <v>2057.6</v>
      </c>
      <c r="I1573" s="40">
        <v>0</v>
      </c>
      <c r="J1573" s="40">
        <v>0</v>
      </c>
      <c r="K1573" s="40">
        <v>2057.6</v>
      </c>
      <c r="L1573" s="40">
        <v>1</v>
      </c>
    </row>
    <row r="1574" spans="2:12" ht="12.95" hidden="1" customHeight="1" outlineLevel="2" x14ac:dyDescent="0.25">
      <c r="B1574" s="8">
        <v>1733950</v>
      </c>
      <c r="C1574" t="s">
        <v>1468</v>
      </c>
      <c r="D1574" s="281">
        <v>42213</v>
      </c>
      <c r="E1574" s="8">
        <v>699556</v>
      </c>
      <c r="F1574" s="8" t="s">
        <v>16</v>
      </c>
      <c r="G1574" s="284" t="s">
        <v>266</v>
      </c>
      <c r="H1574" s="40">
        <v>1522</v>
      </c>
      <c r="I1574" s="40">
        <v>-362.9</v>
      </c>
      <c r="J1574" s="40">
        <v>-1159.0999999999999</v>
      </c>
      <c r="K1574" s="40">
        <v>0</v>
      </c>
      <c r="L1574" s="40">
        <v>1</v>
      </c>
    </row>
    <row r="1575" spans="2:12" ht="12.95" hidden="1" customHeight="1" outlineLevel="2" x14ac:dyDescent="0.25">
      <c r="B1575" s="8">
        <v>1733950</v>
      </c>
      <c r="C1575" t="s">
        <v>1468</v>
      </c>
      <c r="D1575" s="281">
        <v>42214</v>
      </c>
      <c r="E1575" s="8">
        <v>699556</v>
      </c>
      <c r="F1575" s="8" t="s">
        <v>16</v>
      </c>
      <c r="G1575" s="284" t="s">
        <v>266</v>
      </c>
      <c r="H1575" s="40">
        <v>1522</v>
      </c>
      <c r="I1575" s="40">
        <v>-362.9</v>
      </c>
      <c r="J1575" s="40">
        <v>-1159.0999999999999</v>
      </c>
      <c r="K1575" s="40">
        <v>0</v>
      </c>
      <c r="L1575" s="40">
        <v>1</v>
      </c>
    </row>
    <row r="1576" spans="2:12" ht="12.95" hidden="1" customHeight="1" outlineLevel="2" x14ac:dyDescent="0.25">
      <c r="B1576" s="8">
        <v>1733950</v>
      </c>
      <c r="C1576" t="s">
        <v>1468</v>
      </c>
      <c r="D1576" s="281">
        <v>42215</v>
      </c>
      <c r="E1576" s="8">
        <v>699556</v>
      </c>
      <c r="F1576" s="8" t="s">
        <v>16</v>
      </c>
      <c r="G1576" s="284" t="s">
        <v>266</v>
      </c>
      <c r="H1576" s="40">
        <v>1522</v>
      </c>
      <c r="I1576" s="40">
        <v>-362.9</v>
      </c>
      <c r="J1576" s="40">
        <v>-1159.0999999999999</v>
      </c>
      <c r="K1576" s="40">
        <v>0</v>
      </c>
      <c r="L1576" s="40">
        <v>1</v>
      </c>
    </row>
    <row r="1577" spans="2:12" ht="12.95" hidden="1" customHeight="1" outlineLevel="2" x14ac:dyDescent="0.25">
      <c r="B1577" s="8">
        <v>1733950</v>
      </c>
      <c r="C1577" t="s">
        <v>1468</v>
      </c>
      <c r="D1577" s="281">
        <v>42216</v>
      </c>
      <c r="E1577" s="8">
        <v>699556</v>
      </c>
      <c r="F1577" s="8" t="s">
        <v>16</v>
      </c>
      <c r="G1577" s="284" t="s">
        <v>266</v>
      </c>
      <c r="H1577" s="40">
        <v>1522</v>
      </c>
      <c r="I1577" s="40">
        <v>-362.9</v>
      </c>
      <c r="J1577" s="40">
        <v>-1159.0999999999999</v>
      </c>
      <c r="K1577" s="40">
        <v>0</v>
      </c>
      <c r="L1577" s="40">
        <v>1</v>
      </c>
    </row>
    <row r="1578" spans="2:12" ht="12.95" hidden="1" customHeight="1" outlineLevel="2" x14ac:dyDescent="0.25">
      <c r="B1578" s="8">
        <v>1733950</v>
      </c>
      <c r="C1578" t="s">
        <v>1468</v>
      </c>
      <c r="D1578" s="281">
        <v>42219</v>
      </c>
      <c r="E1578" s="8">
        <v>699556</v>
      </c>
      <c r="F1578" s="8" t="s">
        <v>16</v>
      </c>
      <c r="G1578" s="284" t="s">
        <v>266</v>
      </c>
      <c r="H1578" s="40">
        <v>1522</v>
      </c>
      <c r="I1578" s="40">
        <v>0</v>
      </c>
      <c r="J1578" s="40">
        <v>0</v>
      </c>
      <c r="K1578" s="40">
        <v>1522</v>
      </c>
      <c r="L1578" s="40">
        <v>1</v>
      </c>
    </row>
    <row r="1579" spans="2:12" ht="12.95" hidden="1" customHeight="1" outlineLevel="2" x14ac:dyDescent="0.25">
      <c r="B1579" s="8">
        <v>1733950</v>
      </c>
      <c r="C1579" t="s">
        <v>1468</v>
      </c>
      <c r="D1579" s="281">
        <v>42220</v>
      </c>
      <c r="E1579" s="8">
        <v>699556</v>
      </c>
      <c r="F1579" s="8" t="s">
        <v>16</v>
      </c>
      <c r="G1579" s="284" t="s">
        <v>266</v>
      </c>
      <c r="H1579" s="40">
        <v>1614.6</v>
      </c>
      <c r="I1579" s="40">
        <v>-429.9</v>
      </c>
      <c r="J1579" s="40">
        <v>-1251.7</v>
      </c>
      <c r="K1579" s="40">
        <v>-67</v>
      </c>
      <c r="L1579" s="40">
        <v>1</v>
      </c>
    </row>
    <row r="1580" spans="2:12" ht="12.95" hidden="1" customHeight="1" outlineLevel="2" x14ac:dyDescent="0.25">
      <c r="B1580" s="8">
        <v>1733950</v>
      </c>
      <c r="C1580" t="s">
        <v>1468</v>
      </c>
      <c r="D1580" s="281">
        <v>42221</v>
      </c>
      <c r="E1580" s="8">
        <v>699556</v>
      </c>
      <c r="F1580" s="8" t="s">
        <v>16</v>
      </c>
      <c r="G1580" s="284" t="s">
        <v>266</v>
      </c>
      <c r="H1580" s="40">
        <v>1965</v>
      </c>
      <c r="I1580" s="40">
        <v>-531.38</v>
      </c>
      <c r="J1580" s="40">
        <v>-1433.62</v>
      </c>
      <c r="K1580" s="40">
        <v>0</v>
      </c>
      <c r="L1580" s="40">
        <v>1</v>
      </c>
    </row>
    <row r="1581" spans="2:12" ht="12.95" hidden="1" customHeight="1" outlineLevel="2" x14ac:dyDescent="0.25">
      <c r="B1581" s="8">
        <v>1733950</v>
      </c>
      <c r="C1581" t="s">
        <v>1468</v>
      </c>
      <c r="D1581" s="281">
        <v>42222</v>
      </c>
      <c r="E1581" s="8">
        <v>699556</v>
      </c>
      <c r="F1581" s="8" t="s">
        <v>16</v>
      </c>
      <c r="G1581" s="284" t="s">
        <v>266</v>
      </c>
      <c r="H1581" s="40">
        <v>1522</v>
      </c>
      <c r="I1581" s="40">
        <v>-362.9</v>
      </c>
      <c r="J1581" s="40">
        <v>-1159.0999999999999</v>
      </c>
      <c r="K1581" s="40">
        <v>0</v>
      </c>
      <c r="L1581" s="40">
        <v>1</v>
      </c>
    </row>
    <row r="1582" spans="2:12" ht="12.95" hidden="1" customHeight="1" outlineLevel="2" x14ac:dyDescent="0.25">
      <c r="B1582" s="8">
        <v>1733950</v>
      </c>
      <c r="C1582" t="s">
        <v>1468</v>
      </c>
      <c r="D1582" s="281">
        <v>42223</v>
      </c>
      <c r="E1582" s="8">
        <v>699556</v>
      </c>
      <c r="F1582" s="8" t="s">
        <v>16</v>
      </c>
      <c r="G1582" s="284" t="s">
        <v>266</v>
      </c>
      <c r="H1582" s="40">
        <v>1522</v>
      </c>
      <c r="I1582" s="40">
        <v>-359.9</v>
      </c>
      <c r="J1582" s="40">
        <v>-1159.0999999999999</v>
      </c>
      <c r="K1582" s="40">
        <v>3</v>
      </c>
      <c r="L1582" s="40">
        <v>1</v>
      </c>
    </row>
    <row r="1583" spans="2:12" ht="12.95" hidden="1" customHeight="1" outlineLevel="2" x14ac:dyDescent="0.25">
      <c r="B1583" s="8">
        <v>1733950</v>
      </c>
      <c r="C1583" t="s">
        <v>1468</v>
      </c>
      <c r="D1583" s="281">
        <v>42226</v>
      </c>
      <c r="E1583" s="8">
        <v>699556</v>
      </c>
      <c r="F1583" s="8" t="s">
        <v>16</v>
      </c>
      <c r="G1583" s="284" t="s">
        <v>266</v>
      </c>
      <c r="H1583" s="40">
        <v>1522</v>
      </c>
      <c r="I1583" s="40">
        <v>0</v>
      </c>
      <c r="J1583" s="40">
        <v>0</v>
      </c>
      <c r="K1583" s="40">
        <v>1522</v>
      </c>
      <c r="L1583" s="40">
        <v>1</v>
      </c>
    </row>
    <row r="1584" spans="2:12" ht="12.95" hidden="1" customHeight="1" outlineLevel="2" x14ac:dyDescent="0.25">
      <c r="B1584" s="8">
        <v>1733950</v>
      </c>
      <c r="C1584" t="s">
        <v>1468</v>
      </c>
      <c r="D1584" s="281">
        <v>42227</v>
      </c>
      <c r="E1584" s="8">
        <v>699556</v>
      </c>
      <c r="F1584" s="8" t="s">
        <v>16</v>
      </c>
      <c r="G1584" s="284" t="s">
        <v>266</v>
      </c>
      <c r="H1584" s="40">
        <v>1614.6</v>
      </c>
      <c r="I1584" s="40">
        <v>-362.9</v>
      </c>
      <c r="J1584" s="40">
        <v>-1251.7</v>
      </c>
      <c r="K1584" s="40">
        <v>0</v>
      </c>
      <c r="L1584" s="40">
        <v>1</v>
      </c>
    </row>
    <row r="1585" spans="1:13" ht="12.95" hidden="1" customHeight="1" outlineLevel="2" x14ac:dyDescent="0.25">
      <c r="B1585" s="8">
        <v>1733950</v>
      </c>
      <c r="C1585" t="s">
        <v>1468</v>
      </c>
      <c r="D1585" s="281">
        <v>42228</v>
      </c>
      <c r="E1585" s="8">
        <v>699556</v>
      </c>
      <c r="F1585" s="8" t="s">
        <v>16</v>
      </c>
      <c r="G1585" s="284" t="s">
        <v>266</v>
      </c>
      <c r="H1585" s="40">
        <v>1965</v>
      </c>
      <c r="I1585" s="40">
        <v>-531.38</v>
      </c>
      <c r="J1585" s="40">
        <v>-1433.62</v>
      </c>
      <c r="K1585" s="40">
        <v>0</v>
      </c>
      <c r="L1585" s="40">
        <v>1</v>
      </c>
    </row>
    <row r="1586" spans="1:13" ht="12.95" hidden="1" customHeight="1" outlineLevel="2" x14ac:dyDescent="0.25">
      <c r="B1586" s="8">
        <v>1733950</v>
      </c>
      <c r="C1586" t="s">
        <v>1468</v>
      </c>
      <c r="D1586" s="281">
        <v>42229</v>
      </c>
      <c r="E1586" s="8">
        <v>699556</v>
      </c>
      <c r="F1586" s="8" t="s">
        <v>16</v>
      </c>
      <c r="G1586" s="284" t="s">
        <v>266</v>
      </c>
      <c r="H1586" s="40">
        <v>1522</v>
      </c>
      <c r="I1586" s="40">
        <v>-362.9</v>
      </c>
      <c r="J1586" s="40">
        <v>-1159.0999999999999</v>
      </c>
      <c r="K1586" s="40">
        <v>0</v>
      </c>
      <c r="L1586" s="40">
        <v>1</v>
      </c>
    </row>
    <row r="1587" spans="1:13" ht="12.95" hidden="1" customHeight="1" outlineLevel="2" x14ac:dyDescent="0.25">
      <c r="B1587" s="8">
        <v>1733950</v>
      </c>
      <c r="C1587" t="s">
        <v>1468</v>
      </c>
      <c r="D1587" s="281">
        <v>42230</v>
      </c>
      <c r="E1587" s="8">
        <v>699556</v>
      </c>
      <c r="F1587" s="8" t="s">
        <v>16</v>
      </c>
      <c r="G1587" s="284" t="s">
        <v>266</v>
      </c>
      <c r="H1587" s="40">
        <v>1522</v>
      </c>
      <c r="I1587" s="40">
        <v>-362.9</v>
      </c>
      <c r="J1587" s="40">
        <v>-1159.0999999999999</v>
      </c>
      <c r="K1587" s="40">
        <v>0</v>
      </c>
      <c r="L1587" s="40">
        <v>1</v>
      </c>
    </row>
    <row r="1588" spans="1:13" ht="12.95" hidden="1" customHeight="1" outlineLevel="2" x14ac:dyDescent="0.25">
      <c r="B1588" s="8">
        <v>1733950</v>
      </c>
      <c r="C1588" t="s">
        <v>1468</v>
      </c>
      <c r="D1588" s="281">
        <v>42233</v>
      </c>
      <c r="E1588" s="8">
        <v>699556</v>
      </c>
      <c r="F1588" s="8" t="s">
        <v>16</v>
      </c>
      <c r="G1588" s="284" t="s">
        <v>266</v>
      </c>
      <c r="H1588" s="40">
        <v>1522</v>
      </c>
      <c r="I1588" s="40">
        <v>-362.9</v>
      </c>
      <c r="J1588" s="40">
        <v>-1159.0999999999999</v>
      </c>
      <c r="K1588" s="40">
        <v>0</v>
      </c>
      <c r="L1588" s="40">
        <v>1</v>
      </c>
    </row>
    <row r="1589" spans="1:13" ht="12.95" hidden="1" customHeight="1" outlineLevel="2" x14ac:dyDescent="0.25">
      <c r="B1589" s="8">
        <v>1733950</v>
      </c>
      <c r="C1589" t="s">
        <v>1468</v>
      </c>
      <c r="D1589" s="281">
        <v>42234</v>
      </c>
      <c r="E1589" s="8">
        <v>699556</v>
      </c>
      <c r="F1589" s="8" t="s">
        <v>16</v>
      </c>
      <c r="G1589" s="284" t="s">
        <v>266</v>
      </c>
      <c r="H1589" s="40">
        <v>92.6</v>
      </c>
      <c r="I1589" s="40">
        <v>0</v>
      </c>
      <c r="J1589" s="40">
        <v>0</v>
      </c>
      <c r="K1589" s="40">
        <v>92.6</v>
      </c>
      <c r="L1589" s="40">
        <v>1</v>
      </c>
    </row>
    <row r="1590" spans="1:13" ht="12.95" hidden="1" customHeight="1" outlineLevel="2" x14ac:dyDescent="0.25">
      <c r="B1590" s="8">
        <v>1733950</v>
      </c>
      <c r="C1590" t="s">
        <v>1468</v>
      </c>
      <c r="D1590" s="281">
        <v>42236</v>
      </c>
      <c r="E1590" s="8">
        <v>699556</v>
      </c>
      <c r="F1590" s="8" t="s">
        <v>16</v>
      </c>
      <c r="G1590" s="284" t="s">
        <v>266</v>
      </c>
      <c r="H1590" s="40">
        <v>1965</v>
      </c>
      <c r="I1590" s="40">
        <v>-531.38</v>
      </c>
      <c r="J1590" s="40">
        <v>-1433.62</v>
      </c>
      <c r="K1590" s="40">
        <v>0</v>
      </c>
      <c r="L1590" s="40">
        <v>1</v>
      </c>
    </row>
    <row r="1591" spans="1:13" ht="12.95" hidden="1" customHeight="1" outlineLevel="2" x14ac:dyDescent="0.25">
      <c r="B1591" s="8">
        <v>1733950</v>
      </c>
      <c r="C1591" t="s">
        <v>1468</v>
      </c>
      <c r="D1591" s="281">
        <v>42237</v>
      </c>
      <c r="E1591" s="8">
        <v>699556</v>
      </c>
      <c r="F1591" s="8" t="s">
        <v>16</v>
      </c>
      <c r="G1591" s="284" t="s">
        <v>266</v>
      </c>
      <c r="H1591" s="40">
        <v>1522</v>
      </c>
      <c r="I1591" s="40">
        <v>-359.9</v>
      </c>
      <c r="J1591" s="40">
        <v>-1159.0999999999999</v>
      </c>
      <c r="K1591" s="40">
        <v>3</v>
      </c>
      <c r="L1591" s="40">
        <v>1</v>
      </c>
    </row>
    <row r="1592" spans="1:13" ht="12.95" hidden="1" customHeight="1" outlineLevel="2" x14ac:dyDescent="0.25">
      <c r="B1592" s="8">
        <v>1733950</v>
      </c>
      <c r="C1592" t="s">
        <v>1468</v>
      </c>
      <c r="D1592" s="281">
        <v>42240</v>
      </c>
      <c r="E1592" s="8">
        <v>699556</v>
      </c>
      <c r="F1592" s="8" t="s">
        <v>16</v>
      </c>
      <c r="G1592" s="284" t="s">
        <v>266</v>
      </c>
      <c r="H1592" s="40">
        <v>2105.1999999999998</v>
      </c>
      <c r="I1592" s="40">
        <v>-555.20000000000005</v>
      </c>
      <c r="J1592" s="40">
        <v>-1547</v>
      </c>
      <c r="K1592" s="40">
        <v>3</v>
      </c>
      <c r="L1592" s="40">
        <v>1</v>
      </c>
    </row>
    <row r="1593" spans="1:13" ht="12.95" hidden="1" customHeight="1" outlineLevel="2" x14ac:dyDescent="0.25">
      <c r="B1593" s="8">
        <v>1733950</v>
      </c>
      <c r="C1593" t="s">
        <v>1468</v>
      </c>
      <c r="D1593" s="281">
        <v>42241</v>
      </c>
      <c r="E1593" s="8">
        <v>699556</v>
      </c>
      <c r="F1593" s="8" t="s">
        <v>16</v>
      </c>
      <c r="G1593" s="284" t="s">
        <v>266</v>
      </c>
      <c r="H1593" s="40">
        <v>1522</v>
      </c>
      <c r="I1593" s="40">
        <v>-359.9</v>
      </c>
      <c r="J1593" s="40">
        <v>-1159.0999999999999</v>
      </c>
      <c r="K1593" s="40">
        <v>3</v>
      </c>
      <c r="L1593" s="40">
        <v>1</v>
      </c>
    </row>
    <row r="1594" spans="1:13" ht="12.95" hidden="1" customHeight="1" outlineLevel="2" x14ac:dyDescent="0.25">
      <c r="B1594" s="8">
        <v>1733950</v>
      </c>
      <c r="C1594" t="s">
        <v>1468</v>
      </c>
      <c r="D1594" s="281">
        <v>42242</v>
      </c>
      <c r="E1594" s="8">
        <v>699556</v>
      </c>
      <c r="F1594" s="8" t="s">
        <v>16</v>
      </c>
      <c r="G1594" s="284" t="s">
        <v>266</v>
      </c>
      <c r="H1594" s="40">
        <v>2057.6</v>
      </c>
      <c r="I1594" s="40">
        <v>-531.38</v>
      </c>
      <c r="J1594" s="40">
        <v>-1526.22</v>
      </c>
      <c r="K1594" s="40">
        <v>0</v>
      </c>
      <c r="L1594" s="40">
        <v>1</v>
      </c>
    </row>
    <row r="1595" spans="1:13" ht="12.95" hidden="1" customHeight="1" outlineLevel="2" x14ac:dyDescent="0.25">
      <c r="B1595" s="8">
        <v>1733950</v>
      </c>
      <c r="C1595" t="s">
        <v>1468</v>
      </c>
      <c r="D1595" s="281">
        <v>42243</v>
      </c>
      <c r="E1595" s="8">
        <v>699556</v>
      </c>
      <c r="F1595" s="8" t="s">
        <v>16</v>
      </c>
      <c r="G1595" s="284" t="s">
        <v>266</v>
      </c>
      <c r="H1595" s="40">
        <v>1522</v>
      </c>
      <c r="I1595" s="40">
        <v>-362.9</v>
      </c>
      <c r="J1595" s="40">
        <v>-1159.0999999999999</v>
      </c>
      <c r="K1595" s="40">
        <v>0</v>
      </c>
      <c r="L1595" s="40">
        <v>1</v>
      </c>
    </row>
    <row r="1596" spans="1:13" ht="12.95" hidden="1" customHeight="1" outlineLevel="2" x14ac:dyDescent="0.25">
      <c r="B1596" s="8">
        <v>1733950</v>
      </c>
      <c r="C1596" t="s">
        <v>1468</v>
      </c>
      <c r="D1596" s="281">
        <v>42244</v>
      </c>
      <c r="E1596" s="8">
        <v>699556</v>
      </c>
      <c r="F1596" s="8" t="s">
        <v>16</v>
      </c>
      <c r="G1596" s="284" t="s">
        <v>266</v>
      </c>
      <c r="H1596" s="40">
        <v>1522</v>
      </c>
      <c r="I1596" s="40">
        <v>-362.9</v>
      </c>
      <c r="J1596" s="40">
        <v>-1159.0999999999999</v>
      </c>
      <c r="K1596" s="40">
        <v>0</v>
      </c>
      <c r="L1596" s="40">
        <v>1</v>
      </c>
    </row>
    <row r="1597" spans="1:13" ht="12.95" customHeight="1" outlineLevel="1" collapsed="1" x14ac:dyDescent="0.25">
      <c r="A1597">
        <v>1</v>
      </c>
      <c r="C1597" s="279" t="s">
        <v>1603</v>
      </c>
      <c r="D1597" s="281"/>
      <c r="H1597" s="40">
        <f>SUBTOTAL(9,H1564:H1596)</f>
        <v>66444.50999999998</v>
      </c>
      <c r="I1597" s="40">
        <f>SUBTOTAL(9,I1564:I1596)</f>
        <v>-12287.539999999995</v>
      </c>
      <c r="J1597" s="40">
        <f>SUBTOTAL(9,J1564:J1596)</f>
        <v>-47573.939999999981</v>
      </c>
      <c r="K1597" s="40">
        <f>SUBTOTAL(9,K1564:K1596)</f>
        <v>6583.0300000000007</v>
      </c>
      <c r="L1597" s="40">
        <f>SUBTOTAL(9,L1564:L1596)</f>
        <v>33</v>
      </c>
      <c r="M1597" s="304">
        <f>+I1597/L1597</f>
        <v>-372.34969696969682</v>
      </c>
    </row>
    <row r="1598" spans="1:13" ht="12.95" hidden="1" customHeight="1" outlineLevel="2" x14ac:dyDescent="0.25">
      <c r="B1598" s="8">
        <v>1315411</v>
      </c>
      <c r="C1598" t="s">
        <v>1403</v>
      </c>
      <c r="D1598" s="281">
        <v>42006</v>
      </c>
      <c r="E1598" s="8">
        <v>455386</v>
      </c>
      <c r="F1598" s="8" t="s">
        <v>1404</v>
      </c>
      <c r="G1598" s="284" t="s">
        <v>1486</v>
      </c>
      <c r="H1598" s="40">
        <v>349.4</v>
      </c>
      <c r="I1598" s="40">
        <v>-40</v>
      </c>
      <c r="J1598" s="40">
        <v>-334.4</v>
      </c>
      <c r="K1598" s="40">
        <v>-25</v>
      </c>
      <c r="L1598" s="40">
        <v>1</v>
      </c>
    </row>
    <row r="1599" spans="1:13" ht="12.95" hidden="1" customHeight="1" outlineLevel="2" x14ac:dyDescent="0.25">
      <c r="B1599" s="8">
        <v>1315411</v>
      </c>
      <c r="C1599" t="s">
        <v>1403</v>
      </c>
      <c r="D1599" s="281">
        <v>42009</v>
      </c>
      <c r="E1599" s="8">
        <v>455386</v>
      </c>
      <c r="F1599" s="8" t="s">
        <v>1404</v>
      </c>
      <c r="G1599" s="284" t="s">
        <v>1486</v>
      </c>
      <c r="H1599" s="40">
        <v>792.4</v>
      </c>
      <c r="I1599" s="40">
        <v>-25</v>
      </c>
      <c r="J1599" s="40">
        <v>76.31</v>
      </c>
      <c r="K1599" s="40">
        <v>843.71</v>
      </c>
      <c r="L1599" s="40">
        <v>1</v>
      </c>
    </row>
    <row r="1600" spans="1:13" ht="12.95" customHeight="1" outlineLevel="1" collapsed="1" x14ac:dyDescent="0.25">
      <c r="A1600">
        <v>1</v>
      </c>
      <c r="C1600" s="279" t="s">
        <v>1604</v>
      </c>
      <c r="D1600" s="281"/>
      <c r="H1600" s="40">
        <f>SUBTOTAL(9,H1598:H1599)</f>
        <v>1141.8</v>
      </c>
      <c r="I1600" s="40">
        <f>SUBTOTAL(9,I1598:I1599)</f>
        <v>-65</v>
      </c>
      <c r="J1600" s="40">
        <f>SUBTOTAL(9,J1598:J1599)</f>
        <v>-258.08999999999997</v>
      </c>
      <c r="K1600" s="40">
        <f>SUBTOTAL(9,K1598:K1599)</f>
        <v>818.71</v>
      </c>
      <c r="L1600" s="40">
        <f>SUBTOTAL(9,L1598:L1599)</f>
        <v>2</v>
      </c>
      <c r="M1600" s="304">
        <f>+I1600/L1600</f>
        <v>-32.5</v>
      </c>
    </row>
    <row r="1601" spans="2:12" ht="12.95" hidden="1" customHeight="1" outlineLevel="2" x14ac:dyDescent="0.25">
      <c r="B1601" s="8">
        <v>1742873</v>
      </c>
      <c r="C1601" t="s">
        <v>1472</v>
      </c>
      <c r="D1601" s="281">
        <v>42303</v>
      </c>
      <c r="E1601" s="8">
        <v>604191</v>
      </c>
      <c r="F1601" s="8" t="s">
        <v>38</v>
      </c>
      <c r="G1601" s="284" t="s">
        <v>260</v>
      </c>
      <c r="H1601" s="40">
        <v>1443.83</v>
      </c>
      <c r="I1601" s="40">
        <v>-371.76</v>
      </c>
      <c r="J1601" s="40">
        <v>-1072.07</v>
      </c>
      <c r="K1601" s="40">
        <v>0</v>
      </c>
      <c r="L1601" s="40">
        <v>1</v>
      </c>
    </row>
    <row r="1602" spans="2:12" ht="12.95" hidden="1" customHeight="1" outlineLevel="2" x14ac:dyDescent="0.25">
      <c r="B1602" s="8">
        <v>1742873</v>
      </c>
      <c r="C1602" t="s">
        <v>1472</v>
      </c>
      <c r="D1602" s="281">
        <v>42304</v>
      </c>
      <c r="E1602" s="8">
        <v>604191</v>
      </c>
      <c r="F1602" s="8" t="s">
        <v>38</v>
      </c>
      <c r="G1602" s="284" t="s">
        <v>260</v>
      </c>
      <c r="H1602" s="40">
        <v>300</v>
      </c>
      <c r="I1602" s="40">
        <v>-228</v>
      </c>
      <c r="J1602" s="40">
        <v>-72</v>
      </c>
      <c r="K1602" s="40">
        <v>0</v>
      </c>
      <c r="L1602" s="40">
        <v>1</v>
      </c>
    </row>
    <row r="1603" spans="2:12" ht="12.95" hidden="1" customHeight="1" outlineLevel="2" x14ac:dyDescent="0.25">
      <c r="B1603" s="8">
        <v>1742873</v>
      </c>
      <c r="C1603" t="s">
        <v>1472</v>
      </c>
      <c r="D1603" s="281">
        <v>42305</v>
      </c>
      <c r="E1603" s="8">
        <v>604191</v>
      </c>
      <c r="F1603" s="8" t="s">
        <v>38</v>
      </c>
      <c r="G1603" s="284" t="s">
        <v>260</v>
      </c>
      <c r="H1603" s="40">
        <v>743</v>
      </c>
      <c r="I1603" s="40">
        <v>-361.81</v>
      </c>
      <c r="J1603" s="40">
        <v>-381.19</v>
      </c>
      <c r="K1603" s="40">
        <v>0</v>
      </c>
      <c r="L1603" s="40">
        <v>1</v>
      </c>
    </row>
    <row r="1604" spans="2:12" ht="12.95" hidden="1" customHeight="1" outlineLevel="2" x14ac:dyDescent="0.25">
      <c r="B1604" s="8">
        <v>1742873</v>
      </c>
      <c r="C1604" t="s">
        <v>1472</v>
      </c>
      <c r="D1604" s="281">
        <v>42306</v>
      </c>
      <c r="E1604" s="8">
        <v>604191</v>
      </c>
      <c r="F1604" s="8" t="s">
        <v>38</v>
      </c>
      <c r="G1604" s="284" t="s">
        <v>260</v>
      </c>
      <c r="H1604" s="40">
        <v>300</v>
      </c>
      <c r="I1604" s="40">
        <v>-228</v>
      </c>
      <c r="J1604" s="40">
        <v>-72</v>
      </c>
      <c r="K1604" s="40">
        <v>0</v>
      </c>
      <c r="L1604" s="40">
        <v>1</v>
      </c>
    </row>
    <row r="1605" spans="2:12" ht="12.95" hidden="1" customHeight="1" outlineLevel="2" x14ac:dyDescent="0.25">
      <c r="B1605" s="8">
        <v>1742873</v>
      </c>
      <c r="C1605" t="s">
        <v>1472</v>
      </c>
      <c r="D1605" s="281">
        <v>42307</v>
      </c>
      <c r="E1605" s="8">
        <v>604191</v>
      </c>
      <c r="F1605" s="8" t="s">
        <v>38</v>
      </c>
      <c r="G1605" s="284" t="s">
        <v>260</v>
      </c>
      <c r="H1605" s="40">
        <v>300</v>
      </c>
      <c r="I1605" s="40">
        <v>-228</v>
      </c>
      <c r="J1605" s="40">
        <v>-72</v>
      </c>
      <c r="K1605" s="40">
        <v>0</v>
      </c>
      <c r="L1605" s="40">
        <v>1</v>
      </c>
    </row>
    <row r="1606" spans="2:12" ht="12.95" hidden="1" customHeight="1" outlineLevel="2" x14ac:dyDescent="0.25">
      <c r="B1606" s="8">
        <v>1742873</v>
      </c>
      <c r="C1606" t="s">
        <v>1472</v>
      </c>
      <c r="D1606" s="281">
        <v>42310</v>
      </c>
      <c r="E1606" s="8">
        <v>604191</v>
      </c>
      <c r="F1606" s="8" t="s">
        <v>38</v>
      </c>
      <c r="G1606" s="284" t="s">
        <v>260</v>
      </c>
      <c r="H1606" s="40">
        <v>300</v>
      </c>
      <c r="I1606" s="40">
        <v>-228</v>
      </c>
      <c r="J1606" s="40">
        <v>-72</v>
      </c>
      <c r="K1606" s="40">
        <v>0</v>
      </c>
      <c r="L1606" s="40">
        <v>1</v>
      </c>
    </row>
    <row r="1607" spans="2:12" ht="12.95" hidden="1" customHeight="1" outlineLevel="2" x14ac:dyDescent="0.25">
      <c r="B1607" s="8">
        <v>1742873</v>
      </c>
      <c r="C1607" t="s">
        <v>1472</v>
      </c>
      <c r="D1607" s="281">
        <v>42311</v>
      </c>
      <c r="E1607" s="8">
        <v>604191</v>
      </c>
      <c r="F1607" s="8" t="s">
        <v>38</v>
      </c>
      <c r="G1607" s="284" t="s">
        <v>260</v>
      </c>
      <c r="H1607" s="40">
        <v>392.6</v>
      </c>
      <c r="I1607" s="40">
        <v>-228</v>
      </c>
      <c r="J1607" s="40">
        <v>-164.6</v>
      </c>
      <c r="K1607" s="40">
        <v>0</v>
      </c>
      <c r="L1607" s="40">
        <v>1</v>
      </c>
    </row>
    <row r="1608" spans="2:12" ht="12.95" hidden="1" customHeight="1" outlineLevel="2" x14ac:dyDescent="0.25">
      <c r="B1608" s="8">
        <v>1742873</v>
      </c>
      <c r="C1608" t="s">
        <v>1472</v>
      </c>
      <c r="D1608" s="281">
        <v>42312</v>
      </c>
      <c r="E1608" s="8">
        <v>604191</v>
      </c>
      <c r="F1608" s="8" t="s">
        <v>38</v>
      </c>
      <c r="G1608" s="284" t="s">
        <v>260</v>
      </c>
      <c r="H1608" s="40">
        <v>743</v>
      </c>
      <c r="I1608" s="40">
        <v>-361.81</v>
      </c>
      <c r="J1608" s="40">
        <v>-381.19</v>
      </c>
      <c r="K1608" s="40">
        <v>0</v>
      </c>
      <c r="L1608" s="40">
        <v>1</v>
      </c>
    </row>
    <row r="1609" spans="2:12" ht="12.95" hidden="1" customHeight="1" outlineLevel="2" x14ac:dyDescent="0.25">
      <c r="B1609" s="8">
        <v>1742873</v>
      </c>
      <c r="C1609" t="s">
        <v>1472</v>
      </c>
      <c r="D1609" s="281">
        <v>42314</v>
      </c>
      <c r="E1609" s="8">
        <v>604191</v>
      </c>
      <c r="F1609" s="8" t="s">
        <v>38</v>
      </c>
      <c r="G1609" s="284" t="s">
        <v>260</v>
      </c>
      <c r="H1609" s="40">
        <v>300</v>
      </c>
      <c r="I1609" s="40">
        <v>-228</v>
      </c>
      <c r="J1609" s="40">
        <v>-72</v>
      </c>
      <c r="K1609" s="40">
        <v>0</v>
      </c>
      <c r="L1609" s="40">
        <v>1</v>
      </c>
    </row>
    <row r="1610" spans="2:12" ht="12.95" hidden="1" customHeight="1" outlineLevel="2" x14ac:dyDescent="0.25">
      <c r="B1610" s="8">
        <v>1742873</v>
      </c>
      <c r="C1610" t="s">
        <v>1472</v>
      </c>
      <c r="D1610" s="281">
        <v>42317</v>
      </c>
      <c r="E1610" s="8">
        <v>604191</v>
      </c>
      <c r="F1610" s="8" t="s">
        <v>38</v>
      </c>
      <c r="G1610" s="284" t="s">
        <v>260</v>
      </c>
      <c r="H1610" s="40">
        <v>300</v>
      </c>
      <c r="I1610" s="40">
        <v>-181.66</v>
      </c>
      <c r="J1610" s="40">
        <v>-118.34</v>
      </c>
      <c r="K1610" s="40">
        <v>0</v>
      </c>
      <c r="L1610" s="40">
        <v>1</v>
      </c>
    </row>
    <row r="1611" spans="2:12" ht="12.95" hidden="1" customHeight="1" outlineLevel="2" x14ac:dyDescent="0.25">
      <c r="B1611" s="8">
        <v>1742873</v>
      </c>
      <c r="C1611" t="s">
        <v>1472</v>
      </c>
      <c r="D1611" s="281">
        <v>42318</v>
      </c>
      <c r="E1611" s="8">
        <v>604191</v>
      </c>
      <c r="F1611" s="8" t="s">
        <v>38</v>
      </c>
      <c r="G1611" s="284" t="s">
        <v>260</v>
      </c>
      <c r="H1611" s="40">
        <v>392.6</v>
      </c>
      <c r="I1611" s="40">
        <v>-228</v>
      </c>
      <c r="J1611" s="40">
        <v>-164.6</v>
      </c>
      <c r="K1611" s="40">
        <v>0</v>
      </c>
      <c r="L1611" s="40">
        <v>1</v>
      </c>
    </row>
    <row r="1612" spans="2:12" ht="12.95" hidden="1" customHeight="1" outlineLevel="2" x14ac:dyDescent="0.25">
      <c r="B1612" s="8">
        <v>1742873</v>
      </c>
      <c r="C1612" t="s">
        <v>1472</v>
      </c>
      <c r="D1612" s="281">
        <v>42320</v>
      </c>
      <c r="E1612" s="8">
        <v>604191</v>
      </c>
      <c r="F1612" s="8" t="s">
        <v>38</v>
      </c>
      <c r="G1612" s="284" t="s">
        <v>260</v>
      </c>
      <c r="H1612" s="40">
        <v>743</v>
      </c>
      <c r="I1612" s="40">
        <v>-361.81</v>
      </c>
      <c r="J1612" s="40">
        <v>-381.19</v>
      </c>
      <c r="K1612" s="40">
        <v>0</v>
      </c>
      <c r="L1612" s="40">
        <v>1</v>
      </c>
    </row>
    <row r="1613" spans="2:12" ht="12.95" hidden="1" customHeight="1" outlineLevel="2" x14ac:dyDescent="0.25">
      <c r="B1613" s="8">
        <v>1742873</v>
      </c>
      <c r="C1613" t="s">
        <v>1472</v>
      </c>
      <c r="D1613" s="281">
        <v>42324</v>
      </c>
      <c r="E1613" s="8">
        <v>604191</v>
      </c>
      <c r="F1613" s="8" t="s">
        <v>38</v>
      </c>
      <c r="G1613" s="284" t="s">
        <v>260</v>
      </c>
      <c r="H1613" s="40">
        <v>300</v>
      </c>
      <c r="I1613" s="40">
        <v>-228</v>
      </c>
      <c r="J1613" s="40">
        <v>-72</v>
      </c>
      <c r="K1613" s="40">
        <v>0</v>
      </c>
      <c r="L1613" s="40">
        <v>1</v>
      </c>
    </row>
    <row r="1614" spans="2:12" ht="12.95" hidden="1" customHeight="1" outlineLevel="2" x14ac:dyDescent="0.25">
      <c r="B1614" s="8">
        <v>1742873</v>
      </c>
      <c r="C1614" t="s">
        <v>1472</v>
      </c>
      <c r="D1614" s="281">
        <v>42326</v>
      </c>
      <c r="E1614" s="8">
        <v>604191</v>
      </c>
      <c r="F1614" s="8" t="s">
        <v>38</v>
      </c>
      <c r="G1614" s="284" t="s">
        <v>260</v>
      </c>
      <c r="H1614" s="40">
        <v>300</v>
      </c>
      <c r="I1614" s="40">
        <v>-228</v>
      </c>
      <c r="J1614" s="40">
        <v>-72</v>
      </c>
      <c r="K1614" s="40">
        <v>0</v>
      </c>
      <c r="L1614" s="40">
        <v>1</v>
      </c>
    </row>
    <row r="1615" spans="2:12" ht="12.95" hidden="1" customHeight="1" outlineLevel="2" x14ac:dyDescent="0.25">
      <c r="B1615" s="8">
        <v>1742873</v>
      </c>
      <c r="C1615" t="s">
        <v>1472</v>
      </c>
      <c r="D1615" s="281">
        <v>42327</v>
      </c>
      <c r="E1615" s="8">
        <v>604191</v>
      </c>
      <c r="F1615" s="8" t="s">
        <v>38</v>
      </c>
      <c r="G1615" s="284" t="s">
        <v>260</v>
      </c>
      <c r="H1615" s="40">
        <v>392.6</v>
      </c>
      <c r="I1615" s="40">
        <v>-228</v>
      </c>
      <c r="J1615" s="40">
        <v>-164.6</v>
      </c>
      <c r="K1615" s="40">
        <v>0</v>
      </c>
      <c r="L1615" s="40">
        <v>1</v>
      </c>
    </row>
    <row r="1616" spans="2:12" ht="12.95" hidden="1" customHeight="1" outlineLevel="2" x14ac:dyDescent="0.25">
      <c r="B1616" s="8">
        <v>1742873</v>
      </c>
      <c r="C1616" t="s">
        <v>1472</v>
      </c>
      <c r="D1616" s="281">
        <v>42328</v>
      </c>
      <c r="E1616" s="8">
        <v>604191</v>
      </c>
      <c r="F1616" s="8" t="s">
        <v>38</v>
      </c>
      <c r="G1616" s="284" t="s">
        <v>260</v>
      </c>
      <c r="H1616" s="40">
        <v>392.6</v>
      </c>
      <c r="I1616" s="40">
        <v>-228</v>
      </c>
      <c r="J1616" s="40">
        <v>-164.6</v>
      </c>
      <c r="K1616" s="40">
        <v>0</v>
      </c>
      <c r="L1616" s="40">
        <v>1</v>
      </c>
    </row>
    <row r="1617" spans="2:12" ht="12.95" hidden="1" customHeight="1" outlineLevel="2" x14ac:dyDescent="0.25">
      <c r="B1617" s="8">
        <v>1742873</v>
      </c>
      <c r="C1617" t="s">
        <v>1472</v>
      </c>
      <c r="D1617" s="281">
        <v>42331</v>
      </c>
      <c r="E1617" s="8">
        <v>604191</v>
      </c>
      <c r="F1617" s="8" t="s">
        <v>38</v>
      </c>
      <c r="G1617" s="284" t="s">
        <v>260</v>
      </c>
      <c r="H1617" s="40">
        <v>300</v>
      </c>
      <c r="I1617" s="40">
        <v>-228</v>
      </c>
      <c r="J1617" s="40">
        <v>-72</v>
      </c>
      <c r="K1617" s="40">
        <v>0</v>
      </c>
      <c r="L1617" s="40">
        <v>1</v>
      </c>
    </row>
    <row r="1618" spans="2:12" ht="12.95" hidden="1" customHeight="1" outlineLevel="2" x14ac:dyDescent="0.25">
      <c r="B1618" s="8">
        <v>1742873</v>
      </c>
      <c r="C1618" t="s">
        <v>1472</v>
      </c>
      <c r="D1618" s="281">
        <v>42332</v>
      </c>
      <c r="E1618" s="8">
        <v>604191</v>
      </c>
      <c r="F1618" s="8" t="s">
        <v>38</v>
      </c>
      <c r="G1618" s="284" t="s">
        <v>260</v>
      </c>
      <c r="H1618" s="40">
        <v>300</v>
      </c>
      <c r="I1618" s="40">
        <v>-228</v>
      </c>
      <c r="J1618" s="40">
        <v>-72</v>
      </c>
      <c r="K1618" s="40">
        <v>0</v>
      </c>
      <c r="L1618" s="40">
        <v>1</v>
      </c>
    </row>
    <row r="1619" spans="2:12" ht="12.95" hidden="1" customHeight="1" outlineLevel="2" x14ac:dyDescent="0.25">
      <c r="B1619" s="8">
        <v>1742873</v>
      </c>
      <c r="C1619" t="s">
        <v>1472</v>
      </c>
      <c r="D1619" s="281">
        <v>42333</v>
      </c>
      <c r="E1619" s="8">
        <v>604191</v>
      </c>
      <c r="F1619" s="8" t="s">
        <v>38</v>
      </c>
      <c r="G1619" s="284" t="s">
        <v>260</v>
      </c>
      <c r="H1619" s="40">
        <v>743</v>
      </c>
      <c r="I1619" s="40">
        <v>-361.81</v>
      </c>
      <c r="J1619" s="40">
        <v>-381.19</v>
      </c>
      <c r="K1619" s="40">
        <v>0</v>
      </c>
      <c r="L1619" s="40">
        <v>1</v>
      </c>
    </row>
    <row r="1620" spans="2:12" ht="12.95" hidden="1" customHeight="1" outlineLevel="2" x14ac:dyDescent="0.25">
      <c r="B1620" s="8">
        <v>1742873</v>
      </c>
      <c r="C1620" t="s">
        <v>1472</v>
      </c>
      <c r="D1620" s="281">
        <v>42338</v>
      </c>
      <c r="E1620" s="8">
        <v>604191</v>
      </c>
      <c r="F1620" s="8" t="s">
        <v>38</v>
      </c>
      <c r="G1620" s="284" t="s">
        <v>260</v>
      </c>
      <c r="H1620" s="40">
        <v>392.6</v>
      </c>
      <c r="I1620" s="40">
        <v>-228</v>
      </c>
      <c r="J1620" s="40">
        <v>-164.6</v>
      </c>
      <c r="K1620" s="40">
        <v>0</v>
      </c>
      <c r="L1620" s="40">
        <v>1</v>
      </c>
    </row>
    <row r="1621" spans="2:12" ht="12.95" hidden="1" customHeight="1" outlineLevel="2" x14ac:dyDescent="0.25">
      <c r="B1621" s="8">
        <v>1742873</v>
      </c>
      <c r="C1621" t="s">
        <v>1472</v>
      </c>
      <c r="D1621" s="281">
        <v>42339</v>
      </c>
      <c r="E1621" s="8">
        <v>604191</v>
      </c>
      <c r="F1621" s="8" t="s">
        <v>38</v>
      </c>
      <c r="G1621" s="284" t="s">
        <v>260</v>
      </c>
      <c r="H1621" s="40">
        <v>300</v>
      </c>
      <c r="I1621" s="40">
        <v>-228</v>
      </c>
      <c r="J1621" s="40">
        <v>-72</v>
      </c>
      <c r="K1621" s="40">
        <v>0</v>
      </c>
      <c r="L1621" s="40">
        <v>1</v>
      </c>
    </row>
    <row r="1622" spans="2:12" ht="12.95" hidden="1" customHeight="1" outlineLevel="2" x14ac:dyDescent="0.25">
      <c r="B1622" s="8">
        <v>1742873</v>
      </c>
      <c r="C1622" t="s">
        <v>1472</v>
      </c>
      <c r="D1622" s="281">
        <v>42340</v>
      </c>
      <c r="E1622" s="8">
        <v>604191</v>
      </c>
      <c r="F1622" s="8" t="s">
        <v>38</v>
      </c>
      <c r="G1622" s="284" t="s">
        <v>260</v>
      </c>
      <c r="H1622" s="40">
        <v>300</v>
      </c>
      <c r="I1622" s="40">
        <v>-228</v>
      </c>
      <c r="J1622" s="40">
        <v>-72</v>
      </c>
      <c r="K1622" s="40">
        <v>0</v>
      </c>
      <c r="L1622" s="40">
        <v>1</v>
      </c>
    </row>
    <row r="1623" spans="2:12" ht="12.95" hidden="1" customHeight="1" outlineLevel="2" x14ac:dyDescent="0.25">
      <c r="B1623" s="8">
        <v>1742873</v>
      </c>
      <c r="C1623" t="s">
        <v>1472</v>
      </c>
      <c r="D1623" s="281">
        <v>42341</v>
      </c>
      <c r="E1623" s="8">
        <v>604191</v>
      </c>
      <c r="F1623" s="8" t="s">
        <v>38</v>
      </c>
      <c r="G1623" s="284" t="s">
        <v>260</v>
      </c>
      <c r="H1623" s="40">
        <v>1749</v>
      </c>
      <c r="I1623" s="40">
        <v>-616.79999999999995</v>
      </c>
      <c r="J1623" s="40">
        <v>-1132.2</v>
      </c>
      <c r="K1623" s="40">
        <v>0</v>
      </c>
      <c r="L1623" s="40">
        <v>1</v>
      </c>
    </row>
    <row r="1624" spans="2:12" ht="12.95" hidden="1" customHeight="1" outlineLevel="2" x14ac:dyDescent="0.25">
      <c r="B1624" s="8">
        <v>1742873</v>
      </c>
      <c r="C1624" t="s">
        <v>1472</v>
      </c>
      <c r="D1624" s="281">
        <v>42342</v>
      </c>
      <c r="E1624" s="8">
        <v>604191</v>
      </c>
      <c r="F1624" s="8" t="s">
        <v>38</v>
      </c>
      <c r="G1624" s="284" t="s">
        <v>260</v>
      </c>
      <c r="H1624" s="40">
        <v>300</v>
      </c>
      <c r="I1624" s="40">
        <v>-228</v>
      </c>
      <c r="J1624" s="40">
        <v>-72</v>
      </c>
      <c r="K1624" s="40">
        <v>0</v>
      </c>
      <c r="L1624" s="40">
        <v>1</v>
      </c>
    </row>
    <row r="1625" spans="2:12" ht="12.95" hidden="1" customHeight="1" outlineLevel="2" x14ac:dyDescent="0.25">
      <c r="B1625" s="8">
        <v>1742873</v>
      </c>
      <c r="C1625" t="s">
        <v>1472</v>
      </c>
      <c r="D1625" s="281">
        <v>42345</v>
      </c>
      <c r="E1625" s="8">
        <v>604191</v>
      </c>
      <c r="F1625" s="8" t="s">
        <v>38</v>
      </c>
      <c r="G1625" s="284" t="s">
        <v>260</v>
      </c>
      <c r="H1625" s="40">
        <v>300</v>
      </c>
      <c r="I1625" s="40">
        <v>-228</v>
      </c>
      <c r="J1625" s="40">
        <v>-72</v>
      </c>
      <c r="K1625" s="40">
        <v>0</v>
      </c>
      <c r="L1625" s="40">
        <v>1</v>
      </c>
    </row>
    <row r="1626" spans="2:12" ht="12.95" hidden="1" customHeight="1" outlineLevel="2" x14ac:dyDescent="0.25">
      <c r="B1626" s="8">
        <v>1742873</v>
      </c>
      <c r="C1626" t="s">
        <v>1472</v>
      </c>
      <c r="D1626" s="281">
        <v>42346</v>
      </c>
      <c r="E1626" s="8">
        <v>604191</v>
      </c>
      <c r="F1626" s="8" t="s">
        <v>38</v>
      </c>
      <c r="G1626" s="284" t="s">
        <v>260</v>
      </c>
      <c r="H1626" s="40">
        <v>300</v>
      </c>
      <c r="I1626" s="40">
        <v>-228</v>
      </c>
      <c r="J1626" s="40">
        <v>-72</v>
      </c>
      <c r="K1626" s="40">
        <v>0</v>
      </c>
      <c r="L1626" s="40">
        <v>1</v>
      </c>
    </row>
    <row r="1627" spans="2:12" ht="12.95" hidden="1" customHeight="1" outlineLevel="2" x14ac:dyDescent="0.25">
      <c r="B1627" s="8">
        <v>1742873</v>
      </c>
      <c r="C1627" t="s">
        <v>1472</v>
      </c>
      <c r="D1627" s="281">
        <v>42353</v>
      </c>
      <c r="E1627" s="8">
        <v>604191</v>
      </c>
      <c r="F1627" s="8" t="s">
        <v>38</v>
      </c>
      <c r="G1627" s="284" t="s">
        <v>260</v>
      </c>
      <c r="H1627" s="40">
        <v>300</v>
      </c>
      <c r="I1627" s="40">
        <v>-228</v>
      </c>
      <c r="J1627" s="40">
        <v>-72</v>
      </c>
      <c r="K1627" s="40">
        <v>0</v>
      </c>
      <c r="L1627" s="40">
        <v>1</v>
      </c>
    </row>
    <row r="1628" spans="2:12" ht="12.95" hidden="1" customHeight="1" outlineLevel="2" x14ac:dyDescent="0.25">
      <c r="B1628" s="8">
        <v>1742873</v>
      </c>
      <c r="C1628" t="s">
        <v>1472</v>
      </c>
      <c r="D1628" s="281">
        <v>42354</v>
      </c>
      <c r="E1628" s="8">
        <v>604191</v>
      </c>
      <c r="F1628" s="8" t="s">
        <v>38</v>
      </c>
      <c r="G1628" s="284" t="s">
        <v>260</v>
      </c>
      <c r="H1628" s="40">
        <v>300</v>
      </c>
      <c r="I1628" s="40">
        <v>-228</v>
      </c>
      <c r="J1628" s="40">
        <v>-72</v>
      </c>
      <c r="K1628" s="40">
        <v>0</v>
      </c>
      <c r="L1628" s="40">
        <v>1</v>
      </c>
    </row>
    <row r="1629" spans="2:12" ht="12.95" hidden="1" customHeight="1" outlineLevel="2" x14ac:dyDescent="0.25">
      <c r="B1629" s="8">
        <v>1742873</v>
      </c>
      <c r="C1629" t="s">
        <v>1472</v>
      </c>
      <c r="D1629" s="281">
        <v>42356</v>
      </c>
      <c r="E1629" s="8">
        <v>604191</v>
      </c>
      <c r="F1629" s="8" t="s">
        <v>38</v>
      </c>
      <c r="G1629" s="284" t="s">
        <v>260</v>
      </c>
      <c r="H1629" s="40">
        <v>300</v>
      </c>
      <c r="I1629" s="40">
        <v>-228</v>
      </c>
      <c r="J1629" s="40">
        <v>-72</v>
      </c>
      <c r="K1629" s="40">
        <v>0</v>
      </c>
      <c r="L1629" s="40">
        <v>1</v>
      </c>
    </row>
    <row r="1630" spans="2:12" ht="12.95" hidden="1" customHeight="1" outlineLevel="2" x14ac:dyDescent="0.25">
      <c r="B1630" s="8">
        <v>1742873</v>
      </c>
      <c r="C1630" t="s">
        <v>1472</v>
      </c>
      <c r="D1630" s="281">
        <v>42359</v>
      </c>
      <c r="E1630" s="8">
        <v>604191</v>
      </c>
      <c r="F1630" s="8" t="s">
        <v>38</v>
      </c>
      <c r="G1630" s="284" t="s">
        <v>260</v>
      </c>
      <c r="H1630" s="40">
        <v>300</v>
      </c>
      <c r="I1630" s="40">
        <v>-228</v>
      </c>
      <c r="J1630" s="40">
        <v>-72</v>
      </c>
      <c r="K1630" s="40">
        <v>0</v>
      </c>
      <c r="L1630" s="40">
        <v>1</v>
      </c>
    </row>
    <row r="1631" spans="2:12" ht="12.95" hidden="1" customHeight="1" outlineLevel="2" x14ac:dyDescent="0.25">
      <c r="B1631" s="8">
        <v>1742873</v>
      </c>
      <c r="C1631" t="s">
        <v>1472</v>
      </c>
      <c r="D1631" s="281">
        <v>42360</v>
      </c>
      <c r="E1631" s="8">
        <v>604191</v>
      </c>
      <c r="F1631" s="8" t="s">
        <v>38</v>
      </c>
      <c r="G1631" s="284" t="s">
        <v>260</v>
      </c>
      <c r="H1631" s="40">
        <v>743</v>
      </c>
      <c r="I1631" s="40">
        <v>-361.81</v>
      </c>
      <c r="J1631" s="40">
        <v>-381.19</v>
      </c>
      <c r="K1631" s="40">
        <v>0</v>
      </c>
      <c r="L1631" s="40">
        <v>1</v>
      </c>
    </row>
    <row r="1632" spans="2:12" ht="12.95" hidden="1" customHeight="1" outlineLevel="2" x14ac:dyDescent="0.25">
      <c r="B1632" s="8">
        <v>1742873</v>
      </c>
      <c r="C1632" t="s">
        <v>1472</v>
      </c>
      <c r="D1632" s="281">
        <v>42361</v>
      </c>
      <c r="E1632" s="8">
        <v>604191</v>
      </c>
      <c r="F1632" s="8" t="s">
        <v>38</v>
      </c>
      <c r="G1632" s="284" t="s">
        <v>260</v>
      </c>
      <c r="H1632" s="40">
        <v>300</v>
      </c>
      <c r="I1632" s="40">
        <v>-228</v>
      </c>
      <c r="J1632" s="40">
        <v>-72</v>
      </c>
      <c r="K1632" s="40">
        <v>0</v>
      </c>
      <c r="L1632" s="40">
        <v>1</v>
      </c>
    </row>
    <row r="1633" spans="1:13" ht="12.95" hidden="1" customHeight="1" outlineLevel="2" x14ac:dyDescent="0.25">
      <c r="B1633" s="8">
        <v>1742873</v>
      </c>
      <c r="C1633" t="s">
        <v>1472</v>
      </c>
      <c r="D1633" s="281">
        <v>42362</v>
      </c>
      <c r="E1633" s="8">
        <v>604191</v>
      </c>
      <c r="F1633" s="8" t="s">
        <v>38</v>
      </c>
      <c r="G1633" s="284" t="s">
        <v>260</v>
      </c>
      <c r="H1633" s="40">
        <v>300</v>
      </c>
      <c r="I1633" s="40">
        <v>-228</v>
      </c>
      <c r="J1633" s="40">
        <v>-72</v>
      </c>
      <c r="K1633" s="40">
        <v>0</v>
      </c>
      <c r="L1633" s="40">
        <v>1</v>
      </c>
    </row>
    <row r="1634" spans="1:13" ht="12.95" customHeight="1" outlineLevel="1" collapsed="1" x14ac:dyDescent="0.25">
      <c r="A1634">
        <v>1</v>
      </c>
      <c r="C1634" s="279" t="s">
        <v>1605</v>
      </c>
      <c r="D1634" s="281"/>
      <c r="H1634" s="40">
        <f>SUBTOTAL(9,H1601:H1633)</f>
        <v>15170.830000000002</v>
      </c>
      <c r="I1634" s="40">
        <f>SUBTOTAL(9,I1601:I1633)</f>
        <v>-8679.27</v>
      </c>
      <c r="J1634" s="40">
        <f>SUBTOTAL(9,J1601:J1633)</f>
        <v>-6491.5599999999995</v>
      </c>
      <c r="K1634" s="40">
        <f>SUBTOTAL(9,K1601:K1633)</f>
        <v>0</v>
      </c>
      <c r="L1634" s="40">
        <f>SUBTOTAL(9,L1601:L1633)</f>
        <v>33</v>
      </c>
      <c r="M1634" s="304">
        <f>+I1634/L1634</f>
        <v>-263.00818181818181</v>
      </c>
    </row>
    <row r="1635" spans="1:13" ht="12.95" hidden="1" customHeight="1" outlineLevel="2" x14ac:dyDescent="0.25">
      <c r="B1635" s="8">
        <v>1112988</v>
      </c>
      <c r="C1635" t="s">
        <v>665</v>
      </c>
      <c r="D1635" s="281">
        <v>42221</v>
      </c>
      <c r="E1635" s="8">
        <v>294690</v>
      </c>
      <c r="F1635" s="8" t="s">
        <v>38</v>
      </c>
      <c r="G1635" s="284" t="s">
        <v>260</v>
      </c>
      <c r="H1635" s="40">
        <v>280.26</v>
      </c>
      <c r="I1635" s="40">
        <v>-26.06</v>
      </c>
      <c r="J1635" s="40">
        <v>-254.2</v>
      </c>
      <c r="K1635" s="40">
        <v>0</v>
      </c>
      <c r="L1635" s="40">
        <v>1</v>
      </c>
    </row>
    <row r="1636" spans="1:13" ht="12.95" customHeight="1" outlineLevel="1" collapsed="1" x14ac:dyDescent="0.25">
      <c r="A1636">
        <v>1</v>
      </c>
      <c r="C1636" s="279" t="s">
        <v>1606</v>
      </c>
      <c r="D1636" s="281"/>
      <c r="H1636" s="40">
        <f>SUBTOTAL(9,H1635:H1635)</f>
        <v>280.26</v>
      </c>
      <c r="I1636" s="40">
        <f>SUBTOTAL(9,I1635:I1635)</f>
        <v>-26.06</v>
      </c>
      <c r="J1636" s="40">
        <f>SUBTOTAL(9,J1635:J1635)</f>
        <v>-254.2</v>
      </c>
      <c r="K1636" s="40">
        <f>SUBTOTAL(9,K1635:K1635)</f>
        <v>0</v>
      </c>
      <c r="L1636" s="40">
        <f>SUBTOTAL(9,L1635:L1635)</f>
        <v>1</v>
      </c>
      <c r="M1636" s="304">
        <f>+I1636/L1636</f>
        <v>-26.06</v>
      </c>
    </row>
    <row r="1637" spans="1:13" ht="12.95" hidden="1" customHeight="1" outlineLevel="2" x14ac:dyDescent="0.25">
      <c r="B1637" s="8">
        <v>648674</v>
      </c>
      <c r="C1637" t="s">
        <v>1365</v>
      </c>
      <c r="D1637" s="281">
        <v>42087</v>
      </c>
      <c r="E1637" s="8">
        <v>773334</v>
      </c>
      <c r="F1637" s="8" t="s">
        <v>84</v>
      </c>
      <c r="G1637" s="284" t="s">
        <v>271</v>
      </c>
      <c r="H1637" s="40">
        <v>1332.4</v>
      </c>
      <c r="I1637" s="40">
        <v>-352.74</v>
      </c>
      <c r="J1637" s="40">
        <v>-979.66</v>
      </c>
      <c r="K1637" s="40">
        <v>0</v>
      </c>
      <c r="L1637" s="40">
        <v>1</v>
      </c>
    </row>
    <row r="1638" spans="1:13" ht="12.95" hidden="1" customHeight="1" outlineLevel="2" x14ac:dyDescent="0.25">
      <c r="B1638" s="8">
        <v>648674</v>
      </c>
      <c r="C1638" t="s">
        <v>1365</v>
      </c>
      <c r="D1638" s="281">
        <v>42108</v>
      </c>
      <c r="E1638" s="8">
        <v>773334</v>
      </c>
      <c r="F1638" s="8" t="s">
        <v>84</v>
      </c>
      <c r="G1638" s="284" t="s">
        <v>271</v>
      </c>
      <c r="H1638" s="40">
        <v>8524.8799999999992</v>
      </c>
      <c r="I1638" s="40">
        <v>-2219.75</v>
      </c>
      <c r="J1638" s="40">
        <v>-6305.13</v>
      </c>
      <c r="K1638" s="40">
        <v>0</v>
      </c>
      <c r="L1638" s="40">
        <v>1</v>
      </c>
    </row>
    <row r="1639" spans="1:13" ht="12.95" hidden="1" customHeight="1" outlineLevel="2" x14ac:dyDescent="0.25">
      <c r="B1639" s="8">
        <v>648674</v>
      </c>
      <c r="C1639" t="s">
        <v>1365</v>
      </c>
      <c r="D1639" s="281">
        <v>42115</v>
      </c>
      <c r="E1639" s="8">
        <v>773334</v>
      </c>
      <c r="F1639" s="8" t="s">
        <v>84</v>
      </c>
      <c r="G1639" s="284" t="s">
        <v>271</v>
      </c>
      <c r="H1639" s="40">
        <v>636.20000000000005</v>
      </c>
      <c r="I1639" s="40">
        <v>-256.32</v>
      </c>
      <c r="J1639" s="40">
        <v>-379.88</v>
      </c>
      <c r="K1639" s="40">
        <v>0</v>
      </c>
      <c r="L1639" s="40">
        <v>1</v>
      </c>
    </row>
    <row r="1640" spans="1:13" ht="12.95" hidden="1" customHeight="1" outlineLevel="2" x14ac:dyDescent="0.25">
      <c r="B1640" s="8">
        <v>648674</v>
      </c>
      <c r="C1640" t="s">
        <v>1365</v>
      </c>
      <c r="D1640" s="281">
        <v>42116</v>
      </c>
      <c r="E1640" s="8">
        <v>773334</v>
      </c>
      <c r="F1640" s="8" t="s">
        <v>84</v>
      </c>
      <c r="G1640" s="284" t="s">
        <v>271</v>
      </c>
      <c r="H1640" s="40">
        <v>1965</v>
      </c>
      <c r="I1640" s="40">
        <v>-490.39</v>
      </c>
      <c r="J1640" s="40">
        <v>-1474.61</v>
      </c>
      <c r="K1640" s="40">
        <v>0</v>
      </c>
      <c r="L1640" s="40">
        <v>1</v>
      </c>
    </row>
    <row r="1641" spans="1:13" ht="12.95" hidden="1" customHeight="1" outlineLevel="2" x14ac:dyDescent="0.25">
      <c r="B1641" s="8">
        <v>648674</v>
      </c>
      <c r="C1641" t="s">
        <v>1365</v>
      </c>
      <c r="D1641" s="281">
        <v>42123</v>
      </c>
      <c r="E1641" s="8">
        <v>773334</v>
      </c>
      <c r="F1641" s="8" t="s">
        <v>84</v>
      </c>
      <c r="G1641" s="284" t="s">
        <v>271</v>
      </c>
      <c r="H1641" s="40">
        <v>1522</v>
      </c>
      <c r="I1641" s="40">
        <v>-442.45</v>
      </c>
      <c r="J1641" s="40">
        <v>-1079.55</v>
      </c>
      <c r="K1641" s="40">
        <v>0</v>
      </c>
      <c r="L1641" s="40">
        <v>1</v>
      </c>
    </row>
    <row r="1642" spans="1:13" ht="12.95" hidden="1" customHeight="1" outlineLevel="2" x14ac:dyDescent="0.25">
      <c r="B1642" s="8">
        <v>648674</v>
      </c>
      <c r="C1642" t="s">
        <v>1365</v>
      </c>
      <c r="D1642" s="281">
        <v>42124</v>
      </c>
      <c r="E1642" s="8">
        <v>773334</v>
      </c>
      <c r="F1642" s="8" t="s">
        <v>84</v>
      </c>
      <c r="G1642" s="284" t="s">
        <v>271</v>
      </c>
      <c r="H1642" s="40">
        <v>1522</v>
      </c>
      <c r="I1642" s="40">
        <v>-442.45</v>
      </c>
      <c r="J1642" s="40">
        <v>-1079.55</v>
      </c>
      <c r="K1642" s="40">
        <v>0</v>
      </c>
      <c r="L1642" s="40">
        <v>1</v>
      </c>
    </row>
    <row r="1643" spans="1:13" ht="12.95" hidden="1" customHeight="1" outlineLevel="2" x14ac:dyDescent="0.25">
      <c r="B1643" s="8">
        <v>648674</v>
      </c>
      <c r="C1643" t="s">
        <v>1365</v>
      </c>
      <c r="D1643" s="281">
        <v>42125</v>
      </c>
      <c r="E1643" s="8">
        <v>773334</v>
      </c>
      <c r="F1643" s="8" t="s">
        <v>84</v>
      </c>
      <c r="G1643" s="284" t="s">
        <v>271</v>
      </c>
      <c r="H1643" s="40">
        <v>1522</v>
      </c>
      <c r="I1643" s="40">
        <v>-442.45</v>
      </c>
      <c r="J1643" s="40">
        <v>-1079.55</v>
      </c>
      <c r="K1643" s="40">
        <v>0</v>
      </c>
      <c r="L1643" s="40">
        <v>1</v>
      </c>
    </row>
    <row r="1644" spans="1:13" ht="12.95" hidden="1" customHeight="1" outlineLevel="2" x14ac:dyDescent="0.25">
      <c r="B1644" s="8">
        <v>648674</v>
      </c>
      <c r="C1644" t="s">
        <v>1365</v>
      </c>
      <c r="D1644" s="281">
        <v>42128</v>
      </c>
      <c r="E1644" s="8">
        <v>773334</v>
      </c>
      <c r="F1644" s="8" t="s">
        <v>84</v>
      </c>
      <c r="G1644" s="284" t="s">
        <v>271</v>
      </c>
      <c r="H1644" s="40">
        <v>1614.6</v>
      </c>
      <c r="I1644" s="40">
        <v>-442.45</v>
      </c>
      <c r="J1644" s="40">
        <v>-1172.1500000000001</v>
      </c>
      <c r="K1644" s="40">
        <v>0</v>
      </c>
      <c r="L1644" s="40">
        <v>1</v>
      </c>
    </row>
    <row r="1645" spans="1:13" ht="12.95" hidden="1" customHeight="1" outlineLevel="2" x14ac:dyDescent="0.25">
      <c r="B1645" s="8">
        <v>648674</v>
      </c>
      <c r="C1645" t="s">
        <v>1365</v>
      </c>
      <c r="D1645" s="281">
        <v>42129</v>
      </c>
      <c r="E1645" s="8">
        <v>773334</v>
      </c>
      <c r="F1645" s="8" t="s">
        <v>84</v>
      </c>
      <c r="G1645" s="284" t="s">
        <v>271</v>
      </c>
      <c r="H1645" s="40">
        <v>1522</v>
      </c>
      <c r="I1645" s="40">
        <v>-442.45</v>
      </c>
      <c r="J1645" s="40">
        <v>-1079.55</v>
      </c>
      <c r="K1645" s="40">
        <v>0</v>
      </c>
      <c r="L1645" s="40">
        <v>1</v>
      </c>
    </row>
    <row r="1646" spans="1:13" ht="12.95" hidden="1" customHeight="1" outlineLevel="2" x14ac:dyDescent="0.25">
      <c r="B1646" s="8">
        <v>648674</v>
      </c>
      <c r="C1646" t="s">
        <v>1365</v>
      </c>
      <c r="D1646" s="281">
        <v>42130</v>
      </c>
      <c r="E1646" s="8">
        <v>773334</v>
      </c>
      <c r="F1646" s="8" t="s">
        <v>84</v>
      </c>
      <c r="G1646" s="284" t="s">
        <v>271</v>
      </c>
      <c r="H1646" s="40">
        <v>1965</v>
      </c>
      <c r="I1646" s="40">
        <v>-526.74</v>
      </c>
      <c r="J1646" s="40">
        <v>-1438.26</v>
      </c>
      <c r="K1646" s="40">
        <v>0</v>
      </c>
      <c r="L1646" s="40">
        <v>1</v>
      </c>
    </row>
    <row r="1647" spans="1:13" ht="12.95" hidden="1" customHeight="1" outlineLevel="2" x14ac:dyDescent="0.25">
      <c r="B1647" s="8">
        <v>648674</v>
      </c>
      <c r="C1647" t="s">
        <v>1365</v>
      </c>
      <c r="D1647" s="281">
        <v>42132</v>
      </c>
      <c r="E1647" s="8">
        <v>773334</v>
      </c>
      <c r="F1647" s="8" t="s">
        <v>84</v>
      </c>
      <c r="G1647" s="284" t="s">
        <v>271</v>
      </c>
      <c r="H1647" s="40">
        <v>1522</v>
      </c>
      <c r="I1647" s="40">
        <v>-442.45</v>
      </c>
      <c r="J1647" s="40">
        <v>-1079.55</v>
      </c>
      <c r="K1647" s="40">
        <v>0</v>
      </c>
      <c r="L1647" s="40">
        <v>1</v>
      </c>
    </row>
    <row r="1648" spans="1:13" ht="12.95" hidden="1" customHeight="1" outlineLevel="2" x14ac:dyDescent="0.25">
      <c r="B1648" s="8">
        <v>648674</v>
      </c>
      <c r="C1648" t="s">
        <v>1365</v>
      </c>
      <c r="D1648" s="281">
        <v>42136</v>
      </c>
      <c r="E1648" s="8">
        <v>773334</v>
      </c>
      <c r="F1648" s="8" t="s">
        <v>84</v>
      </c>
      <c r="G1648" s="284" t="s">
        <v>271</v>
      </c>
      <c r="H1648" s="40">
        <v>2057.6</v>
      </c>
      <c r="I1648" s="40">
        <v>-526.74</v>
      </c>
      <c r="J1648" s="40">
        <v>-1530.86</v>
      </c>
      <c r="K1648" s="40">
        <v>0</v>
      </c>
      <c r="L1648" s="40">
        <v>1</v>
      </c>
    </row>
    <row r="1649" spans="2:12" ht="12.95" hidden="1" customHeight="1" outlineLevel="2" x14ac:dyDescent="0.25">
      <c r="B1649" s="8">
        <v>648674</v>
      </c>
      <c r="C1649" t="s">
        <v>1365</v>
      </c>
      <c r="D1649" s="281">
        <v>42137</v>
      </c>
      <c r="E1649" s="8">
        <v>773334</v>
      </c>
      <c r="F1649" s="8" t="s">
        <v>84</v>
      </c>
      <c r="G1649" s="284" t="s">
        <v>271</v>
      </c>
      <c r="H1649" s="40">
        <v>1522</v>
      </c>
      <c r="I1649" s="40">
        <v>-442.45</v>
      </c>
      <c r="J1649" s="40">
        <v>-1079.55</v>
      </c>
      <c r="K1649" s="40">
        <v>0</v>
      </c>
      <c r="L1649" s="40">
        <v>1</v>
      </c>
    </row>
    <row r="1650" spans="2:12" ht="12.95" hidden="1" customHeight="1" outlineLevel="2" x14ac:dyDescent="0.25">
      <c r="B1650" s="8">
        <v>648674</v>
      </c>
      <c r="C1650" t="s">
        <v>1365</v>
      </c>
      <c r="D1650" s="281">
        <v>42138</v>
      </c>
      <c r="E1650" s="8">
        <v>773334</v>
      </c>
      <c r="F1650" s="8" t="s">
        <v>84</v>
      </c>
      <c r="G1650" s="284" t="s">
        <v>271</v>
      </c>
      <c r="H1650" s="40">
        <v>1614.6</v>
      </c>
      <c r="I1650" s="40">
        <v>-442.45</v>
      </c>
      <c r="J1650" s="40">
        <v>-1172.1500000000001</v>
      </c>
      <c r="K1650" s="40">
        <v>0</v>
      </c>
      <c r="L1650" s="40">
        <v>1</v>
      </c>
    </row>
    <row r="1651" spans="2:12" ht="12.95" hidden="1" customHeight="1" outlineLevel="2" x14ac:dyDescent="0.25">
      <c r="B1651" s="8">
        <v>648674</v>
      </c>
      <c r="C1651" t="s">
        <v>1365</v>
      </c>
      <c r="D1651" s="281">
        <v>42143</v>
      </c>
      <c r="E1651" s="8">
        <v>773334</v>
      </c>
      <c r="F1651" s="8" t="s">
        <v>84</v>
      </c>
      <c r="G1651" s="284" t="s">
        <v>271</v>
      </c>
      <c r="H1651" s="40">
        <v>1522</v>
      </c>
      <c r="I1651" s="40">
        <v>-442.45</v>
      </c>
      <c r="J1651" s="40">
        <v>-1079.55</v>
      </c>
      <c r="K1651" s="40">
        <v>0</v>
      </c>
      <c r="L1651" s="40">
        <v>1</v>
      </c>
    </row>
    <row r="1652" spans="2:12" ht="12.95" hidden="1" customHeight="1" outlineLevel="2" x14ac:dyDescent="0.25">
      <c r="B1652" s="8">
        <v>648674</v>
      </c>
      <c r="C1652" t="s">
        <v>1365</v>
      </c>
      <c r="D1652" s="281">
        <v>42144</v>
      </c>
      <c r="E1652" s="8">
        <v>773334</v>
      </c>
      <c r="F1652" s="8" t="s">
        <v>84</v>
      </c>
      <c r="G1652" s="284" t="s">
        <v>271</v>
      </c>
      <c r="H1652" s="40">
        <v>1614.6</v>
      </c>
      <c r="I1652" s="40">
        <v>-442.45</v>
      </c>
      <c r="J1652" s="40">
        <v>-1172.1500000000001</v>
      </c>
      <c r="K1652" s="40">
        <v>0</v>
      </c>
      <c r="L1652" s="40">
        <v>1</v>
      </c>
    </row>
    <row r="1653" spans="2:12" ht="12.95" hidden="1" customHeight="1" outlineLevel="2" x14ac:dyDescent="0.25">
      <c r="B1653" s="8">
        <v>648674</v>
      </c>
      <c r="C1653" t="s">
        <v>1365</v>
      </c>
      <c r="D1653" s="281">
        <v>42145</v>
      </c>
      <c r="E1653" s="8">
        <v>773334</v>
      </c>
      <c r="F1653" s="8" t="s">
        <v>84</v>
      </c>
      <c r="G1653" s="284" t="s">
        <v>271</v>
      </c>
      <c r="H1653" s="40">
        <v>1522</v>
      </c>
      <c r="I1653" s="40">
        <v>-442.45</v>
      </c>
      <c r="J1653" s="40">
        <v>-1079.55</v>
      </c>
      <c r="K1653" s="40">
        <v>0</v>
      </c>
      <c r="L1653" s="40">
        <v>1</v>
      </c>
    </row>
    <row r="1654" spans="2:12" ht="12.95" hidden="1" customHeight="1" outlineLevel="2" x14ac:dyDescent="0.25">
      <c r="B1654" s="8">
        <v>648674</v>
      </c>
      <c r="C1654" t="s">
        <v>1365</v>
      </c>
      <c r="D1654" s="281">
        <v>42146</v>
      </c>
      <c r="E1654" s="8">
        <v>773334</v>
      </c>
      <c r="F1654" s="8" t="s">
        <v>84</v>
      </c>
      <c r="G1654" s="284" t="s">
        <v>271</v>
      </c>
      <c r="H1654" s="40">
        <v>1522</v>
      </c>
      <c r="I1654" s="40">
        <v>-442.45</v>
      </c>
      <c r="J1654" s="40">
        <v>-1079.55</v>
      </c>
      <c r="K1654" s="40">
        <v>0</v>
      </c>
      <c r="L1654" s="40">
        <v>1</v>
      </c>
    </row>
    <row r="1655" spans="2:12" ht="12.95" hidden="1" customHeight="1" outlineLevel="2" x14ac:dyDescent="0.25">
      <c r="B1655" s="8">
        <v>648674</v>
      </c>
      <c r="C1655" t="s">
        <v>1365</v>
      </c>
      <c r="D1655" s="281">
        <v>42150</v>
      </c>
      <c r="E1655" s="8">
        <v>773334</v>
      </c>
      <c r="F1655" s="8" t="s">
        <v>84</v>
      </c>
      <c r="G1655" s="284" t="s">
        <v>271</v>
      </c>
      <c r="H1655" s="40">
        <v>1522</v>
      </c>
      <c r="I1655" s="40">
        <v>-442.45</v>
      </c>
      <c r="J1655" s="40">
        <v>-1079.55</v>
      </c>
      <c r="K1655" s="40">
        <v>0</v>
      </c>
      <c r="L1655" s="40">
        <v>1</v>
      </c>
    </row>
    <row r="1656" spans="2:12" ht="12.95" hidden="1" customHeight="1" outlineLevel="2" x14ac:dyDescent="0.25">
      <c r="B1656" s="8">
        <v>648674</v>
      </c>
      <c r="C1656" t="s">
        <v>1365</v>
      </c>
      <c r="D1656" s="281">
        <v>42151</v>
      </c>
      <c r="E1656" s="8">
        <v>773334</v>
      </c>
      <c r="F1656" s="8" t="s">
        <v>84</v>
      </c>
      <c r="G1656" s="284" t="s">
        <v>271</v>
      </c>
      <c r="H1656" s="40">
        <v>1965</v>
      </c>
      <c r="I1656" s="40">
        <v>-526.74</v>
      </c>
      <c r="J1656" s="40">
        <v>-1438.26</v>
      </c>
      <c r="K1656" s="40">
        <v>0</v>
      </c>
      <c r="L1656" s="40">
        <v>1</v>
      </c>
    </row>
    <row r="1657" spans="2:12" ht="12.95" hidden="1" customHeight="1" outlineLevel="2" x14ac:dyDescent="0.25">
      <c r="B1657" s="8">
        <v>648674</v>
      </c>
      <c r="C1657" t="s">
        <v>1365</v>
      </c>
      <c r="D1657" s="281">
        <v>42156</v>
      </c>
      <c r="E1657" s="8">
        <v>773334</v>
      </c>
      <c r="F1657" s="8" t="s">
        <v>84</v>
      </c>
      <c r="G1657" s="284" t="s">
        <v>271</v>
      </c>
      <c r="H1657" s="40">
        <v>1522</v>
      </c>
      <c r="I1657" s="40">
        <v>0</v>
      </c>
      <c r="J1657" s="40">
        <v>0</v>
      </c>
      <c r="K1657" s="40">
        <v>1522</v>
      </c>
      <c r="L1657" s="40">
        <v>1</v>
      </c>
    </row>
    <row r="1658" spans="2:12" ht="12.95" hidden="1" customHeight="1" outlineLevel="2" x14ac:dyDescent="0.25">
      <c r="B1658" s="8">
        <v>648674</v>
      </c>
      <c r="C1658" t="s">
        <v>1365</v>
      </c>
      <c r="D1658" s="281">
        <v>42157</v>
      </c>
      <c r="E1658" s="8">
        <v>773334</v>
      </c>
      <c r="F1658" s="8" t="s">
        <v>84</v>
      </c>
      <c r="G1658" s="284" t="s">
        <v>271</v>
      </c>
      <c r="H1658" s="40">
        <v>1522</v>
      </c>
      <c r="I1658" s="40">
        <v>0</v>
      </c>
      <c r="J1658" s="40">
        <v>0</v>
      </c>
      <c r="K1658" s="40">
        <v>1522</v>
      </c>
      <c r="L1658" s="40">
        <v>1</v>
      </c>
    </row>
    <row r="1659" spans="2:12" ht="12.95" hidden="1" customHeight="1" outlineLevel="2" x14ac:dyDescent="0.25">
      <c r="B1659" s="8">
        <v>648674</v>
      </c>
      <c r="C1659" t="s">
        <v>1365</v>
      </c>
      <c r="D1659" s="281">
        <v>42159</v>
      </c>
      <c r="E1659" s="8">
        <v>773334</v>
      </c>
      <c r="F1659" s="8" t="s">
        <v>84</v>
      </c>
      <c r="G1659" s="284" t="s">
        <v>271</v>
      </c>
      <c r="H1659" s="40">
        <v>2057.6</v>
      </c>
      <c r="I1659" s="40">
        <v>-84.29</v>
      </c>
      <c r="J1659" s="40">
        <v>-1973.31</v>
      </c>
      <c r="K1659" s="40">
        <v>0</v>
      </c>
      <c r="L1659" s="40">
        <v>1</v>
      </c>
    </row>
    <row r="1660" spans="2:12" ht="12.95" hidden="1" customHeight="1" outlineLevel="2" x14ac:dyDescent="0.25">
      <c r="B1660" s="8">
        <v>648674</v>
      </c>
      <c r="C1660" t="s">
        <v>1365</v>
      </c>
      <c r="D1660" s="281">
        <v>42160</v>
      </c>
      <c r="E1660" s="8">
        <v>773334</v>
      </c>
      <c r="F1660" s="8" t="s">
        <v>84</v>
      </c>
      <c r="G1660" s="284" t="s">
        <v>271</v>
      </c>
      <c r="H1660" s="40">
        <v>1522</v>
      </c>
      <c r="I1660" s="40">
        <v>0</v>
      </c>
      <c r="J1660" s="40">
        <v>0</v>
      </c>
      <c r="K1660" s="40">
        <v>1522</v>
      </c>
      <c r="L1660" s="40">
        <v>1</v>
      </c>
    </row>
    <row r="1661" spans="2:12" ht="12.95" hidden="1" customHeight="1" outlineLevel="2" x14ac:dyDescent="0.25">
      <c r="B1661" s="8">
        <v>648674</v>
      </c>
      <c r="C1661" t="s">
        <v>1365</v>
      </c>
      <c r="D1661" s="281">
        <v>42166</v>
      </c>
      <c r="E1661" s="8">
        <v>773334</v>
      </c>
      <c r="F1661" s="8" t="s">
        <v>84</v>
      </c>
      <c r="G1661" s="284" t="s">
        <v>271</v>
      </c>
      <c r="H1661" s="40">
        <v>1614.6</v>
      </c>
      <c r="I1661" s="40">
        <v>0</v>
      </c>
      <c r="J1661" s="40">
        <v>0</v>
      </c>
      <c r="K1661" s="40">
        <v>1614.6</v>
      </c>
      <c r="L1661" s="40">
        <v>1</v>
      </c>
    </row>
    <row r="1662" spans="2:12" ht="12.95" hidden="1" customHeight="1" outlineLevel="2" x14ac:dyDescent="0.25">
      <c r="B1662" s="8">
        <v>648674</v>
      </c>
      <c r="C1662" t="s">
        <v>1365</v>
      </c>
      <c r="D1662" s="281">
        <v>42167</v>
      </c>
      <c r="E1662" s="8">
        <v>773334</v>
      </c>
      <c r="F1662" s="8" t="s">
        <v>84</v>
      </c>
      <c r="G1662" s="284" t="s">
        <v>271</v>
      </c>
      <c r="H1662" s="40">
        <v>1522</v>
      </c>
      <c r="I1662" s="40">
        <v>0</v>
      </c>
      <c r="J1662" s="40">
        <v>0</v>
      </c>
      <c r="K1662" s="40">
        <v>1522</v>
      </c>
      <c r="L1662" s="40">
        <v>1</v>
      </c>
    </row>
    <row r="1663" spans="2:12" ht="12.95" hidden="1" customHeight="1" outlineLevel="2" x14ac:dyDescent="0.25">
      <c r="B1663" s="8">
        <v>648674</v>
      </c>
      <c r="C1663" t="s">
        <v>1365</v>
      </c>
      <c r="D1663" s="281">
        <v>42170</v>
      </c>
      <c r="E1663" s="8">
        <v>773334</v>
      </c>
      <c r="F1663" s="8" t="s">
        <v>84</v>
      </c>
      <c r="G1663" s="284" t="s">
        <v>271</v>
      </c>
      <c r="H1663" s="40">
        <v>1522</v>
      </c>
      <c r="I1663" s="40">
        <v>0</v>
      </c>
      <c r="J1663" s="40">
        <v>0</v>
      </c>
      <c r="K1663" s="40">
        <v>1522</v>
      </c>
      <c r="L1663" s="40">
        <v>1</v>
      </c>
    </row>
    <row r="1664" spans="2:12" ht="12.95" hidden="1" customHeight="1" outlineLevel="2" x14ac:dyDescent="0.25">
      <c r="B1664" s="8">
        <v>648674</v>
      </c>
      <c r="C1664" t="s">
        <v>1365</v>
      </c>
      <c r="D1664" s="281">
        <v>42171</v>
      </c>
      <c r="E1664" s="8">
        <v>773334</v>
      </c>
      <c r="F1664" s="8" t="s">
        <v>84</v>
      </c>
      <c r="G1664" s="284" t="s">
        <v>271</v>
      </c>
      <c r="H1664" s="40">
        <v>1522</v>
      </c>
      <c r="I1664" s="40">
        <v>0</v>
      </c>
      <c r="J1664" s="40">
        <v>0</v>
      </c>
      <c r="K1664" s="40">
        <v>1522</v>
      </c>
      <c r="L1664" s="40">
        <v>1</v>
      </c>
    </row>
    <row r="1665" spans="1:13" ht="12.95" hidden="1" customHeight="1" outlineLevel="2" x14ac:dyDescent="0.25">
      <c r="B1665" s="8">
        <v>648674</v>
      </c>
      <c r="C1665" t="s">
        <v>1365</v>
      </c>
      <c r="D1665" s="281">
        <v>42172</v>
      </c>
      <c r="E1665" s="8">
        <v>773334</v>
      </c>
      <c r="F1665" s="8" t="s">
        <v>84</v>
      </c>
      <c r="G1665" s="284" t="s">
        <v>271</v>
      </c>
      <c r="H1665" s="40">
        <v>1522</v>
      </c>
      <c r="I1665" s="40">
        <v>0</v>
      </c>
      <c r="J1665" s="40">
        <v>0</v>
      </c>
      <c r="K1665" s="40">
        <v>1522</v>
      </c>
      <c r="L1665" s="40">
        <v>1</v>
      </c>
    </row>
    <row r="1666" spans="1:13" ht="12.95" hidden="1" customHeight="1" outlineLevel="2" x14ac:dyDescent="0.25">
      <c r="B1666" s="8">
        <v>648674</v>
      </c>
      <c r="C1666" t="s">
        <v>1365</v>
      </c>
      <c r="D1666" s="281">
        <v>42173</v>
      </c>
      <c r="E1666" s="8">
        <v>773334</v>
      </c>
      <c r="F1666" s="8" t="s">
        <v>84</v>
      </c>
      <c r="G1666" s="284" t="s">
        <v>271</v>
      </c>
      <c r="H1666" s="40">
        <v>1965</v>
      </c>
      <c r="I1666" s="40">
        <v>-84.29</v>
      </c>
      <c r="J1666" s="40">
        <v>-1880.71</v>
      </c>
      <c r="K1666" s="40">
        <v>0</v>
      </c>
      <c r="L1666" s="40">
        <v>1</v>
      </c>
    </row>
    <row r="1667" spans="1:13" ht="12.95" hidden="1" customHeight="1" outlineLevel="2" x14ac:dyDescent="0.25">
      <c r="B1667" s="8">
        <v>648674</v>
      </c>
      <c r="C1667" t="s">
        <v>1365</v>
      </c>
      <c r="D1667" s="281">
        <v>42174</v>
      </c>
      <c r="E1667" s="8">
        <v>773334</v>
      </c>
      <c r="F1667" s="8" t="s">
        <v>84</v>
      </c>
      <c r="G1667" s="284" t="s">
        <v>271</v>
      </c>
      <c r="H1667" s="40">
        <v>1522</v>
      </c>
      <c r="I1667" s="40">
        <v>0</v>
      </c>
      <c r="J1667" s="40">
        <v>0</v>
      </c>
      <c r="K1667" s="40">
        <v>1522</v>
      </c>
      <c r="L1667" s="40">
        <v>1</v>
      </c>
    </row>
    <row r="1668" spans="1:13" ht="12.95" hidden="1" customHeight="1" outlineLevel="2" x14ac:dyDescent="0.25">
      <c r="B1668" s="8">
        <v>648674</v>
      </c>
      <c r="C1668" t="s">
        <v>1365</v>
      </c>
      <c r="D1668" s="281">
        <v>42177</v>
      </c>
      <c r="E1668" s="8">
        <v>773334</v>
      </c>
      <c r="F1668" s="8" t="s">
        <v>84</v>
      </c>
      <c r="G1668" s="284" t="s">
        <v>271</v>
      </c>
      <c r="H1668" s="40">
        <v>1522</v>
      </c>
      <c r="I1668" s="40">
        <v>0</v>
      </c>
      <c r="J1668" s="40">
        <v>0</v>
      </c>
      <c r="K1668" s="40">
        <v>1522</v>
      </c>
      <c r="L1668" s="40">
        <v>1</v>
      </c>
    </row>
    <row r="1669" spans="1:13" ht="12.95" hidden="1" customHeight="1" outlineLevel="2" x14ac:dyDescent="0.25">
      <c r="B1669" s="8">
        <v>648674</v>
      </c>
      <c r="C1669" t="s">
        <v>1365</v>
      </c>
      <c r="D1669" s="281">
        <v>42178</v>
      </c>
      <c r="E1669" s="8">
        <v>773334</v>
      </c>
      <c r="F1669" s="8" t="s">
        <v>84</v>
      </c>
      <c r="G1669" s="284" t="s">
        <v>271</v>
      </c>
      <c r="H1669" s="40">
        <v>1614.6</v>
      </c>
      <c r="I1669" s="40">
        <v>0</v>
      </c>
      <c r="J1669" s="40">
        <v>0</v>
      </c>
      <c r="K1669" s="40">
        <v>1614.6</v>
      </c>
      <c r="L1669" s="40">
        <v>1</v>
      </c>
    </row>
    <row r="1670" spans="1:13" ht="12.95" hidden="1" customHeight="1" outlineLevel="2" x14ac:dyDescent="0.25">
      <c r="B1670" s="8">
        <v>648674</v>
      </c>
      <c r="C1670" t="s">
        <v>1365</v>
      </c>
      <c r="D1670" s="281">
        <v>42179</v>
      </c>
      <c r="E1670" s="8">
        <v>773334</v>
      </c>
      <c r="F1670" s="8" t="s">
        <v>84</v>
      </c>
      <c r="G1670" s="284" t="s">
        <v>271</v>
      </c>
      <c r="H1670" s="40">
        <v>1965</v>
      </c>
      <c r="I1670" s="40">
        <v>-84.29</v>
      </c>
      <c r="J1670" s="40">
        <v>-1880.71</v>
      </c>
      <c r="K1670" s="40">
        <v>0</v>
      </c>
      <c r="L1670" s="40">
        <v>1</v>
      </c>
    </row>
    <row r="1671" spans="1:13" ht="12.95" hidden="1" customHeight="1" outlineLevel="2" x14ac:dyDescent="0.25">
      <c r="B1671" s="8">
        <v>648674</v>
      </c>
      <c r="C1671" t="s">
        <v>1365</v>
      </c>
      <c r="D1671" s="281">
        <v>42180</v>
      </c>
      <c r="E1671" s="8">
        <v>773334</v>
      </c>
      <c r="F1671" s="8" t="s">
        <v>84</v>
      </c>
      <c r="G1671" s="284" t="s">
        <v>271</v>
      </c>
      <c r="H1671" s="40">
        <v>3044</v>
      </c>
      <c r="I1671" s="40">
        <v>0</v>
      </c>
      <c r="J1671" s="40">
        <v>0</v>
      </c>
      <c r="K1671" s="40">
        <v>3044</v>
      </c>
      <c r="L1671" s="40">
        <v>1</v>
      </c>
    </row>
    <row r="1672" spans="1:13" ht="12.95" hidden="1" customHeight="1" outlineLevel="2" x14ac:dyDescent="0.25">
      <c r="B1672" s="8">
        <v>648674</v>
      </c>
      <c r="C1672" t="s">
        <v>1365</v>
      </c>
      <c r="D1672" s="281">
        <v>42248</v>
      </c>
      <c r="E1672" s="8">
        <v>773334</v>
      </c>
      <c r="F1672" s="8" t="s">
        <v>84</v>
      </c>
      <c r="G1672" s="284" t="s">
        <v>271</v>
      </c>
      <c r="H1672" s="40">
        <v>141.75</v>
      </c>
      <c r="I1672" s="40">
        <v>-13.17</v>
      </c>
      <c r="J1672" s="40">
        <v>-128.58000000000001</v>
      </c>
      <c r="K1672" s="40">
        <v>0</v>
      </c>
      <c r="L1672" s="40">
        <v>1</v>
      </c>
    </row>
    <row r="1673" spans="1:13" ht="12.95" customHeight="1" outlineLevel="1" collapsed="1" x14ac:dyDescent="0.25">
      <c r="A1673">
        <v>1</v>
      </c>
      <c r="C1673" s="279" t="s">
        <v>1607</v>
      </c>
      <c r="D1673" s="281"/>
      <c r="H1673" s="40">
        <f>SUBTOTAL(9,H1637:H1672)</f>
        <v>64610.429999999986</v>
      </c>
      <c r="I1673" s="40">
        <f>SUBTOTAL(9,I1637:I1672)</f>
        <v>-10917.310000000003</v>
      </c>
      <c r="J1673" s="40">
        <f>SUBTOTAL(9,J1637:J1672)</f>
        <v>-33721.919999999998</v>
      </c>
      <c r="K1673" s="40">
        <f>SUBTOTAL(9,K1637:K1672)</f>
        <v>19971.2</v>
      </c>
      <c r="L1673" s="40">
        <f>SUBTOTAL(9,L1637:L1672)</f>
        <v>36</v>
      </c>
      <c r="M1673" s="304">
        <f>+I1673/L1673</f>
        <v>-303.25861111111118</v>
      </c>
    </row>
    <row r="1674" spans="1:13" ht="12.95" hidden="1" customHeight="1" outlineLevel="2" x14ac:dyDescent="0.25">
      <c r="B1674" s="8">
        <v>1128516</v>
      </c>
      <c r="C1674" t="s">
        <v>1389</v>
      </c>
      <c r="D1674" s="281">
        <v>42227</v>
      </c>
      <c r="E1674" s="8">
        <v>797017</v>
      </c>
      <c r="F1674" s="8" t="s">
        <v>244</v>
      </c>
      <c r="G1674" s="284" t="s">
        <v>275</v>
      </c>
      <c r="H1674" s="40">
        <v>803.15</v>
      </c>
      <c r="I1674" s="40">
        <v>-139.44</v>
      </c>
      <c r="J1674" s="40">
        <v>-663.71</v>
      </c>
      <c r="K1674" s="40">
        <v>0</v>
      </c>
      <c r="L1674" s="40">
        <v>1</v>
      </c>
    </row>
    <row r="1675" spans="1:13" ht="12.95" customHeight="1" outlineLevel="1" collapsed="1" x14ac:dyDescent="0.25">
      <c r="A1675">
        <v>1</v>
      </c>
      <c r="C1675" s="279" t="s">
        <v>1608</v>
      </c>
      <c r="D1675" s="281"/>
      <c r="H1675" s="40">
        <f>SUBTOTAL(9,H1674:H1674)</f>
        <v>803.15</v>
      </c>
      <c r="I1675" s="40">
        <f>SUBTOTAL(9,I1674:I1674)</f>
        <v>-139.44</v>
      </c>
      <c r="J1675" s="40">
        <f>SUBTOTAL(9,J1674:J1674)</f>
        <v>-663.71</v>
      </c>
      <c r="K1675" s="40">
        <f>SUBTOTAL(9,K1674:K1674)</f>
        <v>0</v>
      </c>
      <c r="L1675" s="40">
        <f>SUBTOTAL(9,L1674:L1674)</f>
        <v>1</v>
      </c>
      <c r="M1675" s="304">
        <f>+I1675/L1675</f>
        <v>-139.44</v>
      </c>
    </row>
    <row r="1676" spans="1:13" ht="12.95" hidden="1" customHeight="1" outlineLevel="2" x14ac:dyDescent="0.25">
      <c r="B1676" s="8">
        <v>1025190</v>
      </c>
      <c r="C1676" t="s">
        <v>1382</v>
      </c>
      <c r="D1676" s="281">
        <v>42243</v>
      </c>
      <c r="E1676" s="8">
        <v>668173</v>
      </c>
      <c r="F1676" s="8" t="s">
        <v>238</v>
      </c>
      <c r="G1676" s="284" t="s">
        <v>261</v>
      </c>
      <c r="H1676" s="40">
        <v>415.12</v>
      </c>
      <c r="I1676" s="40">
        <v>0</v>
      </c>
      <c r="J1676" s="40">
        <v>-415.12</v>
      </c>
      <c r="K1676" s="40">
        <v>0</v>
      </c>
      <c r="L1676" s="40">
        <v>1</v>
      </c>
    </row>
    <row r="1677" spans="1:13" ht="12.95" customHeight="1" outlineLevel="1" collapsed="1" x14ac:dyDescent="0.25">
      <c r="A1677">
        <v>1</v>
      </c>
      <c r="C1677" s="279" t="s">
        <v>1609</v>
      </c>
      <c r="D1677" s="281"/>
      <c r="H1677" s="40">
        <f>SUBTOTAL(9,H1676:H1676)</f>
        <v>415.12</v>
      </c>
      <c r="I1677" s="40">
        <f>SUBTOTAL(9,I1676:I1676)</f>
        <v>0</v>
      </c>
      <c r="J1677" s="40">
        <f>SUBTOTAL(9,J1676:J1676)</f>
        <v>-415.12</v>
      </c>
      <c r="K1677" s="40">
        <f>SUBTOTAL(9,K1676:K1676)</f>
        <v>0</v>
      </c>
      <c r="L1677" s="40">
        <f>SUBTOTAL(9,L1676:L1676)</f>
        <v>1</v>
      </c>
      <c r="M1677" s="304">
        <f>+I1677/L1677</f>
        <v>0</v>
      </c>
    </row>
    <row r="1678" spans="1:13" ht="12.95" hidden="1" customHeight="1" outlineLevel="2" x14ac:dyDescent="0.25">
      <c r="B1678" s="8">
        <v>1674591</v>
      </c>
      <c r="C1678" t="s">
        <v>1440</v>
      </c>
      <c r="D1678" s="281">
        <v>42006</v>
      </c>
      <c r="E1678" s="8">
        <v>889058</v>
      </c>
      <c r="F1678" s="8" t="s">
        <v>16</v>
      </c>
      <c r="G1678" s="284" t="s">
        <v>266</v>
      </c>
      <c r="H1678" s="40">
        <v>349.4</v>
      </c>
      <c r="I1678" s="40">
        <v>0</v>
      </c>
      <c r="J1678" s="40">
        <v>-349.4</v>
      </c>
      <c r="K1678" s="40">
        <v>0</v>
      </c>
      <c r="L1678" s="40">
        <v>1</v>
      </c>
    </row>
    <row r="1679" spans="1:13" ht="12.95" hidden="1" customHeight="1" outlineLevel="2" x14ac:dyDescent="0.25">
      <c r="B1679" s="8">
        <v>1674591</v>
      </c>
      <c r="C1679" t="s">
        <v>1440</v>
      </c>
      <c r="D1679" s="281">
        <v>42011</v>
      </c>
      <c r="E1679" s="8">
        <v>889058</v>
      </c>
      <c r="F1679" s="8" t="s">
        <v>16</v>
      </c>
      <c r="G1679" s="284" t="s">
        <v>266</v>
      </c>
      <c r="H1679" s="40">
        <v>349.4</v>
      </c>
      <c r="I1679" s="40">
        <v>0</v>
      </c>
      <c r="J1679" s="40">
        <v>-349.4</v>
      </c>
      <c r="K1679" s="40">
        <v>0</v>
      </c>
      <c r="L1679" s="40">
        <v>1</v>
      </c>
    </row>
    <row r="1680" spans="1:13" ht="12.95" hidden="1" customHeight="1" outlineLevel="2" x14ac:dyDescent="0.25">
      <c r="B1680" s="8">
        <v>1674591</v>
      </c>
      <c r="C1680" t="s">
        <v>1440</v>
      </c>
      <c r="D1680" s="281">
        <v>42012</v>
      </c>
      <c r="E1680" s="8">
        <v>889058</v>
      </c>
      <c r="F1680" s="8" t="s">
        <v>16</v>
      </c>
      <c r="G1680" s="284" t="s">
        <v>266</v>
      </c>
      <c r="H1680" s="40">
        <v>349.4</v>
      </c>
      <c r="I1680" s="40">
        <v>0</v>
      </c>
      <c r="J1680" s="40">
        <v>-349.4</v>
      </c>
      <c r="K1680" s="40">
        <v>0</v>
      </c>
      <c r="L1680" s="40">
        <v>1</v>
      </c>
    </row>
    <row r="1681" spans="1:13" ht="12.95" hidden="1" customHeight="1" outlineLevel="2" x14ac:dyDescent="0.25">
      <c r="B1681" s="8">
        <v>1674591</v>
      </c>
      <c r="C1681" t="s">
        <v>1440</v>
      </c>
      <c r="D1681" s="281">
        <v>42013</v>
      </c>
      <c r="E1681" s="8">
        <v>889058</v>
      </c>
      <c r="F1681" s="8" t="s">
        <v>16</v>
      </c>
      <c r="G1681" s="284" t="s">
        <v>266</v>
      </c>
      <c r="H1681" s="40">
        <v>349.4</v>
      </c>
      <c r="I1681" s="40">
        <v>0</v>
      </c>
      <c r="J1681" s="40">
        <v>-349.4</v>
      </c>
      <c r="K1681" s="40">
        <v>0</v>
      </c>
      <c r="L1681" s="40">
        <v>1</v>
      </c>
    </row>
    <row r="1682" spans="1:13" ht="12.95" hidden="1" customHeight="1" outlineLevel="2" x14ac:dyDescent="0.25">
      <c r="B1682" s="8">
        <v>1674591</v>
      </c>
      <c r="C1682" t="s">
        <v>1440</v>
      </c>
      <c r="D1682" s="281">
        <v>42016</v>
      </c>
      <c r="E1682" s="8">
        <v>889058</v>
      </c>
      <c r="F1682" s="8" t="s">
        <v>16</v>
      </c>
      <c r="G1682" s="284" t="s">
        <v>266</v>
      </c>
      <c r="H1682" s="40">
        <v>349.4</v>
      </c>
      <c r="I1682" s="40">
        <v>-362.9</v>
      </c>
      <c r="J1682" s="40">
        <v>0</v>
      </c>
      <c r="K1682" s="40">
        <v>-13.5</v>
      </c>
      <c r="L1682" s="40">
        <v>1</v>
      </c>
    </row>
    <row r="1683" spans="1:13" ht="12.95" hidden="1" customHeight="1" outlineLevel="2" x14ac:dyDescent="0.25">
      <c r="B1683" s="8">
        <v>1674591</v>
      </c>
      <c r="C1683" t="s">
        <v>1440</v>
      </c>
      <c r="D1683" s="281">
        <v>42017</v>
      </c>
      <c r="E1683" s="8">
        <v>889058</v>
      </c>
      <c r="F1683" s="8" t="s">
        <v>16</v>
      </c>
      <c r="G1683" s="284" t="s">
        <v>266</v>
      </c>
      <c r="H1683" s="40">
        <v>792.4</v>
      </c>
      <c r="I1683" s="40">
        <v>-182.16</v>
      </c>
      <c r="J1683" s="40">
        <v>-610.24</v>
      </c>
      <c r="K1683" s="40">
        <v>0</v>
      </c>
      <c r="L1683" s="40">
        <v>1</v>
      </c>
    </row>
    <row r="1684" spans="1:13" ht="12.95" hidden="1" customHeight="1" outlineLevel="2" x14ac:dyDescent="0.25">
      <c r="B1684" s="8">
        <v>1674591</v>
      </c>
      <c r="C1684" t="s">
        <v>1440</v>
      </c>
      <c r="D1684" s="281">
        <v>42019</v>
      </c>
      <c r="E1684" s="8">
        <v>889058</v>
      </c>
      <c r="F1684" s="8" t="s">
        <v>16</v>
      </c>
      <c r="G1684" s="284" t="s">
        <v>266</v>
      </c>
      <c r="H1684" s="40">
        <v>349.4</v>
      </c>
      <c r="I1684" s="40">
        <v>-362.9</v>
      </c>
      <c r="J1684" s="40">
        <v>0</v>
      </c>
      <c r="K1684" s="40">
        <v>-13.5</v>
      </c>
      <c r="L1684" s="40">
        <v>1</v>
      </c>
    </row>
    <row r="1685" spans="1:13" ht="12.95" hidden="1" customHeight="1" outlineLevel="2" x14ac:dyDescent="0.25">
      <c r="B1685" s="8">
        <v>1674591</v>
      </c>
      <c r="C1685" t="s">
        <v>1440</v>
      </c>
      <c r="D1685" s="281">
        <v>42020</v>
      </c>
      <c r="E1685" s="8">
        <v>889058</v>
      </c>
      <c r="F1685" s="8" t="s">
        <v>16</v>
      </c>
      <c r="G1685" s="284" t="s">
        <v>266</v>
      </c>
      <c r="H1685" s="40">
        <v>349.4</v>
      </c>
      <c r="I1685" s="40">
        <v>-362.9</v>
      </c>
      <c r="J1685" s="40">
        <v>0</v>
      </c>
      <c r="K1685" s="40">
        <v>-13.5</v>
      </c>
      <c r="L1685" s="40">
        <v>1</v>
      </c>
    </row>
    <row r="1686" spans="1:13" ht="12.95" hidden="1" customHeight="1" outlineLevel="2" x14ac:dyDescent="0.25">
      <c r="B1686" s="8">
        <v>1674591</v>
      </c>
      <c r="C1686" t="s">
        <v>1440</v>
      </c>
      <c r="D1686" s="281">
        <v>42024</v>
      </c>
      <c r="E1686" s="8">
        <v>889058</v>
      </c>
      <c r="F1686" s="8" t="s">
        <v>16</v>
      </c>
      <c r="G1686" s="284" t="s">
        <v>266</v>
      </c>
      <c r="H1686" s="40">
        <v>792.4</v>
      </c>
      <c r="I1686" s="40">
        <v>-182.16</v>
      </c>
      <c r="J1686" s="40">
        <v>-610.24</v>
      </c>
      <c r="K1686" s="40">
        <v>0</v>
      </c>
      <c r="L1686" s="40">
        <v>1</v>
      </c>
    </row>
    <row r="1687" spans="1:13" ht="12.95" customHeight="1" outlineLevel="1" collapsed="1" x14ac:dyDescent="0.25">
      <c r="A1687">
        <v>1</v>
      </c>
      <c r="C1687" s="279" t="s">
        <v>1610</v>
      </c>
      <c r="D1687" s="281"/>
      <c r="H1687" s="40">
        <f>SUBTOTAL(9,H1678:H1686)</f>
        <v>4030.6000000000004</v>
      </c>
      <c r="I1687" s="40">
        <f>SUBTOTAL(9,I1678:I1686)</f>
        <v>-1453.02</v>
      </c>
      <c r="J1687" s="40">
        <f>SUBTOTAL(9,J1678:J1686)</f>
        <v>-2618.08</v>
      </c>
      <c r="K1687" s="40">
        <f>SUBTOTAL(9,K1678:K1686)</f>
        <v>-40.5</v>
      </c>
      <c r="L1687" s="40">
        <f>SUBTOTAL(9,L1678:L1686)</f>
        <v>9</v>
      </c>
      <c r="M1687" s="304">
        <f>+I1687/L1687</f>
        <v>-161.44666666666666</v>
      </c>
    </row>
    <row r="1688" spans="1:13" ht="12.95" hidden="1" customHeight="1" outlineLevel="2" x14ac:dyDescent="0.25">
      <c r="B1688" s="8">
        <v>1402807</v>
      </c>
      <c r="C1688" t="s">
        <v>678</v>
      </c>
      <c r="D1688" s="281">
        <v>42327</v>
      </c>
      <c r="E1688" s="8">
        <v>115465</v>
      </c>
      <c r="F1688" s="8" t="s">
        <v>38</v>
      </c>
      <c r="G1688" s="284" t="s">
        <v>260</v>
      </c>
      <c r="H1688" s="40">
        <v>204.87</v>
      </c>
      <c r="I1688" s="40">
        <v>-26.06</v>
      </c>
      <c r="J1688" s="40">
        <v>-178.81</v>
      </c>
      <c r="K1688" s="40">
        <v>0</v>
      </c>
      <c r="L1688" s="40">
        <v>1</v>
      </c>
    </row>
    <row r="1689" spans="1:13" ht="12.95" customHeight="1" outlineLevel="1" collapsed="1" x14ac:dyDescent="0.25">
      <c r="A1689">
        <v>1</v>
      </c>
      <c r="C1689" s="279" t="s">
        <v>1611</v>
      </c>
      <c r="D1689" s="281"/>
      <c r="H1689" s="40">
        <f>SUBTOTAL(9,H1688:H1688)</f>
        <v>204.87</v>
      </c>
      <c r="I1689" s="40">
        <f>SUBTOTAL(9,I1688:I1688)</f>
        <v>-26.06</v>
      </c>
      <c r="J1689" s="40">
        <f>SUBTOTAL(9,J1688:J1688)</f>
        <v>-178.81</v>
      </c>
      <c r="K1689" s="40">
        <f>SUBTOTAL(9,K1688:K1688)</f>
        <v>0</v>
      </c>
      <c r="L1689" s="40">
        <f>SUBTOTAL(9,L1688:L1688)</f>
        <v>1</v>
      </c>
      <c r="M1689" s="304">
        <f>+I1689/L1689</f>
        <v>-26.06</v>
      </c>
    </row>
    <row r="1690" spans="1:13" ht="12.95" hidden="1" customHeight="1" outlineLevel="2" x14ac:dyDescent="0.25">
      <c r="B1690" s="8">
        <v>1722872</v>
      </c>
      <c r="C1690" t="s">
        <v>1457</v>
      </c>
      <c r="D1690" s="281">
        <v>42094</v>
      </c>
      <c r="E1690" s="8">
        <v>826943</v>
      </c>
      <c r="F1690" s="8" t="s">
        <v>84</v>
      </c>
      <c r="G1690" s="284" t="s">
        <v>271</v>
      </c>
      <c r="H1690" s="40">
        <v>9854.2000000000007</v>
      </c>
      <c r="I1690" s="40">
        <v>-1129.99</v>
      </c>
      <c r="J1690" s="40">
        <v>-8724.2099999999991</v>
      </c>
      <c r="K1690" s="40">
        <v>0</v>
      </c>
      <c r="L1690" s="40">
        <v>1</v>
      </c>
    </row>
    <row r="1691" spans="1:13" ht="12.95" hidden="1" customHeight="1" outlineLevel="2" x14ac:dyDescent="0.25">
      <c r="B1691" s="8">
        <v>1722872</v>
      </c>
      <c r="C1691" t="s">
        <v>1457</v>
      </c>
      <c r="D1691" s="281">
        <v>42102</v>
      </c>
      <c r="E1691" s="8">
        <v>826943</v>
      </c>
      <c r="F1691" s="8" t="s">
        <v>84</v>
      </c>
      <c r="G1691" s="284" t="s">
        <v>271</v>
      </c>
      <c r="H1691" s="40">
        <v>636.20000000000005</v>
      </c>
      <c r="I1691" s="40">
        <v>-384.31</v>
      </c>
      <c r="J1691" s="40">
        <v>-248.89</v>
      </c>
      <c r="K1691" s="40">
        <v>3</v>
      </c>
      <c r="L1691" s="40">
        <v>1</v>
      </c>
    </row>
    <row r="1692" spans="1:13" ht="12.95" hidden="1" customHeight="1" outlineLevel="2" x14ac:dyDescent="0.25">
      <c r="B1692" s="8">
        <v>1722872</v>
      </c>
      <c r="C1692" t="s">
        <v>1457</v>
      </c>
      <c r="D1692" s="281">
        <v>42108</v>
      </c>
      <c r="E1692" s="8">
        <v>826943</v>
      </c>
      <c r="F1692" s="8" t="s">
        <v>84</v>
      </c>
      <c r="G1692" s="284" t="s">
        <v>271</v>
      </c>
      <c r="H1692" s="40">
        <v>743</v>
      </c>
      <c r="I1692" s="40">
        <v>-528.38</v>
      </c>
      <c r="J1692" s="40">
        <v>-211.62</v>
      </c>
      <c r="K1692" s="40">
        <v>3</v>
      </c>
      <c r="L1692" s="40">
        <v>1</v>
      </c>
    </row>
    <row r="1693" spans="1:13" ht="12.95" hidden="1" customHeight="1" outlineLevel="2" x14ac:dyDescent="0.25">
      <c r="B1693" s="8">
        <v>1722872</v>
      </c>
      <c r="C1693" t="s">
        <v>1457</v>
      </c>
      <c r="D1693" s="281">
        <v>42109</v>
      </c>
      <c r="E1693" s="8">
        <v>826943</v>
      </c>
      <c r="F1693" s="8" t="s">
        <v>84</v>
      </c>
      <c r="G1693" s="284" t="s">
        <v>271</v>
      </c>
      <c r="H1693" s="40">
        <v>300</v>
      </c>
      <c r="I1693" s="40">
        <v>-359.9</v>
      </c>
      <c r="J1693" s="40">
        <v>62.9</v>
      </c>
      <c r="K1693" s="40">
        <v>3</v>
      </c>
      <c r="L1693" s="40">
        <v>1</v>
      </c>
    </row>
    <row r="1694" spans="1:13" ht="12.95" hidden="1" customHeight="1" outlineLevel="2" x14ac:dyDescent="0.25">
      <c r="B1694" s="8">
        <v>1722872</v>
      </c>
      <c r="C1694" t="s">
        <v>1457</v>
      </c>
      <c r="D1694" s="281">
        <v>42110</v>
      </c>
      <c r="E1694" s="8">
        <v>826943</v>
      </c>
      <c r="F1694" s="8" t="s">
        <v>84</v>
      </c>
      <c r="G1694" s="284" t="s">
        <v>271</v>
      </c>
      <c r="H1694" s="40">
        <v>300</v>
      </c>
      <c r="I1694" s="40">
        <v>0</v>
      </c>
      <c r="J1694" s="40">
        <v>0</v>
      </c>
      <c r="K1694" s="40">
        <v>300</v>
      </c>
      <c r="L1694" s="40">
        <v>1</v>
      </c>
    </row>
    <row r="1695" spans="1:13" ht="12.95" hidden="1" customHeight="1" outlineLevel="2" x14ac:dyDescent="0.25">
      <c r="B1695" s="8">
        <v>1722872</v>
      </c>
      <c r="C1695" t="s">
        <v>1457</v>
      </c>
      <c r="D1695" s="281">
        <v>42111</v>
      </c>
      <c r="E1695" s="8">
        <v>826943</v>
      </c>
      <c r="F1695" s="8" t="s">
        <v>84</v>
      </c>
      <c r="G1695" s="284" t="s">
        <v>271</v>
      </c>
      <c r="H1695" s="40">
        <v>300</v>
      </c>
      <c r="I1695" s="40">
        <v>-359.9</v>
      </c>
      <c r="J1695" s="40">
        <v>62.9</v>
      </c>
      <c r="K1695" s="40">
        <v>3</v>
      </c>
      <c r="L1695" s="40">
        <v>1</v>
      </c>
    </row>
    <row r="1696" spans="1:13" ht="12.95" hidden="1" customHeight="1" outlineLevel="2" x14ac:dyDescent="0.25">
      <c r="B1696" s="8">
        <v>1722872</v>
      </c>
      <c r="C1696" t="s">
        <v>1457</v>
      </c>
      <c r="D1696" s="281">
        <v>42114</v>
      </c>
      <c r="E1696" s="8">
        <v>826943</v>
      </c>
      <c r="F1696" s="8" t="s">
        <v>84</v>
      </c>
      <c r="G1696" s="284" t="s">
        <v>271</v>
      </c>
      <c r="H1696" s="40">
        <v>743</v>
      </c>
      <c r="I1696" s="40">
        <v>-528.38</v>
      </c>
      <c r="J1696" s="40">
        <v>-211.62</v>
      </c>
      <c r="K1696" s="40">
        <v>3</v>
      </c>
      <c r="L1696" s="40">
        <v>1</v>
      </c>
    </row>
    <row r="1697" spans="2:12" ht="12.95" hidden="1" customHeight="1" outlineLevel="2" x14ac:dyDescent="0.25">
      <c r="B1697" s="8">
        <v>1722872</v>
      </c>
      <c r="C1697" t="s">
        <v>1457</v>
      </c>
      <c r="D1697" s="281">
        <v>42115</v>
      </c>
      <c r="E1697" s="8">
        <v>826943</v>
      </c>
      <c r="F1697" s="8" t="s">
        <v>84</v>
      </c>
      <c r="G1697" s="284" t="s">
        <v>271</v>
      </c>
      <c r="H1697" s="40">
        <v>300</v>
      </c>
      <c r="I1697" s="40">
        <v>-359.9</v>
      </c>
      <c r="J1697" s="40">
        <v>62.9</v>
      </c>
      <c r="K1697" s="40">
        <v>3</v>
      </c>
      <c r="L1697" s="40">
        <v>1</v>
      </c>
    </row>
    <row r="1698" spans="2:12" ht="12.95" hidden="1" customHeight="1" outlineLevel="2" x14ac:dyDescent="0.25">
      <c r="B1698" s="8">
        <v>1722872</v>
      </c>
      <c r="C1698" t="s">
        <v>1457</v>
      </c>
      <c r="D1698" s="281">
        <v>42116</v>
      </c>
      <c r="E1698" s="8">
        <v>826943</v>
      </c>
      <c r="F1698" s="8" t="s">
        <v>84</v>
      </c>
      <c r="G1698" s="284" t="s">
        <v>271</v>
      </c>
      <c r="H1698" s="40">
        <v>392.6</v>
      </c>
      <c r="I1698" s="40">
        <v>-359.9</v>
      </c>
      <c r="J1698" s="40">
        <v>-29.7</v>
      </c>
      <c r="K1698" s="40">
        <v>3</v>
      </c>
      <c r="L1698" s="40">
        <v>1</v>
      </c>
    </row>
    <row r="1699" spans="2:12" ht="12.95" hidden="1" customHeight="1" outlineLevel="2" x14ac:dyDescent="0.25">
      <c r="B1699" s="8">
        <v>1722872</v>
      </c>
      <c r="C1699" t="s">
        <v>1457</v>
      </c>
      <c r="D1699" s="281">
        <v>42118</v>
      </c>
      <c r="E1699" s="8">
        <v>826943</v>
      </c>
      <c r="F1699" s="8" t="s">
        <v>84</v>
      </c>
      <c r="G1699" s="284" t="s">
        <v>271</v>
      </c>
      <c r="H1699" s="40">
        <v>300</v>
      </c>
      <c r="I1699" s="40">
        <v>-263.35000000000002</v>
      </c>
      <c r="J1699" s="40">
        <v>-36.65</v>
      </c>
      <c r="K1699" s="40">
        <v>0</v>
      </c>
      <c r="L1699" s="40">
        <v>1</v>
      </c>
    </row>
    <row r="1700" spans="2:12" ht="12.95" hidden="1" customHeight="1" outlineLevel="2" x14ac:dyDescent="0.25">
      <c r="B1700" s="8">
        <v>1722872</v>
      </c>
      <c r="C1700" t="s">
        <v>1457</v>
      </c>
      <c r="D1700" s="281">
        <v>42123</v>
      </c>
      <c r="E1700" s="8">
        <v>826943</v>
      </c>
      <c r="F1700" s="8" t="s">
        <v>84</v>
      </c>
      <c r="G1700" s="284" t="s">
        <v>271</v>
      </c>
      <c r="H1700" s="40">
        <v>743</v>
      </c>
      <c r="I1700" s="40">
        <v>-347.64</v>
      </c>
      <c r="J1700" s="40">
        <v>-395.36</v>
      </c>
      <c r="K1700" s="40">
        <v>0</v>
      </c>
      <c r="L1700" s="40">
        <v>1</v>
      </c>
    </row>
    <row r="1701" spans="2:12" ht="12.95" hidden="1" customHeight="1" outlineLevel="2" x14ac:dyDescent="0.25">
      <c r="B1701" s="8">
        <v>1722872</v>
      </c>
      <c r="C1701" t="s">
        <v>1457</v>
      </c>
      <c r="D1701" s="281">
        <v>42124</v>
      </c>
      <c r="E1701" s="8">
        <v>826943</v>
      </c>
      <c r="F1701" s="8" t="s">
        <v>84</v>
      </c>
      <c r="G1701" s="284" t="s">
        <v>271</v>
      </c>
      <c r="H1701" s="40">
        <v>300</v>
      </c>
      <c r="I1701" s="40">
        <v>-263.35000000000002</v>
      </c>
      <c r="J1701" s="40">
        <v>-36.65</v>
      </c>
      <c r="K1701" s="40">
        <v>0</v>
      </c>
      <c r="L1701" s="40">
        <v>1</v>
      </c>
    </row>
    <row r="1702" spans="2:12" ht="12.95" hidden="1" customHeight="1" outlineLevel="2" x14ac:dyDescent="0.25">
      <c r="B1702" s="8">
        <v>1722872</v>
      </c>
      <c r="C1702" t="s">
        <v>1457</v>
      </c>
      <c r="D1702" s="281">
        <v>42125</v>
      </c>
      <c r="E1702" s="8">
        <v>826943</v>
      </c>
      <c r="F1702" s="8" t="s">
        <v>84</v>
      </c>
      <c r="G1702" s="284" t="s">
        <v>271</v>
      </c>
      <c r="H1702" s="40">
        <v>392.6</v>
      </c>
      <c r="I1702" s="40">
        <v>-263.35000000000002</v>
      </c>
      <c r="J1702" s="40">
        <v>-129.25</v>
      </c>
      <c r="K1702" s="40">
        <v>0</v>
      </c>
      <c r="L1702" s="40">
        <v>1</v>
      </c>
    </row>
    <row r="1703" spans="2:12" ht="12.95" hidden="1" customHeight="1" outlineLevel="2" x14ac:dyDescent="0.25">
      <c r="B1703" s="8">
        <v>1722872</v>
      </c>
      <c r="C1703" t="s">
        <v>1457</v>
      </c>
      <c r="D1703" s="281">
        <v>42128</v>
      </c>
      <c r="E1703" s="8">
        <v>826943</v>
      </c>
      <c r="F1703" s="8" t="s">
        <v>84</v>
      </c>
      <c r="G1703" s="284" t="s">
        <v>271</v>
      </c>
      <c r="H1703" s="40">
        <v>300</v>
      </c>
      <c r="I1703" s="40">
        <v>-263.35000000000002</v>
      </c>
      <c r="J1703" s="40">
        <v>-36.65</v>
      </c>
      <c r="K1703" s="40">
        <v>0</v>
      </c>
      <c r="L1703" s="40">
        <v>1</v>
      </c>
    </row>
    <row r="1704" spans="2:12" ht="12.95" hidden="1" customHeight="1" outlineLevel="2" x14ac:dyDescent="0.25">
      <c r="B1704" s="8">
        <v>1722872</v>
      </c>
      <c r="C1704" t="s">
        <v>1457</v>
      </c>
      <c r="D1704" s="281">
        <v>42129</v>
      </c>
      <c r="E1704" s="8">
        <v>826943</v>
      </c>
      <c r="F1704" s="8" t="s">
        <v>84</v>
      </c>
      <c r="G1704" s="284" t="s">
        <v>271</v>
      </c>
      <c r="H1704" s="40">
        <v>300</v>
      </c>
      <c r="I1704" s="40">
        <v>-263.35000000000002</v>
      </c>
      <c r="J1704" s="40">
        <v>-36.65</v>
      </c>
      <c r="K1704" s="40">
        <v>0</v>
      </c>
      <c r="L1704" s="40">
        <v>1</v>
      </c>
    </row>
    <row r="1705" spans="2:12" ht="12.95" hidden="1" customHeight="1" outlineLevel="2" x14ac:dyDescent="0.25">
      <c r="B1705" s="8">
        <v>1722872</v>
      </c>
      <c r="C1705" t="s">
        <v>1457</v>
      </c>
      <c r="D1705" s="281">
        <v>42130</v>
      </c>
      <c r="E1705" s="8">
        <v>826943</v>
      </c>
      <c r="F1705" s="8" t="s">
        <v>84</v>
      </c>
      <c r="G1705" s="284" t="s">
        <v>271</v>
      </c>
      <c r="H1705" s="40">
        <v>835.6</v>
      </c>
      <c r="I1705" s="40">
        <v>-347.64</v>
      </c>
      <c r="J1705" s="40">
        <v>-487.96</v>
      </c>
      <c r="K1705" s="40">
        <v>0</v>
      </c>
      <c r="L1705" s="40">
        <v>1</v>
      </c>
    </row>
    <row r="1706" spans="2:12" ht="12.95" hidden="1" customHeight="1" outlineLevel="2" x14ac:dyDescent="0.25">
      <c r="B1706" s="8">
        <v>1722872</v>
      </c>
      <c r="C1706" t="s">
        <v>1457</v>
      </c>
      <c r="D1706" s="281">
        <v>42131</v>
      </c>
      <c r="E1706" s="8">
        <v>826943</v>
      </c>
      <c r="F1706" s="8" t="s">
        <v>84</v>
      </c>
      <c r="G1706" s="284" t="s">
        <v>271</v>
      </c>
      <c r="H1706" s="40">
        <v>300</v>
      </c>
      <c r="I1706" s="40">
        <v>-263.35000000000002</v>
      </c>
      <c r="J1706" s="40">
        <v>-36.65</v>
      </c>
      <c r="K1706" s="40">
        <v>0</v>
      </c>
      <c r="L1706" s="40">
        <v>1</v>
      </c>
    </row>
    <row r="1707" spans="2:12" ht="12.95" hidden="1" customHeight="1" outlineLevel="2" x14ac:dyDescent="0.25">
      <c r="B1707" s="8">
        <v>1722872</v>
      </c>
      <c r="C1707" t="s">
        <v>1457</v>
      </c>
      <c r="D1707" s="281">
        <v>42132</v>
      </c>
      <c r="E1707" s="8">
        <v>826943</v>
      </c>
      <c r="F1707" s="8" t="s">
        <v>84</v>
      </c>
      <c r="G1707" s="284" t="s">
        <v>271</v>
      </c>
      <c r="H1707" s="40">
        <v>300</v>
      </c>
      <c r="I1707" s="40">
        <v>-263.35000000000002</v>
      </c>
      <c r="J1707" s="40">
        <v>-36.65</v>
      </c>
      <c r="K1707" s="40">
        <v>0</v>
      </c>
      <c r="L1707" s="40">
        <v>1</v>
      </c>
    </row>
    <row r="1708" spans="2:12" ht="12.95" hidden="1" customHeight="1" outlineLevel="2" x14ac:dyDescent="0.25">
      <c r="B1708" s="8">
        <v>1722872</v>
      </c>
      <c r="C1708" t="s">
        <v>1457</v>
      </c>
      <c r="D1708" s="281">
        <v>42142</v>
      </c>
      <c r="E1708" s="8">
        <v>826943</v>
      </c>
      <c r="F1708" s="8" t="s">
        <v>84</v>
      </c>
      <c r="G1708" s="284" t="s">
        <v>271</v>
      </c>
      <c r="H1708" s="40">
        <v>392.6</v>
      </c>
      <c r="I1708" s="40">
        <v>0</v>
      </c>
      <c r="J1708" s="40">
        <v>37.81</v>
      </c>
      <c r="K1708" s="40">
        <v>430.41</v>
      </c>
      <c r="L1708" s="40">
        <v>1</v>
      </c>
    </row>
    <row r="1709" spans="2:12" ht="12.95" hidden="1" customHeight="1" outlineLevel="2" x14ac:dyDescent="0.25">
      <c r="B1709" s="8">
        <v>1722872</v>
      </c>
      <c r="C1709" t="s">
        <v>1457</v>
      </c>
      <c r="D1709" s="281">
        <v>42143</v>
      </c>
      <c r="E1709" s="8">
        <v>826943</v>
      </c>
      <c r="F1709" s="8" t="s">
        <v>84</v>
      </c>
      <c r="G1709" s="284" t="s">
        <v>271</v>
      </c>
      <c r="H1709" s="40">
        <v>743</v>
      </c>
      <c r="I1709" s="40">
        <v>-347.64</v>
      </c>
      <c r="J1709" s="40">
        <v>-395.36</v>
      </c>
      <c r="K1709" s="40">
        <v>0</v>
      </c>
      <c r="L1709" s="40">
        <v>1</v>
      </c>
    </row>
    <row r="1710" spans="2:12" ht="12.95" hidden="1" customHeight="1" outlineLevel="2" x14ac:dyDescent="0.25">
      <c r="B1710" s="8">
        <v>1722872</v>
      </c>
      <c r="C1710" t="s">
        <v>1457</v>
      </c>
      <c r="D1710" s="281">
        <v>42144</v>
      </c>
      <c r="E1710" s="8">
        <v>826943</v>
      </c>
      <c r="F1710" s="8" t="s">
        <v>84</v>
      </c>
      <c r="G1710" s="284" t="s">
        <v>271</v>
      </c>
      <c r="H1710" s="40">
        <v>300</v>
      </c>
      <c r="I1710" s="40">
        <v>-263.35000000000002</v>
      </c>
      <c r="J1710" s="40">
        <v>-36.65</v>
      </c>
      <c r="K1710" s="40">
        <v>0</v>
      </c>
      <c r="L1710" s="40">
        <v>1</v>
      </c>
    </row>
    <row r="1711" spans="2:12" ht="12.95" hidden="1" customHeight="1" outlineLevel="2" x14ac:dyDescent="0.25">
      <c r="B1711" s="8">
        <v>1722872</v>
      </c>
      <c r="C1711" t="s">
        <v>1457</v>
      </c>
      <c r="D1711" s="281">
        <v>42146</v>
      </c>
      <c r="E1711" s="8">
        <v>826943</v>
      </c>
      <c r="F1711" s="8" t="s">
        <v>84</v>
      </c>
      <c r="G1711" s="284" t="s">
        <v>271</v>
      </c>
      <c r="H1711" s="40">
        <v>300</v>
      </c>
      <c r="I1711" s="40">
        <v>-263.35000000000002</v>
      </c>
      <c r="J1711" s="40">
        <v>-36.65</v>
      </c>
      <c r="K1711" s="40">
        <v>0</v>
      </c>
      <c r="L1711" s="40">
        <v>1</v>
      </c>
    </row>
    <row r="1712" spans="2:12" ht="12.95" hidden="1" customHeight="1" outlineLevel="2" x14ac:dyDescent="0.25">
      <c r="B1712" s="8">
        <v>1722872</v>
      </c>
      <c r="C1712" t="s">
        <v>1457</v>
      </c>
      <c r="D1712" s="281">
        <v>42150</v>
      </c>
      <c r="E1712" s="8">
        <v>826943</v>
      </c>
      <c r="F1712" s="8" t="s">
        <v>84</v>
      </c>
      <c r="G1712" s="284" t="s">
        <v>271</v>
      </c>
      <c r="H1712" s="40">
        <v>300</v>
      </c>
      <c r="I1712" s="40">
        <v>-263.35000000000002</v>
      </c>
      <c r="J1712" s="40">
        <v>-36.65</v>
      </c>
      <c r="K1712" s="40">
        <v>0</v>
      </c>
      <c r="L1712" s="40">
        <v>1</v>
      </c>
    </row>
    <row r="1713" spans="2:12" ht="12.95" hidden="1" customHeight="1" outlineLevel="2" x14ac:dyDescent="0.25">
      <c r="B1713" s="8">
        <v>1722872</v>
      </c>
      <c r="C1713" t="s">
        <v>1457</v>
      </c>
      <c r="D1713" s="281">
        <v>42151</v>
      </c>
      <c r="E1713" s="8">
        <v>826943</v>
      </c>
      <c r="F1713" s="8" t="s">
        <v>84</v>
      </c>
      <c r="G1713" s="284" t="s">
        <v>271</v>
      </c>
      <c r="H1713" s="40">
        <v>300</v>
      </c>
      <c r="I1713" s="40">
        <v>-263.35000000000002</v>
      </c>
      <c r="J1713" s="40">
        <v>-36.65</v>
      </c>
      <c r="K1713" s="40">
        <v>0</v>
      </c>
      <c r="L1713" s="40">
        <v>1</v>
      </c>
    </row>
    <row r="1714" spans="2:12" ht="12.95" hidden="1" customHeight="1" outlineLevel="2" x14ac:dyDescent="0.25">
      <c r="B1714" s="8">
        <v>1722872</v>
      </c>
      <c r="C1714" t="s">
        <v>1457</v>
      </c>
      <c r="D1714" s="281">
        <v>42152</v>
      </c>
      <c r="E1714" s="8">
        <v>826943</v>
      </c>
      <c r="F1714" s="8" t="s">
        <v>84</v>
      </c>
      <c r="G1714" s="284" t="s">
        <v>271</v>
      </c>
      <c r="H1714" s="40">
        <v>743</v>
      </c>
      <c r="I1714" s="40">
        <v>-347.64</v>
      </c>
      <c r="J1714" s="40">
        <v>-395.36</v>
      </c>
      <c r="K1714" s="40">
        <v>0</v>
      </c>
      <c r="L1714" s="40">
        <v>1</v>
      </c>
    </row>
    <row r="1715" spans="2:12" ht="12.95" hidden="1" customHeight="1" outlineLevel="2" x14ac:dyDescent="0.25">
      <c r="B1715" s="8">
        <v>1722872</v>
      </c>
      <c r="C1715" t="s">
        <v>1457</v>
      </c>
      <c r="D1715" s="281">
        <v>42153</v>
      </c>
      <c r="E1715" s="8">
        <v>826943</v>
      </c>
      <c r="F1715" s="8" t="s">
        <v>84</v>
      </c>
      <c r="G1715" s="284" t="s">
        <v>271</v>
      </c>
      <c r="H1715" s="40">
        <v>392.6</v>
      </c>
      <c r="I1715" s="40">
        <v>-263.35000000000002</v>
      </c>
      <c r="J1715" s="40">
        <v>-129.25</v>
      </c>
      <c r="K1715" s="40">
        <v>0</v>
      </c>
      <c r="L1715" s="40">
        <v>1</v>
      </c>
    </row>
    <row r="1716" spans="2:12" ht="12.95" hidden="1" customHeight="1" outlineLevel="2" x14ac:dyDescent="0.25">
      <c r="B1716" s="8">
        <v>1722872</v>
      </c>
      <c r="C1716" t="s">
        <v>1457</v>
      </c>
      <c r="D1716" s="281">
        <v>42156</v>
      </c>
      <c r="E1716" s="8">
        <v>826943</v>
      </c>
      <c r="F1716" s="8" t="s">
        <v>84</v>
      </c>
      <c r="G1716" s="284" t="s">
        <v>271</v>
      </c>
      <c r="H1716" s="40">
        <v>300</v>
      </c>
      <c r="I1716" s="40">
        <v>0</v>
      </c>
      <c r="J1716" s="40">
        <v>0</v>
      </c>
      <c r="K1716" s="40">
        <v>300</v>
      </c>
      <c r="L1716" s="40">
        <v>1</v>
      </c>
    </row>
    <row r="1717" spans="2:12" ht="12.95" hidden="1" customHeight="1" outlineLevel="2" x14ac:dyDescent="0.25">
      <c r="B1717" s="8">
        <v>1722872</v>
      </c>
      <c r="C1717" t="s">
        <v>1457</v>
      </c>
      <c r="D1717" s="281">
        <v>42157</v>
      </c>
      <c r="E1717" s="8">
        <v>826943</v>
      </c>
      <c r="F1717" s="8" t="s">
        <v>84</v>
      </c>
      <c r="G1717" s="284" t="s">
        <v>271</v>
      </c>
      <c r="H1717" s="40">
        <v>300</v>
      </c>
      <c r="I1717" s="40">
        <v>0</v>
      </c>
      <c r="J1717" s="40">
        <v>0</v>
      </c>
      <c r="K1717" s="40">
        <v>300</v>
      </c>
      <c r="L1717" s="40">
        <v>1</v>
      </c>
    </row>
    <row r="1718" spans="2:12" ht="12.95" hidden="1" customHeight="1" outlineLevel="2" x14ac:dyDescent="0.25">
      <c r="B1718" s="8">
        <v>1722872</v>
      </c>
      <c r="C1718" t="s">
        <v>1457</v>
      </c>
      <c r="D1718" s="281">
        <v>42159</v>
      </c>
      <c r="E1718" s="8">
        <v>826943</v>
      </c>
      <c r="F1718" s="8" t="s">
        <v>84</v>
      </c>
      <c r="G1718" s="284" t="s">
        <v>271</v>
      </c>
      <c r="H1718" s="40">
        <v>743</v>
      </c>
      <c r="I1718" s="40">
        <v>-84.29</v>
      </c>
      <c r="J1718" s="40">
        <v>-658.71</v>
      </c>
      <c r="K1718" s="40">
        <v>0</v>
      </c>
      <c r="L1718" s="40">
        <v>1</v>
      </c>
    </row>
    <row r="1719" spans="2:12" ht="12.95" hidden="1" customHeight="1" outlineLevel="2" x14ac:dyDescent="0.25">
      <c r="B1719" s="8">
        <v>1722872</v>
      </c>
      <c r="C1719" t="s">
        <v>1457</v>
      </c>
      <c r="D1719" s="281">
        <v>42195</v>
      </c>
      <c r="E1719" s="8">
        <v>826943</v>
      </c>
      <c r="F1719" s="8" t="s">
        <v>84</v>
      </c>
      <c r="G1719" s="284" t="s">
        <v>271</v>
      </c>
      <c r="H1719" s="40">
        <v>583.20000000000005</v>
      </c>
      <c r="I1719" s="40">
        <v>0</v>
      </c>
      <c r="J1719" s="40">
        <v>0</v>
      </c>
      <c r="K1719" s="40">
        <v>583.20000000000005</v>
      </c>
      <c r="L1719" s="40">
        <v>1</v>
      </c>
    </row>
    <row r="1720" spans="2:12" ht="12.95" hidden="1" customHeight="1" outlineLevel="2" x14ac:dyDescent="0.25">
      <c r="B1720" s="8">
        <v>1722872</v>
      </c>
      <c r="C1720" t="s">
        <v>1457</v>
      </c>
      <c r="D1720" s="281">
        <v>42200</v>
      </c>
      <c r="E1720" s="8">
        <v>826943</v>
      </c>
      <c r="F1720" s="8" t="s">
        <v>84</v>
      </c>
      <c r="G1720" s="284" t="s">
        <v>271</v>
      </c>
      <c r="H1720" s="40">
        <v>2449.83</v>
      </c>
      <c r="I1720" s="40">
        <v>-602.32000000000005</v>
      </c>
      <c r="J1720" s="40">
        <v>-1847.51</v>
      </c>
      <c r="K1720" s="40">
        <v>0</v>
      </c>
      <c r="L1720" s="40">
        <v>1</v>
      </c>
    </row>
    <row r="1721" spans="2:12" ht="12.95" hidden="1" customHeight="1" outlineLevel="2" x14ac:dyDescent="0.25">
      <c r="B1721" s="8">
        <v>1722872</v>
      </c>
      <c r="C1721" t="s">
        <v>1457</v>
      </c>
      <c r="D1721" s="281">
        <v>42206</v>
      </c>
      <c r="E1721" s="8">
        <v>826943</v>
      </c>
      <c r="F1721" s="8" t="s">
        <v>84</v>
      </c>
      <c r="G1721" s="284" t="s">
        <v>271</v>
      </c>
      <c r="H1721" s="40">
        <v>743</v>
      </c>
      <c r="I1721" s="40">
        <v>-84.72</v>
      </c>
      <c r="J1721" s="40">
        <v>-658.28</v>
      </c>
      <c r="K1721" s="40">
        <v>0</v>
      </c>
      <c r="L1721" s="40">
        <v>1</v>
      </c>
    </row>
    <row r="1722" spans="2:12" ht="12.95" hidden="1" customHeight="1" outlineLevel="2" x14ac:dyDescent="0.25">
      <c r="B1722" s="8">
        <v>1722872</v>
      </c>
      <c r="C1722" t="s">
        <v>1457</v>
      </c>
      <c r="D1722" s="281">
        <v>42207</v>
      </c>
      <c r="E1722" s="8">
        <v>826943</v>
      </c>
      <c r="F1722" s="8" t="s">
        <v>84</v>
      </c>
      <c r="G1722" s="284" t="s">
        <v>271</v>
      </c>
      <c r="H1722" s="40">
        <v>300</v>
      </c>
      <c r="I1722" s="40">
        <v>0</v>
      </c>
      <c r="J1722" s="40">
        <v>0</v>
      </c>
      <c r="K1722" s="40">
        <v>300</v>
      </c>
      <c r="L1722" s="40">
        <v>1</v>
      </c>
    </row>
    <row r="1723" spans="2:12" ht="12.95" hidden="1" customHeight="1" outlineLevel="2" x14ac:dyDescent="0.25">
      <c r="B1723" s="8">
        <v>1722872</v>
      </c>
      <c r="C1723" t="s">
        <v>1457</v>
      </c>
      <c r="D1723" s="281">
        <v>42208</v>
      </c>
      <c r="E1723" s="8">
        <v>826943</v>
      </c>
      <c r="F1723" s="8" t="s">
        <v>84</v>
      </c>
      <c r="G1723" s="284" t="s">
        <v>271</v>
      </c>
      <c r="H1723" s="40">
        <v>300</v>
      </c>
      <c r="I1723" s="40">
        <v>0</v>
      </c>
      <c r="J1723" s="40">
        <v>0</v>
      </c>
      <c r="K1723" s="40">
        <v>300</v>
      </c>
      <c r="L1723" s="40">
        <v>1</v>
      </c>
    </row>
    <row r="1724" spans="2:12" ht="12.95" hidden="1" customHeight="1" outlineLevel="2" x14ac:dyDescent="0.25">
      <c r="B1724" s="8">
        <v>1722872</v>
      </c>
      <c r="C1724" t="s">
        <v>1457</v>
      </c>
      <c r="D1724" s="281">
        <v>42209</v>
      </c>
      <c r="E1724" s="8">
        <v>826943</v>
      </c>
      <c r="F1724" s="8" t="s">
        <v>84</v>
      </c>
      <c r="G1724" s="284" t="s">
        <v>271</v>
      </c>
      <c r="H1724" s="40">
        <v>300</v>
      </c>
      <c r="I1724" s="40">
        <v>-263.35000000000002</v>
      </c>
      <c r="J1724" s="40">
        <v>-36.65</v>
      </c>
      <c r="K1724" s="40">
        <v>0</v>
      </c>
      <c r="L1724" s="40">
        <v>1</v>
      </c>
    </row>
    <row r="1725" spans="2:12" ht="12.95" hidden="1" customHeight="1" outlineLevel="2" x14ac:dyDescent="0.25">
      <c r="B1725" s="8">
        <v>1722872</v>
      </c>
      <c r="C1725" t="s">
        <v>1457</v>
      </c>
      <c r="D1725" s="281">
        <v>42212</v>
      </c>
      <c r="E1725" s="8">
        <v>826943</v>
      </c>
      <c r="F1725" s="8" t="s">
        <v>84</v>
      </c>
      <c r="G1725" s="284" t="s">
        <v>271</v>
      </c>
      <c r="H1725" s="40">
        <v>743</v>
      </c>
      <c r="I1725" s="40">
        <v>-84.72</v>
      </c>
      <c r="J1725" s="40">
        <v>-658.28</v>
      </c>
      <c r="K1725" s="40">
        <v>0</v>
      </c>
      <c r="L1725" s="40">
        <v>1</v>
      </c>
    </row>
    <row r="1726" spans="2:12" ht="12.95" hidden="1" customHeight="1" outlineLevel="2" x14ac:dyDescent="0.25">
      <c r="B1726" s="8">
        <v>1722872</v>
      </c>
      <c r="C1726" t="s">
        <v>1457</v>
      </c>
      <c r="D1726" s="281">
        <v>42213</v>
      </c>
      <c r="E1726" s="8">
        <v>826943</v>
      </c>
      <c r="F1726" s="8" t="s">
        <v>84</v>
      </c>
      <c r="G1726" s="284" t="s">
        <v>271</v>
      </c>
      <c r="H1726" s="40">
        <v>300</v>
      </c>
      <c r="I1726" s="40">
        <v>0</v>
      </c>
      <c r="J1726" s="40">
        <v>0</v>
      </c>
      <c r="K1726" s="40">
        <v>300</v>
      </c>
      <c r="L1726" s="40">
        <v>1</v>
      </c>
    </row>
    <row r="1727" spans="2:12" ht="12.95" hidden="1" customHeight="1" outlineLevel="2" x14ac:dyDescent="0.25">
      <c r="B1727" s="8">
        <v>1722872</v>
      </c>
      <c r="C1727" t="s">
        <v>1457</v>
      </c>
      <c r="D1727" s="281">
        <v>42214</v>
      </c>
      <c r="E1727" s="8">
        <v>826943</v>
      </c>
      <c r="F1727" s="8" t="s">
        <v>84</v>
      </c>
      <c r="G1727" s="284" t="s">
        <v>271</v>
      </c>
      <c r="H1727" s="40">
        <v>300</v>
      </c>
      <c r="I1727" s="40">
        <v>0</v>
      </c>
      <c r="J1727" s="40">
        <v>0</v>
      </c>
      <c r="K1727" s="40">
        <v>300</v>
      </c>
      <c r="L1727" s="40">
        <v>1</v>
      </c>
    </row>
    <row r="1728" spans="2:12" ht="12.95" hidden="1" customHeight="1" outlineLevel="2" x14ac:dyDescent="0.25">
      <c r="B1728" s="8">
        <v>1722872</v>
      </c>
      <c r="C1728" t="s">
        <v>1457</v>
      </c>
      <c r="D1728" s="281">
        <v>42215</v>
      </c>
      <c r="E1728" s="8">
        <v>826943</v>
      </c>
      <c r="F1728" s="8" t="s">
        <v>84</v>
      </c>
      <c r="G1728" s="284" t="s">
        <v>271</v>
      </c>
      <c r="H1728" s="40">
        <v>300</v>
      </c>
      <c r="I1728" s="40">
        <v>0</v>
      </c>
      <c r="J1728" s="40">
        <v>0</v>
      </c>
      <c r="K1728" s="40">
        <v>300</v>
      </c>
      <c r="L1728" s="40">
        <v>1</v>
      </c>
    </row>
    <row r="1729" spans="1:13" ht="12.95" customHeight="1" outlineLevel="1" collapsed="1" x14ac:dyDescent="0.25">
      <c r="A1729">
        <v>1</v>
      </c>
      <c r="C1729" s="279" t="s">
        <v>1612</v>
      </c>
      <c r="D1729" s="281"/>
      <c r="H1729" s="40">
        <f>SUBTOTAL(9,H1690:H1728)</f>
        <v>28473.43</v>
      </c>
      <c r="I1729" s="40">
        <f>SUBTOTAL(9,I1690:I1728)</f>
        <v>-9680.8200000000052</v>
      </c>
      <c r="J1729" s="40">
        <f>SUBTOTAL(9,J1690:J1728)</f>
        <v>-15358</v>
      </c>
      <c r="K1729" s="40">
        <f>SUBTOTAL(9,K1690:K1728)</f>
        <v>3434.61</v>
      </c>
      <c r="L1729" s="40">
        <f>SUBTOTAL(9,L1690:L1728)</f>
        <v>39</v>
      </c>
      <c r="M1729" s="304">
        <f>+I1729/L1729</f>
        <v>-248.22615384615398</v>
      </c>
    </row>
    <row r="1730" spans="1:13" ht="12.95" hidden="1" customHeight="1" outlineLevel="2" x14ac:dyDescent="0.25">
      <c r="B1730" s="8">
        <v>1135374</v>
      </c>
      <c r="C1730" t="s">
        <v>1390</v>
      </c>
      <c r="D1730" s="281">
        <v>42296</v>
      </c>
      <c r="E1730" s="8">
        <v>569751</v>
      </c>
      <c r="F1730" s="8" t="s">
        <v>38</v>
      </c>
      <c r="G1730" s="284" t="s">
        <v>260</v>
      </c>
      <c r="H1730" s="40">
        <v>1522</v>
      </c>
      <c r="I1730" s="40">
        <v>-599.09</v>
      </c>
      <c r="J1730" s="40">
        <v>-922.91</v>
      </c>
      <c r="K1730" s="40">
        <v>0</v>
      </c>
      <c r="L1730" s="40">
        <v>1</v>
      </c>
    </row>
    <row r="1731" spans="1:13" ht="12.95" hidden="1" customHeight="1" outlineLevel="2" x14ac:dyDescent="0.25">
      <c r="B1731" s="8">
        <v>1135374</v>
      </c>
      <c r="C1731" t="s">
        <v>1390</v>
      </c>
      <c r="D1731" s="281">
        <v>42297</v>
      </c>
      <c r="E1731" s="8">
        <v>569751</v>
      </c>
      <c r="F1731" s="8" t="s">
        <v>38</v>
      </c>
      <c r="G1731" s="284" t="s">
        <v>260</v>
      </c>
      <c r="H1731" s="40">
        <v>1522</v>
      </c>
      <c r="I1731" s="40">
        <v>-599.09</v>
      </c>
      <c r="J1731" s="40">
        <v>-922.91</v>
      </c>
      <c r="K1731" s="40">
        <v>0</v>
      </c>
      <c r="L1731" s="40">
        <v>1</v>
      </c>
    </row>
    <row r="1732" spans="1:13" ht="12.95" hidden="1" customHeight="1" outlineLevel="2" x14ac:dyDescent="0.25">
      <c r="B1732" s="8">
        <v>1135374</v>
      </c>
      <c r="C1732" t="s">
        <v>1390</v>
      </c>
      <c r="D1732" s="281">
        <v>42298</v>
      </c>
      <c r="E1732" s="8">
        <v>569751</v>
      </c>
      <c r="F1732" s="8" t="s">
        <v>38</v>
      </c>
      <c r="G1732" s="284" t="s">
        <v>260</v>
      </c>
      <c r="H1732" s="40">
        <v>1522</v>
      </c>
      <c r="I1732" s="40">
        <v>-599.09</v>
      </c>
      <c r="J1732" s="40">
        <v>-922.91</v>
      </c>
      <c r="K1732" s="40">
        <v>0</v>
      </c>
      <c r="L1732" s="40">
        <v>1</v>
      </c>
    </row>
    <row r="1733" spans="1:13" ht="12.95" hidden="1" customHeight="1" outlineLevel="2" x14ac:dyDescent="0.25">
      <c r="B1733" s="8">
        <v>1135374</v>
      </c>
      <c r="C1733" t="s">
        <v>1390</v>
      </c>
      <c r="D1733" s="281">
        <v>42299</v>
      </c>
      <c r="E1733" s="8">
        <v>569751</v>
      </c>
      <c r="F1733" s="8" t="s">
        <v>38</v>
      </c>
      <c r="G1733" s="284" t="s">
        <v>260</v>
      </c>
      <c r="H1733" s="40">
        <v>1965</v>
      </c>
      <c r="I1733" s="40">
        <v>-732.9</v>
      </c>
      <c r="J1733" s="40">
        <v>-1232.0999999999999</v>
      </c>
      <c r="K1733" s="40">
        <v>0</v>
      </c>
      <c r="L1733" s="40">
        <v>1</v>
      </c>
    </row>
    <row r="1734" spans="1:13" ht="12.95" hidden="1" customHeight="1" outlineLevel="2" x14ac:dyDescent="0.25">
      <c r="B1734" s="8">
        <v>1135374</v>
      </c>
      <c r="C1734" t="s">
        <v>1390</v>
      </c>
      <c r="D1734" s="281">
        <v>42303</v>
      </c>
      <c r="E1734" s="8">
        <v>569751</v>
      </c>
      <c r="F1734" s="8" t="s">
        <v>38</v>
      </c>
      <c r="G1734" s="284" t="s">
        <v>260</v>
      </c>
      <c r="H1734" s="40">
        <v>1522</v>
      </c>
      <c r="I1734" s="40">
        <v>-599.09</v>
      </c>
      <c r="J1734" s="40">
        <v>-922.91</v>
      </c>
      <c r="K1734" s="40">
        <v>0</v>
      </c>
      <c r="L1734" s="40">
        <v>1</v>
      </c>
    </row>
    <row r="1735" spans="1:13" ht="12.95" hidden="1" customHeight="1" outlineLevel="2" x14ac:dyDescent="0.25">
      <c r="B1735" s="8">
        <v>1135374</v>
      </c>
      <c r="C1735" t="s">
        <v>1390</v>
      </c>
      <c r="D1735" s="281">
        <v>42304</v>
      </c>
      <c r="E1735" s="8">
        <v>569751</v>
      </c>
      <c r="F1735" s="8" t="s">
        <v>38</v>
      </c>
      <c r="G1735" s="284" t="s">
        <v>260</v>
      </c>
      <c r="H1735" s="40">
        <v>1614.6</v>
      </c>
      <c r="I1735" s="40">
        <v>-477.32</v>
      </c>
      <c r="J1735" s="40">
        <v>-1015.51</v>
      </c>
      <c r="K1735" s="40">
        <v>121.77</v>
      </c>
      <c r="L1735" s="40">
        <v>1</v>
      </c>
    </row>
    <row r="1736" spans="1:13" ht="12.95" hidden="1" customHeight="1" outlineLevel="2" x14ac:dyDescent="0.25">
      <c r="B1736" s="8">
        <v>1135374</v>
      </c>
      <c r="C1736" t="s">
        <v>1390</v>
      </c>
      <c r="D1736" s="281">
        <v>42305</v>
      </c>
      <c r="E1736" s="8">
        <v>569751</v>
      </c>
      <c r="F1736" s="8" t="s">
        <v>38</v>
      </c>
      <c r="G1736" s="284" t="s">
        <v>260</v>
      </c>
      <c r="H1736" s="40">
        <v>1965</v>
      </c>
      <c r="I1736" s="40">
        <v>-570.15</v>
      </c>
      <c r="J1736" s="40">
        <v>-1232.0999999999999</v>
      </c>
      <c r="K1736" s="40">
        <v>162.75</v>
      </c>
      <c r="L1736" s="40">
        <v>1</v>
      </c>
    </row>
    <row r="1737" spans="1:13" ht="12.95" hidden="1" customHeight="1" outlineLevel="2" x14ac:dyDescent="0.25">
      <c r="B1737" s="8">
        <v>1135374</v>
      </c>
      <c r="C1737" t="s">
        <v>1390</v>
      </c>
      <c r="D1737" s="281">
        <v>42306</v>
      </c>
      <c r="E1737" s="8">
        <v>569751</v>
      </c>
      <c r="F1737" s="8" t="s">
        <v>38</v>
      </c>
      <c r="G1737" s="284" t="s">
        <v>260</v>
      </c>
      <c r="H1737" s="40">
        <v>1522</v>
      </c>
      <c r="I1737" s="40">
        <v>-477.32</v>
      </c>
      <c r="J1737" s="40">
        <v>-922.91</v>
      </c>
      <c r="K1737" s="40">
        <v>121.77</v>
      </c>
      <c r="L1737" s="40">
        <v>1</v>
      </c>
    </row>
    <row r="1738" spans="1:13" ht="12.95" hidden="1" customHeight="1" outlineLevel="2" x14ac:dyDescent="0.25">
      <c r="B1738" s="8">
        <v>1135374</v>
      </c>
      <c r="C1738" t="s">
        <v>1390</v>
      </c>
      <c r="D1738" s="281">
        <v>42307</v>
      </c>
      <c r="E1738" s="8">
        <v>569751</v>
      </c>
      <c r="F1738" s="8" t="s">
        <v>38</v>
      </c>
      <c r="G1738" s="284" t="s">
        <v>260</v>
      </c>
      <c r="H1738" s="40">
        <v>1522</v>
      </c>
      <c r="I1738" s="40">
        <v>-477.32</v>
      </c>
      <c r="J1738" s="40">
        <v>-922.91</v>
      </c>
      <c r="K1738" s="40">
        <v>121.77</v>
      </c>
      <c r="L1738" s="40">
        <v>1</v>
      </c>
    </row>
    <row r="1739" spans="1:13" ht="12.95" hidden="1" customHeight="1" outlineLevel="2" x14ac:dyDescent="0.25">
      <c r="B1739" s="8">
        <v>1135374</v>
      </c>
      <c r="C1739" t="s">
        <v>1390</v>
      </c>
      <c r="D1739" s="281">
        <v>42310</v>
      </c>
      <c r="E1739" s="8">
        <v>569751</v>
      </c>
      <c r="F1739" s="8" t="s">
        <v>38</v>
      </c>
      <c r="G1739" s="284" t="s">
        <v>260</v>
      </c>
      <c r="H1739" s="40">
        <v>1614.6</v>
      </c>
      <c r="I1739" s="40">
        <v>-599.09</v>
      </c>
      <c r="J1739" s="40">
        <v>-1015.51</v>
      </c>
      <c r="K1739" s="40">
        <v>0</v>
      </c>
      <c r="L1739" s="40">
        <v>1</v>
      </c>
    </row>
    <row r="1740" spans="1:13" ht="12.95" hidden="1" customHeight="1" outlineLevel="2" x14ac:dyDescent="0.25">
      <c r="B1740" s="8">
        <v>1135374</v>
      </c>
      <c r="C1740" t="s">
        <v>1390</v>
      </c>
      <c r="D1740" s="281">
        <v>42311</v>
      </c>
      <c r="E1740" s="8">
        <v>569751</v>
      </c>
      <c r="F1740" s="8" t="s">
        <v>38</v>
      </c>
      <c r="G1740" s="284" t="s">
        <v>260</v>
      </c>
      <c r="H1740" s="40">
        <v>1522</v>
      </c>
      <c r="I1740" s="40">
        <v>-599.09</v>
      </c>
      <c r="J1740" s="40">
        <v>-922.91</v>
      </c>
      <c r="K1740" s="40">
        <v>0</v>
      </c>
      <c r="L1740" s="40">
        <v>1</v>
      </c>
    </row>
    <row r="1741" spans="1:13" ht="12.95" hidden="1" customHeight="1" outlineLevel="2" x14ac:dyDescent="0.25">
      <c r="B1741" s="8">
        <v>1135374</v>
      </c>
      <c r="C1741" t="s">
        <v>1390</v>
      </c>
      <c r="D1741" s="281">
        <v>42312</v>
      </c>
      <c r="E1741" s="8">
        <v>569751</v>
      </c>
      <c r="F1741" s="8" t="s">
        <v>38</v>
      </c>
      <c r="G1741" s="284" t="s">
        <v>260</v>
      </c>
      <c r="H1741" s="40">
        <v>1965</v>
      </c>
      <c r="I1741" s="40">
        <v>-732.9</v>
      </c>
      <c r="J1741" s="40">
        <v>-1232.0999999999999</v>
      </c>
      <c r="K1741" s="40">
        <v>0</v>
      </c>
      <c r="L1741" s="40">
        <v>1</v>
      </c>
    </row>
    <row r="1742" spans="1:13" ht="12.95" hidden="1" customHeight="1" outlineLevel="2" x14ac:dyDescent="0.25">
      <c r="B1742" s="8">
        <v>1135374</v>
      </c>
      <c r="C1742" t="s">
        <v>1390</v>
      </c>
      <c r="D1742" s="281">
        <v>42313</v>
      </c>
      <c r="E1742" s="8">
        <v>569751</v>
      </c>
      <c r="F1742" s="8" t="s">
        <v>38</v>
      </c>
      <c r="G1742" s="284" t="s">
        <v>260</v>
      </c>
      <c r="H1742" s="40">
        <v>1522</v>
      </c>
      <c r="I1742" s="40">
        <v>-599.09</v>
      </c>
      <c r="J1742" s="40">
        <v>-922.91</v>
      </c>
      <c r="K1742" s="40">
        <v>0</v>
      </c>
      <c r="L1742" s="40">
        <v>1</v>
      </c>
    </row>
    <row r="1743" spans="1:13" ht="12.95" hidden="1" customHeight="1" outlineLevel="2" x14ac:dyDescent="0.25">
      <c r="B1743" s="8">
        <v>1135374</v>
      </c>
      <c r="C1743" t="s">
        <v>1390</v>
      </c>
      <c r="D1743" s="281">
        <v>42314</v>
      </c>
      <c r="E1743" s="8">
        <v>569751</v>
      </c>
      <c r="F1743" s="8" t="s">
        <v>38</v>
      </c>
      <c r="G1743" s="284" t="s">
        <v>260</v>
      </c>
      <c r="H1743" s="40">
        <v>1522</v>
      </c>
      <c r="I1743" s="40">
        <v>-599.09</v>
      </c>
      <c r="J1743" s="40">
        <v>-922.91</v>
      </c>
      <c r="K1743" s="40">
        <v>0</v>
      </c>
      <c r="L1743" s="40">
        <v>1</v>
      </c>
    </row>
    <row r="1744" spans="1:13" ht="12.95" hidden="1" customHeight="1" outlineLevel="2" x14ac:dyDescent="0.25">
      <c r="B1744" s="8">
        <v>1135374</v>
      </c>
      <c r="C1744" t="s">
        <v>1390</v>
      </c>
      <c r="D1744" s="281">
        <v>42317</v>
      </c>
      <c r="E1744" s="8">
        <v>569751</v>
      </c>
      <c r="F1744" s="8" t="s">
        <v>38</v>
      </c>
      <c r="G1744" s="284" t="s">
        <v>260</v>
      </c>
      <c r="H1744" s="40">
        <v>1614.6</v>
      </c>
      <c r="I1744" s="40">
        <v>-599.09</v>
      </c>
      <c r="J1744" s="40">
        <v>-1015.51</v>
      </c>
      <c r="K1744" s="40">
        <v>0</v>
      </c>
      <c r="L1744" s="40">
        <v>1</v>
      </c>
    </row>
    <row r="1745" spans="1:13" ht="12.95" hidden="1" customHeight="1" outlineLevel="2" x14ac:dyDescent="0.25">
      <c r="B1745" s="8">
        <v>1135374</v>
      </c>
      <c r="C1745" t="s">
        <v>1390</v>
      </c>
      <c r="D1745" s="281">
        <v>42318</v>
      </c>
      <c r="E1745" s="8">
        <v>569751</v>
      </c>
      <c r="F1745" s="8" t="s">
        <v>38</v>
      </c>
      <c r="G1745" s="284" t="s">
        <v>260</v>
      </c>
      <c r="H1745" s="40">
        <v>1522</v>
      </c>
      <c r="I1745" s="40">
        <v>-599.09</v>
      </c>
      <c r="J1745" s="40">
        <v>-922.91</v>
      </c>
      <c r="K1745" s="40">
        <v>0</v>
      </c>
      <c r="L1745" s="40">
        <v>1</v>
      </c>
    </row>
    <row r="1746" spans="1:13" ht="12.95" hidden="1" customHeight="1" outlineLevel="2" x14ac:dyDescent="0.25">
      <c r="B1746" s="8">
        <v>1135374</v>
      </c>
      <c r="C1746" t="s">
        <v>1390</v>
      </c>
      <c r="D1746" s="281">
        <v>42320</v>
      </c>
      <c r="E1746" s="8">
        <v>569751</v>
      </c>
      <c r="F1746" s="8" t="s">
        <v>38</v>
      </c>
      <c r="G1746" s="284" t="s">
        <v>260</v>
      </c>
      <c r="H1746" s="40">
        <v>1965</v>
      </c>
      <c r="I1746" s="40">
        <v>-732.9</v>
      </c>
      <c r="J1746" s="40">
        <v>-1232.0999999999999</v>
      </c>
      <c r="K1746" s="40">
        <v>0</v>
      </c>
      <c r="L1746" s="40">
        <v>1</v>
      </c>
    </row>
    <row r="1747" spans="1:13" ht="12.95" hidden="1" customHeight="1" outlineLevel="2" x14ac:dyDescent="0.25">
      <c r="B1747" s="8">
        <v>1135374</v>
      </c>
      <c r="C1747" t="s">
        <v>1390</v>
      </c>
      <c r="D1747" s="281">
        <v>42321</v>
      </c>
      <c r="E1747" s="8">
        <v>569751</v>
      </c>
      <c r="F1747" s="8" t="s">
        <v>38</v>
      </c>
      <c r="G1747" s="284" t="s">
        <v>260</v>
      </c>
      <c r="H1747" s="40">
        <v>1522</v>
      </c>
      <c r="I1747" s="40">
        <v>-599.09</v>
      </c>
      <c r="J1747" s="40">
        <v>-922.91</v>
      </c>
      <c r="K1747" s="40">
        <v>0</v>
      </c>
      <c r="L1747" s="40">
        <v>1</v>
      </c>
    </row>
    <row r="1748" spans="1:13" ht="12.95" hidden="1" customHeight="1" outlineLevel="2" x14ac:dyDescent="0.25">
      <c r="B1748" s="8">
        <v>1135374</v>
      </c>
      <c r="C1748" t="s">
        <v>1390</v>
      </c>
      <c r="D1748" s="281">
        <v>42326</v>
      </c>
      <c r="E1748" s="8">
        <v>569751</v>
      </c>
      <c r="F1748" s="8" t="s">
        <v>38</v>
      </c>
      <c r="G1748" s="284" t="s">
        <v>260</v>
      </c>
      <c r="H1748" s="40">
        <v>1614.6</v>
      </c>
      <c r="I1748" s="40">
        <v>-599.09</v>
      </c>
      <c r="J1748" s="40">
        <v>-1015.51</v>
      </c>
      <c r="K1748" s="40">
        <v>0</v>
      </c>
      <c r="L1748" s="40">
        <v>1</v>
      </c>
    </row>
    <row r="1749" spans="1:13" ht="12.95" hidden="1" customHeight="1" outlineLevel="2" x14ac:dyDescent="0.25">
      <c r="B1749" s="8">
        <v>1135374</v>
      </c>
      <c r="C1749" t="s">
        <v>1390</v>
      </c>
      <c r="D1749" s="281">
        <v>42327</v>
      </c>
      <c r="E1749" s="8">
        <v>569751</v>
      </c>
      <c r="F1749" s="8" t="s">
        <v>38</v>
      </c>
      <c r="G1749" s="284" t="s">
        <v>260</v>
      </c>
      <c r="H1749" s="40">
        <v>1522</v>
      </c>
      <c r="I1749" s="40">
        <v>-599.09</v>
      </c>
      <c r="J1749" s="40">
        <v>-922.91</v>
      </c>
      <c r="K1749" s="40">
        <v>0</v>
      </c>
      <c r="L1749" s="40">
        <v>1</v>
      </c>
    </row>
    <row r="1750" spans="1:13" ht="12.95" hidden="1" customHeight="1" outlineLevel="2" x14ac:dyDescent="0.25">
      <c r="B1750" s="8">
        <v>1135374</v>
      </c>
      <c r="C1750" t="s">
        <v>1390</v>
      </c>
      <c r="D1750" s="281">
        <v>42328</v>
      </c>
      <c r="E1750" s="8">
        <v>569751</v>
      </c>
      <c r="F1750" s="8" t="s">
        <v>38</v>
      </c>
      <c r="G1750" s="284" t="s">
        <v>260</v>
      </c>
      <c r="H1750" s="40">
        <v>1522</v>
      </c>
      <c r="I1750" s="40">
        <v>-599.09</v>
      </c>
      <c r="J1750" s="40">
        <v>-922.91</v>
      </c>
      <c r="K1750" s="40">
        <v>0</v>
      </c>
      <c r="L1750" s="40">
        <v>1</v>
      </c>
    </row>
    <row r="1751" spans="1:13" ht="12.95" hidden="1" customHeight="1" outlineLevel="2" x14ac:dyDescent="0.25">
      <c r="B1751" s="8">
        <v>1135374</v>
      </c>
      <c r="C1751" t="s">
        <v>1390</v>
      </c>
      <c r="D1751" s="281">
        <v>42331</v>
      </c>
      <c r="E1751" s="8">
        <v>569751</v>
      </c>
      <c r="F1751" s="8" t="s">
        <v>38</v>
      </c>
      <c r="G1751" s="284" t="s">
        <v>260</v>
      </c>
      <c r="H1751" s="40">
        <v>1522</v>
      </c>
      <c r="I1751" s="40">
        <v>-599.09</v>
      </c>
      <c r="J1751" s="40">
        <v>-922.91</v>
      </c>
      <c r="K1751" s="40">
        <v>0</v>
      </c>
      <c r="L1751" s="40">
        <v>1</v>
      </c>
    </row>
    <row r="1752" spans="1:13" ht="12.95" hidden="1" customHeight="1" outlineLevel="2" x14ac:dyDescent="0.25">
      <c r="B1752" s="8">
        <v>1135374</v>
      </c>
      <c r="C1752" t="s">
        <v>1390</v>
      </c>
      <c r="D1752" s="281">
        <v>42332</v>
      </c>
      <c r="E1752" s="8">
        <v>569751</v>
      </c>
      <c r="F1752" s="8" t="s">
        <v>38</v>
      </c>
      <c r="G1752" s="284" t="s">
        <v>260</v>
      </c>
      <c r="H1752" s="40">
        <v>1522</v>
      </c>
      <c r="I1752" s="40">
        <v>-599.09</v>
      </c>
      <c r="J1752" s="40">
        <v>-922.91</v>
      </c>
      <c r="K1752" s="40">
        <v>0</v>
      </c>
      <c r="L1752" s="40">
        <v>1</v>
      </c>
    </row>
    <row r="1753" spans="1:13" ht="12.95" customHeight="1" outlineLevel="1" collapsed="1" x14ac:dyDescent="0.25">
      <c r="A1753">
        <v>1</v>
      </c>
      <c r="C1753" s="279" t="s">
        <v>1613</v>
      </c>
      <c r="D1753" s="281"/>
      <c r="H1753" s="40">
        <f>SUBTOTAL(9,H1730:H1752)</f>
        <v>37148.399999999994</v>
      </c>
      <c r="I1753" s="40">
        <f>SUBTOTAL(9,I1730:I1752)</f>
        <v>-13786.25</v>
      </c>
      <c r="J1753" s="40">
        <f>SUBTOTAL(9,J1730:J1752)</f>
        <v>-22834.089999999997</v>
      </c>
      <c r="K1753" s="40">
        <f>SUBTOTAL(9,K1730:K1752)</f>
        <v>528.05999999999995</v>
      </c>
      <c r="L1753" s="40">
        <f>SUBTOTAL(9,L1730:L1752)</f>
        <v>23</v>
      </c>
      <c r="M1753" s="304">
        <f>+I1753/L1753</f>
        <v>-599.4021739130435</v>
      </c>
    </row>
    <row r="1754" spans="1:13" ht="12.95" hidden="1" customHeight="1" outlineLevel="2" x14ac:dyDescent="0.25">
      <c r="B1754" s="8">
        <v>1028649</v>
      </c>
      <c r="C1754" t="s">
        <v>1383</v>
      </c>
      <c r="D1754" s="281">
        <v>42228</v>
      </c>
      <c r="E1754" s="8">
        <v>757773</v>
      </c>
      <c r="F1754" s="8" t="s">
        <v>1229</v>
      </c>
      <c r="G1754" s="284" t="s">
        <v>1484</v>
      </c>
      <c r="H1754" s="40">
        <v>6489</v>
      </c>
      <c r="I1754" s="40">
        <v>-1721.42</v>
      </c>
      <c r="J1754" s="40">
        <v>-4767.58</v>
      </c>
      <c r="K1754" s="40">
        <v>0</v>
      </c>
      <c r="L1754" s="40">
        <v>1</v>
      </c>
    </row>
    <row r="1755" spans="1:13" ht="12.95" hidden="1" customHeight="1" outlineLevel="2" x14ac:dyDescent="0.25">
      <c r="B1755" s="8">
        <v>1028649</v>
      </c>
      <c r="C1755" t="s">
        <v>1383</v>
      </c>
      <c r="D1755" s="281">
        <v>42235</v>
      </c>
      <c r="E1755" s="8">
        <v>757773</v>
      </c>
      <c r="F1755" s="8" t="s">
        <v>1229</v>
      </c>
      <c r="G1755" s="284" t="s">
        <v>1484</v>
      </c>
      <c r="H1755" s="40">
        <v>1743.83</v>
      </c>
      <c r="I1755" s="40">
        <v>-1072.1500000000001</v>
      </c>
      <c r="J1755" s="40">
        <v>-671.68</v>
      </c>
      <c r="K1755" s="40">
        <v>0</v>
      </c>
      <c r="L1755" s="40">
        <v>1</v>
      </c>
    </row>
    <row r="1756" spans="1:13" ht="12.95" hidden="1" customHeight="1" outlineLevel="2" x14ac:dyDescent="0.25">
      <c r="B1756" s="8">
        <v>1028649</v>
      </c>
      <c r="C1756" t="s">
        <v>1383</v>
      </c>
      <c r="D1756" s="281">
        <v>42236</v>
      </c>
      <c r="E1756" s="8">
        <v>757773</v>
      </c>
      <c r="F1756" s="8" t="s">
        <v>1229</v>
      </c>
      <c r="G1756" s="284" t="s">
        <v>1484</v>
      </c>
      <c r="H1756" s="40">
        <v>2186.83</v>
      </c>
      <c r="I1756" s="40">
        <v>-1072.1500000000001</v>
      </c>
      <c r="J1756" s="40">
        <v>-1114.68</v>
      </c>
      <c r="K1756" s="40">
        <v>0</v>
      </c>
      <c r="L1756" s="40">
        <v>1</v>
      </c>
    </row>
    <row r="1757" spans="1:13" ht="12.95" hidden="1" customHeight="1" outlineLevel="2" x14ac:dyDescent="0.25">
      <c r="B1757" s="8">
        <v>1028649</v>
      </c>
      <c r="C1757" t="s">
        <v>1383</v>
      </c>
      <c r="D1757" s="281">
        <v>42237</v>
      </c>
      <c r="E1757" s="8">
        <v>757773</v>
      </c>
      <c r="F1757" s="8" t="s">
        <v>1229</v>
      </c>
      <c r="G1757" s="284" t="s">
        <v>1484</v>
      </c>
      <c r="H1757" s="40">
        <v>300</v>
      </c>
      <c r="I1757" s="40">
        <v>-362.9</v>
      </c>
      <c r="J1757" s="40">
        <v>62.9</v>
      </c>
      <c r="K1757" s="40">
        <v>0</v>
      </c>
      <c r="L1757" s="40">
        <v>1</v>
      </c>
    </row>
    <row r="1758" spans="1:13" ht="12.95" hidden="1" customHeight="1" outlineLevel="2" x14ac:dyDescent="0.25">
      <c r="B1758" s="8">
        <v>1028649</v>
      </c>
      <c r="C1758" t="s">
        <v>1383</v>
      </c>
      <c r="D1758" s="281">
        <v>42240</v>
      </c>
      <c r="E1758" s="8">
        <v>757773</v>
      </c>
      <c r="F1758" s="8" t="s">
        <v>1229</v>
      </c>
      <c r="G1758" s="284" t="s">
        <v>1484</v>
      </c>
      <c r="H1758" s="40">
        <v>300</v>
      </c>
      <c r="I1758" s="40">
        <v>-362.9</v>
      </c>
      <c r="J1758" s="40">
        <v>62.9</v>
      </c>
      <c r="K1758" s="40">
        <v>0</v>
      </c>
      <c r="L1758" s="40">
        <v>1</v>
      </c>
    </row>
    <row r="1759" spans="1:13" ht="12.95" hidden="1" customHeight="1" outlineLevel="2" x14ac:dyDescent="0.25">
      <c r="B1759" s="8">
        <v>1028649</v>
      </c>
      <c r="C1759" t="s">
        <v>1383</v>
      </c>
      <c r="D1759" s="281">
        <v>42241</v>
      </c>
      <c r="E1759" s="8">
        <v>757773</v>
      </c>
      <c r="F1759" s="8" t="s">
        <v>1229</v>
      </c>
      <c r="G1759" s="284" t="s">
        <v>1484</v>
      </c>
      <c r="H1759" s="40">
        <v>300</v>
      </c>
      <c r="I1759" s="40">
        <v>-362.9</v>
      </c>
      <c r="J1759" s="40">
        <v>0</v>
      </c>
      <c r="K1759" s="40">
        <v>-62.9</v>
      </c>
      <c r="L1759" s="40">
        <v>1</v>
      </c>
    </row>
    <row r="1760" spans="1:13" ht="12.95" hidden="1" customHeight="1" outlineLevel="2" x14ac:dyDescent="0.25">
      <c r="B1760" s="8">
        <v>1028649</v>
      </c>
      <c r="C1760" t="s">
        <v>1383</v>
      </c>
      <c r="D1760" s="281">
        <v>42242</v>
      </c>
      <c r="E1760" s="8">
        <v>757773</v>
      </c>
      <c r="F1760" s="8" t="s">
        <v>1229</v>
      </c>
      <c r="G1760" s="284" t="s">
        <v>1484</v>
      </c>
      <c r="H1760" s="40">
        <v>743</v>
      </c>
      <c r="I1760" s="40">
        <v>-531.38</v>
      </c>
      <c r="J1760" s="40">
        <v>-211.62</v>
      </c>
      <c r="K1760" s="40">
        <v>0</v>
      </c>
      <c r="L1760" s="40">
        <v>1</v>
      </c>
    </row>
    <row r="1761" spans="1:13" ht="12.95" hidden="1" customHeight="1" outlineLevel="2" x14ac:dyDescent="0.25">
      <c r="B1761" s="8">
        <v>1028649</v>
      </c>
      <c r="C1761" t="s">
        <v>1383</v>
      </c>
      <c r="D1761" s="281">
        <v>42243</v>
      </c>
      <c r="E1761" s="8">
        <v>757773</v>
      </c>
      <c r="F1761" s="8" t="s">
        <v>1229</v>
      </c>
      <c r="G1761" s="284" t="s">
        <v>1484</v>
      </c>
      <c r="H1761" s="40">
        <v>300</v>
      </c>
      <c r="I1761" s="40">
        <v>-362.9</v>
      </c>
      <c r="J1761" s="40">
        <v>62.9</v>
      </c>
      <c r="K1761" s="40">
        <v>0</v>
      </c>
      <c r="L1761" s="40">
        <v>1</v>
      </c>
    </row>
    <row r="1762" spans="1:13" ht="12.95" hidden="1" customHeight="1" outlineLevel="2" x14ac:dyDescent="0.25">
      <c r="B1762" s="8">
        <v>1028649</v>
      </c>
      <c r="C1762" t="s">
        <v>1383</v>
      </c>
      <c r="D1762" s="281">
        <v>42244</v>
      </c>
      <c r="E1762" s="8">
        <v>757773</v>
      </c>
      <c r="F1762" s="8" t="s">
        <v>1229</v>
      </c>
      <c r="G1762" s="284" t="s">
        <v>1484</v>
      </c>
      <c r="H1762" s="40">
        <v>300</v>
      </c>
      <c r="I1762" s="40">
        <v>-420.86</v>
      </c>
      <c r="J1762" s="40">
        <v>0</v>
      </c>
      <c r="K1762" s="40">
        <v>-120.86</v>
      </c>
      <c r="L1762" s="40">
        <v>1</v>
      </c>
    </row>
    <row r="1763" spans="1:13" ht="12.95" hidden="1" customHeight="1" outlineLevel="2" x14ac:dyDescent="0.25">
      <c r="B1763" s="8">
        <v>1028649</v>
      </c>
      <c r="C1763" t="s">
        <v>1383</v>
      </c>
      <c r="D1763" s="281">
        <v>42247</v>
      </c>
      <c r="E1763" s="8">
        <v>757773</v>
      </c>
      <c r="F1763" s="8" t="s">
        <v>1229</v>
      </c>
      <c r="G1763" s="284" t="s">
        <v>1484</v>
      </c>
      <c r="H1763" s="40">
        <v>300</v>
      </c>
      <c r="I1763" s="40">
        <v>-362.9</v>
      </c>
      <c r="J1763" s="40">
        <v>62.9</v>
      </c>
      <c r="K1763" s="40">
        <v>0</v>
      </c>
      <c r="L1763" s="40">
        <v>1</v>
      </c>
    </row>
    <row r="1764" spans="1:13" ht="12.95" hidden="1" customHeight="1" outlineLevel="2" x14ac:dyDescent="0.25">
      <c r="B1764" s="8">
        <v>1028649</v>
      </c>
      <c r="C1764" t="s">
        <v>1383</v>
      </c>
      <c r="D1764" s="281">
        <v>42248</v>
      </c>
      <c r="E1764" s="8">
        <v>757773</v>
      </c>
      <c r="F1764" s="8" t="s">
        <v>1229</v>
      </c>
      <c r="G1764" s="284" t="s">
        <v>1484</v>
      </c>
      <c r="H1764" s="40">
        <v>300</v>
      </c>
      <c r="I1764" s="40">
        <v>-362.9</v>
      </c>
      <c r="J1764" s="40">
        <v>62.9</v>
      </c>
      <c r="K1764" s="40">
        <v>0</v>
      </c>
      <c r="L1764" s="40">
        <v>1</v>
      </c>
    </row>
    <row r="1765" spans="1:13" ht="12.95" hidden="1" customHeight="1" outlineLevel="2" x14ac:dyDescent="0.25">
      <c r="B1765" s="8">
        <v>1028649</v>
      </c>
      <c r="C1765" t="s">
        <v>1383</v>
      </c>
      <c r="D1765" s="281">
        <v>42249</v>
      </c>
      <c r="E1765" s="8">
        <v>757773</v>
      </c>
      <c r="F1765" s="8" t="s">
        <v>1229</v>
      </c>
      <c r="G1765" s="284" t="s">
        <v>1484</v>
      </c>
      <c r="H1765" s="40">
        <v>743</v>
      </c>
      <c r="I1765" s="40">
        <v>-531.38</v>
      </c>
      <c r="J1765" s="40">
        <v>-211.62</v>
      </c>
      <c r="K1765" s="40">
        <v>0</v>
      </c>
      <c r="L1765" s="40">
        <v>1</v>
      </c>
    </row>
    <row r="1766" spans="1:13" ht="12.95" hidden="1" customHeight="1" outlineLevel="2" x14ac:dyDescent="0.25">
      <c r="B1766" s="8">
        <v>1028649</v>
      </c>
      <c r="C1766" t="s">
        <v>1383</v>
      </c>
      <c r="D1766" s="281">
        <v>42250</v>
      </c>
      <c r="E1766" s="8">
        <v>757773</v>
      </c>
      <c r="F1766" s="8" t="s">
        <v>1229</v>
      </c>
      <c r="G1766" s="284" t="s">
        <v>1484</v>
      </c>
      <c r="H1766" s="40">
        <v>300</v>
      </c>
      <c r="I1766" s="40">
        <v>-362.9</v>
      </c>
      <c r="J1766" s="40">
        <v>62.9</v>
      </c>
      <c r="K1766" s="40">
        <v>0</v>
      </c>
      <c r="L1766" s="40">
        <v>1</v>
      </c>
    </row>
    <row r="1767" spans="1:13" ht="12.95" hidden="1" customHeight="1" outlineLevel="2" x14ac:dyDescent="0.25">
      <c r="B1767" s="8">
        <v>1028649</v>
      </c>
      <c r="C1767" t="s">
        <v>1383</v>
      </c>
      <c r="D1767" s="281">
        <v>42251</v>
      </c>
      <c r="E1767" s="8">
        <v>757773</v>
      </c>
      <c r="F1767" s="8" t="s">
        <v>1229</v>
      </c>
      <c r="G1767" s="284" t="s">
        <v>1484</v>
      </c>
      <c r="H1767" s="40">
        <v>300</v>
      </c>
      <c r="I1767" s="40">
        <v>-362.9</v>
      </c>
      <c r="J1767" s="40">
        <v>62.9</v>
      </c>
      <c r="K1767" s="40">
        <v>0</v>
      </c>
      <c r="L1767" s="40">
        <v>1</v>
      </c>
    </row>
    <row r="1768" spans="1:13" ht="12.95" hidden="1" customHeight="1" outlineLevel="2" x14ac:dyDescent="0.25">
      <c r="B1768" s="8">
        <v>1028649</v>
      </c>
      <c r="C1768" t="s">
        <v>1383</v>
      </c>
      <c r="D1768" s="281">
        <v>42255</v>
      </c>
      <c r="E1768" s="8">
        <v>757773</v>
      </c>
      <c r="F1768" s="8" t="s">
        <v>1229</v>
      </c>
      <c r="G1768" s="284" t="s">
        <v>1484</v>
      </c>
      <c r="H1768" s="40">
        <v>300</v>
      </c>
      <c r="I1768" s="40">
        <v>-362.9</v>
      </c>
      <c r="J1768" s="40">
        <v>62.9</v>
      </c>
      <c r="K1768" s="40">
        <v>0</v>
      </c>
      <c r="L1768" s="40">
        <v>1</v>
      </c>
    </row>
    <row r="1769" spans="1:13" ht="12.95" hidden="1" customHeight="1" outlineLevel="2" x14ac:dyDescent="0.25">
      <c r="B1769" s="8">
        <v>1028649</v>
      </c>
      <c r="C1769" t="s">
        <v>1383</v>
      </c>
      <c r="D1769" s="281">
        <v>42256</v>
      </c>
      <c r="E1769" s="8">
        <v>757773</v>
      </c>
      <c r="F1769" s="8" t="s">
        <v>1229</v>
      </c>
      <c r="G1769" s="284" t="s">
        <v>1484</v>
      </c>
      <c r="H1769" s="40">
        <v>743</v>
      </c>
      <c r="I1769" s="40">
        <v>-531.38</v>
      </c>
      <c r="J1769" s="40">
        <v>-211.62</v>
      </c>
      <c r="K1769" s="40">
        <v>0</v>
      </c>
      <c r="L1769" s="40">
        <v>1</v>
      </c>
    </row>
    <row r="1770" spans="1:13" ht="12.95" hidden="1" customHeight="1" outlineLevel="2" x14ac:dyDescent="0.25">
      <c r="B1770" s="8">
        <v>1028649</v>
      </c>
      <c r="C1770" t="s">
        <v>1383</v>
      </c>
      <c r="D1770" s="281">
        <v>42257</v>
      </c>
      <c r="E1770" s="8">
        <v>757773</v>
      </c>
      <c r="F1770" s="8" t="s">
        <v>1229</v>
      </c>
      <c r="G1770" s="284" t="s">
        <v>1484</v>
      </c>
      <c r="H1770" s="40">
        <v>600</v>
      </c>
      <c r="I1770" s="40">
        <v>-362.9</v>
      </c>
      <c r="J1770" s="40">
        <v>-237.1</v>
      </c>
      <c r="K1770" s="40">
        <v>0</v>
      </c>
      <c r="L1770" s="40">
        <v>1</v>
      </c>
    </row>
    <row r="1771" spans="1:13" ht="12.95" hidden="1" customHeight="1" outlineLevel="2" x14ac:dyDescent="0.25">
      <c r="B1771" s="8">
        <v>1028649</v>
      </c>
      <c r="C1771" t="s">
        <v>1383</v>
      </c>
      <c r="D1771" s="281">
        <v>42258</v>
      </c>
      <c r="E1771" s="8">
        <v>757773</v>
      </c>
      <c r="F1771" s="8" t="s">
        <v>1229</v>
      </c>
      <c r="G1771" s="284" t="s">
        <v>1484</v>
      </c>
      <c r="H1771" s="40">
        <v>300</v>
      </c>
      <c r="I1771" s="40">
        <v>-362.9</v>
      </c>
      <c r="J1771" s="40">
        <v>62.9</v>
      </c>
      <c r="K1771" s="40">
        <v>0</v>
      </c>
      <c r="L1771" s="40">
        <v>1</v>
      </c>
    </row>
    <row r="1772" spans="1:13" ht="12.95" hidden="1" customHeight="1" outlineLevel="2" x14ac:dyDescent="0.25">
      <c r="B1772" s="8">
        <v>1028649</v>
      </c>
      <c r="C1772" t="s">
        <v>1383</v>
      </c>
      <c r="D1772" s="281">
        <v>42263</v>
      </c>
      <c r="E1772" s="8">
        <v>757773</v>
      </c>
      <c r="F1772" s="8" t="s">
        <v>1229</v>
      </c>
      <c r="G1772" s="284" t="s">
        <v>1484</v>
      </c>
      <c r="H1772" s="40">
        <v>300</v>
      </c>
      <c r="I1772" s="40">
        <v>-362.9</v>
      </c>
      <c r="J1772" s="40">
        <v>62.9</v>
      </c>
      <c r="K1772" s="40">
        <v>0</v>
      </c>
      <c r="L1772" s="40">
        <v>1</v>
      </c>
    </row>
    <row r="1773" spans="1:13" ht="12.95" customHeight="1" outlineLevel="1" collapsed="1" x14ac:dyDescent="0.25">
      <c r="A1773">
        <v>1</v>
      </c>
      <c r="C1773" s="279" t="s">
        <v>1614</v>
      </c>
      <c r="D1773" s="281"/>
      <c r="H1773" s="40">
        <f>SUBTOTAL(9,H1754:H1772)</f>
        <v>16848.66</v>
      </c>
      <c r="I1773" s="40">
        <f>SUBTOTAL(9,I1754:I1772)</f>
        <v>-10235.519999999995</v>
      </c>
      <c r="J1773" s="40">
        <f>SUBTOTAL(9,J1754:J1772)</f>
        <v>-6796.9000000000042</v>
      </c>
      <c r="K1773" s="40">
        <f>SUBTOTAL(9,K1754:K1772)</f>
        <v>-183.76</v>
      </c>
      <c r="L1773" s="40">
        <f>SUBTOTAL(9,L1754:L1772)</f>
        <v>19</v>
      </c>
      <c r="M1773" s="304">
        <f>+I1773/L1773</f>
        <v>-538.71157894736814</v>
      </c>
    </row>
    <row r="1774" spans="1:13" ht="12.95" hidden="1" customHeight="1" outlineLevel="2" x14ac:dyDescent="0.25">
      <c r="B1774" s="8">
        <v>1725490</v>
      </c>
      <c r="C1774" t="s">
        <v>1458</v>
      </c>
      <c r="D1774" s="281">
        <v>42059</v>
      </c>
      <c r="E1774" s="8">
        <v>793028</v>
      </c>
      <c r="F1774" s="8" t="s">
        <v>19</v>
      </c>
      <c r="G1774" s="284" t="s">
        <v>262</v>
      </c>
      <c r="H1774" s="40">
        <v>1793.23</v>
      </c>
      <c r="I1774" s="40">
        <v>0</v>
      </c>
      <c r="J1774" s="40">
        <v>-1793.23</v>
      </c>
      <c r="K1774" s="40">
        <v>0</v>
      </c>
      <c r="L1774" s="40">
        <v>1</v>
      </c>
    </row>
    <row r="1775" spans="1:13" ht="12.95" hidden="1" customHeight="1" outlineLevel="2" x14ac:dyDescent="0.25">
      <c r="B1775" s="8">
        <v>1725490</v>
      </c>
      <c r="C1775" t="s">
        <v>1458</v>
      </c>
      <c r="D1775" s="281">
        <v>42060</v>
      </c>
      <c r="E1775" s="8">
        <v>793028</v>
      </c>
      <c r="F1775" s="8" t="s">
        <v>19</v>
      </c>
      <c r="G1775" s="284" t="s">
        <v>262</v>
      </c>
      <c r="H1775" s="40">
        <v>349.4</v>
      </c>
      <c r="I1775" s="40">
        <v>-50</v>
      </c>
      <c r="J1775" s="40">
        <v>-324.39999999999998</v>
      </c>
      <c r="K1775" s="40">
        <v>-25</v>
      </c>
      <c r="L1775" s="40">
        <v>1</v>
      </c>
    </row>
    <row r="1776" spans="1:13" ht="12.95" hidden="1" customHeight="1" outlineLevel="2" x14ac:dyDescent="0.25">
      <c r="B1776" s="8">
        <v>1725490</v>
      </c>
      <c r="C1776" t="s">
        <v>1458</v>
      </c>
      <c r="D1776" s="281">
        <v>42062</v>
      </c>
      <c r="E1776" s="8">
        <v>793028</v>
      </c>
      <c r="F1776" s="8" t="s">
        <v>19</v>
      </c>
      <c r="G1776" s="284" t="s">
        <v>262</v>
      </c>
      <c r="H1776" s="40">
        <v>349.4</v>
      </c>
      <c r="I1776" s="40">
        <v>-25</v>
      </c>
      <c r="J1776" s="40">
        <v>-324.39999999999998</v>
      </c>
      <c r="K1776" s="40">
        <v>0</v>
      </c>
      <c r="L1776" s="40">
        <v>1</v>
      </c>
    </row>
    <row r="1777" spans="1:13" ht="12.95" customHeight="1" outlineLevel="1" collapsed="1" x14ac:dyDescent="0.25">
      <c r="A1777">
        <v>1</v>
      </c>
      <c r="C1777" s="279" t="s">
        <v>1615</v>
      </c>
      <c r="D1777" s="281"/>
      <c r="H1777" s="40">
        <f>SUBTOTAL(9,H1774:H1776)</f>
        <v>2492.0300000000002</v>
      </c>
      <c r="I1777" s="40">
        <f>SUBTOTAL(9,I1774:I1776)</f>
        <v>-75</v>
      </c>
      <c r="J1777" s="40">
        <f>SUBTOTAL(9,J1774:J1776)</f>
        <v>-2442.0300000000002</v>
      </c>
      <c r="K1777" s="40">
        <f>SUBTOTAL(9,K1774:K1776)</f>
        <v>-25</v>
      </c>
      <c r="L1777" s="40">
        <f>SUBTOTAL(9,L1774:L1776)</f>
        <v>3</v>
      </c>
      <c r="M1777" s="304">
        <f>+I1777/L1777</f>
        <v>-25</v>
      </c>
    </row>
    <row r="1778" spans="1:13" ht="12.95" hidden="1" customHeight="1" outlineLevel="2" x14ac:dyDescent="0.25">
      <c r="B1778" s="8">
        <v>1536395</v>
      </c>
      <c r="C1778" t="s">
        <v>1426</v>
      </c>
      <c r="D1778" s="281">
        <v>42118</v>
      </c>
      <c r="E1778" s="8">
        <v>759562</v>
      </c>
      <c r="F1778" s="8" t="s">
        <v>16</v>
      </c>
      <c r="G1778" s="284" t="s">
        <v>266</v>
      </c>
      <c r="H1778" s="40">
        <v>10256.200000000001</v>
      </c>
      <c r="I1778" s="40">
        <v>-1526.13</v>
      </c>
      <c r="J1778" s="40">
        <v>-8730.07</v>
      </c>
      <c r="K1778" s="40">
        <v>0</v>
      </c>
      <c r="L1778" s="40">
        <v>1</v>
      </c>
    </row>
    <row r="1779" spans="1:13" ht="12.95" hidden="1" customHeight="1" outlineLevel="2" x14ac:dyDescent="0.25">
      <c r="B1779" s="8">
        <v>1536395</v>
      </c>
      <c r="C1779" t="s">
        <v>1426</v>
      </c>
      <c r="D1779" s="281">
        <v>42123</v>
      </c>
      <c r="E1779" s="8">
        <v>759562</v>
      </c>
      <c r="F1779" s="8" t="s">
        <v>16</v>
      </c>
      <c r="G1779" s="284" t="s">
        <v>266</v>
      </c>
      <c r="H1779" s="40">
        <v>636.20000000000005</v>
      </c>
      <c r="I1779" s="40">
        <v>-387.31</v>
      </c>
      <c r="J1779" s="40">
        <v>-248.89</v>
      </c>
      <c r="K1779" s="40">
        <v>0</v>
      </c>
      <c r="L1779" s="40">
        <v>1</v>
      </c>
    </row>
    <row r="1780" spans="1:13" ht="12.95" hidden="1" customHeight="1" outlineLevel="2" x14ac:dyDescent="0.25">
      <c r="B1780" s="8">
        <v>1536395</v>
      </c>
      <c r="C1780" t="s">
        <v>1426</v>
      </c>
      <c r="D1780" s="281">
        <v>42124</v>
      </c>
      <c r="E1780" s="8">
        <v>759562</v>
      </c>
      <c r="F1780" s="8" t="s">
        <v>16</v>
      </c>
      <c r="G1780" s="284" t="s">
        <v>266</v>
      </c>
      <c r="H1780" s="40">
        <v>392.6</v>
      </c>
      <c r="I1780" s="40">
        <v>-362.9</v>
      </c>
      <c r="J1780" s="40">
        <v>-29.7</v>
      </c>
      <c r="K1780" s="40">
        <v>0</v>
      </c>
      <c r="L1780" s="40">
        <v>1</v>
      </c>
    </row>
    <row r="1781" spans="1:13" ht="12.95" hidden="1" customHeight="1" outlineLevel="2" x14ac:dyDescent="0.25">
      <c r="B1781" s="8">
        <v>1536395</v>
      </c>
      <c r="C1781" t="s">
        <v>1426</v>
      </c>
      <c r="D1781" s="281">
        <v>42125</v>
      </c>
      <c r="E1781" s="8">
        <v>759562</v>
      </c>
      <c r="F1781" s="8" t="s">
        <v>16</v>
      </c>
      <c r="G1781" s="284" t="s">
        <v>266</v>
      </c>
      <c r="H1781" s="40">
        <v>300</v>
      </c>
      <c r="I1781" s="40">
        <v>-362.9</v>
      </c>
      <c r="J1781" s="40">
        <v>0</v>
      </c>
      <c r="K1781" s="40">
        <v>-62.9</v>
      </c>
      <c r="L1781" s="40">
        <v>1</v>
      </c>
    </row>
    <row r="1782" spans="1:13" ht="12.95" hidden="1" customHeight="1" outlineLevel="2" x14ac:dyDescent="0.25">
      <c r="B1782" s="8">
        <v>1536395</v>
      </c>
      <c r="C1782" t="s">
        <v>1426</v>
      </c>
      <c r="D1782" s="281">
        <v>42128</v>
      </c>
      <c r="E1782" s="8">
        <v>759562</v>
      </c>
      <c r="F1782" s="8" t="s">
        <v>16</v>
      </c>
      <c r="G1782" s="284" t="s">
        <v>266</v>
      </c>
      <c r="H1782" s="40">
        <v>392.6</v>
      </c>
      <c r="I1782" s="40">
        <v>-362.9</v>
      </c>
      <c r="J1782" s="40">
        <v>-29.7</v>
      </c>
      <c r="K1782" s="40">
        <v>0</v>
      </c>
      <c r="L1782" s="40">
        <v>1</v>
      </c>
    </row>
    <row r="1783" spans="1:13" ht="12.95" hidden="1" customHeight="1" outlineLevel="2" x14ac:dyDescent="0.25">
      <c r="B1783" s="8">
        <v>1536395</v>
      </c>
      <c r="C1783" t="s">
        <v>1426</v>
      </c>
      <c r="D1783" s="281">
        <v>42129</v>
      </c>
      <c r="E1783" s="8">
        <v>759562</v>
      </c>
      <c r="F1783" s="8" t="s">
        <v>16</v>
      </c>
      <c r="G1783" s="284" t="s">
        <v>266</v>
      </c>
      <c r="H1783" s="40">
        <v>300</v>
      </c>
      <c r="I1783" s="40">
        <v>-362.9</v>
      </c>
      <c r="J1783" s="40">
        <v>0</v>
      </c>
      <c r="K1783" s="40">
        <v>-62.9</v>
      </c>
      <c r="L1783" s="40">
        <v>1</v>
      </c>
    </row>
    <row r="1784" spans="1:13" ht="12.95" hidden="1" customHeight="1" outlineLevel="2" x14ac:dyDescent="0.25">
      <c r="B1784" s="8">
        <v>1536395</v>
      </c>
      <c r="C1784" t="s">
        <v>1426</v>
      </c>
      <c r="D1784" s="281">
        <v>42130</v>
      </c>
      <c r="E1784" s="8">
        <v>759562</v>
      </c>
      <c r="F1784" s="8" t="s">
        <v>16</v>
      </c>
      <c r="G1784" s="284" t="s">
        <v>266</v>
      </c>
      <c r="H1784" s="40">
        <v>743</v>
      </c>
      <c r="I1784" s="40">
        <v>-531.38</v>
      </c>
      <c r="J1784" s="40">
        <v>-211.62</v>
      </c>
      <c r="K1784" s="40">
        <v>0</v>
      </c>
      <c r="L1784" s="40">
        <v>1</v>
      </c>
    </row>
    <row r="1785" spans="1:13" ht="12.95" hidden="1" customHeight="1" outlineLevel="2" x14ac:dyDescent="0.25">
      <c r="B1785" s="8">
        <v>1536395</v>
      </c>
      <c r="C1785" t="s">
        <v>1426</v>
      </c>
      <c r="D1785" s="281">
        <v>42131</v>
      </c>
      <c r="E1785" s="8">
        <v>759562</v>
      </c>
      <c r="F1785" s="8" t="s">
        <v>16</v>
      </c>
      <c r="G1785" s="284" t="s">
        <v>266</v>
      </c>
      <c r="H1785" s="40">
        <v>300</v>
      </c>
      <c r="I1785" s="40">
        <v>-362.9</v>
      </c>
      <c r="J1785" s="40">
        <v>0</v>
      </c>
      <c r="K1785" s="40">
        <v>-62.9</v>
      </c>
      <c r="L1785" s="40">
        <v>1</v>
      </c>
    </row>
    <row r="1786" spans="1:13" ht="12.95" hidden="1" customHeight="1" outlineLevel="2" x14ac:dyDescent="0.25">
      <c r="B1786" s="8">
        <v>1536395</v>
      </c>
      <c r="C1786" t="s">
        <v>1426</v>
      </c>
      <c r="D1786" s="281">
        <v>42132</v>
      </c>
      <c r="E1786" s="8">
        <v>759562</v>
      </c>
      <c r="F1786" s="8" t="s">
        <v>16</v>
      </c>
      <c r="G1786" s="284" t="s">
        <v>266</v>
      </c>
      <c r="H1786" s="40">
        <v>157.5</v>
      </c>
      <c r="I1786" s="40">
        <v>-13.17</v>
      </c>
      <c r="J1786" s="40">
        <v>-144.33000000000001</v>
      </c>
      <c r="K1786" s="40">
        <v>0</v>
      </c>
      <c r="L1786" s="40">
        <v>1</v>
      </c>
    </row>
    <row r="1787" spans="1:13" ht="12.95" hidden="1" customHeight="1" outlineLevel="2" x14ac:dyDescent="0.25">
      <c r="B1787" s="8">
        <v>1536395</v>
      </c>
      <c r="C1787" t="s">
        <v>1426</v>
      </c>
      <c r="D1787" s="281">
        <v>42135</v>
      </c>
      <c r="E1787" s="8">
        <v>759562</v>
      </c>
      <c r="F1787" s="8" t="s">
        <v>16</v>
      </c>
      <c r="G1787" s="284" t="s">
        <v>266</v>
      </c>
      <c r="H1787" s="40">
        <v>535.6</v>
      </c>
      <c r="I1787" s="40">
        <v>-212.5</v>
      </c>
      <c r="J1787" s="40">
        <v>-323.10000000000002</v>
      </c>
      <c r="K1787" s="40">
        <v>0</v>
      </c>
      <c r="L1787" s="40">
        <v>1</v>
      </c>
    </row>
    <row r="1788" spans="1:13" ht="12.95" hidden="1" customHeight="1" outlineLevel="2" x14ac:dyDescent="0.25">
      <c r="B1788" s="8">
        <v>1536395</v>
      </c>
      <c r="C1788" t="s">
        <v>1426</v>
      </c>
      <c r="D1788" s="281">
        <v>42137</v>
      </c>
      <c r="E1788" s="8">
        <v>759562</v>
      </c>
      <c r="F1788" s="8" t="s">
        <v>16</v>
      </c>
      <c r="G1788" s="284" t="s">
        <v>266</v>
      </c>
      <c r="H1788" s="40">
        <v>300</v>
      </c>
      <c r="I1788" s="40">
        <v>-362.9</v>
      </c>
      <c r="J1788" s="40">
        <v>0</v>
      </c>
      <c r="K1788" s="40">
        <v>-62.9</v>
      </c>
      <c r="L1788" s="40">
        <v>1</v>
      </c>
    </row>
    <row r="1789" spans="1:13" ht="12.95" hidden="1" customHeight="1" outlineLevel="2" x14ac:dyDescent="0.25">
      <c r="B1789" s="8">
        <v>1536395</v>
      </c>
      <c r="C1789" t="s">
        <v>1426</v>
      </c>
      <c r="D1789" s="281">
        <v>42138</v>
      </c>
      <c r="E1789" s="8">
        <v>759562</v>
      </c>
      <c r="F1789" s="8" t="s">
        <v>16</v>
      </c>
      <c r="G1789" s="284" t="s">
        <v>266</v>
      </c>
      <c r="H1789" s="40">
        <v>300</v>
      </c>
      <c r="I1789" s="40">
        <v>-362.9</v>
      </c>
      <c r="J1789" s="40">
        <v>0</v>
      </c>
      <c r="K1789" s="40">
        <v>-62.9</v>
      </c>
      <c r="L1789" s="40">
        <v>1</v>
      </c>
    </row>
    <row r="1790" spans="1:13" ht="12.95" hidden="1" customHeight="1" outlineLevel="2" x14ac:dyDescent="0.25">
      <c r="B1790" s="8">
        <v>1536395</v>
      </c>
      <c r="C1790" t="s">
        <v>1426</v>
      </c>
      <c r="D1790" s="281">
        <v>42142</v>
      </c>
      <c r="E1790" s="8">
        <v>759562</v>
      </c>
      <c r="F1790" s="8" t="s">
        <v>16</v>
      </c>
      <c r="G1790" s="284" t="s">
        <v>266</v>
      </c>
      <c r="H1790" s="40">
        <v>92.6</v>
      </c>
      <c r="I1790" s="40">
        <v>-21.6</v>
      </c>
      <c r="J1790" s="40">
        <v>-71</v>
      </c>
      <c r="K1790" s="40">
        <v>0</v>
      </c>
      <c r="L1790" s="40">
        <v>1</v>
      </c>
    </row>
    <row r="1791" spans="1:13" ht="12.95" hidden="1" customHeight="1" outlineLevel="2" x14ac:dyDescent="0.25">
      <c r="B1791" s="8">
        <v>1536395</v>
      </c>
      <c r="C1791" t="s">
        <v>1426</v>
      </c>
      <c r="D1791" s="281">
        <v>42143</v>
      </c>
      <c r="E1791" s="8">
        <v>759562</v>
      </c>
      <c r="F1791" s="8" t="s">
        <v>16</v>
      </c>
      <c r="G1791" s="284" t="s">
        <v>266</v>
      </c>
      <c r="H1791" s="40">
        <v>443</v>
      </c>
      <c r="I1791" s="40">
        <v>-182.16</v>
      </c>
      <c r="J1791" s="40">
        <v>-260.83999999999997</v>
      </c>
      <c r="K1791" s="40">
        <v>0</v>
      </c>
      <c r="L1791" s="40">
        <v>1</v>
      </c>
    </row>
    <row r="1792" spans="1:13" ht="12.95" hidden="1" customHeight="1" outlineLevel="2" x14ac:dyDescent="0.25">
      <c r="B1792" s="8">
        <v>1536395</v>
      </c>
      <c r="C1792" t="s">
        <v>1426</v>
      </c>
      <c r="D1792" s="281">
        <v>42145</v>
      </c>
      <c r="E1792" s="8">
        <v>759562</v>
      </c>
      <c r="F1792" s="8" t="s">
        <v>16</v>
      </c>
      <c r="G1792" s="284" t="s">
        <v>266</v>
      </c>
      <c r="H1792" s="40">
        <v>300</v>
      </c>
      <c r="I1792" s="40">
        <v>-362.9</v>
      </c>
      <c r="J1792" s="40">
        <v>0</v>
      </c>
      <c r="K1792" s="40">
        <v>-62.9</v>
      </c>
      <c r="L1792" s="40">
        <v>1</v>
      </c>
    </row>
    <row r="1793" spans="1:13" ht="12.95" hidden="1" customHeight="1" outlineLevel="2" x14ac:dyDescent="0.25">
      <c r="B1793" s="8">
        <v>1536395</v>
      </c>
      <c r="C1793" t="s">
        <v>1426</v>
      </c>
      <c r="D1793" s="281">
        <v>42150</v>
      </c>
      <c r="E1793" s="8">
        <v>759562</v>
      </c>
      <c r="F1793" s="8" t="s">
        <v>16</v>
      </c>
      <c r="G1793" s="284" t="s">
        <v>266</v>
      </c>
      <c r="H1793" s="40">
        <v>92.6</v>
      </c>
      <c r="I1793" s="40">
        <v>-21.6</v>
      </c>
      <c r="J1793" s="40">
        <v>-71</v>
      </c>
      <c r="K1793" s="40">
        <v>0</v>
      </c>
      <c r="L1793" s="40">
        <v>1</v>
      </c>
    </row>
    <row r="1794" spans="1:13" ht="12.95" hidden="1" customHeight="1" outlineLevel="2" x14ac:dyDescent="0.25">
      <c r="B1794" s="8">
        <v>1536395</v>
      </c>
      <c r="C1794" t="s">
        <v>1426</v>
      </c>
      <c r="D1794" s="281">
        <v>42152</v>
      </c>
      <c r="E1794" s="8">
        <v>759562</v>
      </c>
      <c r="F1794" s="8" t="s">
        <v>16</v>
      </c>
      <c r="G1794" s="284" t="s">
        <v>266</v>
      </c>
      <c r="H1794" s="40">
        <v>443</v>
      </c>
      <c r="I1794" s="40">
        <v>-182.16</v>
      </c>
      <c r="J1794" s="40">
        <v>-260.83999999999997</v>
      </c>
      <c r="K1794" s="40">
        <v>0</v>
      </c>
      <c r="L1794" s="40">
        <v>1</v>
      </c>
    </row>
    <row r="1795" spans="1:13" ht="12.95" hidden="1" customHeight="1" outlineLevel="2" x14ac:dyDescent="0.25">
      <c r="B1795" s="8">
        <v>1536395</v>
      </c>
      <c r="C1795" t="s">
        <v>1426</v>
      </c>
      <c r="D1795" s="281">
        <v>42157</v>
      </c>
      <c r="E1795" s="8">
        <v>759562</v>
      </c>
      <c r="F1795" s="8" t="s">
        <v>16</v>
      </c>
      <c r="G1795" s="284" t="s">
        <v>266</v>
      </c>
      <c r="H1795" s="40">
        <v>92.6</v>
      </c>
      <c r="I1795" s="40">
        <v>-21.6</v>
      </c>
      <c r="J1795" s="40">
        <v>-71</v>
      </c>
      <c r="K1795" s="40">
        <v>0</v>
      </c>
      <c r="L1795" s="40">
        <v>1</v>
      </c>
    </row>
    <row r="1796" spans="1:13" ht="12.95" hidden="1" customHeight="1" outlineLevel="2" x14ac:dyDescent="0.25">
      <c r="B1796" s="8">
        <v>1536395</v>
      </c>
      <c r="C1796" t="s">
        <v>1426</v>
      </c>
      <c r="D1796" s="281">
        <v>42159</v>
      </c>
      <c r="E1796" s="8">
        <v>759562</v>
      </c>
      <c r="F1796" s="8" t="s">
        <v>16</v>
      </c>
      <c r="G1796" s="284" t="s">
        <v>266</v>
      </c>
      <c r="H1796" s="40">
        <v>443</v>
      </c>
      <c r="I1796" s="40">
        <v>-182.16</v>
      </c>
      <c r="J1796" s="40">
        <v>-260.83999999999997</v>
      </c>
      <c r="K1796" s="40">
        <v>0</v>
      </c>
      <c r="L1796" s="40">
        <v>1</v>
      </c>
    </row>
    <row r="1797" spans="1:13" ht="12.95" hidden="1" customHeight="1" outlineLevel="2" x14ac:dyDescent="0.25">
      <c r="B1797" s="8">
        <v>1536395</v>
      </c>
      <c r="C1797" t="s">
        <v>1426</v>
      </c>
      <c r="D1797" s="281">
        <v>42165</v>
      </c>
      <c r="E1797" s="8">
        <v>759562</v>
      </c>
      <c r="F1797" s="8" t="s">
        <v>16</v>
      </c>
      <c r="G1797" s="284" t="s">
        <v>266</v>
      </c>
      <c r="H1797" s="40">
        <v>743</v>
      </c>
      <c r="I1797" s="40">
        <v>-531.38</v>
      </c>
      <c r="J1797" s="40">
        <v>-211.62</v>
      </c>
      <c r="K1797" s="40">
        <v>0</v>
      </c>
      <c r="L1797" s="40">
        <v>1</v>
      </c>
    </row>
    <row r="1798" spans="1:13" ht="12.95" customHeight="1" outlineLevel="1" collapsed="1" x14ac:dyDescent="0.25">
      <c r="A1798">
        <v>1</v>
      </c>
      <c r="C1798" s="279" t="s">
        <v>1616</v>
      </c>
      <c r="D1798" s="281"/>
      <c r="H1798" s="40">
        <f>SUBTOTAL(9,H1778:H1797)</f>
        <v>17263.500000000004</v>
      </c>
      <c r="I1798" s="40">
        <f>SUBTOTAL(9,I1778:I1797)</f>
        <v>-6716.35</v>
      </c>
      <c r="J1798" s="40">
        <f>SUBTOTAL(9,J1778:J1797)</f>
        <v>-10924.550000000003</v>
      </c>
      <c r="K1798" s="40">
        <f>SUBTOTAL(9,K1778:K1797)</f>
        <v>-377.4</v>
      </c>
      <c r="L1798" s="40">
        <f>SUBTOTAL(9,L1778:L1797)</f>
        <v>20</v>
      </c>
      <c r="M1798" s="304">
        <f>+I1798/L1798</f>
        <v>-335.8175</v>
      </c>
    </row>
    <row r="1799" spans="1:13" ht="12.95" hidden="1" customHeight="1" outlineLevel="2" x14ac:dyDescent="0.25">
      <c r="B1799" s="8">
        <v>1241944</v>
      </c>
      <c r="C1799" t="s">
        <v>1398</v>
      </c>
      <c r="D1799" s="281">
        <v>42088</v>
      </c>
      <c r="E1799" s="8">
        <v>29055</v>
      </c>
      <c r="F1799" s="8" t="s">
        <v>84</v>
      </c>
      <c r="G1799" s="284" t="s">
        <v>271</v>
      </c>
      <c r="H1799" s="40">
        <v>2685.95</v>
      </c>
      <c r="I1799" s="40">
        <v>-440.24</v>
      </c>
      <c r="J1799" s="40">
        <v>-2245.71</v>
      </c>
      <c r="K1799" s="40">
        <v>0</v>
      </c>
      <c r="L1799" s="40">
        <v>1</v>
      </c>
    </row>
    <row r="1800" spans="1:13" ht="12.95" customHeight="1" outlineLevel="1" collapsed="1" x14ac:dyDescent="0.25">
      <c r="A1800">
        <v>1</v>
      </c>
      <c r="C1800" s="279" t="s">
        <v>1617</v>
      </c>
      <c r="D1800" s="281"/>
      <c r="H1800" s="40">
        <f>SUBTOTAL(9,H1799:H1799)</f>
        <v>2685.95</v>
      </c>
      <c r="I1800" s="40">
        <f>SUBTOTAL(9,I1799:I1799)</f>
        <v>-440.24</v>
      </c>
      <c r="J1800" s="40">
        <f>SUBTOTAL(9,J1799:J1799)</f>
        <v>-2245.71</v>
      </c>
      <c r="K1800" s="40">
        <f>SUBTOTAL(9,K1799:K1799)</f>
        <v>0</v>
      </c>
      <c r="L1800" s="40">
        <f>SUBTOTAL(9,L1799:L1799)</f>
        <v>1</v>
      </c>
      <c r="M1800" s="304">
        <f>+I1800/L1800</f>
        <v>-440.24</v>
      </c>
    </row>
    <row r="1801" spans="1:13" ht="12.95" hidden="1" customHeight="1" outlineLevel="2" x14ac:dyDescent="0.25">
      <c r="B1801" s="8">
        <v>1380063</v>
      </c>
      <c r="C1801" t="s">
        <v>899</v>
      </c>
      <c r="D1801" s="281">
        <v>42019</v>
      </c>
      <c r="E1801" s="8">
        <v>856482</v>
      </c>
      <c r="F1801" s="8" t="s">
        <v>16</v>
      </c>
      <c r="G1801" s="284" t="s">
        <v>266</v>
      </c>
      <c r="H1801" s="40">
        <v>204.87</v>
      </c>
      <c r="I1801" s="40">
        <v>0</v>
      </c>
      <c r="J1801" s="40">
        <v>0</v>
      </c>
      <c r="K1801" s="40">
        <v>204.87</v>
      </c>
      <c r="L1801" s="40">
        <v>1</v>
      </c>
    </row>
    <row r="1802" spans="1:13" ht="12.95" customHeight="1" outlineLevel="1" collapsed="1" x14ac:dyDescent="0.25">
      <c r="A1802">
        <v>1</v>
      </c>
      <c r="C1802" s="279" t="s">
        <v>1618</v>
      </c>
      <c r="D1802" s="281"/>
      <c r="H1802" s="40">
        <f>SUBTOTAL(9,H1801:H1801)</f>
        <v>204.87</v>
      </c>
      <c r="I1802" s="40">
        <f>SUBTOTAL(9,I1801:I1801)</f>
        <v>0</v>
      </c>
      <c r="J1802" s="40">
        <f>SUBTOTAL(9,J1801:J1801)</f>
        <v>0</v>
      </c>
      <c r="K1802" s="40">
        <f>SUBTOTAL(9,K1801:K1801)</f>
        <v>204.87</v>
      </c>
      <c r="L1802" s="40">
        <f>SUBTOTAL(9,L1801:L1801)</f>
        <v>1</v>
      </c>
      <c r="M1802" s="304">
        <f>+I1802/L1802</f>
        <v>0</v>
      </c>
    </row>
    <row r="1803" spans="1:13" ht="12.95" hidden="1" customHeight="1" outlineLevel="2" x14ac:dyDescent="0.25">
      <c r="B1803" s="8">
        <v>1729407</v>
      </c>
      <c r="C1803" t="s">
        <v>1461</v>
      </c>
      <c r="D1803" s="281">
        <v>42093</v>
      </c>
      <c r="E1803" s="8">
        <v>757743</v>
      </c>
      <c r="F1803" s="8" t="s">
        <v>16</v>
      </c>
      <c r="G1803" s="284" t="s">
        <v>266</v>
      </c>
      <c r="H1803" s="40">
        <v>7842.2</v>
      </c>
      <c r="I1803" s="40">
        <v>-1526.13</v>
      </c>
      <c r="J1803" s="40">
        <v>-6316.07</v>
      </c>
      <c r="K1803" s="40">
        <v>0</v>
      </c>
      <c r="L1803" s="40">
        <v>1</v>
      </c>
    </row>
    <row r="1804" spans="1:13" ht="12.95" hidden="1" customHeight="1" outlineLevel="2" x14ac:dyDescent="0.25">
      <c r="B1804" s="8">
        <v>1729407</v>
      </c>
      <c r="C1804" t="s">
        <v>1461</v>
      </c>
      <c r="D1804" s="281">
        <v>42095</v>
      </c>
      <c r="E1804" s="8">
        <v>757743</v>
      </c>
      <c r="F1804" s="8" t="s">
        <v>16</v>
      </c>
      <c r="G1804" s="284" t="s">
        <v>266</v>
      </c>
      <c r="H1804" s="40">
        <v>636.20000000000005</v>
      </c>
      <c r="I1804" s="40">
        <v>-481.31</v>
      </c>
      <c r="J1804" s="40">
        <v>-154.88999999999999</v>
      </c>
      <c r="K1804" s="40">
        <v>0</v>
      </c>
      <c r="L1804" s="40">
        <v>1</v>
      </c>
    </row>
    <row r="1805" spans="1:13" ht="12.95" hidden="1" customHeight="1" outlineLevel="2" x14ac:dyDescent="0.25">
      <c r="B1805" s="8">
        <v>1729407</v>
      </c>
      <c r="C1805" t="s">
        <v>1461</v>
      </c>
      <c r="D1805" s="281">
        <v>42096</v>
      </c>
      <c r="E1805" s="8">
        <v>757743</v>
      </c>
      <c r="F1805" s="8" t="s">
        <v>16</v>
      </c>
      <c r="G1805" s="284" t="s">
        <v>266</v>
      </c>
      <c r="H1805" s="40">
        <v>300</v>
      </c>
      <c r="I1805" s="40">
        <v>-150.34</v>
      </c>
      <c r="J1805" s="40">
        <v>-149.66</v>
      </c>
      <c r="K1805" s="40">
        <v>0</v>
      </c>
      <c r="L1805" s="40">
        <v>1</v>
      </c>
    </row>
    <row r="1806" spans="1:13" ht="12.95" hidden="1" customHeight="1" outlineLevel="2" x14ac:dyDescent="0.25">
      <c r="B1806" s="8">
        <v>1729407</v>
      </c>
      <c r="C1806" t="s">
        <v>1461</v>
      </c>
      <c r="D1806" s="281">
        <v>42097</v>
      </c>
      <c r="E1806" s="8">
        <v>757743</v>
      </c>
      <c r="F1806" s="8" t="s">
        <v>16</v>
      </c>
      <c r="G1806" s="284" t="s">
        <v>266</v>
      </c>
      <c r="H1806" s="40">
        <v>300</v>
      </c>
      <c r="I1806" s="40">
        <v>-150.34</v>
      </c>
      <c r="J1806" s="40">
        <v>-149.66</v>
      </c>
      <c r="K1806" s="40">
        <v>0</v>
      </c>
      <c r="L1806" s="40">
        <v>1</v>
      </c>
    </row>
    <row r="1807" spans="1:13" ht="12.95" hidden="1" customHeight="1" outlineLevel="2" x14ac:dyDescent="0.25">
      <c r="B1807" s="8">
        <v>1729407</v>
      </c>
      <c r="C1807" t="s">
        <v>1461</v>
      </c>
      <c r="D1807" s="281">
        <v>42100</v>
      </c>
      <c r="E1807" s="8">
        <v>757743</v>
      </c>
      <c r="F1807" s="8" t="s">
        <v>16</v>
      </c>
      <c r="G1807" s="284" t="s">
        <v>266</v>
      </c>
      <c r="H1807" s="40">
        <v>300</v>
      </c>
      <c r="I1807" s="40">
        <v>-150.34</v>
      </c>
      <c r="J1807" s="40">
        <v>-149.66</v>
      </c>
      <c r="K1807" s="40">
        <v>0</v>
      </c>
      <c r="L1807" s="40">
        <v>1</v>
      </c>
    </row>
    <row r="1808" spans="1:13" ht="12.95" hidden="1" customHeight="1" outlineLevel="2" x14ac:dyDescent="0.25">
      <c r="B1808" s="8">
        <v>1729407</v>
      </c>
      <c r="C1808" t="s">
        <v>1461</v>
      </c>
      <c r="D1808" s="281">
        <v>42108</v>
      </c>
      <c r="E1808" s="8">
        <v>757743</v>
      </c>
      <c r="F1808" s="8" t="s">
        <v>16</v>
      </c>
      <c r="G1808" s="284" t="s">
        <v>266</v>
      </c>
      <c r="H1808" s="40">
        <v>743</v>
      </c>
      <c r="I1808" s="40">
        <v>-318.82</v>
      </c>
      <c r="J1808" s="40">
        <v>-424.18</v>
      </c>
      <c r="K1808" s="40">
        <v>0</v>
      </c>
      <c r="L1808" s="40">
        <v>1</v>
      </c>
    </row>
    <row r="1809" spans="1:13" ht="12.95" hidden="1" customHeight="1" outlineLevel="2" x14ac:dyDescent="0.25">
      <c r="B1809" s="8">
        <v>1729407</v>
      </c>
      <c r="C1809" t="s">
        <v>1461</v>
      </c>
      <c r="D1809" s="281">
        <v>42109</v>
      </c>
      <c r="E1809" s="8">
        <v>757743</v>
      </c>
      <c r="F1809" s="8" t="s">
        <v>16</v>
      </c>
      <c r="G1809" s="284" t="s">
        <v>266</v>
      </c>
      <c r="H1809" s="40">
        <v>392.6</v>
      </c>
      <c r="I1809" s="40">
        <v>-150.34</v>
      </c>
      <c r="J1809" s="40">
        <v>-242.26</v>
      </c>
      <c r="K1809" s="40">
        <v>0</v>
      </c>
      <c r="L1809" s="40">
        <v>1</v>
      </c>
    </row>
    <row r="1810" spans="1:13" ht="12.95" hidden="1" customHeight="1" outlineLevel="2" x14ac:dyDescent="0.25">
      <c r="B1810" s="8">
        <v>1729407</v>
      </c>
      <c r="C1810" t="s">
        <v>1461</v>
      </c>
      <c r="D1810" s="281">
        <v>42110</v>
      </c>
      <c r="E1810" s="8">
        <v>757743</v>
      </c>
      <c r="F1810" s="8" t="s">
        <v>16</v>
      </c>
      <c r="G1810" s="284" t="s">
        <v>266</v>
      </c>
      <c r="H1810" s="40">
        <v>300</v>
      </c>
      <c r="I1810" s="40">
        <v>-150.34</v>
      </c>
      <c r="J1810" s="40">
        <v>-149.66</v>
      </c>
      <c r="K1810" s="40">
        <v>0</v>
      </c>
      <c r="L1810" s="40">
        <v>1</v>
      </c>
    </row>
    <row r="1811" spans="1:13" ht="12.95" hidden="1" customHeight="1" outlineLevel="2" x14ac:dyDescent="0.25">
      <c r="B1811" s="8">
        <v>1729407</v>
      </c>
      <c r="C1811" t="s">
        <v>1461</v>
      </c>
      <c r="D1811" s="281">
        <v>42111</v>
      </c>
      <c r="E1811" s="8">
        <v>757743</v>
      </c>
      <c r="F1811" s="8" t="s">
        <v>16</v>
      </c>
      <c r="G1811" s="284" t="s">
        <v>266</v>
      </c>
      <c r="H1811" s="40">
        <v>300</v>
      </c>
      <c r="I1811" s="40">
        <v>-150.34</v>
      </c>
      <c r="J1811" s="40">
        <v>-149.66</v>
      </c>
      <c r="K1811" s="40">
        <v>0</v>
      </c>
      <c r="L1811" s="40">
        <v>1</v>
      </c>
    </row>
    <row r="1812" spans="1:13" ht="12.95" hidden="1" customHeight="1" outlineLevel="2" x14ac:dyDescent="0.25">
      <c r="B1812" s="8">
        <v>1729407</v>
      </c>
      <c r="C1812" t="s">
        <v>1461</v>
      </c>
      <c r="D1812" s="281">
        <v>42114</v>
      </c>
      <c r="E1812" s="8">
        <v>757743</v>
      </c>
      <c r="F1812" s="8" t="s">
        <v>16</v>
      </c>
      <c r="G1812" s="284" t="s">
        <v>266</v>
      </c>
      <c r="H1812" s="40">
        <v>300</v>
      </c>
      <c r="I1812" s="40">
        <v>-150.34</v>
      </c>
      <c r="J1812" s="40">
        <v>-149.66</v>
      </c>
      <c r="K1812" s="40">
        <v>0</v>
      </c>
      <c r="L1812" s="40">
        <v>1</v>
      </c>
    </row>
    <row r="1813" spans="1:13" ht="12.95" hidden="1" customHeight="1" outlineLevel="2" x14ac:dyDescent="0.25">
      <c r="B1813" s="8">
        <v>1729407</v>
      </c>
      <c r="C1813" t="s">
        <v>1461</v>
      </c>
      <c r="D1813" s="281">
        <v>42115</v>
      </c>
      <c r="E1813" s="8">
        <v>757743</v>
      </c>
      <c r="F1813" s="8" t="s">
        <v>16</v>
      </c>
      <c r="G1813" s="284" t="s">
        <v>266</v>
      </c>
      <c r="H1813" s="40">
        <v>300</v>
      </c>
      <c r="I1813" s="40">
        <v>-150.34</v>
      </c>
      <c r="J1813" s="40">
        <v>-149.66</v>
      </c>
      <c r="K1813" s="40">
        <v>0</v>
      </c>
      <c r="L1813" s="40">
        <v>1</v>
      </c>
    </row>
    <row r="1814" spans="1:13" ht="12.95" hidden="1" customHeight="1" outlineLevel="2" x14ac:dyDescent="0.25">
      <c r="B1814" s="8">
        <v>1729407</v>
      </c>
      <c r="C1814" t="s">
        <v>1461</v>
      </c>
      <c r="D1814" s="281">
        <v>42116</v>
      </c>
      <c r="E1814" s="8">
        <v>757743</v>
      </c>
      <c r="F1814" s="8" t="s">
        <v>16</v>
      </c>
      <c r="G1814" s="284" t="s">
        <v>266</v>
      </c>
      <c r="H1814" s="40">
        <v>300</v>
      </c>
      <c r="I1814" s="40">
        <v>-150.34</v>
      </c>
      <c r="J1814" s="40">
        <v>-149.66</v>
      </c>
      <c r="K1814" s="40">
        <v>0</v>
      </c>
      <c r="L1814" s="40">
        <v>1</v>
      </c>
    </row>
    <row r="1815" spans="1:13" ht="12.95" hidden="1" customHeight="1" outlineLevel="2" x14ac:dyDescent="0.25">
      <c r="B1815" s="8">
        <v>1729407</v>
      </c>
      <c r="C1815" t="s">
        <v>1461</v>
      </c>
      <c r="D1815" s="281">
        <v>42118</v>
      </c>
      <c r="E1815" s="8">
        <v>757743</v>
      </c>
      <c r="F1815" s="8" t="s">
        <v>16</v>
      </c>
      <c r="G1815" s="284" t="s">
        <v>266</v>
      </c>
      <c r="H1815" s="40">
        <v>743</v>
      </c>
      <c r="I1815" s="40">
        <v>-318.82</v>
      </c>
      <c r="J1815" s="40">
        <v>-424.18</v>
      </c>
      <c r="K1815" s="40">
        <v>0</v>
      </c>
      <c r="L1815" s="40">
        <v>1</v>
      </c>
    </row>
    <row r="1816" spans="1:13" ht="12.95" customHeight="1" outlineLevel="1" collapsed="1" x14ac:dyDescent="0.25">
      <c r="A1816">
        <v>1</v>
      </c>
      <c r="C1816" s="279" t="s">
        <v>1619</v>
      </c>
      <c r="D1816" s="281"/>
      <c r="H1816" s="40">
        <f>SUBTOTAL(9,H1803:H1815)</f>
        <v>12757</v>
      </c>
      <c r="I1816" s="40">
        <f>SUBTOTAL(9,I1803:I1815)</f>
        <v>-3998.1400000000017</v>
      </c>
      <c r="J1816" s="40">
        <f>SUBTOTAL(9,J1803:J1815)</f>
        <v>-8758.86</v>
      </c>
      <c r="K1816" s="40">
        <f>SUBTOTAL(9,K1803:K1815)</f>
        <v>0</v>
      </c>
      <c r="L1816" s="40">
        <f>SUBTOTAL(9,L1803:L1815)</f>
        <v>13</v>
      </c>
      <c r="M1816" s="304">
        <f>+I1816/L1816</f>
        <v>-307.54923076923092</v>
      </c>
    </row>
    <row r="1817" spans="1:13" ht="12.95" hidden="1" customHeight="1" outlineLevel="2" x14ac:dyDescent="0.25">
      <c r="B1817" s="8">
        <v>1476469</v>
      </c>
      <c r="C1817" t="s">
        <v>1419</v>
      </c>
      <c r="D1817" s="281">
        <v>42353</v>
      </c>
      <c r="E1817" s="8">
        <v>124567</v>
      </c>
      <c r="F1817" s="8" t="s">
        <v>38</v>
      </c>
      <c r="G1817" s="284" t="s">
        <v>260</v>
      </c>
      <c r="H1817" s="40">
        <v>403.74</v>
      </c>
      <c r="I1817" s="40">
        <v>0</v>
      </c>
      <c r="J1817" s="40">
        <v>-44.27</v>
      </c>
      <c r="K1817" s="40">
        <v>359.47</v>
      </c>
      <c r="L1817" s="40">
        <v>1</v>
      </c>
    </row>
    <row r="1818" spans="1:13" ht="12.95" customHeight="1" outlineLevel="1" collapsed="1" x14ac:dyDescent="0.25">
      <c r="A1818">
        <v>1</v>
      </c>
      <c r="C1818" s="279" t="s">
        <v>1620</v>
      </c>
      <c r="D1818" s="281"/>
      <c r="H1818" s="40">
        <f>SUBTOTAL(9,H1817:H1817)</f>
        <v>403.74</v>
      </c>
      <c r="I1818" s="40">
        <f>SUBTOTAL(9,I1817:I1817)</f>
        <v>0</v>
      </c>
      <c r="J1818" s="40">
        <f>SUBTOTAL(9,J1817:J1817)</f>
        <v>-44.27</v>
      </c>
      <c r="K1818" s="40">
        <f>SUBTOTAL(9,K1817:K1817)</f>
        <v>359.47</v>
      </c>
      <c r="L1818" s="40">
        <f>SUBTOTAL(9,L1817:L1817)</f>
        <v>1</v>
      </c>
      <c r="M1818" s="304">
        <f>+I1818/L1818</f>
        <v>0</v>
      </c>
    </row>
    <row r="1819" spans="1:13" ht="12.95" hidden="1" customHeight="1" outlineLevel="2" x14ac:dyDescent="0.25">
      <c r="B1819" s="8">
        <v>172793</v>
      </c>
      <c r="C1819" t="s">
        <v>1352</v>
      </c>
      <c r="D1819" s="281">
        <v>42006</v>
      </c>
      <c r="E1819" s="8">
        <v>856266</v>
      </c>
      <c r="F1819" s="8" t="s">
        <v>199</v>
      </c>
      <c r="G1819" s="284" t="s">
        <v>274</v>
      </c>
      <c r="H1819" s="40">
        <v>1629.03</v>
      </c>
      <c r="I1819" s="40">
        <v>-750.27</v>
      </c>
      <c r="J1819" s="40">
        <v>-875.76</v>
      </c>
      <c r="K1819" s="40">
        <v>3</v>
      </c>
      <c r="L1819" s="40">
        <v>1</v>
      </c>
    </row>
    <row r="1820" spans="1:13" ht="12.95" hidden="1" customHeight="1" outlineLevel="2" x14ac:dyDescent="0.25">
      <c r="B1820" s="8">
        <v>172793</v>
      </c>
      <c r="C1820" t="s">
        <v>1352</v>
      </c>
      <c r="D1820" s="281">
        <v>42009</v>
      </c>
      <c r="E1820" s="8">
        <v>856266</v>
      </c>
      <c r="F1820" s="8" t="s">
        <v>199</v>
      </c>
      <c r="G1820" s="284" t="s">
        <v>274</v>
      </c>
      <c r="H1820" s="40">
        <v>2509.4</v>
      </c>
      <c r="I1820" s="40">
        <v>0</v>
      </c>
      <c r="J1820" s="40">
        <v>-2509.4</v>
      </c>
      <c r="K1820" s="40">
        <v>0</v>
      </c>
      <c r="L1820" s="40">
        <v>1</v>
      </c>
    </row>
    <row r="1821" spans="1:13" ht="12.95" hidden="1" customHeight="1" outlineLevel="2" x14ac:dyDescent="0.25">
      <c r="B1821" s="8">
        <v>172793</v>
      </c>
      <c r="C1821" t="s">
        <v>1352</v>
      </c>
      <c r="D1821" s="281">
        <v>42010</v>
      </c>
      <c r="E1821" s="8">
        <v>856266</v>
      </c>
      <c r="F1821" s="8" t="s">
        <v>199</v>
      </c>
      <c r="G1821" s="284" t="s">
        <v>274</v>
      </c>
      <c r="H1821" s="40">
        <v>2509.4</v>
      </c>
      <c r="I1821" s="40">
        <v>0</v>
      </c>
      <c r="J1821" s="40">
        <v>-2509.4</v>
      </c>
      <c r="K1821" s="40">
        <v>0</v>
      </c>
      <c r="L1821" s="40">
        <v>1</v>
      </c>
    </row>
    <row r="1822" spans="1:13" ht="12.95" hidden="1" customHeight="1" outlineLevel="2" x14ac:dyDescent="0.25">
      <c r="B1822" s="8">
        <v>172793</v>
      </c>
      <c r="C1822" t="s">
        <v>1352</v>
      </c>
      <c r="D1822" s="281">
        <v>42011</v>
      </c>
      <c r="E1822" s="8">
        <v>856266</v>
      </c>
      <c r="F1822" s="8" t="s">
        <v>199</v>
      </c>
      <c r="G1822" s="284" t="s">
        <v>274</v>
      </c>
      <c r="H1822" s="40">
        <v>2509.4</v>
      </c>
      <c r="I1822" s="40">
        <v>0</v>
      </c>
      <c r="J1822" s="40">
        <v>-2509.4</v>
      </c>
      <c r="K1822" s="40">
        <v>0</v>
      </c>
      <c r="L1822" s="40">
        <v>1</v>
      </c>
    </row>
    <row r="1823" spans="1:13" ht="12.95" hidden="1" customHeight="1" outlineLevel="2" x14ac:dyDescent="0.25">
      <c r="B1823" s="8">
        <v>172793</v>
      </c>
      <c r="C1823" t="s">
        <v>1352</v>
      </c>
      <c r="D1823" s="281">
        <v>42012</v>
      </c>
      <c r="E1823" s="8">
        <v>856266</v>
      </c>
      <c r="F1823" s="8" t="s">
        <v>199</v>
      </c>
      <c r="G1823" s="284" t="s">
        <v>274</v>
      </c>
      <c r="H1823" s="40">
        <v>2509.4</v>
      </c>
      <c r="I1823" s="40">
        <v>0</v>
      </c>
      <c r="J1823" s="40">
        <v>-2509.4</v>
      </c>
      <c r="K1823" s="40">
        <v>0</v>
      </c>
      <c r="L1823" s="40">
        <v>1</v>
      </c>
    </row>
    <row r="1824" spans="1:13" ht="12.95" hidden="1" customHeight="1" outlineLevel="2" x14ac:dyDescent="0.25">
      <c r="B1824" s="8">
        <v>172793</v>
      </c>
      <c r="C1824" t="s">
        <v>1352</v>
      </c>
      <c r="D1824" s="281">
        <v>42013</v>
      </c>
      <c r="E1824" s="8">
        <v>856266</v>
      </c>
      <c r="F1824" s="8" t="s">
        <v>199</v>
      </c>
      <c r="G1824" s="284" t="s">
        <v>274</v>
      </c>
      <c r="H1824" s="40">
        <v>2509.4</v>
      </c>
      <c r="I1824" s="40">
        <v>0</v>
      </c>
      <c r="J1824" s="40">
        <v>-2509.4</v>
      </c>
      <c r="K1824" s="40">
        <v>0</v>
      </c>
      <c r="L1824" s="40">
        <v>1</v>
      </c>
    </row>
    <row r="1825" spans="2:12" ht="12.95" hidden="1" customHeight="1" outlineLevel="2" x14ac:dyDescent="0.25">
      <c r="B1825" s="8">
        <v>172793</v>
      </c>
      <c r="C1825" t="s">
        <v>1352</v>
      </c>
      <c r="D1825" s="281">
        <v>42016</v>
      </c>
      <c r="E1825" s="8">
        <v>856266</v>
      </c>
      <c r="F1825" s="8" t="s">
        <v>199</v>
      </c>
      <c r="G1825" s="284" t="s">
        <v>274</v>
      </c>
      <c r="H1825" s="40">
        <v>2509.4</v>
      </c>
      <c r="I1825" s="40">
        <v>0</v>
      </c>
      <c r="J1825" s="40">
        <v>-2509.4</v>
      </c>
      <c r="K1825" s="40">
        <v>0</v>
      </c>
      <c r="L1825" s="40">
        <v>1</v>
      </c>
    </row>
    <row r="1826" spans="2:12" ht="12.95" hidden="1" customHeight="1" outlineLevel="2" x14ac:dyDescent="0.25">
      <c r="B1826" s="8">
        <v>172793</v>
      </c>
      <c r="C1826" t="s">
        <v>1352</v>
      </c>
      <c r="D1826" s="281">
        <v>42017</v>
      </c>
      <c r="E1826" s="8">
        <v>856266</v>
      </c>
      <c r="F1826" s="8" t="s">
        <v>199</v>
      </c>
      <c r="G1826" s="284" t="s">
        <v>274</v>
      </c>
      <c r="H1826" s="40">
        <v>3045</v>
      </c>
      <c r="I1826" s="40">
        <v>-209.5</v>
      </c>
      <c r="J1826" s="40">
        <v>-2832.5</v>
      </c>
      <c r="K1826" s="40">
        <v>3</v>
      </c>
      <c r="L1826" s="40">
        <v>1</v>
      </c>
    </row>
    <row r="1827" spans="2:12" ht="12.95" hidden="1" customHeight="1" outlineLevel="2" x14ac:dyDescent="0.25">
      <c r="B1827" s="8">
        <v>172793</v>
      </c>
      <c r="C1827" t="s">
        <v>1352</v>
      </c>
      <c r="D1827" s="281">
        <v>42018</v>
      </c>
      <c r="E1827" s="8">
        <v>856266</v>
      </c>
      <c r="F1827" s="8" t="s">
        <v>199</v>
      </c>
      <c r="G1827" s="284" t="s">
        <v>274</v>
      </c>
      <c r="H1827" s="40">
        <v>2509.4</v>
      </c>
      <c r="I1827" s="40">
        <v>0</v>
      </c>
      <c r="J1827" s="40">
        <v>-2509.4</v>
      </c>
      <c r="K1827" s="40">
        <v>0</v>
      </c>
      <c r="L1827" s="40">
        <v>1</v>
      </c>
    </row>
    <row r="1828" spans="2:12" ht="12.95" hidden="1" customHeight="1" outlineLevel="2" x14ac:dyDescent="0.25">
      <c r="B1828" s="8">
        <v>172793</v>
      </c>
      <c r="C1828" t="s">
        <v>1352</v>
      </c>
      <c r="D1828" s="281">
        <v>42019</v>
      </c>
      <c r="E1828" s="8">
        <v>856266</v>
      </c>
      <c r="F1828" s="8" t="s">
        <v>199</v>
      </c>
      <c r="G1828" s="284" t="s">
        <v>274</v>
      </c>
      <c r="H1828" s="40">
        <v>2602</v>
      </c>
      <c r="I1828" s="40">
        <v>0</v>
      </c>
      <c r="J1828" s="40">
        <v>-2602</v>
      </c>
      <c r="K1828" s="40">
        <v>0</v>
      </c>
      <c r="L1828" s="40">
        <v>1</v>
      </c>
    </row>
    <row r="1829" spans="2:12" ht="12.95" hidden="1" customHeight="1" outlineLevel="2" x14ac:dyDescent="0.25">
      <c r="B1829" s="8">
        <v>172793</v>
      </c>
      <c r="C1829" t="s">
        <v>1352</v>
      </c>
      <c r="D1829" s="281">
        <v>42020</v>
      </c>
      <c r="E1829" s="8">
        <v>856266</v>
      </c>
      <c r="F1829" s="8" t="s">
        <v>199</v>
      </c>
      <c r="G1829" s="284" t="s">
        <v>274</v>
      </c>
      <c r="H1829" s="40">
        <v>2509.4</v>
      </c>
      <c r="I1829" s="40">
        <v>0</v>
      </c>
      <c r="J1829" s="40">
        <v>-2509.4</v>
      </c>
      <c r="K1829" s="40">
        <v>0</v>
      </c>
      <c r="L1829" s="40">
        <v>1</v>
      </c>
    </row>
    <row r="1830" spans="2:12" ht="12.95" hidden="1" customHeight="1" outlineLevel="2" x14ac:dyDescent="0.25">
      <c r="B1830" s="8">
        <v>172793</v>
      </c>
      <c r="C1830" t="s">
        <v>1352</v>
      </c>
      <c r="D1830" s="281">
        <v>42024</v>
      </c>
      <c r="E1830" s="8">
        <v>856266</v>
      </c>
      <c r="F1830" s="8" t="s">
        <v>199</v>
      </c>
      <c r="G1830" s="284" t="s">
        <v>274</v>
      </c>
      <c r="H1830" s="40">
        <v>2509.4</v>
      </c>
      <c r="I1830" s="40">
        <v>0</v>
      </c>
      <c r="J1830" s="40">
        <v>-2509.4</v>
      </c>
      <c r="K1830" s="40">
        <v>0</v>
      </c>
      <c r="L1830" s="40">
        <v>1</v>
      </c>
    </row>
    <row r="1831" spans="2:12" ht="12.95" hidden="1" customHeight="1" outlineLevel="2" x14ac:dyDescent="0.25">
      <c r="B1831" s="8">
        <v>172793</v>
      </c>
      <c r="C1831" t="s">
        <v>1352</v>
      </c>
      <c r="D1831" s="281">
        <v>42025</v>
      </c>
      <c r="E1831" s="8">
        <v>856266</v>
      </c>
      <c r="F1831" s="8" t="s">
        <v>199</v>
      </c>
      <c r="G1831" s="284" t="s">
        <v>274</v>
      </c>
      <c r="H1831" s="40">
        <v>3045</v>
      </c>
      <c r="I1831" s="40">
        <v>-209.5</v>
      </c>
      <c r="J1831" s="40">
        <v>-2832.5</v>
      </c>
      <c r="K1831" s="40">
        <v>3</v>
      </c>
      <c r="L1831" s="40">
        <v>1</v>
      </c>
    </row>
    <row r="1832" spans="2:12" ht="12.95" hidden="1" customHeight="1" outlineLevel="2" x14ac:dyDescent="0.25">
      <c r="B1832" s="8">
        <v>172793</v>
      </c>
      <c r="C1832" t="s">
        <v>1352</v>
      </c>
      <c r="D1832" s="281">
        <v>42026</v>
      </c>
      <c r="E1832" s="8">
        <v>856266</v>
      </c>
      <c r="F1832" s="8" t="s">
        <v>199</v>
      </c>
      <c r="G1832" s="284" t="s">
        <v>274</v>
      </c>
      <c r="H1832" s="40">
        <v>2509.4</v>
      </c>
      <c r="I1832" s="40">
        <v>0</v>
      </c>
      <c r="J1832" s="40">
        <v>-2509.4</v>
      </c>
      <c r="K1832" s="40">
        <v>0</v>
      </c>
      <c r="L1832" s="40">
        <v>1</v>
      </c>
    </row>
    <row r="1833" spans="2:12" ht="12.95" hidden="1" customHeight="1" outlineLevel="2" x14ac:dyDescent="0.25">
      <c r="B1833" s="8">
        <v>172793</v>
      </c>
      <c r="C1833" t="s">
        <v>1352</v>
      </c>
      <c r="D1833" s="281">
        <v>42027</v>
      </c>
      <c r="E1833" s="8">
        <v>856266</v>
      </c>
      <c r="F1833" s="8" t="s">
        <v>199</v>
      </c>
      <c r="G1833" s="284" t="s">
        <v>274</v>
      </c>
      <c r="H1833" s="40">
        <v>2509.4</v>
      </c>
      <c r="I1833" s="40">
        <v>0</v>
      </c>
      <c r="J1833" s="40">
        <v>-2509.4</v>
      </c>
      <c r="K1833" s="40">
        <v>0</v>
      </c>
      <c r="L1833" s="40">
        <v>1</v>
      </c>
    </row>
    <row r="1834" spans="2:12" ht="12.95" hidden="1" customHeight="1" outlineLevel="2" x14ac:dyDescent="0.25">
      <c r="B1834" s="8">
        <v>172793</v>
      </c>
      <c r="C1834" t="s">
        <v>1352</v>
      </c>
      <c r="D1834" s="281">
        <v>42030</v>
      </c>
      <c r="E1834" s="8">
        <v>856266</v>
      </c>
      <c r="F1834" s="8" t="s">
        <v>199</v>
      </c>
      <c r="G1834" s="284" t="s">
        <v>274</v>
      </c>
      <c r="H1834" s="40">
        <v>2509.4</v>
      </c>
      <c r="I1834" s="40">
        <v>0</v>
      </c>
      <c r="J1834" s="40">
        <v>-2509.4</v>
      </c>
      <c r="K1834" s="40">
        <v>0</v>
      </c>
      <c r="L1834" s="40">
        <v>1</v>
      </c>
    </row>
    <row r="1835" spans="2:12" ht="12.95" hidden="1" customHeight="1" outlineLevel="2" x14ac:dyDescent="0.25">
      <c r="B1835" s="8">
        <v>172793</v>
      </c>
      <c r="C1835" t="s">
        <v>1352</v>
      </c>
      <c r="D1835" s="281">
        <v>42032</v>
      </c>
      <c r="E1835" s="8">
        <v>856266</v>
      </c>
      <c r="F1835" s="8" t="s">
        <v>199</v>
      </c>
      <c r="G1835" s="284" t="s">
        <v>274</v>
      </c>
      <c r="H1835" s="40">
        <v>2952.4</v>
      </c>
      <c r="I1835" s="40">
        <v>-179.16</v>
      </c>
      <c r="J1835" s="40">
        <v>-2770.24</v>
      </c>
      <c r="K1835" s="40">
        <v>3</v>
      </c>
      <c r="L1835" s="40">
        <v>1</v>
      </c>
    </row>
    <row r="1836" spans="2:12" ht="12.95" hidden="1" customHeight="1" outlineLevel="2" x14ac:dyDescent="0.25">
      <c r="B1836" s="8">
        <v>172793</v>
      </c>
      <c r="C1836" t="s">
        <v>1352</v>
      </c>
      <c r="D1836" s="281">
        <v>42033</v>
      </c>
      <c r="E1836" s="8">
        <v>856266</v>
      </c>
      <c r="F1836" s="8" t="s">
        <v>199</v>
      </c>
      <c r="G1836" s="284" t="s">
        <v>274</v>
      </c>
      <c r="H1836" s="40">
        <v>2602</v>
      </c>
      <c r="I1836" s="40">
        <v>0</v>
      </c>
      <c r="J1836" s="40">
        <v>-2602</v>
      </c>
      <c r="K1836" s="40">
        <v>0</v>
      </c>
      <c r="L1836" s="40">
        <v>1</v>
      </c>
    </row>
    <row r="1837" spans="2:12" ht="12.95" hidden="1" customHeight="1" outlineLevel="2" x14ac:dyDescent="0.25">
      <c r="B1837" s="8">
        <v>172793</v>
      </c>
      <c r="C1837" t="s">
        <v>1352</v>
      </c>
      <c r="D1837" s="281">
        <v>42037</v>
      </c>
      <c r="E1837" s="8">
        <v>856266</v>
      </c>
      <c r="F1837" s="8" t="s">
        <v>199</v>
      </c>
      <c r="G1837" s="284" t="s">
        <v>274</v>
      </c>
      <c r="H1837" s="40">
        <v>2509.4</v>
      </c>
      <c r="I1837" s="40">
        <v>0</v>
      </c>
      <c r="J1837" s="40">
        <v>-2509.4</v>
      </c>
      <c r="K1837" s="40">
        <v>0</v>
      </c>
      <c r="L1837" s="40">
        <v>1</v>
      </c>
    </row>
    <row r="1838" spans="2:12" ht="12.95" hidden="1" customHeight="1" outlineLevel="2" x14ac:dyDescent="0.25">
      <c r="B1838" s="8">
        <v>172793</v>
      </c>
      <c r="C1838" t="s">
        <v>1352</v>
      </c>
      <c r="D1838" s="281">
        <v>42038</v>
      </c>
      <c r="E1838" s="8">
        <v>856266</v>
      </c>
      <c r="F1838" s="8" t="s">
        <v>199</v>
      </c>
      <c r="G1838" s="284" t="s">
        <v>274</v>
      </c>
      <c r="H1838" s="40">
        <v>2602</v>
      </c>
      <c r="I1838" s="40">
        <v>0</v>
      </c>
      <c r="J1838" s="40">
        <v>-2602</v>
      </c>
      <c r="K1838" s="40">
        <v>0</v>
      </c>
      <c r="L1838" s="40">
        <v>1</v>
      </c>
    </row>
    <row r="1839" spans="2:12" ht="12.95" hidden="1" customHeight="1" outlineLevel="2" x14ac:dyDescent="0.25">
      <c r="B1839" s="8">
        <v>172793</v>
      </c>
      <c r="C1839" t="s">
        <v>1352</v>
      </c>
      <c r="D1839" s="281">
        <v>42039</v>
      </c>
      <c r="E1839" s="8">
        <v>856266</v>
      </c>
      <c r="F1839" s="8" t="s">
        <v>199</v>
      </c>
      <c r="G1839" s="284" t="s">
        <v>274</v>
      </c>
      <c r="H1839" s="40">
        <v>2952.4</v>
      </c>
      <c r="I1839" s="40">
        <v>-179.16</v>
      </c>
      <c r="J1839" s="40">
        <v>-2770.24</v>
      </c>
      <c r="K1839" s="40">
        <v>3</v>
      </c>
      <c r="L1839" s="40">
        <v>1</v>
      </c>
    </row>
    <row r="1840" spans="2:12" ht="12.95" hidden="1" customHeight="1" outlineLevel="2" x14ac:dyDescent="0.25">
      <c r="B1840" s="8">
        <v>172793</v>
      </c>
      <c r="C1840" t="s">
        <v>1352</v>
      </c>
      <c r="D1840" s="281">
        <v>42040</v>
      </c>
      <c r="E1840" s="8">
        <v>856266</v>
      </c>
      <c r="F1840" s="8" t="s">
        <v>199</v>
      </c>
      <c r="G1840" s="284" t="s">
        <v>274</v>
      </c>
      <c r="H1840" s="40">
        <v>2602</v>
      </c>
      <c r="I1840" s="40">
        <v>0</v>
      </c>
      <c r="J1840" s="40">
        <v>-2602</v>
      </c>
      <c r="K1840" s="40">
        <v>0</v>
      </c>
      <c r="L1840" s="40">
        <v>1</v>
      </c>
    </row>
    <row r="1841" spans="1:13" ht="12.95" hidden="1" customHeight="1" outlineLevel="2" x14ac:dyDescent="0.25">
      <c r="B1841" s="8">
        <v>172793</v>
      </c>
      <c r="C1841" t="s">
        <v>1352</v>
      </c>
      <c r="D1841" s="281">
        <v>42041</v>
      </c>
      <c r="E1841" s="8">
        <v>856266</v>
      </c>
      <c r="F1841" s="8" t="s">
        <v>199</v>
      </c>
      <c r="G1841" s="284" t="s">
        <v>274</v>
      </c>
      <c r="H1841" s="40">
        <v>2509.4</v>
      </c>
      <c r="I1841" s="40">
        <v>0</v>
      </c>
      <c r="J1841" s="40">
        <v>-2509.4</v>
      </c>
      <c r="K1841" s="40">
        <v>0</v>
      </c>
      <c r="L1841" s="40">
        <v>1</v>
      </c>
    </row>
    <row r="1842" spans="1:13" ht="12.95" hidden="1" customHeight="1" outlineLevel="2" x14ac:dyDescent="0.25">
      <c r="B1842" s="8">
        <v>172793</v>
      </c>
      <c r="C1842" t="s">
        <v>1352</v>
      </c>
      <c r="D1842" s="281">
        <v>42044</v>
      </c>
      <c r="E1842" s="8">
        <v>856266</v>
      </c>
      <c r="F1842" s="8" t="s">
        <v>199</v>
      </c>
      <c r="G1842" s="284" t="s">
        <v>274</v>
      </c>
      <c r="H1842" s="40">
        <v>2602</v>
      </c>
      <c r="I1842" s="40">
        <v>0</v>
      </c>
      <c r="J1842" s="40">
        <v>-2602</v>
      </c>
      <c r="K1842" s="40">
        <v>0</v>
      </c>
      <c r="L1842" s="40">
        <v>1</v>
      </c>
    </row>
    <row r="1843" spans="1:13" ht="12.95" hidden="1" customHeight="1" outlineLevel="2" x14ac:dyDescent="0.25">
      <c r="B1843" s="8">
        <v>172793</v>
      </c>
      <c r="C1843" t="s">
        <v>1352</v>
      </c>
      <c r="D1843" s="281">
        <v>42045</v>
      </c>
      <c r="E1843" s="8">
        <v>856266</v>
      </c>
      <c r="F1843" s="8" t="s">
        <v>199</v>
      </c>
      <c r="G1843" s="284" t="s">
        <v>274</v>
      </c>
      <c r="H1843" s="40">
        <v>2952.4</v>
      </c>
      <c r="I1843" s="40">
        <v>-179.16</v>
      </c>
      <c r="J1843" s="40">
        <v>-2770.24</v>
      </c>
      <c r="K1843" s="40">
        <v>3</v>
      </c>
      <c r="L1843" s="40">
        <v>1</v>
      </c>
    </row>
    <row r="1844" spans="1:13" ht="12.95" hidden="1" customHeight="1" outlineLevel="2" x14ac:dyDescent="0.25">
      <c r="B1844" s="8">
        <v>172793</v>
      </c>
      <c r="C1844" t="s">
        <v>1352</v>
      </c>
      <c r="D1844" s="281">
        <v>42046</v>
      </c>
      <c r="E1844" s="8">
        <v>856266</v>
      </c>
      <c r="F1844" s="8" t="s">
        <v>199</v>
      </c>
      <c r="G1844" s="284" t="s">
        <v>274</v>
      </c>
      <c r="H1844" s="40">
        <v>2602</v>
      </c>
      <c r="I1844" s="40">
        <v>0</v>
      </c>
      <c r="J1844" s="40">
        <v>-2602</v>
      </c>
      <c r="K1844" s="40">
        <v>0</v>
      </c>
      <c r="L1844" s="40">
        <v>1</v>
      </c>
    </row>
    <row r="1845" spans="1:13" ht="12.95" hidden="1" customHeight="1" outlineLevel="2" x14ac:dyDescent="0.25">
      <c r="B1845" s="8">
        <v>172793</v>
      </c>
      <c r="C1845" t="s">
        <v>1352</v>
      </c>
      <c r="D1845" s="281">
        <v>42047</v>
      </c>
      <c r="E1845" s="8">
        <v>856266</v>
      </c>
      <c r="F1845" s="8" t="s">
        <v>199</v>
      </c>
      <c r="G1845" s="284" t="s">
        <v>274</v>
      </c>
      <c r="H1845" s="40">
        <v>2509.4</v>
      </c>
      <c r="I1845" s="40">
        <v>0</v>
      </c>
      <c r="J1845" s="40">
        <v>-2509.4</v>
      </c>
      <c r="K1845" s="40">
        <v>0</v>
      </c>
      <c r="L1845" s="40">
        <v>1</v>
      </c>
    </row>
    <row r="1846" spans="1:13" ht="12.95" hidden="1" customHeight="1" outlineLevel="2" x14ac:dyDescent="0.25">
      <c r="B1846" s="8">
        <v>172793</v>
      </c>
      <c r="C1846" t="s">
        <v>1352</v>
      </c>
      <c r="D1846" s="281">
        <v>42048</v>
      </c>
      <c r="E1846" s="8">
        <v>856266</v>
      </c>
      <c r="F1846" s="8" t="s">
        <v>199</v>
      </c>
      <c r="G1846" s="284" t="s">
        <v>274</v>
      </c>
      <c r="H1846" s="40">
        <v>2509.4</v>
      </c>
      <c r="I1846" s="40">
        <v>0</v>
      </c>
      <c r="J1846" s="40">
        <v>-2509.4</v>
      </c>
      <c r="K1846" s="40">
        <v>0</v>
      </c>
      <c r="L1846" s="40">
        <v>1</v>
      </c>
    </row>
    <row r="1847" spans="1:13" ht="12.95" hidden="1" customHeight="1" outlineLevel="2" x14ac:dyDescent="0.25">
      <c r="B1847" s="8">
        <v>172793</v>
      </c>
      <c r="C1847" t="s">
        <v>1352</v>
      </c>
      <c r="D1847" s="281">
        <v>42052</v>
      </c>
      <c r="E1847" s="8">
        <v>856266</v>
      </c>
      <c r="F1847" s="8" t="s">
        <v>199</v>
      </c>
      <c r="G1847" s="284" t="s">
        <v>274</v>
      </c>
      <c r="H1847" s="40">
        <v>3045</v>
      </c>
      <c r="I1847" s="40">
        <v>-209.5</v>
      </c>
      <c r="J1847" s="40">
        <v>-2832.5</v>
      </c>
      <c r="K1847" s="40">
        <v>3</v>
      </c>
      <c r="L1847" s="40">
        <v>1</v>
      </c>
    </row>
    <row r="1848" spans="1:13" ht="12.95" hidden="1" customHeight="1" outlineLevel="2" x14ac:dyDescent="0.25">
      <c r="B1848" s="8">
        <v>172793</v>
      </c>
      <c r="C1848" t="s">
        <v>1352</v>
      </c>
      <c r="D1848" s="281">
        <v>42053</v>
      </c>
      <c r="E1848" s="8">
        <v>856266</v>
      </c>
      <c r="F1848" s="8" t="s">
        <v>199</v>
      </c>
      <c r="G1848" s="284" t="s">
        <v>274</v>
      </c>
      <c r="H1848" s="40">
        <v>2509.4</v>
      </c>
      <c r="I1848" s="40">
        <v>0</v>
      </c>
      <c r="J1848" s="40">
        <v>-2509.4</v>
      </c>
      <c r="K1848" s="40">
        <v>0</v>
      </c>
      <c r="L1848" s="40">
        <v>1</v>
      </c>
    </row>
    <row r="1849" spans="1:13" ht="12.95" hidden="1" customHeight="1" outlineLevel="2" x14ac:dyDescent="0.25">
      <c r="B1849" s="8">
        <v>172793</v>
      </c>
      <c r="C1849" t="s">
        <v>1352</v>
      </c>
      <c r="D1849" s="281">
        <v>42054</v>
      </c>
      <c r="E1849" s="8">
        <v>856266</v>
      </c>
      <c r="F1849" s="8" t="s">
        <v>199</v>
      </c>
      <c r="G1849" s="284" t="s">
        <v>274</v>
      </c>
      <c r="H1849" s="40">
        <v>2602</v>
      </c>
      <c r="I1849" s="40">
        <v>0</v>
      </c>
      <c r="J1849" s="40">
        <v>-2602</v>
      </c>
      <c r="K1849" s="40">
        <v>0</v>
      </c>
      <c r="L1849" s="40">
        <v>1</v>
      </c>
    </row>
    <row r="1850" spans="1:13" ht="12.95" hidden="1" customHeight="1" outlineLevel="2" x14ac:dyDescent="0.25">
      <c r="B1850" s="8">
        <v>172793</v>
      </c>
      <c r="C1850" t="s">
        <v>1352</v>
      </c>
      <c r="D1850" s="281">
        <v>42055</v>
      </c>
      <c r="E1850" s="8">
        <v>856266</v>
      </c>
      <c r="F1850" s="8" t="s">
        <v>199</v>
      </c>
      <c r="G1850" s="284" t="s">
        <v>274</v>
      </c>
      <c r="H1850" s="40">
        <v>2509.4</v>
      </c>
      <c r="I1850" s="40">
        <v>0</v>
      </c>
      <c r="J1850" s="40">
        <v>-2509.4</v>
      </c>
      <c r="K1850" s="40">
        <v>0</v>
      </c>
      <c r="L1850" s="40">
        <v>1</v>
      </c>
    </row>
    <row r="1851" spans="1:13" ht="12.95" hidden="1" customHeight="1" outlineLevel="2" x14ac:dyDescent="0.25">
      <c r="B1851" s="8">
        <v>172793</v>
      </c>
      <c r="C1851" t="s">
        <v>1352</v>
      </c>
      <c r="D1851" s="281">
        <v>42058</v>
      </c>
      <c r="E1851" s="8">
        <v>856266</v>
      </c>
      <c r="F1851" s="8" t="s">
        <v>199</v>
      </c>
      <c r="G1851" s="284" t="s">
        <v>274</v>
      </c>
      <c r="H1851" s="40">
        <v>2952.4</v>
      </c>
      <c r="I1851" s="40">
        <v>-179.16</v>
      </c>
      <c r="J1851" s="40">
        <v>-2770.24</v>
      </c>
      <c r="K1851" s="40">
        <v>3</v>
      </c>
      <c r="L1851" s="40">
        <v>1</v>
      </c>
    </row>
    <row r="1852" spans="1:13" ht="12.95" hidden="1" customHeight="1" outlineLevel="2" x14ac:dyDescent="0.25">
      <c r="B1852" s="8">
        <v>172793</v>
      </c>
      <c r="C1852" t="s">
        <v>1352</v>
      </c>
      <c r="D1852" s="281">
        <v>42059</v>
      </c>
      <c r="E1852" s="8">
        <v>856266</v>
      </c>
      <c r="F1852" s="8" t="s">
        <v>199</v>
      </c>
      <c r="G1852" s="284" t="s">
        <v>274</v>
      </c>
      <c r="H1852" s="40">
        <v>2509.4</v>
      </c>
      <c r="I1852" s="40">
        <v>0</v>
      </c>
      <c r="J1852" s="40">
        <v>-2509.4</v>
      </c>
      <c r="K1852" s="40">
        <v>0</v>
      </c>
      <c r="L1852" s="40">
        <v>1</v>
      </c>
    </row>
    <row r="1853" spans="1:13" ht="12.95" hidden="1" customHeight="1" outlineLevel="2" x14ac:dyDescent="0.25">
      <c r="B1853" s="8">
        <v>172793</v>
      </c>
      <c r="C1853" t="s">
        <v>1352</v>
      </c>
      <c r="D1853" s="281">
        <v>42208</v>
      </c>
      <c r="E1853" s="8">
        <v>856266</v>
      </c>
      <c r="F1853" s="8" t="s">
        <v>199</v>
      </c>
      <c r="G1853" s="284" t="s">
        <v>274</v>
      </c>
      <c r="H1853" s="40">
        <v>1436.75</v>
      </c>
      <c r="I1853" s="40">
        <v>0</v>
      </c>
      <c r="J1853" s="40">
        <v>-1295</v>
      </c>
      <c r="K1853" s="40">
        <v>141.75</v>
      </c>
      <c r="L1853" s="40">
        <v>1</v>
      </c>
    </row>
    <row r="1854" spans="1:13" ht="12.95" customHeight="1" outlineLevel="1" collapsed="1" x14ac:dyDescent="0.25">
      <c r="A1854">
        <v>1</v>
      </c>
      <c r="C1854" s="279" t="s">
        <v>1621</v>
      </c>
      <c r="D1854" s="281"/>
      <c r="H1854" s="40">
        <f>SUBTOTAL(9,H1819:H1853)</f>
        <v>89902.979999999981</v>
      </c>
      <c r="I1854" s="40">
        <f>SUBTOTAL(9,I1819:I1853)</f>
        <v>-2095.4100000000003</v>
      </c>
      <c r="J1854" s="40">
        <f>SUBTOTAL(9,J1819:J1853)</f>
        <v>-87641.819999999978</v>
      </c>
      <c r="K1854" s="40">
        <f>SUBTOTAL(9,K1819:K1853)</f>
        <v>165.75</v>
      </c>
      <c r="L1854" s="40">
        <f>SUBTOTAL(9,L1819:L1853)</f>
        <v>35</v>
      </c>
      <c r="M1854" s="304">
        <f>+I1854/L1854</f>
        <v>-59.868857142857152</v>
      </c>
    </row>
    <row r="1855" spans="1:13" ht="12.95" hidden="1" customHeight="1" outlineLevel="2" x14ac:dyDescent="0.25">
      <c r="B1855" s="8">
        <v>373393</v>
      </c>
      <c r="C1855" t="s">
        <v>1362</v>
      </c>
      <c r="D1855" s="281">
        <v>42006</v>
      </c>
      <c r="E1855" s="8">
        <v>875393</v>
      </c>
      <c r="F1855" s="8" t="s">
        <v>240</v>
      </c>
      <c r="G1855" s="284" t="s">
        <v>267</v>
      </c>
      <c r="H1855" s="40">
        <v>2509.4</v>
      </c>
      <c r="I1855" s="40">
        <v>-125.34</v>
      </c>
      <c r="J1855" s="40">
        <v>-2384.06</v>
      </c>
      <c r="K1855" s="40">
        <v>0</v>
      </c>
      <c r="L1855" s="40">
        <v>1</v>
      </c>
    </row>
    <row r="1856" spans="1:13" ht="12.95" hidden="1" customHeight="1" outlineLevel="2" x14ac:dyDescent="0.25">
      <c r="B1856" s="8">
        <v>373393</v>
      </c>
      <c r="C1856" t="s">
        <v>1362</v>
      </c>
      <c r="D1856" s="281">
        <v>42012</v>
      </c>
      <c r="E1856" s="8">
        <v>875393</v>
      </c>
      <c r="F1856" s="8" t="s">
        <v>240</v>
      </c>
      <c r="G1856" s="284" t="s">
        <v>267</v>
      </c>
      <c r="H1856" s="40">
        <v>2602</v>
      </c>
      <c r="I1856" s="40">
        <v>-566.80999999999995</v>
      </c>
      <c r="J1856" s="40">
        <v>-2035.19</v>
      </c>
      <c r="K1856" s="40">
        <v>0</v>
      </c>
      <c r="L1856" s="40">
        <v>1</v>
      </c>
    </row>
    <row r="1857" spans="1:13" ht="12.95" hidden="1" customHeight="1" outlineLevel="2" x14ac:dyDescent="0.25">
      <c r="B1857" s="8">
        <v>373393</v>
      </c>
      <c r="C1857" t="s">
        <v>1362</v>
      </c>
      <c r="D1857" s="281">
        <v>42013</v>
      </c>
      <c r="E1857" s="8">
        <v>875393</v>
      </c>
      <c r="F1857" s="8" t="s">
        <v>240</v>
      </c>
      <c r="G1857" s="284" t="s">
        <v>267</v>
      </c>
      <c r="H1857" s="40">
        <v>2509.4</v>
      </c>
      <c r="I1857" s="40">
        <v>-566.80999999999995</v>
      </c>
      <c r="J1857" s="40">
        <v>-1942.59</v>
      </c>
      <c r="K1857" s="40">
        <v>0</v>
      </c>
      <c r="L1857" s="40">
        <v>1</v>
      </c>
    </row>
    <row r="1858" spans="1:13" ht="12.95" hidden="1" customHeight="1" outlineLevel="2" x14ac:dyDescent="0.25">
      <c r="B1858" s="8">
        <v>373393</v>
      </c>
      <c r="C1858" t="s">
        <v>1362</v>
      </c>
      <c r="D1858" s="281">
        <v>42016</v>
      </c>
      <c r="E1858" s="8">
        <v>875393</v>
      </c>
      <c r="F1858" s="8" t="s">
        <v>240</v>
      </c>
      <c r="G1858" s="284" t="s">
        <v>267</v>
      </c>
      <c r="H1858" s="40">
        <v>2509.4</v>
      </c>
      <c r="I1858" s="40">
        <v>-566.80999999999995</v>
      </c>
      <c r="J1858" s="40">
        <v>-1942.59</v>
      </c>
      <c r="K1858" s="40">
        <v>0</v>
      </c>
      <c r="L1858" s="40">
        <v>1</v>
      </c>
    </row>
    <row r="1859" spans="1:13" ht="12.95" hidden="1" customHeight="1" outlineLevel="2" x14ac:dyDescent="0.25">
      <c r="B1859" s="8">
        <v>373393</v>
      </c>
      <c r="C1859" t="s">
        <v>1362</v>
      </c>
      <c r="D1859" s="281">
        <v>42017</v>
      </c>
      <c r="E1859" s="8">
        <v>875393</v>
      </c>
      <c r="F1859" s="8" t="s">
        <v>240</v>
      </c>
      <c r="G1859" s="284" t="s">
        <v>267</v>
      </c>
      <c r="H1859" s="40">
        <v>3045</v>
      </c>
      <c r="I1859" s="40">
        <v>-125.34</v>
      </c>
      <c r="J1859" s="40">
        <v>-2916.39</v>
      </c>
      <c r="K1859" s="40">
        <v>3.27</v>
      </c>
      <c r="L1859" s="40">
        <v>1</v>
      </c>
    </row>
    <row r="1860" spans="1:13" ht="12.95" hidden="1" customHeight="1" outlineLevel="2" x14ac:dyDescent="0.25">
      <c r="B1860" s="8">
        <v>373393</v>
      </c>
      <c r="C1860" t="s">
        <v>1362</v>
      </c>
      <c r="D1860" s="281">
        <v>42018</v>
      </c>
      <c r="E1860" s="8">
        <v>875393</v>
      </c>
      <c r="F1860" s="8" t="s">
        <v>240</v>
      </c>
      <c r="G1860" s="284" t="s">
        <v>267</v>
      </c>
      <c r="H1860" s="40">
        <v>2509.4</v>
      </c>
      <c r="I1860" s="40">
        <v>-566.80999999999995</v>
      </c>
      <c r="J1860" s="40">
        <v>-1942.59</v>
      </c>
      <c r="K1860" s="40">
        <v>0</v>
      </c>
      <c r="L1860" s="40">
        <v>1</v>
      </c>
    </row>
    <row r="1861" spans="1:13" ht="12.95" hidden="1" customHeight="1" outlineLevel="2" x14ac:dyDescent="0.25">
      <c r="B1861" s="8">
        <v>373393</v>
      </c>
      <c r="C1861" t="s">
        <v>1362</v>
      </c>
      <c r="D1861" s="281">
        <v>42019</v>
      </c>
      <c r="E1861" s="8">
        <v>875393</v>
      </c>
      <c r="F1861" s="8" t="s">
        <v>240</v>
      </c>
      <c r="G1861" s="284" t="s">
        <v>267</v>
      </c>
      <c r="H1861" s="40">
        <v>2602</v>
      </c>
      <c r="I1861" s="40">
        <v>-566.80999999999995</v>
      </c>
      <c r="J1861" s="40">
        <v>-2035.19</v>
      </c>
      <c r="K1861" s="40">
        <v>0</v>
      </c>
      <c r="L1861" s="40">
        <v>1</v>
      </c>
    </row>
    <row r="1862" spans="1:13" ht="12.95" hidden="1" customHeight="1" outlineLevel="2" x14ac:dyDescent="0.25">
      <c r="B1862" s="8">
        <v>373393</v>
      </c>
      <c r="C1862" t="s">
        <v>1362</v>
      </c>
      <c r="D1862" s="281">
        <v>42020</v>
      </c>
      <c r="E1862" s="8">
        <v>875393</v>
      </c>
      <c r="F1862" s="8" t="s">
        <v>240</v>
      </c>
      <c r="G1862" s="284" t="s">
        <v>267</v>
      </c>
      <c r="H1862" s="40">
        <v>2509.4</v>
      </c>
      <c r="I1862" s="40">
        <v>-566.80999999999995</v>
      </c>
      <c r="J1862" s="40">
        <v>-1942.59</v>
      </c>
      <c r="K1862" s="40">
        <v>0</v>
      </c>
      <c r="L1862" s="40">
        <v>1</v>
      </c>
    </row>
    <row r="1863" spans="1:13" ht="12.95" hidden="1" customHeight="1" outlineLevel="2" x14ac:dyDescent="0.25">
      <c r="B1863" s="8">
        <v>373393</v>
      </c>
      <c r="C1863" t="s">
        <v>1362</v>
      </c>
      <c r="D1863" s="281">
        <v>42024</v>
      </c>
      <c r="E1863" s="8">
        <v>875393</v>
      </c>
      <c r="F1863" s="8" t="s">
        <v>240</v>
      </c>
      <c r="G1863" s="284" t="s">
        <v>267</v>
      </c>
      <c r="H1863" s="40">
        <v>2509.4</v>
      </c>
      <c r="I1863" s="40">
        <v>-23.08</v>
      </c>
      <c r="J1863" s="40">
        <v>-2486.3200000000002</v>
      </c>
      <c r="K1863" s="40">
        <v>0</v>
      </c>
      <c r="L1863" s="40">
        <v>1</v>
      </c>
    </row>
    <row r="1864" spans="1:13" ht="12.95" hidden="1" customHeight="1" outlineLevel="2" x14ac:dyDescent="0.25">
      <c r="B1864" s="8">
        <v>373393</v>
      </c>
      <c r="C1864" t="s">
        <v>1362</v>
      </c>
      <c r="D1864" s="281">
        <v>42025</v>
      </c>
      <c r="E1864" s="8">
        <v>875393</v>
      </c>
      <c r="F1864" s="8" t="s">
        <v>240</v>
      </c>
      <c r="G1864" s="284" t="s">
        <v>267</v>
      </c>
      <c r="H1864" s="40">
        <v>3045</v>
      </c>
      <c r="I1864" s="40">
        <v>0</v>
      </c>
      <c r="J1864" s="40">
        <v>-2832.23</v>
      </c>
      <c r="K1864" s="40">
        <v>212.77</v>
      </c>
      <c r="L1864" s="40">
        <v>1</v>
      </c>
    </row>
    <row r="1865" spans="1:13" ht="12.95" hidden="1" customHeight="1" outlineLevel="2" x14ac:dyDescent="0.25">
      <c r="B1865" s="8">
        <v>373393</v>
      </c>
      <c r="C1865" t="s">
        <v>1362</v>
      </c>
      <c r="D1865" s="281">
        <v>42026</v>
      </c>
      <c r="E1865" s="8">
        <v>875393</v>
      </c>
      <c r="F1865" s="8" t="s">
        <v>240</v>
      </c>
      <c r="G1865" s="284" t="s">
        <v>267</v>
      </c>
      <c r="H1865" s="40">
        <v>2509.4</v>
      </c>
      <c r="I1865" s="40">
        <v>-125.34</v>
      </c>
      <c r="J1865" s="40">
        <v>-2384.06</v>
      </c>
      <c r="K1865" s="40">
        <v>0</v>
      </c>
      <c r="L1865" s="40">
        <v>1</v>
      </c>
    </row>
    <row r="1866" spans="1:13" ht="12.95" hidden="1" customHeight="1" outlineLevel="2" x14ac:dyDescent="0.25">
      <c r="B1866" s="8">
        <v>373393</v>
      </c>
      <c r="C1866" t="s">
        <v>1362</v>
      </c>
      <c r="D1866" s="281">
        <v>42027</v>
      </c>
      <c r="E1866" s="8">
        <v>875393</v>
      </c>
      <c r="F1866" s="8" t="s">
        <v>240</v>
      </c>
      <c r="G1866" s="284" t="s">
        <v>267</v>
      </c>
      <c r="H1866" s="40">
        <v>2509.4</v>
      </c>
      <c r="I1866" s="40">
        <v>-566.80999999999995</v>
      </c>
      <c r="J1866" s="40">
        <v>-1942.59</v>
      </c>
      <c r="K1866" s="40">
        <v>0</v>
      </c>
      <c r="L1866" s="40">
        <v>1</v>
      </c>
    </row>
    <row r="1867" spans="1:13" ht="12.95" hidden="1" customHeight="1" outlineLevel="2" x14ac:dyDescent="0.25">
      <c r="B1867" s="8">
        <v>373393</v>
      </c>
      <c r="C1867" t="s">
        <v>1362</v>
      </c>
      <c r="D1867" s="281">
        <v>42030</v>
      </c>
      <c r="E1867" s="8">
        <v>875393</v>
      </c>
      <c r="F1867" s="8" t="s">
        <v>240</v>
      </c>
      <c r="G1867" s="284" t="s">
        <v>267</v>
      </c>
      <c r="H1867" s="40">
        <v>2509.4</v>
      </c>
      <c r="I1867" s="40">
        <v>-566.80999999999995</v>
      </c>
      <c r="J1867" s="40">
        <v>-1942.59</v>
      </c>
      <c r="K1867" s="40">
        <v>0</v>
      </c>
      <c r="L1867" s="40">
        <v>1</v>
      </c>
    </row>
    <row r="1868" spans="1:13" ht="12.95" hidden="1" customHeight="1" outlineLevel="2" x14ac:dyDescent="0.25">
      <c r="B1868" s="8">
        <v>373393</v>
      </c>
      <c r="C1868" t="s">
        <v>1362</v>
      </c>
      <c r="D1868" s="281">
        <v>42032</v>
      </c>
      <c r="E1868" s="8">
        <v>875393</v>
      </c>
      <c r="F1868" s="8" t="s">
        <v>240</v>
      </c>
      <c r="G1868" s="284" t="s">
        <v>267</v>
      </c>
      <c r="H1868" s="40">
        <v>2952.4</v>
      </c>
      <c r="I1868" s="40">
        <v>-1399.7</v>
      </c>
      <c r="J1868" s="40">
        <v>-1549.43</v>
      </c>
      <c r="K1868" s="40">
        <v>3.27</v>
      </c>
      <c r="L1868" s="40">
        <v>1</v>
      </c>
    </row>
    <row r="1869" spans="1:13" ht="12.95" hidden="1" customHeight="1" outlineLevel="2" x14ac:dyDescent="0.25">
      <c r="B1869" s="8">
        <v>373393</v>
      </c>
      <c r="C1869" t="s">
        <v>1362</v>
      </c>
      <c r="D1869" s="281">
        <v>42089</v>
      </c>
      <c r="E1869" s="8">
        <v>875393</v>
      </c>
      <c r="F1869" s="8" t="s">
        <v>240</v>
      </c>
      <c r="G1869" s="284" t="s">
        <v>267</v>
      </c>
      <c r="H1869" s="40">
        <v>36.83</v>
      </c>
      <c r="I1869" s="40">
        <v>0</v>
      </c>
      <c r="J1869" s="40">
        <v>0</v>
      </c>
      <c r="K1869" s="40">
        <v>36.83</v>
      </c>
      <c r="L1869" s="40">
        <v>1</v>
      </c>
    </row>
    <row r="1870" spans="1:13" ht="12.95" customHeight="1" outlineLevel="1" collapsed="1" x14ac:dyDescent="0.25">
      <c r="A1870">
        <v>1</v>
      </c>
      <c r="C1870" s="279" t="s">
        <v>1622</v>
      </c>
      <c r="D1870" s="281"/>
      <c r="H1870" s="40">
        <f>SUBTOTAL(9,H1855:H1869)</f>
        <v>36867.830000000009</v>
      </c>
      <c r="I1870" s="40">
        <f>SUBTOTAL(9,I1855:I1869)</f>
        <v>-6333.28</v>
      </c>
      <c r="J1870" s="40">
        <f>SUBTOTAL(9,J1855:J1869)</f>
        <v>-30278.41</v>
      </c>
      <c r="K1870" s="40">
        <f>SUBTOTAL(9,K1855:K1869)</f>
        <v>256.14000000000004</v>
      </c>
      <c r="L1870" s="40">
        <f>SUBTOTAL(9,L1855:L1869)</f>
        <v>15</v>
      </c>
      <c r="M1870" s="304">
        <f>+I1870/L1870</f>
        <v>-422.21866666666665</v>
      </c>
    </row>
    <row r="1871" spans="1:13" ht="12.95" hidden="1" customHeight="1" outlineLevel="2" x14ac:dyDescent="0.25">
      <c r="B1871" s="8">
        <v>1682647</v>
      </c>
      <c r="C1871" t="s">
        <v>1443</v>
      </c>
      <c r="D1871" s="281">
        <v>42080</v>
      </c>
      <c r="E1871" s="8">
        <v>863859</v>
      </c>
      <c r="F1871" s="8" t="s">
        <v>123</v>
      </c>
      <c r="G1871" s="284" t="s">
        <v>264</v>
      </c>
      <c r="H1871" s="40">
        <v>7206</v>
      </c>
      <c r="I1871" s="40">
        <v>-1741.93</v>
      </c>
      <c r="J1871" s="40">
        <v>-5464.07</v>
      </c>
      <c r="K1871" s="40">
        <v>0</v>
      </c>
      <c r="L1871" s="40">
        <v>1</v>
      </c>
    </row>
    <row r="1872" spans="1:13" ht="12.95" hidden="1" customHeight="1" outlineLevel="2" x14ac:dyDescent="0.25">
      <c r="B1872" s="8">
        <v>1682647</v>
      </c>
      <c r="C1872" t="s">
        <v>1443</v>
      </c>
      <c r="D1872" s="281">
        <v>42094</v>
      </c>
      <c r="E1872" s="8">
        <v>863859</v>
      </c>
      <c r="F1872" s="8" t="s">
        <v>123</v>
      </c>
      <c r="G1872" s="284" t="s">
        <v>264</v>
      </c>
      <c r="H1872" s="40">
        <v>743</v>
      </c>
      <c r="I1872" s="40">
        <v>-531.38</v>
      </c>
      <c r="J1872" s="40">
        <v>-211.62</v>
      </c>
      <c r="K1872" s="40">
        <v>0</v>
      </c>
      <c r="L1872" s="40">
        <v>1</v>
      </c>
    </row>
    <row r="1873" spans="2:12" ht="12.95" hidden="1" customHeight="1" outlineLevel="2" x14ac:dyDescent="0.25">
      <c r="B1873" s="8">
        <v>1682647</v>
      </c>
      <c r="C1873" t="s">
        <v>1443</v>
      </c>
      <c r="D1873" s="281">
        <v>42095</v>
      </c>
      <c r="E1873" s="8">
        <v>863859</v>
      </c>
      <c r="F1873" s="8" t="s">
        <v>123</v>
      </c>
      <c r="G1873" s="284" t="s">
        <v>264</v>
      </c>
      <c r="H1873" s="40">
        <v>300</v>
      </c>
      <c r="I1873" s="40">
        <v>-362.9</v>
      </c>
      <c r="J1873" s="40">
        <v>0</v>
      </c>
      <c r="K1873" s="40">
        <v>-62.9</v>
      </c>
      <c r="L1873" s="40">
        <v>1</v>
      </c>
    </row>
    <row r="1874" spans="2:12" ht="12.95" hidden="1" customHeight="1" outlineLevel="2" x14ac:dyDescent="0.25">
      <c r="B1874" s="8">
        <v>1682647</v>
      </c>
      <c r="C1874" t="s">
        <v>1443</v>
      </c>
      <c r="D1874" s="281">
        <v>42096</v>
      </c>
      <c r="E1874" s="8">
        <v>863859</v>
      </c>
      <c r="F1874" s="8" t="s">
        <v>123</v>
      </c>
      <c r="G1874" s="284" t="s">
        <v>264</v>
      </c>
      <c r="H1874" s="40">
        <v>300</v>
      </c>
      <c r="I1874" s="40">
        <v>-362.9</v>
      </c>
      <c r="J1874" s="40">
        <v>0</v>
      </c>
      <c r="K1874" s="40">
        <v>-62.9</v>
      </c>
      <c r="L1874" s="40">
        <v>1</v>
      </c>
    </row>
    <row r="1875" spans="2:12" ht="12.95" hidden="1" customHeight="1" outlineLevel="2" x14ac:dyDescent="0.25">
      <c r="B1875" s="8">
        <v>1682647</v>
      </c>
      <c r="C1875" t="s">
        <v>1443</v>
      </c>
      <c r="D1875" s="281">
        <v>42097</v>
      </c>
      <c r="E1875" s="8">
        <v>863859</v>
      </c>
      <c r="F1875" s="8" t="s">
        <v>123</v>
      </c>
      <c r="G1875" s="284" t="s">
        <v>264</v>
      </c>
      <c r="H1875" s="40">
        <v>300</v>
      </c>
      <c r="I1875" s="40">
        <v>-362.9</v>
      </c>
      <c r="J1875" s="40">
        <v>0</v>
      </c>
      <c r="K1875" s="40">
        <v>-62.9</v>
      </c>
      <c r="L1875" s="40">
        <v>1</v>
      </c>
    </row>
    <row r="1876" spans="2:12" ht="12.95" hidden="1" customHeight="1" outlineLevel="2" x14ac:dyDescent="0.25">
      <c r="B1876" s="8">
        <v>1682647</v>
      </c>
      <c r="C1876" t="s">
        <v>1443</v>
      </c>
      <c r="D1876" s="281">
        <v>42100</v>
      </c>
      <c r="E1876" s="8">
        <v>863859</v>
      </c>
      <c r="F1876" s="8" t="s">
        <v>123</v>
      </c>
      <c r="G1876" s="284" t="s">
        <v>264</v>
      </c>
      <c r="H1876" s="40">
        <v>392.6</v>
      </c>
      <c r="I1876" s="40">
        <v>-362.9</v>
      </c>
      <c r="J1876" s="40">
        <v>-29.7</v>
      </c>
      <c r="K1876" s="40">
        <v>0</v>
      </c>
      <c r="L1876" s="40">
        <v>1</v>
      </c>
    </row>
    <row r="1877" spans="2:12" ht="12.95" hidden="1" customHeight="1" outlineLevel="2" x14ac:dyDescent="0.25">
      <c r="B1877" s="8">
        <v>1682647</v>
      </c>
      <c r="C1877" t="s">
        <v>1443</v>
      </c>
      <c r="D1877" s="281">
        <v>42101</v>
      </c>
      <c r="E1877" s="8">
        <v>863859</v>
      </c>
      <c r="F1877" s="8" t="s">
        <v>123</v>
      </c>
      <c r="G1877" s="284" t="s">
        <v>264</v>
      </c>
      <c r="H1877" s="40">
        <v>743</v>
      </c>
      <c r="I1877" s="40">
        <v>-531.38</v>
      </c>
      <c r="J1877" s="40">
        <v>-211.62</v>
      </c>
      <c r="K1877" s="40">
        <v>0</v>
      </c>
      <c r="L1877" s="40">
        <v>1</v>
      </c>
    </row>
    <row r="1878" spans="2:12" ht="12.95" hidden="1" customHeight="1" outlineLevel="2" x14ac:dyDescent="0.25">
      <c r="B1878" s="8">
        <v>1682647</v>
      </c>
      <c r="C1878" t="s">
        <v>1443</v>
      </c>
      <c r="D1878" s="281">
        <v>42102</v>
      </c>
      <c r="E1878" s="8">
        <v>863859</v>
      </c>
      <c r="F1878" s="8" t="s">
        <v>123</v>
      </c>
      <c r="G1878" s="284" t="s">
        <v>264</v>
      </c>
      <c r="H1878" s="40">
        <v>300</v>
      </c>
      <c r="I1878" s="40">
        <v>-362.9</v>
      </c>
      <c r="J1878" s="40">
        <v>0</v>
      </c>
      <c r="K1878" s="40">
        <v>-62.9</v>
      </c>
      <c r="L1878" s="40">
        <v>1</v>
      </c>
    </row>
    <row r="1879" spans="2:12" ht="12.95" hidden="1" customHeight="1" outlineLevel="2" x14ac:dyDescent="0.25">
      <c r="B1879" s="8">
        <v>1682647</v>
      </c>
      <c r="C1879" t="s">
        <v>1443</v>
      </c>
      <c r="D1879" s="281">
        <v>42103</v>
      </c>
      <c r="E1879" s="8">
        <v>863859</v>
      </c>
      <c r="F1879" s="8" t="s">
        <v>123</v>
      </c>
      <c r="G1879" s="284" t="s">
        <v>264</v>
      </c>
      <c r="H1879" s="40">
        <v>300</v>
      </c>
      <c r="I1879" s="40">
        <v>-362.9</v>
      </c>
      <c r="J1879" s="40">
        <v>0</v>
      </c>
      <c r="K1879" s="40">
        <v>-62.9</v>
      </c>
      <c r="L1879" s="40">
        <v>1</v>
      </c>
    </row>
    <row r="1880" spans="2:12" ht="12.95" hidden="1" customHeight="1" outlineLevel="2" x14ac:dyDescent="0.25">
      <c r="B1880" s="8">
        <v>1682647</v>
      </c>
      <c r="C1880" t="s">
        <v>1443</v>
      </c>
      <c r="D1880" s="281">
        <v>42104</v>
      </c>
      <c r="E1880" s="8">
        <v>863859</v>
      </c>
      <c r="F1880" s="8" t="s">
        <v>123</v>
      </c>
      <c r="G1880" s="284" t="s">
        <v>264</v>
      </c>
      <c r="H1880" s="40">
        <v>300</v>
      </c>
      <c r="I1880" s="40">
        <v>-362.9</v>
      </c>
      <c r="J1880" s="40">
        <v>0</v>
      </c>
      <c r="K1880" s="40">
        <v>-62.9</v>
      </c>
      <c r="L1880" s="40">
        <v>1</v>
      </c>
    </row>
    <row r="1881" spans="2:12" ht="12.95" hidden="1" customHeight="1" outlineLevel="2" x14ac:dyDescent="0.25">
      <c r="B1881" s="8">
        <v>1682647</v>
      </c>
      <c r="C1881" t="s">
        <v>1443</v>
      </c>
      <c r="D1881" s="281">
        <v>42107</v>
      </c>
      <c r="E1881" s="8">
        <v>863859</v>
      </c>
      <c r="F1881" s="8" t="s">
        <v>123</v>
      </c>
      <c r="G1881" s="284" t="s">
        <v>264</v>
      </c>
      <c r="H1881" s="40">
        <v>300</v>
      </c>
      <c r="I1881" s="40">
        <v>-362.9</v>
      </c>
      <c r="J1881" s="40">
        <v>0</v>
      </c>
      <c r="K1881" s="40">
        <v>-62.9</v>
      </c>
      <c r="L1881" s="40">
        <v>1</v>
      </c>
    </row>
    <row r="1882" spans="2:12" ht="12.95" hidden="1" customHeight="1" outlineLevel="2" x14ac:dyDescent="0.25">
      <c r="B1882" s="8">
        <v>1682647</v>
      </c>
      <c r="C1882" t="s">
        <v>1443</v>
      </c>
      <c r="D1882" s="281">
        <v>42108</v>
      </c>
      <c r="E1882" s="8">
        <v>863859</v>
      </c>
      <c r="F1882" s="8" t="s">
        <v>123</v>
      </c>
      <c r="G1882" s="284" t="s">
        <v>264</v>
      </c>
      <c r="H1882" s="40">
        <v>743</v>
      </c>
      <c r="I1882" s="40">
        <v>-531.38</v>
      </c>
      <c r="J1882" s="40">
        <v>-211.62</v>
      </c>
      <c r="K1882" s="40">
        <v>0</v>
      </c>
      <c r="L1882" s="40">
        <v>1</v>
      </c>
    </row>
    <row r="1883" spans="2:12" ht="12.95" hidden="1" customHeight="1" outlineLevel="2" x14ac:dyDescent="0.25">
      <c r="B1883" s="8">
        <v>1682647</v>
      </c>
      <c r="C1883" t="s">
        <v>1443</v>
      </c>
      <c r="D1883" s="281">
        <v>42109</v>
      </c>
      <c r="E1883" s="8">
        <v>863859</v>
      </c>
      <c r="F1883" s="8" t="s">
        <v>123</v>
      </c>
      <c r="G1883" s="284" t="s">
        <v>264</v>
      </c>
      <c r="H1883" s="40">
        <v>392.6</v>
      </c>
      <c r="I1883" s="40">
        <v>-362.9</v>
      </c>
      <c r="J1883" s="40">
        <v>-29.7</v>
      </c>
      <c r="K1883" s="40">
        <v>0</v>
      </c>
      <c r="L1883" s="40">
        <v>1</v>
      </c>
    </row>
    <row r="1884" spans="2:12" ht="12.95" hidden="1" customHeight="1" outlineLevel="2" x14ac:dyDescent="0.25">
      <c r="B1884" s="8">
        <v>1682647</v>
      </c>
      <c r="C1884" t="s">
        <v>1443</v>
      </c>
      <c r="D1884" s="281">
        <v>42110</v>
      </c>
      <c r="E1884" s="8">
        <v>863859</v>
      </c>
      <c r="F1884" s="8" t="s">
        <v>123</v>
      </c>
      <c r="G1884" s="284" t="s">
        <v>264</v>
      </c>
      <c r="H1884" s="40">
        <v>600</v>
      </c>
      <c r="I1884" s="40">
        <v>-362.9</v>
      </c>
      <c r="J1884" s="40">
        <v>-237.1</v>
      </c>
      <c r="K1884" s="40">
        <v>0</v>
      </c>
      <c r="L1884" s="40">
        <v>1</v>
      </c>
    </row>
    <row r="1885" spans="2:12" ht="12.95" hidden="1" customHeight="1" outlineLevel="2" x14ac:dyDescent="0.25">
      <c r="B1885" s="8">
        <v>1682647</v>
      </c>
      <c r="C1885" t="s">
        <v>1443</v>
      </c>
      <c r="D1885" s="281">
        <v>42114</v>
      </c>
      <c r="E1885" s="8">
        <v>863859</v>
      </c>
      <c r="F1885" s="8" t="s">
        <v>123</v>
      </c>
      <c r="G1885" s="284" t="s">
        <v>264</v>
      </c>
      <c r="H1885" s="40">
        <v>743</v>
      </c>
      <c r="I1885" s="40">
        <v>-531.38</v>
      </c>
      <c r="J1885" s="40">
        <v>-211.62</v>
      </c>
      <c r="K1885" s="40">
        <v>0</v>
      </c>
      <c r="L1885" s="40">
        <v>1</v>
      </c>
    </row>
    <row r="1886" spans="2:12" ht="12.95" hidden="1" customHeight="1" outlineLevel="2" x14ac:dyDescent="0.25">
      <c r="B1886" s="8">
        <v>1682647</v>
      </c>
      <c r="C1886" t="s">
        <v>1443</v>
      </c>
      <c r="D1886" s="281">
        <v>42115</v>
      </c>
      <c r="E1886" s="8">
        <v>863859</v>
      </c>
      <c r="F1886" s="8" t="s">
        <v>123</v>
      </c>
      <c r="G1886" s="284" t="s">
        <v>264</v>
      </c>
      <c r="H1886" s="40">
        <v>300</v>
      </c>
      <c r="I1886" s="40">
        <v>-362.9</v>
      </c>
      <c r="J1886" s="40">
        <v>0</v>
      </c>
      <c r="K1886" s="40">
        <v>-62.9</v>
      </c>
      <c r="L1886" s="40">
        <v>1</v>
      </c>
    </row>
    <row r="1887" spans="2:12" ht="12.95" hidden="1" customHeight="1" outlineLevel="2" x14ac:dyDescent="0.25">
      <c r="B1887" s="8">
        <v>1682647</v>
      </c>
      <c r="C1887" t="s">
        <v>1443</v>
      </c>
      <c r="D1887" s="281">
        <v>42116</v>
      </c>
      <c r="E1887" s="8">
        <v>863859</v>
      </c>
      <c r="F1887" s="8" t="s">
        <v>123</v>
      </c>
      <c r="G1887" s="284" t="s">
        <v>264</v>
      </c>
      <c r="H1887" s="40">
        <v>196.3</v>
      </c>
      <c r="I1887" s="40">
        <v>-181.45</v>
      </c>
      <c r="J1887" s="40">
        <v>-14.85</v>
      </c>
      <c r="K1887" s="40">
        <v>0</v>
      </c>
      <c r="L1887" s="40">
        <v>1</v>
      </c>
    </row>
    <row r="1888" spans="2:12" ht="12.95" hidden="1" customHeight="1" outlineLevel="2" x14ac:dyDescent="0.25">
      <c r="B1888" s="8">
        <v>1682647</v>
      </c>
      <c r="C1888" t="s">
        <v>1443</v>
      </c>
      <c r="D1888" s="281">
        <v>42116</v>
      </c>
      <c r="E1888" s="8">
        <v>863859</v>
      </c>
      <c r="F1888" s="8" t="s">
        <v>123</v>
      </c>
      <c r="G1888" s="284" t="s">
        <v>264</v>
      </c>
      <c r="H1888" s="40">
        <v>196.3</v>
      </c>
      <c r="I1888" s="40">
        <v>-181.45</v>
      </c>
      <c r="J1888" s="40">
        <v>-14.85</v>
      </c>
      <c r="K1888" s="40">
        <v>0</v>
      </c>
      <c r="L1888" s="40">
        <v>1</v>
      </c>
    </row>
    <row r="1889" spans="2:12" ht="12.95" hidden="1" customHeight="1" outlineLevel="2" x14ac:dyDescent="0.25">
      <c r="B1889" s="8">
        <v>1682647</v>
      </c>
      <c r="C1889" t="s">
        <v>1443</v>
      </c>
      <c r="D1889" s="281">
        <v>42118</v>
      </c>
      <c r="E1889" s="8">
        <v>863859</v>
      </c>
      <c r="F1889" s="8" t="s">
        <v>123</v>
      </c>
      <c r="G1889" s="284" t="s">
        <v>264</v>
      </c>
      <c r="H1889" s="40">
        <v>300</v>
      </c>
      <c r="I1889" s="40">
        <v>-362.9</v>
      </c>
      <c r="J1889" s="40">
        <v>0</v>
      </c>
      <c r="K1889" s="40">
        <v>-62.9</v>
      </c>
      <c r="L1889" s="40">
        <v>1</v>
      </c>
    </row>
    <row r="1890" spans="2:12" ht="12.95" hidden="1" customHeight="1" outlineLevel="2" x14ac:dyDescent="0.25">
      <c r="B1890" s="8">
        <v>1682647</v>
      </c>
      <c r="C1890" t="s">
        <v>1443</v>
      </c>
      <c r="D1890" s="281">
        <v>42123</v>
      </c>
      <c r="E1890" s="8">
        <v>863859</v>
      </c>
      <c r="F1890" s="8" t="s">
        <v>123</v>
      </c>
      <c r="G1890" s="284" t="s">
        <v>264</v>
      </c>
      <c r="H1890" s="40">
        <v>835.6</v>
      </c>
      <c r="I1890" s="40">
        <v>-531.38</v>
      </c>
      <c r="J1890" s="40">
        <v>-304.22000000000003</v>
      </c>
      <c r="K1890" s="40">
        <v>0</v>
      </c>
      <c r="L1890" s="40">
        <v>1</v>
      </c>
    </row>
    <row r="1891" spans="2:12" ht="12.95" hidden="1" customHeight="1" outlineLevel="2" x14ac:dyDescent="0.25">
      <c r="B1891" s="8">
        <v>1682647</v>
      </c>
      <c r="C1891" t="s">
        <v>1443</v>
      </c>
      <c r="D1891" s="281">
        <v>42124</v>
      </c>
      <c r="E1891" s="8">
        <v>863859</v>
      </c>
      <c r="F1891" s="8" t="s">
        <v>123</v>
      </c>
      <c r="G1891" s="284" t="s">
        <v>264</v>
      </c>
      <c r="H1891" s="40">
        <v>300</v>
      </c>
      <c r="I1891" s="40">
        <v>-362.9</v>
      </c>
      <c r="J1891" s="40">
        <v>0</v>
      </c>
      <c r="K1891" s="40">
        <v>-62.9</v>
      </c>
      <c r="L1891" s="40">
        <v>1</v>
      </c>
    </row>
    <row r="1892" spans="2:12" ht="12.95" hidden="1" customHeight="1" outlineLevel="2" x14ac:dyDescent="0.25">
      <c r="B1892" s="8">
        <v>1682647</v>
      </c>
      <c r="C1892" t="s">
        <v>1443</v>
      </c>
      <c r="D1892" s="281">
        <v>42125</v>
      </c>
      <c r="E1892" s="8">
        <v>863859</v>
      </c>
      <c r="F1892" s="8" t="s">
        <v>123</v>
      </c>
      <c r="G1892" s="284" t="s">
        <v>264</v>
      </c>
      <c r="H1892" s="40">
        <v>300</v>
      </c>
      <c r="I1892" s="40">
        <v>-63.7</v>
      </c>
      <c r="J1892" s="40">
        <v>-236.3</v>
      </c>
      <c r="K1892" s="40">
        <v>0</v>
      </c>
      <c r="L1892" s="40">
        <v>1</v>
      </c>
    </row>
    <row r="1893" spans="2:12" ht="12.95" hidden="1" customHeight="1" outlineLevel="2" x14ac:dyDescent="0.25">
      <c r="B1893" s="8">
        <v>1682647</v>
      </c>
      <c r="C1893" t="s">
        <v>1443</v>
      </c>
      <c r="D1893" s="281">
        <v>42128</v>
      </c>
      <c r="E1893" s="8">
        <v>863859</v>
      </c>
      <c r="F1893" s="8" t="s">
        <v>123</v>
      </c>
      <c r="G1893" s="284" t="s">
        <v>264</v>
      </c>
      <c r="H1893" s="40">
        <v>300</v>
      </c>
      <c r="I1893" s="40">
        <v>-63.7</v>
      </c>
      <c r="J1893" s="40">
        <v>-236.3</v>
      </c>
      <c r="K1893" s="40">
        <v>0</v>
      </c>
      <c r="L1893" s="40">
        <v>1</v>
      </c>
    </row>
    <row r="1894" spans="2:12" ht="12.95" hidden="1" customHeight="1" outlineLevel="2" x14ac:dyDescent="0.25">
      <c r="B1894" s="8">
        <v>1682647</v>
      </c>
      <c r="C1894" t="s">
        <v>1443</v>
      </c>
      <c r="D1894" s="281">
        <v>42129</v>
      </c>
      <c r="E1894" s="8">
        <v>863859</v>
      </c>
      <c r="F1894" s="8" t="s">
        <v>123</v>
      </c>
      <c r="G1894" s="284" t="s">
        <v>264</v>
      </c>
      <c r="H1894" s="40">
        <v>300</v>
      </c>
      <c r="I1894" s="40">
        <v>-63.7</v>
      </c>
      <c r="J1894" s="40">
        <v>-236.3</v>
      </c>
      <c r="K1894" s="40">
        <v>0</v>
      </c>
      <c r="L1894" s="40">
        <v>1</v>
      </c>
    </row>
    <row r="1895" spans="2:12" ht="12.95" hidden="1" customHeight="1" outlineLevel="2" x14ac:dyDescent="0.25">
      <c r="B1895" s="8">
        <v>1682647</v>
      </c>
      <c r="C1895" t="s">
        <v>1443</v>
      </c>
      <c r="D1895" s="281">
        <v>42130</v>
      </c>
      <c r="E1895" s="8">
        <v>863859</v>
      </c>
      <c r="F1895" s="8" t="s">
        <v>123</v>
      </c>
      <c r="G1895" s="284" t="s">
        <v>264</v>
      </c>
      <c r="H1895" s="40">
        <v>743</v>
      </c>
      <c r="I1895" s="40">
        <v>-105.5</v>
      </c>
      <c r="J1895" s="40">
        <v>-637.5</v>
      </c>
      <c r="K1895" s="40">
        <v>0</v>
      </c>
      <c r="L1895" s="40">
        <v>1</v>
      </c>
    </row>
    <row r="1896" spans="2:12" ht="12.95" hidden="1" customHeight="1" outlineLevel="2" x14ac:dyDescent="0.25">
      <c r="B1896" s="8">
        <v>1682647</v>
      </c>
      <c r="C1896" t="s">
        <v>1443</v>
      </c>
      <c r="D1896" s="281">
        <v>42131</v>
      </c>
      <c r="E1896" s="8">
        <v>863859</v>
      </c>
      <c r="F1896" s="8" t="s">
        <v>123</v>
      </c>
      <c r="G1896" s="284" t="s">
        <v>264</v>
      </c>
      <c r="H1896" s="40">
        <v>1972.2</v>
      </c>
      <c r="I1896" s="40">
        <v>-173.9</v>
      </c>
      <c r="J1896" s="40">
        <v>-1798.3</v>
      </c>
      <c r="K1896" s="40">
        <v>0</v>
      </c>
      <c r="L1896" s="40">
        <v>1</v>
      </c>
    </row>
    <row r="1897" spans="2:12" ht="12.95" hidden="1" customHeight="1" outlineLevel="2" x14ac:dyDescent="0.25">
      <c r="B1897" s="8">
        <v>1682647</v>
      </c>
      <c r="C1897" t="s">
        <v>1443</v>
      </c>
      <c r="D1897" s="281">
        <v>42132</v>
      </c>
      <c r="E1897" s="8">
        <v>863859</v>
      </c>
      <c r="F1897" s="8" t="s">
        <v>123</v>
      </c>
      <c r="G1897" s="284" t="s">
        <v>264</v>
      </c>
      <c r="H1897" s="40">
        <v>936.2</v>
      </c>
      <c r="I1897" s="40">
        <v>-111.1</v>
      </c>
      <c r="J1897" s="40">
        <v>-825.1</v>
      </c>
      <c r="K1897" s="40">
        <v>0</v>
      </c>
      <c r="L1897" s="40">
        <v>1</v>
      </c>
    </row>
    <row r="1898" spans="2:12" ht="12.95" hidden="1" customHeight="1" outlineLevel="2" x14ac:dyDescent="0.25">
      <c r="B1898" s="8">
        <v>1682647</v>
      </c>
      <c r="C1898" t="s">
        <v>1443</v>
      </c>
      <c r="D1898" s="281">
        <v>42135</v>
      </c>
      <c r="E1898" s="8">
        <v>863859</v>
      </c>
      <c r="F1898" s="8" t="s">
        <v>123</v>
      </c>
      <c r="G1898" s="284" t="s">
        <v>264</v>
      </c>
      <c r="H1898" s="40">
        <v>300</v>
      </c>
      <c r="I1898" s="40">
        <v>-63.7</v>
      </c>
      <c r="J1898" s="40">
        <v>-236.3</v>
      </c>
      <c r="K1898" s="40">
        <v>0</v>
      </c>
      <c r="L1898" s="40">
        <v>1</v>
      </c>
    </row>
    <row r="1899" spans="2:12" ht="12.95" hidden="1" customHeight="1" outlineLevel="2" x14ac:dyDescent="0.25">
      <c r="B1899" s="8">
        <v>1682647</v>
      </c>
      <c r="C1899" t="s">
        <v>1443</v>
      </c>
      <c r="D1899" s="281">
        <v>42136</v>
      </c>
      <c r="E1899" s="8">
        <v>863859</v>
      </c>
      <c r="F1899" s="8" t="s">
        <v>123</v>
      </c>
      <c r="G1899" s="284" t="s">
        <v>264</v>
      </c>
      <c r="H1899" s="40">
        <v>743</v>
      </c>
      <c r="I1899" s="40">
        <v>-105.5</v>
      </c>
      <c r="J1899" s="40">
        <v>-637.5</v>
      </c>
      <c r="K1899" s="40">
        <v>0</v>
      </c>
      <c r="L1899" s="40">
        <v>1</v>
      </c>
    </row>
    <row r="1900" spans="2:12" ht="12.95" hidden="1" customHeight="1" outlineLevel="2" x14ac:dyDescent="0.25">
      <c r="B1900" s="8">
        <v>1682647</v>
      </c>
      <c r="C1900" t="s">
        <v>1443</v>
      </c>
      <c r="D1900" s="281">
        <v>42137</v>
      </c>
      <c r="E1900" s="8">
        <v>863859</v>
      </c>
      <c r="F1900" s="8" t="s">
        <v>123</v>
      </c>
      <c r="G1900" s="284" t="s">
        <v>264</v>
      </c>
      <c r="H1900" s="40">
        <v>300</v>
      </c>
      <c r="I1900" s="40">
        <v>-63.7</v>
      </c>
      <c r="J1900" s="40">
        <v>-236.3</v>
      </c>
      <c r="K1900" s="40">
        <v>0</v>
      </c>
      <c r="L1900" s="40">
        <v>1</v>
      </c>
    </row>
    <row r="1901" spans="2:12" ht="12.95" hidden="1" customHeight="1" outlineLevel="2" x14ac:dyDescent="0.25">
      <c r="B1901" s="8">
        <v>1682647</v>
      </c>
      <c r="C1901" t="s">
        <v>1443</v>
      </c>
      <c r="D1901" s="281">
        <v>42138</v>
      </c>
      <c r="E1901" s="8">
        <v>863859</v>
      </c>
      <c r="F1901" s="8" t="s">
        <v>123</v>
      </c>
      <c r="G1901" s="284" t="s">
        <v>264</v>
      </c>
      <c r="H1901" s="40">
        <v>300</v>
      </c>
      <c r="I1901" s="40">
        <v>-63.7</v>
      </c>
      <c r="J1901" s="40">
        <v>-236.3</v>
      </c>
      <c r="K1901" s="40">
        <v>0</v>
      </c>
      <c r="L1901" s="40">
        <v>1</v>
      </c>
    </row>
    <row r="1902" spans="2:12" ht="12.95" hidden="1" customHeight="1" outlineLevel="2" x14ac:dyDescent="0.25">
      <c r="B1902" s="8">
        <v>1682647</v>
      </c>
      <c r="C1902" t="s">
        <v>1443</v>
      </c>
      <c r="D1902" s="281">
        <v>42142</v>
      </c>
      <c r="E1902" s="8">
        <v>863859</v>
      </c>
      <c r="F1902" s="8" t="s">
        <v>123</v>
      </c>
      <c r="G1902" s="284" t="s">
        <v>264</v>
      </c>
      <c r="H1902" s="40">
        <v>300</v>
      </c>
      <c r="I1902" s="40">
        <v>-63.7</v>
      </c>
      <c r="J1902" s="40">
        <v>-236.3</v>
      </c>
      <c r="K1902" s="40">
        <v>0</v>
      </c>
      <c r="L1902" s="40">
        <v>1</v>
      </c>
    </row>
    <row r="1903" spans="2:12" ht="12.95" hidden="1" customHeight="1" outlineLevel="2" x14ac:dyDescent="0.25">
      <c r="B1903" s="8">
        <v>1682647</v>
      </c>
      <c r="C1903" t="s">
        <v>1443</v>
      </c>
      <c r="D1903" s="281">
        <v>42143</v>
      </c>
      <c r="E1903" s="8">
        <v>863859</v>
      </c>
      <c r="F1903" s="8" t="s">
        <v>123</v>
      </c>
      <c r="G1903" s="284" t="s">
        <v>264</v>
      </c>
      <c r="H1903" s="40">
        <v>743</v>
      </c>
      <c r="I1903" s="40">
        <v>-105.5</v>
      </c>
      <c r="J1903" s="40">
        <v>-637.5</v>
      </c>
      <c r="K1903" s="40">
        <v>0</v>
      </c>
      <c r="L1903" s="40">
        <v>1</v>
      </c>
    </row>
    <row r="1904" spans="2:12" ht="12.95" hidden="1" customHeight="1" outlineLevel="2" x14ac:dyDescent="0.25">
      <c r="B1904" s="8">
        <v>1682647</v>
      </c>
      <c r="C1904" t="s">
        <v>1443</v>
      </c>
      <c r="D1904" s="281">
        <v>42144</v>
      </c>
      <c r="E1904" s="8">
        <v>863859</v>
      </c>
      <c r="F1904" s="8" t="s">
        <v>123</v>
      </c>
      <c r="G1904" s="284" t="s">
        <v>264</v>
      </c>
      <c r="H1904" s="40">
        <v>300</v>
      </c>
      <c r="I1904" s="40">
        <v>-63.7</v>
      </c>
      <c r="J1904" s="40">
        <v>-236.3</v>
      </c>
      <c r="K1904" s="40">
        <v>0</v>
      </c>
      <c r="L1904" s="40">
        <v>1</v>
      </c>
    </row>
    <row r="1905" spans="1:13" ht="12.95" hidden="1" customHeight="1" outlineLevel="2" x14ac:dyDescent="0.25">
      <c r="B1905" s="8">
        <v>1682647</v>
      </c>
      <c r="C1905" t="s">
        <v>1443</v>
      </c>
      <c r="D1905" s="281">
        <v>42146</v>
      </c>
      <c r="E1905" s="8">
        <v>863859</v>
      </c>
      <c r="F1905" s="8" t="s">
        <v>123</v>
      </c>
      <c r="G1905" s="284" t="s">
        <v>264</v>
      </c>
      <c r="H1905" s="40">
        <v>300</v>
      </c>
      <c r="I1905" s="40">
        <v>-63.7</v>
      </c>
      <c r="J1905" s="40">
        <v>-236.3</v>
      </c>
      <c r="K1905" s="40">
        <v>0</v>
      </c>
      <c r="L1905" s="40">
        <v>1</v>
      </c>
    </row>
    <row r="1906" spans="1:13" ht="12.95" customHeight="1" outlineLevel="1" collapsed="1" x14ac:dyDescent="0.25">
      <c r="A1906">
        <v>1</v>
      </c>
      <c r="C1906" s="279" t="s">
        <v>1623</v>
      </c>
      <c r="D1906" s="281"/>
      <c r="H1906" s="40">
        <f>SUBTOTAL(9,H1871:H1905)</f>
        <v>23628.800000000003</v>
      </c>
      <c r="I1906" s="40">
        <f>SUBTOTAL(9,I1871:I1905)</f>
        <v>-10654.230000000003</v>
      </c>
      <c r="J1906" s="40">
        <f>SUBTOTAL(9,J1871:J1905)</f>
        <v>-13603.569999999996</v>
      </c>
      <c r="K1906" s="40">
        <f>SUBTOTAL(9,K1871:K1905)</f>
        <v>-628.99999999999989</v>
      </c>
      <c r="L1906" s="40">
        <f>SUBTOTAL(9,L1871:L1905)</f>
        <v>35</v>
      </c>
      <c r="M1906" s="304">
        <f>+I1906/L1906</f>
        <v>-304.40657142857151</v>
      </c>
    </row>
    <row r="1907" spans="1:13" ht="12.95" hidden="1" customHeight="1" outlineLevel="2" x14ac:dyDescent="0.25">
      <c r="B1907" s="8">
        <v>1745076</v>
      </c>
      <c r="C1907" t="s">
        <v>1473</v>
      </c>
      <c r="D1907" s="281">
        <v>42353</v>
      </c>
      <c r="E1907" s="8">
        <v>519514</v>
      </c>
      <c r="F1907" s="8" t="s">
        <v>84</v>
      </c>
      <c r="G1907" s="284" t="s">
        <v>271</v>
      </c>
      <c r="H1907" s="40">
        <v>12609.08</v>
      </c>
      <c r="I1907" s="40">
        <v>-2911.5</v>
      </c>
      <c r="J1907" s="40">
        <v>-9343.08</v>
      </c>
      <c r="K1907" s="40">
        <v>354.5</v>
      </c>
      <c r="L1907" s="40">
        <v>1</v>
      </c>
    </row>
    <row r="1908" spans="1:13" ht="12.95" customHeight="1" outlineLevel="1" collapsed="1" x14ac:dyDescent="0.25">
      <c r="A1908">
        <v>1</v>
      </c>
      <c r="C1908" s="279" t="s">
        <v>1624</v>
      </c>
      <c r="D1908" s="281"/>
      <c r="H1908" s="40">
        <f>SUBTOTAL(9,H1907:H1907)</f>
        <v>12609.08</v>
      </c>
      <c r="I1908" s="40">
        <f>SUBTOTAL(9,I1907:I1907)</f>
        <v>-2911.5</v>
      </c>
      <c r="J1908" s="40">
        <f>SUBTOTAL(9,J1907:J1907)</f>
        <v>-9343.08</v>
      </c>
      <c r="K1908" s="40">
        <f>SUBTOTAL(9,K1907:K1907)</f>
        <v>354.5</v>
      </c>
      <c r="L1908" s="40">
        <f>SUBTOTAL(9,L1907:L1907)</f>
        <v>1</v>
      </c>
      <c r="M1908" s="304">
        <f>+I1908/L1908</f>
        <v>-2911.5</v>
      </c>
    </row>
    <row r="1909" spans="1:13" ht="12.95" hidden="1" customHeight="1" outlineLevel="2" x14ac:dyDescent="0.25">
      <c r="B1909" s="8">
        <v>1024554</v>
      </c>
      <c r="C1909" t="s">
        <v>1381</v>
      </c>
      <c r="D1909" s="281">
        <v>42059</v>
      </c>
      <c r="E1909" s="8">
        <v>824506</v>
      </c>
      <c r="F1909" s="8" t="s">
        <v>38</v>
      </c>
      <c r="G1909" s="284" t="s">
        <v>260</v>
      </c>
      <c r="H1909" s="40">
        <v>2140.0300000000002</v>
      </c>
      <c r="I1909" s="40">
        <v>-623.75</v>
      </c>
      <c r="J1909" s="40">
        <v>-1513.28</v>
      </c>
      <c r="K1909" s="40">
        <v>3</v>
      </c>
      <c r="L1909" s="40">
        <v>1</v>
      </c>
    </row>
    <row r="1910" spans="1:13" ht="12.95" hidden="1" customHeight="1" outlineLevel="2" x14ac:dyDescent="0.25">
      <c r="B1910" s="8">
        <v>1024554</v>
      </c>
      <c r="C1910" t="s">
        <v>1381</v>
      </c>
      <c r="D1910" s="281">
        <v>42060</v>
      </c>
      <c r="E1910" s="8">
        <v>824506</v>
      </c>
      <c r="F1910" s="8" t="s">
        <v>38</v>
      </c>
      <c r="G1910" s="284" t="s">
        <v>260</v>
      </c>
      <c r="H1910" s="40">
        <v>583.20000000000005</v>
      </c>
      <c r="I1910" s="40">
        <v>0</v>
      </c>
      <c r="J1910" s="40">
        <v>-583.20000000000005</v>
      </c>
      <c r="K1910" s="40">
        <v>0</v>
      </c>
      <c r="L1910" s="40">
        <v>1</v>
      </c>
    </row>
    <row r="1911" spans="1:13" ht="12.95" hidden="1" customHeight="1" outlineLevel="2" x14ac:dyDescent="0.25">
      <c r="B1911" s="8">
        <v>1024554</v>
      </c>
      <c r="C1911" t="s">
        <v>1381</v>
      </c>
      <c r="D1911" s="281">
        <v>42067</v>
      </c>
      <c r="E1911" s="8">
        <v>824506</v>
      </c>
      <c r="F1911" s="8" t="s">
        <v>38</v>
      </c>
      <c r="G1911" s="284" t="s">
        <v>260</v>
      </c>
      <c r="H1911" s="40">
        <v>1999.43</v>
      </c>
      <c r="I1911" s="40">
        <v>-368.76</v>
      </c>
      <c r="J1911" s="40">
        <v>-1627.67</v>
      </c>
      <c r="K1911" s="40">
        <v>3</v>
      </c>
      <c r="L1911" s="40">
        <v>1</v>
      </c>
    </row>
    <row r="1912" spans="1:13" ht="12.95" hidden="1" customHeight="1" outlineLevel="2" x14ac:dyDescent="0.25">
      <c r="B1912" s="8">
        <v>1024554</v>
      </c>
      <c r="C1912" t="s">
        <v>1381</v>
      </c>
      <c r="D1912" s="281">
        <v>42072</v>
      </c>
      <c r="E1912" s="8">
        <v>824506</v>
      </c>
      <c r="F1912" s="8" t="s">
        <v>38</v>
      </c>
      <c r="G1912" s="284" t="s">
        <v>260</v>
      </c>
      <c r="H1912" s="40">
        <v>349.4</v>
      </c>
      <c r="I1912" s="40">
        <v>-225</v>
      </c>
      <c r="J1912" s="40">
        <v>-121.4</v>
      </c>
      <c r="K1912" s="40">
        <v>3</v>
      </c>
      <c r="L1912" s="40">
        <v>1</v>
      </c>
    </row>
    <row r="1913" spans="1:13" ht="12.95" hidden="1" customHeight="1" outlineLevel="2" x14ac:dyDescent="0.25">
      <c r="B1913" s="8">
        <v>1024554</v>
      </c>
      <c r="C1913" t="s">
        <v>1381</v>
      </c>
      <c r="D1913" s="281">
        <v>42073</v>
      </c>
      <c r="E1913" s="8">
        <v>824506</v>
      </c>
      <c r="F1913" s="8" t="s">
        <v>38</v>
      </c>
      <c r="G1913" s="284" t="s">
        <v>260</v>
      </c>
      <c r="H1913" s="40">
        <v>349.4</v>
      </c>
      <c r="I1913" s="40">
        <v>-225</v>
      </c>
      <c r="J1913" s="40">
        <v>-121.4</v>
      </c>
      <c r="K1913" s="40">
        <v>3</v>
      </c>
      <c r="L1913" s="40">
        <v>1</v>
      </c>
    </row>
    <row r="1914" spans="1:13" ht="12.95" hidden="1" customHeight="1" outlineLevel="2" x14ac:dyDescent="0.25">
      <c r="B1914" s="8">
        <v>1024554</v>
      </c>
      <c r="C1914" t="s">
        <v>1381</v>
      </c>
      <c r="D1914" s="281">
        <v>42074</v>
      </c>
      <c r="E1914" s="8">
        <v>824506</v>
      </c>
      <c r="F1914" s="8" t="s">
        <v>38</v>
      </c>
      <c r="G1914" s="284" t="s">
        <v>260</v>
      </c>
      <c r="H1914" s="40">
        <v>349.4</v>
      </c>
      <c r="I1914" s="40">
        <v>-225</v>
      </c>
      <c r="J1914" s="40">
        <v>-121.4</v>
      </c>
      <c r="K1914" s="40">
        <v>3</v>
      </c>
      <c r="L1914" s="40">
        <v>1</v>
      </c>
    </row>
    <row r="1915" spans="1:13" ht="12.95" hidden="1" customHeight="1" outlineLevel="2" x14ac:dyDescent="0.25">
      <c r="B1915" s="8">
        <v>1024554</v>
      </c>
      <c r="C1915" t="s">
        <v>1381</v>
      </c>
      <c r="D1915" s="281">
        <v>42075</v>
      </c>
      <c r="E1915" s="8">
        <v>824506</v>
      </c>
      <c r="F1915" s="8" t="s">
        <v>38</v>
      </c>
      <c r="G1915" s="284" t="s">
        <v>260</v>
      </c>
      <c r="H1915" s="40">
        <v>349.4</v>
      </c>
      <c r="I1915" s="40">
        <v>-225</v>
      </c>
      <c r="J1915" s="40">
        <v>-121.4</v>
      </c>
      <c r="K1915" s="40">
        <v>3</v>
      </c>
      <c r="L1915" s="40">
        <v>1</v>
      </c>
    </row>
    <row r="1916" spans="1:13" ht="12.95" hidden="1" customHeight="1" outlineLevel="2" x14ac:dyDescent="0.25">
      <c r="B1916" s="8">
        <v>1024554</v>
      </c>
      <c r="C1916" t="s">
        <v>1381</v>
      </c>
      <c r="D1916" s="281">
        <v>42076</v>
      </c>
      <c r="E1916" s="8">
        <v>824506</v>
      </c>
      <c r="F1916" s="8" t="s">
        <v>38</v>
      </c>
      <c r="G1916" s="284" t="s">
        <v>260</v>
      </c>
      <c r="H1916" s="40">
        <v>349.4</v>
      </c>
      <c r="I1916" s="40">
        <v>-225</v>
      </c>
      <c r="J1916" s="40">
        <v>-121.4</v>
      </c>
      <c r="K1916" s="40">
        <v>3</v>
      </c>
      <c r="L1916" s="40">
        <v>1</v>
      </c>
    </row>
    <row r="1917" spans="1:13" ht="12.95" hidden="1" customHeight="1" outlineLevel="2" x14ac:dyDescent="0.25">
      <c r="B1917" s="8">
        <v>1024554</v>
      </c>
      <c r="C1917" t="s">
        <v>1381</v>
      </c>
      <c r="D1917" s="281">
        <v>42079</v>
      </c>
      <c r="E1917" s="8">
        <v>824506</v>
      </c>
      <c r="F1917" s="8" t="s">
        <v>38</v>
      </c>
      <c r="G1917" s="284" t="s">
        <v>260</v>
      </c>
      <c r="H1917" s="40">
        <v>442</v>
      </c>
      <c r="I1917" s="40">
        <v>-225</v>
      </c>
      <c r="J1917" s="40">
        <v>-214</v>
      </c>
      <c r="K1917" s="40">
        <v>3</v>
      </c>
      <c r="L1917" s="40">
        <v>1</v>
      </c>
    </row>
    <row r="1918" spans="1:13" ht="12.95" hidden="1" customHeight="1" outlineLevel="2" x14ac:dyDescent="0.25">
      <c r="B1918" s="8">
        <v>1024554</v>
      </c>
      <c r="C1918" t="s">
        <v>1381</v>
      </c>
      <c r="D1918" s="281">
        <v>42080</v>
      </c>
      <c r="E1918" s="8">
        <v>824506</v>
      </c>
      <c r="F1918" s="8" t="s">
        <v>38</v>
      </c>
      <c r="G1918" s="284" t="s">
        <v>260</v>
      </c>
      <c r="H1918" s="40">
        <v>349.4</v>
      </c>
      <c r="I1918" s="40">
        <v>-225</v>
      </c>
      <c r="J1918" s="40">
        <v>-121.4</v>
      </c>
      <c r="K1918" s="40">
        <v>3</v>
      </c>
      <c r="L1918" s="40">
        <v>1</v>
      </c>
    </row>
    <row r="1919" spans="1:13" ht="12.95" hidden="1" customHeight="1" outlineLevel="2" x14ac:dyDescent="0.25">
      <c r="B1919" s="8">
        <v>1024554</v>
      </c>
      <c r="C1919" t="s">
        <v>1381</v>
      </c>
      <c r="D1919" s="281">
        <v>42081</v>
      </c>
      <c r="E1919" s="8">
        <v>824506</v>
      </c>
      <c r="F1919" s="8" t="s">
        <v>38</v>
      </c>
      <c r="G1919" s="284" t="s">
        <v>260</v>
      </c>
      <c r="H1919" s="40">
        <v>792.4</v>
      </c>
      <c r="I1919" s="40">
        <v>-358.81</v>
      </c>
      <c r="J1919" s="40">
        <v>-430.59</v>
      </c>
      <c r="K1919" s="40">
        <v>3</v>
      </c>
      <c r="L1919" s="40">
        <v>1</v>
      </c>
    </row>
    <row r="1920" spans="1:13" ht="12.95" hidden="1" customHeight="1" outlineLevel="2" x14ac:dyDescent="0.25">
      <c r="B1920" s="8">
        <v>1024554</v>
      </c>
      <c r="C1920" t="s">
        <v>1381</v>
      </c>
      <c r="D1920" s="281">
        <v>42082</v>
      </c>
      <c r="E1920" s="8">
        <v>824506</v>
      </c>
      <c r="F1920" s="8" t="s">
        <v>38</v>
      </c>
      <c r="G1920" s="284" t="s">
        <v>260</v>
      </c>
      <c r="H1920" s="40">
        <v>349.4</v>
      </c>
      <c r="I1920" s="40">
        <v>-225</v>
      </c>
      <c r="J1920" s="40">
        <v>-121.4</v>
      </c>
      <c r="K1920" s="40">
        <v>3</v>
      </c>
      <c r="L1920" s="40">
        <v>1</v>
      </c>
    </row>
    <row r="1921" spans="2:12" ht="12.95" hidden="1" customHeight="1" outlineLevel="2" x14ac:dyDescent="0.25">
      <c r="B1921" s="8">
        <v>1024554</v>
      </c>
      <c r="C1921" t="s">
        <v>1381</v>
      </c>
      <c r="D1921" s="281">
        <v>42083</v>
      </c>
      <c r="E1921" s="8">
        <v>824506</v>
      </c>
      <c r="F1921" s="8" t="s">
        <v>38</v>
      </c>
      <c r="G1921" s="284" t="s">
        <v>260</v>
      </c>
      <c r="H1921" s="40">
        <v>349.4</v>
      </c>
      <c r="I1921" s="40">
        <v>-225</v>
      </c>
      <c r="J1921" s="40">
        <v>-121.4</v>
      </c>
      <c r="K1921" s="40">
        <v>3</v>
      </c>
      <c r="L1921" s="40">
        <v>1</v>
      </c>
    </row>
    <row r="1922" spans="2:12" ht="12.95" hidden="1" customHeight="1" outlineLevel="2" x14ac:dyDescent="0.25">
      <c r="B1922" s="8">
        <v>1024554</v>
      </c>
      <c r="C1922" t="s">
        <v>1381</v>
      </c>
      <c r="D1922" s="281">
        <v>42086</v>
      </c>
      <c r="E1922" s="8">
        <v>824506</v>
      </c>
      <c r="F1922" s="8" t="s">
        <v>38</v>
      </c>
      <c r="G1922" s="284" t="s">
        <v>260</v>
      </c>
      <c r="H1922" s="40">
        <v>977.6</v>
      </c>
      <c r="I1922" s="40">
        <v>-130.81</v>
      </c>
      <c r="J1922" s="40">
        <v>-843.79</v>
      </c>
      <c r="K1922" s="40">
        <v>3</v>
      </c>
      <c r="L1922" s="40">
        <v>1</v>
      </c>
    </row>
    <row r="1923" spans="2:12" ht="12.95" hidden="1" customHeight="1" outlineLevel="2" x14ac:dyDescent="0.25">
      <c r="B1923" s="8">
        <v>1024554</v>
      </c>
      <c r="C1923" t="s">
        <v>1381</v>
      </c>
      <c r="D1923" s="281">
        <v>42087</v>
      </c>
      <c r="E1923" s="8">
        <v>824506</v>
      </c>
      <c r="F1923" s="8" t="s">
        <v>38</v>
      </c>
      <c r="G1923" s="284" t="s">
        <v>260</v>
      </c>
      <c r="H1923" s="40">
        <v>349.4</v>
      </c>
      <c r="I1923" s="40">
        <v>-225</v>
      </c>
      <c r="J1923" s="40">
        <v>-121.4</v>
      </c>
      <c r="K1923" s="40">
        <v>3</v>
      </c>
      <c r="L1923" s="40">
        <v>1</v>
      </c>
    </row>
    <row r="1924" spans="2:12" ht="12.95" hidden="1" customHeight="1" outlineLevel="2" x14ac:dyDescent="0.25">
      <c r="B1924" s="8">
        <v>1024554</v>
      </c>
      <c r="C1924" t="s">
        <v>1381</v>
      </c>
      <c r="D1924" s="281">
        <v>42088</v>
      </c>
      <c r="E1924" s="8">
        <v>824506</v>
      </c>
      <c r="F1924" s="8" t="s">
        <v>38</v>
      </c>
      <c r="G1924" s="284" t="s">
        <v>260</v>
      </c>
      <c r="H1924" s="40">
        <v>349.4</v>
      </c>
      <c r="I1924" s="40">
        <v>-225</v>
      </c>
      <c r="J1924" s="40">
        <v>-121.4</v>
      </c>
      <c r="K1924" s="40">
        <v>3</v>
      </c>
      <c r="L1924" s="40">
        <v>1</v>
      </c>
    </row>
    <row r="1925" spans="2:12" ht="12.95" hidden="1" customHeight="1" outlineLevel="2" x14ac:dyDescent="0.25">
      <c r="B1925" s="8">
        <v>1024554</v>
      </c>
      <c r="C1925" t="s">
        <v>1381</v>
      </c>
      <c r="D1925" s="281">
        <v>42089</v>
      </c>
      <c r="E1925" s="8">
        <v>824506</v>
      </c>
      <c r="F1925" s="8" t="s">
        <v>38</v>
      </c>
      <c r="G1925" s="284" t="s">
        <v>260</v>
      </c>
      <c r="H1925" s="40">
        <v>300</v>
      </c>
      <c r="I1925" s="40">
        <v>-225</v>
      </c>
      <c r="J1925" s="40">
        <v>-72</v>
      </c>
      <c r="K1925" s="40">
        <v>3</v>
      </c>
      <c r="L1925" s="40">
        <v>1</v>
      </c>
    </row>
    <row r="1926" spans="2:12" ht="12.95" hidden="1" customHeight="1" outlineLevel="2" x14ac:dyDescent="0.25">
      <c r="B1926" s="8">
        <v>1024554</v>
      </c>
      <c r="C1926" t="s">
        <v>1381</v>
      </c>
      <c r="D1926" s="281">
        <v>42090</v>
      </c>
      <c r="E1926" s="8">
        <v>824506</v>
      </c>
      <c r="F1926" s="8" t="s">
        <v>38</v>
      </c>
      <c r="G1926" s="284" t="s">
        <v>260</v>
      </c>
      <c r="H1926" s="40">
        <v>300</v>
      </c>
      <c r="I1926" s="40">
        <v>-225</v>
      </c>
      <c r="J1926" s="40">
        <v>-72</v>
      </c>
      <c r="K1926" s="40">
        <v>3</v>
      </c>
      <c r="L1926" s="40">
        <v>1</v>
      </c>
    </row>
    <row r="1927" spans="2:12" ht="12.95" hidden="1" customHeight="1" outlineLevel="2" x14ac:dyDescent="0.25">
      <c r="B1927" s="8">
        <v>1024554</v>
      </c>
      <c r="C1927" t="s">
        <v>1381</v>
      </c>
      <c r="D1927" s="281">
        <v>42093</v>
      </c>
      <c r="E1927" s="8">
        <v>824506</v>
      </c>
      <c r="F1927" s="8" t="s">
        <v>38</v>
      </c>
      <c r="G1927" s="284" t="s">
        <v>260</v>
      </c>
      <c r="H1927" s="40">
        <v>300</v>
      </c>
      <c r="I1927" s="40">
        <v>-225</v>
      </c>
      <c r="J1927" s="40">
        <v>-72</v>
      </c>
      <c r="K1927" s="40">
        <v>3</v>
      </c>
      <c r="L1927" s="40">
        <v>1</v>
      </c>
    </row>
    <row r="1928" spans="2:12" ht="12.95" hidden="1" customHeight="1" outlineLevel="2" x14ac:dyDescent="0.25">
      <c r="B1928" s="8">
        <v>1024554</v>
      </c>
      <c r="C1928" t="s">
        <v>1381</v>
      </c>
      <c r="D1928" s="281">
        <v>42094</v>
      </c>
      <c r="E1928" s="8">
        <v>824506</v>
      </c>
      <c r="F1928" s="8" t="s">
        <v>38</v>
      </c>
      <c r="G1928" s="284" t="s">
        <v>260</v>
      </c>
      <c r="H1928" s="40">
        <v>392.6</v>
      </c>
      <c r="I1928" s="40">
        <v>-225</v>
      </c>
      <c r="J1928" s="40">
        <v>-164.6</v>
      </c>
      <c r="K1928" s="40">
        <v>3</v>
      </c>
      <c r="L1928" s="40">
        <v>1</v>
      </c>
    </row>
    <row r="1929" spans="2:12" ht="12.95" hidden="1" customHeight="1" outlineLevel="2" x14ac:dyDescent="0.25">
      <c r="B1929" s="8">
        <v>1024554</v>
      </c>
      <c r="C1929" t="s">
        <v>1381</v>
      </c>
      <c r="D1929" s="281">
        <v>42095</v>
      </c>
      <c r="E1929" s="8">
        <v>824506</v>
      </c>
      <c r="F1929" s="8" t="s">
        <v>38</v>
      </c>
      <c r="G1929" s="284" t="s">
        <v>260</v>
      </c>
      <c r="H1929" s="40">
        <v>743</v>
      </c>
      <c r="I1929" s="40">
        <v>-358.81</v>
      </c>
      <c r="J1929" s="40">
        <v>-381.19</v>
      </c>
      <c r="K1929" s="40">
        <v>3</v>
      </c>
      <c r="L1929" s="40">
        <v>1</v>
      </c>
    </row>
    <row r="1930" spans="2:12" ht="12.95" hidden="1" customHeight="1" outlineLevel="2" x14ac:dyDescent="0.25">
      <c r="B1930" s="8">
        <v>1024554</v>
      </c>
      <c r="C1930" t="s">
        <v>1381</v>
      </c>
      <c r="D1930" s="281">
        <v>42096</v>
      </c>
      <c r="E1930" s="8">
        <v>824506</v>
      </c>
      <c r="F1930" s="8" t="s">
        <v>38</v>
      </c>
      <c r="G1930" s="284" t="s">
        <v>260</v>
      </c>
      <c r="H1930" s="40">
        <v>300</v>
      </c>
      <c r="I1930" s="40">
        <v>-225</v>
      </c>
      <c r="J1930" s="40">
        <v>-72</v>
      </c>
      <c r="K1930" s="40">
        <v>3</v>
      </c>
      <c r="L1930" s="40">
        <v>1</v>
      </c>
    </row>
    <row r="1931" spans="2:12" ht="12.95" hidden="1" customHeight="1" outlineLevel="2" x14ac:dyDescent="0.25">
      <c r="B1931" s="8">
        <v>1024554</v>
      </c>
      <c r="C1931" t="s">
        <v>1381</v>
      </c>
      <c r="D1931" s="281">
        <v>42097</v>
      </c>
      <c r="E1931" s="8">
        <v>824506</v>
      </c>
      <c r="F1931" s="8" t="s">
        <v>38</v>
      </c>
      <c r="G1931" s="284" t="s">
        <v>260</v>
      </c>
      <c r="H1931" s="40">
        <v>300</v>
      </c>
      <c r="I1931" s="40">
        <v>-225</v>
      </c>
      <c r="J1931" s="40">
        <v>-72</v>
      </c>
      <c r="K1931" s="40">
        <v>3</v>
      </c>
      <c r="L1931" s="40">
        <v>1</v>
      </c>
    </row>
    <row r="1932" spans="2:12" ht="12.95" hidden="1" customHeight="1" outlineLevel="2" x14ac:dyDescent="0.25">
      <c r="B1932" s="8">
        <v>1024554</v>
      </c>
      <c r="C1932" t="s">
        <v>1381</v>
      </c>
      <c r="D1932" s="281">
        <v>42100</v>
      </c>
      <c r="E1932" s="8">
        <v>824506</v>
      </c>
      <c r="F1932" s="8" t="s">
        <v>38</v>
      </c>
      <c r="G1932" s="284" t="s">
        <v>260</v>
      </c>
      <c r="H1932" s="40">
        <v>300</v>
      </c>
      <c r="I1932" s="40">
        <v>-225</v>
      </c>
      <c r="J1932" s="40">
        <v>-72</v>
      </c>
      <c r="K1932" s="40">
        <v>3</v>
      </c>
      <c r="L1932" s="40">
        <v>1</v>
      </c>
    </row>
    <row r="1933" spans="2:12" ht="12.95" hidden="1" customHeight="1" outlineLevel="2" x14ac:dyDescent="0.25">
      <c r="B1933" s="8">
        <v>1024554</v>
      </c>
      <c r="C1933" t="s">
        <v>1381</v>
      </c>
      <c r="D1933" s="281">
        <v>42107</v>
      </c>
      <c r="E1933" s="8">
        <v>824506</v>
      </c>
      <c r="F1933" s="8" t="s">
        <v>38</v>
      </c>
      <c r="G1933" s="284" t="s">
        <v>260</v>
      </c>
      <c r="H1933" s="40">
        <v>392.6</v>
      </c>
      <c r="I1933" s="40">
        <v>-225</v>
      </c>
      <c r="J1933" s="40">
        <v>-164.6</v>
      </c>
      <c r="K1933" s="40">
        <v>3</v>
      </c>
      <c r="L1933" s="40">
        <v>1</v>
      </c>
    </row>
    <row r="1934" spans="2:12" ht="12.95" hidden="1" customHeight="1" outlineLevel="2" x14ac:dyDescent="0.25">
      <c r="B1934" s="8">
        <v>1024554</v>
      </c>
      <c r="C1934" t="s">
        <v>1381</v>
      </c>
      <c r="D1934" s="281">
        <v>42108</v>
      </c>
      <c r="E1934" s="8">
        <v>824506</v>
      </c>
      <c r="F1934" s="8" t="s">
        <v>38</v>
      </c>
      <c r="G1934" s="284" t="s">
        <v>260</v>
      </c>
      <c r="H1934" s="40">
        <v>300</v>
      </c>
      <c r="I1934" s="40">
        <v>-225</v>
      </c>
      <c r="J1934" s="40">
        <v>-72</v>
      </c>
      <c r="K1934" s="40">
        <v>3</v>
      </c>
      <c r="L1934" s="40">
        <v>1</v>
      </c>
    </row>
    <row r="1935" spans="2:12" ht="12.95" hidden="1" customHeight="1" outlineLevel="2" x14ac:dyDescent="0.25">
      <c r="B1935" s="8">
        <v>1024554</v>
      </c>
      <c r="C1935" t="s">
        <v>1381</v>
      </c>
      <c r="D1935" s="281">
        <v>42109</v>
      </c>
      <c r="E1935" s="8">
        <v>824506</v>
      </c>
      <c r="F1935" s="8" t="s">
        <v>38</v>
      </c>
      <c r="G1935" s="284" t="s">
        <v>260</v>
      </c>
      <c r="H1935" s="40">
        <v>300</v>
      </c>
      <c r="I1935" s="40">
        <v>-225</v>
      </c>
      <c r="J1935" s="40">
        <v>-72</v>
      </c>
      <c r="K1935" s="40">
        <v>3</v>
      </c>
      <c r="L1935" s="40">
        <v>1</v>
      </c>
    </row>
    <row r="1936" spans="2:12" ht="12.95" hidden="1" customHeight="1" outlineLevel="2" x14ac:dyDescent="0.25">
      <c r="B1936" s="8">
        <v>1024554</v>
      </c>
      <c r="C1936" t="s">
        <v>1381</v>
      </c>
      <c r="D1936" s="281">
        <v>42110</v>
      </c>
      <c r="E1936" s="8">
        <v>824506</v>
      </c>
      <c r="F1936" s="8" t="s">
        <v>38</v>
      </c>
      <c r="G1936" s="284" t="s">
        <v>260</v>
      </c>
      <c r="H1936" s="40">
        <v>300</v>
      </c>
      <c r="I1936" s="40">
        <v>-225</v>
      </c>
      <c r="J1936" s="40">
        <v>-72</v>
      </c>
      <c r="K1936" s="40">
        <v>3</v>
      </c>
      <c r="L1936" s="40">
        <v>1</v>
      </c>
    </row>
    <row r="1937" spans="1:13" ht="12.95" hidden="1" customHeight="1" outlineLevel="2" x14ac:dyDescent="0.25">
      <c r="B1937" s="8">
        <v>1024554</v>
      </c>
      <c r="C1937" t="s">
        <v>1381</v>
      </c>
      <c r="D1937" s="281">
        <v>42124</v>
      </c>
      <c r="E1937" s="8">
        <v>824506</v>
      </c>
      <c r="F1937" s="8" t="s">
        <v>38</v>
      </c>
      <c r="G1937" s="284" t="s">
        <v>260</v>
      </c>
      <c r="H1937" s="40">
        <v>636.20000000000005</v>
      </c>
      <c r="I1937" s="40">
        <v>-130.81</v>
      </c>
      <c r="J1937" s="40">
        <v>-502.39</v>
      </c>
      <c r="K1937" s="40">
        <v>3</v>
      </c>
      <c r="L1937" s="40">
        <v>1</v>
      </c>
    </row>
    <row r="1938" spans="1:13" ht="12.95" hidden="1" customHeight="1" outlineLevel="2" x14ac:dyDescent="0.25">
      <c r="B1938" s="8">
        <v>1024554</v>
      </c>
      <c r="C1938" t="s">
        <v>1381</v>
      </c>
      <c r="D1938" s="281">
        <v>42128</v>
      </c>
      <c r="E1938" s="8">
        <v>824506</v>
      </c>
      <c r="F1938" s="8" t="s">
        <v>38</v>
      </c>
      <c r="G1938" s="284" t="s">
        <v>260</v>
      </c>
      <c r="H1938" s="40">
        <v>636.20000000000005</v>
      </c>
      <c r="I1938" s="40">
        <v>-130.81</v>
      </c>
      <c r="J1938" s="40">
        <v>-502.39</v>
      </c>
      <c r="K1938" s="40">
        <v>3</v>
      </c>
      <c r="L1938" s="40">
        <v>1</v>
      </c>
    </row>
    <row r="1939" spans="1:13" ht="12.95" hidden="1" customHeight="1" outlineLevel="2" x14ac:dyDescent="0.25">
      <c r="B1939" s="8">
        <v>1024554</v>
      </c>
      <c r="C1939" t="s">
        <v>1381</v>
      </c>
      <c r="D1939" s="281">
        <v>42135</v>
      </c>
      <c r="E1939" s="8">
        <v>824506</v>
      </c>
      <c r="F1939" s="8" t="s">
        <v>38</v>
      </c>
      <c r="G1939" s="284" t="s">
        <v>260</v>
      </c>
      <c r="H1939" s="40">
        <v>300</v>
      </c>
      <c r="I1939" s="40">
        <v>-225</v>
      </c>
      <c r="J1939" s="40">
        <v>-72</v>
      </c>
      <c r="K1939" s="40">
        <v>3</v>
      </c>
      <c r="L1939" s="40">
        <v>1</v>
      </c>
    </row>
    <row r="1940" spans="1:13" ht="12.95" hidden="1" customHeight="1" outlineLevel="2" x14ac:dyDescent="0.25">
      <c r="B1940" s="8">
        <v>1024554</v>
      </c>
      <c r="C1940" t="s">
        <v>1381</v>
      </c>
      <c r="D1940" s="281">
        <v>42136</v>
      </c>
      <c r="E1940" s="8">
        <v>824506</v>
      </c>
      <c r="F1940" s="8" t="s">
        <v>38</v>
      </c>
      <c r="G1940" s="284" t="s">
        <v>260</v>
      </c>
      <c r="H1940" s="40">
        <v>300</v>
      </c>
      <c r="I1940" s="40">
        <v>-225</v>
      </c>
      <c r="J1940" s="40">
        <v>-72</v>
      </c>
      <c r="K1940" s="40">
        <v>3</v>
      </c>
      <c r="L1940" s="40">
        <v>1</v>
      </c>
    </row>
    <row r="1941" spans="1:13" ht="12.95" hidden="1" customHeight="1" outlineLevel="2" x14ac:dyDescent="0.25">
      <c r="B1941" s="8">
        <v>1024554</v>
      </c>
      <c r="C1941" t="s">
        <v>1381</v>
      </c>
      <c r="D1941" s="281">
        <v>42137</v>
      </c>
      <c r="E1941" s="8">
        <v>824506</v>
      </c>
      <c r="F1941" s="8" t="s">
        <v>38</v>
      </c>
      <c r="G1941" s="284" t="s">
        <v>260</v>
      </c>
      <c r="H1941" s="40">
        <v>300</v>
      </c>
      <c r="I1941" s="40">
        <v>-225</v>
      </c>
      <c r="J1941" s="40">
        <v>-72</v>
      </c>
      <c r="K1941" s="40">
        <v>3</v>
      </c>
      <c r="L1941" s="40">
        <v>1</v>
      </c>
    </row>
    <row r="1942" spans="1:13" ht="12.95" hidden="1" customHeight="1" outlineLevel="2" x14ac:dyDescent="0.25">
      <c r="B1942" s="8">
        <v>1024554</v>
      </c>
      <c r="C1942" t="s">
        <v>1381</v>
      </c>
      <c r="D1942" s="281">
        <v>42138</v>
      </c>
      <c r="E1942" s="8">
        <v>824506</v>
      </c>
      <c r="F1942" s="8" t="s">
        <v>38</v>
      </c>
      <c r="G1942" s="284" t="s">
        <v>260</v>
      </c>
      <c r="H1942" s="40">
        <v>300</v>
      </c>
      <c r="I1942" s="40">
        <v>-225</v>
      </c>
      <c r="J1942" s="40">
        <v>-72</v>
      </c>
      <c r="K1942" s="40">
        <v>3</v>
      </c>
      <c r="L1942" s="40">
        <v>1</v>
      </c>
    </row>
    <row r="1943" spans="1:13" ht="12.95" hidden="1" customHeight="1" outlineLevel="2" x14ac:dyDescent="0.25">
      <c r="B1943" s="8">
        <v>1024554</v>
      </c>
      <c r="C1943" t="s">
        <v>1381</v>
      </c>
      <c r="D1943" s="281">
        <v>42142</v>
      </c>
      <c r="E1943" s="8">
        <v>824506</v>
      </c>
      <c r="F1943" s="8" t="s">
        <v>38</v>
      </c>
      <c r="G1943" s="284" t="s">
        <v>260</v>
      </c>
      <c r="H1943" s="40">
        <v>392.6</v>
      </c>
      <c r="I1943" s="40">
        <v>-225</v>
      </c>
      <c r="J1943" s="40">
        <v>-164.6</v>
      </c>
      <c r="K1943" s="40">
        <v>3</v>
      </c>
      <c r="L1943" s="40">
        <v>1</v>
      </c>
    </row>
    <row r="1944" spans="1:13" ht="12.95" hidden="1" customHeight="1" outlineLevel="2" x14ac:dyDescent="0.25">
      <c r="B1944" s="8">
        <v>1024554</v>
      </c>
      <c r="C1944" t="s">
        <v>1381</v>
      </c>
      <c r="D1944" s="281">
        <v>42143</v>
      </c>
      <c r="E1944" s="8">
        <v>824506</v>
      </c>
      <c r="F1944" s="8" t="s">
        <v>38</v>
      </c>
      <c r="G1944" s="284" t="s">
        <v>260</v>
      </c>
      <c r="H1944" s="40">
        <v>743</v>
      </c>
      <c r="I1944" s="40">
        <v>-358.81</v>
      </c>
      <c r="J1944" s="40">
        <v>-381.19</v>
      </c>
      <c r="K1944" s="40">
        <v>3</v>
      </c>
      <c r="L1944" s="40">
        <v>1</v>
      </c>
    </row>
    <row r="1945" spans="1:13" ht="12.95" hidden="1" customHeight="1" outlineLevel="2" x14ac:dyDescent="0.25">
      <c r="B1945" s="8">
        <v>1024554</v>
      </c>
      <c r="C1945" t="s">
        <v>1381</v>
      </c>
      <c r="D1945" s="281">
        <v>42144</v>
      </c>
      <c r="E1945" s="8">
        <v>824506</v>
      </c>
      <c r="F1945" s="8" t="s">
        <v>38</v>
      </c>
      <c r="G1945" s="284" t="s">
        <v>260</v>
      </c>
      <c r="H1945" s="40">
        <v>300</v>
      </c>
      <c r="I1945" s="40">
        <v>-225</v>
      </c>
      <c r="J1945" s="40">
        <v>-72</v>
      </c>
      <c r="K1945" s="40">
        <v>3</v>
      </c>
      <c r="L1945" s="40">
        <v>1</v>
      </c>
    </row>
    <row r="1946" spans="1:13" ht="12.95" hidden="1" customHeight="1" outlineLevel="2" x14ac:dyDescent="0.25">
      <c r="B1946" s="8">
        <v>1024554</v>
      </c>
      <c r="C1946" t="s">
        <v>1381</v>
      </c>
      <c r="D1946" s="281">
        <v>42145</v>
      </c>
      <c r="E1946" s="8">
        <v>824506</v>
      </c>
      <c r="F1946" s="8" t="s">
        <v>38</v>
      </c>
      <c r="G1946" s="284" t="s">
        <v>260</v>
      </c>
      <c r="H1946" s="40">
        <v>300</v>
      </c>
      <c r="I1946" s="40">
        <v>-225</v>
      </c>
      <c r="J1946" s="40">
        <v>-72</v>
      </c>
      <c r="K1946" s="40">
        <v>3</v>
      </c>
      <c r="L1946" s="40">
        <v>1</v>
      </c>
    </row>
    <row r="1947" spans="1:13" ht="12.95" hidden="1" customHeight="1" outlineLevel="2" x14ac:dyDescent="0.25">
      <c r="B1947" s="8">
        <v>1024554</v>
      </c>
      <c r="C1947" t="s">
        <v>1381</v>
      </c>
      <c r="D1947" s="281">
        <v>42151</v>
      </c>
      <c r="E1947" s="8">
        <v>824506</v>
      </c>
      <c r="F1947" s="8" t="s">
        <v>38</v>
      </c>
      <c r="G1947" s="284" t="s">
        <v>260</v>
      </c>
      <c r="H1947" s="40">
        <v>300</v>
      </c>
      <c r="I1947" s="40">
        <v>-225</v>
      </c>
      <c r="J1947" s="40">
        <v>-72</v>
      </c>
      <c r="K1947" s="40">
        <v>3</v>
      </c>
      <c r="L1947" s="40">
        <v>1</v>
      </c>
    </row>
    <row r="1948" spans="1:13" ht="12.95" customHeight="1" outlineLevel="1" collapsed="1" x14ac:dyDescent="0.25">
      <c r="A1948">
        <v>1</v>
      </c>
      <c r="C1948" s="279" t="s">
        <v>1625</v>
      </c>
      <c r="D1948" s="281"/>
      <c r="H1948" s="40">
        <f>SUBTOTAL(9,H1909:H1947)</f>
        <v>19164.86</v>
      </c>
      <c r="I1948" s="40">
        <f>SUBTOTAL(9,I1909:I1947)</f>
        <v>-9211.3700000000008</v>
      </c>
      <c r="J1948" s="40">
        <f>SUBTOTAL(9,J1909:J1947)</f>
        <v>-9839.489999999998</v>
      </c>
      <c r="K1948" s="40">
        <f>SUBTOTAL(9,K1909:K1947)</f>
        <v>114</v>
      </c>
      <c r="L1948" s="40">
        <f>SUBTOTAL(9,L1909:L1947)</f>
        <v>39</v>
      </c>
      <c r="M1948" s="304">
        <f>+I1948/L1948</f>
        <v>-236.18897435897438</v>
      </c>
    </row>
    <row r="1949" spans="1:13" ht="12.95" hidden="1" customHeight="1" outlineLevel="2" x14ac:dyDescent="0.25">
      <c r="B1949" s="8">
        <v>651479</v>
      </c>
      <c r="C1949" t="s">
        <v>1366</v>
      </c>
      <c r="D1949" s="281">
        <v>42016</v>
      </c>
      <c r="E1949" s="8">
        <v>917470</v>
      </c>
      <c r="F1949" s="8" t="s">
        <v>242</v>
      </c>
      <c r="G1949" s="284" t="s">
        <v>270</v>
      </c>
      <c r="H1949" s="40">
        <v>349.4</v>
      </c>
      <c r="I1949" s="40">
        <v>0</v>
      </c>
      <c r="J1949" s="40">
        <v>45.62</v>
      </c>
      <c r="K1949" s="40">
        <v>395.02</v>
      </c>
      <c r="L1949" s="40">
        <v>1</v>
      </c>
    </row>
    <row r="1950" spans="1:13" ht="12.95" hidden="1" customHeight="1" outlineLevel="2" x14ac:dyDescent="0.25">
      <c r="B1950" s="8">
        <v>651479</v>
      </c>
      <c r="C1950" t="s">
        <v>1366</v>
      </c>
      <c r="D1950" s="281">
        <v>42017</v>
      </c>
      <c r="E1950" s="8">
        <v>917470</v>
      </c>
      <c r="F1950" s="8" t="s">
        <v>242</v>
      </c>
      <c r="G1950" s="284" t="s">
        <v>270</v>
      </c>
      <c r="H1950" s="40">
        <v>792.4</v>
      </c>
      <c r="I1950" s="40">
        <v>0</v>
      </c>
      <c r="J1950" s="40">
        <v>-213.99</v>
      </c>
      <c r="K1950" s="40">
        <v>578.41</v>
      </c>
      <c r="L1950" s="40">
        <v>1</v>
      </c>
    </row>
    <row r="1951" spans="1:13" ht="12.95" hidden="1" customHeight="1" outlineLevel="2" x14ac:dyDescent="0.25">
      <c r="B1951" s="8">
        <v>651479</v>
      </c>
      <c r="C1951" t="s">
        <v>1366</v>
      </c>
      <c r="D1951" s="281">
        <v>42018</v>
      </c>
      <c r="E1951" s="8">
        <v>917470</v>
      </c>
      <c r="F1951" s="8" t="s">
        <v>242</v>
      </c>
      <c r="G1951" s="284" t="s">
        <v>270</v>
      </c>
      <c r="H1951" s="40">
        <v>349.4</v>
      </c>
      <c r="I1951" s="40">
        <v>0</v>
      </c>
      <c r="J1951" s="40">
        <v>45.62</v>
      </c>
      <c r="K1951" s="40">
        <v>395.02</v>
      </c>
      <c r="L1951" s="40">
        <v>1</v>
      </c>
    </row>
    <row r="1952" spans="1:13" ht="12.95" hidden="1" customHeight="1" outlineLevel="2" x14ac:dyDescent="0.25">
      <c r="B1952" s="8">
        <v>651479</v>
      </c>
      <c r="C1952" t="s">
        <v>1366</v>
      </c>
      <c r="D1952" s="281">
        <v>42020</v>
      </c>
      <c r="E1952" s="8">
        <v>917470</v>
      </c>
      <c r="F1952" s="8" t="s">
        <v>242</v>
      </c>
      <c r="G1952" s="284" t="s">
        <v>270</v>
      </c>
      <c r="H1952" s="40">
        <v>349.4</v>
      </c>
      <c r="I1952" s="40">
        <v>0</v>
      </c>
      <c r="J1952" s="40">
        <v>45.62</v>
      </c>
      <c r="K1952" s="40">
        <v>395.02</v>
      </c>
      <c r="L1952" s="40">
        <v>1</v>
      </c>
    </row>
    <row r="1953" spans="1:13" ht="12.95" customHeight="1" outlineLevel="1" collapsed="1" x14ac:dyDescent="0.25">
      <c r="A1953">
        <v>1</v>
      </c>
      <c r="C1953" s="279" t="s">
        <v>1626</v>
      </c>
      <c r="D1953" s="281"/>
      <c r="H1953" s="40">
        <f>SUBTOTAL(9,H1949:H1952)</f>
        <v>1840.6</v>
      </c>
      <c r="I1953" s="40">
        <f>SUBTOTAL(9,I1949:I1952)</f>
        <v>0</v>
      </c>
      <c r="J1953" s="40">
        <f>SUBTOTAL(9,J1949:J1952)</f>
        <v>-77.13</v>
      </c>
      <c r="K1953" s="40">
        <f>SUBTOTAL(9,K1949:K1952)</f>
        <v>1763.4699999999998</v>
      </c>
      <c r="L1953" s="40">
        <f>SUBTOTAL(9,L1949:L1952)</f>
        <v>4</v>
      </c>
      <c r="M1953" s="304">
        <f>+I1953/L1953</f>
        <v>0</v>
      </c>
    </row>
    <row r="1954" spans="1:13" ht="12.95" hidden="1" customHeight="1" outlineLevel="2" x14ac:dyDescent="0.25">
      <c r="B1954" s="8">
        <v>381380</v>
      </c>
      <c r="C1954" t="s">
        <v>951</v>
      </c>
      <c r="D1954" s="281">
        <v>42110</v>
      </c>
      <c r="E1954" s="8">
        <v>954412</v>
      </c>
      <c r="F1954" s="8" t="s">
        <v>29</v>
      </c>
      <c r="G1954" s="284" t="s">
        <v>268</v>
      </c>
      <c r="H1954" s="40">
        <v>189.09</v>
      </c>
      <c r="I1954" s="40">
        <v>0</v>
      </c>
      <c r="J1954" s="40">
        <v>18.21</v>
      </c>
      <c r="K1954" s="40">
        <v>207.3</v>
      </c>
      <c r="L1954" s="40">
        <v>1</v>
      </c>
    </row>
    <row r="1955" spans="1:13" ht="12.95" customHeight="1" outlineLevel="1" collapsed="1" x14ac:dyDescent="0.25">
      <c r="A1955">
        <v>1</v>
      </c>
      <c r="C1955" s="279" t="s">
        <v>1627</v>
      </c>
      <c r="D1955" s="281"/>
      <c r="H1955" s="40">
        <f>SUBTOTAL(9,H1954:H1954)</f>
        <v>189.09</v>
      </c>
      <c r="I1955" s="40">
        <f>SUBTOTAL(9,I1954:I1954)</f>
        <v>0</v>
      </c>
      <c r="J1955" s="40">
        <f>SUBTOTAL(9,J1954:J1954)</f>
        <v>18.21</v>
      </c>
      <c r="K1955" s="40">
        <f>SUBTOTAL(9,K1954:K1954)</f>
        <v>207.3</v>
      </c>
      <c r="L1955" s="40">
        <f>SUBTOTAL(9,L1954:L1954)</f>
        <v>1</v>
      </c>
      <c r="M1955" s="304">
        <f>+I1955/L1955</f>
        <v>0</v>
      </c>
    </row>
    <row r="1956" spans="1:13" ht="12.95" hidden="1" customHeight="1" outlineLevel="2" x14ac:dyDescent="0.25">
      <c r="B1956" s="8">
        <v>737564</v>
      </c>
      <c r="C1956" t="s">
        <v>1367</v>
      </c>
      <c r="D1956" s="281">
        <v>42033</v>
      </c>
      <c r="E1956" s="8">
        <v>815811</v>
      </c>
      <c r="F1956" s="8" t="s">
        <v>38</v>
      </c>
      <c r="G1956" s="284" t="s">
        <v>260</v>
      </c>
      <c r="H1956" s="40">
        <v>4138.43</v>
      </c>
      <c r="I1956" s="40">
        <v>-371.76</v>
      </c>
      <c r="J1956" s="40">
        <v>-3766.67</v>
      </c>
      <c r="K1956" s="40">
        <v>0</v>
      </c>
      <c r="L1956" s="40">
        <v>1</v>
      </c>
    </row>
    <row r="1957" spans="1:13" ht="12.95" hidden="1" customHeight="1" outlineLevel="2" x14ac:dyDescent="0.25">
      <c r="B1957" s="8">
        <v>737564</v>
      </c>
      <c r="C1957" t="s">
        <v>1367</v>
      </c>
      <c r="D1957" s="281">
        <v>42037</v>
      </c>
      <c r="E1957" s="8">
        <v>815811</v>
      </c>
      <c r="F1957" s="8" t="s">
        <v>38</v>
      </c>
      <c r="G1957" s="284" t="s">
        <v>260</v>
      </c>
      <c r="H1957" s="40">
        <v>2509.4</v>
      </c>
      <c r="I1957" s="40">
        <v>-477.32</v>
      </c>
      <c r="J1957" s="40">
        <v>-2032.08</v>
      </c>
      <c r="K1957" s="40">
        <v>0</v>
      </c>
      <c r="L1957" s="40">
        <v>1</v>
      </c>
    </row>
    <row r="1958" spans="1:13" ht="12.95" hidden="1" customHeight="1" outlineLevel="2" x14ac:dyDescent="0.25">
      <c r="B1958" s="8">
        <v>737564</v>
      </c>
      <c r="C1958" t="s">
        <v>1367</v>
      </c>
      <c r="D1958" s="281">
        <v>42038</v>
      </c>
      <c r="E1958" s="8">
        <v>815811</v>
      </c>
      <c r="F1958" s="8" t="s">
        <v>38</v>
      </c>
      <c r="G1958" s="284" t="s">
        <v>260</v>
      </c>
      <c r="H1958" s="40">
        <v>2509.4</v>
      </c>
      <c r="I1958" s="40">
        <v>-477.32</v>
      </c>
      <c r="J1958" s="40">
        <v>-2032.08</v>
      </c>
      <c r="K1958" s="40">
        <v>0</v>
      </c>
      <c r="L1958" s="40">
        <v>1</v>
      </c>
    </row>
    <row r="1959" spans="1:13" ht="12.95" hidden="1" customHeight="1" outlineLevel="2" x14ac:dyDescent="0.25">
      <c r="B1959" s="8">
        <v>737564</v>
      </c>
      <c r="C1959" t="s">
        <v>1367</v>
      </c>
      <c r="D1959" s="281">
        <v>42039</v>
      </c>
      <c r="E1959" s="8">
        <v>815811</v>
      </c>
      <c r="F1959" s="8" t="s">
        <v>38</v>
      </c>
      <c r="G1959" s="284" t="s">
        <v>260</v>
      </c>
      <c r="H1959" s="40">
        <v>3045</v>
      </c>
      <c r="I1959" s="40">
        <v>-133.81</v>
      </c>
      <c r="J1959" s="40">
        <v>-2911.19</v>
      </c>
      <c r="K1959" s="40">
        <v>0</v>
      </c>
      <c r="L1959" s="40">
        <v>1</v>
      </c>
    </row>
    <row r="1960" spans="1:13" ht="12.95" hidden="1" customHeight="1" outlineLevel="2" x14ac:dyDescent="0.25">
      <c r="B1960" s="8">
        <v>737564</v>
      </c>
      <c r="C1960" t="s">
        <v>1367</v>
      </c>
      <c r="D1960" s="281">
        <v>42040</v>
      </c>
      <c r="E1960" s="8">
        <v>815811</v>
      </c>
      <c r="F1960" s="8" t="s">
        <v>38</v>
      </c>
      <c r="G1960" s="284" t="s">
        <v>260</v>
      </c>
      <c r="H1960" s="40">
        <v>2509.4</v>
      </c>
      <c r="I1960" s="40">
        <v>-477.32</v>
      </c>
      <c r="J1960" s="40">
        <v>-2032.08</v>
      </c>
      <c r="K1960" s="40">
        <v>0</v>
      </c>
      <c r="L1960" s="40">
        <v>1</v>
      </c>
    </row>
    <row r="1961" spans="1:13" ht="12.95" hidden="1" customHeight="1" outlineLevel="2" x14ac:dyDescent="0.25">
      <c r="B1961" s="8">
        <v>737564</v>
      </c>
      <c r="C1961" t="s">
        <v>1367</v>
      </c>
      <c r="D1961" s="281">
        <v>42041</v>
      </c>
      <c r="E1961" s="8">
        <v>815811</v>
      </c>
      <c r="F1961" s="8" t="s">
        <v>38</v>
      </c>
      <c r="G1961" s="284" t="s">
        <v>260</v>
      </c>
      <c r="H1961" s="40">
        <v>2602</v>
      </c>
      <c r="I1961" s="40">
        <v>-477.32</v>
      </c>
      <c r="J1961" s="40">
        <v>-2124.6799999999998</v>
      </c>
      <c r="K1961" s="40">
        <v>0</v>
      </c>
      <c r="L1961" s="40">
        <v>1</v>
      </c>
    </row>
    <row r="1962" spans="1:13" ht="12.95" hidden="1" customHeight="1" outlineLevel="2" x14ac:dyDescent="0.25">
      <c r="B1962" s="8">
        <v>737564</v>
      </c>
      <c r="C1962" t="s">
        <v>1367</v>
      </c>
      <c r="D1962" s="281">
        <v>42044</v>
      </c>
      <c r="E1962" s="8">
        <v>815811</v>
      </c>
      <c r="F1962" s="8" t="s">
        <v>38</v>
      </c>
      <c r="G1962" s="284" t="s">
        <v>260</v>
      </c>
      <c r="H1962" s="40">
        <v>2509.4</v>
      </c>
      <c r="I1962" s="40">
        <v>-477.32</v>
      </c>
      <c r="J1962" s="40">
        <v>-2032.08</v>
      </c>
      <c r="K1962" s="40">
        <v>0</v>
      </c>
      <c r="L1962" s="40">
        <v>1</v>
      </c>
    </row>
    <row r="1963" spans="1:13" ht="12.95" hidden="1" customHeight="1" outlineLevel="2" x14ac:dyDescent="0.25">
      <c r="B1963" s="8">
        <v>737564</v>
      </c>
      <c r="C1963" t="s">
        <v>1367</v>
      </c>
      <c r="D1963" s="281">
        <v>42045</v>
      </c>
      <c r="E1963" s="8">
        <v>815811</v>
      </c>
      <c r="F1963" s="8" t="s">
        <v>38</v>
      </c>
      <c r="G1963" s="284" t="s">
        <v>260</v>
      </c>
      <c r="H1963" s="40">
        <v>2952.4</v>
      </c>
      <c r="I1963" s="40">
        <v>-133.81</v>
      </c>
      <c r="J1963" s="40">
        <v>-2818.59</v>
      </c>
      <c r="K1963" s="40">
        <v>0</v>
      </c>
      <c r="L1963" s="40">
        <v>1</v>
      </c>
    </row>
    <row r="1964" spans="1:13" ht="12.95" hidden="1" customHeight="1" outlineLevel="2" x14ac:dyDescent="0.25">
      <c r="B1964" s="8">
        <v>737564</v>
      </c>
      <c r="C1964" t="s">
        <v>1367</v>
      </c>
      <c r="D1964" s="281">
        <v>42046</v>
      </c>
      <c r="E1964" s="8">
        <v>815811</v>
      </c>
      <c r="F1964" s="8" t="s">
        <v>38</v>
      </c>
      <c r="G1964" s="284" t="s">
        <v>260</v>
      </c>
      <c r="H1964" s="40">
        <v>2602</v>
      </c>
      <c r="I1964" s="40">
        <v>-477.32</v>
      </c>
      <c r="J1964" s="40">
        <v>-2002.91</v>
      </c>
      <c r="K1964" s="40">
        <v>121.77</v>
      </c>
      <c r="L1964" s="40">
        <v>1</v>
      </c>
    </row>
    <row r="1965" spans="1:13" ht="12.95" hidden="1" customHeight="1" outlineLevel="2" x14ac:dyDescent="0.25">
      <c r="B1965" s="8">
        <v>737564</v>
      </c>
      <c r="C1965" t="s">
        <v>1367</v>
      </c>
      <c r="D1965" s="281">
        <v>42047</v>
      </c>
      <c r="E1965" s="8">
        <v>815811</v>
      </c>
      <c r="F1965" s="8" t="s">
        <v>38</v>
      </c>
      <c r="G1965" s="284" t="s">
        <v>260</v>
      </c>
      <c r="H1965" s="40">
        <v>2509.4</v>
      </c>
      <c r="I1965" s="40">
        <v>-477.32</v>
      </c>
      <c r="J1965" s="40">
        <v>-2032.08</v>
      </c>
      <c r="K1965" s="40">
        <v>0</v>
      </c>
      <c r="L1965" s="40">
        <v>1</v>
      </c>
    </row>
    <row r="1966" spans="1:13" ht="12.95" hidden="1" customHeight="1" outlineLevel="2" x14ac:dyDescent="0.25">
      <c r="B1966" s="8">
        <v>737564</v>
      </c>
      <c r="C1966" t="s">
        <v>1367</v>
      </c>
      <c r="D1966" s="281">
        <v>42048</v>
      </c>
      <c r="E1966" s="8">
        <v>815811</v>
      </c>
      <c r="F1966" s="8" t="s">
        <v>38</v>
      </c>
      <c r="G1966" s="284" t="s">
        <v>260</v>
      </c>
      <c r="H1966" s="40">
        <v>2602</v>
      </c>
      <c r="I1966" s="40">
        <v>-477.32</v>
      </c>
      <c r="J1966" s="40">
        <v>-2002.91</v>
      </c>
      <c r="K1966" s="40">
        <v>121.77</v>
      </c>
      <c r="L1966" s="40">
        <v>1</v>
      </c>
    </row>
    <row r="1967" spans="1:13" ht="12.95" hidden="1" customHeight="1" outlineLevel="2" x14ac:dyDescent="0.25">
      <c r="B1967" s="8">
        <v>737564</v>
      </c>
      <c r="C1967" t="s">
        <v>1367</v>
      </c>
      <c r="D1967" s="281">
        <v>42052</v>
      </c>
      <c r="E1967" s="8">
        <v>815811</v>
      </c>
      <c r="F1967" s="8" t="s">
        <v>38</v>
      </c>
      <c r="G1967" s="284" t="s">
        <v>260</v>
      </c>
      <c r="H1967" s="40">
        <v>443</v>
      </c>
      <c r="I1967" s="40">
        <v>-133.81</v>
      </c>
      <c r="J1967" s="40">
        <v>-309.19</v>
      </c>
      <c r="K1967" s="40">
        <v>0</v>
      </c>
      <c r="L1967" s="40">
        <v>1</v>
      </c>
    </row>
    <row r="1968" spans="1:13" ht="12.95" hidden="1" customHeight="1" outlineLevel="2" x14ac:dyDescent="0.25">
      <c r="B1968" s="8">
        <v>737564</v>
      </c>
      <c r="C1968" t="s">
        <v>1367</v>
      </c>
      <c r="D1968" s="281">
        <v>42053</v>
      </c>
      <c r="E1968" s="8">
        <v>815811</v>
      </c>
      <c r="F1968" s="8" t="s">
        <v>38</v>
      </c>
      <c r="G1968" s="284" t="s">
        <v>260</v>
      </c>
      <c r="H1968" s="40">
        <v>2602</v>
      </c>
      <c r="I1968" s="40">
        <v>-477.32</v>
      </c>
      <c r="J1968" s="40">
        <v>-2124.6799999999998</v>
      </c>
      <c r="K1968" s="40">
        <v>0</v>
      </c>
      <c r="L1968" s="40">
        <v>1</v>
      </c>
    </row>
    <row r="1969" spans="1:13" ht="12.95" hidden="1" customHeight="1" outlineLevel="2" x14ac:dyDescent="0.25">
      <c r="B1969" s="8">
        <v>737564</v>
      </c>
      <c r="C1969" t="s">
        <v>1367</v>
      </c>
      <c r="D1969" s="281">
        <v>42055</v>
      </c>
      <c r="E1969" s="8">
        <v>815811</v>
      </c>
      <c r="F1969" s="8" t="s">
        <v>38</v>
      </c>
      <c r="G1969" s="284" t="s">
        <v>260</v>
      </c>
      <c r="H1969" s="40">
        <v>2602</v>
      </c>
      <c r="I1969" s="40">
        <v>-477.32</v>
      </c>
      <c r="J1969" s="40">
        <v>-2124.6799999999998</v>
      </c>
      <c r="K1969" s="40">
        <v>0</v>
      </c>
      <c r="L1969" s="40">
        <v>1</v>
      </c>
    </row>
    <row r="1970" spans="1:13" ht="12.95" hidden="1" customHeight="1" outlineLevel="2" x14ac:dyDescent="0.25">
      <c r="B1970" s="8">
        <v>737564</v>
      </c>
      <c r="C1970" t="s">
        <v>1367</v>
      </c>
      <c r="D1970" s="281">
        <v>42058</v>
      </c>
      <c r="E1970" s="8">
        <v>815811</v>
      </c>
      <c r="F1970" s="8" t="s">
        <v>38</v>
      </c>
      <c r="G1970" s="284" t="s">
        <v>260</v>
      </c>
      <c r="H1970" s="40">
        <v>3045</v>
      </c>
      <c r="I1970" s="40">
        <v>-611.13</v>
      </c>
      <c r="J1970" s="40">
        <v>-2433.87</v>
      </c>
      <c r="K1970" s="40">
        <v>0</v>
      </c>
      <c r="L1970" s="40">
        <v>1</v>
      </c>
    </row>
    <row r="1971" spans="1:13" ht="12.95" hidden="1" customHeight="1" outlineLevel="2" x14ac:dyDescent="0.25">
      <c r="B1971" s="8">
        <v>737564</v>
      </c>
      <c r="C1971" t="s">
        <v>1367</v>
      </c>
      <c r="D1971" s="281">
        <v>42060</v>
      </c>
      <c r="E1971" s="8">
        <v>815811</v>
      </c>
      <c r="F1971" s="8" t="s">
        <v>38</v>
      </c>
      <c r="G1971" s="284" t="s">
        <v>260</v>
      </c>
      <c r="H1971" s="40">
        <v>92.6</v>
      </c>
      <c r="I1971" s="40">
        <v>0</v>
      </c>
      <c r="J1971" s="40">
        <v>-14.81</v>
      </c>
      <c r="K1971" s="40">
        <v>77.790000000000006</v>
      </c>
      <c r="L1971" s="40">
        <v>1</v>
      </c>
    </row>
    <row r="1972" spans="1:13" ht="12.95" hidden="1" customHeight="1" outlineLevel="2" x14ac:dyDescent="0.25">
      <c r="B1972" s="8">
        <v>737564</v>
      </c>
      <c r="C1972" t="s">
        <v>1367</v>
      </c>
      <c r="D1972" s="281">
        <v>42062</v>
      </c>
      <c r="E1972" s="8">
        <v>815811</v>
      </c>
      <c r="F1972" s="8" t="s">
        <v>38</v>
      </c>
      <c r="G1972" s="284" t="s">
        <v>260</v>
      </c>
      <c r="H1972" s="40">
        <v>2509.4</v>
      </c>
      <c r="I1972" s="40">
        <v>-477.32</v>
      </c>
      <c r="J1972" s="40">
        <v>-2032.08</v>
      </c>
      <c r="K1972" s="40">
        <v>0</v>
      </c>
      <c r="L1972" s="40">
        <v>1</v>
      </c>
    </row>
    <row r="1973" spans="1:13" ht="12.95" hidden="1" customHeight="1" outlineLevel="2" x14ac:dyDescent="0.25">
      <c r="B1973" s="8">
        <v>737564</v>
      </c>
      <c r="C1973" t="s">
        <v>1367</v>
      </c>
      <c r="D1973" s="281">
        <v>42065</v>
      </c>
      <c r="E1973" s="8">
        <v>815811</v>
      </c>
      <c r="F1973" s="8" t="s">
        <v>38</v>
      </c>
      <c r="G1973" s="284" t="s">
        <v>260</v>
      </c>
      <c r="H1973" s="40">
        <v>2602</v>
      </c>
      <c r="I1973" s="40">
        <v>-477.32</v>
      </c>
      <c r="J1973" s="40">
        <v>-2124.6799999999998</v>
      </c>
      <c r="K1973" s="40">
        <v>0</v>
      </c>
      <c r="L1973" s="40">
        <v>1</v>
      </c>
    </row>
    <row r="1974" spans="1:13" ht="12.95" hidden="1" customHeight="1" outlineLevel="2" x14ac:dyDescent="0.25">
      <c r="B1974" s="8">
        <v>737564</v>
      </c>
      <c r="C1974" t="s">
        <v>1367</v>
      </c>
      <c r="D1974" s="281">
        <v>42066</v>
      </c>
      <c r="E1974" s="8">
        <v>815811</v>
      </c>
      <c r="F1974" s="8" t="s">
        <v>38</v>
      </c>
      <c r="G1974" s="284" t="s">
        <v>260</v>
      </c>
      <c r="H1974" s="40">
        <v>2952.4</v>
      </c>
      <c r="I1974" s="40">
        <v>-133.81</v>
      </c>
      <c r="J1974" s="40">
        <v>-2818.59</v>
      </c>
      <c r="K1974" s="40">
        <v>0</v>
      </c>
      <c r="L1974" s="40">
        <v>1</v>
      </c>
    </row>
    <row r="1975" spans="1:13" ht="12.95" hidden="1" customHeight="1" outlineLevel="2" x14ac:dyDescent="0.25">
      <c r="B1975" s="8">
        <v>737564</v>
      </c>
      <c r="C1975" t="s">
        <v>1367</v>
      </c>
      <c r="D1975" s="281">
        <v>42067</v>
      </c>
      <c r="E1975" s="8">
        <v>815811</v>
      </c>
      <c r="F1975" s="8" t="s">
        <v>38</v>
      </c>
      <c r="G1975" s="284" t="s">
        <v>260</v>
      </c>
      <c r="H1975" s="40">
        <v>2602</v>
      </c>
      <c r="I1975" s="40">
        <v>-477.32</v>
      </c>
      <c r="J1975" s="40">
        <v>-2124.6799999999998</v>
      </c>
      <c r="K1975" s="40">
        <v>0</v>
      </c>
      <c r="L1975" s="40">
        <v>1</v>
      </c>
    </row>
    <row r="1976" spans="1:13" ht="12.95" hidden="1" customHeight="1" outlineLevel="2" x14ac:dyDescent="0.25">
      <c r="B1976" s="8">
        <v>737564</v>
      </c>
      <c r="C1976" t="s">
        <v>1367</v>
      </c>
      <c r="D1976" s="281">
        <v>42069</v>
      </c>
      <c r="E1976" s="8">
        <v>815811</v>
      </c>
      <c r="F1976" s="8" t="s">
        <v>38</v>
      </c>
      <c r="G1976" s="284" t="s">
        <v>260</v>
      </c>
      <c r="H1976" s="40">
        <v>2509.4</v>
      </c>
      <c r="I1976" s="40">
        <v>-477.32</v>
      </c>
      <c r="J1976" s="40">
        <v>-2032.08</v>
      </c>
      <c r="K1976" s="40">
        <v>0</v>
      </c>
      <c r="L1976" s="40">
        <v>1</v>
      </c>
    </row>
    <row r="1977" spans="1:13" ht="12.95" hidden="1" customHeight="1" outlineLevel="2" x14ac:dyDescent="0.25">
      <c r="B1977" s="8">
        <v>737564</v>
      </c>
      <c r="C1977" t="s">
        <v>1367</v>
      </c>
      <c r="D1977" s="281">
        <v>42072</v>
      </c>
      <c r="E1977" s="8">
        <v>815811</v>
      </c>
      <c r="F1977" s="8" t="s">
        <v>38</v>
      </c>
      <c r="G1977" s="284" t="s">
        <v>260</v>
      </c>
      <c r="H1977" s="40">
        <v>2509.4</v>
      </c>
      <c r="I1977" s="40">
        <v>-477.32</v>
      </c>
      <c r="J1977" s="40">
        <v>-2032.08</v>
      </c>
      <c r="K1977" s="40">
        <v>0</v>
      </c>
      <c r="L1977" s="40">
        <v>1</v>
      </c>
    </row>
    <row r="1978" spans="1:13" ht="12.95" customHeight="1" outlineLevel="1" collapsed="1" x14ac:dyDescent="0.25">
      <c r="A1978">
        <v>1</v>
      </c>
      <c r="C1978" s="279" t="s">
        <v>1628</v>
      </c>
      <c r="D1978" s="281"/>
      <c r="H1978" s="40">
        <f>SUBTOTAL(9,H1956:H1977)</f>
        <v>54958.030000000006</v>
      </c>
      <c r="I1978" s="40">
        <f>SUBTOTAL(9,I1956:I1977)</f>
        <v>-8677.93</v>
      </c>
      <c r="J1978" s="40">
        <f>SUBTOTAL(9,J1956:J1977)</f>
        <v>-45958.770000000011</v>
      </c>
      <c r="K1978" s="40">
        <f>SUBTOTAL(9,K1956:K1977)</f>
        <v>321.33</v>
      </c>
      <c r="L1978" s="40">
        <f>SUBTOTAL(9,L1956:L1977)</f>
        <v>22</v>
      </c>
      <c r="M1978" s="304">
        <f>+I1978/L1978</f>
        <v>-394.45136363636362</v>
      </c>
    </row>
    <row r="1979" spans="1:13" ht="12.95" hidden="1" customHeight="1" outlineLevel="2" x14ac:dyDescent="0.25">
      <c r="B1979" s="8">
        <v>1741289</v>
      </c>
      <c r="C1979" t="s">
        <v>1471</v>
      </c>
      <c r="D1979" s="281">
        <v>42340</v>
      </c>
      <c r="E1979" s="8">
        <v>544639</v>
      </c>
      <c r="F1979" s="8" t="s">
        <v>101</v>
      </c>
      <c r="G1979" s="284" t="s">
        <v>280</v>
      </c>
      <c r="H1979" s="40">
        <v>1915.6</v>
      </c>
      <c r="I1979" s="40">
        <v>-192.12</v>
      </c>
      <c r="J1979" s="40">
        <v>-1518.73</v>
      </c>
      <c r="K1979" s="40">
        <v>204.75</v>
      </c>
      <c r="L1979" s="40">
        <v>1</v>
      </c>
    </row>
    <row r="1980" spans="1:13" ht="12.95" customHeight="1" outlineLevel="1" collapsed="1" x14ac:dyDescent="0.25">
      <c r="A1980">
        <v>1</v>
      </c>
      <c r="C1980" s="279" t="s">
        <v>1629</v>
      </c>
      <c r="D1980" s="281"/>
      <c r="H1980" s="40">
        <f>SUBTOTAL(9,H1979:H1979)</f>
        <v>1915.6</v>
      </c>
      <c r="I1980" s="40">
        <f>SUBTOTAL(9,I1979:I1979)</f>
        <v>-192.12</v>
      </c>
      <c r="J1980" s="40">
        <f>SUBTOTAL(9,J1979:J1979)</f>
        <v>-1518.73</v>
      </c>
      <c r="K1980" s="40">
        <f>SUBTOTAL(9,K1979:K1979)</f>
        <v>204.75</v>
      </c>
      <c r="L1980" s="40">
        <f>SUBTOTAL(9,L1979:L1979)</f>
        <v>1</v>
      </c>
      <c r="M1980" s="304">
        <f>+I1980/L1980</f>
        <v>-192.12</v>
      </c>
    </row>
    <row r="1981" spans="1:13" ht="12.95" hidden="1" customHeight="1" outlineLevel="2" x14ac:dyDescent="0.25">
      <c r="B1981" s="8">
        <v>1731911</v>
      </c>
      <c r="C1981" t="s">
        <v>1465</v>
      </c>
      <c r="D1981" s="281">
        <v>42199</v>
      </c>
      <c r="E1981" s="8">
        <v>691450</v>
      </c>
      <c r="F1981" s="8" t="s">
        <v>16</v>
      </c>
      <c r="G1981" s="284" t="s">
        <v>266</v>
      </c>
      <c r="H1981" s="40">
        <v>8425.4</v>
      </c>
      <c r="I1981" s="40">
        <v>-2310.85</v>
      </c>
      <c r="J1981" s="40">
        <v>-6114.55</v>
      </c>
      <c r="K1981" s="40">
        <v>0</v>
      </c>
      <c r="L1981" s="40">
        <v>1</v>
      </c>
    </row>
    <row r="1982" spans="1:13" ht="12.95" hidden="1" customHeight="1" outlineLevel="2" x14ac:dyDescent="0.25">
      <c r="B1982" s="8">
        <v>1731911</v>
      </c>
      <c r="C1982" t="s">
        <v>1465</v>
      </c>
      <c r="D1982" s="281">
        <v>42201</v>
      </c>
      <c r="E1982" s="8">
        <v>691450</v>
      </c>
      <c r="F1982" s="8" t="s">
        <v>16</v>
      </c>
      <c r="G1982" s="284" t="s">
        <v>266</v>
      </c>
      <c r="H1982" s="40">
        <v>636.20000000000005</v>
      </c>
      <c r="I1982" s="40">
        <v>-387.31</v>
      </c>
      <c r="J1982" s="40">
        <v>-248.89</v>
      </c>
      <c r="K1982" s="40">
        <v>0</v>
      </c>
      <c r="L1982" s="40">
        <v>1</v>
      </c>
    </row>
    <row r="1983" spans="1:13" ht="12.95" hidden="1" customHeight="1" outlineLevel="2" x14ac:dyDescent="0.25">
      <c r="B1983" s="8">
        <v>1731911</v>
      </c>
      <c r="C1983" t="s">
        <v>1465</v>
      </c>
      <c r="D1983" s="281">
        <v>42205</v>
      </c>
      <c r="E1983" s="8">
        <v>691450</v>
      </c>
      <c r="F1983" s="8" t="s">
        <v>16</v>
      </c>
      <c r="G1983" s="284" t="s">
        <v>266</v>
      </c>
      <c r="H1983" s="40">
        <v>300</v>
      </c>
      <c r="I1983" s="40">
        <v>-362.9</v>
      </c>
      <c r="J1983" s="40">
        <v>0</v>
      </c>
      <c r="K1983" s="40">
        <v>-62.9</v>
      </c>
      <c r="L1983" s="40">
        <v>1</v>
      </c>
    </row>
    <row r="1984" spans="1:13" ht="12.95" hidden="1" customHeight="1" outlineLevel="2" x14ac:dyDescent="0.25">
      <c r="B1984" s="8">
        <v>1731911</v>
      </c>
      <c r="C1984" t="s">
        <v>1465</v>
      </c>
      <c r="D1984" s="281">
        <v>42206</v>
      </c>
      <c r="E1984" s="8">
        <v>691450</v>
      </c>
      <c r="F1984" s="8" t="s">
        <v>16</v>
      </c>
      <c r="G1984" s="284" t="s">
        <v>266</v>
      </c>
      <c r="H1984" s="40">
        <v>743</v>
      </c>
      <c r="I1984" s="40">
        <v>-531.38</v>
      </c>
      <c r="J1984" s="40">
        <v>-211.62</v>
      </c>
      <c r="K1984" s="40">
        <v>0</v>
      </c>
      <c r="L1984" s="40">
        <v>1</v>
      </c>
    </row>
    <row r="1985" spans="2:12" ht="12.95" hidden="1" customHeight="1" outlineLevel="2" x14ac:dyDescent="0.25">
      <c r="B1985" s="8">
        <v>1731911</v>
      </c>
      <c r="C1985" t="s">
        <v>1465</v>
      </c>
      <c r="D1985" s="281">
        <v>42207</v>
      </c>
      <c r="E1985" s="8">
        <v>691450</v>
      </c>
      <c r="F1985" s="8" t="s">
        <v>16</v>
      </c>
      <c r="G1985" s="284" t="s">
        <v>266</v>
      </c>
      <c r="H1985" s="40">
        <v>300</v>
      </c>
      <c r="I1985" s="40">
        <v>-362.9</v>
      </c>
      <c r="J1985" s="40">
        <v>0</v>
      </c>
      <c r="K1985" s="40">
        <v>-62.9</v>
      </c>
      <c r="L1985" s="40">
        <v>1</v>
      </c>
    </row>
    <row r="1986" spans="2:12" ht="12.95" hidden="1" customHeight="1" outlineLevel="2" x14ac:dyDescent="0.25">
      <c r="B1986" s="8">
        <v>1731911</v>
      </c>
      <c r="C1986" t="s">
        <v>1465</v>
      </c>
      <c r="D1986" s="281">
        <v>42208</v>
      </c>
      <c r="E1986" s="8">
        <v>691450</v>
      </c>
      <c r="F1986" s="8" t="s">
        <v>16</v>
      </c>
      <c r="G1986" s="284" t="s">
        <v>266</v>
      </c>
      <c r="H1986" s="40">
        <v>300</v>
      </c>
      <c r="I1986" s="40">
        <v>-362.9</v>
      </c>
      <c r="J1986" s="40">
        <v>0</v>
      </c>
      <c r="K1986" s="40">
        <v>-62.9</v>
      </c>
      <c r="L1986" s="40">
        <v>1</v>
      </c>
    </row>
    <row r="1987" spans="2:12" ht="12.95" hidden="1" customHeight="1" outlineLevel="2" x14ac:dyDescent="0.25">
      <c r="B1987" s="8">
        <v>1731911</v>
      </c>
      <c r="C1987" t="s">
        <v>1465</v>
      </c>
      <c r="D1987" s="281">
        <v>42209</v>
      </c>
      <c r="E1987" s="8">
        <v>691450</v>
      </c>
      <c r="F1987" s="8" t="s">
        <v>16</v>
      </c>
      <c r="G1987" s="284" t="s">
        <v>266</v>
      </c>
      <c r="H1987" s="40">
        <v>300</v>
      </c>
      <c r="I1987" s="40">
        <v>-362.9</v>
      </c>
      <c r="J1987" s="40">
        <v>0</v>
      </c>
      <c r="K1987" s="40">
        <v>-62.9</v>
      </c>
      <c r="L1987" s="40">
        <v>1</v>
      </c>
    </row>
    <row r="1988" spans="2:12" ht="12.95" hidden="1" customHeight="1" outlineLevel="2" x14ac:dyDescent="0.25">
      <c r="B1988" s="8">
        <v>1731911</v>
      </c>
      <c r="C1988" t="s">
        <v>1465</v>
      </c>
      <c r="D1988" s="281">
        <v>42212</v>
      </c>
      <c r="E1988" s="8">
        <v>691450</v>
      </c>
      <c r="F1988" s="8" t="s">
        <v>16</v>
      </c>
      <c r="G1988" s="284" t="s">
        <v>266</v>
      </c>
      <c r="H1988" s="40">
        <v>835.6</v>
      </c>
      <c r="I1988" s="40">
        <v>-531.38</v>
      </c>
      <c r="J1988" s="40">
        <v>-304.22000000000003</v>
      </c>
      <c r="K1988" s="40">
        <v>0</v>
      </c>
      <c r="L1988" s="40">
        <v>1</v>
      </c>
    </row>
    <row r="1989" spans="2:12" ht="12.95" hidden="1" customHeight="1" outlineLevel="2" x14ac:dyDescent="0.25">
      <c r="B1989" s="8">
        <v>1731911</v>
      </c>
      <c r="C1989" t="s">
        <v>1465</v>
      </c>
      <c r="D1989" s="281">
        <v>42213</v>
      </c>
      <c r="E1989" s="8">
        <v>691450</v>
      </c>
      <c r="F1989" s="8" t="s">
        <v>16</v>
      </c>
      <c r="G1989" s="284" t="s">
        <v>266</v>
      </c>
      <c r="H1989" s="40">
        <v>300</v>
      </c>
      <c r="I1989" s="40">
        <v>-362.9</v>
      </c>
      <c r="J1989" s="40">
        <v>0</v>
      </c>
      <c r="K1989" s="40">
        <v>-62.9</v>
      </c>
      <c r="L1989" s="40">
        <v>1</v>
      </c>
    </row>
    <row r="1990" spans="2:12" ht="12.95" hidden="1" customHeight="1" outlineLevel="2" x14ac:dyDescent="0.25">
      <c r="B1990" s="8">
        <v>1731911</v>
      </c>
      <c r="C1990" t="s">
        <v>1465</v>
      </c>
      <c r="D1990" s="281">
        <v>42214</v>
      </c>
      <c r="E1990" s="8">
        <v>691450</v>
      </c>
      <c r="F1990" s="8" t="s">
        <v>16</v>
      </c>
      <c r="G1990" s="284" t="s">
        <v>266</v>
      </c>
      <c r="H1990" s="40">
        <v>300</v>
      </c>
      <c r="I1990" s="40">
        <v>-362.9</v>
      </c>
      <c r="J1990" s="40">
        <v>0</v>
      </c>
      <c r="K1990" s="40">
        <v>-62.9</v>
      </c>
      <c r="L1990" s="40">
        <v>1</v>
      </c>
    </row>
    <row r="1991" spans="2:12" ht="12.95" hidden="1" customHeight="1" outlineLevel="2" x14ac:dyDescent="0.25">
      <c r="B1991" s="8">
        <v>1731911</v>
      </c>
      <c r="C1991" t="s">
        <v>1465</v>
      </c>
      <c r="D1991" s="281">
        <v>42215</v>
      </c>
      <c r="E1991" s="8">
        <v>691450</v>
      </c>
      <c r="F1991" s="8" t="s">
        <v>16</v>
      </c>
      <c r="G1991" s="284" t="s">
        <v>266</v>
      </c>
      <c r="H1991" s="40">
        <v>300</v>
      </c>
      <c r="I1991" s="40">
        <v>-362.9</v>
      </c>
      <c r="J1991" s="40">
        <v>0</v>
      </c>
      <c r="K1991" s="40">
        <v>-62.9</v>
      </c>
      <c r="L1991" s="40">
        <v>1</v>
      </c>
    </row>
    <row r="1992" spans="2:12" ht="12.95" hidden="1" customHeight="1" outlineLevel="2" x14ac:dyDescent="0.25">
      <c r="B1992" s="8">
        <v>1731911</v>
      </c>
      <c r="C1992" t="s">
        <v>1465</v>
      </c>
      <c r="D1992" s="281">
        <v>42216</v>
      </c>
      <c r="E1992" s="8">
        <v>691450</v>
      </c>
      <c r="F1992" s="8" t="s">
        <v>16</v>
      </c>
      <c r="G1992" s="284" t="s">
        <v>266</v>
      </c>
      <c r="H1992" s="40">
        <v>300</v>
      </c>
      <c r="I1992" s="40">
        <v>-362.9</v>
      </c>
      <c r="J1992" s="40">
        <v>0</v>
      </c>
      <c r="K1992" s="40">
        <v>-62.9</v>
      </c>
      <c r="L1992" s="40">
        <v>1</v>
      </c>
    </row>
    <row r="1993" spans="2:12" ht="12.95" hidden="1" customHeight="1" outlineLevel="2" x14ac:dyDescent="0.25">
      <c r="B1993" s="8">
        <v>1731911</v>
      </c>
      <c r="C1993" t="s">
        <v>1465</v>
      </c>
      <c r="D1993" s="281">
        <v>42219</v>
      </c>
      <c r="E1993" s="8">
        <v>691450</v>
      </c>
      <c r="F1993" s="8" t="s">
        <v>16</v>
      </c>
      <c r="G1993" s="284" t="s">
        <v>266</v>
      </c>
      <c r="H1993" s="40">
        <v>300</v>
      </c>
      <c r="I1993" s="40">
        <v>-362.9</v>
      </c>
      <c r="J1993" s="40">
        <v>0</v>
      </c>
      <c r="K1993" s="40">
        <v>-62.9</v>
      </c>
      <c r="L1993" s="40">
        <v>1</v>
      </c>
    </row>
    <row r="1994" spans="2:12" ht="12.95" hidden="1" customHeight="1" outlineLevel="2" x14ac:dyDescent="0.25">
      <c r="B1994" s="8">
        <v>1731911</v>
      </c>
      <c r="C1994" t="s">
        <v>1465</v>
      </c>
      <c r="D1994" s="281">
        <v>42220</v>
      </c>
      <c r="E1994" s="8">
        <v>691450</v>
      </c>
      <c r="F1994" s="8" t="s">
        <v>16</v>
      </c>
      <c r="G1994" s="284" t="s">
        <v>266</v>
      </c>
      <c r="H1994" s="40">
        <v>300</v>
      </c>
      <c r="I1994" s="40">
        <v>-362.9</v>
      </c>
      <c r="J1994" s="40">
        <v>0</v>
      </c>
      <c r="K1994" s="40">
        <v>-62.9</v>
      </c>
      <c r="L1994" s="40">
        <v>1</v>
      </c>
    </row>
    <row r="1995" spans="2:12" ht="12.95" hidden="1" customHeight="1" outlineLevel="2" x14ac:dyDescent="0.25">
      <c r="B1995" s="8">
        <v>1731911</v>
      </c>
      <c r="C1995" t="s">
        <v>1465</v>
      </c>
      <c r="D1995" s="281">
        <v>42221</v>
      </c>
      <c r="E1995" s="8">
        <v>691450</v>
      </c>
      <c r="F1995" s="8" t="s">
        <v>16</v>
      </c>
      <c r="G1995" s="284" t="s">
        <v>266</v>
      </c>
      <c r="H1995" s="40">
        <v>743</v>
      </c>
      <c r="I1995" s="40">
        <v>-531.38</v>
      </c>
      <c r="J1995" s="40">
        <v>-211.62</v>
      </c>
      <c r="K1995" s="40">
        <v>0</v>
      </c>
      <c r="L1995" s="40">
        <v>1</v>
      </c>
    </row>
    <row r="1996" spans="2:12" ht="12.95" hidden="1" customHeight="1" outlineLevel="2" x14ac:dyDescent="0.25">
      <c r="B1996" s="8">
        <v>1731911</v>
      </c>
      <c r="C1996" t="s">
        <v>1465</v>
      </c>
      <c r="D1996" s="281">
        <v>42222</v>
      </c>
      <c r="E1996" s="8">
        <v>691450</v>
      </c>
      <c r="F1996" s="8" t="s">
        <v>16</v>
      </c>
      <c r="G1996" s="284" t="s">
        <v>266</v>
      </c>
      <c r="H1996" s="40">
        <v>300</v>
      </c>
      <c r="I1996" s="40">
        <v>-362.9</v>
      </c>
      <c r="J1996" s="40">
        <v>0</v>
      </c>
      <c r="K1996" s="40">
        <v>-62.9</v>
      </c>
      <c r="L1996" s="40">
        <v>1</v>
      </c>
    </row>
    <row r="1997" spans="2:12" ht="12.95" hidden="1" customHeight="1" outlineLevel="2" x14ac:dyDescent="0.25">
      <c r="B1997" s="8">
        <v>1731911</v>
      </c>
      <c r="C1997" t="s">
        <v>1465</v>
      </c>
      <c r="D1997" s="281">
        <v>42223</v>
      </c>
      <c r="E1997" s="8">
        <v>691450</v>
      </c>
      <c r="F1997" s="8" t="s">
        <v>16</v>
      </c>
      <c r="G1997" s="284" t="s">
        <v>266</v>
      </c>
      <c r="H1997" s="40">
        <v>300</v>
      </c>
      <c r="I1997" s="40">
        <v>-362.9</v>
      </c>
      <c r="J1997" s="40">
        <v>0</v>
      </c>
      <c r="K1997" s="40">
        <v>-62.9</v>
      </c>
      <c r="L1997" s="40">
        <v>1</v>
      </c>
    </row>
    <row r="1998" spans="2:12" ht="12.95" hidden="1" customHeight="1" outlineLevel="2" x14ac:dyDescent="0.25">
      <c r="B1998" s="8">
        <v>1731911</v>
      </c>
      <c r="C1998" t="s">
        <v>1465</v>
      </c>
      <c r="D1998" s="281">
        <v>42226</v>
      </c>
      <c r="E1998" s="8">
        <v>691450</v>
      </c>
      <c r="F1998" s="8" t="s">
        <v>16</v>
      </c>
      <c r="G1998" s="284" t="s">
        <v>266</v>
      </c>
      <c r="H1998" s="40">
        <v>392.6</v>
      </c>
      <c r="I1998" s="40">
        <v>-362.9</v>
      </c>
      <c r="J1998" s="40">
        <v>-29.7</v>
      </c>
      <c r="K1998" s="40">
        <v>0</v>
      </c>
      <c r="L1998" s="40">
        <v>1</v>
      </c>
    </row>
    <row r="1999" spans="2:12" ht="12.95" hidden="1" customHeight="1" outlineLevel="2" x14ac:dyDescent="0.25">
      <c r="B1999" s="8">
        <v>1731911</v>
      </c>
      <c r="C1999" t="s">
        <v>1465</v>
      </c>
      <c r="D1999" s="281">
        <v>42227</v>
      </c>
      <c r="E1999" s="8">
        <v>691450</v>
      </c>
      <c r="F1999" s="8" t="s">
        <v>16</v>
      </c>
      <c r="G1999" s="284" t="s">
        <v>266</v>
      </c>
      <c r="H1999" s="40">
        <v>300</v>
      </c>
      <c r="I1999" s="40">
        <v>-362.9</v>
      </c>
      <c r="J1999" s="40">
        <v>0</v>
      </c>
      <c r="K1999" s="40">
        <v>-62.9</v>
      </c>
      <c r="L1999" s="40">
        <v>1</v>
      </c>
    </row>
    <row r="2000" spans="2:12" ht="12.95" hidden="1" customHeight="1" outlineLevel="2" x14ac:dyDescent="0.25">
      <c r="B2000" s="8">
        <v>1731911</v>
      </c>
      <c r="C2000" t="s">
        <v>1465</v>
      </c>
      <c r="D2000" s="281">
        <v>42228</v>
      </c>
      <c r="E2000" s="8">
        <v>691450</v>
      </c>
      <c r="F2000" s="8" t="s">
        <v>16</v>
      </c>
      <c r="G2000" s="284" t="s">
        <v>266</v>
      </c>
      <c r="H2000" s="40">
        <v>743</v>
      </c>
      <c r="I2000" s="40">
        <v>-531.38</v>
      </c>
      <c r="J2000" s="40">
        <v>-211.62</v>
      </c>
      <c r="K2000" s="40">
        <v>0</v>
      </c>
      <c r="L2000" s="40">
        <v>1</v>
      </c>
    </row>
    <row r="2001" spans="2:12" ht="12.95" hidden="1" customHeight="1" outlineLevel="2" x14ac:dyDescent="0.25">
      <c r="B2001" s="8">
        <v>1731911</v>
      </c>
      <c r="C2001" t="s">
        <v>1465</v>
      </c>
      <c r="D2001" s="281">
        <v>42229</v>
      </c>
      <c r="E2001" s="8">
        <v>691450</v>
      </c>
      <c r="F2001" s="8" t="s">
        <v>16</v>
      </c>
      <c r="G2001" s="284" t="s">
        <v>266</v>
      </c>
      <c r="H2001" s="40">
        <v>300</v>
      </c>
      <c r="I2001" s="40">
        <v>-362.9</v>
      </c>
      <c r="J2001" s="40">
        <v>0</v>
      </c>
      <c r="K2001" s="40">
        <v>-62.9</v>
      </c>
      <c r="L2001" s="40">
        <v>1</v>
      </c>
    </row>
    <row r="2002" spans="2:12" ht="12.95" hidden="1" customHeight="1" outlineLevel="2" x14ac:dyDescent="0.25">
      <c r="B2002" s="8">
        <v>1731911</v>
      </c>
      <c r="C2002" t="s">
        <v>1465</v>
      </c>
      <c r="D2002" s="281">
        <v>42230</v>
      </c>
      <c r="E2002" s="8">
        <v>691450</v>
      </c>
      <c r="F2002" s="8" t="s">
        <v>16</v>
      </c>
      <c r="G2002" s="284" t="s">
        <v>266</v>
      </c>
      <c r="H2002" s="40">
        <v>300</v>
      </c>
      <c r="I2002" s="40">
        <v>-362.9</v>
      </c>
      <c r="J2002" s="40">
        <v>0</v>
      </c>
      <c r="K2002" s="40">
        <v>-62.9</v>
      </c>
      <c r="L2002" s="40">
        <v>1</v>
      </c>
    </row>
    <row r="2003" spans="2:12" ht="12.95" hidden="1" customHeight="1" outlineLevel="2" x14ac:dyDescent="0.25">
      <c r="B2003" s="8">
        <v>1731911</v>
      </c>
      <c r="C2003" t="s">
        <v>1465</v>
      </c>
      <c r="D2003" s="281">
        <v>42233</v>
      </c>
      <c r="E2003" s="8">
        <v>691450</v>
      </c>
      <c r="F2003" s="8" t="s">
        <v>16</v>
      </c>
      <c r="G2003" s="284" t="s">
        <v>266</v>
      </c>
      <c r="H2003" s="40">
        <v>300</v>
      </c>
      <c r="I2003" s="40">
        <v>-362.9</v>
      </c>
      <c r="J2003" s="40">
        <v>0</v>
      </c>
      <c r="K2003" s="40">
        <v>-62.9</v>
      </c>
      <c r="L2003" s="40">
        <v>1</v>
      </c>
    </row>
    <row r="2004" spans="2:12" ht="12.95" hidden="1" customHeight="1" outlineLevel="2" x14ac:dyDescent="0.25">
      <c r="B2004" s="8">
        <v>1731911</v>
      </c>
      <c r="C2004" t="s">
        <v>1465</v>
      </c>
      <c r="D2004" s="281">
        <v>42234</v>
      </c>
      <c r="E2004" s="8">
        <v>691450</v>
      </c>
      <c r="F2004" s="8" t="s">
        <v>16</v>
      </c>
      <c r="G2004" s="284" t="s">
        <v>266</v>
      </c>
      <c r="H2004" s="40">
        <v>392.6</v>
      </c>
      <c r="I2004" s="40">
        <v>-362.9</v>
      </c>
      <c r="J2004" s="40">
        <v>-29.7</v>
      </c>
      <c r="K2004" s="40">
        <v>0</v>
      </c>
      <c r="L2004" s="40">
        <v>1</v>
      </c>
    </row>
    <row r="2005" spans="2:12" ht="12.95" hidden="1" customHeight="1" outlineLevel="2" x14ac:dyDescent="0.25">
      <c r="B2005" s="8">
        <v>1731911</v>
      </c>
      <c r="C2005" t="s">
        <v>1465</v>
      </c>
      <c r="D2005" s="281">
        <v>42235</v>
      </c>
      <c r="E2005" s="8">
        <v>691450</v>
      </c>
      <c r="F2005" s="8" t="s">
        <v>16</v>
      </c>
      <c r="G2005" s="284" t="s">
        <v>266</v>
      </c>
      <c r="H2005" s="40">
        <v>300</v>
      </c>
      <c r="I2005" s="40">
        <v>-362.9</v>
      </c>
      <c r="J2005" s="40">
        <v>0</v>
      </c>
      <c r="K2005" s="40">
        <v>-62.9</v>
      </c>
      <c r="L2005" s="40">
        <v>1</v>
      </c>
    </row>
    <row r="2006" spans="2:12" ht="12.95" hidden="1" customHeight="1" outlineLevel="2" x14ac:dyDescent="0.25">
      <c r="B2006" s="8">
        <v>1731911</v>
      </c>
      <c r="C2006" t="s">
        <v>1465</v>
      </c>
      <c r="D2006" s="281">
        <v>42236</v>
      </c>
      <c r="E2006" s="8">
        <v>691450</v>
      </c>
      <c r="F2006" s="8" t="s">
        <v>16</v>
      </c>
      <c r="G2006" s="284" t="s">
        <v>266</v>
      </c>
      <c r="H2006" s="40">
        <v>1749</v>
      </c>
      <c r="I2006" s="40">
        <v>-1166.0999999999999</v>
      </c>
      <c r="J2006" s="40">
        <v>-582.9</v>
      </c>
      <c r="K2006" s="40">
        <v>0</v>
      </c>
      <c r="L2006" s="40">
        <v>1</v>
      </c>
    </row>
    <row r="2007" spans="2:12" ht="12.95" hidden="1" customHeight="1" outlineLevel="2" x14ac:dyDescent="0.25">
      <c r="B2007" s="8">
        <v>1731911</v>
      </c>
      <c r="C2007" t="s">
        <v>1465</v>
      </c>
      <c r="D2007" s="281">
        <v>42237</v>
      </c>
      <c r="E2007" s="8">
        <v>691450</v>
      </c>
      <c r="F2007" s="8" t="s">
        <v>16</v>
      </c>
      <c r="G2007" s="284" t="s">
        <v>266</v>
      </c>
      <c r="H2007" s="40">
        <v>300</v>
      </c>
      <c r="I2007" s="40">
        <v>-362.9</v>
      </c>
      <c r="J2007" s="40">
        <v>0</v>
      </c>
      <c r="K2007" s="40">
        <v>-62.9</v>
      </c>
      <c r="L2007" s="40">
        <v>1</v>
      </c>
    </row>
    <row r="2008" spans="2:12" ht="12.95" hidden="1" customHeight="1" outlineLevel="2" x14ac:dyDescent="0.25">
      <c r="B2008" s="8">
        <v>1731911</v>
      </c>
      <c r="C2008" t="s">
        <v>1465</v>
      </c>
      <c r="D2008" s="281">
        <v>42241</v>
      </c>
      <c r="E2008" s="8">
        <v>691450</v>
      </c>
      <c r="F2008" s="8" t="s">
        <v>16</v>
      </c>
      <c r="G2008" s="284" t="s">
        <v>266</v>
      </c>
      <c r="H2008" s="40">
        <v>936.2</v>
      </c>
      <c r="I2008" s="40">
        <v>-736.53</v>
      </c>
      <c r="J2008" s="40">
        <v>-199.67</v>
      </c>
      <c r="K2008" s="40">
        <v>0</v>
      </c>
      <c r="L2008" s="40">
        <v>1</v>
      </c>
    </row>
    <row r="2009" spans="2:12" ht="12.95" hidden="1" customHeight="1" outlineLevel="2" x14ac:dyDescent="0.25">
      <c r="B2009" s="8">
        <v>1731911</v>
      </c>
      <c r="C2009" t="s">
        <v>1465</v>
      </c>
      <c r="D2009" s="281">
        <v>42242</v>
      </c>
      <c r="E2009" s="8">
        <v>691450</v>
      </c>
      <c r="F2009" s="8" t="s">
        <v>16</v>
      </c>
      <c r="G2009" s="284" t="s">
        <v>266</v>
      </c>
      <c r="H2009" s="40">
        <v>743</v>
      </c>
      <c r="I2009" s="40">
        <v>-531.38</v>
      </c>
      <c r="J2009" s="40">
        <v>-211.62</v>
      </c>
      <c r="K2009" s="40">
        <v>0</v>
      </c>
      <c r="L2009" s="40">
        <v>1</v>
      </c>
    </row>
    <row r="2010" spans="2:12" ht="12.95" hidden="1" customHeight="1" outlineLevel="2" x14ac:dyDescent="0.25">
      <c r="B2010" s="8">
        <v>1731911</v>
      </c>
      <c r="C2010" t="s">
        <v>1465</v>
      </c>
      <c r="D2010" s="281">
        <v>42243</v>
      </c>
      <c r="E2010" s="8">
        <v>691450</v>
      </c>
      <c r="F2010" s="8" t="s">
        <v>16</v>
      </c>
      <c r="G2010" s="284" t="s">
        <v>266</v>
      </c>
      <c r="H2010" s="40">
        <v>300</v>
      </c>
      <c r="I2010" s="40">
        <v>-362.9</v>
      </c>
      <c r="J2010" s="40">
        <v>0</v>
      </c>
      <c r="K2010" s="40">
        <v>-62.9</v>
      </c>
      <c r="L2010" s="40">
        <v>1</v>
      </c>
    </row>
    <row r="2011" spans="2:12" ht="12.95" hidden="1" customHeight="1" outlineLevel="2" x14ac:dyDescent="0.25">
      <c r="B2011" s="8">
        <v>1731911</v>
      </c>
      <c r="C2011" t="s">
        <v>1465</v>
      </c>
      <c r="D2011" s="281">
        <v>42244</v>
      </c>
      <c r="E2011" s="8">
        <v>691450</v>
      </c>
      <c r="F2011" s="8" t="s">
        <v>16</v>
      </c>
      <c r="G2011" s="284" t="s">
        <v>266</v>
      </c>
      <c r="H2011" s="40">
        <v>300</v>
      </c>
      <c r="I2011" s="40">
        <v>-362.9</v>
      </c>
      <c r="J2011" s="40">
        <v>0</v>
      </c>
      <c r="K2011" s="40">
        <v>-62.9</v>
      </c>
      <c r="L2011" s="40">
        <v>1</v>
      </c>
    </row>
    <row r="2012" spans="2:12" ht="12.95" hidden="1" customHeight="1" outlineLevel="2" x14ac:dyDescent="0.25">
      <c r="B2012" s="8">
        <v>1731911</v>
      </c>
      <c r="C2012" t="s">
        <v>1465</v>
      </c>
      <c r="D2012" s="281">
        <v>42247</v>
      </c>
      <c r="E2012" s="8">
        <v>691450</v>
      </c>
      <c r="F2012" s="8" t="s">
        <v>16</v>
      </c>
      <c r="G2012" s="284" t="s">
        <v>266</v>
      </c>
      <c r="H2012" s="40">
        <v>300</v>
      </c>
      <c r="I2012" s="40">
        <v>-362.9</v>
      </c>
      <c r="J2012" s="40">
        <v>0</v>
      </c>
      <c r="K2012" s="40">
        <v>-62.9</v>
      </c>
      <c r="L2012" s="40">
        <v>1</v>
      </c>
    </row>
    <row r="2013" spans="2:12" ht="12.95" hidden="1" customHeight="1" outlineLevel="2" x14ac:dyDescent="0.25">
      <c r="B2013" s="8">
        <v>1731911</v>
      </c>
      <c r="C2013" t="s">
        <v>1465</v>
      </c>
      <c r="D2013" s="281">
        <v>42248</v>
      </c>
      <c r="E2013" s="8">
        <v>691450</v>
      </c>
      <c r="F2013" s="8" t="s">
        <v>16</v>
      </c>
      <c r="G2013" s="284" t="s">
        <v>266</v>
      </c>
      <c r="H2013" s="40">
        <v>300</v>
      </c>
      <c r="I2013" s="40">
        <v>-362.9</v>
      </c>
      <c r="J2013" s="40">
        <v>0</v>
      </c>
      <c r="K2013" s="40">
        <v>-62.9</v>
      </c>
      <c r="L2013" s="40">
        <v>1</v>
      </c>
    </row>
    <row r="2014" spans="2:12" ht="12.95" hidden="1" customHeight="1" outlineLevel="2" x14ac:dyDescent="0.25">
      <c r="B2014" s="8">
        <v>1731911</v>
      </c>
      <c r="C2014" t="s">
        <v>1465</v>
      </c>
      <c r="D2014" s="281">
        <v>42249</v>
      </c>
      <c r="E2014" s="8">
        <v>691450</v>
      </c>
      <c r="F2014" s="8" t="s">
        <v>16</v>
      </c>
      <c r="G2014" s="284" t="s">
        <v>266</v>
      </c>
      <c r="H2014" s="40">
        <v>743</v>
      </c>
      <c r="I2014" s="40">
        <v>0</v>
      </c>
      <c r="J2014" s="40">
        <v>0</v>
      </c>
      <c r="K2014" s="40">
        <v>743</v>
      </c>
      <c r="L2014" s="40">
        <v>1</v>
      </c>
    </row>
    <row r="2015" spans="2:12" ht="12.95" hidden="1" customHeight="1" outlineLevel="2" x14ac:dyDescent="0.25">
      <c r="B2015" s="8">
        <v>1731911</v>
      </c>
      <c r="C2015" t="s">
        <v>1465</v>
      </c>
      <c r="D2015" s="281">
        <v>42250</v>
      </c>
      <c r="E2015" s="8">
        <v>691450</v>
      </c>
      <c r="F2015" s="8" t="s">
        <v>16</v>
      </c>
      <c r="G2015" s="284" t="s">
        <v>266</v>
      </c>
      <c r="H2015" s="40">
        <v>300</v>
      </c>
      <c r="I2015" s="40">
        <v>-362.9</v>
      </c>
      <c r="J2015" s="40">
        <v>0</v>
      </c>
      <c r="K2015" s="40">
        <v>-62.9</v>
      </c>
      <c r="L2015" s="40">
        <v>1</v>
      </c>
    </row>
    <row r="2016" spans="2:12" ht="12.95" hidden="1" customHeight="1" outlineLevel="2" x14ac:dyDescent="0.25">
      <c r="B2016" s="8">
        <v>1731911</v>
      </c>
      <c r="C2016" t="s">
        <v>1465</v>
      </c>
      <c r="D2016" s="281">
        <v>42251</v>
      </c>
      <c r="E2016" s="8">
        <v>691450</v>
      </c>
      <c r="F2016" s="8" t="s">
        <v>16</v>
      </c>
      <c r="G2016" s="284" t="s">
        <v>266</v>
      </c>
      <c r="H2016" s="40">
        <v>300</v>
      </c>
      <c r="I2016" s="40">
        <v>-362.9</v>
      </c>
      <c r="J2016" s="40">
        <v>0</v>
      </c>
      <c r="K2016" s="40">
        <v>-62.9</v>
      </c>
      <c r="L2016" s="40">
        <v>1</v>
      </c>
    </row>
    <row r="2017" spans="1:13" ht="12.95" customHeight="1" outlineLevel="1" collapsed="1" x14ac:dyDescent="0.25">
      <c r="A2017">
        <v>1</v>
      </c>
      <c r="C2017" s="279" t="s">
        <v>1630</v>
      </c>
      <c r="D2017" s="281"/>
      <c r="H2017" s="40">
        <f>SUBTOTAL(9,H1981:H2016)</f>
        <v>24282.600000000002</v>
      </c>
      <c r="I2017" s="40">
        <f>SUBTOTAL(9,I1981:I2016)</f>
        <v>-16693.089999999993</v>
      </c>
      <c r="J2017" s="40">
        <f>SUBTOTAL(9,J1981:J2016)</f>
        <v>-8356.11</v>
      </c>
      <c r="K2017" s="40">
        <f>SUBTOTAL(9,K1981:K2016)</f>
        <v>-766.60000000000014</v>
      </c>
      <c r="L2017" s="40">
        <f>SUBTOTAL(9,L1981:L2016)</f>
        <v>36</v>
      </c>
      <c r="M2017" s="304">
        <f>+I2017/L2017</f>
        <v>-463.69694444444423</v>
      </c>
    </row>
    <row r="2018" spans="1:13" ht="12.95" hidden="1" customHeight="1" outlineLevel="2" x14ac:dyDescent="0.25">
      <c r="B2018" s="8">
        <v>1694832</v>
      </c>
      <c r="C2018" t="s">
        <v>1448</v>
      </c>
      <c r="D2018" s="281">
        <v>42355</v>
      </c>
      <c r="E2018" s="8">
        <v>527290</v>
      </c>
      <c r="F2018" s="8" t="s">
        <v>133</v>
      </c>
      <c r="G2018" s="284" t="s">
        <v>276</v>
      </c>
      <c r="H2018" s="40">
        <v>1513.6</v>
      </c>
      <c r="I2018" s="40">
        <v>-1014.17</v>
      </c>
      <c r="J2018" s="40">
        <v>-499.43</v>
      </c>
      <c r="K2018" s="40">
        <v>0</v>
      </c>
      <c r="L2018" s="40">
        <v>1</v>
      </c>
    </row>
    <row r="2019" spans="1:13" ht="12.95" customHeight="1" outlineLevel="1" collapsed="1" x14ac:dyDescent="0.25">
      <c r="A2019">
        <v>1</v>
      </c>
      <c r="C2019" s="279" t="s">
        <v>1631</v>
      </c>
      <c r="D2019" s="281"/>
      <c r="H2019" s="40">
        <f>SUBTOTAL(9,H2018:H2018)</f>
        <v>1513.6</v>
      </c>
      <c r="I2019" s="40">
        <f>SUBTOTAL(9,I2018:I2018)</f>
        <v>-1014.17</v>
      </c>
      <c r="J2019" s="40">
        <f>SUBTOTAL(9,J2018:J2018)</f>
        <v>-499.43</v>
      </c>
      <c r="K2019" s="40">
        <f>SUBTOTAL(9,K2018:K2018)</f>
        <v>0</v>
      </c>
      <c r="L2019" s="40">
        <f>SUBTOTAL(9,L2018:L2018)</f>
        <v>1</v>
      </c>
      <c r="M2019" s="304">
        <f>+I2019/L2019</f>
        <v>-1014.17</v>
      </c>
    </row>
    <row r="2020" spans="1:13" ht="12.95" hidden="1" customHeight="1" outlineLevel="2" x14ac:dyDescent="0.25">
      <c r="B2020" s="8">
        <v>982755</v>
      </c>
      <c r="C2020" t="s">
        <v>1379</v>
      </c>
      <c r="D2020" s="281">
        <v>42307</v>
      </c>
      <c r="E2020" s="8">
        <v>558623</v>
      </c>
      <c r="F2020" s="8" t="s">
        <v>16</v>
      </c>
      <c r="G2020" s="284" t="s">
        <v>266</v>
      </c>
      <c r="H2020" s="40">
        <v>10437.4</v>
      </c>
      <c r="I2020" s="40">
        <v>-2310.85</v>
      </c>
      <c r="J2020" s="40">
        <v>-8126.55</v>
      </c>
      <c r="K2020" s="40">
        <v>0</v>
      </c>
      <c r="L2020" s="40">
        <v>1</v>
      </c>
    </row>
    <row r="2021" spans="1:13" ht="12.95" hidden="1" customHeight="1" outlineLevel="2" x14ac:dyDescent="0.25">
      <c r="B2021" s="8">
        <v>982755</v>
      </c>
      <c r="C2021" t="s">
        <v>1379</v>
      </c>
      <c r="D2021" s="281">
        <v>42314</v>
      </c>
      <c r="E2021" s="8">
        <v>558623</v>
      </c>
      <c r="F2021" s="8" t="s">
        <v>16</v>
      </c>
      <c r="G2021" s="284" t="s">
        <v>266</v>
      </c>
      <c r="H2021" s="40">
        <v>636.20000000000005</v>
      </c>
      <c r="I2021" s="40">
        <v>-387.31</v>
      </c>
      <c r="J2021" s="40">
        <v>-248.89</v>
      </c>
      <c r="K2021" s="40">
        <v>0</v>
      </c>
      <c r="L2021" s="40">
        <v>1</v>
      </c>
    </row>
    <row r="2022" spans="1:13" ht="12.95" hidden="1" customHeight="1" outlineLevel="2" x14ac:dyDescent="0.25">
      <c r="B2022" s="8">
        <v>982755</v>
      </c>
      <c r="C2022" t="s">
        <v>1379</v>
      </c>
      <c r="D2022" s="281">
        <v>42317</v>
      </c>
      <c r="E2022" s="8">
        <v>558623</v>
      </c>
      <c r="F2022" s="8" t="s">
        <v>16</v>
      </c>
      <c r="G2022" s="284" t="s">
        <v>266</v>
      </c>
      <c r="H2022" s="40">
        <v>300</v>
      </c>
      <c r="I2022" s="40">
        <v>-362.9</v>
      </c>
      <c r="J2022" s="40">
        <v>0</v>
      </c>
      <c r="K2022" s="40">
        <v>-62.9</v>
      </c>
      <c r="L2022" s="40">
        <v>1</v>
      </c>
    </row>
    <row r="2023" spans="1:13" ht="12.95" hidden="1" customHeight="1" outlineLevel="2" x14ac:dyDescent="0.25">
      <c r="B2023" s="8">
        <v>982755</v>
      </c>
      <c r="C2023" t="s">
        <v>1379</v>
      </c>
      <c r="D2023" s="281">
        <v>42318</v>
      </c>
      <c r="E2023" s="8">
        <v>558623</v>
      </c>
      <c r="F2023" s="8" t="s">
        <v>16</v>
      </c>
      <c r="G2023" s="284" t="s">
        <v>266</v>
      </c>
      <c r="H2023" s="40">
        <v>300</v>
      </c>
      <c r="I2023" s="40">
        <v>-362.9</v>
      </c>
      <c r="J2023" s="40">
        <v>0</v>
      </c>
      <c r="K2023" s="40">
        <v>-62.9</v>
      </c>
      <c r="L2023" s="40">
        <v>1</v>
      </c>
    </row>
    <row r="2024" spans="1:13" ht="12.95" hidden="1" customHeight="1" outlineLevel="2" x14ac:dyDescent="0.25">
      <c r="B2024" s="8">
        <v>982755</v>
      </c>
      <c r="C2024" t="s">
        <v>1379</v>
      </c>
      <c r="D2024" s="281">
        <v>42320</v>
      </c>
      <c r="E2024" s="8">
        <v>558623</v>
      </c>
      <c r="F2024" s="8" t="s">
        <v>16</v>
      </c>
      <c r="G2024" s="284" t="s">
        <v>266</v>
      </c>
      <c r="H2024" s="40">
        <v>743</v>
      </c>
      <c r="I2024" s="40">
        <v>-531.38</v>
      </c>
      <c r="J2024" s="40">
        <v>-211.62</v>
      </c>
      <c r="K2024" s="40">
        <v>0</v>
      </c>
      <c r="L2024" s="40">
        <v>1</v>
      </c>
    </row>
    <row r="2025" spans="1:13" ht="12.95" hidden="1" customHeight="1" outlineLevel="2" x14ac:dyDescent="0.25">
      <c r="B2025" s="8">
        <v>982755</v>
      </c>
      <c r="C2025" t="s">
        <v>1379</v>
      </c>
      <c r="D2025" s="281">
        <v>42321</v>
      </c>
      <c r="E2025" s="8">
        <v>558623</v>
      </c>
      <c r="F2025" s="8" t="s">
        <v>16</v>
      </c>
      <c r="G2025" s="284" t="s">
        <v>266</v>
      </c>
      <c r="H2025" s="40">
        <v>300</v>
      </c>
      <c r="I2025" s="40">
        <v>-362.9</v>
      </c>
      <c r="J2025" s="40">
        <v>0</v>
      </c>
      <c r="K2025" s="40">
        <v>-62.9</v>
      </c>
      <c r="L2025" s="40">
        <v>1</v>
      </c>
    </row>
    <row r="2026" spans="1:13" ht="12.95" hidden="1" customHeight="1" outlineLevel="2" x14ac:dyDescent="0.25">
      <c r="B2026" s="8">
        <v>982755</v>
      </c>
      <c r="C2026" t="s">
        <v>1379</v>
      </c>
      <c r="D2026" s="281">
        <v>42324</v>
      </c>
      <c r="E2026" s="8">
        <v>558623</v>
      </c>
      <c r="F2026" s="8" t="s">
        <v>16</v>
      </c>
      <c r="G2026" s="284" t="s">
        <v>266</v>
      </c>
      <c r="H2026" s="40">
        <v>392.6</v>
      </c>
      <c r="I2026" s="40">
        <v>-362.9</v>
      </c>
      <c r="J2026" s="40">
        <v>-29.7</v>
      </c>
      <c r="K2026" s="40">
        <v>0</v>
      </c>
      <c r="L2026" s="40">
        <v>1</v>
      </c>
    </row>
    <row r="2027" spans="1:13" ht="12.95" hidden="1" customHeight="1" outlineLevel="2" x14ac:dyDescent="0.25">
      <c r="B2027" s="8">
        <v>982755</v>
      </c>
      <c r="C2027" t="s">
        <v>1379</v>
      </c>
      <c r="D2027" s="281">
        <v>42326</v>
      </c>
      <c r="E2027" s="8">
        <v>558623</v>
      </c>
      <c r="F2027" s="8" t="s">
        <v>16</v>
      </c>
      <c r="G2027" s="284" t="s">
        <v>266</v>
      </c>
      <c r="H2027" s="40">
        <v>300</v>
      </c>
      <c r="I2027" s="40">
        <v>-362.9</v>
      </c>
      <c r="J2027" s="40">
        <v>0</v>
      </c>
      <c r="K2027" s="40">
        <v>-62.9</v>
      </c>
      <c r="L2027" s="40">
        <v>1</v>
      </c>
    </row>
    <row r="2028" spans="1:13" ht="12.95" hidden="1" customHeight="1" outlineLevel="2" x14ac:dyDescent="0.25">
      <c r="B2028" s="8">
        <v>982755</v>
      </c>
      <c r="C2028" t="s">
        <v>1379</v>
      </c>
      <c r="D2028" s="281">
        <v>42327</v>
      </c>
      <c r="E2028" s="8">
        <v>558623</v>
      </c>
      <c r="F2028" s="8" t="s">
        <v>16</v>
      </c>
      <c r="G2028" s="284" t="s">
        <v>266</v>
      </c>
      <c r="H2028" s="40">
        <v>300</v>
      </c>
      <c r="I2028" s="40">
        <v>-362.9</v>
      </c>
      <c r="J2028" s="40">
        <v>0</v>
      </c>
      <c r="K2028" s="40">
        <v>-62.9</v>
      </c>
      <c r="L2028" s="40">
        <v>1</v>
      </c>
    </row>
    <row r="2029" spans="1:13" ht="12.95" hidden="1" customHeight="1" outlineLevel="2" x14ac:dyDescent="0.25">
      <c r="B2029" s="8">
        <v>982755</v>
      </c>
      <c r="C2029" t="s">
        <v>1379</v>
      </c>
      <c r="D2029" s="281">
        <v>42328</v>
      </c>
      <c r="E2029" s="8">
        <v>558623</v>
      </c>
      <c r="F2029" s="8" t="s">
        <v>16</v>
      </c>
      <c r="G2029" s="284" t="s">
        <v>266</v>
      </c>
      <c r="H2029" s="40">
        <v>300</v>
      </c>
      <c r="I2029" s="40">
        <v>-362.9</v>
      </c>
      <c r="J2029" s="40">
        <v>0</v>
      </c>
      <c r="K2029" s="40">
        <v>-62.9</v>
      </c>
      <c r="L2029" s="40">
        <v>1</v>
      </c>
    </row>
    <row r="2030" spans="1:13" ht="12.95" hidden="1" customHeight="1" outlineLevel="2" x14ac:dyDescent="0.25">
      <c r="B2030" s="8">
        <v>982755</v>
      </c>
      <c r="C2030" t="s">
        <v>1379</v>
      </c>
      <c r="D2030" s="281">
        <v>42331</v>
      </c>
      <c r="E2030" s="8">
        <v>558623</v>
      </c>
      <c r="F2030" s="8" t="s">
        <v>16</v>
      </c>
      <c r="G2030" s="284" t="s">
        <v>266</v>
      </c>
      <c r="H2030" s="40">
        <v>392.6</v>
      </c>
      <c r="I2030" s="40">
        <v>-362.9</v>
      </c>
      <c r="J2030" s="40">
        <v>-29.7</v>
      </c>
      <c r="K2030" s="40">
        <v>0</v>
      </c>
      <c r="L2030" s="40">
        <v>1</v>
      </c>
    </row>
    <row r="2031" spans="1:13" ht="12.95" hidden="1" customHeight="1" outlineLevel="2" x14ac:dyDescent="0.25">
      <c r="B2031" s="8">
        <v>982755</v>
      </c>
      <c r="C2031" t="s">
        <v>1379</v>
      </c>
      <c r="D2031" s="281">
        <v>42332</v>
      </c>
      <c r="E2031" s="8">
        <v>558623</v>
      </c>
      <c r="F2031" s="8" t="s">
        <v>16</v>
      </c>
      <c r="G2031" s="284" t="s">
        <v>266</v>
      </c>
      <c r="H2031" s="40">
        <v>300</v>
      </c>
      <c r="I2031" s="40">
        <v>-362.9</v>
      </c>
      <c r="J2031" s="40">
        <v>0</v>
      </c>
      <c r="K2031" s="40">
        <v>-62.9</v>
      </c>
      <c r="L2031" s="40">
        <v>1</v>
      </c>
    </row>
    <row r="2032" spans="1:13" ht="12.95" hidden="1" customHeight="1" outlineLevel="2" x14ac:dyDescent="0.25">
      <c r="B2032" s="8">
        <v>982755</v>
      </c>
      <c r="C2032" t="s">
        <v>1379</v>
      </c>
      <c r="D2032" s="281">
        <v>42333</v>
      </c>
      <c r="E2032" s="8">
        <v>558623</v>
      </c>
      <c r="F2032" s="8" t="s">
        <v>16</v>
      </c>
      <c r="G2032" s="284" t="s">
        <v>266</v>
      </c>
      <c r="H2032" s="40">
        <v>743</v>
      </c>
      <c r="I2032" s="40">
        <v>-531.38</v>
      </c>
      <c r="J2032" s="40">
        <v>-211.62</v>
      </c>
      <c r="K2032" s="40">
        <v>0</v>
      </c>
      <c r="L2032" s="40">
        <v>1</v>
      </c>
    </row>
    <row r="2033" spans="1:13" ht="12.95" hidden="1" customHeight="1" outlineLevel="2" x14ac:dyDescent="0.25">
      <c r="B2033" s="8">
        <v>982755</v>
      </c>
      <c r="C2033" t="s">
        <v>1379</v>
      </c>
      <c r="D2033" s="281">
        <v>42338</v>
      </c>
      <c r="E2033" s="8">
        <v>558623</v>
      </c>
      <c r="F2033" s="8" t="s">
        <v>16</v>
      </c>
      <c r="G2033" s="284" t="s">
        <v>266</v>
      </c>
      <c r="H2033" s="40">
        <v>300</v>
      </c>
      <c r="I2033" s="40">
        <v>-362.9</v>
      </c>
      <c r="J2033" s="40">
        <v>0</v>
      </c>
      <c r="K2033" s="40">
        <v>-62.9</v>
      </c>
      <c r="L2033" s="40">
        <v>1</v>
      </c>
    </row>
    <row r="2034" spans="1:13" ht="12.95" hidden="1" customHeight="1" outlineLevel="2" x14ac:dyDescent="0.25">
      <c r="B2034" s="8">
        <v>982755</v>
      </c>
      <c r="C2034" t="s">
        <v>1379</v>
      </c>
      <c r="D2034" s="281">
        <v>42339</v>
      </c>
      <c r="E2034" s="8">
        <v>558623</v>
      </c>
      <c r="F2034" s="8" t="s">
        <v>16</v>
      </c>
      <c r="G2034" s="284" t="s">
        <v>266</v>
      </c>
      <c r="H2034" s="40">
        <v>300</v>
      </c>
      <c r="I2034" s="40">
        <v>-362.9</v>
      </c>
      <c r="J2034" s="40">
        <v>0</v>
      </c>
      <c r="K2034" s="40">
        <v>-62.9</v>
      </c>
      <c r="L2034" s="40">
        <v>1</v>
      </c>
    </row>
    <row r="2035" spans="1:13" ht="12.95" hidden="1" customHeight="1" outlineLevel="2" x14ac:dyDescent="0.25">
      <c r="B2035" s="8">
        <v>982755</v>
      </c>
      <c r="C2035" t="s">
        <v>1379</v>
      </c>
      <c r="D2035" s="281">
        <v>42340</v>
      </c>
      <c r="E2035" s="8">
        <v>558623</v>
      </c>
      <c r="F2035" s="8" t="s">
        <v>16</v>
      </c>
      <c r="G2035" s="284" t="s">
        <v>266</v>
      </c>
      <c r="H2035" s="40">
        <v>392.6</v>
      </c>
      <c r="I2035" s="40">
        <v>-362.9</v>
      </c>
      <c r="J2035" s="40">
        <v>-29.7</v>
      </c>
      <c r="K2035" s="40">
        <v>0</v>
      </c>
      <c r="L2035" s="40">
        <v>1</v>
      </c>
    </row>
    <row r="2036" spans="1:13" ht="12.95" hidden="1" customHeight="1" outlineLevel="2" x14ac:dyDescent="0.25">
      <c r="B2036" s="8">
        <v>982755</v>
      </c>
      <c r="C2036" t="s">
        <v>1379</v>
      </c>
      <c r="D2036" s="281">
        <v>42341</v>
      </c>
      <c r="E2036" s="8">
        <v>558623</v>
      </c>
      <c r="F2036" s="8" t="s">
        <v>16</v>
      </c>
      <c r="G2036" s="284" t="s">
        <v>266</v>
      </c>
      <c r="H2036" s="40">
        <v>743</v>
      </c>
      <c r="I2036" s="40">
        <v>-531.38</v>
      </c>
      <c r="J2036" s="40">
        <v>-211.62</v>
      </c>
      <c r="K2036" s="40">
        <v>0</v>
      </c>
      <c r="L2036" s="40">
        <v>1</v>
      </c>
    </row>
    <row r="2037" spans="1:13" ht="12.95" hidden="1" customHeight="1" outlineLevel="2" x14ac:dyDescent="0.25">
      <c r="B2037" s="8">
        <v>982755</v>
      </c>
      <c r="C2037" t="s">
        <v>1379</v>
      </c>
      <c r="D2037" s="281">
        <v>42342</v>
      </c>
      <c r="E2037" s="8">
        <v>558623</v>
      </c>
      <c r="F2037" s="8" t="s">
        <v>16</v>
      </c>
      <c r="G2037" s="284" t="s">
        <v>266</v>
      </c>
      <c r="H2037" s="40">
        <v>300</v>
      </c>
      <c r="I2037" s="40">
        <v>-362.9</v>
      </c>
      <c r="J2037" s="40">
        <v>0</v>
      </c>
      <c r="K2037" s="40">
        <v>-62.9</v>
      </c>
      <c r="L2037" s="40">
        <v>1</v>
      </c>
    </row>
    <row r="2038" spans="1:13" ht="12.95" hidden="1" customHeight="1" outlineLevel="2" x14ac:dyDescent="0.25">
      <c r="B2038" s="8">
        <v>982755</v>
      </c>
      <c r="C2038" t="s">
        <v>1379</v>
      </c>
      <c r="D2038" s="281">
        <v>42345</v>
      </c>
      <c r="E2038" s="8">
        <v>558623</v>
      </c>
      <c r="F2038" s="8" t="s">
        <v>16</v>
      </c>
      <c r="G2038" s="284" t="s">
        <v>266</v>
      </c>
      <c r="H2038" s="40">
        <v>300</v>
      </c>
      <c r="I2038" s="40">
        <v>-362.9</v>
      </c>
      <c r="J2038" s="40">
        <v>0</v>
      </c>
      <c r="K2038" s="40">
        <v>-62.9</v>
      </c>
      <c r="L2038" s="40">
        <v>1</v>
      </c>
    </row>
    <row r="2039" spans="1:13" ht="12.95" hidden="1" customHeight="1" outlineLevel="2" x14ac:dyDescent="0.25">
      <c r="B2039" s="8">
        <v>982755</v>
      </c>
      <c r="C2039" t="s">
        <v>1379</v>
      </c>
      <c r="D2039" s="281">
        <v>42347</v>
      </c>
      <c r="E2039" s="8">
        <v>558623</v>
      </c>
      <c r="F2039" s="8" t="s">
        <v>16</v>
      </c>
      <c r="G2039" s="284" t="s">
        <v>266</v>
      </c>
      <c r="H2039" s="40">
        <v>392.6</v>
      </c>
      <c r="I2039" s="40">
        <v>-362.9</v>
      </c>
      <c r="J2039" s="40">
        <v>-29.7</v>
      </c>
      <c r="K2039" s="40">
        <v>0</v>
      </c>
      <c r="L2039" s="40">
        <v>1</v>
      </c>
    </row>
    <row r="2040" spans="1:13" ht="12.95" hidden="1" customHeight="1" outlineLevel="2" x14ac:dyDescent="0.25">
      <c r="B2040" s="8">
        <v>982755</v>
      </c>
      <c r="C2040" t="s">
        <v>1379</v>
      </c>
      <c r="D2040" s="281">
        <v>42348</v>
      </c>
      <c r="E2040" s="8">
        <v>558623</v>
      </c>
      <c r="F2040" s="8" t="s">
        <v>16</v>
      </c>
      <c r="G2040" s="284" t="s">
        <v>266</v>
      </c>
      <c r="H2040" s="40">
        <v>743</v>
      </c>
      <c r="I2040" s="40">
        <v>-531.38</v>
      </c>
      <c r="J2040" s="40">
        <v>-211.62</v>
      </c>
      <c r="K2040" s="40">
        <v>0</v>
      </c>
      <c r="L2040" s="40">
        <v>1</v>
      </c>
    </row>
    <row r="2041" spans="1:13" ht="12.95" hidden="1" customHeight="1" outlineLevel="2" x14ac:dyDescent="0.25">
      <c r="B2041" s="8">
        <v>982755</v>
      </c>
      <c r="C2041" t="s">
        <v>1379</v>
      </c>
      <c r="D2041" s="281">
        <v>42349</v>
      </c>
      <c r="E2041" s="8">
        <v>558623</v>
      </c>
      <c r="F2041" s="8" t="s">
        <v>16</v>
      </c>
      <c r="G2041" s="284" t="s">
        <v>266</v>
      </c>
      <c r="H2041" s="40">
        <v>300</v>
      </c>
      <c r="I2041" s="40">
        <v>-362.9</v>
      </c>
      <c r="J2041" s="40">
        <v>0</v>
      </c>
      <c r="K2041" s="40">
        <v>-62.9</v>
      </c>
      <c r="L2041" s="40">
        <v>1</v>
      </c>
    </row>
    <row r="2042" spans="1:13" ht="12.95" hidden="1" customHeight="1" outlineLevel="2" x14ac:dyDescent="0.25">
      <c r="B2042" s="8">
        <v>982755</v>
      </c>
      <c r="C2042" t="s">
        <v>1379</v>
      </c>
      <c r="D2042" s="281">
        <v>42353</v>
      </c>
      <c r="E2042" s="8">
        <v>558623</v>
      </c>
      <c r="F2042" s="8" t="s">
        <v>16</v>
      </c>
      <c r="G2042" s="284" t="s">
        <v>266</v>
      </c>
      <c r="H2042" s="40">
        <v>300</v>
      </c>
      <c r="I2042" s="40">
        <v>-362.9</v>
      </c>
      <c r="J2042" s="40">
        <v>0</v>
      </c>
      <c r="K2042" s="40">
        <v>-62.9</v>
      </c>
      <c r="L2042" s="40">
        <v>1</v>
      </c>
    </row>
    <row r="2043" spans="1:13" ht="12.95" hidden="1" customHeight="1" outlineLevel="2" x14ac:dyDescent="0.25">
      <c r="B2043" s="8">
        <v>982755</v>
      </c>
      <c r="C2043" t="s">
        <v>1379</v>
      </c>
      <c r="D2043" s="281">
        <v>42354</v>
      </c>
      <c r="E2043" s="8">
        <v>558623</v>
      </c>
      <c r="F2043" s="8" t="s">
        <v>16</v>
      </c>
      <c r="G2043" s="284" t="s">
        <v>266</v>
      </c>
      <c r="H2043" s="40">
        <v>300</v>
      </c>
      <c r="I2043" s="40">
        <v>-362.9</v>
      </c>
      <c r="J2043" s="40">
        <v>0</v>
      </c>
      <c r="K2043" s="40">
        <v>-62.9</v>
      </c>
      <c r="L2043" s="40">
        <v>1</v>
      </c>
    </row>
    <row r="2044" spans="1:13" ht="12.95" hidden="1" customHeight="1" outlineLevel="2" x14ac:dyDescent="0.25">
      <c r="B2044" s="8">
        <v>982755</v>
      </c>
      <c r="C2044" t="s">
        <v>1379</v>
      </c>
      <c r="D2044" s="281">
        <v>42356</v>
      </c>
      <c r="E2044" s="8">
        <v>558623</v>
      </c>
      <c r="F2044" s="8" t="s">
        <v>16</v>
      </c>
      <c r="G2044" s="284" t="s">
        <v>266</v>
      </c>
      <c r="H2044" s="40">
        <v>300</v>
      </c>
      <c r="I2044" s="40">
        <v>-362.9</v>
      </c>
      <c r="J2044" s="40">
        <v>0</v>
      </c>
      <c r="K2044" s="40">
        <v>-62.9</v>
      </c>
      <c r="L2044" s="40">
        <v>1</v>
      </c>
    </row>
    <row r="2045" spans="1:13" ht="12.95" hidden="1" customHeight="1" outlineLevel="2" x14ac:dyDescent="0.25">
      <c r="B2045" s="8">
        <v>982755</v>
      </c>
      <c r="C2045" t="s">
        <v>1379</v>
      </c>
      <c r="D2045" s="281">
        <v>42359</v>
      </c>
      <c r="E2045" s="8">
        <v>558623</v>
      </c>
      <c r="F2045" s="8" t="s">
        <v>16</v>
      </c>
      <c r="G2045" s="284" t="s">
        <v>266</v>
      </c>
      <c r="H2045" s="40">
        <v>300</v>
      </c>
      <c r="I2045" s="40">
        <v>-362.9</v>
      </c>
      <c r="J2045" s="40">
        <v>0</v>
      </c>
      <c r="K2045" s="40">
        <v>-62.9</v>
      </c>
      <c r="L2045" s="40">
        <v>1</v>
      </c>
    </row>
    <row r="2046" spans="1:13" ht="12.95" hidden="1" customHeight="1" outlineLevel="2" x14ac:dyDescent="0.25">
      <c r="B2046" s="8">
        <v>982755</v>
      </c>
      <c r="C2046" t="s">
        <v>1379</v>
      </c>
      <c r="D2046" s="281">
        <v>42360</v>
      </c>
      <c r="E2046" s="8">
        <v>558623</v>
      </c>
      <c r="F2046" s="8" t="s">
        <v>16</v>
      </c>
      <c r="G2046" s="284" t="s">
        <v>266</v>
      </c>
      <c r="H2046" s="40">
        <v>743</v>
      </c>
      <c r="I2046" s="40">
        <v>-531.38</v>
      </c>
      <c r="J2046" s="40">
        <v>-211.62</v>
      </c>
      <c r="K2046" s="40">
        <v>0</v>
      </c>
      <c r="L2046" s="40">
        <v>1</v>
      </c>
    </row>
    <row r="2047" spans="1:13" ht="12.95" customHeight="1" outlineLevel="1" collapsed="1" x14ac:dyDescent="0.25">
      <c r="A2047">
        <v>1</v>
      </c>
      <c r="C2047" s="279" t="s">
        <v>1632</v>
      </c>
      <c r="D2047" s="281"/>
      <c r="H2047" s="40">
        <f>SUBTOTAL(9,H2020:H2046)</f>
        <v>21159</v>
      </c>
      <c r="I2047" s="40">
        <f>SUBTOTAL(9,I2020:I2046)</f>
        <v>-12613.059999999992</v>
      </c>
      <c r="J2047" s="40">
        <f>SUBTOTAL(9,J2020:J2046)</f>
        <v>-9552.3400000000074</v>
      </c>
      <c r="K2047" s="40">
        <f>SUBTOTAL(9,K2020:K2046)</f>
        <v>-1006.3999999999997</v>
      </c>
      <c r="L2047" s="40">
        <f>SUBTOTAL(9,L2020:L2046)</f>
        <v>27</v>
      </c>
      <c r="M2047" s="304">
        <f>+I2047/L2047</f>
        <v>-467.15037037037007</v>
      </c>
    </row>
    <row r="2048" spans="1:13" ht="12.95" hidden="1" customHeight="1" outlineLevel="2" x14ac:dyDescent="0.25">
      <c r="B2048" s="8">
        <v>67299</v>
      </c>
      <c r="C2048" t="s">
        <v>1347</v>
      </c>
      <c r="D2048" s="281">
        <v>42185</v>
      </c>
      <c r="E2048" s="8">
        <v>691366</v>
      </c>
      <c r="F2048" s="8" t="s">
        <v>241</v>
      </c>
      <c r="G2048" s="284" t="s">
        <v>269</v>
      </c>
      <c r="H2048" s="40">
        <v>1513.6</v>
      </c>
      <c r="I2048" s="40">
        <v>-384.95</v>
      </c>
      <c r="J2048" s="40">
        <v>-1125.6500000000001</v>
      </c>
      <c r="K2048" s="40">
        <v>3</v>
      </c>
      <c r="L2048" s="40">
        <v>1</v>
      </c>
    </row>
    <row r="2049" spans="2:12" ht="12.95" hidden="1" customHeight="1" outlineLevel="2" x14ac:dyDescent="0.25">
      <c r="B2049" s="8">
        <v>67299</v>
      </c>
      <c r="C2049" t="s">
        <v>1347</v>
      </c>
      <c r="D2049" s="281">
        <v>42193</v>
      </c>
      <c r="E2049" s="8">
        <v>691366</v>
      </c>
      <c r="F2049" s="8" t="s">
        <v>241</v>
      </c>
      <c r="G2049" s="284" t="s">
        <v>269</v>
      </c>
      <c r="H2049" s="40">
        <v>636.20000000000005</v>
      </c>
      <c r="I2049" s="40">
        <v>0</v>
      </c>
      <c r="J2049" s="40">
        <v>0</v>
      </c>
      <c r="K2049" s="40">
        <v>636.20000000000005</v>
      </c>
      <c r="L2049" s="40">
        <v>1</v>
      </c>
    </row>
    <row r="2050" spans="2:12" ht="12.95" hidden="1" customHeight="1" outlineLevel="2" x14ac:dyDescent="0.25">
      <c r="B2050" s="8">
        <v>67299</v>
      </c>
      <c r="C2050" t="s">
        <v>1347</v>
      </c>
      <c r="D2050" s="281">
        <v>42195</v>
      </c>
      <c r="E2050" s="8">
        <v>691366</v>
      </c>
      <c r="F2050" s="8" t="s">
        <v>241</v>
      </c>
      <c r="G2050" s="284" t="s">
        <v>269</v>
      </c>
      <c r="H2050" s="40">
        <v>300</v>
      </c>
      <c r="I2050" s="40">
        <v>-225</v>
      </c>
      <c r="J2050" s="40">
        <v>-71.709999999999994</v>
      </c>
      <c r="K2050" s="40">
        <v>3.29</v>
      </c>
      <c r="L2050" s="40">
        <v>1</v>
      </c>
    </row>
    <row r="2051" spans="2:12" ht="12.95" hidden="1" customHeight="1" outlineLevel="2" x14ac:dyDescent="0.25">
      <c r="B2051" s="8">
        <v>67299</v>
      </c>
      <c r="C2051" t="s">
        <v>1347</v>
      </c>
      <c r="D2051" s="281">
        <v>42198</v>
      </c>
      <c r="E2051" s="8">
        <v>691366</v>
      </c>
      <c r="F2051" s="8" t="s">
        <v>241</v>
      </c>
      <c r="G2051" s="284" t="s">
        <v>269</v>
      </c>
      <c r="H2051" s="40">
        <v>443</v>
      </c>
      <c r="I2051" s="40">
        <v>-130.53</v>
      </c>
      <c r="J2051" s="40">
        <v>-309.18</v>
      </c>
      <c r="K2051" s="40">
        <v>3.29</v>
      </c>
      <c r="L2051" s="40">
        <v>1</v>
      </c>
    </row>
    <row r="2052" spans="2:12" ht="12.95" hidden="1" customHeight="1" outlineLevel="2" x14ac:dyDescent="0.25">
      <c r="B2052" s="8">
        <v>67299</v>
      </c>
      <c r="C2052" t="s">
        <v>1347</v>
      </c>
      <c r="D2052" s="281">
        <v>42200</v>
      </c>
      <c r="E2052" s="8">
        <v>691366</v>
      </c>
      <c r="F2052" s="8" t="s">
        <v>241</v>
      </c>
      <c r="G2052" s="284" t="s">
        <v>269</v>
      </c>
      <c r="H2052" s="40">
        <v>92.6</v>
      </c>
      <c r="I2052" s="40">
        <v>0</v>
      </c>
      <c r="J2052" s="40">
        <v>0</v>
      </c>
      <c r="K2052" s="40">
        <v>92.6</v>
      </c>
      <c r="L2052" s="40">
        <v>1</v>
      </c>
    </row>
    <row r="2053" spans="2:12" ht="12.95" hidden="1" customHeight="1" outlineLevel="2" x14ac:dyDescent="0.25">
      <c r="B2053" s="8">
        <v>67299</v>
      </c>
      <c r="C2053" t="s">
        <v>1347</v>
      </c>
      <c r="D2053" s="281">
        <v>42201</v>
      </c>
      <c r="E2053" s="8">
        <v>691366</v>
      </c>
      <c r="F2053" s="8" t="s">
        <v>241</v>
      </c>
      <c r="G2053" s="284" t="s">
        <v>269</v>
      </c>
      <c r="H2053" s="40">
        <v>300</v>
      </c>
      <c r="I2053" s="40">
        <v>-225</v>
      </c>
      <c r="J2053" s="40">
        <v>-71.709999999999994</v>
      </c>
      <c r="K2053" s="40">
        <v>3.29</v>
      </c>
      <c r="L2053" s="40">
        <v>1</v>
      </c>
    </row>
    <row r="2054" spans="2:12" ht="12.95" hidden="1" customHeight="1" outlineLevel="2" x14ac:dyDescent="0.25">
      <c r="B2054" s="8">
        <v>67299</v>
      </c>
      <c r="C2054" t="s">
        <v>1347</v>
      </c>
      <c r="D2054" s="281">
        <v>42206</v>
      </c>
      <c r="E2054" s="8">
        <v>691366</v>
      </c>
      <c r="F2054" s="8" t="s">
        <v>241</v>
      </c>
      <c r="G2054" s="284" t="s">
        <v>269</v>
      </c>
      <c r="H2054" s="40">
        <v>443</v>
      </c>
      <c r="I2054" s="40">
        <v>-130.53</v>
      </c>
      <c r="J2054" s="40">
        <v>-309.18</v>
      </c>
      <c r="K2054" s="40">
        <v>3.29</v>
      </c>
      <c r="L2054" s="40">
        <v>1</v>
      </c>
    </row>
    <row r="2055" spans="2:12" ht="12.95" hidden="1" customHeight="1" outlineLevel="2" x14ac:dyDescent="0.25">
      <c r="B2055" s="8">
        <v>67299</v>
      </c>
      <c r="C2055" t="s">
        <v>1347</v>
      </c>
      <c r="D2055" s="281">
        <v>42207</v>
      </c>
      <c r="E2055" s="8">
        <v>691366</v>
      </c>
      <c r="F2055" s="8" t="s">
        <v>241</v>
      </c>
      <c r="G2055" s="284" t="s">
        <v>269</v>
      </c>
      <c r="H2055" s="40">
        <v>92.6</v>
      </c>
      <c r="I2055" s="40">
        <v>0</v>
      </c>
      <c r="J2055" s="40">
        <v>0</v>
      </c>
      <c r="K2055" s="40">
        <v>92.6</v>
      </c>
      <c r="L2055" s="40">
        <v>1</v>
      </c>
    </row>
    <row r="2056" spans="2:12" ht="12.95" hidden="1" customHeight="1" outlineLevel="2" x14ac:dyDescent="0.25">
      <c r="B2056" s="8">
        <v>67299</v>
      </c>
      <c r="C2056" t="s">
        <v>1347</v>
      </c>
      <c r="D2056" s="281">
        <v>42208</v>
      </c>
      <c r="E2056" s="8">
        <v>691366</v>
      </c>
      <c r="F2056" s="8" t="s">
        <v>241</v>
      </c>
      <c r="G2056" s="284" t="s">
        <v>269</v>
      </c>
      <c r="H2056" s="40">
        <v>300</v>
      </c>
      <c r="I2056" s="40">
        <v>-225</v>
      </c>
      <c r="J2056" s="40">
        <v>-71.709999999999994</v>
      </c>
      <c r="K2056" s="40">
        <v>3.29</v>
      </c>
      <c r="L2056" s="40">
        <v>1</v>
      </c>
    </row>
    <row r="2057" spans="2:12" ht="12.95" hidden="1" customHeight="1" outlineLevel="2" x14ac:dyDescent="0.25">
      <c r="B2057" s="8">
        <v>67299</v>
      </c>
      <c r="C2057" t="s">
        <v>1347</v>
      </c>
      <c r="D2057" s="281">
        <v>42212</v>
      </c>
      <c r="E2057" s="8">
        <v>691366</v>
      </c>
      <c r="F2057" s="8" t="s">
        <v>241</v>
      </c>
      <c r="G2057" s="284" t="s">
        <v>269</v>
      </c>
      <c r="H2057" s="40">
        <v>443</v>
      </c>
      <c r="I2057" s="40">
        <v>-130.53</v>
      </c>
      <c r="J2057" s="40">
        <v>-309.18</v>
      </c>
      <c r="K2057" s="40">
        <v>3.29</v>
      </c>
      <c r="L2057" s="40">
        <v>1</v>
      </c>
    </row>
    <row r="2058" spans="2:12" ht="12.95" hidden="1" customHeight="1" outlineLevel="2" x14ac:dyDescent="0.25">
      <c r="B2058" s="8">
        <v>67299</v>
      </c>
      <c r="C2058" t="s">
        <v>1347</v>
      </c>
      <c r="D2058" s="281">
        <v>42214</v>
      </c>
      <c r="E2058" s="8">
        <v>691366</v>
      </c>
      <c r="F2058" s="8" t="s">
        <v>241</v>
      </c>
      <c r="G2058" s="284" t="s">
        <v>269</v>
      </c>
      <c r="H2058" s="40">
        <v>92.6</v>
      </c>
      <c r="I2058" s="40">
        <v>0</v>
      </c>
      <c r="J2058" s="40">
        <v>0</v>
      </c>
      <c r="K2058" s="40">
        <v>92.6</v>
      </c>
      <c r="L2058" s="40">
        <v>1</v>
      </c>
    </row>
    <row r="2059" spans="2:12" ht="12.95" hidden="1" customHeight="1" outlineLevel="2" x14ac:dyDescent="0.25">
      <c r="B2059" s="8">
        <v>67299</v>
      </c>
      <c r="C2059" t="s">
        <v>1347</v>
      </c>
      <c r="D2059" s="281">
        <v>42221</v>
      </c>
      <c r="E2059" s="8">
        <v>691366</v>
      </c>
      <c r="F2059" s="8" t="s">
        <v>241</v>
      </c>
      <c r="G2059" s="284" t="s">
        <v>269</v>
      </c>
      <c r="H2059" s="40">
        <v>92.6</v>
      </c>
      <c r="I2059" s="40">
        <v>0</v>
      </c>
      <c r="J2059" s="40">
        <v>0</v>
      </c>
      <c r="K2059" s="40">
        <v>92.6</v>
      </c>
      <c r="L2059" s="40">
        <v>1</v>
      </c>
    </row>
    <row r="2060" spans="2:12" ht="12.95" hidden="1" customHeight="1" outlineLevel="2" x14ac:dyDescent="0.25">
      <c r="B2060" s="8">
        <v>67299</v>
      </c>
      <c r="C2060" t="s">
        <v>1347</v>
      </c>
      <c r="D2060" s="281">
        <v>42222</v>
      </c>
      <c r="E2060" s="8">
        <v>691366</v>
      </c>
      <c r="F2060" s="8" t="s">
        <v>241</v>
      </c>
      <c r="G2060" s="284" t="s">
        <v>269</v>
      </c>
      <c r="H2060" s="40">
        <v>443</v>
      </c>
      <c r="I2060" s="40">
        <v>-130.53</v>
      </c>
      <c r="J2060" s="40">
        <v>-309.18</v>
      </c>
      <c r="K2060" s="40">
        <v>3.29</v>
      </c>
      <c r="L2060" s="40">
        <v>1</v>
      </c>
    </row>
    <row r="2061" spans="2:12" ht="12.95" hidden="1" customHeight="1" outlineLevel="2" x14ac:dyDescent="0.25">
      <c r="B2061" s="8">
        <v>67299</v>
      </c>
      <c r="C2061" t="s">
        <v>1347</v>
      </c>
      <c r="D2061" s="281">
        <v>42226</v>
      </c>
      <c r="E2061" s="8">
        <v>691366</v>
      </c>
      <c r="F2061" s="8" t="s">
        <v>241</v>
      </c>
      <c r="G2061" s="284" t="s">
        <v>269</v>
      </c>
      <c r="H2061" s="40">
        <v>2012</v>
      </c>
      <c r="I2061" s="40">
        <v>-772.91</v>
      </c>
      <c r="J2061" s="40">
        <v>-1235.8</v>
      </c>
      <c r="K2061" s="40">
        <v>3.29</v>
      </c>
      <c r="L2061" s="40">
        <v>1</v>
      </c>
    </row>
    <row r="2062" spans="2:12" ht="12.95" hidden="1" customHeight="1" outlineLevel="2" x14ac:dyDescent="0.25">
      <c r="B2062" s="8">
        <v>67299</v>
      </c>
      <c r="C2062" t="s">
        <v>1347</v>
      </c>
      <c r="D2062" s="281">
        <v>42228</v>
      </c>
      <c r="E2062" s="8">
        <v>691366</v>
      </c>
      <c r="F2062" s="8" t="s">
        <v>241</v>
      </c>
      <c r="G2062" s="284" t="s">
        <v>269</v>
      </c>
      <c r="H2062" s="40">
        <v>443</v>
      </c>
      <c r="I2062" s="40">
        <v>-130.53</v>
      </c>
      <c r="J2062" s="40">
        <v>-309.18</v>
      </c>
      <c r="K2062" s="40">
        <v>3.29</v>
      </c>
      <c r="L2062" s="40">
        <v>1</v>
      </c>
    </row>
    <row r="2063" spans="2:12" ht="12.95" hidden="1" customHeight="1" outlineLevel="2" x14ac:dyDescent="0.25">
      <c r="B2063" s="8">
        <v>67299</v>
      </c>
      <c r="C2063" t="s">
        <v>1347</v>
      </c>
      <c r="D2063" s="281">
        <v>42229</v>
      </c>
      <c r="E2063" s="8">
        <v>691366</v>
      </c>
      <c r="F2063" s="8" t="s">
        <v>241</v>
      </c>
      <c r="G2063" s="284" t="s">
        <v>269</v>
      </c>
      <c r="H2063" s="40">
        <v>636.20000000000005</v>
      </c>
      <c r="I2063" s="40">
        <v>-130.53</v>
      </c>
      <c r="J2063" s="40">
        <v>-502.38</v>
      </c>
      <c r="K2063" s="40">
        <v>3.29</v>
      </c>
      <c r="L2063" s="40">
        <v>1</v>
      </c>
    </row>
    <row r="2064" spans="2:12" ht="12.95" hidden="1" customHeight="1" outlineLevel="2" x14ac:dyDescent="0.25">
      <c r="B2064" s="8">
        <v>67299</v>
      </c>
      <c r="C2064" t="s">
        <v>1347</v>
      </c>
      <c r="D2064" s="281">
        <v>42236</v>
      </c>
      <c r="E2064" s="8">
        <v>691366</v>
      </c>
      <c r="F2064" s="8" t="s">
        <v>241</v>
      </c>
      <c r="G2064" s="284" t="s">
        <v>269</v>
      </c>
      <c r="H2064" s="40">
        <v>443</v>
      </c>
      <c r="I2064" s="40">
        <v>-130.53</v>
      </c>
      <c r="J2064" s="40">
        <v>-309.18</v>
      </c>
      <c r="K2064" s="40">
        <v>3.29</v>
      </c>
      <c r="L2064" s="40">
        <v>1</v>
      </c>
    </row>
    <row r="2065" spans="1:13" ht="12.95" hidden="1" customHeight="1" outlineLevel="2" x14ac:dyDescent="0.25">
      <c r="B2065" s="8">
        <v>67299</v>
      </c>
      <c r="C2065" t="s">
        <v>1347</v>
      </c>
      <c r="D2065" s="281">
        <v>42240</v>
      </c>
      <c r="E2065" s="8">
        <v>691366</v>
      </c>
      <c r="F2065" s="8" t="s">
        <v>241</v>
      </c>
      <c r="G2065" s="284" t="s">
        <v>269</v>
      </c>
      <c r="H2065" s="40">
        <v>92.6</v>
      </c>
      <c r="I2065" s="40">
        <v>0</v>
      </c>
      <c r="J2065" s="40">
        <v>0</v>
      </c>
      <c r="K2065" s="40">
        <v>92.6</v>
      </c>
      <c r="L2065" s="40">
        <v>1</v>
      </c>
    </row>
    <row r="2066" spans="1:13" ht="12.95" hidden="1" customHeight="1" outlineLevel="2" x14ac:dyDescent="0.25">
      <c r="B2066" s="8">
        <v>67299</v>
      </c>
      <c r="C2066" t="s">
        <v>1347</v>
      </c>
      <c r="D2066" s="281">
        <v>42242</v>
      </c>
      <c r="E2066" s="8">
        <v>691366</v>
      </c>
      <c r="F2066" s="8" t="s">
        <v>241</v>
      </c>
      <c r="G2066" s="284" t="s">
        <v>269</v>
      </c>
      <c r="H2066" s="40">
        <v>743</v>
      </c>
      <c r="I2066" s="40">
        <v>-358.53</v>
      </c>
      <c r="J2066" s="40">
        <v>-381.18</v>
      </c>
      <c r="K2066" s="40">
        <v>3.29</v>
      </c>
      <c r="L2066" s="40">
        <v>1</v>
      </c>
    </row>
    <row r="2067" spans="1:13" ht="12.95" hidden="1" customHeight="1" outlineLevel="2" x14ac:dyDescent="0.25">
      <c r="B2067" s="8">
        <v>67299</v>
      </c>
      <c r="C2067" t="s">
        <v>1347</v>
      </c>
      <c r="D2067" s="281">
        <v>42243</v>
      </c>
      <c r="E2067" s="8">
        <v>691366</v>
      </c>
      <c r="F2067" s="8" t="s">
        <v>241</v>
      </c>
      <c r="G2067" s="284" t="s">
        <v>269</v>
      </c>
      <c r="H2067" s="40">
        <v>300</v>
      </c>
      <c r="I2067" s="40">
        <v>-225</v>
      </c>
      <c r="J2067" s="40">
        <v>-71.709999999999994</v>
      </c>
      <c r="K2067" s="40">
        <v>3.29</v>
      </c>
      <c r="L2067" s="40">
        <v>1</v>
      </c>
    </row>
    <row r="2068" spans="1:13" ht="12.95" customHeight="1" outlineLevel="1" collapsed="1" x14ac:dyDescent="0.25">
      <c r="A2068">
        <v>1</v>
      </c>
      <c r="C2068" s="279" t="s">
        <v>1633</v>
      </c>
      <c r="D2068" s="281"/>
      <c r="H2068" s="40">
        <f>SUBTOTAL(9,H2048:H2067)</f>
        <v>9862.0000000000018</v>
      </c>
      <c r="I2068" s="40">
        <f>SUBTOTAL(9,I2048:I2067)</f>
        <v>-3330.1000000000004</v>
      </c>
      <c r="J2068" s="40">
        <f>SUBTOTAL(9,J2048:J2067)</f>
        <v>-5386.9300000000012</v>
      </c>
      <c r="K2068" s="40">
        <f>SUBTOTAL(9,K2048:K2067)</f>
        <v>1144.9699999999996</v>
      </c>
      <c r="L2068" s="40">
        <f>SUBTOTAL(9,L2048:L2067)</f>
        <v>20</v>
      </c>
      <c r="M2068" s="304">
        <f>+I2068/L2068</f>
        <v>-166.50500000000002</v>
      </c>
    </row>
    <row r="2069" spans="1:13" ht="12.95" hidden="1" customHeight="1" outlineLevel="2" x14ac:dyDescent="0.25">
      <c r="B2069" s="8">
        <v>1208930</v>
      </c>
      <c r="C2069" t="s">
        <v>1394</v>
      </c>
      <c r="D2069" s="281">
        <v>42040</v>
      </c>
      <c r="E2069" s="8">
        <v>804899</v>
      </c>
      <c r="F2069" s="8" t="s">
        <v>244</v>
      </c>
      <c r="G2069" s="284" t="s">
        <v>275</v>
      </c>
      <c r="H2069" s="40">
        <v>9635.0300000000007</v>
      </c>
      <c r="I2069" s="40">
        <v>-1118.19</v>
      </c>
      <c r="J2069" s="40">
        <v>-8516.84</v>
      </c>
      <c r="K2069" s="40">
        <v>0</v>
      </c>
      <c r="L2069" s="40">
        <v>1</v>
      </c>
    </row>
    <row r="2070" spans="1:13" ht="12.95" hidden="1" customHeight="1" outlineLevel="2" x14ac:dyDescent="0.25">
      <c r="B2070" s="8">
        <v>1208930</v>
      </c>
      <c r="C2070" t="s">
        <v>1394</v>
      </c>
      <c r="D2070" s="281">
        <v>42047</v>
      </c>
      <c r="E2070" s="8">
        <v>804899</v>
      </c>
      <c r="F2070" s="8" t="s">
        <v>244</v>
      </c>
      <c r="G2070" s="284" t="s">
        <v>275</v>
      </c>
      <c r="H2070" s="40">
        <v>1629.03</v>
      </c>
      <c r="I2070" s="40">
        <v>-468.74</v>
      </c>
      <c r="J2070" s="40">
        <v>-1160.29</v>
      </c>
      <c r="K2070" s="40">
        <v>0</v>
      </c>
      <c r="L2070" s="40">
        <v>1</v>
      </c>
    </row>
    <row r="2071" spans="1:13" ht="12.95" hidden="1" customHeight="1" outlineLevel="2" x14ac:dyDescent="0.25">
      <c r="B2071" s="8">
        <v>1208930</v>
      </c>
      <c r="C2071" t="s">
        <v>1394</v>
      </c>
      <c r="D2071" s="281">
        <v>42052</v>
      </c>
      <c r="E2071" s="8">
        <v>804899</v>
      </c>
      <c r="F2071" s="8" t="s">
        <v>244</v>
      </c>
      <c r="G2071" s="284" t="s">
        <v>275</v>
      </c>
      <c r="H2071" s="40">
        <v>185.2</v>
      </c>
      <c r="I2071" s="40">
        <v>0</v>
      </c>
      <c r="J2071" s="40">
        <v>0</v>
      </c>
      <c r="K2071" s="40">
        <v>185.2</v>
      </c>
      <c r="L2071" s="40">
        <v>1</v>
      </c>
    </row>
    <row r="2072" spans="1:13" ht="12.95" hidden="1" customHeight="1" outlineLevel="2" x14ac:dyDescent="0.25">
      <c r="B2072" s="8">
        <v>1208930</v>
      </c>
      <c r="C2072" t="s">
        <v>1394</v>
      </c>
      <c r="D2072" s="281">
        <v>42053</v>
      </c>
      <c r="E2072" s="8">
        <v>804899</v>
      </c>
      <c r="F2072" s="8" t="s">
        <v>244</v>
      </c>
      <c r="G2072" s="284" t="s">
        <v>275</v>
      </c>
      <c r="H2072" s="40">
        <v>349.4</v>
      </c>
      <c r="I2072" s="40">
        <v>0</v>
      </c>
      <c r="J2072" s="40">
        <v>0</v>
      </c>
      <c r="K2072" s="40">
        <v>349.4</v>
      </c>
      <c r="L2072" s="40">
        <v>1</v>
      </c>
    </row>
    <row r="2073" spans="1:13" ht="12.95" hidden="1" customHeight="1" outlineLevel="2" x14ac:dyDescent="0.25">
      <c r="B2073" s="8">
        <v>1208930</v>
      </c>
      <c r="C2073" t="s">
        <v>1394</v>
      </c>
      <c r="D2073" s="281">
        <v>42054</v>
      </c>
      <c r="E2073" s="8">
        <v>804899</v>
      </c>
      <c r="F2073" s="8" t="s">
        <v>244</v>
      </c>
      <c r="G2073" s="284" t="s">
        <v>275</v>
      </c>
      <c r="H2073" s="40">
        <v>349.4</v>
      </c>
      <c r="I2073" s="40">
        <v>0</v>
      </c>
      <c r="J2073" s="40">
        <v>0</v>
      </c>
      <c r="K2073" s="40">
        <v>349.4</v>
      </c>
      <c r="L2073" s="40">
        <v>1</v>
      </c>
    </row>
    <row r="2074" spans="1:13" ht="12.95" hidden="1" customHeight="1" outlineLevel="2" x14ac:dyDescent="0.25">
      <c r="B2074" s="8">
        <v>1208930</v>
      </c>
      <c r="C2074" t="s">
        <v>1394</v>
      </c>
      <c r="D2074" s="281">
        <v>42055</v>
      </c>
      <c r="E2074" s="8">
        <v>804899</v>
      </c>
      <c r="F2074" s="8" t="s">
        <v>244</v>
      </c>
      <c r="G2074" s="284" t="s">
        <v>275</v>
      </c>
      <c r="H2074" s="40">
        <v>349.4</v>
      </c>
      <c r="I2074" s="40">
        <v>0</v>
      </c>
      <c r="J2074" s="40">
        <v>0</v>
      </c>
      <c r="K2074" s="40">
        <v>349.4</v>
      </c>
      <c r="L2074" s="40">
        <v>1</v>
      </c>
    </row>
    <row r="2075" spans="1:13" ht="12.95" hidden="1" customHeight="1" outlineLevel="2" x14ac:dyDescent="0.25">
      <c r="B2075" s="8">
        <v>1208930</v>
      </c>
      <c r="C2075" t="s">
        <v>1394</v>
      </c>
      <c r="D2075" s="281">
        <v>42058</v>
      </c>
      <c r="E2075" s="8">
        <v>804899</v>
      </c>
      <c r="F2075" s="8" t="s">
        <v>244</v>
      </c>
      <c r="G2075" s="284" t="s">
        <v>275</v>
      </c>
      <c r="H2075" s="40">
        <v>792.4</v>
      </c>
      <c r="I2075" s="40">
        <v>-47.94</v>
      </c>
      <c r="J2075" s="40">
        <v>-744.46</v>
      </c>
      <c r="K2075" s="40">
        <v>0</v>
      </c>
      <c r="L2075" s="40">
        <v>1</v>
      </c>
    </row>
    <row r="2076" spans="1:13" ht="12.95" hidden="1" customHeight="1" outlineLevel="2" x14ac:dyDescent="0.25">
      <c r="B2076" s="8">
        <v>1208930</v>
      </c>
      <c r="C2076" t="s">
        <v>1394</v>
      </c>
      <c r="D2076" s="281">
        <v>42059</v>
      </c>
      <c r="E2076" s="8">
        <v>804899</v>
      </c>
      <c r="F2076" s="8" t="s">
        <v>244</v>
      </c>
      <c r="G2076" s="284" t="s">
        <v>275</v>
      </c>
      <c r="H2076" s="40">
        <v>442</v>
      </c>
      <c r="I2076" s="40">
        <v>0</v>
      </c>
      <c r="J2076" s="40">
        <v>0</v>
      </c>
      <c r="K2076" s="40">
        <v>442</v>
      </c>
      <c r="L2076" s="40">
        <v>1</v>
      </c>
    </row>
    <row r="2077" spans="1:13" ht="12.95" hidden="1" customHeight="1" outlineLevel="2" x14ac:dyDescent="0.25">
      <c r="B2077" s="8">
        <v>1208930</v>
      </c>
      <c r="C2077" t="s">
        <v>1394</v>
      </c>
      <c r="D2077" s="281">
        <v>42060</v>
      </c>
      <c r="E2077" s="8">
        <v>804899</v>
      </c>
      <c r="F2077" s="8" t="s">
        <v>244</v>
      </c>
      <c r="G2077" s="284" t="s">
        <v>275</v>
      </c>
      <c r="H2077" s="40">
        <v>349.4</v>
      </c>
      <c r="I2077" s="40">
        <v>0</v>
      </c>
      <c r="J2077" s="40">
        <v>-349.4</v>
      </c>
      <c r="K2077" s="40">
        <v>0</v>
      </c>
      <c r="L2077" s="40">
        <v>1</v>
      </c>
    </row>
    <row r="2078" spans="1:13" ht="12.95" hidden="1" customHeight="1" outlineLevel="2" x14ac:dyDescent="0.25">
      <c r="B2078" s="8">
        <v>1208930</v>
      </c>
      <c r="C2078" t="s">
        <v>1394</v>
      </c>
      <c r="D2078" s="281">
        <v>42061</v>
      </c>
      <c r="E2078" s="8">
        <v>804899</v>
      </c>
      <c r="F2078" s="8" t="s">
        <v>244</v>
      </c>
      <c r="G2078" s="284" t="s">
        <v>275</v>
      </c>
      <c r="H2078" s="40">
        <v>349.4</v>
      </c>
      <c r="I2078" s="40">
        <v>0</v>
      </c>
      <c r="J2078" s="40">
        <v>-349.4</v>
      </c>
      <c r="K2078" s="40">
        <v>0</v>
      </c>
      <c r="L2078" s="40">
        <v>1</v>
      </c>
    </row>
    <row r="2079" spans="1:13" ht="12.95" hidden="1" customHeight="1" outlineLevel="2" x14ac:dyDescent="0.25">
      <c r="B2079" s="8">
        <v>1208930</v>
      </c>
      <c r="C2079" t="s">
        <v>1394</v>
      </c>
      <c r="D2079" s="281">
        <v>42062</v>
      </c>
      <c r="E2079" s="8">
        <v>804899</v>
      </c>
      <c r="F2079" s="8" t="s">
        <v>244</v>
      </c>
      <c r="G2079" s="284" t="s">
        <v>275</v>
      </c>
      <c r="H2079" s="40">
        <v>349.4</v>
      </c>
      <c r="I2079" s="40">
        <v>0</v>
      </c>
      <c r="J2079" s="40">
        <v>-349.4</v>
      </c>
      <c r="K2079" s="40">
        <v>0</v>
      </c>
      <c r="L2079" s="40">
        <v>1</v>
      </c>
    </row>
    <row r="2080" spans="1:13" ht="12.95" hidden="1" customHeight="1" outlineLevel="2" x14ac:dyDescent="0.25">
      <c r="B2080" s="8">
        <v>1208930</v>
      </c>
      <c r="C2080" t="s">
        <v>1394</v>
      </c>
      <c r="D2080" s="281">
        <v>42065</v>
      </c>
      <c r="E2080" s="8">
        <v>804899</v>
      </c>
      <c r="F2080" s="8" t="s">
        <v>244</v>
      </c>
      <c r="G2080" s="284" t="s">
        <v>275</v>
      </c>
      <c r="H2080" s="40">
        <v>349.4</v>
      </c>
      <c r="I2080" s="40">
        <v>-181.66</v>
      </c>
      <c r="J2080" s="40">
        <v>-167.74</v>
      </c>
      <c r="K2080" s="40">
        <v>0</v>
      </c>
      <c r="L2080" s="40">
        <v>1</v>
      </c>
    </row>
    <row r="2081" spans="2:12" ht="12.95" hidden="1" customHeight="1" outlineLevel="2" x14ac:dyDescent="0.25">
      <c r="B2081" s="8">
        <v>1208930</v>
      </c>
      <c r="C2081" t="s">
        <v>1394</v>
      </c>
      <c r="D2081" s="281">
        <v>42066</v>
      </c>
      <c r="E2081" s="8">
        <v>804899</v>
      </c>
      <c r="F2081" s="8" t="s">
        <v>244</v>
      </c>
      <c r="G2081" s="284" t="s">
        <v>275</v>
      </c>
      <c r="H2081" s="40">
        <v>349.4</v>
      </c>
      <c r="I2081" s="40">
        <v>-181.66</v>
      </c>
      <c r="J2081" s="40">
        <v>-121.4</v>
      </c>
      <c r="K2081" s="40">
        <v>46.34</v>
      </c>
      <c r="L2081" s="40">
        <v>1</v>
      </c>
    </row>
    <row r="2082" spans="2:12" ht="12.95" hidden="1" customHeight="1" outlineLevel="2" x14ac:dyDescent="0.25">
      <c r="B2082" s="8">
        <v>1208930</v>
      </c>
      <c r="C2082" t="s">
        <v>1394</v>
      </c>
      <c r="D2082" s="281">
        <v>42067</v>
      </c>
      <c r="E2082" s="8">
        <v>804899</v>
      </c>
      <c r="F2082" s="8" t="s">
        <v>244</v>
      </c>
      <c r="G2082" s="284" t="s">
        <v>275</v>
      </c>
      <c r="H2082" s="40">
        <v>792.4</v>
      </c>
      <c r="I2082" s="40">
        <v>-274.49</v>
      </c>
      <c r="J2082" s="40">
        <v>-430.59</v>
      </c>
      <c r="K2082" s="40">
        <v>87.32</v>
      </c>
      <c r="L2082" s="40">
        <v>1</v>
      </c>
    </row>
    <row r="2083" spans="2:12" ht="12.95" hidden="1" customHeight="1" outlineLevel="2" x14ac:dyDescent="0.25">
      <c r="B2083" s="8">
        <v>1208930</v>
      </c>
      <c r="C2083" t="s">
        <v>1394</v>
      </c>
      <c r="D2083" s="281">
        <v>42069</v>
      </c>
      <c r="E2083" s="8">
        <v>804899</v>
      </c>
      <c r="F2083" s="8" t="s">
        <v>244</v>
      </c>
      <c r="G2083" s="284" t="s">
        <v>275</v>
      </c>
      <c r="H2083" s="40">
        <v>349.4</v>
      </c>
      <c r="I2083" s="40">
        <v>-181.66</v>
      </c>
      <c r="J2083" s="40">
        <v>-121.4</v>
      </c>
      <c r="K2083" s="40">
        <v>46.34</v>
      </c>
      <c r="L2083" s="40">
        <v>1</v>
      </c>
    </row>
    <row r="2084" spans="2:12" ht="12.95" hidden="1" customHeight="1" outlineLevel="2" x14ac:dyDescent="0.25">
      <c r="B2084" s="8">
        <v>1208930</v>
      </c>
      <c r="C2084" t="s">
        <v>1394</v>
      </c>
      <c r="D2084" s="281">
        <v>42072</v>
      </c>
      <c r="E2084" s="8">
        <v>804899</v>
      </c>
      <c r="F2084" s="8" t="s">
        <v>244</v>
      </c>
      <c r="G2084" s="284" t="s">
        <v>275</v>
      </c>
      <c r="H2084" s="40">
        <v>349.4</v>
      </c>
      <c r="I2084" s="40">
        <v>-181.66</v>
      </c>
      <c r="J2084" s="40">
        <v>-121.4</v>
      </c>
      <c r="K2084" s="40">
        <v>46.34</v>
      </c>
      <c r="L2084" s="40">
        <v>1</v>
      </c>
    </row>
    <row r="2085" spans="2:12" ht="12.95" hidden="1" customHeight="1" outlineLevel="2" x14ac:dyDescent="0.25">
      <c r="B2085" s="8">
        <v>1208930</v>
      </c>
      <c r="C2085" t="s">
        <v>1394</v>
      </c>
      <c r="D2085" s="281">
        <v>42073</v>
      </c>
      <c r="E2085" s="8">
        <v>804899</v>
      </c>
      <c r="F2085" s="8" t="s">
        <v>244</v>
      </c>
      <c r="G2085" s="284" t="s">
        <v>275</v>
      </c>
      <c r="H2085" s="40">
        <v>349.4</v>
      </c>
      <c r="I2085" s="40">
        <v>-181.66</v>
      </c>
      <c r="J2085" s="40">
        <v>-121.4</v>
      </c>
      <c r="K2085" s="40">
        <v>46.34</v>
      </c>
      <c r="L2085" s="40">
        <v>1</v>
      </c>
    </row>
    <row r="2086" spans="2:12" ht="12.95" hidden="1" customHeight="1" outlineLevel="2" x14ac:dyDescent="0.25">
      <c r="B2086" s="8">
        <v>1208930</v>
      </c>
      <c r="C2086" t="s">
        <v>1394</v>
      </c>
      <c r="D2086" s="281">
        <v>42074</v>
      </c>
      <c r="E2086" s="8">
        <v>804899</v>
      </c>
      <c r="F2086" s="8" t="s">
        <v>244</v>
      </c>
      <c r="G2086" s="284" t="s">
        <v>275</v>
      </c>
      <c r="H2086" s="40">
        <v>442</v>
      </c>
      <c r="I2086" s="40">
        <v>-181.66</v>
      </c>
      <c r="J2086" s="40">
        <v>-214</v>
      </c>
      <c r="K2086" s="40">
        <v>46.34</v>
      </c>
      <c r="L2086" s="40">
        <v>1</v>
      </c>
    </row>
    <row r="2087" spans="2:12" ht="12.95" hidden="1" customHeight="1" outlineLevel="2" x14ac:dyDescent="0.25">
      <c r="B2087" s="8">
        <v>1208930</v>
      </c>
      <c r="C2087" t="s">
        <v>1394</v>
      </c>
      <c r="D2087" s="281">
        <v>42075</v>
      </c>
      <c r="E2087" s="8">
        <v>804899</v>
      </c>
      <c r="F2087" s="8" t="s">
        <v>244</v>
      </c>
      <c r="G2087" s="284" t="s">
        <v>275</v>
      </c>
      <c r="H2087" s="40">
        <v>349.4</v>
      </c>
      <c r="I2087" s="40">
        <v>-181.66</v>
      </c>
      <c r="J2087" s="40">
        <v>-121.4</v>
      </c>
      <c r="K2087" s="40">
        <v>46.34</v>
      </c>
      <c r="L2087" s="40">
        <v>1</v>
      </c>
    </row>
    <row r="2088" spans="2:12" ht="12.95" hidden="1" customHeight="1" outlineLevel="2" x14ac:dyDescent="0.25">
      <c r="B2088" s="8">
        <v>1208930</v>
      </c>
      <c r="C2088" t="s">
        <v>1394</v>
      </c>
      <c r="D2088" s="281">
        <v>42076</v>
      </c>
      <c r="E2088" s="8">
        <v>804899</v>
      </c>
      <c r="F2088" s="8" t="s">
        <v>244</v>
      </c>
      <c r="G2088" s="284" t="s">
        <v>275</v>
      </c>
      <c r="H2088" s="40">
        <v>792.4</v>
      </c>
      <c r="I2088" s="40">
        <v>-274.49</v>
      </c>
      <c r="J2088" s="40">
        <v>-430.59</v>
      </c>
      <c r="K2088" s="40">
        <v>87.32</v>
      </c>
      <c r="L2088" s="40">
        <v>1</v>
      </c>
    </row>
    <row r="2089" spans="2:12" ht="12.95" hidden="1" customHeight="1" outlineLevel="2" x14ac:dyDescent="0.25">
      <c r="B2089" s="8">
        <v>1208930</v>
      </c>
      <c r="C2089" t="s">
        <v>1394</v>
      </c>
      <c r="D2089" s="281">
        <v>42079</v>
      </c>
      <c r="E2089" s="8">
        <v>804899</v>
      </c>
      <c r="F2089" s="8" t="s">
        <v>244</v>
      </c>
      <c r="G2089" s="284" t="s">
        <v>275</v>
      </c>
      <c r="H2089" s="40">
        <v>349.4</v>
      </c>
      <c r="I2089" s="40">
        <v>-181.66</v>
      </c>
      <c r="J2089" s="40">
        <v>-121.4</v>
      </c>
      <c r="K2089" s="40">
        <v>46.34</v>
      </c>
      <c r="L2089" s="40">
        <v>1</v>
      </c>
    </row>
    <row r="2090" spans="2:12" ht="12.95" hidden="1" customHeight="1" outlineLevel="2" x14ac:dyDescent="0.25">
      <c r="B2090" s="8">
        <v>1208930</v>
      </c>
      <c r="C2090" t="s">
        <v>1394</v>
      </c>
      <c r="D2090" s="281">
        <v>42080</v>
      </c>
      <c r="E2090" s="8">
        <v>804899</v>
      </c>
      <c r="F2090" s="8" t="s">
        <v>244</v>
      </c>
      <c r="G2090" s="284" t="s">
        <v>275</v>
      </c>
      <c r="H2090" s="40">
        <v>442</v>
      </c>
      <c r="I2090" s="40">
        <v>-181.66</v>
      </c>
      <c r="J2090" s="40">
        <v>-214</v>
      </c>
      <c r="K2090" s="40">
        <v>46.34</v>
      </c>
      <c r="L2090" s="40">
        <v>1</v>
      </c>
    </row>
    <row r="2091" spans="2:12" ht="12.95" hidden="1" customHeight="1" outlineLevel="2" x14ac:dyDescent="0.25">
      <c r="B2091" s="8">
        <v>1208930</v>
      </c>
      <c r="C2091" t="s">
        <v>1394</v>
      </c>
      <c r="D2091" s="281">
        <v>42081</v>
      </c>
      <c r="E2091" s="8">
        <v>804899</v>
      </c>
      <c r="F2091" s="8" t="s">
        <v>244</v>
      </c>
      <c r="G2091" s="284" t="s">
        <v>275</v>
      </c>
      <c r="H2091" s="40">
        <v>349.4</v>
      </c>
      <c r="I2091" s="40">
        <v>-181.66</v>
      </c>
      <c r="J2091" s="40">
        <v>-121.4</v>
      </c>
      <c r="K2091" s="40">
        <v>46.34</v>
      </c>
      <c r="L2091" s="40">
        <v>1</v>
      </c>
    </row>
    <row r="2092" spans="2:12" ht="12.95" hidden="1" customHeight="1" outlineLevel="2" x14ac:dyDescent="0.25">
      <c r="B2092" s="8">
        <v>1208930</v>
      </c>
      <c r="C2092" t="s">
        <v>1394</v>
      </c>
      <c r="D2092" s="281">
        <v>42082</v>
      </c>
      <c r="E2092" s="8">
        <v>804899</v>
      </c>
      <c r="F2092" s="8" t="s">
        <v>244</v>
      </c>
      <c r="G2092" s="284" t="s">
        <v>275</v>
      </c>
      <c r="H2092" s="40">
        <v>349.4</v>
      </c>
      <c r="I2092" s="40">
        <v>-181.66</v>
      </c>
      <c r="J2092" s="40">
        <v>-121.4</v>
      </c>
      <c r="K2092" s="40">
        <v>46.34</v>
      </c>
      <c r="L2092" s="40">
        <v>1</v>
      </c>
    </row>
    <row r="2093" spans="2:12" ht="12.95" hidden="1" customHeight="1" outlineLevel="2" x14ac:dyDescent="0.25">
      <c r="B2093" s="8">
        <v>1208930</v>
      </c>
      <c r="C2093" t="s">
        <v>1394</v>
      </c>
      <c r="D2093" s="281">
        <v>42083</v>
      </c>
      <c r="E2093" s="8">
        <v>804899</v>
      </c>
      <c r="F2093" s="8" t="s">
        <v>244</v>
      </c>
      <c r="G2093" s="284" t="s">
        <v>275</v>
      </c>
      <c r="H2093" s="40">
        <v>1355.4</v>
      </c>
      <c r="I2093" s="40">
        <v>-449.2</v>
      </c>
      <c r="J2093" s="40">
        <v>-738.6</v>
      </c>
      <c r="K2093" s="40">
        <v>167.6</v>
      </c>
      <c r="L2093" s="40">
        <v>1</v>
      </c>
    </row>
    <row r="2094" spans="2:12" ht="12.95" hidden="1" customHeight="1" outlineLevel="2" x14ac:dyDescent="0.25">
      <c r="B2094" s="8">
        <v>1208930</v>
      </c>
      <c r="C2094" t="s">
        <v>1394</v>
      </c>
      <c r="D2094" s="281">
        <v>42086</v>
      </c>
      <c r="E2094" s="8">
        <v>804899</v>
      </c>
      <c r="F2094" s="8" t="s">
        <v>244</v>
      </c>
      <c r="G2094" s="284" t="s">
        <v>275</v>
      </c>
      <c r="H2094" s="40">
        <v>349.4</v>
      </c>
      <c r="I2094" s="40">
        <v>-181.66</v>
      </c>
      <c r="J2094" s="40">
        <v>-121.4</v>
      </c>
      <c r="K2094" s="40">
        <v>46.34</v>
      </c>
      <c r="L2094" s="40">
        <v>1</v>
      </c>
    </row>
    <row r="2095" spans="2:12" ht="12.95" hidden="1" customHeight="1" outlineLevel="2" x14ac:dyDescent="0.25">
      <c r="B2095" s="8">
        <v>1208930</v>
      </c>
      <c r="C2095" t="s">
        <v>1394</v>
      </c>
      <c r="D2095" s="281">
        <v>42087</v>
      </c>
      <c r="E2095" s="8">
        <v>804899</v>
      </c>
      <c r="F2095" s="8" t="s">
        <v>244</v>
      </c>
      <c r="G2095" s="284" t="s">
        <v>275</v>
      </c>
      <c r="H2095" s="40">
        <v>349.4</v>
      </c>
      <c r="I2095" s="40">
        <v>-181.66</v>
      </c>
      <c r="J2095" s="40">
        <v>-121.4</v>
      </c>
      <c r="K2095" s="40">
        <v>46.34</v>
      </c>
      <c r="L2095" s="40">
        <v>1</v>
      </c>
    </row>
    <row r="2096" spans="2:12" ht="12.95" hidden="1" customHeight="1" outlineLevel="2" x14ac:dyDescent="0.25">
      <c r="B2096" s="8">
        <v>1208930</v>
      </c>
      <c r="C2096" t="s">
        <v>1394</v>
      </c>
      <c r="D2096" s="281">
        <v>42088</v>
      </c>
      <c r="E2096" s="8">
        <v>804899</v>
      </c>
      <c r="F2096" s="8" t="s">
        <v>244</v>
      </c>
      <c r="G2096" s="284" t="s">
        <v>275</v>
      </c>
      <c r="H2096" s="40">
        <v>349.4</v>
      </c>
      <c r="I2096" s="40">
        <v>-181.66</v>
      </c>
      <c r="J2096" s="40">
        <v>-121.4</v>
      </c>
      <c r="K2096" s="40">
        <v>46.34</v>
      </c>
      <c r="L2096" s="40">
        <v>1</v>
      </c>
    </row>
    <row r="2097" spans="1:13" ht="12.95" hidden="1" customHeight="1" outlineLevel="2" x14ac:dyDescent="0.25">
      <c r="B2097" s="8">
        <v>1208930</v>
      </c>
      <c r="C2097" t="s">
        <v>1394</v>
      </c>
      <c r="D2097" s="281">
        <v>42089</v>
      </c>
      <c r="E2097" s="8">
        <v>804899</v>
      </c>
      <c r="F2097" s="8" t="s">
        <v>244</v>
      </c>
      <c r="G2097" s="284" t="s">
        <v>275</v>
      </c>
      <c r="H2097" s="40">
        <v>300</v>
      </c>
      <c r="I2097" s="40">
        <v>-181.66</v>
      </c>
      <c r="J2097" s="40">
        <v>-118.34</v>
      </c>
      <c r="K2097" s="40">
        <v>0</v>
      </c>
      <c r="L2097" s="40">
        <v>1</v>
      </c>
    </row>
    <row r="2098" spans="1:13" ht="12.95" hidden="1" customHeight="1" outlineLevel="2" x14ac:dyDescent="0.25">
      <c r="B2098" s="8">
        <v>1208930</v>
      </c>
      <c r="C2098" t="s">
        <v>1394</v>
      </c>
      <c r="D2098" s="281">
        <v>42090</v>
      </c>
      <c r="E2098" s="8">
        <v>804899</v>
      </c>
      <c r="F2098" s="8" t="s">
        <v>244</v>
      </c>
      <c r="G2098" s="284" t="s">
        <v>275</v>
      </c>
      <c r="H2098" s="40">
        <v>743</v>
      </c>
      <c r="I2098" s="40">
        <v>-274.49</v>
      </c>
      <c r="J2098" s="40">
        <v>-468.51</v>
      </c>
      <c r="K2098" s="40">
        <v>0</v>
      </c>
      <c r="L2098" s="40">
        <v>1</v>
      </c>
    </row>
    <row r="2099" spans="1:13" ht="12.95" hidden="1" customHeight="1" outlineLevel="2" x14ac:dyDescent="0.25">
      <c r="B2099" s="8">
        <v>1208930</v>
      </c>
      <c r="C2099" t="s">
        <v>1394</v>
      </c>
      <c r="D2099" s="281">
        <v>42093</v>
      </c>
      <c r="E2099" s="8">
        <v>804899</v>
      </c>
      <c r="F2099" s="8" t="s">
        <v>244</v>
      </c>
      <c r="G2099" s="284" t="s">
        <v>275</v>
      </c>
      <c r="H2099" s="40">
        <v>300</v>
      </c>
      <c r="I2099" s="40">
        <v>-181.66</v>
      </c>
      <c r="J2099" s="40">
        <v>-118.34</v>
      </c>
      <c r="K2099" s="40">
        <v>0</v>
      </c>
      <c r="L2099" s="40">
        <v>1</v>
      </c>
    </row>
    <row r="2100" spans="1:13" ht="12.95" hidden="1" customHeight="1" outlineLevel="2" x14ac:dyDescent="0.25">
      <c r="B2100" s="8">
        <v>1208930</v>
      </c>
      <c r="C2100" t="s">
        <v>1394</v>
      </c>
      <c r="D2100" s="281">
        <v>42094</v>
      </c>
      <c r="E2100" s="8">
        <v>804899</v>
      </c>
      <c r="F2100" s="8" t="s">
        <v>244</v>
      </c>
      <c r="G2100" s="284" t="s">
        <v>275</v>
      </c>
      <c r="H2100" s="40">
        <v>300</v>
      </c>
      <c r="I2100" s="40">
        <v>-181.66</v>
      </c>
      <c r="J2100" s="40">
        <v>-118.34</v>
      </c>
      <c r="K2100" s="40">
        <v>0</v>
      </c>
      <c r="L2100" s="40">
        <v>1</v>
      </c>
    </row>
    <row r="2101" spans="1:13" ht="12.95" hidden="1" customHeight="1" outlineLevel="2" x14ac:dyDescent="0.25">
      <c r="B2101" s="8">
        <v>1208930</v>
      </c>
      <c r="C2101" t="s">
        <v>1394</v>
      </c>
      <c r="D2101" s="281">
        <v>42095</v>
      </c>
      <c r="E2101" s="8">
        <v>804899</v>
      </c>
      <c r="F2101" s="8" t="s">
        <v>244</v>
      </c>
      <c r="G2101" s="284" t="s">
        <v>275</v>
      </c>
      <c r="H2101" s="40">
        <v>300</v>
      </c>
      <c r="I2101" s="40">
        <v>-262.08</v>
      </c>
      <c r="J2101" s="40">
        <v>-37.92</v>
      </c>
      <c r="K2101" s="40">
        <v>0</v>
      </c>
      <c r="L2101" s="40">
        <v>1</v>
      </c>
    </row>
    <row r="2102" spans="1:13" ht="12.95" hidden="1" customHeight="1" outlineLevel="2" x14ac:dyDescent="0.25">
      <c r="B2102" s="8">
        <v>1208930</v>
      </c>
      <c r="C2102" t="s">
        <v>1394</v>
      </c>
      <c r="D2102" s="281">
        <v>42096</v>
      </c>
      <c r="E2102" s="8">
        <v>804899</v>
      </c>
      <c r="F2102" s="8" t="s">
        <v>244</v>
      </c>
      <c r="G2102" s="284" t="s">
        <v>275</v>
      </c>
      <c r="H2102" s="40">
        <v>300</v>
      </c>
      <c r="I2102" s="40">
        <v>-262.08</v>
      </c>
      <c r="J2102" s="40">
        <v>-37.92</v>
      </c>
      <c r="K2102" s="40">
        <v>0</v>
      </c>
      <c r="L2102" s="40">
        <v>1</v>
      </c>
    </row>
    <row r="2103" spans="1:13" ht="12.95" hidden="1" customHeight="1" outlineLevel="2" x14ac:dyDescent="0.25">
      <c r="B2103" s="8">
        <v>1208930</v>
      </c>
      <c r="C2103" t="s">
        <v>1394</v>
      </c>
      <c r="D2103" s="281">
        <v>42097</v>
      </c>
      <c r="E2103" s="8">
        <v>804899</v>
      </c>
      <c r="F2103" s="8" t="s">
        <v>244</v>
      </c>
      <c r="G2103" s="284" t="s">
        <v>275</v>
      </c>
      <c r="H2103" s="40">
        <v>300</v>
      </c>
      <c r="I2103" s="40">
        <v>-262.08</v>
      </c>
      <c r="J2103" s="40">
        <v>-37.92</v>
      </c>
      <c r="K2103" s="40">
        <v>0</v>
      </c>
      <c r="L2103" s="40">
        <v>1</v>
      </c>
    </row>
    <row r="2104" spans="1:13" ht="12.95" hidden="1" customHeight="1" outlineLevel="2" x14ac:dyDescent="0.25">
      <c r="B2104" s="8">
        <v>1208930</v>
      </c>
      <c r="C2104" t="s">
        <v>1394</v>
      </c>
      <c r="D2104" s="281">
        <v>42100</v>
      </c>
      <c r="E2104" s="8">
        <v>804899</v>
      </c>
      <c r="F2104" s="8" t="s">
        <v>244</v>
      </c>
      <c r="G2104" s="284" t="s">
        <v>275</v>
      </c>
      <c r="H2104" s="40">
        <v>300</v>
      </c>
      <c r="I2104" s="40">
        <v>-262.08</v>
      </c>
      <c r="J2104" s="40">
        <v>-37.92</v>
      </c>
      <c r="K2104" s="40">
        <v>0</v>
      </c>
      <c r="L2104" s="40">
        <v>1</v>
      </c>
    </row>
    <row r="2105" spans="1:13" ht="12.95" hidden="1" customHeight="1" outlineLevel="2" x14ac:dyDescent="0.25">
      <c r="B2105" s="8">
        <v>1208930</v>
      </c>
      <c r="C2105" t="s">
        <v>1394</v>
      </c>
      <c r="D2105" s="281">
        <v>42101</v>
      </c>
      <c r="E2105" s="8">
        <v>804899</v>
      </c>
      <c r="F2105" s="8" t="s">
        <v>244</v>
      </c>
      <c r="G2105" s="284" t="s">
        <v>275</v>
      </c>
      <c r="H2105" s="40">
        <v>743</v>
      </c>
      <c r="I2105" s="40">
        <v>-310.02</v>
      </c>
      <c r="J2105" s="40">
        <v>-432.98</v>
      </c>
      <c r="K2105" s="40">
        <v>0</v>
      </c>
      <c r="L2105" s="40">
        <v>1</v>
      </c>
    </row>
    <row r="2106" spans="1:13" ht="12.95" customHeight="1" outlineLevel="1" collapsed="1" x14ac:dyDescent="0.25">
      <c r="A2106">
        <v>1</v>
      </c>
      <c r="C2106" s="279" t="s">
        <v>1634</v>
      </c>
      <c r="D2106" s="281"/>
      <c r="H2106" s="40">
        <f>SUBTOTAL(9,H2069:H2105)</f>
        <v>26383.060000000016</v>
      </c>
      <c r="I2106" s="40">
        <f>SUBTOTAL(9,I2069:I2105)</f>
        <v>-7354.0999999999967</v>
      </c>
      <c r="J2106" s="40">
        <f>SUBTOTAL(9,J2069:J2105)</f>
        <v>-16408.899999999998</v>
      </c>
      <c r="K2106" s="40">
        <f>SUBTOTAL(9,K2069:K2105)</f>
        <v>2620.0600000000004</v>
      </c>
      <c r="L2106" s="40">
        <f>SUBTOTAL(9,L2069:L2105)</f>
        <v>37</v>
      </c>
      <c r="M2106" s="304">
        <f>+I2106/L2106</f>
        <v>-198.75945945945938</v>
      </c>
    </row>
    <row r="2107" spans="1:13" ht="12.95" hidden="1" customHeight="1" outlineLevel="2" x14ac:dyDescent="0.25">
      <c r="B2107" s="8">
        <v>1687200</v>
      </c>
      <c r="C2107" t="s">
        <v>1444</v>
      </c>
      <c r="D2107" s="281">
        <v>42006</v>
      </c>
      <c r="E2107" s="8">
        <v>201260</v>
      </c>
      <c r="F2107" s="8" t="s">
        <v>16</v>
      </c>
      <c r="G2107" s="284" t="s">
        <v>266</v>
      </c>
      <c r="H2107" s="40">
        <v>2509.4</v>
      </c>
      <c r="I2107" s="40">
        <v>0</v>
      </c>
      <c r="J2107" s="40">
        <v>-2509.4</v>
      </c>
      <c r="K2107" s="40">
        <v>0</v>
      </c>
      <c r="L2107" s="40">
        <v>1</v>
      </c>
    </row>
    <row r="2108" spans="1:13" ht="12.95" hidden="1" customHeight="1" outlineLevel="2" x14ac:dyDescent="0.25">
      <c r="B2108" s="8">
        <v>1687200</v>
      </c>
      <c r="C2108" t="s">
        <v>1444</v>
      </c>
      <c r="D2108" s="281">
        <v>42009</v>
      </c>
      <c r="E2108" s="8">
        <v>201260</v>
      </c>
      <c r="F2108" s="8" t="s">
        <v>16</v>
      </c>
      <c r="G2108" s="284" t="s">
        <v>266</v>
      </c>
      <c r="H2108" s="40">
        <v>2952.4</v>
      </c>
      <c r="I2108" s="40">
        <v>-182.16</v>
      </c>
      <c r="J2108" s="40">
        <v>-2770.24</v>
      </c>
      <c r="K2108" s="40">
        <v>0</v>
      </c>
      <c r="L2108" s="40">
        <v>1</v>
      </c>
    </row>
    <row r="2109" spans="1:13" ht="12.95" hidden="1" customHeight="1" outlineLevel="2" x14ac:dyDescent="0.25">
      <c r="B2109" s="8">
        <v>1687200</v>
      </c>
      <c r="C2109" t="s">
        <v>1444</v>
      </c>
      <c r="D2109" s="281">
        <v>42026</v>
      </c>
      <c r="E2109" s="8">
        <v>201260</v>
      </c>
      <c r="F2109" s="8" t="s">
        <v>16</v>
      </c>
      <c r="G2109" s="284" t="s">
        <v>266</v>
      </c>
      <c r="H2109" s="40">
        <v>217.15</v>
      </c>
      <c r="I2109" s="40">
        <v>-13.17</v>
      </c>
      <c r="J2109" s="40">
        <v>-203.98</v>
      </c>
      <c r="K2109" s="40">
        <v>0</v>
      </c>
      <c r="L2109" s="40">
        <v>1</v>
      </c>
    </row>
    <row r="2110" spans="1:13" ht="12.95" hidden="1" customHeight="1" outlineLevel="2" x14ac:dyDescent="0.25">
      <c r="B2110" s="8">
        <v>1687200</v>
      </c>
      <c r="C2110" t="s">
        <v>1444</v>
      </c>
      <c r="D2110" s="281">
        <v>42094</v>
      </c>
      <c r="E2110" s="8">
        <v>201260</v>
      </c>
      <c r="F2110" s="8" t="s">
        <v>16</v>
      </c>
      <c r="G2110" s="284" t="s">
        <v>266</v>
      </c>
      <c r="H2110" s="40">
        <v>1294.1500000000001</v>
      </c>
      <c r="I2110" s="40">
        <v>-183.17</v>
      </c>
      <c r="J2110" s="40">
        <v>-1110.98</v>
      </c>
      <c r="K2110" s="40">
        <v>0</v>
      </c>
      <c r="L2110" s="40">
        <v>1</v>
      </c>
    </row>
    <row r="2111" spans="1:13" ht="12.95" customHeight="1" outlineLevel="1" collapsed="1" x14ac:dyDescent="0.25">
      <c r="A2111">
        <v>1</v>
      </c>
      <c r="C2111" s="279" t="s">
        <v>1635</v>
      </c>
      <c r="D2111" s="281"/>
      <c r="H2111" s="40">
        <f>SUBTOTAL(9,H2107:H2110)</f>
        <v>6973.1</v>
      </c>
      <c r="I2111" s="40">
        <f>SUBTOTAL(9,I2107:I2110)</f>
        <v>-378.5</v>
      </c>
      <c r="J2111" s="40">
        <f>SUBTOTAL(9,J2107:J2110)</f>
        <v>-6594.5999999999985</v>
      </c>
      <c r="K2111" s="40">
        <f>SUBTOTAL(9,K2107:K2110)</f>
        <v>0</v>
      </c>
      <c r="L2111" s="40">
        <f>SUBTOTAL(9,L2107:L2110)</f>
        <v>4</v>
      </c>
      <c r="M2111" s="304">
        <f>+I2111/L2111</f>
        <v>-94.625</v>
      </c>
    </row>
    <row r="2112" spans="1:13" ht="12.95" hidden="1" customHeight="1" outlineLevel="2" x14ac:dyDescent="0.25">
      <c r="B2112" s="8">
        <v>1022587</v>
      </c>
      <c r="C2112" t="s">
        <v>1380</v>
      </c>
      <c r="D2112" s="281">
        <v>42269</v>
      </c>
      <c r="E2112" s="8">
        <v>667599</v>
      </c>
      <c r="F2112" s="8" t="s">
        <v>84</v>
      </c>
      <c r="G2112" s="284" t="s">
        <v>271</v>
      </c>
      <c r="H2112" s="40">
        <v>1743.83</v>
      </c>
      <c r="I2112" s="40">
        <v>-1069.1500000000001</v>
      </c>
      <c r="J2112" s="40">
        <v>-671.68</v>
      </c>
      <c r="K2112" s="40">
        <v>3</v>
      </c>
      <c r="L2112" s="40">
        <v>1</v>
      </c>
    </row>
    <row r="2113" spans="1:13" ht="12.95" hidden="1" customHeight="1" outlineLevel="2" x14ac:dyDescent="0.25">
      <c r="B2113" s="8">
        <v>1022587</v>
      </c>
      <c r="C2113" t="s">
        <v>1380</v>
      </c>
      <c r="D2113" s="281">
        <v>42271</v>
      </c>
      <c r="E2113" s="8">
        <v>667599</v>
      </c>
      <c r="F2113" s="8" t="s">
        <v>84</v>
      </c>
      <c r="G2113" s="284" t="s">
        <v>271</v>
      </c>
      <c r="H2113" s="40">
        <v>300</v>
      </c>
      <c r="I2113" s="40">
        <v>-359.9</v>
      </c>
      <c r="J2113" s="40">
        <v>62.9</v>
      </c>
      <c r="K2113" s="40">
        <v>3</v>
      </c>
      <c r="L2113" s="40">
        <v>1</v>
      </c>
    </row>
    <row r="2114" spans="1:13" ht="12.95" customHeight="1" outlineLevel="1" collapsed="1" x14ac:dyDescent="0.25">
      <c r="A2114">
        <v>1</v>
      </c>
      <c r="C2114" s="279" t="s">
        <v>1636</v>
      </c>
      <c r="D2114" s="281"/>
      <c r="H2114" s="40">
        <f>SUBTOTAL(9,H2112:H2113)</f>
        <v>2043.83</v>
      </c>
      <c r="I2114" s="40">
        <f>SUBTOTAL(9,I2112:I2113)</f>
        <v>-1429.0500000000002</v>
      </c>
      <c r="J2114" s="40">
        <f>SUBTOTAL(9,J2112:J2113)</f>
        <v>-608.78</v>
      </c>
      <c r="K2114" s="40">
        <f>SUBTOTAL(9,K2112:K2113)</f>
        <v>6</v>
      </c>
      <c r="L2114" s="40">
        <f>SUBTOTAL(9,L2112:L2113)</f>
        <v>2</v>
      </c>
      <c r="M2114" s="304">
        <f>+I2114/L2114</f>
        <v>-714.52500000000009</v>
      </c>
    </row>
    <row r="2115" spans="1:13" ht="12.95" hidden="1" customHeight="1" outlineLevel="2" x14ac:dyDescent="0.25">
      <c r="B2115" s="8">
        <v>1432908</v>
      </c>
      <c r="C2115" t="s">
        <v>1415</v>
      </c>
      <c r="D2115" s="281">
        <v>42060</v>
      </c>
      <c r="E2115" s="8">
        <v>793005</v>
      </c>
      <c r="F2115" s="8" t="s">
        <v>16</v>
      </c>
      <c r="G2115" s="284" t="s">
        <v>266</v>
      </c>
      <c r="H2115" s="40">
        <v>2723.23</v>
      </c>
      <c r="I2115" s="40">
        <v>-1349.8</v>
      </c>
      <c r="J2115" s="40">
        <v>-1373.43</v>
      </c>
      <c r="K2115" s="40">
        <v>0</v>
      </c>
      <c r="L2115" s="40">
        <v>1</v>
      </c>
    </row>
    <row r="2116" spans="1:13" ht="12.95" hidden="1" customHeight="1" outlineLevel="2" x14ac:dyDescent="0.25">
      <c r="B2116" s="8">
        <v>1432908</v>
      </c>
      <c r="C2116" t="s">
        <v>1415</v>
      </c>
      <c r="D2116" s="281">
        <v>42096</v>
      </c>
      <c r="E2116" s="8">
        <v>793005</v>
      </c>
      <c r="F2116" s="8" t="s">
        <v>16</v>
      </c>
      <c r="G2116" s="284" t="s">
        <v>266</v>
      </c>
      <c r="H2116" s="40">
        <v>141.75</v>
      </c>
      <c r="I2116" s="40">
        <v>-13.17</v>
      </c>
      <c r="J2116" s="40">
        <v>-128.58000000000001</v>
      </c>
      <c r="K2116" s="40">
        <v>0</v>
      </c>
      <c r="L2116" s="40">
        <v>1</v>
      </c>
    </row>
    <row r="2117" spans="1:13" ht="12.95" hidden="1" customHeight="1" outlineLevel="2" x14ac:dyDescent="0.25">
      <c r="B2117" s="8">
        <v>1432908</v>
      </c>
      <c r="C2117" t="s">
        <v>1415</v>
      </c>
      <c r="D2117" s="281">
        <v>42103</v>
      </c>
      <c r="E2117" s="8">
        <v>793005</v>
      </c>
      <c r="F2117" s="8" t="s">
        <v>16</v>
      </c>
      <c r="G2117" s="284" t="s">
        <v>266</v>
      </c>
      <c r="H2117" s="40">
        <v>636.20000000000005</v>
      </c>
      <c r="I2117" s="40">
        <v>0</v>
      </c>
      <c r="J2117" s="40">
        <v>-636.20000000000005</v>
      </c>
      <c r="K2117" s="40">
        <v>0</v>
      </c>
      <c r="L2117" s="40">
        <v>1</v>
      </c>
    </row>
    <row r="2118" spans="1:13" ht="12.95" hidden="1" customHeight="1" outlineLevel="2" x14ac:dyDescent="0.25">
      <c r="B2118" s="8">
        <v>1432908</v>
      </c>
      <c r="C2118" t="s">
        <v>1415</v>
      </c>
      <c r="D2118" s="281">
        <v>42236</v>
      </c>
      <c r="E2118" s="8">
        <v>793005</v>
      </c>
      <c r="F2118" s="8" t="s">
        <v>16</v>
      </c>
      <c r="G2118" s="284" t="s">
        <v>266</v>
      </c>
      <c r="H2118" s="40">
        <v>636.20000000000005</v>
      </c>
      <c r="I2118" s="40">
        <v>-387.31</v>
      </c>
      <c r="J2118" s="40">
        <v>-248.89</v>
      </c>
      <c r="K2118" s="40">
        <v>0</v>
      </c>
      <c r="L2118" s="40">
        <v>1</v>
      </c>
    </row>
    <row r="2119" spans="1:13" ht="12.95" hidden="1" customHeight="1" outlineLevel="2" x14ac:dyDescent="0.25">
      <c r="B2119" s="8">
        <v>1432908</v>
      </c>
      <c r="C2119" t="s">
        <v>1415</v>
      </c>
      <c r="D2119" s="281">
        <v>42242</v>
      </c>
      <c r="E2119" s="8">
        <v>793005</v>
      </c>
      <c r="F2119" s="8" t="s">
        <v>16</v>
      </c>
      <c r="G2119" s="284" t="s">
        <v>266</v>
      </c>
      <c r="H2119" s="40">
        <v>1965</v>
      </c>
      <c r="I2119" s="40">
        <v>-691.4</v>
      </c>
      <c r="J2119" s="40">
        <v>-1273.5999999999999</v>
      </c>
      <c r="K2119" s="40">
        <v>0</v>
      </c>
      <c r="L2119" s="40">
        <v>1</v>
      </c>
    </row>
    <row r="2120" spans="1:13" ht="12.95" hidden="1" customHeight="1" outlineLevel="2" x14ac:dyDescent="0.25">
      <c r="B2120" s="8">
        <v>1432908</v>
      </c>
      <c r="C2120" t="s">
        <v>1415</v>
      </c>
      <c r="D2120" s="281">
        <v>42243</v>
      </c>
      <c r="E2120" s="8">
        <v>793005</v>
      </c>
      <c r="F2120" s="8" t="s">
        <v>16</v>
      </c>
      <c r="G2120" s="284" t="s">
        <v>266</v>
      </c>
      <c r="H2120" s="40">
        <v>1522</v>
      </c>
      <c r="I2120" s="40">
        <v>-362.9</v>
      </c>
      <c r="J2120" s="40">
        <v>-1159.0999999999999</v>
      </c>
      <c r="K2120" s="40">
        <v>0</v>
      </c>
      <c r="L2120" s="40">
        <v>1</v>
      </c>
    </row>
    <row r="2121" spans="1:13" ht="12.95" hidden="1" customHeight="1" outlineLevel="2" x14ac:dyDescent="0.25">
      <c r="B2121" s="8">
        <v>1432908</v>
      </c>
      <c r="C2121" t="s">
        <v>1415</v>
      </c>
      <c r="D2121" s="281">
        <v>42244</v>
      </c>
      <c r="E2121" s="8">
        <v>793005</v>
      </c>
      <c r="F2121" s="8" t="s">
        <v>16</v>
      </c>
      <c r="G2121" s="284" t="s">
        <v>266</v>
      </c>
      <c r="H2121" s="40">
        <v>1522</v>
      </c>
      <c r="I2121" s="40">
        <v>-362.9</v>
      </c>
      <c r="J2121" s="40">
        <v>-1159.0999999999999</v>
      </c>
      <c r="K2121" s="40">
        <v>0</v>
      </c>
      <c r="L2121" s="40">
        <v>1</v>
      </c>
    </row>
    <row r="2122" spans="1:13" ht="12.95" hidden="1" customHeight="1" outlineLevel="2" x14ac:dyDescent="0.25">
      <c r="B2122" s="8">
        <v>1432908</v>
      </c>
      <c r="C2122" t="s">
        <v>1415</v>
      </c>
      <c r="D2122" s="281">
        <v>42247</v>
      </c>
      <c r="E2122" s="8">
        <v>793005</v>
      </c>
      <c r="F2122" s="8" t="s">
        <v>16</v>
      </c>
      <c r="G2122" s="284" t="s">
        <v>266</v>
      </c>
      <c r="H2122" s="40">
        <v>1522</v>
      </c>
      <c r="I2122" s="40">
        <v>-362.9</v>
      </c>
      <c r="J2122" s="40">
        <v>-1159.0999999999999</v>
      </c>
      <c r="K2122" s="40">
        <v>0</v>
      </c>
      <c r="L2122" s="40">
        <v>1</v>
      </c>
    </row>
    <row r="2123" spans="1:13" ht="12.95" hidden="1" customHeight="1" outlineLevel="2" x14ac:dyDescent="0.25">
      <c r="B2123" s="8">
        <v>1432908</v>
      </c>
      <c r="C2123" t="s">
        <v>1415</v>
      </c>
      <c r="D2123" s="281">
        <v>42248</v>
      </c>
      <c r="E2123" s="8">
        <v>793005</v>
      </c>
      <c r="F2123" s="8" t="s">
        <v>16</v>
      </c>
      <c r="G2123" s="284" t="s">
        <v>266</v>
      </c>
      <c r="H2123" s="40">
        <v>1614.6</v>
      </c>
      <c r="I2123" s="40">
        <v>-388.72</v>
      </c>
      <c r="J2123" s="40">
        <v>-1225.8800000000001</v>
      </c>
      <c r="K2123" s="40">
        <v>0</v>
      </c>
      <c r="L2123" s="40">
        <v>1</v>
      </c>
    </row>
    <row r="2124" spans="1:13" ht="12.95" hidden="1" customHeight="1" outlineLevel="2" x14ac:dyDescent="0.25">
      <c r="B2124" s="8">
        <v>1432908</v>
      </c>
      <c r="C2124" t="s">
        <v>1415</v>
      </c>
      <c r="D2124" s="281">
        <v>42249</v>
      </c>
      <c r="E2124" s="8">
        <v>793005</v>
      </c>
      <c r="F2124" s="8" t="s">
        <v>16</v>
      </c>
      <c r="G2124" s="284" t="s">
        <v>266</v>
      </c>
      <c r="H2124" s="40">
        <v>1965</v>
      </c>
      <c r="I2124" s="40">
        <v>0</v>
      </c>
      <c r="J2124" s="40">
        <v>-1965</v>
      </c>
      <c r="K2124" s="40">
        <v>0</v>
      </c>
      <c r="L2124" s="40">
        <v>1</v>
      </c>
    </row>
    <row r="2125" spans="1:13" ht="12.95" hidden="1" customHeight="1" outlineLevel="2" x14ac:dyDescent="0.25">
      <c r="B2125" s="8">
        <v>1432908</v>
      </c>
      <c r="C2125" t="s">
        <v>1415</v>
      </c>
      <c r="D2125" s="281">
        <v>42250</v>
      </c>
      <c r="E2125" s="8">
        <v>793005</v>
      </c>
      <c r="F2125" s="8" t="s">
        <v>16</v>
      </c>
      <c r="G2125" s="284" t="s">
        <v>266</v>
      </c>
      <c r="H2125" s="40">
        <v>1522</v>
      </c>
      <c r="I2125" s="40">
        <v>-362.9</v>
      </c>
      <c r="J2125" s="40">
        <v>-1159.0999999999999</v>
      </c>
      <c r="K2125" s="40">
        <v>0</v>
      </c>
      <c r="L2125" s="40">
        <v>1</v>
      </c>
    </row>
    <row r="2126" spans="1:13" ht="12.95" hidden="1" customHeight="1" outlineLevel="2" x14ac:dyDescent="0.25">
      <c r="B2126" s="8">
        <v>1432908</v>
      </c>
      <c r="C2126" t="s">
        <v>1415</v>
      </c>
      <c r="D2126" s="281">
        <v>42251</v>
      </c>
      <c r="E2126" s="8">
        <v>793005</v>
      </c>
      <c r="F2126" s="8" t="s">
        <v>16</v>
      </c>
      <c r="G2126" s="284" t="s">
        <v>266</v>
      </c>
      <c r="H2126" s="40">
        <v>1522</v>
      </c>
      <c r="I2126" s="40">
        <v>-362.9</v>
      </c>
      <c r="J2126" s="40">
        <v>-1159.0999999999999</v>
      </c>
      <c r="K2126" s="40">
        <v>0</v>
      </c>
      <c r="L2126" s="40">
        <v>1</v>
      </c>
    </row>
    <row r="2127" spans="1:13" ht="12.95" hidden="1" customHeight="1" outlineLevel="2" x14ac:dyDescent="0.25">
      <c r="B2127" s="8">
        <v>1432908</v>
      </c>
      <c r="C2127" t="s">
        <v>1415</v>
      </c>
      <c r="D2127" s="281">
        <v>42255</v>
      </c>
      <c r="E2127" s="8">
        <v>793005</v>
      </c>
      <c r="F2127" s="8" t="s">
        <v>16</v>
      </c>
      <c r="G2127" s="284" t="s">
        <v>266</v>
      </c>
      <c r="H2127" s="40">
        <v>1614.6</v>
      </c>
      <c r="I2127" s="40">
        <v>-362.9</v>
      </c>
      <c r="J2127" s="40">
        <v>-1251.7</v>
      </c>
      <c r="K2127" s="40">
        <v>0</v>
      </c>
      <c r="L2127" s="40">
        <v>1</v>
      </c>
    </row>
    <row r="2128" spans="1:13" ht="12.95" hidden="1" customHeight="1" outlineLevel="2" x14ac:dyDescent="0.25">
      <c r="B2128" s="8">
        <v>1432908</v>
      </c>
      <c r="C2128" t="s">
        <v>1415</v>
      </c>
      <c r="D2128" s="281">
        <v>42256</v>
      </c>
      <c r="E2128" s="8">
        <v>793005</v>
      </c>
      <c r="F2128" s="8" t="s">
        <v>16</v>
      </c>
      <c r="G2128" s="284" t="s">
        <v>266</v>
      </c>
      <c r="H2128" s="40">
        <v>1965</v>
      </c>
      <c r="I2128" s="40">
        <v>-665.58</v>
      </c>
      <c r="J2128" s="40">
        <v>-1299.42</v>
      </c>
      <c r="K2128" s="40">
        <v>0</v>
      </c>
      <c r="L2128" s="40">
        <v>1</v>
      </c>
    </row>
    <row r="2129" spans="2:12" ht="12.95" hidden="1" customHeight="1" outlineLevel="2" x14ac:dyDescent="0.25">
      <c r="B2129" s="8">
        <v>1432908</v>
      </c>
      <c r="C2129" t="s">
        <v>1415</v>
      </c>
      <c r="D2129" s="281">
        <v>42257</v>
      </c>
      <c r="E2129" s="8">
        <v>793005</v>
      </c>
      <c r="F2129" s="8" t="s">
        <v>16</v>
      </c>
      <c r="G2129" s="284" t="s">
        <v>266</v>
      </c>
      <c r="H2129" s="40">
        <v>1522</v>
      </c>
      <c r="I2129" s="40">
        <v>-362.9</v>
      </c>
      <c r="J2129" s="40">
        <v>-1159.0999999999999</v>
      </c>
      <c r="K2129" s="40">
        <v>0</v>
      </c>
      <c r="L2129" s="40">
        <v>1</v>
      </c>
    </row>
    <row r="2130" spans="2:12" ht="12.95" hidden="1" customHeight="1" outlineLevel="2" x14ac:dyDescent="0.25">
      <c r="B2130" s="8">
        <v>1432908</v>
      </c>
      <c r="C2130" t="s">
        <v>1415</v>
      </c>
      <c r="D2130" s="281">
        <v>42258</v>
      </c>
      <c r="E2130" s="8">
        <v>793005</v>
      </c>
      <c r="F2130" s="8" t="s">
        <v>16</v>
      </c>
      <c r="G2130" s="284" t="s">
        <v>266</v>
      </c>
      <c r="H2130" s="40">
        <v>1522</v>
      </c>
      <c r="I2130" s="40">
        <v>-362.9</v>
      </c>
      <c r="J2130" s="40">
        <v>-1159.0999999999999</v>
      </c>
      <c r="K2130" s="40">
        <v>0</v>
      </c>
      <c r="L2130" s="40">
        <v>1</v>
      </c>
    </row>
    <row r="2131" spans="2:12" ht="12.95" hidden="1" customHeight="1" outlineLevel="2" x14ac:dyDescent="0.25">
      <c r="B2131" s="8">
        <v>1432908</v>
      </c>
      <c r="C2131" t="s">
        <v>1415</v>
      </c>
      <c r="D2131" s="281">
        <v>42261</v>
      </c>
      <c r="E2131" s="8">
        <v>793005</v>
      </c>
      <c r="F2131" s="8" t="s">
        <v>16</v>
      </c>
      <c r="G2131" s="284" t="s">
        <v>266</v>
      </c>
      <c r="H2131" s="40">
        <v>1522</v>
      </c>
      <c r="I2131" s="40">
        <v>-362.9</v>
      </c>
      <c r="J2131" s="40">
        <v>-1159.0999999999999</v>
      </c>
      <c r="K2131" s="40">
        <v>0</v>
      </c>
      <c r="L2131" s="40">
        <v>1</v>
      </c>
    </row>
    <row r="2132" spans="2:12" ht="12.95" hidden="1" customHeight="1" outlineLevel="2" x14ac:dyDescent="0.25">
      <c r="B2132" s="8">
        <v>1432908</v>
      </c>
      <c r="C2132" t="s">
        <v>1415</v>
      </c>
      <c r="D2132" s="281">
        <v>42263</v>
      </c>
      <c r="E2132" s="8">
        <v>793005</v>
      </c>
      <c r="F2132" s="8" t="s">
        <v>16</v>
      </c>
      <c r="G2132" s="284" t="s">
        <v>266</v>
      </c>
      <c r="H2132" s="40">
        <v>1522</v>
      </c>
      <c r="I2132" s="40">
        <v>0</v>
      </c>
      <c r="J2132" s="40">
        <v>-1522</v>
      </c>
      <c r="K2132" s="40">
        <v>0</v>
      </c>
      <c r="L2132" s="40">
        <v>1</v>
      </c>
    </row>
    <row r="2133" spans="2:12" ht="12.95" hidden="1" customHeight="1" outlineLevel="2" x14ac:dyDescent="0.25">
      <c r="B2133" s="8">
        <v>1432908</v>
      </c>
      <c r="C2133" t="s">
        <v>1415</v>
      </c>
      <c r="D2133" s="281">
        <v>42264</v>
      </c>
      <c r="E2133" s="8">
        <v>793005</v>
      </c>
      <c r="F2133" s="8" t="s">
        <v>16</v>
      </c>
      <c r="G2133" s="284" t="s">
        <v>266</v>
      </c>
      <c r="H2133" s="40">
        <v>1614.6</v>
      </c>
      <c r="I2133" s="40">
        <v>0</v>
      </c>
      <c r="J2133" s="40">
        <v>-1614.6</v>
      </c>
      <c r="K2133" s="40">
        <v>0</v>
      </c>
      <c r="L2133" s="40">
        <v>1</v>
      </c>
    </row>
    <row r="2134" spans="2:12" ht="12.95" hidden="1" customHeight="1" outlineLevel="2" x14ac:dyDescent="0.25">
      <c r="B2134" s="8">
        <v>1432908</v>
      </c>
      <c r="C2134" t="s">
        <v>1415</v>
      </c>
      <c r="D2134" s="281">
        <v>42265</v>
      </c>
      <c r="E2134" s="8">
        <v>793005</v>
      </c>
      <c r="F2134" s="8" t="s">
        <v>16</v>
      </c>
      <c r="G2134" s="284" t="s">
        <v>266</v>
      </c>
      <c r="H2134" s="40">
        <v>1522</v>
      </c>
      <c r="I2134" s="40">
        <v>-362.9</v>
      </c>
      <c r="J2134" s="40">
        <v>-1159.0999999999999</v>
      </c>
      <c r="K2134" s="40">
        <v>0</v>
      </c>
      <c r="L2134" s="40">
        <v>1</v>
      </c>
    </row>
    <row r="2135" spans="2:12" ht="12.95" hidden="1" customHeight="1" outlineLevel="2" x14ac:dyDescent="0.25">
      <c r="B2135" s="8">
        <v>1432908</v>
      </c>
      <c r="C2135" t="s">
        <v>1415</v>
      </c>
      <c r="D2135" s="281">
        <v>42268</v>
      </c>
      <c r="E2135" s="8">
        <v>793005</v>
      </c>
      <c r="F2135" s="8" t="s">
        <v>16</v>
      </c>
      <c r="G2135" s="284" t="s">
        <v>266</v>
      </c>
      <c r="H2135" s="40">
        <v>1522</v>
      </c>
      <c r="I2135" s="40">
        <v>-362.9</v>
      </c>
      <c r="J2135" s="40">
        <v>-1159.0999999999999</v>
      </c>
      <c r="K2135" s="40">
        <v>0</v>
      </c>
      <c r="L2135" s="40">
        <v>1</v>
      </c>
    </row>
    <row r="2136" spans="2:12" ht="12.95" hidden="1" customHeight="1" outlineLevel="2" x14ac:dyDescent="0.25">
      <c r="B2136" s="8">
        <v>1432908</v>
      </c>
      <c r="C2136" t="s">
        <v>1415</v>
      </c>
      <c r="D2136" s="281">
        <v>42269</v>
      </c>
      <c r="E2136" s="8">
        <v>793005</v>
      </c>
      <c r="F2136" s="8" t="s">
        <v>16</v>
      </c>
      <c r="G2136" s="284" t="s">
        <v>266</v>
      </c>
      <c r="H2136" s="40">
        <v>1965</v>
      </c>
      <c r="I2136" s="40">
        <v>-531.38</v>
      </c>
      <c r="J2136" s="40">
        <v>-1433.62</v>
      </c>
      <c r="K2136" s="40">
        <v>0</v>
      </c>
      <c r="L2136" s="40">
        <v>1</v>
      </c>
    </row>
    <row r="2137" spans="2:12" ht="12.95" hidden="1" customHeight="1" outlineLevel="2" x14ac:dyDescent="0.25">
      <c r="B2137" s="8">
        <v>1432908</v>
      </c>
      <c r="C2137" t="s">
        <v>1415</v>
      </c>
      <c r="D2137" s="281">
        <v>42270</v>
      </c>
      <c r="E2137" s="8">
        <v>793005</v>
      </c>
      <c r="F2137" s="8" t="s">
        <v>16</v>
      </c>
      <c r="G2137" s="284" t="s">
        <v>266</v>
      </c>
      <c r="H2137" s="40">
        <v>1522</v>
      </c>
      <c r="I2137" s="40">
        <v>-362.9</v>
      </c>
      <c r="J2137" s="40">
        <v>-1159.0999999999999</v>
      </c>
      <c r="K2137" s="40">
        <v>0</v>
      </c>
      <c r="L2137" s="40">
        <v>1</v>
      </c>
    </row>
    <row r="2138" spans="2:12" ht="12.95" hidden="1" customHeight="1" outlineLevel="2" x14ac:dyDescent="0.25">
      <c r="B2138" s="8">
        <v>1432908</v>
      </c>
      <c r="C2138" t="s">
        <v>1415</v>
      </c>
      <c r="D2138" s="281">
        <v>42271</v>
      </c>
      <c r="E2138" s="8">
        <v>793005</v>
      </c>
      <c r="F2138" s="8" t="s">
        <v>16</v>
      </c>
      <c r="G2138" s="284" t="s">
        <v>266</v>
      </c>
      <c r="H2138" s="40">
        <v>1614.6</v>
      </c>
      <c r="I2138" s="40">
        <v>-362.9</v>
      </c>
      <c r="J2138" s="40">
        <v>-1251.7</v>
      </c>
      <c r="K2138" s="40">
        <v>0</v>
      </c>
      <c r="L2138" s="40">
        <v>1</v>
      </c>
    </row>
    <row r="2139" spans="2:12" ht="12.95" hidden="1" customHeight="1" outlineLevel="2" x14ac:dyDescent="0.25">
      <c r="B2139" s="8">
        <v>1432908</v>
      </c>
      <c r="C2139" t="s">
        <v>1415</v>
      </c>
      <c r="D2139" s="281">
        <v>42272</v>
      </c>
      <c r="E2139" s="8">
        <v>793005</v>
      </c>
      <c r="F2139" s="8" t="s">
        <v>16</v>
      </c>
      <c r="G2139" s="284" t="s">
        <v>266</v>
      </c>
      <c r="H2139" s="40">
        <v>1522</v>
      </c>
      <c r="I2139" s="40">
        <v>-362.9</v>
      </c>
      <c r="J2139" s="40">
        <v>-1159.0999999999999</v>
      </c>
      <c r="K2139" s="40">
        <v>0</v>
      </c>
      <c r="L2139" s="40">
        <v>1</v>
      </c>
    </row>
    <row r="2140" spans="2:12" ht="12.95" hidden="1" customHeight="1" outlineLevel="2" x14ac:dyDescent="0.25">
      <c r="B2140" s="8">
        <v>1432908</v>
      </c>
      <c r="C2140" t="s">
        <v>1415</v>
      </c>
      <c r="D2140" s="281">
        <v>42275</v>
      </c>
      <c r="E2140" s="8">
        <v>793005</v>
      </c>
      <c r="F2140" s="8" t="s">
        <v>16</v>
      </c>
      <c r="G2140" s="284" t="s">
        <v>266</v>
      </c>
      <c r="H2140" s="40">
        <v>1522</v>
      </c>
      <c r="I2140" s="40">
        <v>-362.9</v>
      </c>
      <c r="J2140" s="40">
        <v>-1159.0999999999999</v>
      </c>
      <c r="K2140" s="40">
        <v>0</v>
      </c>
      <c r="L2140" s="40">
        <v>1</v>
      </c>
    </row>
    <row r="2141" spans="2:12" ht="12.95" hidden="1" customHeight="1" outlineLevel="2" x14ac:dyDescent="0.25">
      <c r="B2141" s="8">
        <v>1432908</v>
      </c>
      <c r="C2141" t="s">
        <v>1415</v>
      </c>
      <c r="D2141" s="281">
        <v>42276</v>
      </c>
      <c r="E2141" s="8">
        <v>793005</v>
      </c>
      <c r="F2141" s="8" t="s">
        <v>16</v>
      </c>
      <c r="G2141" s="284" t="s">
        <v>266</v>
      </c>
      <c r="H2141" s="40">
        <v>1522</v>
      </c>
      <c r="I2141" s="40">
        <v>-362.9</v>
      </c>
      <c r="J2141" s="40">
        <v>-1159.0999999999999</v>
      </c>
      <c r="K2141" s="40">
        <v>0</v>
      </c>
      <c r="L2141" s="40">
        <v>1</v>
      </c>
    </row>
    <row r="2142" spans="2:12" ht="12.95" hidden="1" customHeight="1" outlineLevel="2" x14ac:dyDescent="0.25">
      <c r="B2142" s="8">
        <v>1432908</v>
      </c>
      <c r="C2142" t="s">
        <v>1415</v>
      </c>
      <c r="D2142" s="281">
        <v>42277</v>
      </c>
      <c r="E2142" s="8">
        <v>793005</v>
      </c>
      <c r="F2142" s="8" t="s">
        <v>16</v>
      </c>
      <c r="G2142" s="284" t="s">
        <v>266</v>
      </c>
      <c r="H2142" s="40">
        <v>1522</v>
      </c>
      <c r="I2142" s="40">
        <v>0</v>
      </c>
      <c r="J2142" s="40">
        <v>-1522</v>
      </c>
      <c r="K2142" s="40">
        <v>0</v>
      </c>
      <c r="L2142" s="40">
        <v>1</v>
      </c>
    </row>
    <row r="2143" spans="2:12" ht="12.95" hidden="1" customHeight="1" outlineLevel="2" x14ac:dyDescent="0.25">
      <c r="B2143" s="8">
        <v>1432908</v>
      </c>
      <c r="C2143" t="s">
        <v>1415</v>
      </c>
      <c r="D2143" s="281">
        <v>42285</v>
      </c>
      <c r="E2143" s="8">
        <v>793005</v>
      </c>
      <c r="F2143" s="8" t="s">
        <v>16</v>
      </c>
      <c r="G2143" s="284" t="s">
        <v>266</v>
      </c>
      <c r="H2143" s="40">
        <v>1522</v>
      </c>
      <c r="I2143" s="40">
        <v>-362.9</v>
      </c>
      <c r="J2143" s="40">
        <v>-1159.0999999999999</v>
      </c>
      <c r="K2143" s="40">
        <v>0</v>
      </c>
      <c r="L2143" s="40">
        <v>1</v>
      </c>
    </row>
    <row r="2144" spans="2:12" ht="12.95" hidden="1" customHeight="1" outlineLevel="2" x14ac:dyDescent="0.25">
      <c r="B2144" s="8">
        <v>1432908</v>
      </c>
      <c r="C2144" t="s">
        <v>1415</v>
      </c>
      <c r="D2144" s="281">
        <v>42286</v>
      </c>
      <c r="E2144" s="8">
        <v>793005</v>
      </c>
      <c r="F2144" s="8" t="s">
        <v>16</v>
      </c>
      <c r="G2144" s="284" t="s">
        <v>266</v>
      </c>
      <c r="H2144" s="40">
        <v>1443.83</v>
      </c>
      <c r="I2144" s="40">
        <v>-722.93</v>
      </c>
      <c r="J2144" s="40">
        <v>-720.9</v>
      </c>
      <c r="K2144" s="40">
        <v>0</v>
      </c>
      <c r="L2144" s="40">
        <v>1</v>
      </c>
    </row>
    <row r="2145" spans="1:13" ht="12.95" hidden="1" customHeight="1" outlineLevel="2" x14ac:dyDescent="0.25">
      <c r="B2145" s="8">
        <v>1432908</v>
      </c>
      <c r="C2145" t="s">
        <v>1415</v>
      </c>
      <c r="D2145" s="281">
        <v>42289</v>
      </c>
      <c r="E2145" s="8">
        <v>793005</v>
      </c>
      <c r="F2145" s="8" t="s">
        <v>16</v>
      </c>
      <c r="G2145" s="284" t="s">
        <v>266</v>
      </c>
      <c r="H2145" s="40">
        <v>1522</v>
      </c>
      <c r="I2145" s="40">
        <v>0</v>
      </c>
      <c r="J2145" s="40">
        <v>0</v>
      </c>
      <c r="K2145" s="40">
        <v>1522</v>
      </c>
      <c r="L2145" s="40">
        <v>1</v>
      </c>
    </row>
    <row r="2146" spans="1:13" ht="12.95" hidden="1" customHeight="1" outlineLevel="2" x14ac:dyDescent="0.25">
      <c r="B2146" s="8">
        <v>1432908</v>
      </c>
      <c r="C2146" t="s">
        <v>1415</v>
      </c>
      <c r="D2146" s="281">
        <v>42290</v>
      </c>
      <c r="E2146" s="8">
        <v>793005</v>
      </c>
      <c r="F2146" s="8" t="s">
        <v>16</v>
      </c>
      <c r="G2146" s="284" t="s">
        <v>266</v>
      </c>
      <c r="H2146" s="40">
        <v>1522</v>
      </c>
      <c r="I2146" s="40">
        <v>-362.9</v>
      </c>
      <c r="J2146" s="40">
        <v>-1159.0999999999999</v>
      </c>
      <c r="K2146" s="40">
        <v>0</v>
      </c>
      <c r="L2146" s="40">
        <v>1</v>
      </c>
    </row>
    <row r="2147" spans="1:13" ht="12.95" hidden="1" customHeight="1" outlineLevel="2" x14ac:dyDescent="0.25">
      <c r="B2147" s="8">
        <v>1432908</v>
      </c>
      <c r="C2147" t="s">
        <v>1415</v>
      </c>
      <c r="D2147" s="281">
        <v>42291</v>
      </c>
      <c r="E2147" s="8">
        <v>793005</v>
      </c>
      <c r="F2147" s="8" t="s">
        <v>16</v>
      </c>
      <c r="G2147" s="284" t="s">
        <v>266</v>
      </c>
      <c r="H2147" s="40">
        <v>1522</v>
      </c>
      <c r="I2147" s="40">
        <v>-362.9</v>
      </c>
      <c r="J2147" s="40">
        <v>-1159.0999999999999</v>
      </c>
      <c r="K2147" s="40">
        <v>0</v>
      </c>
      <c r="L2147" s="40">
        <v>1</v>
      </c>
    </row>
    <row r="2148" spans="1:13" ht="12.95" hidden="1" customHeight="1" outlineLevel="2" x14ac:dyDescent="0.25">
      <c r="B2148" s="8">
        <v>1432908</v>
      </c>
      <c r="C2148" t="s">
        <v>1415</v>
      </c>
      <c r="D2148" s="281">
        <v>42292</v>
      </c>
      <c r="E2148" s="8">
        <v>793005</v>
      </c>
      <c r="F2148" s="8" t="s">
        <v>16</v>
      </c>
      <c r="G2148" s="284" t="s">
        <v>266</v>
      </c>
      <c r="H2148" s="40">
        <v>1965</v>
      </c>
      <c r="I2148" s="40">
        <v>-531.38</v>
      </c>
      <c r="J2148" s="40">
        <v>-1433.62</v>
      </c>
      <c r="K2148" s="40">
        <v>0</v>
      </c>
      <c r="L2148" s="40">
        <v>1</v>
      </c>
    </row>
    <row r="2149" spans="1:13" ht="12.95" hidden="1" customHeight="1" outlineLevel="2" x14ac:dyDescent="0.25">
      <c r="B2149" s="8">
        <v>1432908</v>
      </c>
      <c r="C2149" t="s">
        <v>1415</v>
      </c>
      <c r="D2149" s="281">
        <v>42293</v>
      </c>
      <c r="E2149" s="8">
        <v>793005</v>
      </c>
      <c r="F2149" s="8" t="s">
        <v>16</v>
      </c>
      <c r="G2149" s="284" t="s">
        <v>266</v>
      </c>
      <c r="H2149" s="40">
        <v>1522</v>
      </c>
      <c r="I2149" s="40">
        <v>-362.9</v>
      </c>
      <c r="J2149" s="40">
        <v>-1159.0999999999999</v>
      </c>
      <c r="K2149" s="40">
        <v>0</v>
      </c>
      <c r="L2149" s="40">
        <v>1</v>
      </c>
    </row>
    <row r="2150" spans="1:13" ht="12.95" hidden="1" customHeight="1" outlineLevel="2" x14ac:dyDescent="0.25">
      <c r="B2150" s="8">
        <v>1432908</v>
      </c>
      <c r="C2150" t="s">
        <v>1415</v>
      </c>
      <c r="D2150" s="281">
        <v>42296</v>
      </c>
      <c r="E2150" s="8">
        <v>793005</v>
      </c>
      <c r="F2150" s="8" t="s">
        <v>16</v>
      </c>
      <c r="G2150" s="284" t="s">
        <v>266</v>
      </c>
      <c r="H2150" s="40">
        <v>1614.6</v>
      </c>
      <c r="I2150" s="40">
        <v>-362.9</v>
      </c>
      <c r="J2150" s="40">
        <v>-1251.7</v>
      </c>
      <c r="K2150" s="40">
        <v>0</v>
      </c>
      <c r="L2150" s="40">
        <v>1</v>
      </c>
    </row>
    <row r="2151" spans="1:13" ht="12.95" hidden="1" customHeight="1" outlineLevel="2" x14ac:dyDescent="0.25">
      <c r="B2151" s="8">
        <v>1432908</v>
      </c>
      <c r="C2151" t="s">
        <v>1415</v>
      </c>
      <c r="D2151" s="281">
        <v>42297</v>
      </c>
      <c r="E2151" s="8">
        <v>793005</v>
      </c>
      <c r="F2151" s="8" t="s">
        <v>16</v>
      </c>
      <c r="G2151" s="284" t="s">
        <v>266</v>
      </c>
      <c r="H2151" s="40">
        <v>1522</v>
      </c>
      <c r="I2151" s="40">
        <v>-362.9</v>
      </c>
      <c r="J2151" s="40">
        <v>-1159.0999999999999</v>
      </c>
      <c r="K2151" s="40">
        <v>0</v>
      </c>
      <c r="L2151" s="40">
        <v>1</v>
      </c>
    </row>
    <row r="2152" spans="1:13" ht="12.95" hidden="1" customHeight="1" outlineLevel="2" x14ac:dyDescent="0.25">
      <c r="B2152" s="8">
        <v>1432908</v>
      </c>
      <c r="C2152" t="s">
        <v>1415</v>
      </c>
      <c r="D2152" s="281">
        <v>42298</v>
      </c>
      <c r="E2152" s="8">
        <v>793005</v>
      </c>
      <c r="F2152" s="8" t="s">
        <v>16</v>
      </c>
      <c r="G2152" s="284" t="s">
        <v>266</v>
      </c>
      <c r="H2152" s="40">
        <v>1965</v>
      </c>
      <c r="I2152" s="40">
        <v>0</v>
      </c>
      <c r="J2152" s="40">
        <v>0</v>
      </c>
      <c r="K2152" s="40">
        <v>1965</v>
      </c>
      <c r="L2152" s="40">
        <v>1</v>
      </c>
    </row>
    <row r="2153" spans="1:13" ht="12.95" hidden="1" customHeight="1" outlineLevel="2" x14ac:dyDescent="0.25">
      <c r="B2153" s="8">
        <v>1432908</v>
      </c>
      <c r="C2153" t="s">
        <v>1415</v>
      </c>
      <c r="D2153" s="281">
        <v>42299</v>
      </c>
      <c r="E2153" s="8">
        <v>793005</v>
      </c>
      <c r="F2153" s="8" t="s">
        <v>16</v>
      </c>
      <c r="G2153" s="284" t="s">
        <v>266</v>
      </c>
      <c r="H2153" s="40">
        <v>1522</v>
      </c>
      <c r="I2153" s="40">
        <v>-362.9</v>
      </c>
      <c r="J2153" s="40">
        <v>-1159.0999999999999</v>
      </c>
      <c r="K2153" s="40">
        <v>0</v>
      </c>
      <c r="L2153" s="40">
        <v>1</v>
      </c>
    </row>
    <row r="2154" spans="1:13" ht="12.95" customHeight="1" outlineLevel="1" collapsed="1" x14ac:dyDescent="0.25">
      <c r="A2154">
        <v>1</v>
      </c>
      <c r="C2154" s="279" t="s">
        <v>1637</v>
      </c>
      <c r="D2154" s="281"/>
      <c r="H2154" s="40">
        <f>SUBTOTAL(9,H2115:H2153)</f>
        <v>60450.21</v>
      </c>
      <c r="I2154" s="40">
        <f>SUBTOTAL(9,I2115:I2153)</f>
        <v>-13628.369999999994</v>
      </c>
      <c r="J2154" s="40">
        <f>SUBTOTAL(9,J2115:J2153)</f>
        <v>-43334.839999999982</v>
      </c>
      <c r="K2154" s="40">
        <f>SUBTOTAL(9,K2115:K2153)</f>
        <v>3487</v>
      </c>
      <c r="L2154" s="40">
        <f>SUBTOTAL(9,L2115:L2153)</f>
        <v>39</v>
      </c>
      <c r="M2154" s="304">
        <f>+I2154/L2154</f>
        <v>-349.44538461538446</v>
      </c>
    </row>
    <row r="2155" spans="1:13" ht="12.95" hidden="1" customHeight="1" outlineLevel="2" x14ac:dyDescent="0.25">
      <c r="B2155" s="8">
        <v>425426</v>
      </c>
      <c r="C2155" t="s">
        <v>1363</v>
      </c>
      <c r="D2155" s="281">
        <v>42243</v>
      </c>
      <c r="E2155" s="8">
        <v>273656</v>
      </c>
      <c r="F2155" s="8" t="s">
        <v>29</v>
      </c>
      <c r="G2155" s="284" t="s">
        <v>268</v>
      </c>
      <c r="H2155" s="40">
        <v>204.87</v>
      </c>
      <c r="I2155" s="40">
        <v>0</v>
      </c>
      <c r="J2155" s="40">
        <v>0</v>
      </c>
      <c r="K2155" s="40">
        <v>204.87</v>
      </c>
      <c r="L2155" s="40">
        <v>1</v>
      </c>
    </row>
    <row r="2156" spans="1:13" ht="12.95" customHeight="1" outlineLevel="1" collapsed="1" x14ac:dyDescent="0.25">
      <c r="A2156">
        <v>1</v>
      </c>
      <c r="C2156" s="279" t="s">
        <v>1638</v>
      </c>
      <c r="D2156" s="281"/>
      <c r="H2156" s="40">
        <f>SUBTOTAL(9,H2155:H2155)</f>
        <v>204.87</v>
      </c>
      <c r="I2156" s="40">
        <f>SUBTOTAL(9,I2155:I2155)</f>
        <v>0</v>
      </c>
      <c r="J2156" s="40">
        <f>SUBTOTAL(9,J2155:J2155)</f>
        <v>0</v>
      </c>
      <c r="K2156" s="40">
        <f>SUBTOTAL(9,K2155:K2155)</f>
        <v>204.87</v>
      </c>
      <c r="L2156" s="40">
        <f>SUBTOTAL(9,L2155:L2155)</f>
        <v>1</v>
      </c>
      <c r="M2156" s="304">
        <f>+I2156/L2156</f>
        <v>0</v>
      </c>
    </row>
    <row r="2157" spans="1:13" ht="12.95" hidden="1" customHeight="1" outlineLevel="2" x14ac:dyDescent="0.25">
      <c r="B2157" s="8">
        <v>346247</v>
      </c>
      <c r="C2157" t="s">
        <v>1359</v>
      </c>
      <c r="D2157" s="281">
        <v>42006</v>
      </c>
      <c r="E2157" s="8">
        <v>862226</v>
      </c>
      <c r="F2157" s="8" t="s">
        <v>16</v>
      </c>
      <c r="G2157" s="284" t="s">
        <v>266</v>
      </c>
      <c r="H2157" s="40">
        <v>2509.4</v>
      </c>
      <c r="I2157" s="40">
        <v>-362.9</v>
      </c>
      <c r="J2157" s="40">
        <v>-2146.5</v>
      </c>
      <c r="K2157" s="40">
        <v>0</v>
      </c>
      <c r="L2157" s="40">
        <v>1</v>
      </c>
    </row>
    <row r="2158" spans="1:13" ht="12.95" hidden="1" customHeight="1" outlineLevel="2" x14ac:dyDescent="0.25">
      <c r="B2158" s="8">
        <v>346247</v>
      </c>
      <c r="C2158" t="s">
        <v>1359</v>
      </c>
      <c r="D2158" s="281">
        <v>42009</v>
      </c>
      <c r="E2158" s="8">
        <v>862226</v>
      </c>
      <c r="F2158" s="8" t="s">
        <v>16</v>
      </c>
      <c r="G2158" s="284" t="s">
        <v>266</v>
      </c>
      <c r="H2158" s="40">
        <v>3045</v>
      </c>
      <c r="I2158" s="40">
        <v>-212.5</v>
      </c>
      <c r="J2158" s="40">
        <v>-2832.5</v>
      </c>
      <c r="K2158" s="40">
        <v>0</v>
      </c>
      <c r="L2158" s="40">
        <v>1</v>
      </c>
    </row>
    <row r="2159" spans="1:13" ht="12.95" hidden="1" customHeight="1" outlineLevel="2" x14ac:dyDescent="0.25">
      <c r="B2159" s="8">
        <v>346247</v>
      </c>
      <c r="C2159" t="s">
        <v>1359</v>
      </c>
      <c r="D2159" s="281">
        <v>42019</v>
      </c>
      <c r="E2159" s="8">
        <v>862226</v>
      </c>
      <c r="F2159" s="8" t="s">
        <v>16</v>
      </c>
      <c r="G2159" s="284" t="s">
        <v>266</v>
      </c>
      <c r="H2159" s="40">
        <v>2602</v>
      </c>
      <c r="I2159" s="40">
        <v>-362.9</v>
      </c>
      <c r="J2159" s="40">
        <v>-2239.1</v>
      </c>
      <c r="K2159" s="40">
        <v>0</v>
      </c>
      <c r="L2159" s="40">
        <v>1</v>
      </c>
    </row>
    <row r="2160" spans="1:13" ht="12.95" hidden="1" customHeight="1" outlineLevel="2" x14ac:dyDescent="0.25">
      <c r="B2160" s="8">
        <v>346247</v>
      </c>
      <c r="C2160" t="s">
        <v>1359</v>
      </c>
      <c r="D2160" s="281">
        <v>42020</v>
      </c>
      <c r="E2160" s="8">
        <v>862226</v>
      </c>
      <c r="F2160" s="8" t="s">
        <v>16</v>
      </c>
      <c r="G2160" s="284" t="s">
        <v>266</v>
      </c>
      <c r="H2160" s="40">
        <v>2509.4</v>
      </c>
      <c r="I2160" s="40">
        <v>-362.9</v>
      </c>
      <c r="J2160" s="40">
        <v>-2146.5</v>
      </c>
      <c r="K2160" s="40">
        <v>0</v>
      </c>
      <c r="L2160" s="40">
        <v>1</v>
      </c>
    </row>
    <row r="2161" spans="2:12" ht="12.95" hidden="1" customHeight="1" outlineLevel="2" x14ac:dyDescent="0.25">
      <c r="B2161" s="8">
        <v>346247</v>
      </c>
      <c r="C2161" t="s">
        <v>1359</v>
      </c>
      <c r="D2161" s="281">
        <v>42024</v>
      </c>
      <c r="E2161" s="8">
        <v>862226</v>
      </c>
      <c r="F2161" s="8" t="s">
        <v>16</v>
      </c>
      <c r="G2161" s="284" t="s">
        <v>266</v>
      </c>
      <c r="H2161" s="40">
        <v>2509.4</v>
      </c>
      <c r="I2161" s="40">
        <v>-362.9</v>
      </c>
      <c r="J2161" s="40">
        <v>-2146.5</v>
      </c>
      <c r="K2161" s="40">
        <v>0</v>
      </c>
      <c r="L2161" s="40">
        <v>1</v>
      </c>
    </row>
    <row r="2162" spans="2:12" ht="12.95" hidden="1" customHeight="1" outlineLevel="2" x14ac:dyDescent="0.25">
      <c r="B2162" s="8">
        <v>346247</v>
      </c>
      <c r="C2162" t="s">
        <v>1359</v>
      </c>
      <c r="D2162" s="281">
        <v>42025</v>
      </c>
      <c r="E2162" s="8">
        <v>862226</v>
      </c>
      <c r="F2162" s="8" t="s">
        <v>16</v>
      </c>
      <c r="G2162" s="284" t="s">
        <v>266</v>
      </c>
      <c r="H2162" s="40">
        <v>2952.4</v>
      </c>
      <c r="I2162" s="40">
        <v>-182.16</v>
      </c>
      <c r="J2162" s="40">
        <v>-2770.24</v>
      </c>
      <c r="K2162" s="40">
        <v>0</v>
      </c>
      <c r="L2162" s="40">
        <v>1</v>
      </c>
    </row>
    <row r="2163" spans="2:12" ht="12.95" hidden="1" customHeight="1" outlineLevel="2" x14ac:dyDescent="0.25">
      <c r="B2163" s="8">
        <v>346247</v>
      </c>
      <c r="C2163" t="s">
        <v>1359</v>
      </c>
      <c r="D2163" s="281">
        <v>42026</v>
      </c>
      <c r="E2163" s="8">
        <v>862226</v>
      </c>
      <c r="F2163" s="8" t="s">
        <v>16</v>
      </c>
      <c r="G2163" s="284" t="s">
        <v>266</v>
      </c>
      <c r="H2163" s="40">
        <v>2602</v>
      </c>
      <c r="I2163" s="40">
        <v>-362.9</v>
      </c>
      <c r="J2163" s="40">
        <v>-2239.1</v>
      </c>
      <c r="K2163" s="40">
        <v>0</v>
      </c>
      <c r="L2163" s="40">
        <v>1</v>
      </c>
    </row>
    <row r="2164" spans="2:12" ht="12.95" hidden="1" customHeight="1" outlineLevel="2" x14ac:dyDescent="0.25">
      <c r="B2164" s="8">
        <v>346247</v>
      </c>
      <c r="C2164" t="s">
        <v>1359</v>
      </c>
      <c r="D2164" s="281">
        <v>42027</v>
      </c>
      <c r="E2164" s="8">
        <v>862226</v>
      </c>
      <c r="F2164" s="8" t="s">
        <v>16</v>
      </c>
      <c r="G2164" s="284" t="s">
        <v>266</v>
      </c>
      <c r="H2164" s="40">
        <v>2509.4</v>
      </c>
      <c r="I2164" s="40">
        <v>-362.9</v>
      </c>
      <c r="J2164" s="40">
        <v>-2146.5</v>
      </c>
      <c r="K2164" s="40">
        <v>0</v>
      </c>
      <c r="L2164" s="40">
        <v>1</v>
      </c>
    </row>
    <row r="2165" spans="2:12" ht="12.95" hidden="1" customHeight="1" outlineLevel="2" x14ac:dyDescent="0.25">
      <c r="B2165" s="8">
        <v>346247</v>
      </c>
      <c r="C2165" t="s">
        <v>1359</v>
      </c>
      <c r="D2165" s="281">
        <v>42033</v>
      </c>
      <c r="E2165" s="8">
        <v>862226</v>
      </c>
      <c r="F2165" s="8" t="s">
        <v>16</v>
      </c>
      <c r="G2165" s="284" t="s">
        <v>266</v>
      </c>
      <c r="H2165" s="40">
        <v>2509.4</v>
      </c>
      <c r="I2165" s="40">
        <v>-362.9</v>
      </c>
      <c r="J2165" s="40">
        <v>-2146.5</v>
      </c>
      <c r="K2165" s="40">
        <v>0</v>
      </c>
      <c r="L2165" s="40">
        <v>1</v>
      </c>
    </row>
    <row r="2166" spans="2:12" ht="12.95" hidden="1" customHeight="1" outlineLevel="2" x14ac:dyDescent="0.25">
      <c r="B2166" s="8">
        <v>346247</v>
      </c>
      <c r="C2166" t="s">
        <v>1359</v>
      </c>
      <c r="D2166" s="281">
        <v>42044</v>
      </c>
      <c r="E2166" s="8">
        <v>862226</v>
      </c>
      <c r="F2166" s="8" t="s">
        <v>16</v>
      </c>
      <c r="G2166" s="284" t="s">
        <v>266</v>
      </c>
      <c r="H2166" s="40">
        <v>2602</v>
      </c>
      <c r="I2166" s="40">
        <v>-362.9</v>
      </c>
      <c r="J2166" s="40">
        <v>-2239.1</v>
      </c>
      <c r="K2166" s="40">
        <v>0</v>
      </c>
      <c r="L2166" s="40">
        <v>1</v>
      </c>
    </row>
    <row r="2167" spans="2:12" ht="12.95" hidden="1" customHeight="1" outlineLevel="2" x14ac:dyDescent="0.25">
      <c r="B2167" s="8">
        <v>346247</v>
      </c>
      <c r="C2167" t="s">
        <v>1359</v>
      </c>
      <c r="D2167" s="281">
        <v>42045</v>
      </c>
      <c r="E2167" s="8">
        <v>862226</v>
      </c>
      <c r="F2167" s="8" t="s">
        <v>16</v>
      </c>
      <c r="G2167" s="284" t="s">
        <v>266</v>
      </c>
      <c r="H2167" s="40">
        <v>2509.4</v>
      </c>
      <c r="I2167" s="40">
        <v>-362.9</v>
      </c>
      <c r="J2167" s="40">
        <v>-2146.5</v>
      </c>
      <c r="K2167" s="40">
        <v>0</v>
      </c>
      <c r="L2167" s="40">
        <v>1</v>
      </c>
    </row>
    <row r="2168" spans="2:12" ht="12.95" hidden="1" customHeight="1" outlineLevel="2" x14ac:dyDescent="0.25">
      <c r="B2168" s="8">
        <v>346247</v>
      </c>
      <c r="C2168" t="s">
        <v>1359</v>
      </c>
      <c r="D2168" s="281">
        <v>42046</v>
      </c>
      <c r="E2168" s="8">
        <v>862226</v>
      </c>
      <c r="F2168" s="8" t="s">
        <v>16</v>
      </c>
      <c r="G2168" s="284" t="s">
        <v>266</v>
      </c>
      <c r="H2168" s="40">
        <v>2509.4</v>
      </c>
      <c r="I2168" s="40">
        <v>-362.9</v>
      </c>
      <c r="J2168" s="40">
        <v>-2146.5</v>
      </c>
      <c r="K2168" s="40">
        <v>0</v>
      </c>
      <c r="L2168" s="40">
        <v>1</v>
      </c>
    </row>
    <row r="2169" spans="2:12" ht="12.95" hidden="1" customHeight="1" outlineLevel="2" x14ac:dyDescent="0.25">
      <c r="B2169" s="8">
        <v>346247</v>
      </c>
      <c r="C2169" t="s">
        <v>1359</v>
      </c>
      <c r="D2169" s="281">
        <v>42047</v>
      </c>
      <c r="E2169" s="8">
        <v>862226</v>
      </c>
      <c r="F2169" s="8" t="s">
        <v>16</v>
      </c>
      <c r="G2169" s="284" t="s">
        <v>266</v>
      </c>
      <c r="H2169" s="40">
        <v>2602</v>
      </c>
      <c r="I2169" s="40">
        <v>-362.9</v>
      </c>
      <c r="J2169" s="40">
        <v>-2239.1</v>
      </c>
      <c r="K2169" s="40">
        <v>0</v>
      </c>
      <c r="L2169" s="40">
        <v>1</v>
      </c>
    </row>
    <row r="2170" spans="2:12" ht="12.95" hidden="1" customHeight="1" outlineLevel="2" x14ac:dyDescent="0.25">
      <c r="B2170" s="8">
        <v>346247</v>
      </c>
      <c r="C2170" t="s">
        <v>1359</v>
      </c>
      <c r="D2170" s="281">
        <v>42048</v>
      </c>
      <c r="E2170" s="8">
        <v>862226</v>
      </c>
      <c r="F2170" s="8" t="s">
        <v>16</v>
      </c>
      <c r="G2170" s="284" t="s">
        <v>266</v>
      </c>
      <c r="H2170" s="40">
        <v>2602</v>
      </c>
      <c r="I2170" s="40">
        <v>-362.9</v>
      </c>
      <c r="J2170" s="40">
        <v>-2239.1</v>
      </c>
      <c r="K2170" s="40">
        <v>0</v>
      </c>
      <c r="L2170" s="40">
        <v>1</v>
      </c>
    </row>
    <row r="2171" spans="2:12" ht="12.95" hidden="1" customHeight="1" outlineLevel="2" x14ac:dyDescent="0.25">
      <c r="B2171" s="8">
        <v>346247</v>
      </c>
      <c r="C2171" t="s">
        <v>1359</v>
      </c>
      <c r="D2171" s="281">
        <v>42052</v>
      </c>
      <c r="E2171" s="8">
        <v>862226</v>
      </c>
      <c r="F2171" s="8" t="s">
        <v>16</v>
      </c>
      <c r="G2171" s="284" t="s">
        <v>266</v>
      </c>
      <c r="H2171" s="40">
        <v>2952.4</v>
      </c>
      <c r="I2171" s="40">
        <v>-182.16</v>
      </c>
      <c r="J2171" s="40">
        <v>-2770.24</v>
      </c>
      <c r="K2171" s="40">
        <v>0</v>
      </c>
      <c r="L2171" s="40">
        <v>1</v>
      </c>
    </row>
    <row r="2172" spans="2:12" ht="12.95" hidden="1" customHeight="1" outlineLevel="2" x14ac:dyDescent="0.25">
      <c r="B2172" s="8">
        <v>346247</v>
      </c>
      <c r="C2172" t="s">
        <v>1359</v>
      </c>
      <c r="D2172" s="281">
        <v>42053</v>
      </c>
      <c r="E2172" s="8">
        <v>862226</v>
      </c>
      <c r="F2172" s="8" t="s">
        <v>16</v>
      </c>
      <c r="G2172" s="284" t="s">
        <v>266</v>
      </c>
      <c r="H2172" s="40">
        <v>2509.4</v>
      </c>
      <c r="I2172" s="40">
        <v>-362.9</v>
      </c>
      <c r="J2172" s="40">
        <v>-2146.5</v>
      </c>
      <c r="K2172" s="40">
        <v>0</v>
      </c>
      <c r="L2172" s="40">
        <v>1</v>
      </c>
    </row>
    <row r="2173" spans="2:12" ht="12.95" hidden="1" customHeight="1" outlineLevel="2" x14ac:dyDescent="0.25">
      <c r="B2173" s="8">
        <v>346247</v>
      </c>
      <c r="C2173" t="s">
        <v>1359</v>
      </c>
      <c r="D2173" s="281">
        <v>42054</v>
      </c>
      <c r="E2173" s="8">
        <v>862226</v>
      </c>
      <c r="F2173" s="8" t="s">
        <v>16</v>
      </c>
      <c r="G2173" s="284" t="s">
        <v>266</v>
      </c>
      <c r="H2173" s="40">
        <v>2602</v>
      </c>
      <c r="I2173" s="40">
        <v>-362.9</v>
      </c>
      <c r="J2173" s="40">
        <v>-2239.1</v>
      </c>
      <c r="K2173" s="40">
        <v>0</v>
      </c>
      <c r="L2173" s="40">
        <v>1</v>
      </c>
    </row>
    <row r="2174" spans="2:12" ht="12.95" hidden="1" customHeight="1" outlineLevel="2" x14ac:dyDescent="0.25">
      <c r="B2174" s="8">
        <v>346247</v>
      </c>
      <c r="C2174" t="s">
        <v>1359</v>
      </c>
      <c r="D2174" s="281">
        <v>42055</v>
      </c>
      <c r="E2174" s="8">
        <v>862226</v>
      </c>
      <c r="F2174" s="8" t="s">
        <v>16</v>
      </c>
      <c r="G2174" s="284" t="s">
        <v>266</v>
      </c>
      <c r="H2174" s="40">
        <v>2509.4</v>
      </c>
      <c r="I2174" s="40">
        <v>-362.9</v>
      </c>
      <c r="J2174" s="40">
        <v>-2146.5</v>
      </c>
      <c r="K2174" s="40">
        <v>0</v>
      </c>
      <c r="L2174" s="40">
        <v>1</v>
      </c>
    </row>
    <row r="2175" spans="2:12" ht="12.95" hidden="1" customHeight="1" outlineLevel="2" x14ac:dyDescent="0.25">
      <c r="B2175" s="8">
        <v>346247</v>
      </c>
      <c r="C2175" t="s">
        <v>1359</v>
      </c>
      <c r="D2175" s="281">
        <v>42058</v>
      </c>
      <c r="E2175" s="8">
        <v>862226</v>
      </c>
      <c r="F2175" s="8" t="s">
        <v>16</v>
      </c>
      <c r="G2175" s="284" t="s">
        <v>266</v>
      </c>
      <c r="H2175" s="40">
        <v>2952.4</v>
      </c>
      <c r="I2175" s="40">
        <v>-182.16</v>
      </c>
      <c r="J2175" s="40">
        <v>-2770.24</v>
      </c>
      <c r="K2175" s="40">
        <v>0</v>
      </c>
      <c r="L2175" s="40">
        <v>1</v>
      </c>
    </row>
    <row r="2176" spans="2:12" ht="12.95" hidden="1" customHeight="1" outlineLevel="2" x14ac:dyDescent="0.25">
      <c r="B2176" s="8">
        <v>346247</v>
      </c>
      <c r="C2176" t="s">
        <v>1359</v>
      </c>
      <c r="D2176" s="281">
        <v>42059</v>
      </c>
      <c r="E2176" s="8">
        <v>862226</v>
      </c>
      <c r="F2176" s="8" t="s">
        <v>16</v>
      </c>
      <c r="G2176" s="284" t="s">
        <v>266</v>
      </c>
      <c r="H2176" s="40">
        <v>2509.4</v>
      </c>
      <c r="I2176" s="40">
        <v>-362.9</v>
      </c>
      <c r="J2176" s="40">
        <v>-2146.5</v>
      </c>
      <c r="K2176" s="40">
        <v>0</v>
      </c>
      <c r="L2176" s="40">
        <v>1</v>
      </c>
    </row>
    <row r="2177" spans="1:13" ht="12.95" hidden="1" customHeight="1" outlineLevel="2" x14ac:dyDescent="0.25">
      <c r="B2177" s="8">
        <v>346247</v>
      </c>
      <c r="C2177" t="s">
        <v>1359</v>
      </c>
      <c r="D2177" s="281">
        <v>42060</v>
      </c>
      <c r="E2177" s="8">
        <v>862226</v>
      </c>
      <c r="F2177" s="8" t="s">
        <v>16</v>
      </c>
      <c r="G2177" s="284" t="s">
        <v>266</v>
      </c>
      <c r="H2177" s="40">
        <v>2509.4</v>
      </c>
      <c r="I2177" s="40">
        <v>-362.9</v>
      </c>
      <c r="J2177" s="40">
        <v>-2146.5</v>
      </c>
      <c r="K2177" s="40">
        <v>0</v>
      </c>
      <c r="L2177" s="40">
        <v>1</v>
      </c>
    </row>
    <row r="2178" spans="1:13" ht="12.95" customHeight="1" outlineLevel="1" collapsed="1" x14ac:dyDescent="0.25">
      <c r="A2178">
        <v>1</v>
      </c>
      <c r="C2178" s="279" t="s">
        <v>1639</v>
      </c>
      <c r="D2178" s="281"/>
      <c r="H2178" s="40">
        <f>SUBTOTAL(9,H2157:H2177)</f>
        <v>55117.600000000013</v>
      </c>
      <c r="I2178" s="40">
        <f>SUBTOTAL(9,I2157:I2177)</f>
        <v>-6928.2799999999979</v>
      </c>
      <c r="J2178" s="40">
        <f>SUBTOTAL(9,J2157:J2177)</f>
        <v>-48189.319999999992</v>
      </c>
      <c r="K2178" s="40">
        <f>SUBTOTAL(9,K2157:K2177)</f>
        <v>0</v>
      </c>
      <c r="L2178" s="40">
        <f>SUBTOTAL(9,L2157:L2177)</f>
        <v>21</v>
      </c>
      <c r="M2178" s="304">
        <f>+I2178/L2178</f>
        <v>-329.91809523809513</v>
      </c>
    </row>
    <row r="2179" spans="1:13" ht="12.95" hidden="1" customHeight="1" outlineLevel="2" x14ac:dyDescent="0.25">
      <c r="B2179" s="8">
        <v>923766</v>
      </c>
      <c r="C2179" t="s">
        <v>1377</v>
      </c>
      <c r="D2179" s="281">
        <v>42009</v>
      </c>
      <c r="E2179" s="8">
        <v>917571</v>
      </c>
      <c r="F2179" s="8" t="s">
        <v>243</v>
      </c>
      <c r="G2179" s="284" t="s">
        <v>273</v>
      </c>
      <c r="H2179" s="40">
        <v>885</v>
      </c>
      <c r="I2179" s="40">
        <v>0</v>
      </c>
      <c r="J2179" s="40">
        <v>-353.62</v>
      </c>
      <c r="K2179" s="40">
        <v>531.38</v>
      </c>
      <c r="L2179" s="40">
        <v>1</v>
      </c>
    </row>
    <row r="2180" spans="1:13" ht="12.95" hidden="1" customHeight="1" outlineLevel="2" x14ac:dyDescent="0.25">
      <c r="B2180" s="8">
        <v>923766</v>
      </c>
      <c r="C2180" t="s">
        <v>1377</v>
      </c>
      <c r="D2180" s="281">
        <v>42011</v>
      </c>
      <c r="E2180" s="8">
        <v>917571</v>
      </c>
      <c r="F2180" s="8" t="s">
        <v>243</v>
      </c>
      <c r="G2180" s="284" t="s">
        <v>273</v>
      </c>
      <c r="H2180" s="40">
        <v>349.4</v>
      </c>
      <c r="I2180" s="40">
        <v>0</v>
      </c>
      <c r="J2180" s="40">
        <v>13.5</v>
      </c>
      <c r="K2180" s="40">
        <v>362.9</v>
      </c>
      <c r="L2180" s="40">
        <v>1</v>
      </c>
    </row>
    <row r="2181" spans="1:13" ht="12.95" customHeight="1" outlineLevel="1" collapsed="1" x14ac:dyDescent="0.25">
      <c r="A2181">
        <v>1</v>
      </c>
      <c r="C2181" s="279" t="s">
        <v>1640</v>
      </c>
      <c r="D2181" s="281"/>
      <c r="H2181" s="40">
        <f>SUBTOTAL(9,H2179:H2180)</f>
        <v>1234.4000000000001</v>
      </c>
      <c r="I2181" s="40">
        <f>SUBTOTAL(9,I2179:I2180)</f>
        <v>0</v>
      </c>
      <c r="J2181" s="40">
        <f>SUBTOTAL(9,J2179:J2180)</f>
        <v>-340.12</v>
      </c>
      <c r="K2181" s="40">
        <f>SUBTOTAL(9,K2179:K2180)</f>
        <v>894.28</v>
      </c>
      <c r="L2181" s="40">
        <f>SUBTOTAL(9,L2179:L2180)</f>
        <v>2</v>
      </c>
      <c r="M2181" s="304">
        <f>+I2181/L2181</f>
        <v>0</v>
      </c>
    </row>
    <row r="2182" spans="1:13" ht="12.95" hidden="1" customHeight="1" outlineLevel="2" x14ac:dyDescent="0.25">
      <c r="B2182" s="8">
        <v>1482735</v>
      </c>
      <c r="C2182" t="s">
        <v>1420</v>
      </c>
      <c r="D2182" s="281">
        <v>42062</v>
      </c>
      <c r="E2182" s="8">
        <v>18572</v>
      </c>
      <c r="F2182" s="8" t="s">
        <v>84</v>
      </c>
      <c r="G2182" s="284" t="s">
        <v>271</v>
      </c>
      <c r="H2182" s="40">
        <v>8191.2</v>
      </c>
      <c r="I2182" s="40">
        <v>-649.45000000000005</v>
      </c>
      <c r="J2182" s="40">
        <v>-7541.75</v>
      </c>
      <c r="K2182" s="40">
        <v>0</v>
      </c>
      <c r="L2182" s="40">
        <v>1</v>
      </c>
    </row>
    <row r="2183" spans="1:13" ht="12.95" hidden="1" customHeight="1" outlineLevel="2" x14ac:dyDescent="0.25">
      <c r="B2183" s="8">
        <v>1482735</v>
      </c>
      <c r="C2183" t="s">
        <v>1420</v>
      </c>
      <c r="D2183" s="281">
        <v>42066</v>
      </c>
      <c r="E2183" s="8">
        <v>18572</v>
      </c>
      <c r="F2183" s="8" t="s">
        <v>84</v>
      </c>
      <c r="G2183" s="284" t="s">
        <v>271</v>
      </c>
      <c r="H2183" s="40">
        <v>1721.63</v>
      </c>
      <c r="I2183" s="40">
        <v>-468.74</v>
      </c>
      <c r="J2183" s="40">
        <v>-1252.8900000000001</v>
      </c>
      <c r="K2183" s="40">
        <v>0</v>
      </c>
      <c r="L2183" s="40">
        <v>1</v>
      </c>
    </row>
    <row r="2184" spans="1:13" ht="12.95" hidden="1" customHeight="1" outlineLevel="2" x14ac:dyDescent="0.25">
      <c r="B2184" s="8">
        <v>1482735</v>
      </c>
      <c r="C2184" t="s">
        <v>1420</v>
      </c>
      <c r="D2184" s="281">
        <v>42067</v>
      </c>
      <c r="E2184" s="8">
        <v>18572</v>
      </c>
      <c r="F2184" s="8" t="s">
        <v>84</v>
      </c>
      <c r="G2184" s="284" t="s">
        <v>271</v>
      </c>
      <c r="H2184" s="40">
        <v>792.4</v>
      </c>
      <c r="I2184" s="40">
        <v>-47.94</v>
      </c>
      <c r="J2184" s="40">
        <v>-744.46</v>
      </c>
      <c r="K2184" s="40">
        <v>0</v>
      </c>
      <c r="L2184" s="40">
        <v>1</v>
      </c>
    </row>
    <row r="2185" spans="1:13" ht="12.95" hidden="1" customHeight="1" outlineLevel="2" x14ac:dyDescent="0.25">
      <c r="B2185" s="8">
        <v>1482735</v>
      </c>
      <c r="C2185" t="s">
        <v>1420</v>
      </c>
      <c r="D2185" s="281">
        <v>42072</v>
      </c>
      <c r="E2185" s="8">
        <v>18572</v>
      </c>
      <c r="F2185" s="8" t="s">
        <v>84</v>
      </c>
      <c r="G2185" s="284" t="s">
        <v>271</v>
      </c>
      <c r="H2185" s="40">
        <v>349.4</v>
      </c>
      <c r="I2185" s="40">
        <v>0</v>
      </c>
      <c r="J2185" s="40">
        <v>0</v>
      </c>
      <c r="K2185" s="40">
        <v>349.4</v>
      </c>
      <c r="L2185" s="40">
        <v>1</v>
      </c>
    </row>
    <row r="2186" spans="1:13" ht="12.95" hidden="1" customHeight="1" outlineLevel="2" x14ac:dyDescent="0.25">
      <c r="B2186" s="8">
        <v>1482735</v>
      </c>
      <c r="C2186" t="s">
        <v>1420</v>
      </c>
      <c r="D2186" s="281">
        <v>42073</v>
      </c>
      <c r="E2186" s="8">
        <v>18572</v>
      </c>
      <c r="F2186" s="8" t="s">
        <v>84</v>
      </c>
      <c r="G2186" s="284" t="s">
        <v>271</v>
      </c>
      <c r="H2186" s="40">
        <v>442</v>
      </c>
      <c r="I2186" s="40">
        <v>0</v>
      </c>
      <c r="J2186" s="40">
        <v>0</v>
      </c>
      <c r="K2186" s="40">
        <v>442</v>
      </c>
      <c r="L2186" s="40">
        <v>1</v>
      </c>
    </row>
    <row r="2187" spans="1:13" ht="12.95" hidden="1" customHeight="1" outlineLevel="2" x14ac:dyDescent="0.25">
      <c r="B2187" s="8">
        <v>1482735</v>
      </c>
      <c r="C2187" t="s">
        <v>1420</v>
      </c>
      <c r="D2187" s="281">
        <v>42074</v>
      </c>
      <c r="E2187" s="8">
        <v>18572</v>
      </c>
      <c r="F2187" s="8" t="s">
        <v>84</v>
      </c>
      <c r="G2187" s="284" t="s">
        <v>271</v>
      </c>
      <c r="H2187" s="40">
        <v>349.4</v>
      </c>
      <c r="I2187" s="40">
        <v>0</v>
      </c>
      <c r="J2187" s="40">
        <v>0</v>
      </c>
      <c r="K2187" s="40">
        <v>349.4</v>
      </c>
      <c r="L2187" s="40">
        <v>1</v>
      </c>
    </row>
    <row r="2188" spans="1:13" ht="12.95" hidden="1" customHeight="1" outlineLevel="2" x14ac:dyDescent="0.25">
      <c r="B2188" s="8">
        <v>1482735</v>
      </c>
      <c r="C2188" t="s">
        <v>1420</v>
      </c>
      <c r="D2188" s="281">
        <v>42075</v>
      </c>
      <c r="E2188" s="8">
        <v>18572</v>
      </c>
      <c r="F2188" s="8" t="s">
        <v>84</v>
      </c>
      <c r="G2188" s="284" t="s">
        <v>271</v>
      </c>
      <c r="H2188" s="40">
        <v>349.4</v>
      </c>
      <c r="I2188" s="40">
        <v>0</v>
      </c>
      <c r="J2188" s="40">
        <v>0</v>
      </c>
      <c r="K2188" s="40">
        <v>349.4</v>
      </c>
      <c r="L2188" s="40">
        <v>1</v>
      </c>
    </row>
    <row r="2189" spans="1:13" ht="12.95" hidden="1" customHeight="1" outlineLevel="2" x14ac:dyDescent="0.25">
      <c r="B2189" s="8">
        <v>1482735</v>
      </c>
      <c r="C2189" t="s">
        <v>1420</v>
      </c>
      <c r="D2189" s="281">
        <v>42076</v>
      </c>
      <c r="E2189" s="8">
        <v>18572</v>
      </c>
      <c r="F2189" s="8" t="s">
        <v>84</v>
      </c>
      <c r="G2189" s="284" t="s">
        <v>271</v>
      </c>
      <c r="H2189" s="40">
        <v>792.4</v>
      </c>
      <c r="I2189" s="40">
        <v>-47.94</v>
      </c>
      <c r="J2189" s="40">
        <v>-744.46</v>
      </c>
      <c r="K2189" s="40">
        <v>0</v>
      </c>
      <c r="L2189" s="40">
        <v>1</v>
      </c>
    </row>
    <row r="2190" spans="1:13" ht="12.95" hidden="1" customHeight="1" outlineLevel="2" x14ac:dyDescent="0.25">
      <c r="B2190" s="8">
        <v>1482735</v>
      </c>
      <c r="C2190" t="s">
        <v>1420</v>
      </c>
      <c r="D2190" s="281">
        <v>42079</v>
      </c>
      <c r="E2190" s="8">
        <v>18572</v>
      </c>
      <c r="F2190" s="8" t="s">
        <v>84</v>
      </c>
      <c r="G2190" s="284" t="s">
        <v>271</v>
      </c>
      <c r="H2190" s="40">
        <v>349.4</v>
      </c>
      <c r="I2190" s="40">
        <v>0</v>
      </c>
      <c r="J2190" s="40">
        <v>0</v>
      </c>
      <c r="K2190" s="40">
        <v>349.4</v>
      </c>
      <c r="L2190" s="40">
        <v>1</v>
      </c>
    </row>
    <row r="2191" spans="1:13" ht="12.95" hidden="1" customHeight="1" outlineLevel="2" x14ac:dyDescent="0.25">
      <c r="B2191" s="8">
        <v>1482735</v>
      </c>
      <c r="C2191" t="s">
        <v>1420</v>
      </c>
      <c r="D2191" s="281">
        <v>42080</v>
      </c>
      <c r="E2191" s="8">
        <v>18572</v>
      </c>
      <c r="F2191" s="8" t="s">
        <v>84</v>
      </c>
      <c r="G2191" s="284" t="s">
        <v>271</v>
      </c>
      <c r="H2191" s="40">
        <v>349.4</v>
      </c>
      <c r="I2191" s="40">
        <v>0</v>
      </c>
      <c r="J2191" s="40">
        <v>0</v>
      </c>
      <c r="K2191" s="40">
        <v>349.4</v>
      </c>
      <c r="L2191" s="40">
        <v>1</v>
      </c>
    </row>
    <row r="2192" spans="1:13" ht="12.95" hidden="1" customHeight="1" outlineLevel="2" x14ac:dyDescent="0.25">
      <c r="B2192" s="8">
        <v>1482735</v>
      </c>
      <c r="C2192" t="s">
        <v>1420</v>
      </c>
      <c r="D2192" s="281">
        <v>42081</v>
      </c>
      <c r="E2192" s="8">
        <v>18572</v>
      </c>
      <c r="F2192" s="8" t="s">
        <v>84</v>
      </c>
      <c r="G2192" s="284" t="s">
        <v>271</v>
      </c>
      <c r="H2192" s="40">
        <v>442</v>
      </c>
      <c r="I2192" s="40">
        <v>0</v>
      </c>
      <c r="J2192" s="40">
        <v>0</v>
      </c>
      <c r="K2192" s="40">
        <v>442</v>
      </c>
      <c r="L2192" s="40">
        <v>1</v>
      </c>
    </row>
    <row r="2193" spans="2:12" ht="12.95" hidden="1" customHeight="1" outlineLevel="2" x14ac:dyDescent="0.25">
      <c r="B2193" s="8">
        <v>1482735</v>
      </c>
      <c r="C2193" t="s">
        <v>1420</v>
      </c>
      <c r="D2193" s="281">
        <v>42082</v>
      </c>
      <c r="E2193" s="8">
        <v>18572</v>
      </c>
      <c r="F2193" s="8" t="s">
        <v>84</v>
      </c>
      <c r="G2193" s="284" t="s">
        <v>271</v>
      </c>
      <c r="H2193" s="40">
        <v>349.4</v>
      </c>
      <c r="I2193" s="40">
        <v>0</v>
      </c>
      <c r="J2193" s="40">
        <v>0</v>
      </c>
      <c r="K2193" s="40">
        <v>349.4</v>
      </c>
      <c r="L2193" s="40">
        <v>1</v>
      </c>
    </row>
    <row r="2194" spans="2:12" ht="12.95" hidden="1" customHeight="1" outlineLevel="2" x14ac:dyDescent="0.25">
      <c r="B2194" s="8">
        <v>1482735</v>
      </c>
      <c r="C2194" t="s">
        <v>1420</v>
      </c>
      <c r="D2194" s="281">
        <v>42083</v>
      </c>
      <c r="E2194" s="8">
        <v>18572</v>
      </c>
      <c r="F2194" s="8" t="s">
        <v>84</v>
      </c>
      <c r="G2194" s="284" t="s">
        <v>271</v>
      </c>
      <c r="H2194" s="40">
        <v>349.4</v>
      </c>
      <c r="I2194" s="40">
        <v>0</v>
      </c>
      <c r="J2194" s="40">
        <v>0</v>
      </c>
      <c r="K2194" s="40">
        <v>349.4</v>
      </c>
      <c r="L2194" s="40">
        <v>1</v>
      </c>
    </row>
    <row r="2195" spans="2:12" ht="12.95" hidden="1" customHeight="1" outlineLevel="2" x14ac:dyDescent="0.25">
      <c r="B2195" s="8">
        <v>1482735</v>
      </c>
      <c r="C2195" t="s">
        <v>1420</v>
      </c>
      <c r="D2195" s="281">
        <v>42086</v>
      </c>
      <c r="E2195" s="8">
        <v>18572</v>
      </c>
      <c r="F2195" s="8" t="s">
        <v>84</v>
      </c>
      <c r="G2195" s="284" t="s">
        <v>271</v>
      </c>
      <c r="H2195" s="40">
        <v>792.4</v>
      </c>
      <c r="I2195" s="40">
        <v>-47.94</v>
      </c>
      <c r="J2195" s="40">
        <v>-744.46</v>
      </c>
      <c r="K2195" s="40">
        <v>0</v>
      </c>
      <c r="L2195" s="40">
        <v>1</v>
      </c>
    </row>
    <row r="2196" spans="2:12" ht="12.95" hidden="1" customHeight="1" outlineLevel="2" x14ac:dyDescent="0.25">
      <c r="B2196" s="8">
        <v>1482735</v>
      </c>
      <c r="C2196" t="s">
        <v>1420</v>
      </c>
      <c r="D2196" s="281">
        <v>42087</v>
      </c>
      <c r="E2196" s="8">
        <v>18572</v>
      </c>
      <c r="F2196" s="8" t="s">
        <v>84</v>
      </c>
      <c r="G2196" s="284" t="s">
        <v>271</v>
      </c>
      <c r="H2196" s="40">
        <v>349.4</v>
      </c>
      <c r="I2196" s="40">
        <v>0</v>
      </c>
      <c r="J2196" s="40">
        <v>-349.4</v>
      </c>
      <c r="K2196" s="40">
        <v>0</v>
      </c>
      <c r="L2196" s="40">
        <v>1</v>
      </c>
    </row>
    <row r="2197" spans="2:12" ht="12.95" hidden="1" customHeight="1" outlineLevel="2" x14ac:dyDescent="0.25">
      <c r="B2197" s="8">
        <v>1482735</v>
      </c>
      <c r="C2197" t="s">
        <v>1420</v>
      </c>
      <c r="D2197" s="281">
        <v>42089</v>
      </c>
      <c r="E2197" s="8">
        <v>18572</v>
      </c>
      <c r="F2197" s="8" t="s">
        <v>84</v>
      </c>
      <c r="G2197" s="284" t="s">
        <v>271</v>
      </c>
      <c r="H2197" s="40">
        <v>392.6</v>
      </c>
      <c r="I2197" s="40">
        <v>-169.3</v>
      </c>
      <c r="J2197" s="40">
        <v>-223.3</v>
      </c>
      <c r="K2197" s="40">
        <v>0</v>
      </c>
      <c r="L2197" s="40">
        <v>1</v>
      </c>
    </row>
    <row r="2198" spans="2:12" ht="12.95" hidden="1" customHeight="1" outlineLevel="2" x14ac:dyDescent="0.25">
      <c r="B2198" s="8">
        <v>1482735</v>
      </c>
      <c r="C2198" t="s">
        <v>1420</v>
      </c>
      <c r="D2198" s="281">
        <v>42090</v>
      </c>
      <c r="E2198" s="8">
        <v>18572</v>
      </c>
      <c r="F2198" s="8" t="s">
        <v>84</v>
      </c>
      <c r="G2198" s="284" t="s">
        <v>271</v>
      </c>
      <c r="H2198" s="40">
        <v>300</v>
      </c>
      <c r="I2198" s="40">
        <v>-169.3</v>
      </c>
      <c r="J2198" s="40">
        <v>-130.69999999999999</v>
      </c>
      <c r="K2198" s="40">
        <v>0</v>
      </c>
      <c r="L2198" s="40">
        <v>1</v>
      </c>
    </row>
    <row r="2199" spans="2:12" ht="12.95" hidden="1" customHeight="1" outlineLevel="2" x14ac:dyDescent="0.25">
      <c r="B2199" s="8">
        <v>1482735</v>
      </c>
      <c r="C2199" t="s">
        <v>1420</v>
      </c>
      <c r="D2199" s="281">
        <v>42093</v>
      </c>
      <c r="E2199" s="8">
        <v>18572</v>
      </c>
      <c r="F2199" s="8" t="s">
        <v>84</v>
      </c>
      <c r="G2199" s="284" t="s">
        <v>271</v>
      </c>
      <c r="H2199" s="40">
        <v>300</v>
      </c>
      <c r="I2199" s="40">
        <v>-169.3</v>
      </c>
      <c r="J2199" s="40">
        <v>-130.69999999999999</v>
      </c>
      <c r="K2199" s="40">
        <v>0</v>
      </c>
      <c r="L2199" s="40">
        <v>1</v>
      </c>
    </row>
    <row r="2200" spans="2:12" ht="12.95" hidden="1" customHeight="1" outlineLevel="2" x14ac:dyDescent="0.25">
      <c r="B2200" s="8">
        <v>1482735</v>
      </c>
      <c r="C2200" t="s">
        <v>1420</v>
      </c>
      <c r="D2200" s="281">
        <v>42157</v>
      </c>
      <c r="E2200" s="8">
        <v>18572</v>
      </c>
      <c r="F2200" s="8" t="s">
        <v>84</v>
      </c>
      <c r="G2200" s="284" t="s">
        <v>271</v>
      </c>
      <c r="H2200" s="40">
        <v>1219.4000000000001</v>
      </c>
      <c r="I2200" s="40">
        <v>-256.32</v>
      </c>
      <c r="J2200" s="40">
        <v>-963.08</v>
      </c>
      <c r="K2200" s="40">
        <v>0</v>
      </c>
      <c r="L2200" s="40">
        <v>1</v>
      </c>
    </row>
    <row r="2201" spans="2:12" ht="12.95" hidden="1" customHeight="1" outlineLevel="2" x14ac:dyDescent="0.25">
      <c r="B2201" s="8">
        <v>1482735</v>
      </c>
      <c r="C2201" t="s">
        <v>1420</v>
      </c>
      <c r="D2201" s="281">
        <v>42184</v>
      </c>
      <c r="E2201" s="8">
        <v>18572</v>
      </c>
      <c r="F2201" s="8" t="s">
        <v>84</v>
      </c>
      <c r="G2201" s="284" t="s">
        <v>271</v>
      </c>
      <c r="H2201" s="40">
        <v>6911.8</v>
      </c>
      <c r="I2201" s="40">
        <v>-553.03</v>
      </c>
      <c r="J2201" s="40">
        <v>-6358.77</v>
      </c>
      <c r="K2201" s="40">
        <v>0</v>
      </c>
      <c r="L2201" s="40">
        <v>1</v>
      </c>
    </row>
    <row r="2202" spans="2:12" ht="12.95" hidden="1" customHeight="1" outlineLevel="2" x14ac:dyDescent="0.25">
      <c r="B2202" s="8">
        <v>1482735</v>
      </c>
      <c r="C2202" t="s">
        <v>1420</v>
      </c>
      <c r="D2202" s="281">
        <v>42186</v>
      </c>
      <c r="E2202" s="8">
        <v>18572</v>
      </c>
      <c r="F2202" s="8" t="s">
        <v>84</v>
      </c>
      <c r="G2202" s="284" t="s">
        <v>271</v>
      </c>
      <c r="H2202" s="40">
        <v>636.20000000000005</v>
      </c>
      <c r="I2202" s="40">
        <v>-257.60000000000002</v>
      </c>
      <c r="J2202" s="40">
        <v>-378.6</v>
      </c>
      <c r="K2202" s="40">
        <v>0</v>
      </c>
      <c r="L2202" s="40">
        <v>1</v>
      </c>
    </row>
    <row r="2203" spans="2:12" ht="12.95" hidden="1" customHeight="1" outlineLevel="2" x14ac:dyDescent="0.25">
      <c r="B2203" s="8">
        <v>1482735</v>
      </c>
      <c r="C2203" t="s">
        <v>1420</v>
      </c>
      <c r="D2203" s="281">
        <v>42191</v>
      </c>
      <c r="E2203" s="8">
        <v>18572</v>
      </c>
      <c r="F2203" s="8" t="s">
        <v>84</v>
      </c>
      <c r="G2203" s="284" t="s">
        <v>271</v>
      </c>
      <c r="H2203" s="40">
        <v>451.4</v>
      </c>
      <c r="I2203" s="40">
        <v>-180.95</v>
      </c>
      <c r="J2203" s="40">
        <v>-270.45</v>
      </c>
      <c r="K2203" s="40">
        <v>0</v>
      </c>
      <c r="L2203" s="40">
        <v>1</v>
      </c>
    </row>
    <row r="2204" spans="2:12" ht="12.95" hidden="1" customHeight="1" outlineLevel="2" x14ac:dyDescent="0.25">
      <c r="B2204" s="8">
        <v>1482735</v>
      </c>
      <c r="C2204" t="s">
        <v>1420</v>
      </c>
      <c r="D2204" s="281">
        <v>42192</v>
      </c>
      <c r="E2204" s="8">
        <v>18572</v>
      </c>
      <c r="F2204" s="8" t="s">
        <v>84</v>
      </c>
      <c r="G2204" s="284" t="s">
        <v>271</v>
      </c>
      <c r="H2204" s="40">
        <v>300</v>
      </c>
      <c r="I2204" s="40">
        <v>-152.86000000000001</v>
      </c>
      <c r="J2204" s="40">
        <v>-147.13999999999999</v>
      </c>
      <c r="K2204" s="40">
        <v>0</v>
      </c>
      <c r="L2204" s="40">
        <v>1</v>
      </c>
    </row>
    <row r="2205" spans="2:12" ht="12.95" hidden="1" customHeight="1" outlineLevel="2" x14ac:dyDescent="0.25">
      <c r="B2205" s="8">
        <v>1482735</v>
      </c>
      <c r="C2205" t="s">
        <v>1420</v>
      </c>
      <c r="D2205" s="281">
        <v>42193</v>
      </c>
      <c r="E2205" s="8">
        <v>18572</v>
      </c>
      <c r="F2205" s="8" t="s">
        <v>84</v>
      </c>
      <c r="G2205" s="284" t="s">
        <v>271</v>
      </c>
      <c r="H2205" s="40">
        <v>743</v>
      </c>
      <c r="I2205" s="40">
        <v>-237.58</v>
      </c>
      <c r="J2205" s="40">
        <v>-505.42</v>
      </c>
      <c r="K2205" s="40">
        <v>0</v>
      </c>
      <c r="L2205" s="40">
        <v>1</v>
      </c>
    </row>
    <row r="2206" spans="2:12" ht="12.95" hidden="1" customHeight="1" outlineLevel="2" x14ac:dyDescent="0.25">
      <c r="B2206" s="8">
        <v>1482735</v>
      </c>
      <c r="C2206" t="s">
        <v>1420</v>
      </c>
      <c r="D2206" s="281">
        <v>42194</v>
      </c>
      <c r="E2206" s="8">
        <v>18572</v>
      </c>
      <c r="F2206" s="8" t="s">
        <v>84</v>
      </c>
      <c r="G2206" s="284" t="s">
        <v>271</v>
      </c>
      <c r="H2206" s="40">
        <v>300</v>
      </c>
      <c r="I2206" s="40">
        <v>-152.86000000000001</v>
      </c>
      <c r="J2206" s="40">
        <v>-147.13999999999999</v>
      </c>
      <c r="K2206" s="40">
        <v>0</v>
      </c>
      <c r="L2206" s="40">
        <v>1</v>
      </c>
    </row>
    <row r="2207" spans="2:12" ht="12.95" hidden="1" customHeight="1" outlineLevel="2" x14ac:dyDescent="0.25">
      <c r="B2207" s="8">
        <v>1482735</v>
      </c>
      <c r="C2207" t="s">
        <v>1420</v>
      </c>
      <c r="D2207" s="281">
        <v>42195</v>
      </c>
      <c r="E2207" s="8">
        <v>18572</v>
      </c>
      <c r="F2207" s="8" t="s">
        <v>84</v>
      </c>
      <c r="G2207" s="284" t="s">
        <v>271</v>
      </c>
      <c r="H2207" s="40">
        <v>300</v>
      </c>
      <c r="I2207" s="40">
        <v>-152.86000000000001</v>
      </c>
      <c r="J2207" s="40">
        <v>-147.13999999999999</v>
      </c>
      <c r="K2207" s="40">
        <v>0</v>
      </c>
      <c r="L2207" s="40">
        <v>1</v>
      </c>
    </row>
    <row r="2208" spans="2:12" ht="12.95" hidden="1" customHeight="1" outlineLevel="2" x14ac:dyDescent="0.25">
      <c r="B2208" s="8">
        <v>1482735</v>
      </c>
      <c r="C2208" t="s">
        <v>1420</v>
      </c>
      <c r="D2208" s="281">
        <v>42198</v>
      </c>
      <c r="E2208" s="8">
        <v>18572</v>
      </c>
      <c r="F2208" s="8" t="s">
        <v>84</v>
      </c>
      <c r="G2208" s="284" t="s">
        <v>271</v>
      </c>
      <c r="H2208" s="40">
        <v>392.6</v>
      </c>
      <c r="I2208" s="40">
        <v>-152.86000000000001</v>
      </c>
      <c r="J2208" s="40">
        <v>-239.74</v>
      </c>
      <c r="K2208" s="40">
        <v>0</v>
      </c>
      <c r="L2208" s="40">
        <v>1</v>
      </c>
    </row>
    <row r="2209" spans="1:13" ht="12.95" hidden="1" customHeight="1" outlineLevel="2" x14ac:dyDescent="0.25">
      <c r="B2209" s="8">
        <v>1482735</v>
      </c>
      <c r="C2209" t="s">
        <v>1420</v>
      </c>
      <c r="D2209" s="281">
        <v>42199</v>
      </c>
      <c r="E2209" s="8">
        <v>18572</v>
      </c>
      <c r="F2209" s="8" t="s">
        <v>84</v>
      </c>
      <c r="G2209" s="284" t="s">
        <v>271</v>
      </c>
      <c r="H2209" s="40">
        <v>743</v>
      </c>
      <c r="I2209" s="40">
        <v>-237.58</v>
      </c>
      <c r="J2209" s="40">
        <v>-505.42</v>
      </c>
      <c r="K2209" s="40">
        <v>0</v>
      </c>
      <c r="L2209" s="40">
        <v>1</v>
      </c>
    </row>
    <row r="2210" spans="1:13" ht="12.95" hidden="1" customHeight="1" outlineLevel="2" x14ac:dyDescent="0.25">
      <c r="B2210" s="8">
        <v>1482735</v>
      </c>
      <c r="C2210" t="s">
        <v>1420</v>
      </c>
      <c r="D2210" s="281">
        <v>42201</v>
      </c>
      <c r="E2210" s="8">
        <v>18572</v>
      </c>
      <c r="F2210" s="8" t="s">
        <v>84</v>
      </c>
      <c r="G2210" s="284" t="s">
        <v>271</v>
      </c>
      <c r="H2210" s="40">
        <v>300</v>
      </c>
      <c r="I2210" s="40">
        <v>-152.86000000000001</v>
      </c>
      <c r="J2210" s="40">
        <v>-147.13999999999999</v>
      </c>
      <c r="K2210" s="40">
        <v>0</v>
      </c>
      <c r="L2210" s="40">
        <v>1</v>
      </c>
    </row>
    <row r="2211" spans="1:13" ht="12.95" hidden="1" customHeight="1" outlineLevel="2" x14ac:dyDescent="0.25">
      <c r="B2211" s="8">
        <v>1482735</v>
      </c>
      <c r="C2211" t="s">
        <v>1420</v>
      </c>
      <c r="D2211" s="281">
        <v>42202</v>
      </c>
      <c r="E2211" s="8">
        <v>18572</v>
      </c>
      <c r="F2211" s="8" t="s">
        <v>84</v>
      </c>
      <c r="G2211" s="284" t="s">
        <v>271</v>
      </c>
      <c r="H2211" s="40">
        <v>300</v>
      </c>
      <c r="I2211" s="40">
        <v>-152.86000000000001</v>
      </c>
      <c r="J2211" s="40">
        <v>-147.13999999999999</v>
      </c>
      <c r="K2211" s="40">
        <v>0</v>
      </c>
      <c r="L2211" s="40">
        <v>1</v>
      </c>
    </row>
    <row r="2212" spans="1:13" ht="12.95" hidden="1" customHeight="1" outlineLevel="2" x14ac:dyDescent="0.25">
      <c r="B2212" s="8">
        <v>1482735</v>
      </c>
      <c r="C2212" t="s">
        <v>1420</v>
      </c>
      <c r="D2212" s="281">
        <v>42206</v>
      </c>
      <c r="E2212" s="8">
        <v>18572</v>
      </c>
      <c r="F2212" s="8" t="s">
        <v>84</v>
      </c>
      <c r="G2212" s="284" t="s">
        <v>271</v>
      </c>
      <c r="H2212" s="40">
        <v>743</v>
      </c>
      <c r="I2212" s="40">
        <v>-237.58</v>
      </c>
      <c r="J2212" s="40">
        <v>-505.42</v>
      </c>
      <c r="K2212" s="40">
        <v>0</v>
      </c>
      <c r="L2212" s="40">
        <v>1</v>
      </c>
    </row>
    <row r="2213" spans="1:13" ht="12.95" hidden="1" customHeight="1" outlineLevel="2" x14ac:dyDescent="0.25">
      <c r="B2213" s="8">
        <v>1482735</v>
      </c>
      <c r="C2213" t="s">
        <v>1420</v>
      </c>
      <c r="D2213" s="281">
        <v>42207</v>
      </c>
      <c r="E2213" s="8">
        <v>18572</v>
      </c>
      <c r="F2213" s="8" t="s">
        <v>84</v>
      </c>
      <c r="G2213" s="284" t="s">
        <v>271</v>
      </c>
      <c r="H2213" s="40">
        <v>300</v>
      </c>
      <c r="I2213" s="40">
        <v>-152.86000000000001</v>
      </c>
      <c r="J2213" s="40">
        <v>-147.13999999999999</v>
      </c>
      <c r="K2213" s="40">
        <v>0</v>
      </c>
      <c r="L2213" s="40">
        <v>1</v>
      </c>
    </row>
    <row r="2214" spans="1:13" ht="12.95" hidden="1" customHeight="1" outlineLevel="2" x14ac:dyDescent="0.25">
      <c r="B2214" s="8">
        <v>1482735</v>
      </c>
      <c r="C2214" t="s">
        <v>1420</v>
      </c>
      <c r="D2214" s="281">
        <v>42208</v>
      </c>
      <c r="E2214" s="8">
        <v>18572</v>
      </c>
      <c r="F2214" s="8" t="s">
        <v>84</v>
      </c>
      <c r="G2214" s="284" t="s">
        <v>271</v>
      </c>
      <c r="H2214" s="40">
        <v>300</v>
      </c>
      <c r="I2214" s="40">
        <v>-152.86000000000001</v>
      </c>
      <c r="J2214" s="40">
        <v>-147.13999999999999</v>
      </c>
      <c r="K2214" s="40">
        <v>0</v>
      </c>
      <c r="L2214" s="40">
        <v>1</v>
      </c>
    </row>
    <row r="2215" spans="1:13" ht="12.95" customHeight="1" outlineLevel="1" collapsed="1" x14ac:dyDescent="0.25">
      <c r="A2215">
        <v>1</v>
      </c>
      <c r="C2215" s="279" t="s">
        <v>1641</v>
      </c>
      <c r="D2215" s="281"/>
      <c r="H2215" s="40">
        <f>SUBTOTAL(9,H2182:H2214)</f>
        <v>30902.229999999996</v>
      </c>
      <c r="I2215" s="40">
        <f>SUBTOTAL(9,I2182:I2214)</f>
        <v>-4953.4299999999994</v>
      </c>
      <c r="J2215" s="40">
        <f>SUBTOTAL(9,J2182:J2214)</f>
        <v>-22618.999999999989</v>
      </c>
      <c r="K2215" s="40">
        <f>SUBTOTAL(9,K2182:K2214)</f>
        <v>3329.8</v>
      </c>
      <c r="L2215" s="40">
        <f>SUBTOTAL(9,L2182:L2214)</f>
        <v>33</v>
      </c>
      <c r="M2215" s="304">
        <f>+I2215/L2215</f>
        <v>-150.10393939393938</v>
      </c>
    </row>
    <row r="2216" spans="1:13" ht="12.95" hidden="1" customHeight="1" outlineLevel="2" x14ac:dyDescent="0.25">
      <c r="B2216" s="8">
        <v>1393911</v>
      </c>
      <c r="C2216" t="s">
        <v>1410</v>
      </c>
      <c r="D2216" s="281">
        <v>42006</v>
      </c>
      <c r="E2216" s="8">
        <v>49360</v>
      </c>
      <c r="F2216" s="8" t="s">
        <v>16</v>
      </c>
      <c r="G2216" s="284" t="s">
        <v>266</v>
      </c>
      <c r="H2216" s="40">
        <v>2509.4</v>
      </c>
      <c r="I2216" s="40">
        <v>0</v>
      </c>
      <c r="J2216" s="40">
        <v>-2509.4</v>
      </c>
      <c r="K2216" s="40">
        <v>0</v>
      </c>
      <c r="L2216" s="40">
        <v>1</v>
      </c>
    </row>
    <row r="2217" spans="1:13" ht="12.95" hidden="1" customHeight="1" outlineLevel="2" x14ac:dyDescent="0.25">
      <c r="B2217" s="8">
        <v>1393911</v>
      </c>
      <c r="C2217" t="s">
        <v>1410</v>
      </c>
      <c r="D2217" s="281">
        <v>42009</v>
      </c>
      <c r="E2217" s="8">
        <v>49360</v>
      </c>
      <c r="F2217" s="8" t="s">
        <v>16</v>
      </c>
      <c r="G2217" s="284" t="s">
        <v>266</v>
      </c>
      <c r="H2217" s="40">
        <v>2952.4</v>
      </c>
      <c r="I2217" s="40">
        <v>-182.16</v>
      </c>
      <c r="J2217" s="40">
        <v>-2770.24</v>
      </c>
      <c r="K2217" s="40">
        <v>0</v>
      </c>
      <c r="L2217" s="40">
        <v>1</v>
      </c>
    </row>
    <row r="2218" spans="1:13" ht="12.95" hidden="1" customHeight="1" outlineLevel="2" x14ac:dyDescent="0.25">
      <c r="B2218" s="8">
        <v>1393911</v>
      </c>
      <c r="C2218" t="s">
        <v>1410</v>
      </c>
      <c r="D2218" s="281">
        <v>42010</v>
      </c>
      <c r="E2218" s="8">
        <v>49360</v>
      </c>
      <c r="F2218" s="8" t="s">
        <v>16</v>
      </c>
      <c r="G2218" s="284" t="s">
        <v>266</v>
      </c>
      <c r="H2218" s="40">
        <v>2602</v>
      </c>
      <c r="I2218" s="40">
        <v>-362.9</v>
      </c>
      <c r="J2218" s="40">
        <v>-2239.1</v>
      </c>
      <c r="K2218" s="40">
        <v>0</v>
      </c>
      <c r="L2218" s="40">
        <v>1</v>
      </c>
    </row>
    <row r="2219" spans="1:13" ht="12.95" hidden="1" customHeight="1" outlineLevel="2" x14ac:dyDescent="0.25">
      <c r="B2219" s="8">
        <v>1393911</v>
      </c>
      <c r="C2219" t="s">
        <v>1410</v>
      </c>
      <c r="D2219" s="281">
        <v>42011</v>
      </c>
      <c r="E2219" s="8">
        <v>49360</v>
      </c>
      <c r="F2219" s="8" t="s">
        <v>16</v>
      </c>
      <c r="G2219" s="284" t="s">
        <v>266</v>
      </c>
      <c r="H2219" s="40">
        <v>2509.4</v>
      </c>
      <c r="I2219" s="40">
        <v>-362.9</v>
      </c>
      <c r="J2219" s="40">
        <v>-2146.5</v>
      </c>
      <c r="K2219" s="40">
        <v>0</v>
      </c>
      <c r="L2219" s="40">
        <v>1</v>
      </c>
    </row>
    <row r="2220" spans="1:13" ht="12.95" hidden="1" customHeight="1" outlineLevel="2" x14ac:dyDescent="0.25">
      <c r="B2220" s="8">
        <v>1393911</v>
      </c>
      <c r="C2220" t="s">
        <v>1410</v>
      </c>
      <c r="D2220" s="281">
        <v>42012</v>
      </c>
      <c r="E2220" s="8">
        <v>49360</v>
      </c>
      <c r="F2220" s="8" t="s">
        <v>16</v>
      </c>
      <c r="G2220" s="284" t="s">
        <v>266</v>
      </c>
      <c r="H2220" s="40">
        <v>2602</v>
      </c>
      <c r="I2220" s="40">
        <v>-362.9</v>
      </c>
      <c r="J2220" s="40">
        <v>-2239.1</v>
      </c>
      <c r="K2220" s="40">
        <v>0</v>
      </c>
      <c r="L2220" s="40">
        <v>1</v>
      </c>
    </row>
    <row r="2221" spans="1:13" ht="12.95" hidden="1" customHeight="1" outlineLevel="2" x14ac:dyDescent="0.25">
      <c r="B2221" s="8">
        <v>1393911</v>
      </c>
      <c r="C2221" t="s">
        <v>1410</v>
      </c>
      <c r="D2221" s="281">
        <v>42013</v>
      </c>
      <c r="E2221" s="8">
        <v>49360</v>
      </c>
      <c r="F2221" s="8" t="s">
        <v>16</v>
      </c>
      <c r="G2221" s="284" t="s">
        <v>266</v>
      </c>
      <c r="H2221" s="40">
        <v>2509.4</v>
      </c>
      <c r="I2221" s="40">
        <v>-362.9</v>
      </c>
      <c r="J2221" s="40">
        <v>-2146.5</v>
      </c>
      <c r="K2221" s="40">
        <v>0</v>
      </c>
      <c r="L2221" s="40">
        <v>1</v>
      </c>
    </row>
    <row r="2222" spans="1:13" ht="12.95" hidden="1" customHeight="1" outlineLevel="2" x14ac:dyDescent="0.25">
      <c r="B2222" s="8">
        <v>1393911</v>
      </c>
      <c r="C2222" t="s">
        <v>1410</v>
      </c>
      <c r="D2222" s="281">
        <v>42016</v>
      </c>
      <c r="E2222" s="8">
        <v>49360</v>
      </c>
      <c r="F2222" s="8" t="s">
        <v>16</v>
      </c>
      <c r="G2222" s="284" t="s">
        <v>266</v>
      </c>
      <c r="H2222" s="40">
        <v>2602</v>
      </c>
      <c r="I2222" s="40">
        <v>-362.9</v>
      </c>
      <c r="J2222" s="40">
        <v>-2239.1</v>
      </c>
      <c r="K2222" s="40">
        <v>0</v>
      </c>
      <c r="L2222" s="40">
        <v>1</v>
      </c>
    </row>
    <row r="2223" spans="1:13" ht="12.95" hidden="1" customHeight="1" outlineLevel="2" x14ac:dyDescent="0.25">
      <c r="B2223" s="8">
        <v>1393911</v>
      </c>
      <c r="C2223" t="s">
        <v>1410</v>
      </c>
      <c r="D2223" s="281">
        <v>42017</v>
      </c>
      <c r="E2223" s="8">
        <v>49360</v>
      </c>
      <c r="F2223" s="8" t="s">
        <v>16</v>
      </c>
      <c r="G2223" s="284" t="s">
        <v>266</v>
      </c>
      <c r="H2223" s="40">
        <v>2952.4</v>
      </c>
      <c r="I2223" s="40">
        <v>-531.38</v>
      </c>
      <c r="J2223" s="40">
        <v>-2421.02</v>
      </c>
      <c r="K2223" s="40">
        <v>0</v>
      </c>
      <c r="L2223" s="40">
        <v>1</v>
      </c>
    </row>
    <row r="2224" spans="1:13" ht="12.95" hidden="1" customHeight="1" outlineLevel="2" x14ac:dyDescent="0.25">
      <c r="B2224" s="8">
        <v>1393911</v>
      </c>
      <c r="C2224" t="s">
        <v>1410</v>
      </c>
      <c r="D2224" s="281">
        <v>42018</v>
      </c>
      <c r="E2224" s="8">
        <v>49360</v>
      </c>
      <c r="F2224" s="8" t="s">
        <v>16</v>
      </c>
      <c r="G2224" s="284" t="s">
        <v>266</v>
      </c>
      <c r="H2224" s="40">
        <v>2602</v>
      </c>
      <c r="I2224" s="40">
        <v>-362.9</v>
      </c>
      <c r="J2224" s="40">
        <v>-2239.1</v>
      </c>
      <c r="K2224" s="40">
        <v>0</v>
      </c>
      <c r="L2224" s="40">
        <v>1</v>
      </c>
    </row>
    <row r="2225" spans="2:12" ht="12.95" hidden="1" customHeight="1" outlineLevel="2" x14ac:dyDescent="0.25">
      <c r="B2225" s="8">
        <v>1393911</v>
      </c>
      <c r="C2225" t="s">
        <v>1410</v>
      </c>
      <c r="D2225" s="281">
        <v>42019</v>
      </c>
      <c r="E2225" s="8">
        <v>49360</v>
      </c>
      <c r="F2225" s="8" t="s">
        <v>16</v>
      </c>
      <c r="G2225" s="284" t="s">
        <v>266</v>
      </c>
      <c r="H2225" s="40">
        <v>2509.4</v>
      </c>
      <c r="I2225" s="40">
        <v>-362.9</v>
      </c>
      <c r="J2225" s="40">
        <v>-2146.5</v>
      </c>
      <c r="K2225" s="40">
        <v>0</v>
      </c>
      <c r="L2225" s="40">
        <v>1</v>
      </c>
    </row>
    <row r="2226" spans="2:12" ht="12.95" hidden="1" customHeight="1" outlineLevel="2" x14ac:dyDescent="0.25">
      <c r="B2226" s="8">
        <v>1393911</v>
      </c>
      <c r="C2226" t="s">
        <v>1410</v>
      </c>
      <c r="D2226" s="281">
        <v>42020</v>
      </c>
      <c r="E2226" s="8">
        <v>49360</v>
      </c>
      <c r="F2226" s="8" t="s">
        <v>16</v>
      </c>
      <c r="G2226" s="284" t="s">
        <v>266</v>
      </c>
      <c r="H2226" s="40">
        <v>2509.4</v>
      </c>
      <c r="I2226" s="40">
        <v>-362.9</v>
      </c>
      <c r="J2226" s="40">
        <v>-2146.5</v>
      </c>
      <c r="K2226" s="40">
        <v>0</v>
      </c>
      <c r="L2226" s="40">
        <v>1</v>
      </c>
    </row>
    <row r="2227" spans="2:12" ht="12.95" hidden="1" customHeight="1" outlineLevel="2" x14ac:dyDescent="0.25">
      <c r="B2227" s="8">
        <v>1393911</v>
      </c>
      <c r="C2227" t="s">
        <v>1410</v>
      </c>
      <c r="D2227" s="281">
        <v>42024</v>
      </c>
      <c r="E2227" s="8">
        <v>49360</v>
      </c>
      <c r="F2227" s="8" t="s">
        <v>16</v>
      </c>
      <c r="G2227" s="284" t="s">
        <v>266</v>
      </c>
      <c r="H2227" s="40">
        <v>2509.4</v>
      </c>
      <c r="I2227" s="40">
        <v>-362.9</v>
      </c>
      <c r="J2227" s="40">
        <v>-2146.5</v>
      </c>
      <c r="K2227" s="40">
        <v>0</v>
      </c>
      <c r="L2227" s="40">
        <v>1</v>
      </c>
    </row>
    <row r="2228" spans="2:12" ht="12.95" hidden="1" customHeight="1" outlineLevel="2" x14ac:dyDescent="0.25">
      <c r="B2228" s="8">
        <v>1393911</v>
      </c>
      <c r="C2228" t="s">
        <v>1410</v>
      </c>
      <c r="D2228" s="281">
        <v>42025</v>
      </c>
      <c r="E2228" s="8">
        <v>49360</v>
      </c>
      <c r="F2228" s="8" t="s">
        <v>16</v>
      </c>
      <c r="G2228" s="284" t="s">
        <v>266</v>
      </c>
      <c r="H2228" s="40">
        <v>2952.4</v>
      </c>
      <c r="I2228" s="40">
        <v>-531.38</v>
      </c>
      <c r="J2228" s="40">
        <v>-2421.02</v>
      </c>
      <c r="K2228" s="40">
        <v>0</v>
      </c>
      <c r="L2228" s="40">
        <v>1</v>
      </c>
    </row>
    <row r="2229" spans="2:12" ht="12.95" hidden="1" customHeight="1" outlineLevel="2" x14ac:dyDescent="0.25">
      <c r="B2229" s="8">
        <v>1393911</v>
      </c>
      <c r="C2229" t="s">
        <v>1410</v>
      </c>
      <c r="D2229" s="281">
        <v>42026</v>
      </c>
      <c r="E2229" s="8">
        <v>49360</v>
      </c>
      <c r="F2229" s="8" t="s">
        <v>16</v>
      </c>
      <c r="G2229" s="284" t="s">
        <v>266</v>
      </c>
      <c r="H2229" s="40">
        <v>2602</v>
      </c>
      <c r="I2229" s="40">
        <v>-362.9</v>
      </c>
      <c r="J2229" s="40">
        <v>-2239.1</v>
      </c>
      <c r="K2229" s="40">
        <v>0</v>
      </c>
      <c r="L2229" s="40">
        <v>1</v>
      </c>
    </row>
    <row r="2230" spans="2:12" ht="12.95" hidden="1" customHeight="1" outlineLevel="2" x14ac:dyDescent="0.25">
      <c r="B2230" s="8">
        <v>1393911</v>
      </c>
      <c r="C2230" t="s">
        <v>1410</v>
      </c>
      <c r="D2230" s="281">
        <v>42027</v>
      </c>
      <c r="E2230" s="8">
        <v>49360</v>
      </c>
      <c r="F2230" s="8" t="s">
        <v>16</v>
      </c>
      <c r="G2230" s="284" t="s">
        <v>266</v>
      </c>
      <c r="H2230" s="40">
        <v>2509.4</v>
      </c>
      <c r="I2230" s="40">
        <v>-362.9</v>
      </c>
      <c r="J2230" s="40">
        <v>-2146.5</v>
      </c>
      <c r="K2230" s="40">
        <v>0</v>
      </c>
      <c r="L2230" s="40">
        <v>1</v>
      </c>
    </row>
    <row r="2231" spans="2:12" ht="12.95" hidden="1" customHeight="1" outlineLevel="2" x14ac:dyDescent="0.25">
      <c r="B2231" s="8">
        <v>1393911</v>
      </c>
      <c r="C2231" t="s">
        <v>1410</v>
      </c>
      <c r="D2231" s="281">
        <v>42030</v>
      </c>
      <c r="E2231" s="8">
        <v>49360</v>
      </c>
      <c r="F2231" s="8" t="s">
        <v>16</v>
      </c>
      <c r="G2231" s="284" t="s">
        <v>266</v>
      </c>
      <c r="H2231" s="40">
        <v>92.6</v>
      </c>
      <c r="I2231" s="40">
        <v>-21.6</v>
      </c>
      <c r="J2231" s="40">
        <v>-71</v>
      </c>
      <c r="K2231" s="40">
        <v>0</v>
      </c>
      <c r="L2231" s="40">
        <v>1</v>
      </c>
    </row>
    <row r="2232" spans="2:12" ht="12.95" hidden="1" customHeight="1" outlineLevel="2" x14ac:dyDescent="0.25">
      <c r="B2232" s="8">
        <v>1393911</v>
      </c>
      <c r="C2232" t="s">
        <v>1410</v>
      </c>
      <c r="D2232" s="281">
        <v>42032</v>
      </c>
      <c r="E2232" s="8">
        <v>49360</v>
      </c>
      <c r="F2232" s="8" t="s">
        <v>16</v>
      </c>
      <c r="G2232" s="284" t="s">
        <v>266</v>
      </c>
      <c r="H2232" s="40">
        <v>443</v>
      </c>
      <c r="I2232" s="40">
        <v>-182.16</v>
      </c>
      <c r="J2232" s="40">
        <v>-260.83999999999997</v>
      </c>
      <c r="K2232" s="40">
        <v>0</v>
      </c>
      <c r="L2232" s="40">
        <v>1</v>
      </c>
    </row>
    <row r="2233" spans="2:12" ht="12.95" hidden="1" customHeight="1" outlineLevel="2" x14ac:dyDescent="0.25">
      <c r="B2233" s="8">
        <v>1393911</v>
      </c>
      <c r="C2233" t="s">
        <v>1410</v>
      </c>
      <c r="D2233" s="281">
        <v>42033</v>
      </c>
      <c r="E2233" s="8">
        <v>49360</v>
      </c>
      <c r="F2233" s="8" t="s">
        <v>16</v>
      </c>
      <c r="G2233" s="284" t="s">
        <v>266</v>
      </c>
      <c r="H2233" s="40">
        <v>2509.4</v>
      </c>
      <c r="I2233" s="40">
        <v>-362.9</v>
      </c>
      <c r="J2233" s="40">
        <v>-2146.5</v>
      </c>
      <c r="K2233" s="40">
        <v>0</v>
      </c>
      <c r="L2233" s="40">
        <v>1</v>
      </c>
    </row>
    <row r="2234" spans="2:12" ht="12.95" hidden="1" customHeight="1" outlineLevel="2" x14ac:dyDescent="0.25">
      <c r="B2234" s="8">
        <v>1393911</v>
      </c>
      <c r="C2234" t="s">
        <v>1410</v>
      </c>
      <c r="D2234" s="281">
        <v>42038</v>
      </c>
      <c r="E2234" s="8">
        <v>49360</v>
      </c>
      <c r="F2234" s="8" t="s">
        <v>16</v>
      </c>
      <c r="G2234" s="284" t="s">
        <v>266</v>
      </c>
      <c r="H2234" s="40">
        <v>2509.4</v>
      </c>
      <c r="I2234" s="40">
        <v>-362.9</v>
      </c>
      <c r="J2234" s="40">
        <v>-2146.5</v>
      </c>
      <c r="K2234" s="40">
        <v>0</v>
      </c>
      <c r="L2234" s="40">
        <v>1</v>
      </c>
    </row>
    <row r="2235" spans="2:12" ht="12.95" hidden="1" customHeight="1" outlineLevel="2" x14ac:dyDescent="0.25">
      <c r="B2235" s="8">
        <v>1393911</v>
      </c>
      <c r="C2235" t="s">
        <v>1410</v>
      </c>
      <c r="D2235" s="281">
        <v>42039</v>
      </c>
      <c r="E2235" s="8">
        <v>49360</v>
      </c>
      <c r="F2235" s="8" t="s">
        <v>16</v>
      </c>
      <c r="G2235" s="284" t="s">
        <v>266</v>
      </c>
      <c r="H2235" s="40">
        <v>3045</v>
      </c>
      <c r="I2235" s="40">
        <v>-531.38</v>
      </c>
      <c r="J2235" s="40">
        <v>-2513.62</v>
      </c>
      <c r="K2235" s="40">
        <v>0</v>
      </c>
      <c r="L2235" s="40">
        <v>1</v>
      </c>
    </row>
    <row r="2236" spans="2:12" ht="12.95" hidden="1" customHeight="1" outlineLevel="2" x14ac:dyDescent="0.25">
      <c r="B2236" s="8">
        <v>1393911</v>
      </c>
      <c r="C2236" t="s">
        <v>1410</v>
      </c>
      <c r="D2236" s="281">
        <v>42041</v>
      </c>
      <c r="E2236" s="8">
        <v>49360</v>
      </c>
      <c r="F2236" s="8" t="s">
        <v>16</v>
      </c>
      <c r="G2236" s="284" t="s">
        <v>266</v>
      </c>
      <c r="H2236" s="40">
        <v>2509.4</v>
      </c>
      <c r="I2236" s="40">
        <v>-362.9</v>
      </c>
      <c r="J2236" s="40">
        <v>-2146.5</v>
      </c>
      <c r="K2236" s="40">
        <v>0</v>
      </c>
      <c r="L2236" s="40">
        <v>1</v>
      </c>
    </row>
    <row r="2237" spans="2:12" ht="12.95" hidden="1" customHeight="1" outlineLevel="2" x14ac:dyDescent="0.25">
      <c r="B2237" s="8">
        <v>1393911</v>
      </c>
      <c r="C2237" t="s">
        <v>1410</v>
      </c>
      <c r="D2237" s="281">
        <v>42044</v>
      </c>
      <c r="E2237" s="8">
        <v>49360</v>
      </c>
      <c r="F2237" s="8" t="s">
        <v>16</v>
      </c>
      <c r="G2237" s="284" t="s">
        <v>266</v>
      </c>
      <c r="H2237" s="40">
        <v>2509.4</v>
      </c>
      <c r="I2237" s="40">
        <v>-362.9</v>
      </c>
      <c r="J2237" s="40">
        <v>-2146.5</v>
      </c>
      <c r="K2237" s="40">
        <v>0</v>
      </c>
      <c r="L2237" s="40">
        <v>1</v>
      </c>
    </row>
    <row r="2238" spans="2:12" ht="12.95" hidden="1" customHeight="1" outlineLevel="2" x14ac:dyDescent="0.25">
      <c r="B2238" s="8">
        <v>1393911</v>
      </c>
      <c r="C2238" t="s">
        <v>1410</v>
      </c>
      <c r="D2238" s="281">
        <v>42045</v>
      </c>
      <c r="E2238" s="8">
        <v>49360</v>
      </c>
      <c r="F2238" s="8" t="s">
        <v>16</v>
      </c>
      <c r="G2238" s="284" t="s">
        <v>266</v>
      </c>
      <c r="H2238" s="40">
        <v>2952.4</v>
      </c>
      <c r="I2238" s="40">
        <v>-531.38</v>
      </c>
      <c r="J2238" s="40">
        <v>-2421.02</v>
      </c>
      <c r="K2238" s="40">
        <v>0</v>
      </c>
      <c r="L2238" s="40">
        <v>1</v>
      </c>
    </row>
    <row r="2239" spans="2:12" ht="12.95" hidden="1" customHeight="1" outlineLevel="2" x14ac:dyDescent="0.25">
      <c r="B2239" s="8">
        <v>1393911</v>
      </c>
      <c r="C2239" t="s">
        <v>1410</v>
      </c>
      <c r="D2239" s="281">
        <v>42046</v>
      </c>
      <c r="E2239" s="8">
        <v>49360</v>
      </c>
      <c r="F2239" s="8" t="s">
        <v>16</v>
      </c>
      <c r="G2239" s="284" t="s">
        <v>266</v>
      </c>
      <c r="H2239" s="40">
        <v>2509.4</v>
      </c>
      <c r="I2239" s="40">
        <v>-362.9</v>
      </c>
      <c r="J2239" s="40">
        <v>-2146.5</v>
      </c>
      <c r="K2239" s="40">
        <v>0</v>
      </c>
      <c r="L2239" s="40">
        <v>1</v>
      </c>
    </row>
    <row r="2240" spans="2:12" ht="12.95" hidden="1" customHeight="1" outlineLevel="2" x14ac:dyDescent="0.25">
      <c r="B2240" s="8">
        <v>1393911</v>
      </c>
      <c r="C2240" t="s">
        <v>1410</v>
      </c>
      <c r="D2240" s="281">
        <v>42047</v>
      </c>
      <c r="E2240" s="8">
        <v>49360</v>
      </c>
      <c r="F2240" s="8" t="s">
        <v>16</v>
      </c>
      <c r="G2240" s="284" t="s">
        <v>266</v>
      </c>
      <c r="H2240" s="40">
        <v>185.2</v>
      </c>
      <c r="I2240" s="40">
        <v>-21.6</v>
      </c>
      <c r="J2240" s="40">
        <v>-163.6</v>
      </c>
      <c r="K2240" s="40">
        <v>0</v>
      </c>
      <c r="L2240" s="40">
        <v>1</v>
      </c>
    </row>
    <row r="2241" spans="2:12" ht="12.95" hidden="1" customHeight="1" outlineLevel="2" x14ac:dyDescent="0.25">
      <c r="B2241" s="8">
        <v>1393911</v>
      </c>
      <c r="C2241" t="s">
        <v>1410</v>
      </c>
      <c r="D2241" s="281">
        <v>42052</v>
      </c>
      <c r="E2241" s="8">
        <v>49360</v>
      </c>
      <c r="F2241" s="8" t="s">
        <v>16</v>
      </c>
      <c r="G2241" s="284" t="s">
        <v>266</v>
      </c>
      <c r="H2241" s="40">
        <v>2952.4</v>
      </c>
      <c r="I2241" s="40">
        <v>-531.38</v>
      </c>
      <c r="J2241" s="40">
        <v>-2421.02</v>
      </c>
      <c r="K2241" s="40">
        <v>0</v>
      </c>
      <c r="L2241" s="40">
        <v>1</v>
      </c>
    </row>
    <row r="2242" spans="2:12" ht="12.95" hidden="1" customHeight="1" outlineLevel="2" x14ac:dyDescent="0.25">
      <c r="B2242" s="8">
        <v>1393911</v>
      </c>
      <c r="C2242" t="s">
        <v>1410</v>
      </c>
      <c r="D2242" s="281">
        <v>42053</v>
      </c>
      <c r="E2242" s="8">
        <v>49360</v>
      </c>
      <c r="F2242" s="8" t="s">
        <v>16</v>
      </c>
      <c r="G2242" s="284" t="s">
        <v>266</v>
      </c>
      <c r="H2242" s="40">
        <v>2509.4</v>
      </c>
      <c r="I2242" s="40">
        <v>-362.9</v>
      </c>
      <c r="J2242" s="40">
        <v>-2146.5</v>
      </c>
      <c r="K2242" s="40">
        <v>0</v>
      </c>
      <c r="L2242" s="40">
        <v>1</v>
      </c>
    </row>
    <row r="2243" spans="2:12" ht="12.95" hidden="1" customHeight="1" outlineLevel="2" x14ac:dyDescent="0.25">
      <c r="B2243" s="8">
        <v>1393911</v>
      </c>
      <c r="C2243" t="s">
        <v>1410</v>
      </c>
      <c r="D2243" s="281">
        <v>42054</v>
      </c>
      <c r="E2243" s="8">
        <v>49360</v>
      </c>
      <c r="F2243" s="8" t="s">
        <v>16</v>
      </c>
      <c r="G2243" s="284" t="s">
        <v>266</v>
      </c>
      <c r="H2243" s="40">
        <v>2602</v>
      </c>
      <c r="I2243" s="40">
        <v>-362.9</v>
      </c>
      <c r="J2243" s="40">
        <v>-2239.1</v>
      </c>
      <c r="K2243" s="40">
        <v>0</v>
      </c>
      <c r="L2243" s="40">
        <v>1</v>
      </c>
    </row>
    <row r="2244" spans="2:12" ht="12.95" hidden="1" customHeight="1" outlineLevel="2" x14ac:dyDescent="0.25">
      <c r="B2244" s="8">
        <v>1393911</v>
      </c>
      <c r="C2244" t="s">
        <v>1410</v>
      </c>
      <c r="D2244" s="281">
        <v>42055</v>
      </c>
      <c r="E2244" s="8">
        <v>49360</v>
      </c>
      <c r="F2244" s="8" t="s">
        <v>16</v>
      </c>
      <c r="G2244" s="284" t="s">
        <v>266</v>
      </c>
      <c r="H2244" s="40">
        <v>2509.4</v>
      </c>
      <c r="I2244" s="40">
        <v>-362.9</v>
      </c>
      <c r="J2244" s="40">
        <v>-2146.5</v>
      </c>
      <c r="K2244" s="40">
        <v>0</v>
      </c>
      <c r="L2244" s="40">
        <v>1</v>
      </c>
    </row>
    <row r="2245" spans="2:12" ht="12.95" hidden="1" customHeight="1" outlineLevel="2" x14ac:dyDescent="0.25">
      <c r="B2245" s="8">
        <v>1393911</v>
      </c>
      <c r="C2245" t="s">
        <v>1410</v>
      </c>
      <c r="D2245" s="281">
        <v>42058</v>
      </c>
      <c r="E2245" s="8">
        <v>49360</v>
      </c>
      <c r="F2245" s="8" t="s">
        <v>16</v>
      </c>
      <c r="G2245" s="284" t="s">
        <v>266</v>
      </c>
      <c r="H2245" s="40">
        <v>3045</v>
      </c>
      <c r="I2245" s="40">
        <v>-212.5</v>
      </c>
      <c r="J2245" s="40">
        <v>-2832.5</v>
      </c>
      <c r="K2245" s="40">
        <v>0</v>
      </c>
      <c r="L2245" s="40">
        <v>1</v>
      </c>
    </row>
    <row r="2246" spans="2:12" ht="12.95" hidden="1" customHeight="1" outlineLevel="2" x14ac:dyDescent="0.25">
      <c r="B2246" s="8">
        <v>1393911</v>
      </c>
      <c r="C2246" t="s">
        <v>1410</v>
      </c>
      <c r="D2246" s="281">
        <v>42059</v>
      </c>
      <c r="E2246" s="8">
        <v>49360</v>
      </c>
      <c r="F2246" s="8" t="s">
        <v>16</v>
      </c>
      <c r="G2246" s="284" t="s">
        <v>266</v>
      </c>
      <c r="H2246" s="40">
        <v>2509.4</v>
      </c>
      <c r="I2246" s="40">
        <v>-362.9</v>
      </c>
      <c r="J2246" s="40">
        <v>-2146.5</v>
      </c>
      <c r="K2246" s="40">
        <v>0</v>
      </c>
      <c r="L2246" s="40">
        <v>1</v>
      </c>
    </row>
    <row r="2247" spans="2:12" ht="12.95" hidden="1" customHeight="1" outlineLevel="2" x14ac:dyDescent="0.25">
      <c r="B2247" s="8">
        <v>1393911</v>
      </c>
      <c r="C2247" t="s">
        <v>1410</v>
      </c>
      <c r="D2247" s="281">
        <v>42060</v>
      </c>
      <c r="E2247" s="8">
        <v>49360</v>
      </c>
      <c r="F2247" s="8" t="s">
        <v>16</v>
      </c>
      <c r="G2247" s="284" t="s">
        <v>266</v>
      </c>
      <c r="H2247" s="40">
        <v>2602</v>
      </c>
      <c r="I2247" s="40">
        <v>-362.9</v>
      </c>
      <c r="J2247" s="40">
        <v>-2239.1</v>
      </c>
      <c r="K2247" s="40">
        <v>0</v>
      </c>
      <c r="L2247" s="40">
        <v>1</v>
      </c>
    </row>
    <row r="2248" spans="2:12" ht="12.95" hidden="1" customHeight="1" outlineLevel="2" x14ac:dyDescent="0.25">
      <c r="B2248" s="8">
        <v>1393911</v>
      </c>
      <c r="C2248" t="s">
        <v>1410</v>
      </c>
      <c r="D2248" s="281">
        <v>42061</v>
      </c>
      <c r="E2248" s="8">
        <v>49360</v>
      </c>
      <c r="F2248" s="8" t="s">
        <v>16</v>
      </c>
      <c r="G2248" s="284" t="s">
        <v>266</v>
      </c>
      <c r="H2248" s="40">
        <v>2509.4</v>
      </c>
      <c r="I2248" s="40">
        <v>-362.9</v>
      </c>
      <c r="J2248" s="40">
        <v>-2146.5</v>
      </c>
      <c r="K2248" s="40">
        <v>0</v>
      </c>
      <c r="L2248" s="40">
        <v>1</v>
      </c>
    </row>
    <row r="2249" spans="2:12" ht="12.95" hidden="1" customHeight="1" outlineLevel="2" x14ac:dyDescent="0.25">
      <c r="B2249" s="8">
        <v>1393911</v>
      </c>
      <c r="C2249" t="s">
        <v>1410</v>
      </c>
      <c r="D2249" s="281">
        <v>42062</v>
      </c>
      <c r="E2249" s="8">
        <v>49360</v>
      </c>
      <c r="F2249" s="8" t="s">
        <v>16</v>
      </c>
      <c r="G2249" s="284" t="s">
        <v>266</v>
      </c>
      <c r="H2249" s="40">
        <v>2509.4</v>
      </c>
      <c r="I2249" s="40">
        <v>-362.9</v>
      </c>
      <c r="J2249" s="40">
        <v>-2146.5</v>
      </c>
      <c r="K2249" s="40">
        <v>0</v>
      </c>
      <c r="L2249" s="40">
        <v>1</v>
      </c>
    </row>
    <row r="2250" spans="2:12" ht="12.95" hidden="1" customHeight="1" outlineLevel="2" x14ac:dyDescent="0.25">
      <c r="B2250" s="8">
        <v>1393911</v>
      </c>
      <c r="C2250" t="s">
        <v>1410</v>
      </c>
      <c r="D2250" s="281">
        <v>42065</v>
      </c>
      <c r="E2250" s="8">
        <v>49360</v>
      </c>
      <c r="F2250" s="8" t="s">
        <v>16</v>
      </c>
      <c r="G2250" s="284" t="s">
        <v>266</v>
      </c>
      <c r="H2250" s="40">
        <v>2602</v>
      </c>
      <c r="I2250" s="40">
        <v>-362.9</v>
      </c>
      <c r="J2250" s="40">
        <v>-2239.1</v>
      </c>
      <c r="K2250" s="40">
        <v>0</v>
      </c>
      <c r="L2250" s="40">
        <v>1</v>
      </c>
    </row>
    <row r="2251" spans="2:12" ht="12.95" hidden="1" customHeight="1" outlineLevel="2" x14ac:dyDescent="0.25">
      <c r="B2251" s="8">
        <v>1393911</v>
      </c>
      <c r="C2251" t="s">
        <v>1410</v>
      </c>
      <c r="D2251" s="281">
        <v>42066</v>
      </c>
      <c r="E2251" s="8">
        <v>49360</v>
      </c>
      <c r="F2251" s="8" t="s">
        <v>16</v>
      </c>
      <c r="G2251" s="284" t="s">
        <v>266</v>
      </c>
      <c r="H2251" s="40">
        <v>2509.4</v>
      </c>
      <c r="I2251" s="40">
        <v>-362.9</v>
      </c>
      <c r="J2251" s="40">
        <v>-2146.5</v>
      </c>
      <c r="K2251" s="40">
        <v>0</v>
      </c>
      <c r="L2251" s="40">
        <v>1</v>
      </c>
    </row>
    <row r="2252" spans="2:12" ht="12.95" hidden="1" customHeight="1" outlineLevel="2" x14ac:dyDescent="0.25">
      <c r="B2252" s="8">
        <v>1393911</v>
      </c>
      <c r="C2252" t="s">
        <v>1410</v>
      </c>
      <c r="D2252" s="281">
        <v>42067</v>
      </c>
      <c r="E2252" s="8">
        <v>49360</v>
      </c>
      <c r="F2252" s="8" t="s">
        <v>16</v>
      </c>
      <c r="G2252" s="284" t="s">
        <v>266</v>
      </c>
      <c r="H2252" s="40">
        <v>3045</v>
      </c>
      <c r="I2252" s="40">
        <v>-531.38</v>
      </c>
      <c r="J2252" s="40">
        <v>-2513.62</v>
      </c>
      <c r="K2252" s="40">
        <v>0</v>
      </c>
      <c r="L2252" s="40">
        <v>1</v>
      </c>
    </row>
    <row r="2253" spans="2:12" ht="12.95" hidden="1" customHeight="1" outlineLevel="2" x14ac:dyDescent="0.25">
      <c r="B2253" s="8">
        <v>1393911</v>
      </c>
      <c r="C2253" t="s">
        <v>1410</v>
      </c>
      <c r="D2253" s="281">
        <v>42069</v>
      </c>
      <c r="E2253" s="8">
        <v>49360</v>
      </c>
      <c r="F2253" s="8" t="s">
        <v>16</v>
      </c>
      <c r="G2253" s="284" t="s">
        <v>266</v>
      </c>
      <c r="H2253" s="40">
        <v>2509.4</v>
      </c>
      <c r="I2253" s="40">
        <v>-362.9</v>
      </c>
      <c r="J2253" s="40">
        <v>-2146.5</v>
      </c>
      <c r="K2253" s="40">
        <v>0</v>
      </c>
      <c r="L2253" s="40">
        <v>1</v>
      </c>
    </row>
    <row r="2254" spans="2:12" ht="12.95" hidden="1" customHeight="1" outlineLevel="2" x14ac:dyDescent="0.25">
      <c r="B2254" s="8">
        <v>1393911</v>
      </c>
      <c r="C2254" t="s">
        <v>1410</v>
      </c>
      <c r="D2254" s="281">
        <v>42072</v>
      </c>
      <c r="E2254" s="8">
        <v>49360</v>
      </c>
      <c r="F2254" s="8" t="s">
        <v>16</v>
      </c>
      <c r="G2254" s="284" t="s">
        <v>266</v>
      </c>
      <c r="H2254" s="40">
        <v>2509.4</v>
      </c>
      <c r="I2254" s="40">
        <v>-362.9</v>
      </c>
      <c r="J2254" s="40">
        <v>-2146.5</v>
      </c>
      <c r="K2254" s="40">
        <v>0</v>
      </c>
      <c r="L2254" s="40">
        <v>1</v>
      </c>
    </row>
    <row r="2255" spans="2:12" ht="12.95" hidden="1" customHeight="1" outlineLevel="2" x14ac:dyDescent="0.25">
      <c r="B2255" s="8">
        <v>1393911</v>
      </c>
      <c r="C2255" t="s">
        <v>1410</v>
      </c>
      <c r="D2255" s="281">
        <v>42095</v>
      </c>
      <c r="E2255" s="8">
        <v>49360</v>
      </c>
      <c r="F2255" s="8" t="s">
        <v>16</v>
      </c>
      <c r="G2255" s="284" t="s">
        <v>266</v>
      </c>
      <c r="H2255" s="40">
        <v>204.87</v>
      </c>
      <c r="I2255" s="40">
        <v>0</v>
      </c>
      <c r="J2255" s="40">
        <v>0</v>
      </c>
      <c r="K2255" s="40">
        <v>204.87</v>
      </c>
      <c r="L2255" s="40">
        <v>1</v>
      </c>
    </row>
    <row r="2256" spans="2:12" ht="12.95" hidden="1" customHeight="1" outlineLevel="2" x14ac:dyDescent="0.25">
      <c r="B2256" s="8">
        <v>1393911</v>
      </c>
      <c r="C2256" t="s">
        <v>1410</v>
      </c>
      <c r="D2256" s="281">
        <v>42137</v>
      </c>
      <c r="E2256" s="8">
        <v>49360</v>
      </c>
      <c r="F2256" s="8" t="s">
        <v>16</v>
      </c>
      <c r="G2256" s="284" t="s">
        <v>266</v>
      </c>
      <c r="H2256" s="40">
        <v>204.87</v>
      </c>
      <c r="I2256" s="40">
        <v>0</v>
      </c>
      <c r="J2256" s="40">
        <v>0</v>
      </c>
      <c r="K2256" s="40">
        <v>204.87</v>
      </c>
      <c r="L2256" s="40">
        <v>1</v>
      </c>
    </row>
    <row r="2257" spans="1:13" ht="12.95" customHeight="1" outlineLevel="1" collapsed="1" x14ac:dyDescent="0.25">
      <c r="A2257">
        <v>1</v>
      </c>
      <c r="C2257" s="279" t="s">
        <v>1642</v>
      </c>
      <c r="D2257" s="281"/>
      <c r="H2257" s="40">
        <f>SUBTOTAL(9,H2216:H2256)</f>
        <v>96031.539999999964</v>
      </c>
      <c r="I2257" s="40">
        <f>SUBTOTAL(9,I2216:I2256)</f>
        <v>-13606.599999999993</v>
      </c>
      <c r="J2257" s="40">
        <f>SUBTOTAL(9,J2216:J2256)</f>
        <v>-82015.199999999983</v>
      </c>
      <c r="K2257" s="40">
        <f>SUBTOTAL(9,K2216:K2256)</f>
        <v>409.74</v>
      </c>
      <c r="L2257" s="40">
        <f>SUBTOTAL(9,L2216:L2256)</f>
        <v>41</v>
      </c>
      <c r="M2257" s="304">
        <f>+I2257/L2257</f>
        <v>-331.86829268292666</v>
      </c>
    </row>
    <row r="2258" spans="1:13" ht="12.95" hidden="1" customHeight="1" outlineLevel="2" x14ac:dyDescent="0.25">
      <c r="B2258" s="8">
        <v>1279893</v>
      </c>
      <c r="C2258" t="s">
        <v>1401</v>
      </c>
      <c r="D2258" s="281">
        <v>42313</v>
      </c>
      <c r="E2258" s="8">
        <v>575196</v>
      </c>
      <c r="F2258" s="8" t="s">
        <v>38</v>
      </c>
      <c r="G2258" s="284" t="s">
        <v>260</v>
      </c>
      <c r="H2258" s="40">
        <v>583.20000000000005</v>
      </c>
      <c r="I2258" s="40">
        <v>0</v>
      </c>
      <c r="J2258" s="40">
        <v>-93.31</v>
      </c>
      <c r="K2258" s="40">
        <v>489.89</v>
      </c>
      <c r="L2258" s="40">
        <v>1</v>
      </c>
    </row>
    <row r="2259" spans="1:13" ht="12.95" hidden="1" customHeight="1" outlineLevel="2" x14ac:dyDescent="0.25">
      <c r="B2259" s="8">
        <v>1279893</v>
      </c>
      <c r="C2259" t="s">
        <v>1401</v>
      </c>
      <c r="D2259" s="281">
        <v>42326</v>
      </c>
      <c r="E2259" s="8">
        <v>575196</v>
      </c>
      <c r="F2259" s="8" t="s">
        <v>38</v>
      </c>
      <c r="G2259" s="284" t="s">
        <v>260</v>
      </c>
      <c r="H2259" s="40">
        <v>1443.83</v>
      </c>
      <c r="I2259" s="40">
        <v>-371.76</v>
      </c>
      <c r="J2259" s="40">
        <v>-1072.07</v>
      </c>
      <c r="K2259" s="40">
        <v>0</v>
      </c>
      <c r="L2259" s="40">
        <v>1</v>
      </c>
    </row>
    <row r="2260" spans="1:13" ht="12.95" hidden="1" customHeight="1" outlineLevel="2" x14ac:dyDescent="0.25">
      <c r="B2260" s="8">
        <v>1279893</v>
      </c>
      <c r="C2260" t="s">
        <v>1401</v>
      </c>
      <c r="D2260" s="281">
        <v>42327</v>
      </c>
      <c r="E2260" s="8">
        <v>575196</v>
      </c>
      <c r="F2260" s="8" t="s">
        <v>38</v>
      </c>
      <c r="G2260" s="284" t="s">
        <v>260</v>
      </c>
      <c r="H2260" s="40">
        <v>300</v>
      </c>
      <c r="I2260" s="40">
        <v>-118.14</v>
      </c>
      <c r="J2260" s="40">
        <v>-181.86</v>
      </c>
      <c r="K2260" s="40">
        <v>0</v>
      </c>
      <c r="L2260" s="40">
        <v>1</v>
      </c>
    </row>
    <row r="2261" spans="1:13" ht="12.95" hidden="1" customHeight="1" outlineLevel="2" x14ac:dyDescent="0.25">
      <c r="B2261" s="8">
        <v>1279893</v>
      </c>
      <c r="C2261" t="s">
        <v>1401</v>
      </c>
      <c r="D2261" s="281">
        <v>42328</v>
      </c>
      <c r="E2261" s="8">
        <v>575196</v>
      </c>
      <c r="F2261" s="8" t="s">
        <v>38</v>
      </c>
      <c r="G2261" s="284" t="s">
        <v>260</v>
      </c>
      <c r="H2261" s="40">
        <v>300</v>
      </c>
      <c r="I2261" s="40">
        <v>-118.14</v>
      </c>
      <c r="J2261" s="40">
        <v>-181.86</v>
      </c>
      <c r="K2261" s="40">
        <v>0</v>
      </c>
      <c r="L2261" s="40">
        <v>1</v>
      </c>
    </row>
    <row r="2262" spans="1:13" ht="12.95" hidden="1" customHeight="1" outlineLevel="2" x14ac:dyDescent="0.25">
      <c r="B2262" s="8">
        <v>1279893</v>
      </c>
      <c r="C2262" t="s">
        <v>1401</v>
      </c>
      <c r="D2262" s="281">
        <v>42331</v>
      </c>
      <c r="E2262" s="8">
        <v>575196</v>
      </c>
      <c r="F2262" s="8" t="s">
        <v>38</v>
      </c>
      <c r="G2262" s="284" t="s">
        <v>260</v>
      </c>
      <c r="H2262" s="40">
        <v>300</v>
      </c>
      <c r="I2262" s="40">
        <v>-118.14</v>
      </c>
      <c r="J2262" s="40">
        <v>-181.86</v>
      </c>
      <c r="K2262" s="40">
        <v>0</v>
      </c>
      <c r="L2262" s="40">
        <v>1</v>
      </c>
    </row>
    <row r="2263" spans="1:13" ht="12.95" hidden="1" customHeight="1" outlineLevel="2" x14ac:dyDescent="0.25">
      <c r="B2263" s="8">
        <v>1279893</v>
      </c>
      <c r="C2263" t="s">
        <v>1401</v>
      </c>
      <c r="D2263" s="281">
        <v>42332</v>
      </c>
      <c r="E2263" s="8">
        <v>575196</v>
      </c>
      <c r="F2263" s="8" t="s">
        <v>38</v>
      </c>
      <c r="G2263" s="284" t="s">
        <v>260</v>
      </c>
      <c r="H2263" s="40">
        <v>300</v>
      </c>
      <c r="I2263" s="40">
        <v>-118.14</v>
      </c>
      <c r="J2263" s="40">
        <v>-181.86</v>
      </c>
      <c r="K2263" s="40">
        <v>0</v>
      </c>
      <c r="L2263" s="40">
        <v>1</v>
      </c>
    </row>
    <row r="2264" spans="1:13" ht="12.95" hidden="1" customHeight="1" outlineLevel="2" x14ac:dyDescent="0.25">
      <c r="B2264" s="8">
        <v>1279893</v>
      </c>
      <c r="C2264" t="s">
        <v>1401</v>
      </c>
      <c r="D2264" s="281">
        <v>42333</v>
      </c>
      <c r="E2264" s="8">
        <v>575196</v>
      </c>
      <c r="F2264" s="8" t="s">
        <v>38</v>
      </c>
      <c r="G2264" s="284" t="s">
        <v>260</v>
      </c>
      <c r="H2264" s="40">
        <v>835.6</v>
      </c>
      <c r="I2264" s="40">
        <v>-251.95</v>
      </c>
      <c r="J2264" s="40">
        <v>-583.65</v>
      </c>
      <c r="K2264" s="40">
        <v>0</v>
      </c>
      <c r="L2264" s="40">
        <v>1</v>
      </c>
    </row>
    <row r="2265" spans="1:13" ht="12.95" hidden="1" customHeight="1" outlineLevel="2" x14ac:dyDescent="0.25">
      <c r="B2265" s="8">
        <v>1279893</v>
      </c>
      <c r="C2265" t="s">
        <v>1401</v>
      </c>
      <c r="D2265" s="281">
        <v>42338</v>
      </c>
      <c r="E2265" s="8">
        <v>575196</v>
      </c>
      <c r="F2265" s="8" t="s">
        <v>38</v>
      </c>
      <c r="G2265" s="284" t="s">
        <v>260</v>
      </c>
      <c r="H2265" s="40">
        <v>300</v>
      </c>
      <c r="I2265" s="40">
        <v>-118.14</v>
      </c>
      <c r="J2265" s="40">
        <v>-181.86</v>
      </c>
      <c r="K2265" s="40">
        <v>0</v>
      </c>
      <c r="L2265" s="40">
        <v>1</v>
      </c>
    </row>
    <row r="2266" spans="1:13" ht="12.95" hidden="1" customHeight="1" outlineLevel="2" x14ac:dyDescent="0.25">
      <c r="B2266" s="8">
        <v>1279893</v>
      </c>
      <c r="C2266" t="s">
        <v>1401</v>
      </c>
      <c r="D2266" s="281">
        <v>42339</v>
      </c>
      <c r="E2266" s="8">
        <v>575196</v>
      </c>
      <c r="F2266" s="8" t="s">
        <v>38</v>
      </c>
      <c r="G2266" s="284" t="s">
        <v>260</v>
      </c>
      <c r="H2266" s="40">
        <v>300</v>
      </c>
      <c r="I2266" s="40">
        <v>-118.14</v>
      </c>
      <c r="J2266" s="40">
        <v>-181.86</v>
      </c>
      <c r="K2266" s="40">
        <v>0</v>
      </c>
      <c r="L2266" s="40">
        <v>1</v>
      </c>
    </row>
    <row r="2267" spans="1:13" ht="12.95" hidden="1" customHeight="1" outlineLevel="2" x14ac:dyDescent="0.25">
      <c r="B2267" s="8">
        <v>1279893</v>
      </c>
      <c r="C2267" t="s">
        <v>1401</v>
      </c>
      <c r="D2267" s="281">
        <v>42340</v>
      </c>
      <c r="E2267" s="8">
        <v>575196</v>
      </c>
      <c r="F2267" s="8" t="s">
        <v>38</v>
      </c>
      <c r="G2267" s="284" t="s">
        <v>260</v>
      </c>
      <c r="H2267" s="40">
        <v>300</v>
      </c>
      <c r="I2267" s="40">
        <v>-118.14</v>
      </c>
      <c r="J2267" s="40">
        <v>-181.86</v>
      </c>
      <c r="K2267" s="40">
        <v>0</v>
      </c>
      <c r="L2267" s="40">
        <v>1</v>
      </c>
    </row>
    <row r="2268" spans="1:13" ht="12.95" hidden="1" customHeight="1" outlineLevel="2" x14ac:dyDescent="0.25">
      <c r="B2268" s="8">
        <v>1279893</v>
      </c>
      <c r="C2268" t="s">
        <v>1401</v>
      </c>
      <c r="D2268" s="281">
        <v>42341</v>
      </c>
      <c r="E2268" s="8">
        <v>575196</v>
      </c>
      <c r="F2268" s="8" t="s">
        <v>38</v>
      </c>
      <c r="G2268" s="284" t="s">
        <v>260</v>
      </c>
      <c r="H2268" s="40">
        <v>743</v>
      </c>
      <c r="I2268" s="40">
        <v>-251.95</v>
      </c>
      <c r="J2268" s="40">
        <v>-491.05</v>
      </c>
      <c r="K2268" s="40">
        <v>0</v>
      </c>
      <c r="L2268" s="40">
        <v>1</v>
      </c>
    </row>
    <row r="2269" spans="1:13" ht="12.95" customHeight="1" outlineLevel="1" collapsed="1" x14ac:dyDescent="0.25">
      <c r="A2269">
        <v>1</v>
      </c>
      <c r="C2269" s="279" t="s">
        <v>1643</v>
      </c>
      <c r="D2269" s="281"/>
      <c r="H2269" s="40">
        <f>SUBTOTAL(9,H2258:H2268)</f>
        <v>5705.6299999999992</v>
      </c>
      <c r="I2269" s="40">
        <f>SUBTOTAL(9,I2258:I2268)</f>
        <v>-1702.6400000000003</v>
      </c>
      <c r="J2269" s="40">
        <f>SUBTOTAL(9,J2258:J2268)</f>
        <v>-3513.1000000000008</v>
      </c>
      <c r="K2269" s="40">
        <f>SUBTOTAL(9,K2258:K2268)</f>
        <v>489.89</v>
      </c>
      <c r="L2269" s="40">
        <f>SUBTOTAL(9,L2258:L2268)</f>
        <v>11</v>
      </c>
      <c r="M2269" s="304">
        <f>+I2269/L2269</f>
        <v>-154.78545454545457</v>
      </c>
    </row>
    <row r="2270" spans="1:13" ht="12.95" hidden="1" customHeight="1" outlineLevel="2" x14ac:dyDescent="0.25">
      <c r="B2270" s="8">
        <v>1719554</v>
      </c>
      <c r="C2270" t="s">
        <v>1454</v>
      </c>
      <c r="D2270" s="281">
        <v>42256</v>
      </c>
      <c r="E2270" s="8">
        <v>713595</v>
      </c>
      <c r="F2270" s="8" t="s">
        <v>19</v>
      </c>
      <c r="G2270" s="284" t="s">
        <v>262</v>
      </c>
      <c r="H2270" s="40">
        <v>2321.23</v>
      </c>
      <c r="I2270" s="40">
        <v>-100</v>
      </c>
      <c r="J2270" s="40">
        <v>-2221.23</v>
      </c>
      <c r="K2270" s="40">
        <v>0</v>
      </c>
      <c r="L2270" s="40">
        <v>1</v>
      </c>
    </row>
    <row r="2271" spans="1:13" ht="12.95" hidden="1" customHeight="1" outlineLevel="2" x14ac:dyDescent="0.25">
      <c r="B2271" s="8">
        <v>1719554</v>
      </c>
      <c r="C2271" t="s">
        <v>1454</v>
      </c>
      <c r="D2271" s="281">
        <v>42270</v>
      </c>
      <c r="E2271" s="8">
        <v>713595</v>
      </c>
      <c r="F2271" s="8" t="s">
        <v>19</v>
      </c>
      <c r="G2271" s="284" t="s">
        <v>262</v>
      </c>
      <c r="H2271" s="40">
        <v>1443.83</v>
      </c>
      <c r="I2271" s="40">
        <v>0</v>
      </c>
      <c r="J2271" s="40">
        <v>-1443.83</v>
      </c>
      <c r="K2271" s="40">
        <v>0</v>
      </c>
      <c r="L2271" s="40">
        <v>1</v>
      </c>
    </row>
    <row r="2272" spans="1:13" ht="12.95" hidden="1" customHeight="1" outlineLevel="2" x14ac:dyDescent="0.25">
      <c r="B2272" s="8">
        <v>1719554</v>
      </c>
      <c r="C2272" t="s">
        <v>1454</v>
      </c>
      <c r="D2272" s="281">
        <v>42275</v>
      </c>
      <c r="E2272" s="8">
        <v>713595</v>
      </c>
      <c r="F2272" s="8" t="s">
        <v>19</v>
      </c>
      <c r="G2272" s="284" t="s">
        <v>262</v>
      </c>
      <c r="H2272" s="40">
        <v>300</v>
      </c>
      <c r="I2272" s="40">
        <v>0</v>
      </c>
      <c r="J2272" s="40">
        <v>-300</v>
      </c>
      <c r="K2272" s="40">
        <v>0</v>
      </c>
      <c r="L2272" s="40">
        <v>1</v>
      </c>
    </row>
    <row r="2273" spans="2:12" ht="12.95" hidden="1" customHeight="1" outlineLevel="2" x14ac:dyDescent="0.25">
      <c r="B2273" s="8">
        <v>1719554</v>
      </c>
      <c r="C2273" t="s">
        <v>1454</v>
      </c>
      <c r="D2273" s="281">
        <v>42276</v>
      </c>
      <c r="E2273" s="8">
        <v>713595</v>
      </c>
      <c r="F2273" s="8" t="s">
        <v>19</v>
      </c>
      <c r="G2273" s="284" t="s">
        <v>262</v>
      </c>
      <c r="H2273" s="40">
        <v>300</v>
      </c>
      <c r="I2273" s="40">
        <v>0</v>
      </c>
      <c r="J2273" s="40">
        <v>-300</v>
      </c>
      <c r="K2273" s="40">
        <v>0</v>
      </c>
      <c r="L2273" s="40">
        <v>1</v>
      </c>
    </row>
    <row r="2274" spans="2:12" ht="12.95" hidden="1" customHeight="1" outlineLevel="2" x14ac:dyDescent="0.25">
      <c r="B2274" s="8">
        <v>1719554</v>
      </c>
      <c r="C2274" t="s">
        <v>1454</v>
      </c>
      <c r="D2274" s="281">
        <v>42277</v>
      </c>
      <c r="E2274" s="8">
        <v>713595</v>
      </c>
      <c r="F2274" s="8" t="s">
        <v>19</v>
      </c>
      <c r="G2274" s="284" t="s">
        <v>262</v>
      </c>
      <c r="H2274" s="40">
        <v>300</v>
      </c>
      <c r="I2274" s="40">
        <v>0</v>
      </c>
      <c r="J2274" s="40">
        <v>-300</v>
      </c>
      <c r="K2274" s="40">
        <v>0</v>
      </c>
      <c r="L2274" s="40">
        <v>1</v>
      </c>
    </row>
    <row r="2275" spans="2:12" ht="12.95" hidden="1" customHeight="1" outlineLevel="2" x14ac:dyDescent="0.25">
      <c r="B2275" s="8">
        <v>1719554</v>
      </c>
      <c r="C2275" t="s">
        <v>1454</v>
      </c>
      <c r="D2275" s="281">
        <v>42278</v>
      </c>
      <c r="E2275" s="8">
        <v>713595</v>
      </c>
      <c r="F2275" s="8" t="s">
        <v>19</v>
      </c>
      <c r="G2275" s="284" t="s">
        <v>262</v>
      </c>
      <c r="H2275" s="40">
        <v>300</v>
      </c>
      <c r="I2275" s="40">
        <v>0</v>
      </c>
      <c r="J2275" s="40">
        <v>-300</v>
      </c>
      <c r="K2275" s="40">
        <v>0</v>
      </c>
      <c r="L2275" s="40">
        <v>1</v>
      </c>
    </row>
    <row r="2276" spans="2:12" ht="12.95" hidden="1" customHeight="1" outlineLevel="2" x14ac:dyDescent="0.25">
      <c r="B2276" s="8">
        <v>1719554</v>
      </c>
      <c r="C2276" t="s">
        <v>1454</v>
      </c>
      <c r="D2276" s="281">
        <v>42279</v>
      </c>
      <c r="E2276" s="8">
        <v>713595</v>
      </c>
      <c r="F2276" s="8" t="s">
        <v>19</v>
      </c>
      <c r="G2276" s="284" t="s">
        <v>262</v>
      </c>
      <c r="H2276" s="40">
        <v>743</v>
      </c>
      <c r="I2276" s="40">
        <v>0</v>
      </c>
      <c r="J2276" s="40">
        <v>-743</v>
      </c>
      <c r="K2276" s="40">
        <v>0</v>
      </c>
      <c r="L2276" s="40">
        <v>1</v>
      </c>
    </row>
    <row r="2277" spans="2:12" ht="12.95" hidden="1" customHeight="1" outlineLevel="2" x14ac:dyDescent="0.25">
      <c r="B2277" s="8">
        <v>1719554</v>
      </c>
      <c r="C2277" t="s">
        <v>1454</v>
      </c>
      <c r="D2277" s="281">
        <v>42282</v>
      </c>
      <c r="E2277" s="8">
        <v>713595</v>
      </c>
      <c r="F2277" s="8" t="s">
        <v>19</v>
      </c>
      <c r="G2277" s="284" t="s">
        <v>262</v>
      </c>
      <c r="H2277" s="40">
        <v>392.6</v>
      </c>
      <c r="I2277" s="40">
        <v>0</v>
      </c>
      <c r="J2277" s="40">
        <v>-392.6</v>
      </c>
      <c r="K2277" s="40">
        <v>0</v>
      </c>
      <c r="L2277" s="40">
        <v>1</v>
      </c>
    </row>
    <row r="2278" spans="2:12" ht="12.95" hidden="1" customHeight="1" outlineLevel="2" x14ac:dyDescent="0.25">
      <c r="B2278" s="8">
        <v>1719554</v>
      </c>
      <c r="C2278" t="s">
        <v>1454</v>
      </c>
      <c r="D2278" s="281">
        <v>42283</v>
      </c>
      <c r="E2278" s="8">
        <v>713595</v>
      </c>
      <c r="F2278" s="8" t="s">
        <v>19</v>
      </c>
      <c r="G2278" s="284" t="s">
        <v>262</v>
      </c>
      <c r="H2278" s="40">
        <v>300</v>
      </c>
      <c r="I2278" s="40">
        <v>0</v>
      </c>
      <c r="J2278" s="40">
        <v>-300</v>
      </c>
      <c r="K2278" s="40">
        <v>0</v>
      </c>
      <c r="L2278" s="40">
        <v>1</v>
      </c>
    </row>
    <row r="2279" spans="2:12" ht="12.95" hidden="1" customHeight="1" outlineLevel="2" x14ac:dyDescent="0.25">
      <c r="B2279" s="8">
        <v>1719554</v>
      </c>
      <c r="C2279" t="s">
        <v>1454</v>
      </c>
      <c r="D2279" s="281">
        <v>42284</v>
      </c>
      <c r="E2279" s="8">
        <v>713595</v>
      </c>
      <c r="F2279" s="8" t="s">
        <v>19</v>
      </c>
      <c r="G2279" s="284" t="s">
        <v>262</v>
      </c>
      <c r="H2279" s="40">
        <v>300</v>
      </c>
      <c r="I2279" s="40">
        <v>0</v>
      </c>
      <c r="J2279" s="40">
        <v>-300</v>
      </c>
      <c r="K2279" s="40">
        <v>0</v>
      </c>
      <c r="L2279" s="40">
        <v>1</v>
      </c>
    </row>
    <row r="2280" spans="2:12" ht="12.95" hidden="1" customHeight="1" outlineLevel="2" x14ac:dyDescent="0.25">
      <c r="B2280" s="8">
        <v>1719554</v>
      </c>
      <c r="C2280" t="s">
        <v>1454</v>
      </c>
      <c r="D2280" s="281">
        <v>42285</v>
      </c>
      <c r="E2280" s="8">
        <v>713595</v>
      </c>
      <c r="F2280" s="8" t="s">
        <v>19</v>
      </c>
      <c r="G2280" s="284" t="s">
        <v>262</v>
      </c>
      <c r="H2280" s="40">
        <v>300</v>
      </c>
      <c r="I2280" s="40">
        <v>0</v>
      </c>
      <c r="J2280" s="40">
        <v>-300</v>
      </c>
      <c r="K2280" s="40">
        <v>0</v>
      </c>
      <c r="L2280" s="40">
        <v>1</v>
      </c>
    </row>
    <row r="2281" spans="2:12" ht="12.95" hidden="1" customHeight="1" outlineLevel="2" x14ac:dyDescent="0.25">
      <c r="B2281" s="8">
        <v>1719554</v>
      </c>
      <c r="C2281" t="s">
        <v>1454</v>
      </c>
      <c r="D2281" s="281">
        <v>42286</v>
      </c>
      <c r="E2281" s="8">
        <v>713595</v>
      </c>
      <c r="F2281" s="8" t="s">
        <v>19</v>
      </c>
      <c r="G2281" s="284" t="s">
        <v>262</v>
      </c>
      <c r="H2281" s="40">
        <v>300</v>
      </c>
      <c r="I2281" s="40">
        <v>0</v>
      </c>
      <c r="J2281" s="40">
        <v>-300</v>
      </c>
      <c r="K2281" s="40">
        <v>0</v>
      </c>
      <c r="L2281" s="40">
        <v>1</v>
      </c>
    </row>
    <row r="2282" spans="2:12" ht="12.95" hidden="1" customHeight="1" outlineLevel="2" x14ac:dyDescent="0.25">
      <c r="B2282" s="8">
        <v>1719554</v>
      </c>
      <c r="C2282" t="s">
        <v>1454</v>
      </c>
      <c r="D2282" s="281">
        <v>42289</v>
      </c>
      <c r="E2282" s="8">
        <v>713595</v>
      </c>
      <c r="F2282" s="8" t="s">
        <v>19</v>
      </c>
      <c r="G2282" s="284" t="s">
        <v>262</v>
      </c>
      <c r="H2282" s="40">
        <v>392.6</v>
      </c>
      <c r="I2282" s="40">
        <v>0</v>
      </c>
      <c r="J2282" s="40">
        <v>-392.6</v>
      </c>
      <c r="K2282" s="40">
        <v>0</v>
      </c>
      <c r="L2282" s="40">
        <v>1</v>
      </c>
    </row>
    <row r="2283" spans="2:12" ht="12.95" hidden="1" customHeight="1" outlineLevel="2" x14ac:dyDescent="0.25">
      <c r="B2283" s="8">
        <v>1719554</v>
      </c>
      <c r="C2283" t="s">
        <v>1454</v>
      </c>
      <c r="D2283" s="281">
        <v>42290</v>
      </c>
      <c r="E2283" s="8">
        <v>713595</v>
      </c>
      <c r="F2283" s="8" t="s">
        <v>19</v>
      </c>
      <c r="G2283" s="284" t="s">
        <v>262</v>
      </c>
      <c r="H2283" s="40">
        <v>743</v>
      </c>
      <c r="I2283" s="40">
        <v>0</v>
      </c>
      <c r="J2283" s="40">
        <v>-743</v>
      </c>
      <c r="K2283" s="40">
        <v>0</v>
      </c>
      <c r="L2283" s="40">
        <v>1</v>
      </c>
    </row>
    <row r="2284" spans="2:12" ht="12.95" hidden="1" customHeight="1" outlineLevel="2" x14ac:dyDescent="0.25">
      <c r="B2284" s="8">
        <v>1719554</v>
      </c>
      <c r="C2284" t="s">
        <v>1454</v>
      </c>
      <c r="D2284" s="281">
        <v>42291</v>
      </c>
      <c r="E2284" s="8">
        <v>713595</v>
      </c>
      <c r="F2284" s="8" t="s">
        <v>19</v>
      </c>
      <c r="G2284" s="284" t="s">
        <v>262</v>
      </c>
      <c r="H2284" s="40">
        <v>300</v>
      </c>
      <c r="I2284" s="40">
        <v>0</v>
      </c>
      <c r="J2284" s="40">
        <v>-300</v>
      </c>
      <c r="K2284" s="40">
        <v>0</v>
      </c>
      <c r="L2284" s="40">
        <v>1</v>
      </c>
    </row>
    <row r="2285" spans="2:12" ht="12.95" hidden="1" customHeight="1" outlineLevel="2" x14ac:dyDescent="0.25">
      <c r="B2285" s="8">
        <v>1719554</v>
      </c>
      <c r="C2285" t="s">
        <v>1454</v>
      </c>
      <c r="D2285" s="281">
        <v>42292</v>
      </c>
      <c r="E2285" s="8">
        <v>713595</v>
      </c>
      <c r="F2285" s="8" t="s">
        <v>19</v>
      </c>
      <c r="G2285" s="284" t="s">
        <v>262</v>
      </c>
      <c r="H2285" s="40">
        <v>300</v>
      </c>
      <c r="I2285" s="40">
        <v>0</v>
      </c>
      <c r="J2285" s="40">
        <v>-300</v>
      </c>
      <c r="K2285" s="40">
        <v>0</v>
      </c>
      <c r="L2285" s="40">
        <v>1</v>
      </c>
    </row>
    <row r="2286" spans="2:12" ht="12.95" hidden="1" customHeight="1" outlineLevel="2" x14ac:dyDescent="0.25">
      <c r="B2286" s="8">
        <v>1719554</v>
      </c>
      <c r="C2286" t="s">
        <v>1454</v>
      </c>
      <c r="D2286" s="281">
        <v>42293</v>
      </c>
      <c r="E2286" s="8">
        <v>713595</v>
      </c>
      <c r="F2286" s="8" t="s">
        <v>19</v>
      </c>
      <c r="G2286" s="284" t="s">
        <v>262</v>
      </c>
      <c r="H2286" s="40">
        <v>300</v>
      </c>
      <c r="I2286" s="40">
        <v>0</v>
      </c>
      <c r="J2286" s="40">
        <v>-300</v>
      </c>
      <c r="K2286" s="40">
        <v>0</v>
      </c>
      <c r="L2286" s="40">
        <v>1</v>
      </c>
    </row>
    <row r="2287" spans="2:12" ht="12.95" hidden="1" customHeight="1" outlineLevel="2" x14ac:dyDescent="0.25">
      <c r="B2287" s="8">
        <v>1719554</v>
      </c>
      <c r="C2287" t="s">
        <v>1454</v>
      </c>
      <c r="D2287" s="281">
        <v>42296</v>
      </c>
      <c r="E2287" s="8">
        <v>713595</v>
      </c>
      <c r="F2287" s="8" t="s">
        <v>19</v>
      </c>
      <c r="G2287" s="284" t="s">
        <v>262</v>
      </c>
      <c r="H2287" s="40">
        <v>300</v>
      </c>
      <c r="I2287" s="40">
        <v>0</v>
      </c>
      <c r="J2287" s="40">
        <v>-300</v>
      </c>
      <c r="K2287" s="40">
        <v>0</v>
      </c>
      <c r="L2287" s="40">
        <v>1</v>
      </c>
    </row>
    <row r="2288" spans="2:12" ht="12.95" hidden="1" customHeight="1" outlineLevel="2" x14ac:dyDescent="0.25">
      <c r="B2288" s="8">
        <v>1719554</v>
      </c>
      <c r="C2288" t="s">
        <v>1454</v>
      </c>
      <c r="D2288" s="281">
        <v>42297</v>
      </c>
      <c r="E2288" s="8">
        <v>713595</v>
      </c>
      <c r="F2288" s="8" t="s">
        <v>19</v>
      </c>
      <c r="G2288" s="284" t="s">
        <v>262</v>
      </c>
      <c r="H2288" s="40">
        <v>300</v>
      </c>
      <c r="I2288" s="40">
        <v>0</v>
      </c>
      <c r="J2288" s="40">
        <v>-300</v>
      </c>
      <c r="K2288" s="40">
        <v>0</v>
      </c>
      <c r="L2288" s="40">
        <v>1</v>
      </c>
    </row>
    <row r="2289" spans="2:12" ht="12.95" hidden="1" customHeight="1" outlineLevel="2" x14ac:dyDescent="0.25">
      <c r="B2289" s="8">
        <v>1719554</v>
      </c>
      <c r="C2289" t="s">
        <v>1454</v>
      </c>
      <c r="D2289" s="281">
        <v>42298</v>
      </c>
      <c r="E2289" s="8">
        <v>713595</v>
      </c>
      <c r="F2289" s="8" t="s">
        <v>19</v>
      </c>
      <c r="G2289" s="284" t="s">
        <v>262</v>
      </c>
      <c r="H2289" s="40">
        <v>300</v>
      </c>
      <c r="I2289" s="40">
        <v>0</v>
      </c>
      <c r="J2289" s="40">
        <v>-300</v>
      </c>
      <c r="K2289" s="40">
        <v>0</v>
      </c>
      <c r="L2289" s="40">
        <v>1</v>
      </c>
    </row>
    <row r="2290" spans="2:12" ht="12.95" hidden="1" customHeight="1" outlineLevel="2" x14ac:dyDescent="0.25">
      <c r="B2290" s="8">
        <v>1719554</v>
      </c>
      <c r="C2290" t="s">
        <v>1454</v>
      </c>
      <c r="D2290" s="281">
        <v>42313</v>
      </c>
      <c r="E2290" s="8">
        <v>713595</v>
      </c>
      <c r="F2290" s="8" t="s">
        <v>19</v>
      </c>
      <c r="G2290" s="284" t="s">
        <v>262</v>
      </c>
      <c r="H2290" s="40">
        <v>300</v>
      </c>
      <c r="I2290" s="40">
        <v>0</v>
      </c>
      <c r="J2290" s="40">
        <v>-300</v>
      </c>
      <c r="K2290" s="40">
        <v>0</v>
      </c>
      <c r="L2290" s="40">
        <v>1</v>
      </c>
    </row>
    <row r="2291" spans="2:12" ht="12.95" hidden="1" customHeight="1" outlineLevel="2" x14ac:dyDescent="0.25">
      <c r="B2291" s="8">
        <v>1719554</v>
      </c>
      <c r="C2291" t="s">
        <v>1454</v>
      </c>
      <c r="D2291" s="281">
        <v>42314</v>
      </c>
      <c r="E2291" s="8">
        <v>713595</v>
      </c>
      <c r="F2291" s="8" t="s">
        <v>19</v>
      </c>
      <c r="G2291" s="284" t="s">
        <v>262</v>
      </c>
      <c r="H2291" s="40">
        <v>392.6</v>
      </c>
      <c r="I2291" s="40">
        <v>0</v>
      </c>
      <c r="J2291" s="40">
        <v>-392.6</v>
      </c>
      <c r="K2291" s="40">
        <v>0</v>
      </c>
      <c r="L2291" s="40">
        <v>1</v>
      </c>
    </row>
    <row r="2292" spans="2:12" ht="12.95" hidden="1" customHeight="1" outlineLevel="2" x14ac:dyDescent="0.25">
      <c r="B2292" s="8">
        <v>1719554</v>
      </c>
      <c r="C2292" t="s">
        <v>1454</v>
      </c>
      <c r="D2292" s="281">
        <v>42317</v>
      </c>
      <c r="E2292" s="8">
        <v>713595</v>
      </c>
      <c r="F2292" s="8" t="s">
        <v>19</v>
      </c>
      <c r="G2292" s="284" t="s">
        <v>262</v>
      </c>
      <c r="H2292" s="40">
        <v>300</v>
      </c>
      <c r="I2292" s="40">
        <v>0</v>
      </c>
      <c r="J2292" s="40">
        <v>-300</v>
      </c>
      <c r="K2292" s="40">
        <v>0</v>
      </c>
      <c r="L2292" s="40">
        <v>1</v>
      </c>
    </row>
    <row r="2293" spans="2:12" ht="12.95" hidden="1" customHeight="1" outlineLevel="2" x14ac:dyDescent="0.25">
      <c r="B2293" s="8">
        <v>1719554</v>
      </c>
      <c r="C2293" t="s">
        <v>1454</v>
      </c>
      <c r="D2293" s="281">
        <v>42318</v>
      </c>
      <c r="E2293" s="8">
        <v>713595</v>
      </c>
      <c r="F2293" s="8" t="s">
        <v>19</v>
      </c>
      <c r="G2293" s="284" t="s">
        <v>262</v>
      </c>
      <c r="H2293" s="40">
        <v>300</v>
      </c>
      <c r="I2293" s="40">
        <v>0</v>
      </c>
      <c r="J2293" s="40">
        <v>-300</v>
      </c>
      <c r="K2293" s="40">
        <v>0</v>
      </c>
      <c r="L2293" s="40">
        <v>1</v>
      </c>
    </row>
    <row r="2294" spans="2:12" ht="12.95" hidden="1" customHeight="1" outlineLevel="2" x14ac:dyDescent="0.25">
      <c r="B2294" s="8">
        <v>1719554</v>
      </c>
      <c r="C2294" t="s">
        <v>1454</v>
      </c>
      <c r="D2294" s="281">
        <v>42320</v>
      </c>
      <c r="E2294" s="8">
        <v>713595</v>
      </c>
      <c r="F2294" s="8" t="s">
        <v>19</v>
      </c>
      <c r="G2294" s="284" t="s">
        <v>262</v>
      </c>
      <c r="H2294" s="40">
        <v>1749</v>
      </c>
      <c r="I2294" s="40">
        <v>0</v>
      </c>
      <c r="J2294" s="40">
        <v>-1749</v>
      </c>
      <c r="K2294" s="40">
        <v>0</v>
      </c>
      <c r="L2294" s="40">
        <v>1</v>
      </c>
    </row>
    <row r="2295" spans="2:12" ht="12.95" hidden="1" customHeight="1" outlineLevel="2" x14ac:dyDescent="0.25">
      <c r="B2295" s="8">
        <v>1719554</v>
      </c>
      <c r="C2295" t="s">
        <v>1454</v>
      </c>
      <c r="D2295" s="281">
        <v>42321</v>
      </c>
      <c r="E2295" s="8">
        <v>713595</v>
      </c>
      <c r="F2295" s="8" t="s">
        <v>19</v>
      </c>
      <c r="G2295" s="284" t="s">
        <v>262</v>
      </c>
      <c r="H2295" s="40">
        <v>300</v>
      </c>
      <c r="I2295" s="40">
        <v>0</v>
      </c>
      <c r="J2295" s="40">
        <v>-300</v>
      </c>
      <c r="K2295" s="40">
        <v>0</v>
      </c>
      <c r="L2295" s="40">
        <v>1</v>
      </c>
    </row>
    <row r="2296" spans="2:12" ht="12.95" hidden="1" customHeight="1" outlineLevel="2" x14ac:dyDescent="0.25">
      <c r="B2296" s="8">
        <v>1719554</v>
      </c>
      <c r="C2296" t="s">
        <v>1454</v>
      </c>
      <c r="D2296" s="281">
        <v>42324</v>
      </c>
      <c r="E2296" s="8">
        <v>713595</v>
      </c>
      <c r="F2296" s="8" t="s">
        <v>19</v>
      </c>
      <c r="G2296" s="284" t="s">
        <v>262</v>
      </c>
      <c r="H2296" s="40">
        <v>936.2</v>
      </c>
      <c r="I2296" s="40">
        <v>0</v>
      </c>
      <c r="J2296" s="40">
        <v>-936.2</v>
      </c>
      <c r="K2296" s="40">
        <v>0</v>
      </c>
      <c r="L2296" s="40">
        <v>1</v>
      </c>
    </row>
    <row r="2297" spans="2:12" ht="12.95" hidden="1" customHeight="1" outlineLevel="2" x14ac:dyDescent="0.25">
      <c r="B2297" s="8">
        <v>1719554</v>
      </c>
      <c r="C2297" t="s">
        <v>1454</v>
      </c>
      <c r="D2297" s="281">
        <v>42325</v>
      </c>
      <c r="E2297" s="8">
        <v>713595</v>
      </c>
      <c r="F2297" s="8" t="s">
        <v>19</v>
      </c>
      <c r="G2297" s="284" t="s">
        <v>262</v>
      </c>
      <c r="H2297" s="40">
        <v>300</v>
      </c>
      <c r="I2297" s="40">
        <v>0</v>
      </c>
      <c r="J2297" s="40">
        <v>-300</v>
      </c>
      <c r="K2297" s="40">
        <v>0</v>
      </c>
      <c r="L2297" s="40">
        <v>1</v>
      </c>
    </row>
    <row r="2298" spans="2:12" ht="12.95" hidden="1" customHeight="1" outlineLevel="2" x14ac:dyDescent="0.25">
      <c r="B2298" s="8">
        <v>1719554</v>
      </c>
      <c r="C2298" t="s">
        <v>1454</v>
      </c>
      <c r="D2298" s="281">
        <v>42326</v>
      </c>
      <c r="E2298" s="8">
        <v>713595</v>
      </c>
      <c r="F2298" s="8" t="s">
        <v>19</v>
      </c>
      <c r="G2298" s="284" t="s">
        <v>262</v>
      </c>
      <c r="H2298" s="40">
        <v>300</v>
      </c>
      <c r="I2298" s="40">
        <v>0</v>
      </c>
      <c r="J2298" s="40">
        <v>-300</v>
      </c>
      <c r="K2298" s="40">
        <v>0</v>
      </c>
      <c r="L2298" s="40">
        <v>1</v>
      </c>
    </row>
    <row r="2299" spans="2:12" ht="12.95" hidden="1" customHeight="1" outlineLevel="2" x14ac:dyDescent="0.25">
      <c r="B2299" s="8">
        <v>1719554</v>
      </c>
      <c r="C2299" t="s">
        <v>1454</v>
      </c>
      <c r="D2299" s="281">
        <v>42327</v>
      </c>
      <c r="E2299" s="8">
        <v>713595</v>
      </c>
      <c r="F2299" s="8" t="s">
        <v>19</v>
      </c>
      <c r="G2299" s="284" t="s">
        <v>262</v>
      </c>
      <c r="H2299" s="40">
        <v>300</v>
      </c>
      <c r="I2299" s="40">
        <v>0</v>
      </c>
      <c r="J2299" s="40">
        <v>-300</v>
      </c>
      <c r="K2299" s="40">
        <v>0</v>
      </c>
      <c r="L2299" s="40">
        <v>1</v>
      </c>
    </row>
    <row r="2300" spans="2:12" ht="12.95" hidden="1" customHeight="1" outlineLevel="2" x14ac:dyDescent="0.25">
      <c r="B2300" s="8">
        <v>1719554</v>
      </c>
      <c r="C2300" t="s">
        <v>1454</v>
      </c>
      <c r="D2300" s="281">
        <v>42328</v>
      </c>
      <c r="E2300" s="8">
        <v>713595</v>
      </c>
      <c r="F2300" s="8" t="s">
        <v>19</v>
      </c>
      <c r="G2300" s="284" t="s">
        <v>262</v>
      </c>
      <c r="H2300" s="40">
        <v>300</v>
      </c>
      <c r="I2300" s="40">
        <v>0</v>
      </c>
      <c r="J2300" s="40">
        <v>-300</v>
      </c>
      <c r="K2300" s="40">
        <v>0</v>
      </c>
      <c r="L2300" s="40">
        <v>1</v>
      </c>
    </row>
    <row r="2301" spans="2:12" ht="12.95" hidden="1" customHeight="1" outlineLevel="2" x14ac:dyDescent="0.25">
      <c r="B2301" s="8">
        <v>1719554</v>
      </c>
      <c r="C2301" t="s">
        <v>1454</v>
      </c>
      <c r="D2301" s="281">
        <v>42331</v>
      </c>
      <c r="E2301" s="8">
        <v>713595</v>
      </c>
      <c r="F2301" s="8" t="s">
        <v>19</v>
      </c>
      <c r="G2301" s="284" t="s">
        <v>262</v>
      </c>
      <c r="H2301" s="40">
        <v>300</v>
      </c>
      <c r="I2301" s="40">
        <v>0</v>
      </c>
      <c r="J2301" s="40">
        <v>-300</v>
      </c>
      <c r="K2301" s="40">
        <v>0</v>
      </c>
      <c r="L2301" s="40">
        <v>1</v>
      </c>
    </row>
    <row r="2302" spans="2:12" ht="12.95" hidden="1" customHeight="1" outlineLevel="2" x14ac:dyDescent="0.25">
      <c r="B2302" s="8">
        <v>1719554</v>
      </c>
      <c r="C2302" t="s">
        <v>1454</v>
      </c>
      <c r="D2302" s="281">
        <v>42332</v>
      </c>
      <c r="E2302" s="8">
        <v>713595</v>
      </c>
      <c r="F2302" s="8" t="s">
        <v>19</v>
      </c>
      <c r="G2302" s="284" t="s">
        <v>262</v>
      </c>
      <c r="H2302" s="40">
        <v>300</v>
      </c>
      <c r="I2302" s="40">
        <v>0</v>
      </c>
      <c r="J2302" s="40">
        <v>-300</v>
      </c>
      <c r="K2302" s="40">
        <v>0</v>
      </c>
      <c r="L2302" s="40">
        <v>1</v>
      </c>
    </row>
    <row r="2303" spans="2:12" ht="12.95" hidden="1" customHeight="1" outlineLevel="2" x14ac:dyDescent="0.25">
      <c r="B2303" s="8">
        <v>1719554</v>
      </c>
      <c r="C2303" t="s">
        <v>1454</v>
      </c>
      <c r="D2303" s="281">
        <v>42333</v>
      </c>
      <c r="E2303" s="8">
        <v>713595</v>
      </c>
      <c r="F2303" s="8" t="s">
        <v>19</v>
      </c>
      <c r="G2303" s="284" t="s">
        <v>262</v>
      </c>
      <c r="H2303" s="40">
        <v>743</v>
      </c>
      <c r="I2303" s="40">
        <v>0</v>
      </c>
      <c r="J2303" s="40">
        <v>-743</v>
      </c>
      <c r="K2303" s="40">
        <v>0</v>
      </c>
      <c r="L2303" s="40">
        <v>1</v>
      </c>
    </row>
    <row r="2304" spans="2:12" ht="12.95" hidden="1" customHeight="1" outlineLevel="2" x14ac:dyDescent="0.25">
      <c r="B2304" s="8">
        <v>1719554</v>
      </c>
      <c r="C2304" t="s">
        <v>1454</v>
      </c>
      <c r="D2304" s="281">
        <v>42338</v>
      </c>
      <c r="E2304" s="8">
        <v>713595</v>
      </c>
      <c r="F2304" s="8" t="s">
        <v>19</v>
      </c>
      <c r="G2304" s="284" t="s">
        <v>262</v>
      </c>
      <c r="H2304" s="40">
        <v>300</v>
      </c>
      <c r="I2304" s="40">
        <v>0</v>
      </c>
      <c r="J2304" s="40">
        <v>-300</v>
      </c>
      <c r="K2304" s="40">
        <v>0</v>
      </c>
      <c r="L2304" s="40">
        <v>1</v>
      </c>
    </row>
    <row r="2305" spans="1:13" ht="12.95" hidden="1" customHeight="1" outlineLevel="2" x14ac:dyDescent="0.25">
      <c r="B2305" s="8">
        <v>1719554</v>
      </c>
      <c r="C2305" t="s">
        <v>1454</v>
      </c>
      <c r="D2305" s="281">
        <v>42339</v>
      </c>
      <c r="E2305" s="8">
        <v>713595</v>
      </c>
      <c r="F2305" s="8" t="s">
        <v>19</v>
      </c>
      <c r="G2305" s="284" t="s">
        <v>262</v>
      </c>
      <c r="H2305" s="40">
        <v>300</v>
      </c>
      <c r="I2305" s="40">
        <v>0</v>
      </c>
      <c r="J2305" s="40">
        <v>-300</v>
      </c>
      <c r="K2305" s="40">
        <v>0</v>
      </c>
      <c r="L2305" s="40">
        <v>1</v>
      </c>
    </row>
    <row r="2306" spans="1:13" ht="12.95" customHeight="1" outlineLevel="1" collapsed="1" x14ac:dyDescent="0.25">
      <c r="A2306">
        <v>1</v>
      </c>
      <c r="C2306" s="279" t="s">
        <v>1644</v>
      </c>
      <c r="D2306" s="281"/>
      <c r="H2306" s="40">
        <f>SUBTOTAL(9,H2270:H2305)</f>
        <v>17657.060000000001</v>
      </c>
      <c r="I2306" s="40">
        <f>SUBTOTAL(9,I2270:I2305)</f>
        <v>-100</v>
      </c>
      <c r="J2306" s="40">
        <f>SUBTOTAL(9,J2270:J2305)</f>
        <v>-17557.060000000001</v>
      </c>
      <c r="K2306" s="40">
        <f>SUBTOTAL(9,K2270:K2305)</f>
        <v>0</v>
      </c>
      <c r="L2306" s="40">
        <f>SUBTOTAL(9,L2270:L2305)</f>
        <v>36</v>
      </c>
      <c r="M2306" s="304">
        <f>+I2306/L2306</f>
        <v>-2.7777777777777777</v>
      </c>
    </row>
    <row r="2307" spans="1:13" ht="12.95" hidden="1" customHeight="1" outlineLevel="2" x14ac:dyDescent="0.25">
      <c r="B2307" s="8">
        <v>1263700</v>
      </c>
      <c r="C2307" t="s">
        <v>1400</v>
      </c>
      <c r="D2307" s="281">
        <v>42111</v>
      </c>
      <c r="E2307" s="8">
        <v>93360</v>
      </c>
      <c r="F2307" s="8" t="s">
        <v>16</v>
      </c>
      <c r="G2307" s="284" t="s">
        <v>266</v>
      </c>
      <c r="H2307" s="40">
        <v>73.66</v>
      </c>
      <c r="I2307" s="40">
        <v>0</v>
      </c>
      <c r="J2307" s="40">
        <v>0</v>
      </c>
      <c r="K2307" s="40">
        <v>73.66</v>
      </c>
      <c r="L2307" s="40">
        <v>1</v>
      </c>
    </row>
    <row r="2308" spans="1:13" ht="12.95" hidden="1" customHeight="1" outlineLevel="2" x14ac:dyDescent="0.25">
      <c r="B2308" s="8">
        <v>1263700</v>
      </c>
      <c r="C2308" t="s">
        <v>1400</v>
      </c>
      <c r="D2308" s="281">
        <v>42248</v>
      </c>
      <c r="E2308" s="8">
        <v>93360</v>
      </c>
      <c r="F2308" s="8" t="s">
        <v>16</v>
      </c>
      <c r="G2308" s="284" t="s">
        <v>266</v>
      </c>
      <c r="H2308" s="40">
        <v>194.33</v>
      </c>
      <c r="I2308" s="40">
        <v>0</v>
      </c>
      <c r="J2308" s="40">
        <v>0</v>
      </c>
      <c r="K2308" s="40">
        <v>194.33</v>
      </c>
      <c r="L2308" s="40">
        <v>1</v>
      </c>
    </row>
    <row r="2309" spans="1:13" ht="12.95" customHeight="1" outlineLevel="1" collapsed="1" x14ac:dyDescent="0.25">
      <c r="A2309">
        <v>1</v>
      </c>
      <c r="C2309" s="279" t="s">
        <v>1645</v>
      </c>
      <c r="D2309" s="281"/>
      <c r="H2309" s="40">
        <f>SUBTOTAL(9,H2307:H2308)</f>
        <v>267.99</v>
      </c>
      <c r="I2309" s="40">
        <f>SUBTOTAL(9,I2307:I2308)</f>
        <v>0</v>
      </c>
      <c r="J2309" s="40">
        <f>SUBTOTAL(9,J2307:J2308)</f>
        <v>0</v>
      </c>
      <c r="K2309" s="40">
        <f>SUBTOTAL(9,K2307:K2308)</f>
        <v>267.99</v>
      </c>
      <c r="L2309" s="40">
        <f>SUBTOTAL(9,L2307:L2308)</f>
        <v>2</v>
      </c>
      <c r="M2309" s="304">
        <f>+I2309/L2309</f>
        <v>0</v>
      </c>
    </row>
    <row r="2310" spans="1:13" ht="12.95" hidden="1" customHeight="1" outlineLevel="2" x14ac:dyDescent="0.25">
      <c r="B2310" s="8">
        <v>207616</v>
      </c>
      <c r="C2310" t="s">
        <v>1355</v>
      </c>
      <c r="D2310" s="281">
        <v>42138</v>
      </c>
      <c r="E2310" s="8">
        <v>985235</v>
      </c>
      <c r="F2310" s="8" t="s">
        <v>54</v>
      </c>
      <c r="G2310" s="284" t="s">
        <v>286</v>
      </c>
      <c r="H2310" s="40">
        <v>1915.6</v>
      </c>
      <c r="I2310" s="40">
        <v>-908.54</v>
      </c>
      <c r="J2310" s="40">
        <v>-967.06</v>
      </c>
      <c r="K2310" s="40">
        <v>40</v>
      </c>
      <c r="L2310" s="40">
        <v>1</v>
      </c>
    </row>
    <row r="2311" spans="1:13" ht="12.95" hidden="1" customHeight="1" outlineLevel="2" x14ac:dyDescent="0.25">
      <c r="B2311" s="8">
        <v>207616</v>
      </c>
      <c r="C2311" t="s">
        <v>1355</v>
      </c>
      <c r="D2311" s="281">
        <v>42152</v>
      </c>
      <c r="E2311" s="8">
        <v>985235</v>
      </c>
      <c r="F2311" s="8" t="s">
        <v>54</v>
      </c>
      <c r="G2311" s="284" t="s">
        <v>286</v>
      </c>
      <c r="H2311" s="40">
        <v>636.20000000000005</v>
      </c>
      <c r="I2311" s="40">
        <v>-364.14</v>
      </c>
      <c r="J2311" s="40">
        <v>-272.06</v>
      </c>
      <c r="K2311" s="40">
        <v>0</v>
      </c>
      <c r="L2311" s="40">
        <v>1</v>
      </c>
    </row>
    <row r="2312" spans="1:13" ht="12.95" hidden="1" customHeight="1" outlineLevel="2" x14ac:dyDescent="0.25">
      <c r="B2312" s="8">
        <v>207616</v>
      </c>
      <c r="C2312" t="s">
        <v>1355</v>
      </c>
      <c r="D2312" s="281">
        <v>42156</v>
      </c>
      <c r="E2312" s="8">
        <v>985235</v>
      </c>
      <c r="F2312" s="8" t="s">
        <v>54</v>
      </c>
      <c r="G2312" s="284" t="s">
        <v>286</v>
      </c>
      <c r="H2312" s="40">
        <v>300</v>
      </c>
      <c r="I2312" s="40">
        <v>-300</v>
      </c>
      <c r="J2312" s="40">
        <v>0</v>
      </c>
      <c r="K2312" s="40">
        <v>0</v>
      </c>
      <c r="L2312" s="40">
        <v>1</v>
      </c>
    </row>
    <row r="2313" spans="1:13" ht="12.95" hidden="1" customHeight="1" outlineLevel="2" x14ac:dyDescent="0.25">
      <c r="B2313" s="8">
        <v>207616</v>
      </c>
      <c r="C2313" t="s">
        <v>1355</v>
      </c>
      <c r="D2313" s="281">
        <v>42157</v>
      </c>
      <c r="E2313" s="8">
        <v>985235</v>
      </c>
      <c r="F2313" s="8" t="s">
        <v>54</v>
      </c>
      <c r="G2313" s="284" t="s">
        <v>286</v>
      </c>
      <c r="H2313" s="40">
        <v>300</v>
      </c>
      <c r="I2313" s="40">
        <v>-300</v>
      </c>
      <c r="J2313" s="40">
        <v>0</v>
      </c>
      <c r="K2313" s="40">
        <v>0</v>
      </c>
      <c r="L2313" s="40">
        <v>1</v>
      </c>
    </row>
    <row r="2314" spans="1:13" ht="12.95" hidden="1" customHeight="1" outlineLevel="2" x14ac:dyDescent="0.25">
      <c r="B2314" s="8">
        <v>207616</v>
      </c>
      <c r="C2314" t="s">
        <v>1355</v>
      </c>
      <c r="D2314" s="281">
        <v>42158</v>
      </c>
      <c r="E2314" s="8">
        <v>985235</v>
      </c>
      <c r="F2314" s="8" t="s">
        <v>54</v>
      </c>
      <c r="G2314" s="284" t="s">
        <v>286</v>
      </c>
      <c r="H2314" s="40">
        <v>300</v>
      </c>
      <c r="I2314" s="40">
        <v>-300</v>
      </c>
      <c r="J2314" s="40">
        <v>0</v>
      </c>
      <c r="K2314" s="40">
        <v>0</v>
      </c>
      <c r="L2314" s="40">
        <v>1</v>
      </c>
    </row>
    <row r="2315" spans="1:13" ht="12.95" hidden="1" customHeight="1" outlineLevel="2" x14ac:dyDescent="0.25">
      <c r="B2315" s="8">
        <v>207616</v>
      </c>
      <c r="C2315" t="s">
        <v>1355</v>
      </c>
      <c r="D2315" s="281">
        <v>42159</v>
      </c>
      <c r="E2315" s="8">
        <v>985235</v>
      </c>
      <c r="F2315" s="8" t="s">
        <v>54</v>
      </c>
      <c r="G2315" s="284" t="s">
        <v>286</v>
      </c>
      <c r="H2315" s="40">
        <v>743</v>
      </c>
      <c r="I2315" s="40">
        <v>-484.82</v>
      </c>
      <c r="J2315" s="40">
        <v>-258.18</v>
      </c>
      <c r="K2315" s="40">
        <v>0</v>
      </c>
      <c r="L2315" s="40">
        <v>1</v>
      </c>
    </row>
    <row r="2316" spans="1:13" ht="12.95" hidden="1" customHeight="1" outlineLevel="2" x14ac:dyDescent="0.25">
      <c r="B2316" s="8">
        <v>207616</v>
      </c>
      <c r="C2316" t="s">
        <v>1355</v>
      </c>
      <c r="D2316" s="281">
        <v>42160</v>
      </c>
      <c r="E2316" s="8">
        <v>985235</v>
      </c>
      <c r="F2316" s="8" t="s">
        <v>54</v>
      </c>
      <c r="G2316" s="284" t="s">
        <v>286</v>
      </c>
      <c r="H2316" s="40">
        <v>300</v>
      </c>
      <c r="I2316" s="40">
        <v>-300</v>
      </c>
      <c r="J2316" s="40">
        <v>0</v>
      </c>
      <c r="K2316" s="40">
        <v>0</v>
      </c>
      <c r="L2316" s="40">
        <v>1</v>
      </c>
    </row>
    <row r="2317" spans="1:13" ht="12.95" hidden="1" customHeight="1" outlineLevel="2" x14ac:dyDescent="0.25">
      <c r="B2317" s="8">
        <v>207616</v>
      </c>
      <c r="C2317" t="s">
        <v>1355</v>
      </c>
      <c r="D2317" s="281">
        <v>42163</v>
      </c>
      <c r="E2317" s="8">
        <v>985235</v>
      </c>
      <c r="F2317" s="8" t="s">
        <v>54</v>
      </c>
      <c r="G2317" s="284" t="s">
        <v>286</v>
      </c>
      <c r="H2317" s="40">
        <v>392.6</v>
      </c>
      <c r="I2317" s="40">
        <v>-371.32</v>
      </c>
      <c r="J2317" s="40">
        <v>-21.28</v>
      </c>
      <c r="K2317" s="40">
        <v>0</v>
      </c>
      <c r="L2317" s="40">
        <v>1</v>
      </c>
    </row>
    <row r="2318" spans="1:13" ht="12.95" hidden="1" customHeight="1" outlineLevel="2" x14ac:dyDescent="0.25">
      <c r="B2318" s="8">
        <v>207616</v>
      </c>
      <c r="C2318" t="s">
        <v>1355</v>
      </c>
      <c r="D2318" s="281">
        <v>42164</v>
      </c>
      <c r="E2318" s="8">
        <v>985235</v>
      </c>
      <c r="F2318" s="8" t="s">
        <v>54</v>
      </c>
      <c r="G2318" s="284" t="s">
        <v>286</v>
      </c>
      <c r="H2318" s="40">
        <v>300</v>
      </c>
      <c r="I2318" s="40">
        <v>-300</v>
      </c>
      <c r="J2318" s="40">
        <v>0</v>
      </c>
      <c r="K2318" s="40">
        <v>0</v>
      </c>
      <c r="L2318" s="40">
        <v>1</v>
      </c>
    </row>
    <row r="2319" spans="1:13" ht="12.95" hidden="1" customHeight="1" outlineLevel="2" x14ac:dyDescent="0.25">
      <c r="B2319" s="8">
        <v>207616</v>
      </c>
      <c r="C2319" t="s">
        <v>1355</v>
      </c>
      <c r="D2319" s="281">
        <v>42165</v>
      </c>
      <c r="E2319" s="8">
        <v>985235</v>
      </c>
      <c r="F2319" s="8" t="s">
        <v>54</v>
      </c>
      <c r="G2319" s="284" t="s">
        <v>286</v>
      </c>
      <c r="H2319" s="40">
        <v>300</v>
      </c>
      <c r="I2319" s="40">
        <v>-300</v>
      </c>
      <c r="J2319" s="40">
        <v>0</v>
      </c>
      <c r="K2319" s="40">
        <v>0</v>
      </c>
      <c r="L2319" s="40">
        <v>1</v>
      </c>
    </row>
    <row r="2320" spans="1:13" ht="12.95" hidden="1" customHeight="1" outlineLevel="2" x14ac:dyDescent="0.25">
      <c r="B2320" s="8">
        <v>207616</v>
      </c>
      <c r="C2320" t="s">
        <v>1355</v>
      </c>
      <c r="D2320" s="281">
        <v>42166</v>
      </c>
      <c r="E2320" s="8">
        <v>985235</v>
      </c>
      <c r="F2320" s="8" t="s">
        <v>54</v>
      </c>
      <c r="G2320" s="284" t="s">
        <v>286</v>
      </c>
      <c r="H2320" s="40">
        <v>743</v>
      </c>
      <c r="I2320" s="40">
        <v>-484.82</v>
      </c>
      <c r="J2320" s="40">
        <v>-258.18</v>
      </c>
      <c r="K2320" s="40">
        <v>0</v>
      </c>
      <c r="L2320" s="40">
        <v>1</v>
      </c>
    </row>
    <row r="2321" spans="2:12" ht="12.95" hidden="1" customHeight="1" outlineLevel="2" x14ac:dyDescent="0.25">
      <c r="B2321" s="8">
        <v>207616</v>
      </c>
      <c r="C2321" t="s">
        <v>1355</v>
      </c>
      <c r="D2321" s="281">
        <v>42167</v>
      </c>
      <c r="E2321" s="8">
        <v>985235</v>
      </c>
      <c r="F2321" s="8" t="s">
        <v>54</v>
      </c>
      <c r="G2321" s="284" t="s">
        <v>286</v>
      </c>
      <c r="H2321" s="40">
        <v>300</v>
      </c>
      <c r="I2321" s="40">
        <v>-300</v>
      </c>
      <c r="J2321" s="40">
        <v>0</v>
      </c>
      <c r="K2321" s="40">
        <v>0</v>
      </c>
      <c r="L2321" s="40">
        <v>1</v>
      </c>
    </row>
    <row r="2322" spans="2:12" ht="12.95" hidden="1" customHeight="1" outlineLevel="2" x14ac:dyDescent="0.25">
      <c r="B2322" s="8">
        <v>207616</v>
      </c>
      <c r="C2322" t="s">
        <v>1355</v>
      </c>
      <c r="D2322" s="281">
        <v>42170</v>
      </c>
      <c r="E2322" s="8">
        <v>985235</v>
      </c>
      <c r="F2322" s="8" t="s">
        <v>54</v>
      </c>
      <c r="G2322" s="284" t="s">
        <v>286</v>
      </c>
      <c r="H2322" s="40">
        <v>392.6</v>
      </c>
      <c r="I2322" s="40">
        <v>-371.32</v>
      </c>
      <c r="J2322" s="40">
        <v>-21.28</v>
      </c>
      <c r="K2322" s="40">
        <v>0</v>
      </c>
      <c r="L2322" s="40">
        <v>1</v>
      </c>
    </row>
    <row r="2323" spans="2:12" ht="12.95" hidden="1" customHeight="1" outlineLevel="2" x14ac:dyDescent="0.25">
      <c r="B2323" s="8">
        <v>207616</v>
      </c>
      <c r="C2323" t="s">
        <v>1355</v>
      </c>
      <c r="D2323" s="281">
        <v>42171</v>
      </c>
      <c r="E2323" s="8">
        <v>985235</v>
      </c>
      <c r="F2323" s="8" t="s">
        <v>54</v>
      </c>
      <c r="G2323" s="284" t="s">
        <v>286</v>
      </c>
      <c r="H2323" s="40">
        <v>300</v>
      </c>
      <c r="I2323" s="40">
        <v>-300</v>
      </c>
      <c r="J2323" s="40">
        <v>0</v>
      </c>
      <c r="K2323" s="40">
        <v>0</v>
      </c>
      <c r="L2323" s="40">
        <v>1</v>
      </c>
    </row>
    <row r="2324" spans="2:12" ht="12.95" hidden="1" customHeight="1" outlineLevel="2" x14ac:dyDescent="0.25">
      <c r="B2324" s="8">
        <v>207616</v>
      </c>
      <c r="C2324" t="s">
        <v>1355</v>
      </c>
      <c r="D2324" s="281">
        <v>42172</v>
      </c>
      <c r="E2324" s="8">
        <v>985235</v>
      </c>
      <c r="F2324" s="8" t="s">
        <v>54</v>
      </c>
      <c r="G2324" s="284" t="s">
        <v>286</v>
      </c>
      <c r="H2324" s="40">
        <v>300</v>
      </c>
      <c r="I2324" s="40">
        <v>-300</v>
      </c>
      <c r="J2324" s="40">
        <v>0</v>
      </c>
      <c r="K2324" s="40">
        <v>0</v>
      </c>
      <c r="L2324" s="40">
        <v>1</v>
      </c>
    </row>
    <row r="2325" spans="2:12" ht="12.95" hidden="1" customHeight="1" outlineLevel="2" x14ac:dyDescent="0.25">
      <c r="B2325" s="8">
        <v>207616</v>
      </c>
      <c r="C2325" t="s">
        <v>1355</v>
      </c>
      <c r="D2325" s="281">
        <v>42173</v>
      </c>
      <c r="E2325" s="8">
        <v>985235</v>
      </c>
      <c r="F2325" s="8" t="s">
        <v>54</v>
      </c>
      <c r="G2325" s="284" t="s">
        <v>286</v>
      </c>
      <c r="H2325" s="40">
        <v>743</v>
      </c>
      <c r="I2325" s="40">
        <v>-484.82</v>
      </c>
      <c r="J2325" s="40">
        <v>-258.18</v>
      </c>
      <c r="K2325" s="40">
        <v>0</v>
      </c>
      <c r="L2325" s="40">
        <v>1</v>
      </c>
    </row>
    <row r="2326" spans="2:12" ht="12.95" hidden="1" customHeight="1" outlineLevel="2" x14ac:dyDescent="0.25">
      <c r="B2326" s="8">
        <v>207616</v>
      </c>
      <c r="C2326" t="s">
        <v>1355</v>
      </c>
      <c r="D2326" s="281">
        <v>42174</v>
      </c>
      <c r="E2326" s="8">
        <v>985235</v>
      </c>
      <c r="F2326" s="8" t="s">
        <v>54</v>
      </c>
      <c r="G2326" s="284" t="s">
        <v>286</v>
      </c>
      <c r="H2326" s="40">
        <v>300</v>
      </c>
      <c r="I2326" s="40">
        <v>-300</v>
      </c>
      <c r="J2326" s="40">
        <v>0</v>
      </c>
      <c r="K2326" s="40">
        <v>0</v>
      </c>
      <c r="L2326" s="40">
        <v>1</v>
      </c>
    </row>
    <row r="2327" spans="2:12" ht="12.95" hidden="1" customHeight="1" outlineLevel="2" x14ac:dyDescent="0.25">
      <c r="B2327" s="8">
        <v>207616</v>
      </c>
      <c r="C2327" t="s">
        <v>1355</v>
      </c>
      <c r="D2327" s="281">
        <v>42177</v>
      </c>
      <c r="E2327" s="8">
        <v>985235</v>
      </c>
      <c r="F2327" s="8" t="s">
        <v>54</v>
      </c>
      <c r="G2327" s="284" t="s">
        <v>286</v>
      </c>
      <c r="H2327" s="40">
        <v>777.95</v>
      </c>
      <c r="I2327" s="40">
        <v>-417.93</v>
      </c>
      <c r="J2327" s="40">
        <v>-360.02</v>
      </c>
      <c r="K2327" s="40">
        <v>0</v>
      </c>
      <c r="L2327" s="40">
        <v>1</v>
      </c>
    </row>
    <row r="2328" spans="2:12" ht="12.95" hidden="1" customHeight="1" outlineLevel="2" x14ac:dyDescent="0.25">
      <c r="B2328" s="8">
        <v>207616</v>
      </c>
      <c r="C2328" t="s">
        <v>1355</v>
      </c>
      <c r="D2328" s="281">
        <v>42178</v>
      </c>
      <c r="E2328" s="8">
        <v>985235</v>
      </c>
      <c r="F2328" s="8" t="s">
        <v>54</v>
      </c>
      <c r="G2328" s="284" t="s">
        <v>286</v>
      </c>
      <c r="H2328" s="40">
        <v>300</v>
      </c>
      <c r="I2328" s="40">
        <v>-300</v>
      </c>
      <c r="J2328" s="40">
        <v>0</v>
      </c>
      <c r="K2328" s="40">
        <v>0</v>
      </c>
      <c r="L2328" s="40">
        <v>1</v>
      </c>
    </row>
    <row r="2329" spans="2:12" ht="12.95" hidden="1" customHeight="1" outlineLevel="2" x14ac:dyDescent="0.25">
      <c r="B2329" s="8">
        <v>207616</v>
      </c>
      <c r="C2329" t="s">
        <v>1355</v>
      </c>
      <c r="D2329" s="281">
        <v>42179</v>
      </c>
      <c r="E2329" s="8">
        <v>985235</v>
      </c>
      <c r="F2329" s="8" t="s">
        <v>54</v>
      </c>
      <c r="G2329" s="284" t="s">
        <v>286</v>
      </c>
      <c r="H2329" s="40">
        <v>1994</v>
      </c>
      <c r="I2329" s="40">
        <v>-1034.02</v>
      </c>
      <c r="J2329" s="40">
        <v>-959.98</v>
      </c>
      <c r="K2329" s="40">
        <v>0</v>
      </c>
      <c r="L2329" s="40">
        <v>1</v>
      </c>
    </row>
    <row r="2330" spans="2:12" ht="12.95" hidden="1" customHeight="1" outlineLevel="2" x14ac:dyDescent="0.25">
      <c r="B2330" s="8">
        <v>207616</v>
      </c>
      <c r="C2330" t="s">
        <v>1355</v>
      </c>
      <c r="D2330" s="281">
        <v>42180</v>
      </c>
      <c r="E2330" s="8">
        <v>985235</v>
      </c>
      <c r="F2330" s="8" t="s">
        <v>54</v>
      </c>
      <c r="G2330" s="284" t="s">
        <v>286</v>
      </c>
      <c r="H2330" s="40">
        <v>300</v>
      </c>
      <c r="I2330" s="40">
        <v>-300</v>
      </c>
      <c r="J2330" s="40">
        <v>0</v>
      </c>
      <c r="K2330" s="40">
        <v>0</v>
      </c>
      <c r="L2330" s="40">
        <v>1</v>
      </c>
    </row>
    <row r="2331" spans="2:12" ht="12.95" hidden="1" customHeight="1" outlineLevel="2" x14ac:dyDescent="0.25">
      <c r="B2331" s="8">
        <v>207616</v>
      </c>
      <c r="C2331" t="s">
        <v>1355</v>
      </c>
      <c r="D2331" s="281">
        <v>42181</v>
      </c>
      <c r="E2331" s="8">
        <v>985235</v>
      </c>
      <c r="F2331" s="8" t="s">
        <v>54</v>
      </c>
      <c r="G2331" s="284" t="s">
        <v>286</v>
      </c>
      <c r="H2331" s="40">
        <v>300</v>
      </c>
      <c r="I2331" s="40">
        <v>-300</v>
      </c>
      <c r="J2331" s="40">
        <v>0</v>
      </c>
      <c r="K2331" s="40">
        <v>0</v>
      </c>
      <c r="L2331" s="40">
        <v>1</v>
      </c>
    </row>
    <row r="2332" spans="2:12" ht="12.95" hidden="1" customHeight="1" outlineLevel="2" x14ac:dyDescent="0.25">
      <c r="B2332" s="8">
        <v>207616</v>
      </c>
      <c r="C2332" t="s">
        <v>1355</v>
      </c>
      <c r="D2332" s="281">
        <v>42184</v>
      </c>
      <c r="E2332" s="8">
        <v>985235</v>
      </c>
      <c r="F2332" s="8" t="s">
        <v>54</v>
      </c>
      <c r="G2332" s="284" t="s">
        <v>286</v>
      </c>
      <c r="H2332" s="40">
        <v>300</v>
      </c>
      <c r="I2332" s="40">
        <v>-300</v>
      </c>
      <c r="J2332" s="40">
        <v>0</v>
      </c>
      <c r="K2332" s="40">
        <v>0</v>
      </c>
      <c r="L2332" s="40">
        <v>1</v>
      </c>
    </row>
    <row r="2333" spans="2:12" ht="12.95" hidden="1" customHeight="1" outlineLevel="2" x14ac:dyDescent="0.25">
      <c r="B2333" s="8">
        <v>207616</v>
      </c>
      <c r="C2333" t="s">
        <v>1355</v>
      </c>
      <c r="D2333" s="281">
        <v>42185</v>
      </c>
      <c r="E2333" s="8">
        <v>985235</v>
      </c>
      <c r="F2333" s="8" t="s">
        <v>54</v>
      </c>
      <c r="G2333" s="284" t="s">
        <v>286</v>
      </c>
      <c r="H2333" s="40">
        <v>392.6</v>
      </c>
      <c r="I2333" s="40">
        <v>-371.32</v>
      </c>
      <c r="J2333" s="40">
        <v>-21.28</v>
      </c>
      <c r="K2333" s="40">
        <v>0</v>
      </c>
      <c r="L2333" s="40">
        <v>1</v>
      </c>
    </row>
    <row r="2334" spans="2:12" ht="12.95" hidden="1" customHeight="1" outlineLevel="2" x14ac:dyDescent="0.25">
      <c r="B2334" s="8">
        <v>207616</v>
      </c>
      <c r="C2334" t="s">
        <v>1355</v>
      </c>
      <c r="D2334" s="281">
        <v>42186</v>
      </c>
      <c r="E2334" s="8">
        <v>985235</v>
      </c>
      <c r="F2334" s="8" t="s">
        <v>54</v>
      </c>
      <c r="G2334" s="284" t="s">
        <v>286</v>
      </c>
      <c r="H2334" s="40">
        <v>300</v>
      </c>
      <c r="I2334" s="40">
        <v>-300</v>
      </c>
      <c r="J2334" s="40">
        <v>0</v>
      </c>
      <c r="K2334" s="40">
        <v>0</v>
      </c>
      <c r="L2334" s="40">
        <v>1</v>
      </c>
    </row>
    <row r="2335" spans="2:12" ht="12.95" hidden="1" customHeight="1" outlineLevel="2" x14ac:dyDescent="0.25">
      <c r="B2335" s="8">
        <v>207616</v>
      </c>
      <c r="C2335" t="s">
        <v>1355</v>
      </c>
      <c r="D2335" s="281">
        <v>42187</v>
      </c>
      <c r="E2335" s="8">
        <v>985235</v>
      </c>
      <c r="F2335" s="8" t="s">
        <v>54</v>
      </c>
      <c r="G2335" s="284" t="s">
        <v>286</v>
      </c>
      <c r="H2335" s="40">
        <v>743</v>
      </c>
      <c r="I2335" s="40">
        <v>-484.82</v>
      </c>
      <c r="J2335" s="40">
        <v>-258.18</v>
      </c>
      <c r="K2335" s="40">
        <v>0</v>
      </c>
      <c r="L2335" s="40">
        <v>1</v>
      </c>
    </row>
    <row r="2336" spans="2:12" ht="12.95" hidden="1" customHeight="1" outlineLevel="2" x14ac:dyDescent="0.25">
      <c r="B2336" s="8">
        <v>207616</v>
      </c>
      <c r="C2336" t="s">
        <v>1355</v>
      </c>
      <c r="D2336" s="281">
        <v>42191</v>
      </c>
      <c r="E2336" s="8">
        <v>985235</v>
      </c>
      <c r="F2336" s="8" t="s">
        <v>54</v>
      </c>
      <c r="G2336" s="284" t="s">
        <v>286</v>
      </c>
      <c r="H2336" s="40">
        <v>300</v>
      </c>
      <c r="I2336" s="40">
        <v>-300</v>
      </c>
      <c r="J2336" s="40">
        <v>0</v>
      </c>
      <c r="K2336" s="40">
        <v>0</v>
      </c>
      <c r="L2336" s="40">
        <v>1</v>
      </c>
    </row>
    <row r="2337" spans="1:13" ht="12.95" hidden="1" customHeight="1" outlineLevel="2" x14ac:dyDescent="0.25">
      <c r="B2337" s="8">
        <v>207616</v>
      </c>
      <c r="C2337" t="s">
        <v>1355</v>
      </c>
      <c r="D2337" s="281">
        <v>42192</v>
      </c>
      <c r="E2337" s="8">
        <v>985235</v>
      </c>
      <c r="F2337" s="8" t="s">
        <v>54</v>
      </c>
      <c r="G2337" s="284" t="s">
        <v>286</v>
      </c>
      <c r="H2337" s="40">
        <v>300</v>
      </c>
      <c r="I2337" s="40">
        <v>-300</v>
      </c>
      <c r="J2337" s="40">
        <v>0</v>
      </c>
      <c r="K2337" s="40">
        <v>0</v>
      </c>
      <c r="L2337" s="40">
        <v>1</v>
      </c>
    </row>
    <row r="2338" spans="1:13" ht="12.95" customHeight="1" outlineLevel="1" collapsed="1" x14ac:dyDescent="0.25">
      <c r="A2338">
        <v>1</v>
      </c>
      <c r="C2338" s="279" t="s">
        <v>1646</v>
      </c>
      <c r="D2338" s="281"/>
      <c r="H2338" s="40">
        <f>SUBTOTAL(9,H2310:H2337)</f>
        <v>14573.550000000001</v>
      </c>
      <c r="I2338" s="40">
        <f>SUBTOTAL(9,I2310:I2337)</f>
        <v>-10877.869999999999</v>
      </c>
      <c r="J2338" s="40">
        <f>SUBTOTAL(9,J2310:J2337)</f>
        <v>-3655.68</v>
      </c>
      <c r="K2338" s="40">
        <f>SUBTOTAL(9,K2310:K2337)</f>
        <v>40</v>
      </c>
      <c r="L2338" s="40">
        <f>SUBTOTAL(9,L2310:L2337)</f>
        <v>28</v>
      </c>
      <c r="M2338" s="304">
        <f>+I2338/L2338</f>
        <v>-388.49535714285713</v>
      </c>
    </row>
    <row r="2339" spans="1:13" ht="12.95" hidden="1" customHeight="1" outlineLevel="2" x14ac:dyDescent="0.25">
      <c r="B2339" s="8">
        <v>365495</v>
      </c>
      <c r="C2339" t="s">
        <v>1361</v>
      </c>
      <c r="D2339" s="281">
        <v>42331</v>
      </c>
      <c r="E2339" s="8">
        <v>653826</v>
      </c>
      <c r="F2339" s="8" t="s">
        <v>241</v>
      </c>
      <c r="G2339" s="284" t="s">
        <v>269</v>
      </c>
      <c r="H2339" s="40">
        <v>636.20000000000005</v>
      </c>
      <c r="I2339" s="40">
        <v>-132.99</v>
      </c>
      <c r="J2339" s="40">
        <v>0</v>
      </c>
      <c r="K2339" s="40">
        <v>503.21</v>
      </c>
      <c r="L2339" s="40">
        <v>1</v>
      </c>
    </row>
    <row r="2340" spans="1:13" ht="12.95" hidden="1" customHeight="1" outlineLevel="2" x14ac:dyDescent="0.25">
      <c r="B2340" s="8">
        <v>365495</v>
      </c>
      <c r="C2340" t="s">
        <v>1361</v>
      </c>
      <c r="D2340" s="281">
        <v>42339</v>
      </c>
      <c r="E2340" s="8">
        <v>653826</v>
      </c>
      <c r="F2340" s="8" t="s">
        <v>241</v>
      </c>
      <c r="G2340" s="284" t="s">
        <v>269</v>
      </c>
      <c r="H2340" s="40">
        <v>300</v>
      </c>
      <c r="I2340" s="40">
        <v>-117.66</v>
      </c>
      <c r="J2340" s="40">
        <v>-182.34</v>
      </c>
      <c r="K2340" s="40">
        <v>0</v>
      </c>
      <c r="L2340" s="40">
        <v>1</v>
      </c>
    </row>
    <row r="2341" spans="1:13" ht="12.95" hidden="1" customHeight="1" outlineLevel="2" x14ac:dyDescent="0.25">
      <c r="B2341" s="8">
        <v>365495</v>
      </c>
      <c r="C2341" t="s">
        <v>1361</v>
      </c>
      <c r="D2341" s="281">
        <v>42340</v>
      </c>
      <c r="E2341" s="8">
        <v>653826</v>
      </c>
      <c r="F2341" s="8" t="s">
        <v>241</v>
      </c>
      <c r="G2341" s="284" t="s">
        <v>269</v>
      </c>
      <c r="H2341" s="40">
        <v>300</v>
      </c>
      <c r="I2341" s="40">
        <v>-117.66</v>
      </c>
      <c r="J2341" s="40">
        <v>-182.34</v>
      </c>
      <c r="K2341" s="40">
        <v>0</v>
      </c>
      <c r="L2341" s="40">
        <v>1</v>
      </c>
    </row>
    <row r="2342" spans="1:13" ht="12.95" hidden="1" customHeight="1" outlineLevel="2" x14ac:dyDescent="0.25">
      <c r="B2342" s="8">
        <v>365495</v>
      </c>
      <c r="C2342" t="s">
        <v>1361</v>
      </c>
      <c r="D2342" s="281">
        <v>42341</v>
      </c>
      <c r="E2342" s="8">
        <v>653826</v>
      </c>
      <c r="F2342" s="8" t="s">
        <v>241</v>
      </c>
      <c r="G2342" s="284" t="s">
        <v>269</v>
      </c>
      <c r="H2342" s="40">
        <v>743</v>
      </c>
      <c r="I2342" s="40">
        <v>-250.65</v>
      </c>
      <c r="J2342" s="40">
        <v>-492.35</v>
      </c>
      <c r="K2342" s="40">
        <v>0</v>
      </c>
      <c r="L2342" s="40">
        <v>1</v>
      </c>
    </row>
    <row r="2343" spans="1:13" ht="12.95" hidden="1" customHeight="1" outlineLevel="2" x14ac:dyDescent="0.25">
      <c r="B2343" s="8">
        <v>365495</v>
      </c>
      <c r="C2343" t="s">
        <v>1361</v>
      </c>
      <c r="D2343" s="281">
        <v>42342</v>
      </c>
      <c r="E2343" s="8">
        <v>653826</v>
      </c>
      <c r="F2343" s="8" t="s">
        <v>241</v>
      </c>
      <c r="G2343" s="284" t="s">
        <v>269</v>
      </c>
      <c r="H2343" s="40">
        <v>300</v>
      </c>
      <c r="I2343" s="40">
        <v>-117.66</v>
      </c>
      <c r="J2343" s="40">
        <v>-182.34</v>
      </c>
      <c r="K2343" s="40">
        <v>0</v>
      </c>
      <c r="L2343" s="40">
        <v>1</v>
      </c>
    </row>
    <row r="2344" spans="1:13" ht="12.95" hidden="1" customHeight="1" outlineLevel="2" x14ac:dyDescent="0.25">
      <c r="B2344" s="8">
        <v>365495</v>
      </c>
      <c r="C2344" t="s">
        <v>1361</v>
      </c>
      <c r="D2344" s="281">
        <v>42345</v>
      </c>
      <c r="E2344" s="8">
        <v>653826</v>
      </c>
      <c r="F2344" s="8" t="s">
        <v>241</v>
      </c>
      <c r="G2344" s="284" t="s">
        <v>269</v>
      </c>
      <c r="H2344" s="40">
        <v>300</v>
      </c>
      <c r="I2344" s="40">
        <v>-117.66</v>
      </c>
      <c r="J2344" s="40">
        <v>-182.34</v>
      </c>
      <c r="K2344" s="40">
        <v>0</v>
      </c>
      <c r="L2344" s="40">
        <v>1</v>
      </c>
    </row>
    <row r="2345" spans="1:13" ht="12.95" hidden="1" customHeight="1" outlineLevel="2" x14ac:dyDescent="0.25">
      <c r="B2345" s="8">
        <v>365495</v>
      </c>
      <c r="C2345" t="s">
        <v>1361</v>
      </c>
      <c r="D2345" s="281">
        <v>42346</v>
      </c>
      <c r="E2345" s="8">
        <v>653826</v>
      </c>
      <c r="F2345" s="8" t="s">
        <v>241</v>
      </c>
      <c r="G2345" s="284" t="s">
        <v>269</v>
      </c>
      <c r="H2345" s="40">
        <v>392.6</v>
      </c>
      <c r="I2345" s="40">
        <v>-117.66</v>
      </c>
      <c r="J2345" s="40">
        <v>-274.94</v>
      </c>
      <c r="K2345" s="40">
        <v>0</v>
      </c>
      <c r="L2345" s="40">
        <v>1</v>
      </c>
    </row>
    <row r="2346" spans="1:13" ht="12.95" hidden="1" customHeight="1" outlineLevel="2" x14ac:dyDescent="0.25">
      <c r="B2346" s="8">
        <v>365495</v>
      </c>
      <c r="C2346" t="s">
        <v>1361</v>
      </c>
      <c r="D2346" s="281">
        <v>42347</v>
      </c>
      <c r="E2346" s="8">
        <v>653826</v>
      </c>
      <c r="F2346" s="8" t="s">
        <v>241</v>
      </c>
      <c r="G2346" s="284" t="s">
        <v>269</v>
      </c>
      <c r="H2346" s="40">
        <v>300</v>
      </c>
      <c r="I2346" s="40">
        <v>-117.66</v>
      </c>
      <c r="J2346" s="40">
        <v>-182.34</v>
      </c>
      <c r="K2346" s="40">
        <v>0</v>
      </c>
      <c r="L2346" s="40">
        <v>1</v>
      </c>
    </row>
    <row r="2347" spans="1:13" ht="12.95" hidden="1" customHeight="1" outlineLevel="2" x14ac:dyDescent="0.25">
      <c r="B2347" s="8">
        <v>365495</v>
      </c>
      <c r="C2347" t="s">
        <v>1361</v>
      </c>
      <c r="D2347" s="281">
        <v>42348</v>
      </c>
      <c r="E2347" s="8">
        <v>653826</v>
      </c>
      <c r="F2347" s="8" t="s">
        <v>241</v>
      </c>
      <c r="G2347" s="284" t="s">
        <v>269</v>
      </c>
      <c r="H2347" s="40">
        <v>743</v>
      </c>
      <c r="I2347" s="40">
        <v>-250.65</v>
      </c>
      <c r="J2347" s="40">
        <v>-492.35</v>
      </c>
      <c r="K2347" s="40">
        <v>0</v>
      </c>
      <c r="L2347" s="40">
        <v>1</v>
      </c>
    </row>
    <row r="2348" spans="1:13" ht="12.95" hidden="1" customHeight="1" outlineLevel="2" x14ac:dyDescent="0.25">
      <c r="B2348" s="8">
        <v>365495</v>
      </c>
      <c r="C2348" t="s">
        <v>1361</v>
      </c>
      <c r="D2348" s="281">
        <v>42349</v>
      </c>
      <c r="E2348" s="8">
        <v>653826</v>
      </c>
      <c r="F2348" s="8" t="s">
        <v>241</v>
      </c>
      <c r="G2348" s="284" t="s">
        <v>269</v>
      </c>
      <c r="H2348" s="40">
        <v>300</v>
      </c>
      <c r="I2348" s="40">
        <v>-117.66</v>
      </c>
      <c r="J2348" s="40">
        <v>-182.34</v>
      </c>
      <c r="K2348" s="40">
        <v>0</v>
      </c>
      <c r="L2348" s="40">
        <v>1</v>
      </c>
    </row>
    <row r="2349" spans="1:13" ht="12.95" hidden="1" customHeight="1" outlineLevel="2" x14ac:dyDescent="0.25">
      <c r="B2349" s="8">
        <v>365495</v>
      </c>
      <c r="C2349" t="s">
        <v>1361</v>
      </c>
      <c r="D2349" s="281">
        <v>42353</v>
      </c>
      <c r="E2349" s="8">
        <v>653826</v>
      </c>
      <c r="F2349" s="8" t="s">
        <v>241</v>
      </c>
      <c r="G2349" s="284" t="s">
        <v>269</v>
      </c>
      <c r="H2349" s="40">
        <v>300</v>
      </c>
      <c r="I2349" s="40">
        <v>-117.66</v>
      </c>
      <c r="J2349" s="40">
        <v>-182.34</v>
      </c>
      <c r="K2349" s="40">
        <v>0</v>
      </c>
      <c r="L2349" s="40">
        <v>1</v>
      </c>
    </row>
    <row r="2350" spans="1:13" ht="12.95" hidden="1" customHeight="1" outlineLevel="2" x14ac:dyDescent="0.25">
      <c r="B2350" s="8">
        <v>365495</v>
      </c>
      <c r="C2350" t="s">
        <v>1361</v>
      </c>
      <c r="D2350" s="281">
        <v>42354</v>
      </c>
      <c r="E2350" s="8">
        <v>653826</v>
      </c>
      <c r="F2350" s="8" t="s">
        <v>241</v>
      </c>
      <c r="G2350" s="284" t="s">
        <v>269</v>
      </c>
      <c r="H2350" s="40">
        <v>392.6</v>
      </c>
      <c r="I2350" s="40">
        <v>-117.66</v>
      </c>
      <c r="J2350" s="40">
        <v>-274.94</v>
      </c>
      <c r="K2350" s="40">
        <v>0</v>
      </c>
      <c r="L2350" s="40">
        <v>1</v>
      </c>
    </row>
    <row r="2351" spans="1:13" ht="12.95" hidden="1" customHeight="1" outlineLevel="2" x14ac:dyDescent="0.25">
      <c r="B2351" s="8">
        <v>365495</v>
      </c>
      <c r="C2351" t="s">
        <v>1361</v>
      </c>
      <c r="D2351" s="281">
        <v>42356</v>
      </c>
      <c r="E2351" s="8">
        <v>653826</v>
      </c>
      <c r="F2351" s="8" t="s">
        <v>241</v>
      </c>
      <c r="G2351" s="284" t="s">
        <v>269</v>
      </c>
      <c r="H2351" s="40">
        <v>300</v>
      </c>
      <c r="I2351" s="40">
        <v>-117.66</v>
      </c>
      <c r="J2351" s="40">
        <v>-182.34</v>
      </c>
      <c r="K2351" s="40">
        <v>0</v>
      </c>
      <c r="L2351" s="40">
        <v>1</v>
      </c>
    </row>
    <row r="2352" spans="1:13" ht="12.95" hidden="1" customHeight="1" outlineLevel="2" x14ac:dyDescent="0.25">
      <c r="B2352" s="8">
        <v>365495</v>
      </c>
      <c r="C2352" t="s">
        <v>1361</v>
      </c>
      <c r="D2352" s="281">
        <v>42359</v>
      </c>
      <c r="E2352" s="8">
        <v>653826</v>
      </c>
      <c r="F2352" s="8" t="s">
        <v>241</v>
      </c>
      <c r="G2352" s="284" t="s">
        <v>269</v>
      </c>
      <c r="H2352" s="40">
        <v>300</v>
      </c>
      <c r="I2352" s="40">
        <v>-117.66</v>
      </c>
      <c r="J2352" s="40">
        <v>-182.34</v>
      </c>
      <c r="K2352" s="40">
        <v>0</v>
      </c>
      <c r="L2352" s="40">
        <v>1</v>
      </c>
    </row>
    <row r="2353" spans="1:13" ht="12.95" hidden="1" customHeight="1" outlineLevel="2" x14ac:dyDescent="0.25">
      <c r="B2353" s="8">
        <v>365495</v>
      </c>
      <c r="C2353" t="s">
        <v>1361</v>
      </c>
      <c r="D2353" s="281">
        <v>42360</v>
      </c>
      <c r="E2353" s="8">
        <v>653826</v>
      </c>
      <c r="F2353" s="8" t="s">
        <v>241</v>
      </c>
      <c r="G2353" s="284" t="s">
        <v>269</v>
      </c>
      <c r="H2353" s="40">
        <v>743</v>
      </c>
      <c r="I2353" s="40">
        <v>-250.65</v>
      </c>
      <c r="J2353" s="40">
        <v>-492.35</v>
      </c>
      <c r="K2353" s="40">
        <v>0</v>
      </c>
      <c r="L2353" s="40">
        <v>1</v>
      </c>
    </row>
    <row r="2354" spans="1:13" ht="12.95" hidden="1" customHeight="1" outlineLevel="2" x14ac:dyDescent="0.25">
      <c r="B2354" s="8">
        <v>365495</v>
      </c>
      <c r="C2354" t="s">
        <v>1361</v>
      </c>
      <c r="D2354" s="281">
        <v>42361</v>
      </c>
      <c r="E2354" s="8">
        <v>653826</v>
      </c>
      <c r="F2354" s="8" t="s">
        <v>241</v>
      </c>
      <c r="G2354" s="284" t="s">
        <v>269</v>
      </c>
      <c r="H2354" s="40">
        <v>392.6</v>
      </c>
      <c r="I2354" s="40">
        <v>-117.66</v>
      </c>
      <c r="J2354" s="40">
        <v>-274.94</v>
      </c>
      <c r="K2354" s="40">
        <v>0</v>
      </c>
      <c r="L2354" s="40">
        <v>1</v>
      </c>
    </row>
    <row r="2355" spans="1:13" ht="12.95" hidden="1" customHeight="1" outlineLevel="2" x14ac:dyDescent="0.25">
      <c r="B2355" s="8">
        <v>365495</v>
      </c>
      <c r="C2355" t="s">
        <v>1361</v>
      </c>
      <c r="D2355" s="281">
        <v>42362</v>
      </c>
      <c r="E2355" s="8">
        <v>653826</v>
      </c>
      <c r="F2355" s="8" t="s">
        <v>241</v>
      </c>
      <c r="G2355" s="284" t="s">
        <v>269</v>
      </c>
      <c r="H2355" s="40">
        <v>300</v>
      </c>
      <c r="I2355" s="40">
        <v>-117.66</v>
      </c>
      <c r="J2355" s="40">
        <v>-182.34</v>
      </c>
      <c r="K2355" s="40">
        <v>0</v>
      </c>
      <c r="L2355" s="40">
        <v>1</v>
      </c>
    </row>
    <row r="2356" spans="1:13" ht="12.95" hidden="1" customHeight="1" outlineLevel="2" x14ac:dyDescent="0.25">
      <c r="B2356" s="8">
        <v>365495</v>
      </c>
      <c r="C2356" t="s">
        <v>1361</v>
      </c>
      <c r="D2356" s="281">
        <v>42366</v>
      </c>
      <c r="E2356" s="8">
        <v>653826</v>
      </c>
      <c r="F2356" s="8" t="s">
        <v>241</v>
      </c>
      <c r="G2356" s="284" t="s">
        <v>269</v>
      </c>
      <c r="H2356" s="40">
        <v>300</v>
      </c>
      <c r="I2356" s="40">
        <v>-117.66</v>
      </c>
      <c r="J2356" s="40">
        <v>-182.34</v>
      </c>
      <c r="K2356" s="40">
        <v>0</v>
      </c>
      <c r="L2356" s="40">
        <v>1</v>
      </c>
    </row>
    <row r="2357" spans="1:13" ht="12.95" customHeight="1" outlineLevel="1" collapsed="1" x14ac:dyDescent="0.25">
      <c r="A2357">
        <v>1</v>
      </c>
      <c r="C2357" s="279" t="s">
        <v>1647</v>
      </c>
      <c r="D2357" s="281"/>
      <c r="H2357" s="40">
        <f>SUBTOTAL(9,H2339:H2356)</f>
        <v>7343</v>
      </c>
      <c r="I2357" s="40">
        <f>SUBTOTAL(9,I2339:I2356)</f>
        <v>-2532.1799999999998</v>
      </c>
      <c r="J2357" s="40">
        <f>SUBTOTAL(9,J2339:J2356)</f>
        <v>-4307.6100000000006</v>
      </c>
      <c r="K2357" s="40">
        <f>SUBTOTAL(9,K2339:K2356)</f>
        <v>503.21</v>
      </c>
      <c r="L2357" s="40">
        <f>SUBTOTAL(9,L2339:L2356)</f>
        <v>18</v>
      </c>
      <c r="M2357" s="304">
        <f>+I2357/L2357</f>
        <v>-140.67666666666665</v>
      </c>
    </row>
    <row r="2358" spans="1:13" ht="12.95" hidden="1" customHeight="1" outlineLevel="2" x14ac:dyDescent="0.25">
      <c r="B2358" s="8">
        <v>1668281</v>
      </c>
      <c r="C2358" t="s">
        <v>1438</v>
      </c>
      <c r="D2358" s="281">
        <v>42272</v>
      </c>
      <c r="E2358" s="8">
        <v>113945</v>
      </c>
      <c r="F2358" s="8" t="s">
        <v>247</v>
      </c>
      <c r="G2358" s="284" t="s">
        <v>281</v>
      </c>
      <c r="H2358" s="40">
        <v>204.87</v>
      </c>
      <c r="I2358" s="40">
        <v>-49</v>
      </c>
      <c r="J2358" s="40">
        <v>-155.87</v>
      </c>
      <c r="K2358" s="40">
        <v>0</v>
      </c>
      <c r="L2358" s="40">
        <v>1</v>
      </c>
    </row>
    <row r="2359" spans="1:13" ht="12.95" customHeight="1" outlineLevel="1" collapsed="1" x14ac:dyDescent="0.25">
      <c r="A2359">
        <v>1</v>
      </c>
      <c r="C2359" s="279" t="s">
        <v>1648</v>
      </c>
      <c r="D2359" s="281"/>
      <c r="H2359" s="40">
        <f>SUBTOTAL(9,H2358:H2358)</f>
        <v>204.87</v>
      </c>
      <c r="I2359" s="40">
        <f>SUBTOTAL(9,I2358:I2358)</f>
        <v>-49</v>
      </c>
      <c r="J2359" s="40">
        <f>SUBTOTAL(9,J2358:J2358)</f>
        <v>-155.87</v>
      </c>
      <c r="K2359" s="40">
        <f>SUBTOTAL(9,K2358:K2358)</f>
        <v>0</v>
      </c>
      <c r="L2359" s="40">
        <f>SUBTOTAL(9,L2358:L2358)</f>
        <v>1</v>
      </c>
      <c r="M2359" s="304">
        <f>+I2359/L2359</f>
        <v>-49</v>
      </c>
    </row>
    <row r="2360" spans="1:13" ht="12.95" hidden="1" customHeight="1" outlineLevel="2" x14ac:dyDescent="0.25">
      <c r="B2360" s="8">
        <v>767077</v>
      </c>
      <c r="C2360" t="s">
        <v>1368</v>
      </c>
      <c r="D2360" s="281">
        <v>42353</v>
      </c>
      <c r="E2360" s="8">
        <v>513682</v>
      </c>
      <c r="F2360" s="8" t="s">
        <v>123</v>
      </c>
      <c r="G2360" s="284" t="s">
        <v>264</v>
      </c>
      <c r="H2360" s="40">
        <v>191.73</v>
      </c>
      <c r="I2360" s="40">
        <v>0</v>
      </c>
      <c r="J2360" s="40">
        <v>-191.73</v>
      </c>
      <c r="K2360" s="40">
        <v>0</v>
      </c>
      <c r="L2360" s="40">
        <v>1</v>
      </c>
    </row>
    <row r="2361" spans="1:13" ht="12.95" customHeight="1" outlineLevel="1" collapsed="1" x14ac:dyDescent="0.25">
      <c r="A2361">
        <v>1</v>
      </c>
      <c r="C2361" s="279" t="s">
        <v>1649</v>
      </c>
      <c r="D2361" s="281"/>
      <c r="H2361" s="40">
        <f>SUBTOTAL(9,H2360:H2360)</f>
        <v>191.73</v>
      </c>
      <c r="I2361" s="40">
        <f>SUBTOTAL(9,I2360:I2360)</f>
        <v>0</v>
      </c>
      <c r="J2361" s="40">
        <f>SUBTOTAL(9,J2360:J2360)</f>
        <v>-191.73</v>
      </c>
      <c r="K2361" s="40">
        <f>SUBTOTAL(9,K2360:K2360)</f>
        <v>0</v>
      </c>
      <c r="L2361" s="40">
        <f>SUBTOTAL(9,L2360:L2360)</f>
        <v>1</v>
      </c>
      <c r="M2361" s="304">
        <f>+I2361/L2361</f>
        <v>0</v>
      </c>
    </row>
    <row r="2362" spans="1:13" ht="12.95" hidden="1" customHeight="1" outlineLevel="2" x14ac:dyDescent="0.25">
      <c r="B2362" s="8">
        <v>87639</v>
      </c>
      <c r="C2362" t="s">
        <v>1348</v>
      </c>
      <c r="D2362" s="281">
        <v>42241</v>
      </c>
      <c r="E2362" s="8">
        <v>94692</v>
      </c>
      <c r="F2362" s="8" t="s">
        <v>38</v>
      </c>
      <c r="G2362" s="284" t="s">
        <v>260</v>
      </c>
      <c r="H2362" s="40">
        <v>9507</v>
      </c>
      <c r="I2362" s="40">
        <v>-4128.4399999999996</v>
      </c>
      <c r="J2362" s="40">
        <v>-4888.67</v>
      </c>
      <c r="K2362" s="40">
        <v>489.89</v>
      </c>
      <c r="L2362" s="40">
        <v>1</v>
      </c>
    </row>
    <row r="2363" spans="1:13" ht="12.95" hidden="1" customHeight="1" outlineLevel="2" x14ac:dyDescent="0.25">
      <c r="B2363" s="8">
        <v>87639</v>
      </c>
      <c r="C2363" t="s">
        <v>1348</v>
      </c>
      <c r="D2363" s="281">
        <v>42283</v>
      </c>
      <c r="E2363" s="8">
        <v>94692</v>
      </c>
      <c r="F2363" s="8" t="s">
        <v>38</v>
      </c>
      <c r="G2363" s="284" t="s">
        <v>260</v>
      </c>
      <c r="H2363" s="40">
        <v>636.20000000000005</v>
      </c>
      <c r="I2363" s="40">
        <v>-133.81</v>
      </c>
      <c r="J2363" s="40">
        <v>-502.39</v>
      </c>
      <c r="K2363" s="40">
        <v>0</v>
      </c>
      <c r="L2363" s="40">
        <v>1</v>
      </c>
    </row>
    <row r="2364" spans="1:13" ht="12.95" hidden="1" customHeight="1" outlineLevel="2" x14ac:dyDescent="0.25">
      <c r="B2364" s="8">
        <v>87639</v>
      </c>
      <c r="C2364" t="s">
        <v>1348</v>
      </c>
      <c r="D2364" s="281">
        <v>42284</v>
      </c>
      <c r="E2364" s="8">
        <v>94692</v>
      </c>
      <c r="F2364" s="8" t="s">
        <v>38</v>
      </c>
      <c r="G2364" s="284" t="s">
        <v>260</v>
      </c>
      <c r="H2364" s="40">
        <v>300</v>
      </c>
      <c r="I2364" s="40">
        <v>-118.14</v>
      </c>
      <c r="J2364" s="40">
        <v>-181.86</v>
      </c>
      <c r="K2364" s="40">
        <v>0</v>
      </c>
      <c r="L2364" s="40">
        <v>1</v>
      </c>
    </row>
    <row r="2365" spans="1:13" ht="12.95" hidden="1" customHeight="1" outlineLevel="2" x14ac:dyDescent="0.25">
      <c r="B2365" s="8">
        <v>87639</v>
      </c>
      <c r="C2365" t="s">
        <v>1348</v>
      </c>
      <c r="D2365" s="281">
        <v>42285</v>
      </c>
      <c r="E2365" s="8">
        <v>94692</v>
      </c>
      <c r="F2365" s="8" t="s">
        <v>38</v>
      </c>
      <c r="G2365" s="284" t="s">
        <v>260</v>
      </c>
      <c r="H2365" s="40">
        <v>300</v>
      </c>
      <c r="I2365" s="40">
        <v>-118.14</v>
      </c>
      <c r="J2365" s="40">
        <v>-181.86</v>
      </c>
      <c r="K2365" s="40">
        <v>0</v>
      </c>
      <c r="L2365" s="40">
        <v>1</v>
      </c>
    </row>
    <row r="2366" spans="1:13" ht="12.95" hidden="1" customHeight="1" outlineLevel="2" x14ac:dyDescent="0.25">
      <c r="B2366" s="8">
        <v>87639</v>
      </c>
      <c r="C2366" t="s">
        <v>1348</v>
      </c>
      <c r="D2366" s="281">
        <v>42286</v>
      </c>
      <c r="E2366" s="8">
        <v>94692</v>
      </c>
      <c r="F2366" s="8" t="s">
        <v>38</v>
      </c>
      <c r="G2366" s="284" t="s">
        <v>260</v>
      </c>
      <c r="H2366" s="40">
        <v>300</v>
      </c>
      <c r="I2366" s="40">
        <v>-118.14</v>
      </c>
      <c r="J2366" s="40">
        <v>-181.86</v>
      </c>
      <c r="K2366" s="40">
        <v>0</v>
      </c>
      <c r="L2366" s="40">
        <v>1</v>
      </c>
    </row>
    <row r="2367" spans="1:13" ht="12.95" hidden="1" customHeight="1" outlineLevel="2" x14ac:dyDescent="0.25">
      <c r="B2367" s="8">
        <v>87639</v>
      </c>
      <c r="C2367" t="s">
        <v>1348</v>
      </c>
      <c r="D2367" s="281">
        <v>42289</v>
      </c>
      <c r="E2367" s="8">
        <v>94692</v>
      </c>
      <c r="F2367" s="8" t="s">
        <v>38</v>
      </c>
      <c r="G2367" s="284" t="s">
        <v>260</v>
      </c>
      <c r="H2367" s="40">
        <v>300</v>
      </c>
      <c r="I2367" s="40">
        <v>-118.14</v>
      </c>
      <c r="J2367" s="40">
        <v>-181.86</v>
      </c>
      <c r="K2367" s="40">
        <v>0</v>
      </c>
      <c r="L2367" s="40">
        <v>1</v>
      </c>
    </row>
    <row r="2368" spans="1:13" ht="12.95" hidden="1" customHeight="1" outlineLevel="2" x14ac:dyDescent="0.25">
      <c r="B2368" s="8">
        <v>87639</v>
      </c>
      <c r="C2368" t="s">
        <v>1348</v>
      </c>
      <c r="D2368" s="281">
        <v>42290</v>
      </c>
      <c r="E2368" s="8">
        <v>94692</v>
      </c>
      <c r="F2368" s="8" t="s">
        <v>38</v>
      </c>
      <c r="G2368" s="284" t="s">
        <v>260</v>
      </c>
      <c r="H2368" s="40">
        <v>835.6</v>
      </c>
      <c r="I2368" s="40">
        <v>-251.95</v>
      </c>
      <c r="J2368" s="40">
        <v>-583.65</v>
      </c>
      <c r="K2368" s="40">
        <v>0</v>
      </c>
      <c r="L2368" s="40">
        <v>1</v>
      </c>
    </row>
    <row r="2369" spans="2:12" ht="12.95" hidden="1" customHeight="1" outlineLevel="2" x14ac:dyDescent="0.25">
      <c r="B2369" s="8">
        <v>87639</v>
      </c>
      <c r="C2369" t="s">
        <v>1348</v>
      </c>
      <c r="D2369" s="281">
        <v>42291</v>
      </c>
      <c r="E2369" s="8">
        <v>94692</v>
      </c>
      <c r="F2369" s="8" t="s">
        <v>38</v>
      </c>
      <c r="G2369" s="284" t="s">
        <v>260</v>
      </c>
      <c r="H2369" s="40">
        <v>300</v>
      </c>
      <c r="I2369" s="40">
        <v>-118.14</v>
      </c>
      <c r="J2369" s="40">
        <v>-181.86</v>
      </c>
      <c r="K2369" s="40">
        <v>0</v>
      </c>
      <c r="L2369" s="40">
        <v>1</v>
      </c>
    </row>
    <row r="2370" spans="2:12" ht="12.95" hidden="1" customHeight="1" outlineLevel="2" x14ac:dyDescent="0.25">
      <c r="B2370" s="8">
        <v>87639</v>
      </c>
      <c r="C2370" t="s">
        <v>1348</v>
      </c>
      <c r="D2370" s="281">
        <v>42292</v>
      </c>
      <c r="E2370" s="8">
        <v>94692</v>
      </c>
      <c r="F2370" s="8" t="s">
        <v>38</v>
      </c>
      <c r="G2370" s="284" t="s">
        <v>260</v>
      </c>
      <c r="H2370" s="40">
        <v>300</v>
      </c>
      <c r="I2370" s="40">
        <v>-118.14</v>
      </c>
      <c r="J2370" s="40">
        <v>-181.86</v>
      </c>
      <c r="K2370" s="40">
        <v>0</v>
      </c>
      <c r="L2370" s="40">
        <v>1</v>
      </c>
    </row>
    <row r="2371" spans="2:12" ht="12.95" hidden="1" customHeight="1" outlineLevel="2" x14ac:dyDescent="0.25">
      <c r="B2371" s="8">
        <v>87639</v>
      </c>
      <c r="C2371" t="s">
        <v>1348</v>
      </c>
      <c r="D2371" s="281">
        <v>42293</v>
      </c>
      <c r="E2371" s="8">
        <v>94692</v>
      </c>
      <c r="F2371" s="8" t="s">
        <v>38</v>
      </c>
      <c r="G2371" s="284" t="s">
        <v>260</v>
      </c>
      <c r="H2371" s="40">
        <v>300</v>
      </c>
      <c r="I2371" s="40">
        <v>-118.14</v>
      </c>
      <c r="J2371" s="40">
        <v>-181.86</v>
      </c>
      <c r="K2371" s="40">
        <v>0</v>
      </c>
      <c r="L2371" s="40">
        <v>1</v>
      </c>
    </row>
    <row r="2372" spans="2:12" ht="12.95" hidden="1" customHeight="1" outlineLevel="2" x14ac:dyDescent="0.25">
      <c r="B2372" s="8">
        <v>87639</v>
      </c>
      <c r="C2372" t="s">
        <v>1348</v>
      </c>
      <c r="D2372" s="281">
        <v>42296</v>
      </c>
      <c r="E2372" s="8">
        <v>94692</v>
      </c>
      <c r="F2372" s="8" t="s">
        <v>38</v>
      </c>
      <c r="G2372" s="284" t="s">
        <v>260</v>
      </c>
      <c r="H2372" s="40">
        <v>300</v>
      </c>
      <c r="I2372" s="40">
        <v>-118.14</v>
      </c>
      <c r="J2372" s="40">
        <v>-181.86</v>
      </c>
      <c r="K2372" s="40">
        <v>0</v>
      </c>
      <c r="L2372" s="40">
        <v>1</v>
      </c>
    </row>
    <row r="2373" spans="2:12" ht="12.95" hidden="1" customHeight="1" outlineLevel="2" x14ac:dyDescent="0.25">
      <c r="B2373" s="8">
        <v>87639</v>
      </c>
      <c r="C2373" t="s">
        <v>1348</v>
      </c>
      <c r="D2373" s="281">
        <v>42297</v>
      </c>
      <c r="E2373" s="8">
        <v>94692</v>
      </c>
      <c r="F2373" s="8" t="s">
        <v>38</v>
      </c>
      <c r="G2373" s="284" t="s">
        <v>260</v>
      </c>
      <c r="H2373" s="40">
        <v>392.6</v>
      </c>
      <c r="I2373" s="40">
        <v>-118.14</v>
      </c>
      <c r="J2373" s="40">
        <v>-274.45999999999998</v>
      </c>
      <c r="K2373" s="40">
        <v>0</v>
      </c>
      <c r="L2373" s="40">
        <v>1</v>
      </c>
    </row>
    <row r="2374" spans="2:12" ht="12.95" hidden="1" customHeight="1" outlineLevel="2" x14ac:dyDescent="0.25">
      <c r="B2374" s="8">
        <v>87639</v>
      </c>
      <c r="C2374" t="s">
        <v>1348</v>
      </c>
      <c r="D2374" s="281">
        <v>42298</v>
      </c>
      <c r="E2374" s="8">
        <v>94692</v>
      </c>
      <c r="F2374" s="8" t="s">
        <v>38</v>
      </c>
      <c r="G2374" s="284" t="s">
        <v>260</v>
      </c>
      <c r="H2374" s="40">
        <v>300</v>
      </c>
      <c r="I2374" s="40">
        <v>-118.14</v>
      </c>
      <c r="J2374" s="40">
        <v>-181.86</v>
      </c>
      <c r="K2374" s="40">
        <v>0</v>
      </c>
      <c r="L2374" s="40">
        <v>1</v>
      </c>
    </row>
    <row r="2375" spans="2:12" ht="12.95" hidden="1" customHeight="1" outlineLevel="2" x14ac:dyDescent="0.25">
      <c r="B2375" s="8">
        <v>87639</v>
      </c>
      <c r="C2375" t="s">
        <v>1348</v>
      </c>
      <c r="D2375" s="281">
        <v>42299</v>
      </c>
      <c r="E2375" s="8">
        <v>94692</v>
      </c>
      <c r="F2375" s="8" t="s">
        <v>38</v>
      </c>
      <c r="G2375" s="284" t="s">
        <v>260</v>
      </c>
      <c r="H2375" s="40">
        <v>743</v>
      </c>
      <c r="I2375" s="40">
        <v>-251.95</v>
      </c>
      <c r="J2375" s="40">
        <v>-491.05</v>
      </c>
      <c r="K2375" s="40">
        <v>0</v>
      </c>
      <c r="L2375" s="40">
        <v>1</v>
      </c>
    </row>
    <row r="2376" spans="2:12" ht="12.95" hidden="1" customHeight="1" outlineLevel="2" x14ac:dyDescent="0.25">
      <c r="B2376" s="8">
        <v>87639</v>
      </c>
      <c r="C2376" t="s">
        <v>1348</v>
      </c>
      <c r="D2376" s="281">
        <v>42303</v>
      </c>
      <c r="E2376" s="8">
        <v>94692</v>
      </c>
      <c r="F2376" s="8" t="s">
        <v>38</v>
      </c>
      <c r="G2376" s="284" t="s">
        <v>260</v>
      </c>
      <c r="H2376" s="40">
        <v>300</v>
      </c>
      <c r="I2376" s="40">
        <v>-118.14</v>
      </c>
      <c r="J2376" s="40">
        <v>-181.86</v>
      </c>
      <c r="K2376" s="40">
        <v>0</v>
      </c>
      <c r="L2376" s="40">
        <v>1</v>
      </c>
    </row>
    <row r="2377" spans="2:12" ht="12.95" hidden="1" customHeight="1" outlineLevel="2" x14ac:dyDescent="0.25">
      <c r="B2377" s="8">
        <v>87639</v>
      </c>
      <c r="C2377" t="s">
        <v>1348</v>
      </c>
      <c r="D2377" s="281">
        <v>42304</v>
      </c>
      <c r="E2377" s="8">
        <v>94692</v>
      </c>
      <c r="F2377" s="8" t="s">
        <v>38</v>
      </c>
      <c r="G2377" s="284" t="s">
        <v>260</v>
      </c>
      <c r="H2377" s="40">
        <v>300</v>
      </c>
      <c r="I2377" s="40">
        <v>-118.14</v>
      </c>
      <c r="J2377" s="40">
        <v>-181.86</v>
      </c>
      <c r="K2377" s="40">
        <v>0</v>
      </c>
      <c r="L2377" s="40">
        <v>1</v>
      </c>
    </row>
    <row r="2378" spans="2:12" ht="12.95" hidden="1" customHeight="1" outlineLevel="2" x14ac:dyDescent="0.25">
      <c r="B2378" s="8">
        <v>87639</v>
      </c>
      <c r="C2378" t="s">
        <v>1348</v>
      </c>
      <c r="D2378" s="281">
        <v>42305</v>
      </c>
      <c r="E2378" s="8">
        <v>94692</v>
      </c>
      <c r="F2378" s="8" t="s">
        <v>38</v>
      </c>
      <c r="G2378" s="284" t="s">
        <v>260</v>
      </c>
      <c r="H2378" s="40">
        <v>743</v>
      </c>
      <c r="I2378" s="40">
        <v>-251.95</v>
      </c>
      <c r="J2378" s="40">
        <v>-491.05</v>
      </c>
      <c r="K2378" s="40">
        <v>0</v>
      </c>
      <c r="L2378" s="40">
        <v>1</v>
      </c>
    </row>
    <row r="2379" spans="2:12" ht="12.95" hidden="1" customHeight="1" outlineLevel="2" x14ac:dyDescent="0.25">
      <c r="B2379" s="8">
        <v>87639</v>
      </c>
      <c r="C2379" t="s">
        <v>1348</v>
      </c>
      <c r="D2379" s="281">
        <v>42306</v>
      </c>
      <c r="E2379" s="8">
        <v>94692</v>
      </c>
      <c r="F2379" s="8" t="s">
        <v>38</v>
      </c>
      <c r="G2379" s="284" t="s">
        <v>260</v>
      </c>
      <c r="H2379" s="40">
        <v>392.6</v>
      </c>
      <c r="I2379" s="40">
        <v>-118.14</v>
      </c>
      <c r="J2379" s="40">
        <v>-274.45999999999998</v>
      </c>
      <c r="K2379" s="40">
        <v>0</v>
      </c>
      <c r="L2379" s="40">
        <v>1</v>
      </c>
    </row>
    <row r="2380" spans="2:12" ht="12.95" hidden="1" customHeight="1" outlineLevel="2" x14ac:dyDescent="0.25">
      <c r="B2380" s="8">
        <v>87639</v>
      </c>
      <c r="C2380" t="s">
        <v>1348</v>
      </c>
      <c r="D2380" s="281">
        <v>42307</v>
      </c>
      <c r="E2380" s="8">
        <v>94692</v>
      </c>
      <c r="F2380" s="8" t="s">
        <v>38</v>
      </c>
      <c r="G2380" s="284" t="s">
        <v>260</v>
      </c>
      <c r="H2380" s="40">
        <v>300</v>
      </c>
      <c r="I2380" s="40">
        <v>-118.14</v>
      </c>
      <c r="J2380" s="40">
        <v>-181.86</v>
      </c>
      <c r="K2380" s="40">
        <v>0</v>
      </c>
      <c r="L2380" s="40">
        <v>1</v>
      </c>
    </row>
    <row r="2381" spans="2:12" ht="12.95" hidden="1" customHeight="1" outlineLevel="2" x14ac:dyDescent="0.25">
      <c r="B2381" s="8">
        <v>87639</v>
      </c>
      <c r="C2381" t="s">
        <v>1348</v>
      </c>
      <c r="D2381" s="281">
        <v>42310</v>
      </c>
      <c r="E2381" s="8">
        <v>94692</v>
      </c>
      <c r="F2381" s="8" t="s">
        <v>38</v>
      </c>
      <c r="G2381" s="284" t="s">
        <v>260</v>
      </c>
      <c r="H2381" s="40">
        <v>300</v>
      </c>
      <c r="I2381" s="40">
        <v>-118.14</v>
      </c>
      <c r="J2381" s="40">
        <v>-181.86</v>
      </c>
      <c r="K2381" s="40">
        <v>0</v>
      </c>
      <c r="L2381" s="40">
        <v>1</v>
      </c>
    </row>
    <row r="2382" spans="2:12" ht="12.95" hidden="1" customHeight="1" outlineLevel="2" x14ac:dyDescent="0.25">
      <c r="B2382" s="8">
        <v>87639</v>
      </c>
      <c r="C2382" t="s">
        <v>1348</v>
      </c>
      <c r="D2382" s="281">
        <v>42311</v>
      </c>
      <c r="E2382" s="8">
        <v>94692</v>
      </c>
      <c r="F2382" s="8" t="s">
        <v>38</v>
      </c>
      <c r="G2382" s="284" t="s">
        <v>260</v>
      </c>
      <c r="H2382" s="40">
        <v>300</v>
      </c>
      <c r="I2382" s="40">
        <v>-118.14</v>
      </c>
      <c r="J2382" s="40">
        <v>-181.86</v>
      </c>
      <c r="K2382" s="40">
        <v>0</v>
      </c>
      <c r="L2382" s="40">
        <v>1</v>
      </c>
    </row>
    <row r="2383" spans="2:12" ht="12.95" hidden="1" customHeight="1" outlineLevel="2" x14ac:dyDescent="0.25">
      <c r="B2383" s="8">
        <v>87639</v>
      </c>
      <c r="C2383" t="s">
        <v>1348</v>
      </c>
      <c r="D2383" s="281">
        <v>42312</v>
      </c>
      <c r="E2383" s="8">
        <v>94692</v>
      </c>
      <c r="F2383" s="8" t="s">
        <v>38</v>
      </c>
      <c r="G2383" s="284" t="s">
        <v>260</v>
      </c>
      <c r="H2383" s="40">
        <v>743</v>
      </c>
      <c r="I2383" s="40">
        <v>-251.95</v>
      </c>
      <c r="J2383" s="40">
        <v>-491.05</v>
      </c>
      <c r="K2383" s="40">
        <v>0</v>
      </c>
      <c r="L2383" s="40">
        <v>1</v>
      </c>
    </row>
    <row r="2384" spans="2:12" ht="12.95" hidden="1" customHeight="1" outlineLevel="2" x14ac:dyDescent="0.25">
      <c r="B2384" s="8">
        <v>87639</v>
      </c>
      <c r="C2384" t="s">
        <v>1348</v>
      </c>
      <c r="D2384" s="281">
        <v>42313</v>
      </c>
      <c r="E2384" s="8">
        <v>94692</v>
      </c>
      <c r="F2384" s="8" t="s">
        <v>38</v>
      </c>
      <c r="G2384" s="284" t="s">
        <v>260</v>
      </c>
      <c r="H2384" s="40">
        <v>392.6</v>
      </c>
      <c r="I2384" s="40">
        <v>-118.14</v>
      </c>
      <c r="J2384" s="40">
        <v>-274.45999999999998</v>
      </c>
      <c r="K2384" s="40">
        <v>0</v>
      </c>
      <c r="L2384" s="40">
        <v>1</v>
      </c>
    </row>
    <row r="2385" spans="1:13" ht="12.95" hidden="1" customHeight="1" outlineLevel="2" x14ac:dyDescent="0.25">
      <c r="B2385" s="8">
        <v>87639</v>
      </c>
      <c r="C2385" t="s">
        <v>1348</v>
      </c>
      <c r="D2385" s="281">
        <v>42314</v>
      </c>
      <c r="E2385" s="8">
        <v>94692</v>
      </c>
      <c r="F2385" s="8" t="s">
        <v>38</v>
      </c>
      <c r="G2385" s="284" t="s">
        <v>260</v>
      </c>
      <c r="H2385" s="40">
        <v>300</v>
      </c>
      <c r="I2385" s="40">
        <v>-118.14</v>
      </c>
      <c r="J2385" s="40">
        <v>-181.86</v>
      </c>
      <c r="K2385" s="40">
        <v>0</v>
      </c>
      <c r="L2385" s="40">
        <v>1</v>
      </c>
    </row>
    <row r="2386" spans="1:13" ht="12.95" hidden="1" customHeight="1" outlineLevel="2" x14ac:dyDescent="0.25">
      <c r="B2386" s="8">
        <v>87639</v>
      </c>
      <c r="C2386" t="s">
        <v>1348</v>
      </c>
      <c r="D2386" s="281">
        <v>42317</v>
      </c>
      <c r="E2386" s="8">
        <v>94692</v>
      </c>
      <c r="F2386" s="8" t="s">
        <v>38</v>
      </c>
      <c r="G2386" s="284" t="s">
        <v>260</v>
      </c>
      <c r="H2386" s="40">
        <v>636.20000000000005</v>
      </c>
      <c r="I2386" s="40">
        <v>-133.81</v>
      </c>
      <c r="J2386" s="40">
        <v>-502.39</v>
      </c>
      <c r="K2386" s="40">
        <v>0</v>
      </c>
      <c r="L2386" s="40">
        <v>1</v>
      </c>
    </row>
    <row r="2387" spans="1:13" ht="12.95" hidden="1" customHeight="1" outlineLevel="2" x14ac:dyDescent="0.25">
      <c r="B2387" s="8">
        <v>87639</v>
      </c>
      <c r="C2387" t="s">
        <v>1348</v>
      </c>
      <c r="D2387" s="281">
        <v>42318</v>
      </c>
      <c r="E2387" s="8">
        <v>94692</v>
      </c>
      <c r="F2387" s="8" t="s">
        <v>38</v>
      </c>
      <c r="G2387" s="284" t="s">
        <v>260</v>
      </c>
      <c r="H2387" s="40">
        <v>300</v>
      </c>
      <c r="I2387" s="40">
        <v>-118.14</v>
      </c>
      <c r="J2387" s="40">
        <v>-181.86</v>
      </c>
      <c r="K2387" s="40">
        <v>0</v>
      </c>
      <c r="L2387" s="40">
        <v>1</v>
      </c>
    </row>
    <row r="2388" spans="1:13" ht="12.95" hidden="1" customHeight="1" outlineLevel="2" x14ac:dyDescent="0.25">
      <c r="B2388" s="8">
        <v>87639</v>
      </c>
      <c r="C2388" t="s">
        <v>1348</v>
      </c>
      <c r="D2388" s="281">
        <v>42320</v>
      </c>
      <c r="E2388" s="8">
        <v>94692</v>
      </c>
      <c r="F2388" s="8" t="s">
        <v>38</v>
      </c>
      <c r="G2388" s="284" t="s">
        <v>260</v>
      </c>
      <c r="H2388" s="40">
        <v>743</v>
      </c>
      <c r="I2388" s="40">
        <v>-251.95</v>
      </c>
      <c r="J2388" s="40">
        <v>-491.05</v>
      </c>
      <c r="K2388" s="40">
        <v>0</v>
      </c>
      <c r="L2388" s="40">
        <v>1</v>
      </c>
    </row>
    <row r="2389" spans="1:13" ht="12.95" hidden="1" customHeight="1" outlineLevel="2" x14ac:dyDescent="0.25">
      <c r="B2389" s="8">
        <v>87639</v>
      </c>
      <c r="C2389" t="s">
        <v>1348</v>
      </c>
      <c r="D2389" s="281">
        <v>42321</v>
      </c>
      <c r="E2389" s="8">
        <v>94692</v>
      </c>
      <c r="F2389" s="8" t="s">
        <v>38</v>
      </c>
      <c r="G2389" s="284" t="s">
        <v>260</v>
      </c>
      <c r="H2389" s="40">
        <v>300</v>
      </c>
      <c r="I2389" s="40">
        <v>-118.14</v>
      </c>
      <c r="J2389" s="40">
        <v>-181.86</v>
      </c>
      <c r="K2389" s="40">
        <v>0</v>
      </c>
      <c r="L2389" s="40">
        <v>1</v>
      </c>
    </row>
    <row r="2390" spans="1:13" ht="12.95" hidden="1" customHeight="1" outlineLevel="2" x14ac:dyDescent="0.25">
      <c r="B2390" s="8">
        <v>87639</v>
      </c>
      <c r="C2390" t="s">
        <v>1348</v>
      </c>
      <c r="D2390" s="281">
        <v>42324</v>
      </c>
      <c r="E2390" s="8">
        <v>94692</v>
      </c>
      <c r="F2390" s="8" t="s">
        <v>38</v>
      </c>
      <c r="G2390" s="284" t="s">
        <v>260</v>
      </c>
      <c r="H2390" s="40">
        <v>300</v>
      </c>
      <c r="I2390" s="40">
        <v>-118.14</v>
      </c>
      <c r="J2390" s="40">
        <v>-181.86</v>
      </c>
      <c r="K2390" s="40">
        <v>0</v>
      </c>
      <c r="L2390" s="40">
        <v>1</v>
      </c>
    </row>
    <row r="2391" spans="1:13" ht="12.95" hidden="1" customHeight="1" outlineLevel="2" x14ac:dyDescent="0.25">
      <c r="B2391" s="8">
        <v>87639</v>
      </c>
      <c r="C2391" t="s">
        <v>1348</v>
      </c>
      <c r="D2391" s="281">
        <v>42326</v>
      </c>
      <c r="E2391" s="8">
        <v>94692</v>
      </c>
      <c r="F2391" s="8" t="s">
        <v>38</v>
      </c>
      <c r="G2391" s="284" t="s">
        <v>260</v>
      </c>
      <c r="H2391" s="40">
        <v>392.6</v>
      </c>
      <c r="I2391" s="40">
        <v>-118.14</v>
      </c>
      <c r="J2391" s="40">
        <v>-274.45999999999998</v>
      </c>
      <c r="K2391" s="40">
        <v>0</v>
      </c>
      <c r="L2391" s="40">
        <v>1</v>
      </c>
    </row>
    <row r="2392" spans="1:13" ht="12.95" hidden="1" customHeight="1" outlineLevel="2" x14ac:dyDescent="0.25">
      <c r="B2392" s="8">
        <v>87639</v>
      </c>
      <c r="C2392" t="s">
        <v>1348</v>
      </c>
      <c r="D2392" s="281">
        <v>42327</v>
      </c>
      <c r="E2392" s="8">
        <v>94692</v>
      </c>
      <c r="F2392" s="8" t="s">
        <v>38</v>
      </c>
      <c r="G2392" s="284" t="s">
        <v>260</v>
      </c>
      <c r="H2392" s="40">
        <v>300</v>
      </c>
      <c r="I2392" s="40">
        <v>-118.14</v>
      </c>
      <c r="J2392" s="40">
        <v>-181.86</v>
      </c>
      <c r="K2392" s="40">
        <v>0</v>
      </c>
      <c r="L2392" s="40">
        <v>1</v>
      </c>
    </row>
    <row r="2393" spans="1:13" ht="12.95" hidden="1" customHeight="1" outlineLevel="2" x14ac:dyDescent="0.25">
      <c r="B2393" s="8">
        <v>87639</v>
      </c>
      <c r="C2393" t="s">
        <v>1348</v>
      </c>
      <c r="D2393" s="281">
        <v>42328</v>
      </c>
      <c r="E2393" s="8">
        <v>94692</v>
      </c>
      <c r="F2393" s="8" t="s">
        <v>38</v>
      </c>
      <c r="G2393" s="284" t="s">
        <v>260</v>
      </c>
      <c r="H2393" s="40">
        <v>300</v>
      </c>
      <c r="I2393" s="40">
        <v>-118.14</v>
      </c>
      <c r="J2393" s="40">
        <v>-181.86</v>
      </c>
      <c r="K2393" s="40">
        <v>0</v>
      </c>
      <c r="L2393" s="40">
        <v>1</v>
      </c>
    </row>
    <row r="2394" spans="1:13" ht="12.95" hidden="1" customHeight="1" outlineLevel="2" x14ac:dyDescent="0.25">
      <c r="B2394" s="8">
        <v>87639</v>
      </c>
      <c r="C2394" t="s">
        <v>1348</v>
      </c>
      <c r="D2394" s="281">
        <v>42331</v>
      </c>
      <c r="E2394" s="8">
        <v>94692</v>
      </c>
      <c r="F2394" s="8" t="s">
        <v>38</v>
      </c>
      <c r="G2394" s="284" t="s">
        <v>260</v>
      </c>
      <c r="H2394" s="40">
        <v>300</v>
      </c>
      <c r="I2394" s="40">
        <v>-118.14</v>
      </c>
      <c r="J2394" s="40">
        <v>-181.86</v>
      </c>
      <c r="K2394" s="40">
        <v>0</v>
      </c>
      <c r="L2394" s="40">
        <v>1</v>
      </c>
    </row>
    <row r="2395" spans="1:13" ht="12.95" hidden="1" customHeight="1" outlineLevel="2" x14ac:dyDescent="0.25">
      <c r="B2395" s="8">
        <v>87639</v>
      </c>
      <c r="C2395" t="s">
        <v>1348</v>
      </c>
      <c r="D2395" s="281">
        <v>42332</v>
      </c>
      <c r="E2395" s="8">
        <v>94692</v>
      </c>
      <c r="F2395" s="8" t="s">
        <v>38</v>
      </c>
      <c r="G2395" s="284" t="s">
        <v>260</v>
      </c>
      <c r="H2395" s="40">
        <v>300</v>
      </c>
      <c r="I2395" s="40">
        <v>-118.14</v>
      </c>
      <c r="J2395" s="40">
        <v>-181.86</v>
      </c>
      <c r="K2395" s="40">
        <v>0</v>
      </c>
      <c r="L2395" s="40">
        <v>1</v>
      </c>
    </row>
    <row r="2396" spans="1:13" ht="12.95" hidden="1" customHeight="1" outlineLevel="2" x14ac:dyDescent="0.25">
      <c r="B2396" s="8">
        <v>87639</v>
      </c>
      <c r="C2396" t="s">
        <v>1348</v>
      </c>
      <c r="D2396" s="281">
        <v>42333</v>
      </c>
      <c r="E2396" s="8">
        <v>94692</v>
      </c>
      <c r="F2396" s="8" t="s">
        <v>38</v>
      </c>
      <c r="G2396" s="284" t="s">
        <v>260</v>
      </c>
      <c r="H2396" s="40">
        <v>743</v>
      </c>
      <c r="I2396" s="40">
        <v>-251.95</v>
      </c>
      <c r="J2396" s="40">
        <v>-491.05</v>
      </c>
      <c r="K2396" s="40">
        <v>0</v>
      </c>
      <c r="L2396" s="40">
        <v>1</v>
      </c>
    </row>
    <row r="2397" spans="1:13" ht="12.95" customHeight="1" outlineLevel="1" collapsed="1" x14ac:dyDescent="0.25">
      <c r="A2397">
        <v>1</v>
      </c>
      <c r="C2397" s="279" t="s">
        <v>1650</v>
      </c>
      <c r="D2397" s="281"/>
      <c r="H2397" s="40">
        <f>SUBTOTAL(9,H2362:H2396)</f>
        <v>23500.399999999998</v>
      </c>
      <c r="I2397" s="40">
        <f>SUBTOTAL(9,I2362:I2396)</f>
        <v>-8979.4000000000051</v>
      </c>
      <c r="J2397" s="40">
        <f>SUBTOTAL(9,J2362:J2396)</f>
        <v>-14031.109999999999</v>
      </c>
      <c r="K2397" s="40">
        <f>SUBTOTAL(9,K2362:K2396)</f>
        <v>489.89</v>
      </c>
      <c r="L2397" s="40">
        <f>SUBTOTAL(9,L2362:L2396)</f>
        <v>35</v>
      </c>
      <c r="M2397" s="304">
        <f>+I2397/L2397</f>
        <v>-256.55428571428587</v>
      </c>
    </row>
    <row r="2398" spans="1:13" ht="12.95" hidden="1" customHeight="1" outlineLevel="2" x14ac:dyDescent="0.25">
      <c r="B2398" s="8">
        <v>189697</v>
      </c>
      <c r="C2398" t="s">
        <v>1353</v>
      </c>
      <c r="D2398" s="281">
        <v>42006</v>
      </c>
      <c r="E2398" s="8">
        <v>929752</v>
      </c>
      <c r="F2398" s="8" t="s">
        <v>1229</v>
      </c>
      <c r="G2398" s="284" t="s">
        <v>1484</v>
      </c>
      <c r="H2398" s="40">
        <v>349.4</v>
      </c>
      <c r="I2398" s="40">
        <v>-225</v>
      </c>
      <c r="J2398" s="40">
        <v>-121.4</v>
      </c>
      <c r="K2398" s="40">
        <v>3</v>
      </c>
      <c r="L2398" s="40">
        <v>1</v>
      </c>
    </row>
    <row r="2399" spans="1:13" ht="12.95" hidden="1" customHeight="1" outlineLevel="2" x14ac:dyDescent="0.25">
      <c r="B2399" s="8">
        <v>189697</v>
      </c>
      <c r="C2399" t="s">
        <v>1353</v>
      </c>
      <c r="D2399" s="281">
        <v>42009</v>
      </c>
      <c r="E2399" s="8">
        <v>929752</v>
      </c>
      <c r="F2399" s="8" t="s">
        <v>1229</v>
      </c>
      <c r="G2399" s="284" t="s">
        <v>1484</v>
      </c>
      <c r="H2399" s="40">
        <v>792.4</v>
      </c>
      <c r="I2399" s="40">
        <v>-130.88999999999999</v>
      </c>
      <c r="J2399" s="40">
        <v>-658.51</v>
      </c>
      <c r="K2399" s="40">
        <v>3</v>
      </c>
      <c r="L2399" s="40">
        <v>1</v>
      </c>
    </row>
    <row r="2400" spans="1:13" ht="12.95" hidden="1" customHeight="1" outlineLevel="2" x14ac:dyDescent="0.25">
      <c r="B2400" s="8">
        <v>189697</v>
      </c>
      <c r="C2400" t="s">
        <v>1353</v>
      </c>
      <c r="D2400" s="281">
        <v>42010</v>
      </c>
      <c r="E2400" s="8">
        <v>929752</v>
      </c>
      <c r="F2400" s="8" t="s">
        <v>1229</v>
      </c>
      <c r="G2400" s="284" t="s">
        <v>1484</v>
      </c>
      <c r="H2400" s="40">
        <v>349.4</v>
      </c>
      <c r="I2400" s="40">
        <v>-225</v>
      </c>
      <c r="J2400" s="40">
        <v>-121.4</v>
      </c>
      <c r="K2400" s="40">
        <v>3</v>
      </c>
      <c r="L2400" s="40">
        <v>1</v>
      </c>
    </row>
    <row r="2401" spans="1:13" ht="12.95" hidden="1" customHeight="1" outlineLevel="2" x14ac:dyDescent="0.25">
      <c r="B2401" s="8">
        <v>189697</v>
      </c>
      <c r="C2401" t="s">
        <v>1353</v>
      </c>
      <c r="D2401" s="281">
        <v>42011</v>
      </c>
      <c r="E2401" s="8">
        <v>929752</v>
      </c>
      <c r="F2401" s="8" t="s">
        <v>1229</v>
      </c>
      <c r="G2401" s="284" t="s">
        <v>1484</v>
      </c>
      <c r="H2401" s="40">
        <v>1793.23</v>
      </c>
      <c r="I2401" s="40">
        <v>-368.76</v>
      </c>
      <c r="J2401" s="40">
        <v>-1421.47</v>
      </c>
      <c r="K2401" s="40">
        <v>3</v>
      </c>
      <c r="L2401" s="40">
        <v>1</v>
      </c>
    </row>
    <row r="2402" spans="1:13" ht="12.95" hidden="1" customHeight="1" outlineLevel="2" x14ac:dyDescent="0.25">
      <c r="B2402" s="8">
        <v>189697</v>
      </c>
      <c r="C2402" t="s">
        <v>1353</v>
      </c>
      <c r="D2402" s="281">
        <v>42012</v>
      </c>
      <c r="E2402" s="8">
        <v>929752</v>
      </c>
      <c r="F2402" s="8" t="s">
        <v>1229</v>
      </c>
      <c r="G2402" s="284" t="s">
        <v>1484</v>
      </c>
      <c r="H2402" s="40">
        <v>349.4</v>
      </c>
      <c r="I2402" s="40">
        <v>-225</v>
      </c>
      <c r="J2402" s="40">
        <v>-121.4</v>
      </c>
      <c r="K2402" s="40">
        <v>3</v>
      </c>
      <c r="L2402" s="40">
        <v>1</v>
      </c>
    </row>
    <row r="2403" spans="1:13" ht="12.95" hidden="1" customHeight="1" outlineLevel="2" x14ac:dyDescent="0.25">
      <c r="B2403" s="8">
        <v>189697</v>
      </c>
      <c r="C2403" t="s">
        <v>1353</v>
      </c>
      <c r="D2403" s="281">
        <v>42013</v>
      </c>
      <c r="E2403" s="8">
        <v>929752</v>
      </c>
      <c r="F2403" s="8" t="s">
        <v>1229</v>
      </c>
      <c r="G2403" s="284" t="s">
        <v>1484</v>
      </c>
      <c r="H2403" s="40">
        <v>349.4</v>
      </c>
      <c r="I2403" s="40">
        <v>-225</v>
      </c>
      <c r="J2403" s="40">
        <v>-121.4</v>
      </c>
      <c r="K2403" s="40">
        <v>3</v>
      </c>
      <c r="L2403" s="40">
        <v>1</v>
      </c>
    </row>
    <row r="2404" spans="1:13" ht="12.95" hidden="1" customHeight="1" outlineLevel="2" x14ac:dyDescent="0.25">
      <c r="B2404" s="8">
        <v>189697</v>
      </c>
      <c r="C2404" t="s">
        <v>1353</v>
      </c>
      <c r="D2404" s="281">
        <v>42016</v>
      </c>
      <c r="E2404" s="8">
        <v>929752</v>
      </c>
      <c r="F2404" s="8" t="s">
        <v>1229</v>
      </c>
      <c r="G2404" s="284" t="s">
        <v>1484</v>
      </c>
      <c r="H2404" s="40">
        <v>349.4</v>
      </c>
      <c r="I2404" s="40">
        <v>-225</v>
      </c>
      <c r="J2404" s="40">
        <v>-121.4</v>
      </c>
      <c r="K2404" s="40">
        <v>3</v>
      </c>
      <c r="L2404" s="40">
        <v>1</v>
      </c>
    </row>
    <row r="2405" spans="1:13" ht="12.95" hidden="1" customHeight="1" outlineLevel="2" x14ac:dyDescent="0.25">
      <c r="B2405" s="8">
        <v>189697</v>
      </c>
      <c r="C2405" t="s">
        <v>1353</v>
      </c>
      <c r="D2405" s="281">
        <v>42017</v>
      </c>
      <c r="E2405" s="8">
        <v>929752</v>
      </c>
      <c r="F2405" s="8" t="s">
        <v>1229</v>
      </c>
      <c r="G2405" s="284" t="s">
        <v>1484</v>
      </c>
      <c r="H2405" s="40">
        <v>443</v>
      </c>
      <c r="I2405" s="40">
        <v>-130.81</v>
      </c>
      <c r="J2405" s="40">
        <v>-309.19</v>
      </c>
      <c r="K2405" s="40">
        <v>3</v>
      </c>
      <c r="L2405" s="40">
        <v>1</v>
      </c>
    </row>
    <row r="2406" spans="1:13" ht="12.95" hidden="1" customHeight="1" outlineLevel="2" x14ac:dyDescent="0.25">
      <c r="B2406" s="8">
        <v>189697</v>
      </c>
      <c r="C2406" t="s">
        <v>1353</v>
      </c>
      <c r="D2406" s="281">
        <v>42018</v>
      </c>
      <c r="E2406" s="8">
        <v>929752</v>
      </c>
      <c r="F2406" s="8" t="s">
        <v>1229</v>
      </c>
      <c r="G2406" s="284" t="s">
        <v>1484</v>
      </c>
      <c r="H2406" s="40">
        <v>349.4</v>
      </c>
      <c r="I2406" s="40">
        <v>-225</v>
      </c>
      <c r="J2406" s="40">
        <v>-121.4</v>
      </c>
      <c r="K2406" s="40">
        <v>3</v>
      </c>
      <c r="L2406" s="40">
        <v>1</v>
      </c>
    </row>
    <row r="2407" spans="1:13" ht="12.95" hidden="1" customHeight="1" outlineLevel="2" x14ac:dyDescent="0.25">
      <c r="B2407" s="8">
        <v>189697</v>
      </c>
      <c r="C2407" t="s">
        <v>1353</v>
      </c>
      <c r="D2407" s="281">
        <v>42019</v>
      </c>
      <c r="E2407" s="8">
        <v>929752</v>
      </c>
      <c r="F2407" s="8" t="s">
        <v>1229</v>
      </c>
      <c r="G2407" s="284" t="s">
        <v>1484</v>
      </c>
      <c r="H2407" s="40">
        <v>349.4</v>
      </c>
      <c r="I2407" s="40">
        <v>-225</v>
      </c>
      <c r="J2407" s="40">
        <v>-121.4</v>
      </c>
      <c r="K2407" s="40">
        <v>3</v>
      </c>
      <c r="L2407" s="40">
        <v>1</v>
      </c>
    </row>
    <row r="2408" spans="1:13" ht="12.95" hidden="1" customHeight="1" outlineLevel="2" x14ac:dyDescent="0.25">
      <c r="B2408" s="8">
        <v>189697</v>
      </c>
      <c r="C2408" t="s">
        <v>1353</v>
      </c>
      <c r="D2408" s="281">
        <v>42020</v>
      </c>
      <c r="E2408" s="8">
        <v>929752</v>
      </c>
      <c r="F2408" s="8" t="s">
        <v>1229</v>
      </c>
      <c r="G2408" s="284" t="s">
        <v>1484</v>
      </c>
      <c r="H2408" s="40">
        <v>349.4</v>
      </c>
      <c r="I2408" s="40">
        <v>-225</v>
      </c>
      <c r="J2408" s="40">
        <v>-121.4</v>
      </c>
      <c r="K2408" s="40">
        <v>3</v>
      </c>
      <c r="L2408" s="40">
        <v>1</v>
      </c>
    </row>
    <row r="2409" spans="1:13" ht="12.95" hidden="1" customHeight="1" outlineLevel="2" x14ac:dyDescent="0.25">
      <c r="B2409" s="8">
        <v>189697</v>
      </c>
      <c r="C2409" t="s">
        <v>1353</v>
      </c>
      <c r="D2409" s="281">
        <v>42024</v>
      </c>
      <c r="E2409" s="8">
        <v>929752</v>
      </c>
      <c r="F2409" s="8" t="s">
        <v>1229</v>
      </c>
      <c r="G2409" s="284" t="s">
        <v>1484</v>
      </c>
      <c r="H2409" s="40">
        <v>349.4</v>
      </c>
      <c r="I2409" s="40">
        <v>-225</v>
      </c>
      <c r="J2409" s="40">
        <v>-121.4</v>
      </c>
      <c r="K2409" s="40">
        <v>3</v>
      </c>
      <c r="L2409" s="40">
        <v>1</v>
      </c>
    </row>
    <row r="2410" spans="1:13" ht="12.95" customHeight="1" outlineLevel="1" collapsed="1" x14ac:dyDescent="0.25">
      <c r="A2410">
        <v>1</v>
      </c>
      <c r="C2410" s="279" t="s">
        <v>1651</v>
      </c>
      <c r="D2410" s="281"/>
      <c r="H2410" s="40">
        <f>SUBTOTAL(9,H2398:H2409)</f>
        <v>6173.2299999999987</v>
      </c>
      <c r="I2410" s="40">
        <f>SUBTOTAL(9,I2398:I2409)</f>
        <v>-2655.46</v>
      </c>
      <c r="J2410" s="40">
        <f>SUBTOTAL(9,J2398:J2409)</f>
        <v>-3481.7700000000004</v>
      </c>
      <c r="K2410" s="40">
        <f>SUBTOTAL(9,K2398:K2409)</f>
        <v>36</v>
      </c>
      <c r="L2410" s="40">
        <f>SUBTOTAL(9,L2398:L2409)</f>
        <v>12</v>
      </c>
      <c r="M2410" s="304">
        <f>+I2410/L2410</f>
        <v>-221.28833333333333</v>
      </c>
    </row>
    <row r="2411" spans="1:13" ht="12.95" hidden="1" customHeight="1" outlineLevel="2" x14ac:dyDescent="0.25">
      <c r="B2411" s="8">
        <v>901173</v>
      </c>
      <c r="C2411" t="s">
        <v>1373</v>
      </c>
      <c r="D2411" s="281">
        <v>42228</v>
      </c>
      <c r="E2411" s="8">
        <v>684831</v>
      </c>
      <c r="F2411" s="8" t="s">
        <v>246</v>
      </c>
      <c r="G2411" s="284" t="s">
        <v>278</v>
      </c>
      <c r="H2411" s="40">
        <v>1443.83</v>
      </c>
      <c r="I2411" s="40">
        <v>0</v>
      </c>
      <c r="J2411" s="40">
        <v>0</v>
      </c>
      <c r="K2411" s="40">
        <v>1443.83</v>
      </c>
      <c r="L2411" s="40">
        <v>1</v>
      </c>
    </row>
    <row r="2412" spans="1:13" ht="12.95" customHeight="1" outlineLevel="1" collapsed="1" x14ac:dyDescent="0.25">
      <c r="A2412">
        <v>1</v>
      </c>
      <c r="C2412" s="279" t="s">
        <v>1652</v>
      </c>
      <c r="D2412" s="281"/>
      <c r="H2412" s="40">
        <f>SUBTOTAL(9,H2411:H2411)</f>
        <v>1443.83</v>
      </c>
      <c r="I2412" s="40">
        <f>SUBTOTAL(9,I2411:I2411)</f>
        <v>0</v>
      </c>
      <c r="J2412" s="40">
        <f>SUBTOTAL(9,J2411:J2411)</f>
        <v>0</v>
      </c>
      <c r="K2412" s="40">
        <f>SUBTOTAL(9,K2411:K2411)</f>
        <v>1443.83</v>
      </c>
      <c r="L2412" s="40">
        <f>SUBTOTAL(9,L2411:L2411)</f>
        <v>1</v>
      </c>
      <c r="M2412" s="304">
        <f>+I2412/L2412</f>
        <v>0</v>
      </c>
    </row>
    <row r="2413" spans="1:13" ht="12.95" hidden="1" customHeight="1" outlineLevel="2" x14ac:dyDescent="0.25">
      <c r="B2413" s="8">
        <v>1732218</v>
      </c>
      <c r="C2413" t="s">
        <v>1467</v>
      </c>
      <c r="D2413" s="281">
        <v>42284</v>
      </c>
      <c r="E2413" s="8">
        <v>584367</v>
      </c>
      <c r="F2413" s="8" t="s">
        <v>244</v>
      </c>
      <c r="G2413" s="284" t="s">
        <v>275</v>
      </c>
      <c r="H2413" s="40">
        <v>1915.6</v>
      </c>
      <c r="I2413" s="40">
        <v>-386.02</v>
      </c>
      <c r="J2413" s="40">
        <v>-946.38</v>
      </c>
      <c r="K2413" s="40">
        <v>583.20000000000005</v>
      </c>
      <c r="L2413" s="40">
        <v>1</v>
      </c>
    </row>
    <row r="2414" spans="1:13" ht="12.95" hidden="1" customHeight="1" outlineLevel="2" x14ac:dyDescent="0.25">
      <c r="B2414" s="8">
        <v>1732218</v>
      </c>
      <c r="C2414" t="s">
        <v>1467</v>
      </c>
      <c r="D2414" s="281">
        <v>42297</v>
      </c>
      <c r="E2414" s="8">
        <v>584367</v>
      </c>
      <c r="F2414" s="8" t="s">
        <v>244</v>
      </c>
      <c r="G2414" s="284" t="s">
        <v>275</v>
      </c>
      <c r="H2414" s="40">
        <v>318.10000000000002</v>
      </c>
      <c r="I2414" s="40">
        <v>-140.25</v>
      </c>
      <c r="J2414" s="40">
        <v>-177.85</v>
      </c>
      <c r="K2414" s="40">
        <v>0</v>
      </c>
      <c r="L2414" s="40">
        <v>1</v>
      </c>
    </row>
    <row r="2415" spans="1:13" ht="12.95" hidden="1" customHeight="1" outlineLevel="2" x14ac:dyDescent="0.25">
      <c r="B2415" s="8">
        <v>1732218</v>
      </c>
      <c r="C2415" t="s">
        <v>1467</v>
      </c>
      <c r="D2415" s="281">
        <v>42297</v>
      </c>
      <c r="E2415" s="8">
        <v>584367</v>
      </c>
      <c r="F2415" s="8" t="s">
        <v>244</v>
      </c>
      <c r="G2415" s="284" t="s">
        <v>275</v>
      </c>
      <c r="H2415" s="40">
        <v>318.10000000000002</v>
      </c>
      <c r="I2415" s="40">
        <v>-140.25</v>
      </c>
      <c r="J2415" s="40">
        <v>-177.85</v>
      </c>
      <c r="K2415" s="40">
        <v>0</v>
      </c>
      <c r="L2415" s="40">
        <v>1</v>
      </c>
    </row>
    <row r="2416" spans="1:13" ht="12.95" hidden="1" customHeight="1" outlineLevel="2" x14ac:dyDescent="0.25">
      <c r="B2416" s="8">
        <v>1732218</v>
      </c>
      <c r="C2416" t="s">
        <v>1467</v>
      </c>
      <c r="D2416" s="281">
        <v>42298</v>
      </c>
      <c r="E2416" s="8">
        <v>584367</v>
      </c>
      <c r="F2416" s="8" t="s">
        <v>244</v>
      </c>
      <c r="G2416" s="284" t="s">
        <v>275</v>
      </c>
      <c r="H2416" s="40">
        <v>1965</v>
      </c>
      <c r="I2416" s="40">
        <v>-561.4</v>
      </c>
      <c r="J2416" s="40">
        <v>-1403.6</v>
      </c>
      <c r="K2416" s="40">
        <v>0</v>
      </c>
      <c r="L2416" s="40">
        <v>1</v>
      </c>
    </row>
    <row r="2417" spans="2:12" ht="12.95" hidden="1" customHeight="1" outlineLevel="2" x14ac:dyDescent="0.25">
      <c r="B2417" s="8">
        <v>1732218</v>
      </c>
      <c r="C2417" t="s">
        <v>1467</v>
      </c>
      <c r="D2417" s="281">
        <v>42299</v>
      </c>
      <c r="E2417" s="8">
        <v>584367</v>
      </c>
      <c r="F2417" s="8" t="s">
        <v>244</v>
      </c>
      <c r="G2417" s="284" t="s">
        <v>275</v>
      </c>
      <c r="H2417" s="40">
        <v>1522</v>
      </c>
      <c r="I2417" s="40">
        <v>-469.15</v>
      </c>
      <c r="J2417" s="40">
        <v>-1052.8499999999999</v>
      </c>
      <c r="K2417" s="40">
        <v>0</v>
      </c>
      <c r="L2417" s="40">
        <v>1</v>
      </c>
    </row>
    <row r="2418" spans="2:12" ht="12.95" hidden="1" customHeight="1" outlineLevel="2" x14ac:dyDescent="0.25">
      <c r="B2418" s="8">
        <v>1732218</v>
      </c>
      <c r="C2418" t="s">
        <v>1467</v>
      </c>
      <c r="D2418" s="281">
        <v>42303</v>
      </c>
      <c r="E2418" s="8">
        <v>584367</v>
      </c>
      <c r="F2418" s="8" t="s">
        <v>244</v>
      </c>
      <c r="G2418" s="284" t="s">
        <v>275</v>
      </c>
      <c r="H2418" s="40">
        <v>1522</v>
      </c>
      <c r="I2418" s="40">
        <v>-469.15</v>
      </c>
      <c r="J2418" s="40">
        <v>-1052.8499999999999</v>
      </c>
      <c r="K2418" s="40">
        <v>0</v>
      </c>
      <c r="L2418" s="40">
        <v>1</v>
      </c>
    </row>
    <row r="2419" spans="2:12" ht="12.95" hidden="1" customHeight="1" outlineLevel="2" x14ac:dyDescent="0.25">
      <c r="B2419" s="8">
        <v>1732218</v>
      </c>
      <c r="C2419" t="s">
        <v>1467</v>
      </c>
      <c r="D2419" s="281">
        <v>42304</v>
      </c>
      <c r="E2419" s="8">
        <v>584367</v>
      </c>
      <c r="F2419" s="8" t="s">
        <v>244</v>
      </c>
      <c r="G2419" s="284" t="s">
        <v>275</v>
      </c>
      <c r="H2419" s="40">
        <v>1522</v>
      </c>
      <c r="I2419" s="40">
        <v>-469.15</v>
      </c>
      <c r="J2419" s="40">
        <v>-1052.8499999999999</v>
      </c>
      <c r="K2419" s="40">
        <v>0</v>
      </c>
      <c r="L2419" s="40">
        <v>1</v>
      </c>
    </row>
    <row r="2420" spans="2:12" ht="12.95" hidden="1" customHeight="1" outlineLevel="2" x14ac:dyDescent="0.25">
      <c r="B2420" s="8">
        <v>1732218</v>
      </c>
      <c r="C2420" t="s">
        <v>1467</v>
      </c>
      <c r="D2420" s="281">
        <v>42305</v>
      </c>
      <c r="E2420" s="8">
        <v>584367</v>
      </c>
      <c r="F2420" s="8" t="s">
        <v>244</v>
      </c>
      <c r="G2420" s="284" t="s">
        <v>275</v>
      </c>
      <c r="H2420" s="40">
        <v>2057.6</v>
      </c>
      <c r="I2420" s="40">
        <v>-561.4</v>
      </c>
      <c r="J2420" s="40">
        <v>-1496.2</v>
      </c>
      <c r="K2420" s="40">
        <v>0</v>
      </c>
      <c r="L2420" s="40">
        <v>1</v>
      </c>
    </row>
    <row r="2421" spans="2:12" ht="12.95" hidden="1" customHeight="1" outlineLevel="2" x14ac:dyDescent="0.25">
      <c r="B2421" s="8">
        <v>1732218</v>
      </c>
      <c r="C2421" t="s">
        <v>1467</v>
      </c>
      <c r="D2421" s="281">
        <v>42306</v>
      </c>
      <c r="E2421" s="8">
        <v>584367</v>
      </c>
      <c r="F2421" s="8" t="s">
        <v>244</v>
      </c>
      <c r="G2421" s="284" t="s">
        <v>275</v>
      </c>
      <c r="H2421" s="40">
        <v>1522</v>
      </c>
      <c r="I2421" s="40">
        <v>-469.15</v>
      </c>
      <c r="J2421" s="40">
        <v>-1052.8499999999999</v>
      </c>
      <c r="K2421" s="40">
        <v>0</v>
      </c>
      <c r="L2421" s="40">
        <v>1</v>
      </c>
    </row>
    <row r="2422" spans="2:12" ht="12.95" hidden="1" customHeight="1" outlineLevel="2" x14ac:dyDescent="0.25">
      <c r="B2422" s="8">
        <v>1732218</v>
      </c>
      <c r="C2422" t="s">
        <v>1467</v>
      </c>
      <c r="D2422" s="281">
        <v>42310</v>
      </c>
      <c r="E2422" s="8">
        <v>584367</v>
      </c>
      <c r="F2422" s="8" t="s">
        <v>244</v>
      </c>
      <c r="G2422" s="284" t="s">
        <v>275</v>
      </c>
      <c r="H2422" s="40">
        <v>1522</v>
      </c>
      <c r="I2422" s="40">
        <v>-469.15</v>
      </c>
      <c r="J2422" s="40">
        <v>-1052.8499999999999</v>
      </c>
      <c r="K2422" s="40">
        <v>0</v>
      </c>
      <c r="L2422" s="40">
        <v>1</v>
      </c>
    </row>
    <row r="2423" spans="2:12" ht="12.95" hidden="1" customHeight="1" outlineLevel="2" x14ac:dyDescent="0.25">
      <c r="B2423" s="8">
        <v>1732218</v>
      </c>
      <c r="C2423" t="s">
        <v>1467</v>
      </c>
      <c r="D2423" s="281">
        <v>42311</v>
      </c>
      <c r="E2423" s="8">
        <v>584367</v>
      </c>
      <c r="F2423" s="8" t="s">
        <v>244</v>
      </c>
      <c r="G2423" s="284" t="s">
        <v>275</v>
      </c>
      <c r="H2423" s="40">
        <v>1522</v>
      </c>
      <c r="I2423" s="40">
        <v>-469.15</v>
      </c>
      <c r="J2423" s="40">
        <v>-1052.8499999999999</v>
      </c>
      <c r="K2423" s="40">
        <v>0</v>
      </c>
      <c r="L2423" s="40">
        <v>1</v>
      </c>
    </row>
    <row r="2424" spans="2:12" ht="12.95" hidden="1" customHeight="1" outlineLevel="2" x14ac:dyDescent="0.25">
      <c r="B2424" s="8">
        <v>1732218</v>
      </c>
      <c r="C2424" t="s">
        <v>1467</v>
      </c>
      <c r="D2424" s="281">
        <v>42312</v>
      </c>
      <c r="E2424" s="8">
        <v>584367</v>
      </c>
      <c r="F2424" s="8" t="s">
        <v>244</v>
      </c>
      <c r="G2424" s="284" t="s">
        <v>275</v>
      </c>
      <c r="H2424" s="40">
        <v>2057.6</v>
      </c>
      <c r="I2424" s="40">
        <v>-561.4</v>
      </c>
      <c r="J2424" s="40">
        <v>-1496.2</v>
      </c>
      <c r="K2424" s="40">
        <v>0</v>
      </c>
      <c r="L2424" s="40">
        <v>1</v>
      </c>
    </row>
    <row r="2425" spans="2:12" ht="12.95" hidden="1" customHeight="1" outlineLevel="2" x14ac:dyDescent="0.25">
      <c r="B2425" s="8">
        <v>1732218</v>
      </c>
      <c r="C2425" t="s">
        <v>1467</v>
      </c>
      <c r="D2425" s="281">
        <v>42314</v>
      </c>
      <c r="E2425" s="8">
        <v>584367</v>
      </c>
      <c r="F2425" s="8" t="s">
        <v>244</v>
      </c>
      <c r="G2425" s="284" t="s">
        <v>275</v>
      </c>
      <c r="H2425" s="40">
        <v>1522</v>
      </c>
      <c r="I2425" s="40">
        <v>-469.15</v>
      </c>
      <c r="J2425" s="40">
        <v>-1052.8499999999999</v>
      </c>
      <c r="K2425" s="40">
        <v>0</v>
      </c>
      <c r="L2425" s="40">
        <v>1</v>
      </c>
    </row>
    <row r="2426" spans="2:12" ht="12.95" hidden="1" customHeight="1" outlineLevel="2" x14ac:dyDescent="0.25">
      <c r="B2426" s="8">
        <v>1732218</v>
      </c>
      <c r="C2426" t="s">
        <v>1467</v>
      </c>
      <c r="D2426" s="281">
        <v>42317</v>
      </c>
      <c r="E2426" s="8">
        <v>584367</v>
      </c>
      <c r="F2426" s="8" t="s">
        <v>244</v>
      </c>
      <c r="G2426" s="284" t="s">
        <v>275</v>
      </c>
      <c r="H2426" s="40">
        <v>1522</v>
      </c>
      <c r="I2426" s="40">
        <v>-469.15</v>
      </c>
      <c r="J2426" s="40">
        <v>-1052.8499999999999</v>
      </c>
      <c r="K2426" s="40">
        <v>0</v>
      </c>
      <c r="L2426" s="40">
        <v>1</v>
      </c>
    </row>
    <row r="2427" spans="2:12" ht="12.95" hidden="1" customHeight="1" outlineLevel="2" x14ac:dyDescent="0.25">
      <c r="B2427" s="8">
        <v>1732218</v>
      </c>
      <c r="C2427" t="s">
        <v>1467</v>
      </c>
      <c r="D2427" s="281">
        <v>42320</v>
      </c>
      <c r="E2427" s="8">
        <v>584367</v>
      </c>
      <c r="F2427" s="8" t="s">
        <v>244</v>
      </c>
      <c r="G2427" s="284" t="s">
        <v>275</v>
      </c>
      <c r="H2427" s="40">
        <v>535.6</v>
      </c>
      <c r="I2427" s="40">
        <v>-92.25</v>
      </c>
      <c r="J2427" s="40">
        <v>-443.35</v>
      </c>
      <c r="K2427" s="40">
        <v>0</v>
      </c>
      <c r="L2427" s="40">
        <v>1</v>
      </c>
    </row>
    <row r="2428" spans="2:12" ht="12.95" hidden="1" customHeight="1" outlineLevel="2" x14ac:dyDescent="0.25">
      <c r="B2428" s="8">
        <v>1732218</v>
      </c>
      <c r="C2428" t="s">
        <v>1467</v>
      </c>
      <c r="D2428" s="281">
        <v>42327</v>
      </c>
      <c r="E2428" s="8">
        <v>584367</v>
      </c>
      <c r="F2428" s="8" t="s">
        <v>244</v>
      </c>
      <c r="G2428" s="284" t="s">
        <v>275</v>
      </c>
      <c r="H2428" s="40">
        <v>92.6</v>
      </c>
      <c r="I2428" s="40">
        <v>0</v>
      </c>
      <c r="J2428" s="40">
        <v>0</v>
      </c>
      <c r="K2428" s="40">
        <v>92.6</v>
      </c>
      <c r="L2428" s="40">
        <v>1</v>
      </c>
    </row>
    <row r="2429" spans="2:12" ht="12.95" hidden="1" customHeight="1" outlineLevel="2" x14ac:dyDescent="0.25">
      <c r="B2429" s="8">
        <v>1732218</v>
      </c>
      <c r="C2429" t="s">
        <v>1467</v>
      </c>
      <c r="D2429" s="281">
        <v>42333</v>
      </c>
      <c r="E2429" s="8">
        <v>584367</v>
      </c>
      <c r="F2429" s="8" t="s">
        <v>244</v>
      </c>
      <c r="G2429" s="284" t="s">
        <v>275</v>
      </c>
      <c r="H2429" s="40">
        <v>443</v>
      </c>
      <c r="I2429" s="40">
        <v>-73.8</v>
      </c>
      <c r="J2429" s="40">
        <v>-350.75</v>
      </c>
      <c r="K2429" s="40">
        <v>18.45</v>
      </c>
      <c r="L2429" s="40">
        <v>1</v>
      </c>
    </row>
    <row r="2430" spans="2:12" ht="12.95" hidden="1" customHeight="1" outlineLevel="2" x14ac:dyDescent="0.25">
      <c r="B2430" s="8">
        <v>1732218</v>
      </c>
      <c r="C2430" t="s">
        <v>1467</v>
      </c>
      <c r="D2430" s="281">
        <v>42338</v>
      </c>
      <c r="E2430" s="8">
        <v>584367</v>
      </c>
      <c r="F2430" s="8" t="s">
        <v>244</v>
      </c>
      <c r="G2430" s="284" t="s">
        <v>275</v>
      </c>
      <c r="H2430" s="40">
        <v>92.6</v>
      </c>
      <c r="I2430" s="40">
        <v>0</v>
      </c>
      <c r="J2430" s="40">
        <v>0</v>
      </c>
      <c r="K2430" s="40">
        <v>92.6</v>
      </c>
      <c r="L2430" s="40">
        <v>1</v>
      </c>
    </row>
    <row r="2431" spans="2:12" ht="12.95" hidden="1" customHeight="1" outlineLevel="2" x14ac:dyDescent="0.25">
      <c r="B2431" s="8">
        <v>1732218</v>
      </c>
      <c r="C2431" t="s">
        <v>1467</v>
      </c>
      <c r="D2431" s="281">
        <v>42341</v>
      </c>
      <c r="E2431" s="8">
        <v>584367</v>
      </c>
      <c r="F2431" s="8" t="s">
        <v>244</v>
      </c>
      <c r="G2431" s="284" t="s">
        <v>275</v>
      </c>
      <c r="H2431" s="40">
        <v>443</v>
      </c>
      <c r="I2431" s="40">
        <v>-73.8</v>
      </c>
      <c r="J2431" s="40">
        <v>-350.75</v>
      </c>
      <c r="K2431" s="40">
        <v>18.45</v>
      </c>
      <c r="L2431" s="40">
        <v>1</v>
      </c>
    </row>
    <row r="2432" spans="2:12" ht="12.95" hidden="1" customHeight="1" outlineLevel="2" x14ac:dyDescent="0.25">
      <c r="B2432" s="8">
        <v>1732218</v>
      </c>
      <c r="C2432" t="s">
        <v>1467</v>
      </c>
      <c r="D2432" s="281">
        <v>42345</v>
      </c>
      <c r="E2432" s="8">
        <v>584367</v>
      </c>
      <c r="F2432" s="8" t="s">
        <v>244</v>
      </c>
      <c r="G2432" s="284" t="s">
        <v>275</v>
      </c>
      <c r="H2432" s="40">
        <v>92.6</v>
      </c>
      <c r="I2432" s="40">
        <v>0</v>
      </c>
      <c r="J2432" s="40">
        <v>0</v>
      </c>
      <c r="K2432" s="40">
        <v>92.6</v>
      </c>
      <c r="L2432" s="40">
        <v>1</v>
      </c>
    </row>
    <row r="2433" spans="1:13" ht="12.95" hidden="1" customHeight="1" outlineLevel="2" x14ac:dyDescent="0.25">
      <c r="B2433" s="8">
        <v>1732218</v>
      </c>
      <c r="C2433" t="s">
        <v>1467</v>
      </c>
      <c r="D2433" s="281">
        <v>42348</v>
      </c>
      <c r="E2433" s="8">
        <v>584367</v>
      </c>
      <c r="F2433" s="8" t="s">
        <v>244</v>
      </c>
      <c r="G2433" s="284" t="s">
        <v>275</v>
      </c>
      <c r="H2433" s="40">
        <v>443</v>
      </c>
      <c r="I2433" s="40">
        <v>-73.8</v>
      </c>
      <c r="J2433" s="40">
        <v>-350.75</v>
      </c>
      <c r="K2433" s="40">
        <v>18.45</v>
      </c>
      <c r="L2433" s="40">
        <v>1</v>
      </c>
    </row>
    <row r="2434" spans="1:13" ht="12.95" hidden="1" customHeight="1" outlineLevel="2" x14ac:dyDescent="0.25">
      <c r="B2434" s="8">
        <v>1732218</v>
      </c>
      <c r="C2434" t="s">
        <v>1467</v>
      </c>
      <c r="D2434" s="281">
        <v>42352</v>
      </c>
      <c r="E2434" s="8">
        <v>584367</v>
      </c>
      <c r="F2434" s="8" t="s">
        <v>244</v>
      </c>
      <c r="G2434" s="284" t="s">
        <v>275</v>
      </c>
      <c r="H2434" s="40">
        <v>92.6</v>
      </c>
      <c r="I2434" s="40">
        <v>0</v>
      </c>
      <c r="J2434" s="40">
        <v>0</v>
      </c>
      <c r="K2434" s="40">
        <v>92.6</v>
      </c>
      <c r="L2434" s="40">
        <v>1</v>
      </c>
    </row>
    <row r="2435" spans="1:13" ht="12.95" hidden="1" customHeight="1" outlineLevel="2" x14ac:dyDescent="0.25">
      <c r="B2435" s="8">
        <v>1732218</v>
      </c>
      <c r="C2435" t="s">
        <v>1467</v>
      </c>
      <c r="D2435" s="281">
        <v>42354</v>
      </c>
      <c r="E2435" s="8">
        <v>584367</v>
      </c>
      <c r="F2435" s="8" t="s">
        <v>244</v>
      </c>
      <c r="G2435" s="284" t="s">
        <v>275</v>
      </c>
      <c r="H2435" s="40">
        <v>1522</v>
      </c>
      <c r="I2435" s="40">
        <v>-375.32</v>
      </c>
      <c r="J2435" s="40">
        <v>-1052.8499999999999</v>
      </c>
      <c r="K2435" s="40">
        <v>93.83</v>
      </c>
      <c r="L2435" s="40">
        <v>1</v>
      </c>
    </row>
    <row r="2436" spans="1:13" ht="12.95" hidden="1" customHeight="1" outlineLevel="2" x14ac:dyDescent="0.25">
      <c r="B2436" s="8">
        <v>1732218</v>
      </c>
      <c r="C2436" t="s">
        <v>1467</v>
      </c>
      <c r="D2436" s="281">
        <v>42355</v>
      </c>
      <c r="E2436" s="8">
        <v>584367</v>
      </c>
      <c r="F2436" s="8" t="s">
        <v>244</v>
      </c>
      <c r="G2436" s="284" t="s">
        <v>275</v>
      </c>
      <c r="H2436" s="40">
        <v>443</v>
      </c>
      <c r="I2436" s="40">
        <v>-73.8</v>
      </c>
      <c r="J2436" s="40">
        <v>-350.75</v>
      </c>
      <c r="K2436" s="40">
        <v>18.45</v>
      </c>
      <c r="L2436" s="40">
        <v>1</v>
      </c>
    </row>
    <row r="2437" spans="1:13" ht="12.95" hidden="1" customHeight="1" outlineLevel="2" x14ac:dyDescent="0.25">
      <c r="B2437" s="8">
        <v>1732218</v>
      </c>
      <c r="C2437" t="s">
        <v>1467</v>
      </c>
      <c r="D2437" s="281">
        <v>42359</v>
      </c>
      <c r="E2437" s="8">
        <v>584367</v>
      </c>
      <c r="F2437" s="8" t="s">
        <v>244</v>
      </c>
      <c r="G2437" s="284" t="s">
        <v>275</v>
      </c>
      <c r="H2437" s="40">
        <v>92.6</v>
      </c>
      <c r="I2437" s="40">
        <v>0</v>
      </c>
      <c r="J2437" s="40">
        <v>0</v>
      </c>
      <c r="K2437" s="40">
        <v>92.6</v>
      </c>
      <c r="L2437" s="40">
        <v>1</v>
      </c>
    </row>
    <row r="2438" spans="1:13" ht="12.95" hidden="1" customHeight="1" outlineLevel="2" x14ac:dyDescent="0.25">
      <c r="B2438" s="8">
        <v>1732218</v>
      </c>
      <c r="C2438" t="s">
        <v>1467</v>
      </c>
      <c r="D2438" s="281">
        <v>42360</v>
      </c>
      <c r="E2438" s="8">
        <v>584367</v>
      </c>
      <c r="F2438" s="8" t="s">
        <v>244</v>
      </c>
      <c r="G2438" s="284" t="s">
        <v>275</v>
      </c>
      <c r="H2438" s="40">
        <v>443</v>
      </c>
      <c r="I2438" s="40">
        <v>0</v>
      </c>
      <c r="J2438" s="40">
        <v>0</v>
      </c>
      <c r="K2438" s="40">
        <v>443</v>
      </c>
      <c r="L2438" s="40">
        <v>1</v>
      </c>
    </row>
    <row r="2439" spans="1:13" ht="12.95" customHeight="1" outlineLevel="1" collapsed="1" x14ac:dyDescent="0.25">
      <c r="A2439">
        <v>1</v>
      </c>
      <c r="C2439" s="279" t="s">
        <v>1653</v>
      </c>
      <c r="D2439" s="281"/>
      <c r="H2439" s="40">
        <f>SUBTOTAL(9,H2413:H2438)</f>
        <v>25543.599999999991</v>
      </c>
      <c r="I2439" s="40">
        <f>SUBTOTAL(9,I2413:I2438)</f>
        <v>-6866.69</v>
      </c>
      <c r="J2439" s="40">
        <f>SUBTOTAL(9,J2413:J2438)</f>
        <v>-17020.080000000002</v>
      </c>
      <c r="K2439" s="40">
        <f>SUBTOTAL(9,K2413:K2438)</f>
        <v>1656.8300000000002</v>
      </c>
      <c r="L2439" s="40">
        <f>SUBTOTAL(9,L2413:L2438)</f>
        <v>26</v>
      </c>
      <c r="M2439" s="304">
        <f>+I2439/L2439</f>
        <v>-264.10346153846154</v>
      </c>
    </row>
    <row r="2440" spans="1:13" ht="12.95" hidden="1" customHeight="1" outlineLevel="2" x14ac:dyDescent="0.25">
      <c r="B2440" s="8">
        <v>1715815</v>
      </c>
      <c r="C2440" t="s">
        <v>1452</v>
      </c>
      <c r="D2440" s="281">
        <v>42009</v>
      </c>
      <c r="E2440" s="8">
        <v>862509</v>
      </c>
      <c r="F2440" s="8" t="s">
        <v>84</v>
      </c>
      <c r="G2440" s="284" t="s">
        <v>271</v>
      </c>
      <c r="H2440" s="40">
        <v>792.4</v>
      </c>
      <c r="I2440" s="40">
        <v>-47.94</v>
      </c>
      <c r="J2440" s="40">
        <v>-744.46</v>
      </c>
      <c r="K2440" s="40">
        <v>0</v>
      </c>
      <c r="L2440" s="40">
        <v>1</v>
      </c>
    </row>
    <row r="2441" spans="1:13" ht="12.95" hidden="1" customHeight="1" outlineLevel="2" x14ac:dyDescent="0.25">
      <c r="B2441" s="8">
        <v>1715815</v>
      </c>
      <c r="C2441" t="s">
        <v>1452</v>
      </c>
      <c r="D2441" s="281">
        <v>42010</v>
      </c>
      <c r="E2441" s="8">
        <v>862509</v>
      </c>
      <c r="F2441" s="8" t="s">
        <v>84</v>
      </c>
      <c r="G2441" s="284" t="s">
        <v>271</v>
      </c>
      <c r="H2441" s="40">
        <v>349.4</v>
      </c>
      <c r="I2441" s="40">
        <v>0</v>
      </c>
      <c r="J2441" s="40">
        <v>-349.4</v>
      </c>
      <c r="K2441" s="40">
        <v>0</v>
      </c>
      <c r="L2441" s="40">
        <v>1</v>
      </c>
    </row>
    <row r="2442" spans="1:13" ht="12.95" hidden="1" customHeight="1" outlineLevel="2" x14ac:dyDescent="0.25">
      <c r="B2442" s="8">
        <v>1715815</v>
      </c>
      <c r="C2442" t="s">
        <v>1452</v>
      </c>
      <c r="D2442" s="281">
        <v>42011</v>
      </c>
      <c r="E2442" s="8">
        <v>862509</v>
      </c>
      <c r="F2442" s="8" t="s">
        <v>84</v>
      </c>
      <c r="G2442" s="284" t="s">
        <v>271</v>
      </c>
      <c r="H2442" s="40">
        <v>442</v>
      </c>
      <c r="I2442" s="40">
        <v>0</v>
      </c>
      <c r="J2442" s="40">
        <v>0</v>
      </c>
      <c r="K2442" s="40">
        <v>442</v>
      </c>
      <c r="L2442" s="40">
        <v>1</v>
      </c>
    </row>
    <row r="2443" spans="1:13" ht="12.95" hidden="1" customHeight="1" outlineLevel="2" x14ac:dyDescent="0.25">
      <c r="B2443" s="8">
        <v>1715815</v>
      </c>
      <c r="C2443" t="s">
        <v>1452</v>
      </c>
      <c r="D2443" s="281">
        <v>42012</v>
      </c>
      <c r="E2443" s="8">
        <v>862509</v>
      </c>
      <c r="F2443" s="8" t="s">
        <v>84</v>
      </c>
      <c r="G2443" s="284" t="s">
        <v>271</v>
      </c>
      <c r="H2443" s="40">
        <v>349.4</v>
      </c>
      <c r="I2443" s="40">
        <v>0</v>
      </c>
      <c r="J2443" s="40">
        <v>0</v>
      </c>
      <c r="K2443" s="40">
        <v>349.4</v>
      </c>
      <c r="L2443" s="40">
        <v>1</v>
      </c>
    </row>
    <row r="2444" spans="1:13" ht="12.95" hidden="1" customHeight="1" outlineLevel="2" x14ac:dyDescent="0.25">
      <c r="B2444" s="8">
        <v>1715815</v>
      </c>
      <c r="C2444" t="s">
        <v>1452</v>
      </c>
      <c r="D2444" s="281">
        <v>42016</v>
      </c>
      <c r="E2444" s="8">
        <v>862509</v>
      </c>
      <c r="F2444" s="8" t="s">
        <v>84</v>
      </c>
      <c r="G2444" s="284" t="s">
        <v>271</v>
      </c>
      <c r="H2444" s="40">
        <v>349.4</v>
      </c>
      <c r="I2444" s="40">
        <v>0</v>
      </c>
      <c r="J2444" s="40">
        <v>-349.4</v>
      </c>
      <c r="K2444" s="40">
        <v>0</v>
      </c>
      <c r="L2444" s="40">
        <v>1</v>
      </c>
    </row>
    <row r="2445" spans="1:13" ht="12.95" hidden="1" customHeight="1" outlineLevel="2" x14ac:dyDescent="0.25">
      <c r="B2445" s="8">
        <v>1715815</v>
      </c>
      <c r="C2445" t="s">
        <v>1452</v>
      </c>
      <c r="D2445" s="281">
        <v>42017</v>
      </c>
      <c r="E2445" s="8">
        <v>862509</v>
      </c>
      <c r="F2445" s="8" t="s">
        <v>84</v>
      </c>
      <c r="G2445" s="284" t="s">
        <v>271</v>
      </c>
      <c r="H2445" s="40">
        <v>792.4</v>
      </c>
      <c r="I2445" s="40">
        <v>-47.94</v>
      </c>
      <c r="J2445" s="40">
        <v>-744.46</v>
      </c>
      <c r="K2445" s="40">
        <v>0</v>
      </c>
      <c r="L2445" s="40">
        <v>1</v>
      </c>
    </row>
    <row r="2446" spans="1:13" ht="12.95" hidden="1" customHeight="1" outlineLevel="2" x14ac:dyDescent="0.25">
      <c r="B2446" s="8">
        <v>1715815</v>
      </c>
      <c r="C2446" t="s">
        <v>1452</v>
      </c>
      <c r="D2446" s="281">
        <v>42018</v>
      </c>
      <c r="E2446" s="8">
        <v>862509</v>
      </c>
      <c r="F2446" s="8" t="s">
        <v>84</v>
      </c>
      <c r="G2446" s="284" t="s">
        <v>271</v>
      </c>
      <c r="H2446" s="40">
        <v>442</v>
      </c>
      <c r="I2446" s="40">
        <v>0</v>
      </c>
      <c r="J2446" s="40">
        <v>0</v>
      </c>
      <c r="K2446" s="40">
        <v>442</v>
      </c>
      <c r="L2446" s="40">
        <v>1</v>
      </c>
    </row>
    <row r="2447" spans="1:13" ht="12.95" hidden="1" customHeight="1" outlineLevel="2" x14ac:dyDescent="0.25">
      <c r="B2447" s="8">
        <v>1715815</v>
      </c>
      <c r="C2447" t="s">
        <v>1452</v>
      </c>
      <c r="D2447" s="281">
        <v>42019</v>
      </c>
      <c r="E2447" s="8">
        <v>862509</v>
      </c>
      <c r="F2447" s="8" t="s">
        <v>84</v>
      </c>
      <c r="G2447" s="284" t="s">
        <v>271</v>
      </c>
      <c r="H2447" s="40">
        <v>349.4</v>
      </c>
      <c r="I2447" s="40">
        <v>0</v>
      </c>
      <c r="J2447" s="40">
        <v>-349.4</v>
      </c>
      <c r="K2447" s="40">
        <v>0</v>
      </c>
      <c r="L2447" s="40">
        <v>1</v>
      </c>
    </row>
    <row r="2448" spans="1:13" ht="12.95" hidden="1" customHeight="1" outlineLevel="2" x14ac:dyDescent="0.25">
      <c r="B2448" s="8">
        <v>1715815</v>
      </c>
      <c r="C2448" t="s">
        <v>1452</v>
      </c>
      <c r="D2448" s="281">
        <v>42025</v>
      </c>
      <c r="E2448" s="8">
        <v>862509</v>
      </c>
      <c r="F2448" s="8" t="s">
        <v>84</v>
      </c>
      <c r="G2448" s="284" t="s">
        <v>271</v>
      </c>
      <c r="H2448" s="40">
        <v>792.4</v>
      </c>
      <c r="I2448" s="40">
        <v>-47.94</v>
      </c>
      <c r="J2448" s="40">
        <v>-744.46</v>
      </c>
      <c r="K2448" s="40">
        <v>0</v>
      </c>
      <c r="L2448" s="40">
        <v>1</v>
      </c>
    </row>
    <row r="2449" spans="1:13" ht="12.95" hidden="1" customHeight="1" outlineLevel="2" x14ac:dyDescent="0.25">
      <c r="B2449" s="8">
        <v>1715815</v>
      </c>
      <c r="C2449" t="s">
        <v>1452</v>
      </c>
      <c r="D2449" s="281">
        <v>42026</v>
      </c>
      <c r="E2449" s="8">
        <v>862509</v>
      </c>
      <c r="F2449" s="8" t="s">
        <v>84</v>
      </c>
      <c r="G2449" s="284" t="s">
        <v>271</v>
      </c>
      <c r="H2449" s="40">
        <v>442</v>
      </c>
      <c r="I2449" s="40">
        <v>0</v>
      </c>
      <c r="J2449" s="40">
        <v>0</v>
      </c>
      <c r="K2449" s="40">
        <v>442</v>
      </c>
      <c r="L2449" s="40">
        <v>1</v>
      </c>
    </row>
    <row r="2450" spans="1:13" ht="12.95" hidden="1" customHeight="1" outlineLevel="2" x14ac:dyDescent="0.25">
      <c r="B2450" s="8">
        <v>1715815</v>
      </c>
      <c r="C2450" t="s">
        <v>1452</v>
      </c>
      <c r="D2450" s="281">
        <v>42038</v>
      </c>
      <c r="E2450" s="8">
        <v>862509</v>
      </c>
      <c r="F2450" s="8" t="s">
        <v>84</v>
      </c>
      <c r="G2450" s="284" t="s">
        <v>271</v>
      </c>
      <c r="H2450" s="40">
        <v>442</v>
      </c>
      <c r="I2450" s="40">
        <v>0</v>
      </c>
      <c r="J2450" s="40">
        <v>0</v>
      </c>
      <c r="K2450" s="40">
        <v>442</v>
      </c>
      <c r="L2450" s="40">
        <v>1</v>
      </c>
    </row>
    <row r="2451" spans="1:13" ht="12.95" hidden="1" customHeight="1" outlineLevel="2" x14ac:dyDescent="0.25">
      <c r="B2451" s="8">
        <v>1715815</v>
      </c>
      <c r="C2451" t="s">
        <v>1452</v>
      </c>
      <c r="D2451" s="281">
        <v>42039</v>
      </c>
      <c r="E2451" s="8">
        <v>862509</v>
      </c>
      <c r="F2451" s="8" t="s">
        <v>84</v>
      </c>
      <c r="G2451" s="284" t="s">
        <v>271</v>
      </c>
      <c r="H2451" s="40">
        <v>792.4</v>
      </c>
      <c r="I2451" s="40">
        <v>-47.94</v>
      </c>
      <c r="J2451" s="40">
        <v>-744.46</v>
      </c>
      <c r="K2451" s="40">
        <v>0</v>
      </c>
      <c r="L2451" s="40">
        <v>1</v>
      </c>
    </row>
    <row r="2452" spans="1:13" ht="12.95" hidden="1" customHeight="1" outlineLevel="2" x14ac:dyDescent="0.25">
      <c r="B2452" s="8">
        <v>1715815</v>
      </c>
      <c r="C2452" t="s">
        <v>1452</v>
      </c>
      <c r="D2452" s="281">
        <v>42041</v>
      </c>
      <c r="E2452" s="8">
        <v>862509</v>
      </c>
      <c r="F2452" s="8" t="s">
        <v>84</v>
      </c>
      <c r="G2452" s="284" t="s">
        <v>271</v>
      </c>
      <c r="H2452" s="40">
        <v>349.4</v>
      </c>
      <c r="I2452" s="40">
        <v>0</v>
      </c>
      <c r="J2452" s="40">
        <v>0</v>
      </c>
      <c r="K2452" s="40">
        <v>349.4</v>
      </c>
      <c r="L2452" s="40">
        <v>1</v>
      </c>
    </row>
    <row r="2453" spans="1:13" ht="12.95" customHeight="1" outlineLevel="1" collapsed="1" x14ac:dyDescent="0.25">
      <c r="A2453">
        <v>1</v>
      </c>
      <c r="C2453" s="279" t="s">
        <v>1654</v>
      </c>
      <c r="D2453" s="281"/>
      <c r="H2453" s="40">
        <f>SUBTOTAL(9,H2440:H2452)</f>
        <v>6684.5999999999995</v>
      </c>
      <c r="I2453" s="40">
        <f>SUBTOTAL(9,I2440:I2452)</f>
        <v>-191.76</v>
      </c>
      <c r="J2453" s="40">
        <f>SUBTOTAL(9,J2440:J2452)</f>
        <v>-4026.0400000000004</v>
      </c>
      <c r="K2453" s="40">
        <f>SUBTOTAL(9,K2440:K2452)</f>
        <v>2466.8000000000002</v>
      </c>
      <c r="L2453" s="40">
        <f>SUBTOTAL(9,L2440:L2452)</f>
        <v>13</v>
      </c>
      <c r="M2453" s="304">
        <f>+I2453/L2453</f>
        <v>-14.75076923076923</v>
      </c>
    </row>
    <row r="2454" spans="1:13" ht="12.95" hidden="1" customHeight="1" outlineLevel="2" x14ac:dyDescent="0.25">
      <c r="B2454" s="8">
        <v>497874</v>
      </c>
      <c r="C2454" t="s">
        <v>1364</v>
      </c>
      <c r="D2454" s="281">
        <v>42304</v>
      </c>
      <c r="E2454" s="8">
        <v>558619</v>
      </c>
      <c r="F2454" s="8" t="s">
        <v>84</v>
      </c>
      <c r="G2454" s="284" t="s">
        <v>271</v>
      </c>
      <c r="H2454" s="40">
        <v>636.20000000000005</v>
      </c>
      <c r="I2454" s="40">
        <v>-257.60000000000002</v>
      </c>
      <c r="J2454" s="40">
        <v>-378.6</v>
      </c>
      <c r="K2454" s="40">
        <v>0</v>
      </c>
      <c r="L2454" s="40">
        <v>1</v>
      </c>
    </row>
    <row r="2455" spans="1:13" ht="12.95" customHeight="1" outlineLevel="1" collapsed="1" x14ac:dyDescent="0.25">
      <c r="A2455">
        <v>1</v>
      </c>
      <c r="C2455" s="279" t="s">
        <v>1655</v>
      </c>
      <c r="D2455" s="281"/>
      <c r="H2455" s="40">
        <f>SUBTOTAL(9,H2454:H2454)</f>
        <v>636.20000000000005</v>
      </c>
      <c r="I2455" s="40">
        <f>SUBTOTAL(9,I2454:I2454)</f>
        <v>-257.60000000000002</v>
      </c>
      <c r="J2455" s="40">
        <f>SUBTOTAL(9,J2454:J2454)</f>
        <v>-378.6</v>
      </c>
      <c r="K2455" s="40">
        <f>SUBTOTAL(9,K2454:K2454)</f>
        <v>0</v>
      </c>
      <c r="L2455" s="40">
        <f>SUBTOTAL(9,L2454:L2454)</f>
        <v>1</v>
      </c>
      <c r="M2455" s="304">
        <f>+I2455/L2455</f>
        <v>-257.60000000000002</v>
      </c>
    </row>
    <row r="2456" spans="1:13" ht="12.95" hidden="1" customHeight="1" outlineLevel="2" x14ac:dyDescent="0.25">
      <c r="B2456" s="8">
        <v>1483521</v>
      </c>
      <c r="C2456" t="s">
        <v>863</v>
      </c>
      <c r="D2456" s="281">
        <v>42235</v>
      </c>
      <c r="E2456" s="8">
        <v>221168</v>
      </c>
      <c r="F2456" s="8" t="s">
        <v>38</v>
      </c>
      <c r="G2456" s="284" t="s">
        <v>260</v>
      </c>
      <c r="H2456" s="40">
        <v>89.42</v>
      </c>
      <c r="I2456" s="40">
        <v>-8.0500000000000007</v>
      </c>
      <c r="J2456" s="40">
        <v>-81.37</v>
      </c>
      <c r="K2456" s="40">
        <v>0</v>
      </c>
      <c r="L2456" s="40">
        <v>1</v>
      </c>
    </row>
    <row r="2457" spans="1:13" ht="12.95" customHeight="1" outlineLevel="1" collapsed="1" thickBot="1" x14ac:dyDescent="0.3">
      <c r="A2457">
        <v>1</v>
      </c>
      <c r="C2457" s="279" t="s">
        <v>1656</v>
      </c>
      <c r="D2457" s="281"/>
      <c r="H2457" s="40">
        <f>SUBTOTAL(9,H2456:H2456)</f>
        <v>89.42</v>
      </c>
      <c r="I2457" s="40">
        <f>SUBTOTAL(9,I2456:I2456)</f>
        <v>-8.0500000000000007</v>
      </c>
      <c r="J2457" s="40">
        <f>SUBTOTAL(9,J2456:J2456)</f>
        <v>-81.37</v>
      </c>
      <c r="K2457" s="40">
        <f>SUBTOTAL(9,K2456:K2456)</f>
        <v>0</v>
      </c>
      <c r="L2457" s="40">
        <f>SUBTOTAL(9,L2456:L2456)</f>
        <v>1</v>
      </c>
      <c r="M2457" s="304">
        <f>+I2457/L2457</f>
        <v>-8.0500000000000007</v>
      </c>
    </row>
    <row r="2458" spans="1:13" ht="12.95" customHeight="1" thickBot="1" x14ac:dyDescent="0.3">
      <c r="A2458" s="297">
        <f>SUM(A43:A2457)</f>
        <v>138</v>
      </c>
      <c r="B2458" s="298"/>
      <c r="C2458" s="299" t="s">
        <v>287</v>
      </c>
      <c r="D2458" s="300"/>
      <c r="E2458" s="298"/>
      <c r="F2458" s="298"/>
      <c r="G2458" s="301"/>
      <c r="H2458" s="302">
        <f>SUBTOTAL(9,H7:H2456)</f>
        <v>2533685.5599999963</v>
      </c>
      <c r="I2458" s="302">
        <f>SUBTOTAL(9,I7:I2456)</f>
        <v>-689262.26000000758</v>
      </c>
      <c r="J2458" s="302">
        <f>SUBTOTAL(9,J7:J2456)</f>
        <v>-1620247.2200000028</v>
      </c>
      <c r="K2458" s="302">
        <f>SUBTOTAL(9,K7:K2456)</f>
        <v>224176.08000000045</v>
      </c>
      <c r="L2458" s="303">
        <f>SUBTOTAL(9,L7:L2456)</f>
        <v>2313</v>
      </c>
      <c r="M2458" s="304">
        <f>+I2458/L2458</f>
        <v>-297.9949243406864</v>
      </c>
    </row>
  </sheetData>
  <sortState ref="B7:L2319">
    <sortCondition ref="C7:C2319"/>
    <sortCondition ref="D7:D2319"/>
  </sortState>
  <pageMargins left="0.2" right="0.2" top="0.25" bottom="0.25" header="0" footer="0"/>
  <pageSetup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>
      <selection activeCell="J22" sqref="J22"/>
    </sheetView>
  </sheetViews>
  <sheetFormatPr defaultColWidth="9.140625" defaultRowHeight="12.75" x14ac:dyDescent="0.2"/>
  <cols>
    <col min="1" max="1" width="6" style="172" bestFit="1" customWidth="1"/>
    <col min="2" max="2" width="8.42578125" style="172" bestFit="1" customWidth="1"/>
    <col min="3" max="3" width="8" style="172" bestFit="1" customWidth="1"/>
    <col min="4" max="4" width="19.28515625" style="172" bestFit="1" customWidth="1"/>
    <col min="5" max="5" width="6" style="172" bestFit="1" customWidth="1"/>
    <col min="6" max="6" width="12.85546875" style="172" bestFit="1" customWidth="1"/>
    <col min="7" max="7" width="9.5703125" style="172" bestFit="1" customWidth="1"/>
    <col min="8" max="8" width="9" style="172" bestFit="1" customWidth="1"/>
    <col min="9" max="9" width="17.42578125" style="172" bestFit="1" customWidth="1"/>
    <col min="10" max="10" width="14.140625" style="172" bestFit="1" customWidth="1"/>
    <col min="11" max="11" width="18.28515625" style="172" bestFit="1" customWidth="1"/>
    <col min="12" max="12" width="9" style="173" bestFit="1" customWidth="1"/>
    <col min="13" max="13" width="5.85546875" style="173" bestFit="1" customWidth="1"/>
    <col min="14" max="14" width="10.5703125" style="173" bestFit="1" customWidth="1"/>
    <col min="15" max="15" width="8" style="173" bestFit="1" customWidth="1"/>
    <col min="16" max="16" width="9" style="173" bestFit="1" customWidth="1"/>
    <col min="17" max="17" width="12.140625" style="173" bestFit="1" customWidth="1"/>
    <col min="18" max="18" width="12" style="175" bestFit="1" customWidth="1"/>
    <col min="19" max="19" width="8.5703125" style="175" bestFit="1" customWidth="1"/>
    <col min="20" max="20" width="11" style="175" bestFit="1" customWidth="1"/>
    <col min="21" max="21" width="12" style="175" bestFit="1" customWidth="1"/>
    <col min="22" max="16384" width="9.140625" style="172"/>
  </cols>
  <sheetData>
    <row r="1" spans="1:21" x14ac:dyDescent="0.2">
      <c r="A1" s="169" t="s">
        <v>360</v>
      </c>
      <c r="B1" s="169" t="s">
        <v>361</v>
      </c>
      <c r="C1" s="169" t="s">
        <v>362</v>
      </c>
      <c r="D1" s="169" t="s">
        <v>363</v>
      </c>
      <c r="E1" s="169" t="s">
        <v>364</v>
      </c>
      <c r="F1" s="169" t="s">
        <v>365</v>
      </c>
      <c r="G1" s="169" t="s">
        <v>366</v>
      </c>
      <c r="H1" s="169" t="s">
        <v>367</v>
      </c>
      <c r="I1" s="169" t="s">
        <v>368</v>
      </c>
      <c r="J1" s="169" t="s">
        <v>369</v>
      </c>
      <c r="K1" s="169" t="s">
        <v>370</v>
      </c>
      <c r="L1" s="170" t="s">
        <v>371</v>
      </c>
      <c r="M1" s="170" t="s">
        <v>372</v>
      </c>
      <c r="N1" s="170" t="s">
        <v>373</v>
      </c>
      <c r="O1" s="170" t="s">
        <v>374</v>
      </c>
      <c r="P1" s="170" t="s">
        <v>375</v>
      </c>
      <c r="Q1" s="170" t="s">
        <v>376</v>
      </c>
      <c r="R1" s="171" t="s">
        <v>377</v>
      </c>
      <c r="S1" s="171" t="s">
        <v>378</v>
      </c>
      <c r="T1" s="171" t="s">
        <v>379</v>
      </c>
      <c r="U1" s="171" t="s">
        <v>380</v>
      </c>
    </row>
    <row r="2" spans="1:21" x14ac:dyDescent="0.2">
      <c r="A2" s="172">
        <v>23790</v>
      </c>
      <c r="B2" s="172" t="s">
        <v>381</v>
      </c>
      <c r="C2" s="172" t="s">
        <v>382</v>
      </c>
      <c r="D2" s="172" t="s">
        <v>383</v>
      </c>
      <c r="E2" s="172">
        <v>54327</v>
      </c>
      <c r="F2" s="172" t="s">
        <v>384</v>
      </c>
      <c r="G2" s="172" t="s">
        <v>385</v>
      </c>
      <c r="H2" s="172" t="s">
        <v>386</v>
      </c>
      <c r="I2" s="172" t="s">
        <v>387</v>
      </c>
      <c r="J2" s="172" t="s">
        <v>388</v>
      </c>
      <c r="K2" s="172" t="s">
        <v>389</v>
      </c>
      <c r="L2" s="173">
        <v>1560.25</v>
      </c>
      <c r="M2" s="173">
        <v>0</v>
      </c>
      <c r="N2" s="173">
        <v>0</v>
      </c>
      <c r="O2" s="173">
        <v>259.75</v>
      </c>
      <c r="P2" s="173">
        <v>1820</v>
      </c>
      <c r="Q2" s="173">
        <v>0.99616858237547889</v>
      </c>
      <c r="R2" s="174">
        <v>52943.040000000001</v>
      </c>
      <c r="S2" s="174">
        <v>0</v>
      </c>
      <c r="T2" s="174">
        <v>8818.44</v>
      </c>
      <c r="U2" s="174">
        <v>61761.48</v>
      </c>
    </row>
    <row r="3" spans="1:21" x14ac:dyDescent="0.2">
      <c r="A3" s="172">
        <v>23790</v>
      </c>
      <c r="B3" s="172" t="s">
        <v>381</v>
      </c>
      <c r="C3" s="172" t="s">
        <v>382</v>
      </c>
      <c r="D3" s="172" t="s">
        <v>383</v>
      </c>
      <c r="E3" s="172">
        <v>53179</v>
      </c>
      <c r="F3" s="172" t="s">
        <v>390</v>
      </c>
      <c r="G3" s="172" t="s">
        <v>391</v>
      </c>
      <c r="H3" s="172" t="s">
        <v>386</v>
      </c>
      <c r="I3" s="172" t="s">
        <v>387</v>
      </c>
      <c r="J3" s="172" t="s">
        <v>392</v>
      </c>
      <c r="K3" s="172" t="s">
        <v>393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5">
        <v>0</v>
      </c>
      <c r="S3" s="175">
        <v>0</v>
      </c>
      <c r="T3" s="175">
        <v>0</v>
      </c>
      <c r="U3" s="175">
        <v>0</v>
      </c>
    </row>
    <row r="4" spans="1:21" x14ac:dyDescent="0.2">
      <c r="A4" s="172">
        <v>23790</v>
      </c>
      <c r="B4" s="172" t="s">
        <v>381</v>
      </c>
      <c r="C4" s="172" t="s">
        <v>382</v>
      </c>
      <c r="D4" s="172" t="s">
        <v>383</v>
      </c>
      <c r="E4" s="172">
        <v>47405</v>
      </c>
      <c r="F4" s="172" t="s">
        <v>394</v>
      </c>
      <c r="G4" s="172" t="s">
        <v>395</v>
      </c>
      <c r="H4" s="172" t="s">
        <v>386</v>
      </c>
      <c r="I4" s="172" t="s">
        <v>387</v>
      </c>
      <c r="J4" s="172" t="s">
        <v>388</v>
      </c>
      <c r="K4" s="172" t="s">
        <v>389</v>
      </c>
      <c r="L4" s="173">
        <v>1586.5</v>
      </c>
      <c r="M4" s="173">
        <v>0</v>
      </c>
      <c r="N4" s="173">
        <v>0</v>
      </c>
      <c r="O4" s="173">
        <v>233.5</v>
      </c>
      <c r="P4" s="173">
        <v>1820</v>
      </c>
      <c r="Q4" s="173">
        <v>0.99616858237547889</v>
      </c>
      <c r="R4" s="175">
        <v>54117.95</v>
      </c>
      <c r="S4" s="175">
        <v>0</v>
      </c>
      <c r="T4" s="175">
        <v>7960.69</v>
      </c>
      <c r="U4" s="175">
        <v>62078.64</v>
      </c>
    </row>
    <row r="5" spans="1:21" x14ac:dyDescent="0.2">
      <c r="A5" s="172">
        <v>23790</v>
      </c>
      <c r="B5" s="172" t="s">
        <v>381</v>
      </c>
      <c r="C5" s="172" t="s">
        <v>382</v>
      </c>
      <c r="D5" s="172" t="s">
        <v>383</v>
      </c>
      <c r="E5" s="172">
        <v>37081</v>
      </c>
      <c r="F5" s="172" t="s">
        <v>396</v>
      </c>
      <c r="G5" s="172" t="s">
        <v>397</v>
      </c>
      <c r="H5" s="172" t="s">
        <v>398</v>
      </c>
      <c r="I5" s="172" t="s">
        <v>399</v>
      </c>
      <c r="J5" s="172" t="s">
        <v>400</v>
      </c>
      <c r="K5" s="172" t="s">
        <v>401</v>
      </c>
      <c r="L5" s="173">
        <v>0</v>
      </c>
      <c r="M5" s="173">
        <v>0</v>
      </c>
      <c r="N5" s="173">
        <v>0</v>
      </c>
      <c r="O5" s="173">
        <v>0</v>
      </c>
      <c r="P5" s="173">
        <v>0</v>
      </c>
      <c r="Q5" s="173">
        <v>0</v>
      </c>
      <c r="R5" s="175">
        <v>0</v>
      </c>
      <c r="S5" s="175">
        <v>0</v>
      </c>
      <c r="T5" s="175">
        <v>0</v>
      </c>
      <c r="U5" s="175">
        <v>0</v>
      </c>
    </row>
    <row r="6" spans="1:21" x14ac:dyDescent="0.2">
      <c r="A6" s="172">
        <v>23790</v>
      </c>
      <c r="B6" s="172" t="s">
        <v>381</v>
      </c>
      <c r="C6" s="172" t="s">
        <v>382</v>
      </c>
      <c r="D6" s="172" t="s">
        <v>383</v>
      </c>
      <c r="E6" s="172">
        <v>22350</v>
      </c>
      <c r="F6" s="172" t="s">
        <v>402</v>
      </c>
      <c r="G6" s="172" t="s">
        <v>403</v>
      </c>
      <c r="H6" s="172" t="s">
        <v>404</v>
      </c>
      <c r="I6" s="172" t="s">
        <v>405</v>
      </c>
      <c r="J6" s="172" t="s">
        <v>388</v>
      </c>
      <c r="K6" s="172" t="s">
        <v>389</v>
      </c>
      <c r="L6" s="173">
        <v>1480.5</v>
      </c>
      <c r="M6" s="173">
        <v>0</v>
      </c>
      <c r="N6" s="173">
        <v>0</v>
      </c>
      <c r="O6" s="173">
        <v>339.5</v>
      </c>
      <c r="P6" s="173">
        <v>1820</v>
      </c>
      <c r="Q6" s="173">
        <v>0.99616858237547889</v>
      </c>
      <c r="R6" s="175">
        <v>63859.9</v>
      </c>
      <c r="S6" s="175">
        <v>0</v>
      </c>
      <c r="T6" s="175">
        <v>14644.01</v>
      </c>
      <c r="U6" s="175">
        <v>78503.91</v>
      </c>
    </row>
    <row r="7" spans="1:21" x14ac:dyDescent="0.2">
      <c r="A7" s="172">
        <v>23790</v>
      </c>
      <c r="B7" s="172" t="s">
        <v>381</v>
      </c>
      <c r="C7" s="172" t="s">
        <v>382</v>
      </c>
      <c r="D7" s="172" t="s">
        <v>383</v>
      </c>
      <c r="E7" s="172">
        <v>16081</v>
      </c>
      <c r="F7" s="172" t="s">
        <v>406</v>
      </c>
      <c r="G7" s="172" t="s">
        <v>407</v>
      </c>
      <c r="H7" s="172" t="s">
        <v>408</v>
      </c>
      <c r="I7" s="176" t="s">
        <v>409</v>
      </c>
      <c r="J7" s="172" t="s">
        <v>400</v>
      </c>
      <c r="K7" s="172" t="s">
        <v>401</v>
      </c>
      <c r="L7" s="173">
        <v>0</v>
      </c>
      <c r="M7" s="173">
        <v>0</v>
      </c>
      <c r="N7" s="173">
        <v>0</v>
      </c>
      <c r="O7" s="173">
        <v>0</v>
      </c>
      <c r="P7" s="173">
        <v>0</v>
      </c>
      <c r="Q7" s="173">
        <v>0</v>
      </c>
      <c r="R7" s="175">
        <v>0</v>
      </c>
      <c r="S7" s="175">
        <v>0</v>
      </c>
      <c r="T7" s="175">
        <v>0</v>
      </c>
      <c r="U7" s="175">
        <v>0</v>
      </c>
    </row>
    <row r="8" spans="1:21" x14ac:dyDescent="0.2">
      <c r="A8" s="172">
        <v>23790</v>
      </c>
      <c r="B8" s="172" t="s">
        <v>381</v>
      </c>
      <c r="C8" s="172" t="s">
        <v>382</v>
      </c>
      <c r="D8" s="172" t="s">
        <v>383</v>
      </c>
      <c r="E8" s="172">
        <v>3027</v>
      </c>
      <c r="F8" s="172" t="s">
        <v>410</v>
      </c>
      <c r="G8" s="172" t="s">
        <v>411</v>
      </c>
      <c r="H8" s="172" t="s">
        <v>412</v>
      </c>
      <c r="I8" s="172" t="s">
        <v>413</v>
      </c>
      <c r="J8" s="172" t="s">
        <v>388</v>
      </c>
      <c r="K8" s="172" t="s">
        <v>389</v>
      </c>
      <c r="L8" s="173">
        <v>1452.5</v>
      </c>
      <c r="M8" s="173">
        <v>0</v>
      </c>
      <c r="N8" s="173">
        <v>0</v>
      </c>
      <c r="O8" s="173">
        <v>367.5</v>
      </c>
      <c r="P8" s="173">
        <v>1820</v>
      </c>
      <c r="Q8" s="173">
        <v>0.99616858237547889</v>
      </c>
      <c r="R8" s="175">
        <v>143592.69</v>
      </c>
      <c r="S8" s="175">
        <v>0</v>
      </c>
      <c r="T8" s="175">
        <v>36330.660000000003</v>
      </c>
      <c r="U8" s="175">
        <v>179923.35</v>
      </c>
    </row>
    <row r="9" spans="1:21" ht="13.5" thickBot="1" x14ac:dyDescent="0.25">
      <c r="L9" s="177">
        <f t="shared" ref="L9:U9" si="0">SUM(L2:L8)</f>
        <v>6079.75</v>
      </c>
      <c r="M9" s="177">
        <f t="shared" si="0"/>
        <v>0</v>
      </c>
      <c r="N9" s="177">
        <f t="shared" si="0"/>
        <v>0</v>
      </c>
      <c r="O9" s="177">
        <f t="shared" si="0"/>
        <v>1200.25</v>
      </c>
      <c r="P9" s="177">
        <f t="shared" si="0"/>
        <v>7280</v>
      </c>
      <c r="Q9" s="177">
        <f t="shared" si="0"/>
        <v>3.9846743295019156</v>
      </c>
      <c r="R9" s="178">
        <f t="shared" si="0"/>
        <v>314513.57999999996</v>
      </c>
      <c r="S9" s="178">
        <f t="shared" si="0"/>
        <v>0</v>
      </c>
      <c r="T9" s="178">
        <f t="shared" si="0"/>
        <v>67753.8</v>
      </c>
      <c r="U9" s="178">
        <f t="shared" si="0"/>
        <v>382267.38</v>
      </c>
    </row>
    <row r="10" spans="1:21" ht="13.5" thickTop="1" x14ac:dyDescent="0.2"/>
  </sheetData>
  <pageMargins left="0.2" right="0.2" top="0.75" bottom="0.75" header="0.3" footer="0.3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2015 P&amp;L</vt:lpstr>
      <vt:lpstr>Volume (2015)</vt:lpstr>
      <vt:lpstr>RT Clinic - By Month (2015)</vt:lpstr>
      <vt:lpstr>RT Clinic - By FC (2015)</vt:lpstr>
      <vt:lpstr>Prof Services (2015)</vt:lpstr>
      <vt:lpstr>Staff Sum (2015)</vt:lpstr>
      <vt:lpstr>Other Exp (2015)</vt:lpstr>
      <vt:lpstr>RT Clinic - By Patient</vt:lpstr>
      <vt:lpstr>Staff Detail</vt:lpstr>
      <vt:lpstr>Data1</vt:lpstr>
      <vt:lpstr>Ed 2010 Prof</vt:lpstr>
      <vt:lpstr>Data1 (2015 Rad Onc Clinic)</vt:lpstr>
      <vt:lpstr>2015 Staffing</vt:lpstr>
      <vt:lpstr>Sheet2</vt:lpstr>
      <vt:lpstr>'2015 P&amp;L'!Print_Area</vt:lpstr>
      <vt:lpstr>Data1!Print_Area</vt:lpstr>
      <vt:lpstr>'Ed 2010 Prof'!Print_Area</vt:lpstr>
      <vt:lpstr>'Other Exp (2015)'!Print_Area</vt:lpstr>
      <vt:lpstr>'Prof Services (2015)'!Print_Area</vt:lpstr>
      <vt:lpstr>'RT Clinic - By FC (2015)'!Print_Area</vt:lpstr>
      <vt:lpstr>'RT Clinic - By Month (2015)'!Print_Area</vt:lpstr>
      <vt:lpstr>'RT Clinic - By Patient'!Print_Area</vt:lpstr>
      <vt:lpstr>'Staff Detail'!Print_Area</vt:lpstr>
      <vt:lpstr>'Staff Sum (2015)'!Print_Area</vt:lpstr>
      <vt:lpstr>'Volume (2015)'!Print_Area</vt:lpstr>
      <vt:lpstr>Data1!Print_Titles</vt:lpstr>
      <vt:lpstr>'RT Clinic - By Patient'!Print_Titles</vt:lpstr>
    </vt:vector>
  </TitlesOfParts>
  <Company>numc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mysisinstall</dc:creator>
  <cp:lastModifiedBy>Janak Lund</cp:lastModifiedBy>
  <cp:lastPrinted>2016-03-18T13:56:40Z</cp:lastPrinted>
  <dcterms:created xsi:type="dcterms:W3CDTF">2015-02-17T20:28:16Z</dcterms:created>
  <dcterms:modified xsi:type="dcterms:W3CDTF">2016-05-27T14:01:05Z</dcterms:modified>
</cp:coreProperties>
</file>